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Meine Ablage\Python\AspIT_Python\95_Excel\"/>
    </mc:Choice>
  </mc:AlternateContent>
  <xr:revisionPtr revIDLastSave="0" documentId="13_ncr:1_{39273E35-94B3-4284-A512-7F7BF9E7639C}" xr6:coauthVersionLast="47" xr6:coauthVersionMax="47" xr10:uidLastSave="{00000000-0000-0000-0000-000000000000}"/>
  <bookViews>
    <workbookView xWindow="-120" yWindow="-120" windowWidth="29040" windowHeight="15720" firstSheet="1" activeTab="9" xr2:uid="{00000000-000D-0000-FFFF-FFFF00000000}"/>
  </bookViews>
  <sheets>
    <sheet name="1 Formatering" sheetId="1" r:id="rId1"/>
    <sheet name="2 Sum" sheetId="21" r:id="rId2"/>
    <sheet name="3 +-" sheetId="23" r:id="rId3"/>
    <sheet name="4 Kopier Formler" sheetId="22" r:id="rId4"/>
    <sheet name="5 Kopier Formler 2" sheetId="30" r:id="rId5"/>
    <sheet name="6 Filter" sheetId="31" r:id="rId6"/>
    <sheet name="7 Filter 2" sheetId="32" r:id="rId7"/>
    <sheet name="8 Sæt_tekst_sammen" sheetId="33" r:id="rId8"/>
    <sheet name="9 HVIS" sheetId="34" r:id="rId9"/>
    <sheet name="10 MAX MIN" sheetId="35" r:id="rId10"/>
    <sheet name="Ideer" sheetId="2" r:id="rId11"/>
    <sheet name="Lego" sheetId="24" r:id="rId12"/>
    <sheet name="1" sheetId="25" r:id="rId13"/>
    <sheet name="2" sheetId="26" r:id="rId14"/>
    <sheet name="3" sheetId="27" r:id="rId15"/>
    <sheet name="4" sheetId="29" r:id="rId16"/>
  </sheets>
  <definedNames>
    <definedName name="_xlnm._FilterDatabase" localSheetId="6" hidden="1">'7 Filter 2'!$J$11:$N$31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35" l="1"/>
  <c r="D11" i="35"/>
  <c r="D10" i="35"/>
  <c r="D10" i="33" l="1"/>
  <c r="E29" i="34"/>
  <c r="E28" i="34"/>
  <c r="E27" i="34"/>
  <c r="E26" i="34"/>
  <c r="E18" i="34"/>
  <c r="E17" i="34"/>
  <c r="E16" i="34"/>
  <c r="E15" i="34"/>
  <c r="I23" i="30"/>
  <c r="I18" i="30"/>
  <c r="I13" i="30"/>
  <c r="I8" i="30"/>
  <c r="R23" i="30"/>
  <c r="Q14" i="30"/>
  <c r="Q9" i="30"/>
  <c r="Q4" i="30"/>
  <c r="H4032" i="29"/>
  <c r="H4031" i="29"/>
  <c r="H4030" i="29"/>
  <c r="H4029" i="29"/>
  <c r="H4028" i="29"/>
  <c r="H4027" i="29"/>
  <c r="H4026" i="29"/>
  <c r="H4025" i="29"/>
  <c r="H4024" i="29"/>
  <c r="H4023" i="29"/>
  <c r="H4022" i="29"/>
  <c r="H4021" i="29"/>
  <c r="H4020" i="29"/>
  <c r="H4019" i="29"/>
  <c r="H4018" i="29"/>
  <c r="H4017" i="29"/>
  <c r="H4016" i="29"/>
  <c r="H4015" i="29"/>
  <c r="H4014" i="29"/>
  <c r="H4013" i="29"/>
  <c r="H4012" i="29"/>
  <c r="H4011" i="29"/>
  <c r="H4010" i="29"/>
  <c r="H4009" i="29"/>
  <c r="H4008" i="29"/>
  <c r="H4007" i="29"/>
  <c r="H4006" i="29"/>
  <c r="H4005" i="29"/>
  <c r="H4004" i="29"/>
  <c r="H4003" i="29"/>
  <c r="H4002" i="29"/>
  <c r="H4001" i="29"/>
  <c r="H4000" i="29"/>
  <c r="H3999" i="29"/>
  <c r="H3998" i="29"/>
  <c r="H3997" i="29"/>
  <c r="H3996" i="29"/>
  <c r="H3995" i="29"/>
  <c r="H3994" i="29"/>
  <c r="H3993" i="29"/>
  <c r="H3992" i="29"/>
  <c r="H3991" i="29"/>
  <c r="H3990" i="29"/>
  <c r="H3989" i="29"/>
  <c r="H3988" i="29"/>
  <c r="H3987" i="29"/>
  <c r="H3986" i="29"/>
  <c r="H3985" i="29"/>
  <c r="H3984" i="29"/>
  <c r="H3983" i="29"/>
  <c r="H3982" i="29"/>
  <c r="H3981" i="29"/>
  <c r="H3980" i="29"/>
  <c r="H3979" i="29"/>
  <c r="H3978" i="29"/>
  <c r="H3977" i="29"/>
  <c r="H3976" i="29"/>
  <c r="H3975" i="29"/>
  <c r="H3974" i="29"/>
  <c r="H3973" i="29"/>
  <c r="H3972" i="29"/>
  <c r="H3971" i="29"/>
  <c r="H3970" i="29"/>
  <c r="H3969" i="29"/>
  <c r="H3968" i="29"/>
  <c r="H3967" i="29"/>
  <c r="H3966" i="29"/>
  <c r="H3965" i="29"/>
  <c r="H3964" i="29"/>
  <c r="H3963" i="29"/>
  <c r="H3962" i="29"/>
  <c r="H3961" i="29"/>
  <c r="H3960" i="29"/>
  <c r="H3959" i="29"/>
  <c r="H3958" i="29"/>
  <c r="H3957" i="29"/>
  <c r="H3956" i="29"/>
  <c r="H3955" i="29"/>
  <c r="H3954" i="29"/>
  <c r="H3953" i="29"/>
  <c r="H3952" i="29"/>
  <c r="H3951" i="29"/>
  <c r="H3950" i="29"/>
  <c r="H3949" i="29"/>
  <c r="H3948" i="29"/>
  <c r="H3947" i="29"/>
  <c r="H3946" i="29"/>
  <c r="H3945" i="29"/>
  <c r="H3944" i="29"/>
  <c r="H3943" i="29"/>
  <c r="H3942" i="29"/>
  <c r="H3941" i="29"/>
  <c r="H3940" i="29"/>
  <c r="H3939" i="29"/>
  <c r="H3938" i="29"/>
  <c r="H3937" i="29"/>
  <c r="H3936" i="29"/>
  <c r="H3935" i="29"/>
  <c r="H3934" i="29"/>
  <c r="H3933" i="29"/>
  <c r="H3932" i="29"/>
  <c r="H3931" i="29"/>
  <c r="H3930" i="29"/>
  <c r="H3929" i="29"/>
  <c r="H3928" i="29"/>
  <c r="H3927" i="29"/>
  <c r="H3926" i="29"/>
  <c r="H3925" i="29"/>
  <c r="H3924" i="29"/>
  <c r="H3923" i="29"/>
  <c r="H3922" i="29"/>
  <c r="H3921" i="29"/>
  <c r="H3920" i="29"/>
  <c r="H3919" i="29"/>
  <c r="H3918" i="29"/>
  <c r="H3917" i="29"/>
  <c r="H3916" i="29"/>
  <c r="H3915" i="29"/>
  <c r="H3914" i="29"/>
  <c r="H3913" i="29"/>
  <c r="H3912" i="29"/>
  <c r="H3911" i="29"/>
  <c r="H3910" i="29"/>
  <c r="H3909" i="29"/>
  <c r="H3908" i="29"/>
  <c r="H3907" i="29"/>
  <c r="H3906" i="29"/>
  <c r="H3905" i="29"/>
  <c r="H3904" i="29"/>
  <c r="H3903" i="29"/>
  <c r="H3902" i="29"/>
  <c r="H3901" i="29"/>
  <c r="H3900" i="29"/>
  <c r="H3899" i="29"/>
  <c r="H3898" i="29"/>
  <c r="H3897" i="29"/>
  <c r="H3896" i="29"/>
  <c r="H3895" i="29"/>
  <c r="H3894" i="29"/>
  <c r="H3893" i="29"/>
  <c r="H3892" i="29"/>
  <c r="H3891" i="29"/>
  <c r="H3890" i="29"/>
  <c r="H3889" i="29"/>
  <c r="H3888" i="29"/>
  <c r="H3887" i="29"/>
  <c r="H3886" i="29"/>
  <c r="H3885" i="29"/>
  <c r="H3884" i="29"/>
  <c r="H3883" i="29"/>
  <c r="H3882" i="29"/>
  <c r="H3881" i="29"/>
  <c r="H3880" i="29"/>
  <c r="H3879" i="29"/>
  <c r="H3878" i="29"/>
  <c r="H3877" i="29"/>
  <c r="H3876" i="29"/>
  <c r="H3875" i="29"/>
  <c r="H3874" i="29"/>
  <c r="H3873" i="29"/>
  <c r="H3872" i="29"/>
  <c r="H3871" i="29"/>
  <c r="H3870" i="29"/>
  <c r="H3869" i="29"/>
  <c r="H3868" i="29"/>
  <c r="H3867" i="29"/>
  <c r="H3866" i="29"/>
  <c r="H3865" i="29"/>
  <c r="H3864" i="29"/>
  <c r="H3863" i="29"/>
  <c r="H3862" i="29"/>
  <c r="H3861" i="29"/>
  <c r="H3860" i="29"/>
  <c r="H3859" i="29"/>
  <c r="H3858" i="29"/>
  <c r="H3857" i="29"/>
  <c r="H3856" i="29"/>
  <c r="H3855" i="29"/>
  <c r="H3854" i="29"/>
  <c r="H3853" i="29"/>
  <c r="H3852" i="29"/>
  <c r="H3851" i="29"/>
  <c r="H3850" i="29"/>
  <c r="H3849" i="29"/>
  <c r="H3848" i="29"/>
  <c r="H3847" i="29"/>
  <c r="H3846" i="29"/>
  <c r="H3845" i="29"/>
  <c r="H3844" i="29"/>
  <c r="H3843" i="29"/>
  <c r="H3842" i="29"/>
  <c r="H3841" i="29"/>
  <c r="H3840" i="29"/>
  <c r="H3839" i="29"/>
  <c r="H3838" i="29"/>
  <c r="H3837" i="29"/>
  <c r="H3836" i="29"/>
  <c r="H3835" i="29"/>
  <c r="H3834" i="29"/>
  <c r="H3833" i="29"/>
  <c r="H3832" i="29"/>
  <c r="H3831" i="29"/>
  <c r="H3830" i="29"/>
  <c r="H3829" i="29"/>
  <c r="H3828" i="29"/>
  <c r="H3827" i="29"/>
  <c r="H3826" i="29"/>
  <c r="H3825" i="29"/>
  <c r="H3824" i="29"/>
  <c r="H3823" i="29"/>
  <c r="H3822" i="29"/>
  <c r="H3821" i="29"/>
  <c r="H3820" i="29"/>
  <c r="H3819" i="29"/>
  <c r="H3818" i="29"/>
  <c r="H3817" i="29"/>
  <c r="H3816" i="29"/>
  <c r="H3815" i="29"/>
  <c r="H3814" i="29"/>
  <c r="H3813" i="29"/>
  <c r="H3812" i="29"/>
  <c r="H3811" i="29"/>
  <c r="H3810" i="29"/>
  <c r="H3809" i="29"/>
  <c r="H3808" i="29"/>
  <c r="H3807" i="29"/>
  <c r="H3806" i="29"/>
  <c r="H3805" i="29"/>
  <c r="H3804" i="29"/>
  <c r="H3803" i="29"/>
  <c r="H3802" i="29"/>
  <c r="H3801" i="29"/>
  <c r="H3800" i="29"/>
  <c r="H3799" i="29"/>
  <c r="H3798" i="29"/>
  <c r="H3797" i="29"/>
  <c r="H3796" i="29"/>
  <c r="H3795" i="29"/>
  <c r="H3794" i="29"/>
  <c r="H3793" i="29"/>
  <c r="H3792" i="29"/>
  <c r="H3791" i="29"/>
  <c r="H3790" i="29"/>
  <c r="H3789" i="29"/>
  <c r="H3788" i="29"/>
  <c r="H3787" i="29"/>
  <c r="H3786" i="29"/>
  <c r="H3785" i="29"/>
  <c r="H3784" i="29"/>
  <c r="H3783" i="29"/>
  <c r="H3782" i="29"/>
  <c r="H3781" i="29"/>
  <c r="H3780" i="29"/>
  <c r="H3779" i="29"/>
  <c r="H3778" i="29"/>
  <c r="H3777" i="29"/>
  <c r="H3776" i="29"/>
  <c r="H3775" i="29"/>
  <c r="H3774" i="29"/>
  <c r="H3773" i="29"/>
  <c r="H3772" i="29"/>
  <c r="H3771" i="29"/>
  <c r="H3770" i="29"/>
  <c r="H3769" i="29"/>
  <c r="H3768" i="29"/>
  <c r="H3767" i="29"/>
  <c r="H3766" i="29"/>
  <c r="H3765" i="29"/>
  <c r="H3764" i="29"/>
  <c r="H3763" i="29"/>
  <c r="H3762" i="29"/>
  <c r="H3761" i="29"/>
  <c r="H3760" i="29"/>
  <c r="H3759" i="29"/>
  <c r="H3758" i="29"/>
  <c r="H3757" i="29"/>
  <c r="H3756" i="29"/>
  <c r="H3755" i="29"/>
  <c r="H3754" i="29"/>
  <c r="H3753" i="29"/>
  <c r="H3752" i="29"/>
  <c r="H3751" i="29"/>
  <c r="H3750" i="29"/>
  <c r="H3749" i="29"/>
  <c r="H3748" i="29"/>
  <c r="H3747" i="29"/>
  <c r="H3746" i="29"/>
  <c r="H3745" i="29"/>
  <c r="H3744" i="29"/>
  <c r="H3743" i="29"/>
  <c r="H3742" i="29"/>
  <c r="H3741" i="29"/>
  <c r="H3740" i="29"/>
  <c r="H3739" i="29"/>
  <c r="H3738" i="29"/>
  <c r="H3737" i="29"/>
  <c r="H3736" i="29"/>
  <c r="H3735" i="29"/>
  <c r="H3734" i="29"/>
  <c r="H3733" i="29"/>
  <c r="H3732" i="29"/>
  <c r="H3731" i="29"/>
  <c r="H3730" i="29"/>
  <c r="H3729" i="29"/>
  <c r="H3728" i="29"/>
  <c r="H3727" i="29"/>
  <c r="H3726" i="29"/>
  <c r="H3725" i="29"/>
  <c r="H3724" i="29"/>
  <c r="H3723" i="29"/>
  <c r="H3722" i="29"/>
  <c r="H3721" i="29"/>
  <c r="H3720" i="29"/>
  <c r="H3719" i="29"/>
  <c r="H3718" i="29"/>
  <c r="H3717" i="29"/>
  <c r="H3716" i="29"/>
  <c r="H3715" i="29"/>
  <c r="H3714" i="29"/>
  <c r="H3713" i="29"/>
  <c r="H3712" i="29"/>
  <c r="H3711" i="29"/>
  <c r="H3710" i="29"/>
  <c r="H3709" i="29"/>
  <c r="H3708" i="29"/>
  <c r="H3707" i="29"/>
  <c r="H3706" i="29"/>
  <c r="H3705" i="29"/>
  <c r="H3704" i="29"/>
  <c r="H3703" i="29"/>
  <c r="H3702" i="29"/>
  <c r="H3701" i="29"/>
  <c r="H3700" i="29"/>
  <c r="H3699" i="29"/>
  <c r="H3698" i="29"/>
  <c r="H3697" i="29"/>
  <c r="H3696" i="29"/>
  <c r="H3695" i="29"/>
  <c r="H3694" i="29"/>
  <c r="H3693" i="29"/>
  <c r="H3692" i="29"/>
  <c r="H3691" i="29"/>
  <c r="H3690" i="29"/>
  <c r="H3689" i="29"/>
  <c r="H3688" i="29"/>
  <c r="H3687" i="29"/>
  <c r="H3686" i="29"/>
  <c r="H3685" i="29"/>
  <c r="H3684" i="29"/>
  <c r="H3683" i="29"/>
  <c r="H3682" i="29"/>
  <c r="H3681" i="29"/>
  <c r="H3680" i="29"/>
  <c r="H3679" i="29"/>
  <c r="H3678" i="29"/>
  <c r="H3677" i="29"/>
  <c r="H3676" i="29"/>
  <c r="H3675" i="29"/>
  <c r="H3674" i="29"/>
  <c r="H3673" i="29"/>
  <c r="H3672" i="29"/>
  <c r="H3671" i="29"/>
  <c r="H3670" i="29"/>
  <c r="H3669" i="29"/>
  <c r="H3668" i="29"/>
  <c r="H3667" i="29"/>
  <c r="H3666" i="29"/>
  <c r="H3665" i="29"/>
  <c r="H3664" i="29"/>
  <c r="H3663" i="29"/>
  <c r="H3662" i="29"/>
  <c r="H3661" i="29"/>
  <c r="H3660" i="29"/>
  <c r="H3659" i="29"/>
  <c r="H3658" i="29"/>
  <c r="H3657" i="29"/>
  <c r="H3656" i="29"/>
  <c r="H3655" i="29"/>
  <c r="H3654" i="29"/>
  <c r="H3653" i="29"/>
  <c r="H3652" i="29"/>
  <c r="H3651" i="29"/>
  <c r="H3650" i="29"/>
  <c r="H3649" i="29"/>
  <c r="H3648" i="29"/>
  <c r="H3647" i="29"/>
  <c r="H3646" i="29"/>
  <c r="H3645" i="29"/>
  <c r="H3644" i="29"/>
  <c r="H3643" i="29"/>
  <c r="H3642" i="29"/>
  <c r="H3641" i="29"/>
  <c r="H3640" i="29"/>
  <c r="H3639" i="29"/>
  <c r="H3638" i="29"/>
  <c r="H3637" i="29"/>
  <c r="H3636" i="29"/>
  <c r="H3635" i="29"/>
  <c r="H3634" i="29"/>
  <c r="H3633" i="29"/>
  <c r="H3632" i="29"/>
  <c r="H3631" i="29"/>
  <c r="H3630" i="29"/>
  <c r="H3629" i="29"/>
  <c r="H3628" i="29"/>
  <c r="H3627" i="29"/>
  <c r="H3626" i="29"/>
  <c r="H3625" i="29"/>
  <c r="H3624" i="29"/>
  <c r="H3623" i="29"/>
  <c r="H3622" i="29"/>
  <c r="H3621" i="29"/>
  <c r="H3620" i="29"/>
  <c r="H3619" i="29"/>
  <c r="H3618" i="29"/>
  <c r="H3617" i="29"/>
  <c r="H3616" i="29"/>
  <c r="H3615" i="29"/>
  <c r="H3614" i="29"/>
  <c r="H3613" i="29"/>
  <c r="H3612" i="29"/>
  <c r="H3611" i="29"/>
  <c r="H3610" i="29"/>
  <c r="H3609" i="29"/>
  <c r="H3608" i="29"/>
  <c r="H3607" i="29"/>
  <c r="H3606" i="29"/>
  <c r="H3605" i="29"/>
  <c r="H3604" i="29"/>
  <c r="H3603" i="29"/>
  <c r="H3602" i="29"/>
  <c r="H3601" i="29"/>
  <c r="H3600" i="29"/>
  <c r="H3599" i="29"/>
  <c r="H3598" i="29"/>
  <c r="H3597" i="29"/>
  <c r="H3596" i="29"/>
  <c r="H3595" i="29"/>
  <c r="H3594" i="29"/>
  <c r="H3593" i="29"/>
  <c r="H3592" i="29"/>
  <c r="H3591" i="29"/>
  <c r="H3590" i="29"/>
  <c r="H3589" i="29"/>
  <c r="H3588" i="29"/>
  <c r="H3587" i="29"/>
  <c r="H3586" i="29"/>
  <c r="H3585" i="29"/>
  <c r="H3584" i="29"/>
  <c r="H3583" i="29"/>
  <c r="H3582" i="29"/>
  <c r="H3581" i="29"/>
  <c r="H3580" i="29"/>
  <c r="H3579" i="29"/>
  <c r="H3578" i="29"/>
  <c r="H3577" i="29"/>
  <c r="H3576" i="29"/>
  <c r="H3575" i="29"/>
  <c r="H3574" i="29"/>
  <c r="H3573" i="29"/>
  <c r="H3572" i="29"/>
  <c r="H3571" i="29"/>
  <c r="H3570" i="29"/>
  <c r="H3569" i="29"/>
  <c r="H3568" i="29"/>
  <c r="H3567" i="29"/>
  <c r="H3566" i="29"/>
  <c r="H3565" i="29"/>
  <c r="H3564" i="29"/>
  <c r="H3563" i="29"/>
  <c r="H3562" i="29"/>
  <c r="H3561" i="29"/>
  <c r="H3560" i="29"/>
  <c r="H3559" i="29"/>
  <c r="H3558" i="29"/>
  <c r="H3557" i="29"/>
  <c r="H3556" i="29"/>
  <c r="H3555" i="29"/>
  <c r="H3554" i="29"/>
  <c r="H3553" i="29"/>
  <c r="H3552" i="29"/>
  <c r="H3551" i="29"/>
  <c r="H3550" i="29"/>
  <c r="H3549" i="29"/>
  <c r="H3548" i="29"/>
  <c r="H3547" i="29"/>
  <c r="H3546" i="29"/>
  <c r="H3545" i="29"/>
  <c r="H3544" i="29"/>
  <c r="H3543" i="29"/>
  <c r="H3542" i="29"/>
  <c r="H3541" i="29"/>
  <c r="H3540" i="29"/>
  <c r="H3539" i="29"/>
  <c r="H3538" i="29"/>
  <c r="H3537" i="29"/>
  <c r="H3536" i="29"/>
  <c r="H3535" i="29"/>
  <c r="H3534" i="29"/>
  <c r="H3533" i="29"/>
  <c r="H3532" i="29"/>
  <c r="H3531" i="29"/>
  <c r="H3530" i="29"/>
  <c r="H3529" i="29"/>
  <c r="H3528" i="29"/>
  <c r="H3527" i="29"/>
  <c r="H3526" i="29"/>
  <c r="H3525" i="29"/>
  <c r="H3524" i="29"/>
  <c r="H3523" i="29"/>
  <c r="H3522" i="29"/>
  <c r="H3521" i="29"/>
  <c r="H3520" i="29"/>
  <c r="H3519" i="29"/>
  <c r="H3518" i="29"/>
  <c r="H3517" i="29"/>
  <c r="H3516" i="29"/>
  <c r="H3515" i="29"/>
  <c r="H3514" i="29"/>
  <c r="H3513" i="29"/>
  <c r="H3512" i="29"/>
  <c r="H3511" i="29"/>
  <c r="H3510" i="29"/>
  <c r="H3509" i="29"/>
  <c r="H3508" i="29"/>
  <c r="H3507" i="29"/>
  <c r="H3506" i="29"/>
  <c r="H3505" i="29"/>
  <c r="H3504" i="29"/>
  <c r="H3503" i="29"/>
  <c r="H3502" i="29"/>
  <c r="H3501" i="29"/>
  <c r="H3500" i="29"/>
  <c r="H3499" i="29"/>
  <c r="H3498" i="29"/>
  <c r="H3497" i="29"/>
  <c r="H3496" i="29"/>
  <c r="H3495" i="29"/>
  <c r="H3494" i="29"/>
  <c r="H3493" i="29"/>
  <c r="H3492" i="29"/>
  <c r="H3491" i="29"/>
  <c r="H3490" i="29"/>
  <c r="H3489" i="29"/>
  <c r="H3488" i="29"/>
  <c r="H3487" i="29"/>
  <c r="H3486" i="29"/>
  <c r="H3485" i="29"/>
  <c r="H3484" i="29"/>
  <c r="H3483" i="29"/>
  <c r="H3482" i="29"/>
  <c r="H3481" i="29"/>
  <c r="H3480" i="29"/>
  <c r="H3479" i="29"/>
  <c r="H3478" i="29"/>
  <c r="H3477" i="29"/>
  <c r="H3476" i="29"/>
  <c r="H3475" i="29"/>
  <c r="H3474" i="29"/>
  <c r="H3473" i="29"/>
  <c r="H3472" i="29"/>
  <c r="H3471" i="29"/>
  <c r="H3470" i="29"/>
  <c r="H3469" i="29"/>
  <c r="H3468" i="29"/>
  <c r="H3467" i="29"/>
  <c r="H3466" i="29"/>
  <c r="H3465" i="29"/>
  <c r="H3464" i="29"/>
  <c r="H3463" i="29"/>
  <c r="H3462" i="29"/>
  <c r="H3461" i="29"/>
  <c r="H3460" i="29"/>
  <c r="H3459" i="29"/>
  <c r="H3458" i="29"/>
  <c r="H3457" i="29"/>
  <c r="H3456" i="29"/>
  <c r="H3455" i="29"/>
  <c r="H3454" i="29"/>
  <c r="H3453" i="29"/>
  <c r="H3452" i="29"/>
  <c r="H3451" i="29"/>
  <c r="H3450" i="29"/>
  <c r="H3449" i="29"/>
  <c r="H3448" i="29"/>
  <c r="H3447" i="29"/>
  <c r="H3446" i="29"/>
  <c r="H3445" i="29"/>
  <c r="H3444" i="29"/>
  <c r="H3443" i="29"/>
  <c r="H3442" i="29"/>
  <c r="H3441" i="29"/>
  <c r="H3440" i="29"/>
  <c r="H3439" i="29"/>
  <c r="H3438" i="29"/>
  <c r="H3437" i="29"/>
  <c r="H3436" i="29"/>
  <c r="H3435" i="29"/>
  <c r="H3434" i="29"/>
  <c r="H3433" i="29"/>
  <c r="H3432" i="29"/>
  <c r="H3431" i="29"/>
  <c r="H3430" i="29"/>
  <c r="H3429" i="29"/>
  <c r="H3428" i="29"/>
  <c r="H3427" i="29"/>
  <c r="H3426" i="29"/>
  <c r="H3425" i="29"/>
  <c r="H3424" i="29"/>
  <c r="H3423" i="29"/>
  <c r="H3422" i="29"/>
  <c r="H3421" i="29"/>
  <c r="H3420" i="29"/>
  <c r="H3419" i="29"/>
  <c r="H3418" i="29"/>
  <c r="H3417" i="29"/>
  <c r="H3416" i="29"/>
  <c r="H3415" i="29"/>
  <c r="H3414" i="29"/>
  <c r="H3413" i="29"/>
  <c r="H3412" i="29"/>
  <c r="H3411" i="29"/>
  <c r="H3410" i="29"/>
  <c r="H3409" i="29"/>
  <c r="H3408" i="29"/>
  <c r="H3407" i="29"/>
  <c r="H3406" i="29"/>
  <c r="H3405" i="29"/>
  <c r="H3404" i="29"/>
  <c r="H3403" i="29"/>
  <c r="H3402" i="29"/>
  <c r="H3401" i="29"/>
  <c r="H3400" i="29"/>
  <c r="H3399" i="29"/>
  <c r="H3398" i="29"/>
  <c r="H3397" i="29"/>
  <c r="H3396" i="29"/>
  <c r="H3395" i="29"/>
  <c r="H3394" i="29"/>
  <c r="H3393" i="29"/>
  <c r="H3392" i="29"/>
  <c r="H3391" i="29"/>
  <c r="H3390" i="29"/>
  <c r="H3389" i="29"/>
  <c r="H3388" i="29"/>
  <c r="H3387" i="29"/>
  <c r="H3386" i="29"/>
  <c r="H3385" i="29"/>
  <c r="H3384" i="29"/>
  <c r="H3383" i="29"/>
  <c r="H3382" i="29"/>
  <c r="H3381" i="29"/>
  <c r="H3380" i="29"/>
  <c r="H3379" i="29"/>
  <c r="H3378" i="29"/>
  <c r="H3377" i="29"/>
  <c r="H3376" i="29"/>
  <c r="H3375" i="29"/>
  <c r="H3374" i="29"/>
  <c r="H3373" i="29"/>
  <c r="H3372" i="29"/>
  <c r="H3371" i="29"/>
  <c r="H3370" i="29"/>
  <c r="H3369" i="29"/>
  <c r="H3368" i="29"/>
  <c r="H3367" i="29"/>
  <c r="H3366" i="29"/>
  <c r="H3365" i="29"/>
  <c r="H3364" i="29"/>
  <c r="H3363" i="29"/>
  <c r="H3362" i="29"/>
  <c r="H3361" i="29"/>
  <c r="H3360" i="29"/>
  <c r="H3359" i="29"/>
  <c r="H3358" i="29"/>
  <c r="H3357" i="29"/>
  <c r="H3356" i="29"/>
  <c r="H3355" i="29"/>
  <c r="H3354" i="29"/>
  <c r="H3353" i="29"/>
  <c r="H3352" i="29"/>
  <c r="H3351" i="29"/>
  <c r="H3350" i="29"/>
  <c r="H3349" i="29"/>
  <c r="H3348" i="29"/>
  <c r="H3347" i="29"/>
  <c r="H3346" i="29"/>
  <c r="H3345" i="29"/>
  <c r="H3344" i="29"/>
  <c r="H3343" i="29"/>
  <c r="H3342" i="29"/>
  <c r="H3341" i="29"/>
  <c r="H3340" i="29"/>
  <c r="H3339" i="29"/>
  <c r="H3338" i="29"/>
  <c r="H3337" i="29"/>
  <c r="H3336" i="29"/>
  <c r="H3335" i="29"/>
  <c r="H3334" i="29"/>
  <c r="H3333" i="29"/>
  <c r="H3332" i="29"/>
  <c r="H3331" i="29"/>
  <c r="H3330" i="29"/>
  <c r="H3329" i="29"/>
  <c r="H3328" i="29"/>
  <c r="H3327" i="29"/>
  <c r="H3326" i="29"/>
  <c r="H3325" i="29"/>
  <c r="H3324" i="29"/>
  <c r="H3323" i="29"/>
  <c r="H3322" i="29"/>
  <c r="H3321" i="29"/>
  <c r="H3320" i="29"/>
  <c r="H3319" i="29"/>
  <c r="H3318" i="29"/>
  <c r="H3317" i="29"/>
  <c r="H3316" i="29"/>
  <c r="H3315" i="29"/>
  <c r="H3314" i="29"/>
  <c r="H3313" i="29"/>
  <c r="H3312" i="29"/>
  <c r="H3311" i="29"/>
  <c r="H3310" i="29"/>
  <c r="H3309" i="29"/>
  <c r="H3308" i="29"/>
  <c r="H3307" i="29"/>
  <c r="H3306" i="29"/>
  <c r="H3305" i="29"/>
  <c r="H3304" i="29"/>
  <c r="H3303" i="29"/>
  <c r="H3302" i="29"/>
  <c r="H3301" i="29"/>
  <c r="H3300" i="29"/>
  <c r="H3299" i="29"/>
  <c r="H3298" i="29"/>
  <c r="H3297" i="29"/>
  <c r="H3296" i="29"/>
  <c r="H3295" i="29"/>
  <c r="H3294" i="29"/>
  <c r="H3293" i="29"/>
  <c r="H3292" i="29"/>
  <c r="H3291" i="29"/>
  <c r="H3290" i="29"/>
  <c r="H3289" i="29"/>
  <c r="H3288" i="29"/>
  <c r="H3287" i="29"/>
  <c r="H3286" i="29"/>
  <c r="H3285" i="29"/>
  <c r="H3284" i="29"/>
  <c r="H3283" i="29"/>
  <c r="H3282" i="29"/>
  <c r="H3281" i="29"/>
  <c r="H3280" i="29"/>
  <c r="H3279" i="29"/>
  <c r="H3278" i="29"/>
  <c r="H3277" i="29"/>
  <c r="H3276" i="29"/>
  <c r="H3275" i="29"/>
  <c r="H3274" i="29"/>
  <c r="H3273" i="29"/>
  <c r="H3272" i="29"/>
  <c r="H3271" i="29"/>
  <c r="H3270" i="29"/>
  <c r="H3269" i="29"/>
  <c r="H3268" i="29"/>
  <c r="H3267" i="29"/>
  <c r="H3266" i="29"/>
  <c r="H3265" i="29"/>
  <c r="H3264" i="29"/>
  <c r="H3263" i="29"/>
  <c r="H3262" i="29"/>
  <c r="H3261" i="29"/>
  <c r="H3260" i="29"/>
  <c r="H3259" i="29"/>
  <c r="H3258" i="29"/>
  <c r="H3257" i="29"/>
  <c r="H3256" i="29"/>
  <c r="H3255" i="29"/>
  <c r="H3254" i="29"/>
  <c r="H3253" i="29"/>
  <c r="H3252" i="29"/>
  <c r="H3251" i="29"/>
  <c r="H3250" i="29"/>
  <c r="H3249" i="29"/>
  <c r="H3248" i="29"/>
  <c r="H3247" i="29"/>
  <c r="H3246" i="29"/>
  <c r="H3245" i="29"/>
  <c r="H3244" i="29"/>
  <c r="H3243" i="29"/>
  <c r="H3242" i="29"/>
  <c r="H3241" i="29"/>
  <c r="H3240" i="29"/>
  <c r="H3239" i="29"/>
  <c r="H3238" i="29"/>
  <c r="H3237" i="29"/>
  <c r="H3236" i="29"/>
  <c r="H3235" i="29"/>
  <c r="H3234" i="29"/>
  <c r="H3233" i="29"/>
  <c r="H3232" i="29"/>
  <c r="H3231" i="29"/>
  <c r="H3230" i="29"/>
  <c r="H3229" i="29"/>
  <c r="H3228" i="29"/>
  <c r="H3227" i="29"/>
  <c r="H3226" i="29"/>
  <c r="H3225" i="29"/>
  <c r="H3224" i="29"/>
  <c r="H3223" i="29"/>
  <c r="H3222" i="29"/>
  <c r="H3221" i="29"/>
  <c r="H3220" i="29"/>
  <c r="H3219" i="29"/>
  <c r="H3218" i="29"/>
  <c r="H3217" i="29"/>
  <c r="H3216" i="29"/>
  <c r="H3215" i="29"/>
  <c r="H3214" i="29"/>
  <c r="H3213" i="29"/>
  <c r="H3212" i="29"/>
  <c r="H3211" i="29"/>
  <c r="H3210" i="29"/>
  <c r="H3209" i="29"/>
  <c r="H3208" i="29"/>
  <c r="H3207" i="29"/>
  <c r="H3206" i="29"/>
  <c r="H3205" i="29"/>
  <c r="H3204" i="29"/>
  <c r="H3203" i="29"/>
  <c r="H3202" i="29"/>
  <c r="H3201" i="29"/>
  <c r="H3200" i="29"/>
  <c r="H3199" i="29"/>
  <c r="H3198" i="29"/>
  <c r="H3197" i="29"/>
  <c r="H3196" i="29"/>
  <c r="H3195" i="29"/>
  <c r="H3194" i="29"/>
  <c r="H3193" i="29"/>
  <c r="H3192" i="29"/>
  <c r="H3191" i="29"/>
  <c r="H3190" i="29"/>
  <c r="H3189" i="29"/>
  <c r="H3188" i="29"/>
  <c r="H3187" i="29"/>
  <c r="H3186" i="29"/>
  <c r="H3185" i="29"/>
  <c r="H3184" i="29"/>
  <c r="H3183" i="29"/>
  <c r="H3182" i="29"/>
  <c r="H3181" i="29"/>
  <c r="H3180" i="29"/>
  <c r="H3179" i="29"/>
  <c r="H3178" i="29"/>
  <c r="H3177" i="29"/>
  <c r="H3176" i="29"/>
  <c r="H3175" i="29"/>
  <c r="H3174" i="29"/>
  <c r="H3173" i="29"/>
  <c r="H3172" i="29"/>
  <c r="H3171" i="29"/>
  <c r="H3170" i="29"/>
  <c r="H3169" i="29"/>
  <c r="H3168" i="29"/>
  <c r="H3167" i="29"/>
  <c r="H3166" i="29"/>
  <c r="H3165" i="29"/>
  <c r="H3164" i="29"/>
  <c r="H3163" i="29"/>
  <c r="H3162" i="29"/>
  <c r="H3161" i="29"/>
  <c r="H3160" i="29"/>
  <c r="H3159" i="29"/>
  <c r="H3158" i="29"/>
  <c r="H3157" i="29"/>
  <c r="H3156" i="29"/>
  <c r="H3155" i="29"/>
  <c r="H3154" i="29"/>
  <c r="H3153" i="29"/>
  <c r="H3152" i="29"/>
  <c r="H3151" i="29"/>
  <c r="H3150" i="29"/>
  <c r="H3149" i="29"/>
  <c r="H3148" i="29"/>
  <c r="H3147" i="29"/>
  <c r="H3146" i="29"/>
  <c r="H3145" i="29"/>
  <c r="H3144" i="29"/>
  <c r="H3143" i="29"/>
  <c r="H3142" i="29"/>
  <c r="H3141" i="29"/>
  <c r="H3140" i="29"/>
  <c r="H3139" i="29"/>
  <c r="H3138" i="29"/>
  <c r="H3137" i="29"/>
  <c r="H3136" i="29"/>
  <c r="H3135" i="29"/>
  <c r="H3134" i="29"/>
  <c r="H3133" i="29"/>
  <c r="H3132" i="29"/>
  <c r="H3131" i="29"/>
  <c r="H3130" i="29"/>
  <c r="H3129" i="29"/>
  <c r="H3128" i="29"/>
  <c r="H3127" i="29"/>
  <c r="H3126" i="29"/>
  <c r="H3125" i="29"/>
  <c r="H3124" i="29"/>
  <c r="H3123" i="29"/>
  <c r="H3122" i="29"/>
  <c r="H3121" i="29"/>
  <c r="H3120" i="29"/>
  <c r="H3119" i="29"/>
  <c r="H3118" i="29"/>
  <c r="H3117" i="29"/>
  <c r="H3116" i="29"/>
  <c r="H3115" i="29"/>
  <c r="H3114" i="29"/>
  <c r="H3113" i="29"/>
  <c r="H3112" i="29"/>
  <c r="H3111" i="29"/>
  <c r="H3110" i="29"/>
  <c r="H3109" i="29"/>
  <c r="H3108" i="29"/>
  <c r="H3107" i="29"/>
  <c r="H3106" i="29"/>
  <c r="H3105" i="29"/>
  <c r="H3104" i="29"/>
  <c r="H3103" i="29"/>
  <c r="H3102" i="29"/>
  <c r="H3101" i="29"/>
  <c r="H3100" i="29"/>
  <c r="H3099" i="29"/>
  <c r="H3098" i="29"/>
  <c r="H3097" i="29"/>
  <c r="H3096" i="29"/>
  <c r="H3095" i="29"/>
  <c r="H3094" i="29"/>
  <c r="H3093" i="29"/>
  <c r="H3092" i="29"/>
  <c r="H3091" i="29"/>
  <c r="H3090" i="29"/>
  <c r="H3089" i="29"/>
  <c r="H3088" i="29"/>
  <c r="H3087" i="29"/>
  <c r="H3086" i="29"/>
  <c r="H3085" i="29"/>
  <c r="H3084" i="29"/>
  <c r="H3083" i="29"/>
  <c r="H3082" i="29"/>
  <c r="H3081" i="29"/>
  <c r="H3080" i="29"/>
  <c r="H3079" i="29"/>
  <c r="H3078" i="29"/>
  <c r="H3077" i="29"/>
  <c r="H3076" i="29"/>
  <c r="H3075" i="29"/>
  <c r="H3074" i="29"/>
  <c r="H3073" i="29"/>
  <c r="H3072" i="29"/>
  <c r="H3071" i="29"/>
  <c r="H3070" i="29"/>
  <c r="H3069" i="29"/>
  <c r="H3068" i="29"/>
  <c r="H3067" i="29"/>
  <c r="H3066" i="29"/>
  <c r="H3065" i="29"/>
  <c r="H3064" i="29"/>
  <c r="H3063" i="29"/>
  <c r="H3062" i="29"/>
  <c r="H3061" i="29"/>
  <c r="H3060" i="29"/>
  <c r="H3059" i="29"/>
  <c r="H3058" i="29"/>
  <c r="H3057" i="29"/>
  <c r="H3056" i="29"/>
  <c r="H3055" i="29"/>
  <c r="H3054" i="29"/>
  <c r="H3053" i="29"/>
  <c r="H3052" i="29"/>
  <c r="H3051" i="29"/>
  <c r="H3050" i="29"/>
  <c r="H3049" i="29"/>
  <c r="H3048" i="29"/>
  <c r="H3047" i="29"/>
  <c r="H3046" i="29"/>
  <c r="H3045" i="29"/>
  <c r="H3044" i="29"/>
  <c r="H3043" i="29"/>
  <c r="H3042" i="29"/>
  <c r="H3041" i="29"/>
  <c r="H3040" i="29"/>
  <c r="H3039" i="29"/>
  <c r="H3038" i="29"/>
  <c r="H3037" i="29"/>
  <c r="H3036" i="29"/>
  <c r="H3035" i="29"/>
  <c r="H3034" i="29"/>
  <c r="H3033" i="29"/>
  <c r="H3032" i="29"/>
  <c r="H3031" i="29"/>
  <c r="H3030" i="29"/>
  <c r="H3029" i="29"/>
  <c r="H3028" i="29"/>
  <c r="H3027" i="29"/>
  <c r="H3026" i="29"/>
  <c r="H3025" i="29"/>
  <c r="H3024" i="29"/>
  <c r="H3023" i="29"/>
  <c r="H3022" i="29"/>
  <c r="H3021" i="29"/>
  <c r="H3020" i="29"/>
  <c r="H3019" i="29"/>
  <c r="H3018" i="29"/>
  <c r="H3017" i="29"/>
  <c r="H3016" i="29"/>
  <c r="H3015" i="29"/>
  <c r="H3014" i="29"/>
  <c r="H3013" i="29"/>
  <c r="H3012" i="29"/>
  <c r="H3011" i="29"/>
  <c r="H3010" i="29"/>
  <c r="H3009" i="29"/>
  <c r="H3008" i="29"/>
  <c r="H3007" i="29"/>
  <c r="H3006" i="29"/>
  <c r="H3005" i="29"/>
  <c r="H3004" i="29"/>
  <c r="H3003" i="29"/>
  <c r="H3002" i="29"/>
  <c r="H3001" i="29"/>
  <c r="H3000" i="29"/>
  <c r="H2999" i="29"/>
  <c r="H2998" i="29"/>
  <c r="H2997" i="29"/>
  <c r="H2996" i="29"/>
  <c r="H2995" i="29"/>
  <c r="H2994" i="29"/>
  <c r="H2993" i="29"/>
  <c r="H2992" i="29"/>
  <c r="H2991" i="29"/>
  <c r="H2990" i="29"/>
  <c r="H2989" i="29"/>
  <c r="H2988" i="29"/>
  <c r="H2987" i="29"/>
  <c r="H2986" i="29"/>
  <c r="H2985" i="29"/>
  <c r="H2984" i="29"/>
  <c r="H2983" i="29"/>
  <c r="H2982" i="29"/>
  <c r="H2981" i="29"/>
  <c r="H2980" i="29"/>
  <c r="H2979" i="29"/>
  <c r="H2978" i="29"/>
  <c r="H2977" i="29"/>
  <c r="H2976" i="29"/>
  <c r="H2975" i="29"/>
  <c r="H2974" i="29"/>
  <c r="H2973" i="29"/>
  <c r="H2972" i="29"/>
  <c r="H2971" i="29"/>
  <c r="H2970" i="29"/>
  <c r="H2969" i="29"/>
  <c r="H2968" i="29"/>
  <c r="H2967" i="29"/>
  <c r="H2966" i="29"/>
  <c r="H2965" i="29"/>
  <c r="H2964" i="29"/>
  <c r="H2963" i="29"/>
  <c r="H2962" i="29"/>
  <c r="H2961" i="29"/>
  <c r="H2960" i="29"/>
  <c r="H2959" i="29"/>
  <c r="H2958" i="29"/>
  <c r="H2957" i="29"/>
  <c r="H2956" i="29"/>
  <c r="H2955" i="29"/>
  <c r="H2954" i="29"/>
  <c r="H2953" i="29"/>
  <c r="H2952" i="29"/>
  <c r="H2951" i="29"/>
  <c r="H2950" i="29"/>
  <c r="H2949" i="29"/>
  <c r="H2948" i="29"/>
  <c r="H2947" i="29"/>
  <c r="H2946" i="29"/>
  <c r="H2945" i="29"/>
  <c r="H2944" i="29"/>
  <c r="H2943" i="29"/>
  <c r="H2942" i="29"/>
  <c r="H2941" i="29"/>
  <c r="H2940" i="29"/>
  <c r="H2939" i="29"/>
  <c r="H2938" i="29"/>
  <c r="H2937" i="29"/>
  <c r="H2936" i="29"/>
  <c r="H2935" i="29"/>
  <c r="H2934" i="29"/>
  <c r="H2933" i="29"/>
  <c r="H2932" i="29"/>
  <c r="H2931" i="29"/>
  <c r="H2930" i="29"/>
  <c r="H2929" i="29"/>
  <c r="H2928" i="29"/>
  <c r="H2927" i="29"/>
  <c r="H2926" i="29"/>
  <c r="H2925" i="29"/>
  <c r="H2924" i="29"/>
  <c r="H2923" i="29"/>
  <c r="H2922" i="29"/>
  <c r="H2921" i="29"/>
  <c r="H2920" i="29"/>
  <c r="H2919" i="29"/>
  <c r="H2918" i="29"/>
  <c r="H2917" i="29"/>
  <c r="H2916" i="29"/>
  <c r="H2915" i="29"/>
  <c r="H2914" i="29"/>
  <c r="H2913" i="29"/>
  <c r="H2912" i="29"/>
  <c r="H2911" i="29"/>
  <c r="H2910" i="29"/>
  <c r="H2909" i="29"/>
  <c r="H2908" i="29"/>
  <c r="H2907" i="29"/>
  <c r="H2906" i="29"/>
  <c r="H2905" i="29"/>
  <c r="H2904" i="29"/>
  <c r="H2903" i="29"/>
  <c r="H2902" i="29"/>
  <c r="H2901" i="29"/>
  <c r="H2900" i="29"/>
  <c r="H2899" i="29"/>
  <c r="H2898" i="29"/>
  <c r="H2897" i="29"/>
  <c r="H2896" i="29"/>
  <c r="H2895" i="29"/>
  <c r="H2894" i="29"/>
  <c r="H2893" i="29"/>
  <c r="H2892" i="29"/>
  <c r="H2891" i="29"/>
  <c r="H2890" i="29"/>
  <c r="H2889" i="29"/>
  <c r="H2888" i="29"/>
  <c r="H2887" i="29"/>
  <c r="H2886" i="29"/>
  <c r="H2885" i="29"/>
  <c r="H2884" i="29"/>
  <c r="H2883" i="29"/>
  <c r="H2882" i="29"/>
  <c r="H2881" i="29"/>
  <c r="H2880" i="29"/>
  <c r="H2879" i="29"/>
  <c r="H2878" i="29"/>
  <c r="H2877" i="29"/>
  <c r="H2876" i="29"/>
  <c r="H2875" i="29"/>
  <c r="H2874" i="29"/>
  <c r="H2873" i="29"/>
  <c r="H2872" i="29"/>
  <c r="H2871" i="29"/>
  <c r="H2870" i="29"/>
  <c r="H2869" i="29"/>
  <c r="H2868" i="29"/>
  <c r="H2867" i="29"/>
  <c r="H2866" i="29"/>
  <c r="H2865" i="29"/>
  <c r="H2864" i="29"/>
  <c r="H2863" i="29"/>
  <c r="H2862" i="29"/>
  <c r="H2861" i="29"/>
  <c r="H2860" i="29"/>
  <c r="H2859" i="29"/>
  <c r="H2858" i="29"/>
  <c r="H2857" i="29"/>
  <c r="H2856" i="29"/>
  <c r="H2855" i="29"/>
  <c r="H2854" i="29"/>
  <c r="H2853" i="29"/>
  <c r="H2852" i="29"/>
  <c r="H2851" i="29"/>
  <c r="H2850" i="29"/>
  <c r="H2849" i="29"/>
  <c r="H2848" i="29"/>
  <c r="H2847" i="29"/>
  <c r="H2846" i="29"/>
  <c r="H2845" i="29"/>
  <c r="H2844" i="29"/>
  <c r="H2843" i="29"/>
  <c r="H2842" i="29"/>
  <c r="H2841" i="29"/>
  <c r="H2840" i="29"/>
  <c r="H2839" i="29"/>
  <c r="H2838" i="29"/>
  <c r="H2837" i="29"/>
  <c r="H2836" i="29"/>
  <c r="H2835" i="29"/>
  <c r="H2834" i="29"/>
  <c r="H2833" i="29"/>
  <c r="H2832" i="29"/>
  <c r="H2831" i="29"/>
  <c r="H2830" i="29"/>
  <c r="H2829" i="29"/>
  <c r="H2828" i="29"/>
  <c r="H2827" i="29"/>
  <c r="H2826" i="29"/>
  <c r="H2825" i="29"/>
  <c r="H2824" i="29"/>
  <c r="H2823" i="29"/>
  <c r="H2822" i="29"/>
  <c r="H2821" i="29"/>
  <c r="H2820" i="29"/>
  <c r="H2819" i="29"/>
  <c r="H2818" i="29"/>
  <c r="H2817" i="29"/>
  <c r="H2816" i="29"/>
  <c r="H2815" i="29"/>
  <c r="H2814" i="29"/>
  <c r="H2813" i="29"/>
  <c r="H2812" i="29"/>
  <c r="H2811" i="29"/>
  <c r="H2810" i="29"/>
  <c r="H2809" i="29"/>
  <c r="H2808" i="29"/>
  <c r="H2807" i="29"/>
  <c r="H2806" i="29"/>
  <c r="H2805" i="29"/>
  <c r="H2804" i="29"/>
  <c r="H2803" i="29"/>
  <c r="H2802" i="29"/>
  <c r="H2801" i="29"/>
  <c r="H2800" i="29"/>
  <c r="H2799" i="29"/>
  <c r="H2798" i="29"/>
  <c r="H2797" i="29"/>
  <c r="H2796" i="29"/>
  <c r="H2795" i="29"/>
  <c r="H2794" i="29"/>
  <c r="H2793" i="29"/>
  <c r="H2792" i="29"/>
  <c r="H2791" i="29"/>
  <c r="H2790" i="29"/>
  <c r="H2789" i="29"/>
  <c r="H2788" i="29"/>
  <c r="H2787" i="29"/>
  <c r="H2786" i="29"/>
  <c r="H2785" i="29"/>
  <c r="H2784" i="29"/>
  <c r="H2783" i="29"/>
  <c r="H2782" i="29"/>
  <c r="H2781" i="29"/>
  <c r="H2780" i="29"/>
  <c r="H2779" i="29"/>
  <c r="H2778" i="29"/>
  <c r="H2777" i="29"/>
  <c r="H2776" i="29"/>
  <c r="H2775" i="29"/>
  <c r="H2774" i="29"/>
  <c r="H2773" i="29"/>
  <c r="H2772" i="29"/>
  <c r="H2771" i="29"/>
  <c r="H2770" i="29"/>
  <c r="H2769" i="29"/>
  <c r="H2768" i="29"/>
  <c r="H2767" i="29"/>
  <c r="H2766" i="29"/>
  <c r="H2765" i="29"/>
  <c r="H2764" i="29"/>
  <c r="H2763" i="29"/>
  <c r="H2762" i="29"/>
  <c r="H2761" i="29"/>
  <c r="H2760" i="29"/>
  <c r="H2759" i="29"/>
  <c r="H2758" i="29"/>
  <c r="H2757" i="29"/>
  <c r="H2756" i="29"/>
  <c r="H2755" i="29"/>
  <c r="H2754" i="29"/>
  <c r="H2753" i="29"/>
  <c r="H2752" i="29"/>
  <c r="H2751" i="29"/>
  <c r="H2750" i="29"/>
  <c r="H2749" i="29"/>
  <c r="H2748" i="29"/>
  <c r="H2747" i="29"/>
  <c r="H2746" i="29"/>
  <c r="H2745" i="29"/>
  <c r="H2744" i="29"/>
  <c r="H2743" i="29"/>
  <c r="H2742" i="29"/>
  <c r="H2741" i="29"/>
  <c r="H2740" i="29"/>
  <c r="H2739" i="29"/>
  <c r="H2738" i="29"/>
  <c r="H2737" i="29"/>
  <c r="H2736" i="29"/>
  <c r="H2735" i="29"/>
  <c r="H2734" i="29"/>
  <c r="H2733" i="29"/>
  <c r="H2732" i="29"/>
  <c r="H2731" i="29"/>
  <c r="H2730" i="29"/>
  <c r="H2729" i="29"/>
  <c r="H2728" i="29"/>
  <c r="H2727" i="29"/>
  <c r="H2726" i="29"/>
  <c r="H2725" i="29"/>
  <c r="H2724" i="29"/>
  <c r="H2723" i="29"/>
  <c r="H2722" i="29"/>
  <c r="H2721" i="29"/>
  <c r="H2720" i="29"/>
  <c r="H2719" i="29"/>
  <c r="H2718" i="29"/>
  <c r="H2717" i="29"/>
  <c r="H2716" i="29"/>
  <c r="H2715" i="29"/>
  <c r="H2714" i="29"/>
  <c r="H2713" i="29"/>
  <c r="H2712" i="29"/>
  <c r="H2711" i="29"/>
  <c r="H2710" i="29"/>
  <c r="H2709" i="29"/>
  <c r="H2708" i="29"/>
  <c r="H2707" i="29"/>
  <c r="H2706" i="29"/>
  <c r="H2705" i="29"/>
  <c r="H2704" i="29"/>
  <c r="H2703" i="29"/>
  <c r="H2702" i="29"/>
  <c r="H2701" i="29"/>
  <c r="H2700" i="29"/>
  <c r="H2699" i="29"/>
  <c r="H2698" i="29"/>
  <c r="H2697" i="29"/>
  <c r="H2696" i="29"/>
  <c r="H2695" i="29"/>
  <c r="H2694" i="29"/>
  <c r="H2693" i="29"/>
  <c r="H2692" i="29"/>
  <c r="H2691" i="29"/>
  <c r="H2690" i="29"/>
  <c r="H2689" i="29"/>
  <c r="H2688" i="29"/>
  <c r="H2687" i="29"/>
  <c r="H2686" i="29"/>
  <c r="H2685" i="29"/>
  <c r="H2684" i="29"/>
  <c r="H2683" i="29"/>
  <c r="H2682" i="29"/>
  <c r="H2681" i="29"/>
  <c r="H2680" i="29"/>
  <c r="H2679" i="29"/>
  <c r="H2678" i="29"/>
  <c r="H2677" i="29"/>
  <c r="H2676" i="29"/>
  <c r="H2675" i="29"/>
  <c r="H2674" i="29"/>
  <c r="H2673" i="29"/>
  <c r="H2672" i="29"/>
  <c r="H2671" i="29"/>
  <c r="H2670" i="29"/>
  <c r="H2669" i="29"/>
  <c r="H2668" i="29"/>
  <c r="H2667" i="29"/>
  <c r="H2666" i="29"/>
  <c r="H2665" i="29"/>
  <c r="H2664" i="29"/>
  <c r="H2663" i="29"/>
  <c r="H2662" i="29"/>
  <c r="H2661" i="29"/>
  <c r="H2660" i="29"/>
  <c r="H2659" i="29"/>
  <c r="H2658" i="29"/>
  <c r="H2657" i="29"/>
  <c r="H2656" i="29"/>
  <c r="H2655" i="29"/>
  <c r="H2654" i="29"/>
  <c r="H2653" i="29"/>
  <c r="H2652" i="29"/>
  <c r="H2651" i="29"/>
  <c r="H2650" i="29"/>
  <c r="H2649" i="29"/>
  <c r="H2648" i="29"/>
  <c r="H2647" i="29"/>
  <c r="H2646" i="29"/>
  <c r="H2645" i="29"/>
  <c r="H2644" i="29"/>
  <c r="H2643" i="29"/>
  <c r="H2642" i="29"/>
  <c r="H2641" i="29"/>
  <c r="H2640" i="29"/>
  <c r="H2639" i="29"/>
  <c r="H2638" i="29"/>
  <c r="H2637" i="29"/>
  <c r="H2636" i="29"/>
  <c r="H2635" i="29"/>
  <c r="H2634" i="29"/>
  <c r="H2633" i="29"/>
  <c r="H2632" i="29"/>
  <c r="H2631" i="29"/>
  <c r="H2630" i="29"/>
  <c r="H2629" i="29"/>
  <c r="H2628" i="29"/>
  <c r="H2627" i="29"/>
  <c r="H2626" i="29"/>
  <c r="H2625" i="29"/>
  <c r="H2624" i="29"/>
  <c r="H2623" i="29"/>
  <c r="H2622" i="29"/>
  <c r="H2621" i="29"/>
  <c r="H2620" i="29"/>
  <c r="H2619" i="29"/>
  <c r="H2618" i="29"/>
  <c r="H2617" i="29"/>
  <c r="H2616" i="29"/>
  <c r="H2615" i="29"/>
  <c r="H2614" i="29"/>
  <c r="H2613" i="29"/>
  <c r="H2612" i="29"/>
  <c r="H2611" i="29"/>
  <c r="H2610" i="29"/>
  <c r="H2609" i="29"/>
  <c r="H2608" i="29"/>
  <c r="H2607" i="29"/>
  <c r="H2606" i="29"/>
  <c r="H2605" i="29"/>
  <c r="H2604" i="29"/>
  <c r="H2603" i="29"/>
  <c r="H2602" i="29"/>
  <c r="H2601" i="29"/>
  <c r="H2600" i="29"/>
  <c r="H2599" i="29"/>
  <c r="H2598" i="29"/>
  <c r="H2597" i="29"/>
  <c r="H2596" i="29"/>
  <c r="H2595" i="29"/>
  <c r="H2594" i="29"/>
  <c r="H2593" i="29"/>
  <c r="H2592" i="29"/>
  <c r="H2591" i="29"/>
  <c r="H2590" i="29"/>
  <c r="H2589" i="29"/>
  <c r="H2588" i="29"/>
  <c r="H2587" i="29"/>
  <c r="H2586" i="29"/>
  <c r="H2585" i="29"/>
  <c r="H2584" i="29"/>
  <c r="H2583" i="29"/>
  <c r="H2582" i="29"/>
  <c r="H2581" i="29"/>
  <c r="H2580" i="29"/>
  <c r="H2579" i="29"/>
  <c r="H2578" i="29"/>
  <c r="H2577" i="29"/>
  <c r="H2576" i="29"/>
  <c r="H2575" i="29"/>
  <c r="H2574" i="29"/>
  <c r="H2573" i="29"/>
  <c r="H2572" i="29"/>
  <c r="H2571" i="29"/>
  <c r="H2570" i="29"/>
  <c r="H2569" i="29"/>
  <c r="H2568" i="29"/>
  <c r="H2567" i="29"/>
  <c r="H2566" i="29"/>
  <c r="H2565" i="29"/>
  <c r="H2564" i="29"/>
  <c r="H2563" i="29"/>
  <c r="H2562" i="29"/>
  <c r="H2561" i="29"/>
  <c r="H2560" i="29"/>
  <c r="H2559" i="29"/>
  <c r="H2558" i="29"/>
  <c r="H2557" i="29"/>
  <c r="H2556" i="29"/>
  <c r="H2555" i="29"/>
  <c r="H2554" i="29"/>
  <c r="H2553" i="29"/>
  <c r="H2552" i="29"/>
  <c r="H2551" i="29"/>
  <c r="H2550" i="29"/>
  <c r="H2549" i="29"/>
  <c r="H2548" i="29"/>
  <c r="H2547" i="29"/>
  <c r="H2546" i="29"/>
  <c r="H2545" i="29"/>
  <c r="H2544" i="29"/>
  <c r="H2543" i="29"/>
  <c r="H2542" i="29"/>
  <c r="H2541" i="29"/>
  <c r="H2540" i="29"/>
  <c r="H2539" i="29"/>
  <c r="H2538" i="29"/>
  <c r="H2537" i="29"/>
  <c r="H2536" i="29"/>
  <c r="H2535" i="29"/>
  <c r="H2534" i="29"/>
  <c r="H2533" i="29"/>
  <c r="H2532" i="29"/>
  <c r="H2531" i="29"/>
  <c r="H2530" i="29"/>
  <c r="H2529" i="29"/>
  <c r="H2528" i="29"/>
  <c r="H2527" i="29"/>
  <c r="H2526" i="29"/>
  <c r="H2525" i="29"/>
  <c r="H2524" i="29"/>
  <c r="H2523" i="29"/>
  <c r="H2522" i="29"/>
  <c r="H2521" i="29"/>
  <c r="H2520" i="29"/>
  <c r="H2519" i="29"/>
  <c r="H2518" i="29"/>
  <c r="H2517" i="29"/>
  <c r="H2516" i="29"/>
  <c r="H2515" i="29"/>
  <c r="H2514" i="29"/>
  <c r="H2513" i="29"/>
  <c r="H2512" i="29"/>
  <c r="H2511" i="29"/>
  <c r="H2510" i="29"/>
  <c r="H2509" i="29"/>
  <c r="H2508" i="29"/>
  <c r="H2507" i="29"/>
  <c r="H2506" i="29"/>
  <c r="H2505" i="29"/>
  <c r="H2504" i="29"/>
  <c r="H2503" i="29"/>
  <c r="H2502" i="29"/>
  <c r="H2501" i="29"/>
  <c r="H2500" i="29"/>
  <c r="H2499" i="29"/>
  <c r="H2498" i="29"/>
  <c r="H2497" i="29"/>
  <c r="H2496" i="29"/>
  <c r="H2495" i="29"/>
  <c r="H2494" i="29"/>
  <c r="H2493" i="29"/>
  <c r="H2492" i="29"/>
  <c r="H2491" i="29"/>
  <c r="H2490" i="29"/>
  <c r="H2489" i="29"/>
  <c r="H2488" i="29"/>
  <c r="H2487" i="29"/>
  <c r="H2486" i="29"/>
  <c r="H2485" i="29"/>
  <c r="H2484" i="29"/>
  <c r="H2483" i="29"/>
  <c r="H2482" i="29"/>
  <c r="H2481" i="29"/>
  <c r="H2480" i="29"/>
  <c r="H2479" i="29"/>
  <c r="H2478" i="29"/>
  <c r="H2477" i="29"/>
  <c r="H2476" i="29"/>
  <c r="H2475" i="29"/>
  <c r="H2474" i="29"/>
  <c r="H2473" i="29"/>
  <c r="H2472" i="29"/>
  <c r="H2471" i="29"/>
  <c r="H2470" i="29"/>
  <c r="H2469" i="29"/>
  <c r="H2468" i="29"/>
  <c r="H2467" i="29"/>
  <c r="H2466" i="29"/>
  <c r="H2465" i="29"/>
  <c r="H2464" i="29"/>
  <c r="H2463" i="29"/>
  <c r="H2462" i="29"/>
  <c r="H2461" i="29"/>
  <c r="H2460" i="29"/>
  <c r="H2459" i="29"/>
  <c r="H2458" i="29"/>
  <c r="H2457" i="29"/>
  <c r="H2456" i="29"/>
  <c r="H2455" i="29"/>
  <c r="H2454" i="29"/>
  <c r="H2453" i="29"/>
  <c r="H2452" i="29"/>
  <c r="H2451" i="29"/>
  <c r="H2450" i="29"/>
  <c r="H2449" i="29"/>
  <c r="H2448" i="29"/>
  <c r="H2447" i="29"/>
  <c r="H2446" i="29"/>
  <c r="H2445" i="29"/>
  <c r="H2444" i="29"/>
  <c r="H2443" i="29"/>
  <c r="H2442" i="29"/>
  <c r="H2441" i="29"/>
  <c r="H2440" i="29"/>
  <c r="H2439" i="29"/>
  <c r="H2438" i="29"/>
  <c r="H2437" i="29"/>
  <c r="H2436" i="29"/>
  <c r="H2435" i="29"/>
  <c r="H2434" i="29"/>
  <c r="H2433" i="29"/>
  <c r="H2432" i="29"/>
  <c r="H2431" i="29"/>
  <c r="H2430" i="29"/>
  <c r="H2429" i="29"/>
  <c r="H2428" i="29"/>
  <c r="H2427" i="29"/>
  <c r="H2426" i="29"/>
  <c r="H2425" i="29"/>
  <c r="H2424" i="29"/>
  <c r="H2423" i="29"/>
  <c r="H2422" i="29"/>
  <c r="H2421" i="29"/>
  <c r="H2420" i="29"/>
  <c r="H2419" i="29"/>
  <c r="H2418" i="29"/>
  <c r="H2417" i="29"/>
  <c r="H2416" i="29"/>
  <c r="H2415" i="29"/>
  <c r="H2414" i="29"/>
  <c r="H2413" i="29"/>
  <c r="H2412" i="29"/>
  <c r="H2411" i="29"/>
  <c r="H2410" i="29"/>
  <c r="H2409" i="29"/>
  <c r="H2408" i="29"/>
  <c r="H2407" i="29"/>
  <c r="H2406" i="29"/>
  <c r="H2405" i="29"/>
  <c r="H2404" i="29"/>
  <c r="H2403" i="29"/>
  <c r="H2402" i="29"/>
  <c r="H2401" i="29"/>
  <c r="H2400" i="29"/>
  <c r="H2399" i="29"/>
  <c r="H2398" i="29"/>
  <c r="H2397" i="29"/>
  <c r="H2396" i="29"/>
  <c r="H2395" i="29"/>
  <c r="H2394" i="29"/>
  <c r="H2393" i="29"/>
  <c r="H2392" i="29"/>
  <c r="H2391" i="29"/>
  <c r="H2390" i="29"/>
  <c r="H2389" i="29"/>
  <c r="H2388" i="29"/>
  <c r="H2387" i="29"/>
  <c r="H2386" i="29"/>
  <c r="H2385" i="29"/>
  <c r="H2384" i="29"/>
  <c r="H2383" i="29"/>
  <c r="H2382" i="29"/>
  <c r="H2381" i="29"/>
  <c r="H2380" i="29"/>
  <c r="H2379" i="29"/>
  <c r="H2378" i="29"/>
  <c r="H2377" i="29"/>
  <c r="H2376" i="29"/>
  <c r="H2375" i="29"/>
  <c r="H2374" i="29"/>
  <c r="H2373" i="29"/>
  <c r="H2372" i="29"/>
  <c r="H2371" i="29"/>
  <c r="H2370" i="29"/>
  <c r="H2369" i="29"/>
  <c r="H2368" i="29"/>
  <c r="H2367" i="29"/>
  <c r="H2366" i="29"/>
  <c r="H2365" i="29"/>
  <c r="H2364" i="29"/>
  <c r="H2363" i="29"/>
  <c r="H2362" i="29"/>
  <c r="H2361" i="29"/>
  <c r="H2360" i="29"/>
  <c r="H2359" i="29"/>
  <c r="H2358" i="29"/>
  <c r="H2357" i="29"/>
  <c r="H2356" i="29"/>
  <c r="H2355" i="29"/>
  <c r="H2354" i="29"/>
  <c r="H2353" i="29"/>
  <c r="H2352" i="29"/>
  <c r="H2351" i="29"/>
  <c r="H2350" i="29"/>
  <c r="H2349" i="29"/>
  <c r="H2348" i="29"/>
  <c r="H2347" i="29"/>
  <c r="H2346" i="29"/>
  <c r="H2345" i="29"/>
  <c r="H2344" i="29"/>
  <c r="H2343" i="29"/>
  <c r="H2342" i="29"/>
  <c r="H2341" i="29"/>
  <c r="H2340" i="29"/>
  <c r="H2339" i="29"/>
  <c r="H2338" i="29"/>
  <c r="H2337" i="29"/>
  <c r="H2336" i="29"/>
  <c r="H2335" i="29"/>
  <c r="H2334" i="29"/>
  <c r="H2333" i="29"/>
  <c r="H2332" i="29"/>
  <c r="H2331" i="29"/>
  <c r="H2330" i="29"/>
  <c r="H2329" i="29"/>
  <c r="H2328" i="29"/>
  <c r="H2327" i="29"/>
  <c r="H2326" i="29"/>
  <c r="H2325" i="29"/>
  <c r="H2324" i="29"/>
  <c r="H2323" i="29"/>
  <c r="H2322" i="29"/>
  <c r="H2321" i="29"/>
  <c r="H2320" i="29"/>
  <c r="H2319" i="29"/>
  <c r="H2318" i="29"/>
  <c r="H2317" i="29"/>
  <c r="H2316" i="29"/>
  <c r="H2315" i="29"/>
  <c r="H2314" i="29"/>
  <c r="H2313" i="29"/>
  <c r="H2312" i="29"/>
  <c r="H2311" i="29"/>
  <c r="H2310" i="29"/>
  <c r="H2309" i="29"/>
  <c r="H2308" i="29"/>
  <c r="H2307" i="29"/>
  <c r="H2306" i="29"/>
  <c r="H2305" i="29"/>
  <c r="H2304" i="29"/>
  <c r="H2303" i="29"/>
  <c r="H2302" i="29"/>
  <c r="H2301" i="29"/>
  <c r="H2300" i="29"/>
  <c r="H2299" i="29"/>
  <c r="H2298" i="29"/>
  <c r="H2297" i="29"/>
  <c r="H2296" i="29"/>
  <c r="H2295" i="29"/>
  <c r="H2294" i="29"/>
  <c r="H2293" i="29"/>
  <c r="H2292" i="29"/>
  <c r="H2291" i="29"/>
  <c r="H2290" i="29"/>
  <c r="H2289" i="29"/>
  <c r="H2288" i="29"/>
  <c r="H2287" i="29"/>
  <c r="H2286" i="29"/>
  <c r="H2285" i="29"/>
  <c r="H2284" i="29"/>
  <c r="H2283" i="29"/>
  <c r="H2282" i="29"/>
  <c r="H2281" i="29"/>
  <c r="H2280" i="29"/>
  <c r="H2279" i="29"/>
  <c r="H2278" i="29"/>
  <c r="H2277" i="29"/>
  <c r="H2276" i="29"/>
  <c r="H2275" i="29"/>
  <c r="H2274" i="29"/>
  <c r="H2273" i="29"/>
  <c r="H2272" i="29"/>
  <c r="H2271" i="29"/>
  <c r="H2270" i="29"/>
  <c r="H2269" i="29"/>
  <c r="H2268" i="29"/>
  <c r="H2267" i="29"/>
  <c r="H2266" i="29"/>
  <c r="H2265" i="29"/>
  <c r="H2264" i="29"/>
  <c r="H2263" i="29"/>
  <c r="H2262" i="29"/>
  <c r="H2261" i="29"/>
  <c r="H2260" i="29"/>
  <c r="H2259" i="29"/>
  <c r="H2258" i="29"/>
  <c r="H2257" i="29"/>
  <c r="H2256" i="29"/>
  <c r="H2255" i="29"/>
  <c r="H2254" i="29"/>
  <c r="H2253" i="29"/>
  <c r="H2252" i="29"/>
  <c r="H2251" i="29"/>
  <c r="H2250" i="29"/>
  <c r="H2249" i="29"/>
  <c r="H2248" i="29"/>
  <c r="H2247" i="29"/>
  <c r="H2246" i="29"/>
  <c r="H2245" i="29"/>
  <c r="H2244" i="29"/>
  <c r="H2243" i="29"/>
  <c r="H2242" i="29"/>
  <c r="H2241" i="29"/>
  <c r="H2240" i="29"/>
  <c r="H2239" i="29"/>
  <c r="H2238" i="29"/>
  <c r="H2237" i="29"/>
  <c r="H2236" i="29"/>
  <c r="H2235" i="29"/>
  <c r="H2234" i="29"/>
  <c r="H2233" i="29"/>
  <c r="H2232" i="29"/>
  <c r="H2231" i="29"/>
  <c r="H2230" i="29"/>
  <c r="H2229" i="29"/>
  <c r="H2228" i="29"/>
  <c r="H2227" i="29"/>
  <c r="H2226" i="29"/>
  <c r="H2225" i="29"/>
  <c r="H2224" i="29"/>
  <c r="H2223" i="29"/>
  <c r="H2222" i="29"/>
  <c r="H2221" i="29"/>
  <c r="H2220" i="29"/>
  <c r="H2219" i="29"/>
  <c r="H2218" i="29"/>
  <c r="H2217" i="29"/>
  <c r="H2216" i="29"/>
  <c r="H2215" i="29"/>
  <c r="H2214" i="29"/>
  <c r="H2213" i="29"/>
  <c r="H2212" i="29"/>
  <c r="H2211" i="29"/>
  <c r="H2210" i="29"/>
  <c r="H2209" i="29"/>
  <c r="H2208" i="29"/>
  <c r="H2207" i="29"/>
  <c r="H2206" i="29"/>
  <c r="H2205" i="29"/>
  <c r="H2204" i="29"/>
  <c r="H2203" i="29"/>
  <c r="H2202" i="29"/>
  <c r="H2201" i="29"/>
  <c r="H2200" i="29"/>
  <c r="H2199" i="29"/>
  <c r="H2198" i="29"/>
  <c r="H2197" i="29"/>
  <c r="H2196" i="29"/>
  <c r="H2195" i="29"/>
  <c r="H2194" i="29"/>
  <c r="H2193" i="29"/>
  <c r="H2192" i="29"/>
  <c r="H2191" i="29"/>
  <c r="H2190" i="29"/>
  <c r="H2189" i="29"/>
  <c r="H2188" i="29"/>
  <c r="H2187" i="29"/>
  <c r="H2186" i="29"/>
  <c r="H2185" i="29"/>
  <c r="H2184" i="29"/>
  <c r="H2183" i="29"/>
  <c r="H2182" i="29"/>
  <c r="H2181" i="29"/>
  <c r="H2180" i="29"/>
  <c r="H2179" i="29"/>
  <c r="H2178" i="29"/>
  <c r="H2177" i="29"/>
  <c r="H2176" i="29"/>
  <c r="H2175" i="29"/>
  <c r="H2174" i="29"/>
  <c r="H2173" i="29"/>
  <c r="H2172" i="29"/>
  <c r="H2171" i="29"/>
  <c r="H2170" i="29"/>
  <c r="H2169" i="29"/>
  <c r="H2168" i="29"/>
  <c r="H2167" i="29"/>
  <c r="H2166" i="29"/>
  <c r="H2165" i="29"/>
  <c r="H2164" i="29"/>
  <c r="H2163" i="29"/>
  <c r="H2162" i="29"/>
  <c r="H2161" i="29"/>
  <c r="H2160" i="29"/>
  <c r="H2159" i="29"/>
  <c r="H2158" i="29"/>
  <c r="H2157" i="29"/>
  <c r="H2156" i="29"/>
  <c r="H2155" i="29"/>
  <c r="H2154" i="29"/>
  <c r="H2153" i="29"/>
  <c r="H2152" i="29"/>
  <c r="H2151" i="29"/>
  <c r="H2150" i="29"/>
  <c r="H2149" i="29"/>
  <c r="H2148" i="29"/>
  <c r="H2147" i="29"/>
  <c r="H2146" i="29"/>
  <c r="H2145" i="29"/>
  <c r="H2144" i="29"/>
  <c r="H2143" i="29"/>
  <c r="H2142" i="29"/>
  <c r="H2141" i="29"/>
  <c r="H2140" i="29"/>
  <c r="H2139" i="29"/>
  <c r="H2138" i="29"/>
  <c r="H2137" i="29"/>
  <c r="H2136" i="29"/>
  <c r="H2135" i="29"/>
  <c r="H2134" i="29"/>
  <c r="H2133" i="29"/>
  <c r="H2132" i="29"/>
  <c r="H2131" i="29"/>
  <c r="H2130" i="29"/>
  <c r="H2129" i="29"/>
  <c r="H2128" i="29"/>
  <c r="H2127" i="29"/>
  <c r="H2126" i="29"/>
  <c r="H2125" i="29"/>
  <c r="H2124" i="29"/>
  <c r="H2123" i="29"/>
  <c r="H2122" i="29"/>
  <c r="H2121" i="29"/>
  <c r="H2120" i="29"/>
  <c r="H2119" i="29"/>
  <c r="H2118" i="29"/>
  <c r="H2117" i="29"/>
  <c r="H2116" i="29"/>
  <c r="H2115" i="29"/>
  <c r="H2114" i="29"/>
  <c r="H2113" i="29"/>
  <c r="H2112" i="29"/>
  <c r="H2111" i="29"/>
  <c r="H2110" i="29"/>
  <c r="H2109" i="29"/>
  <c r="H2108" i="29"/>
  <c r="H2107" i="29"/>
  <c r="H2106" i="29"/>
  <c r="H2105" i="29"/>
  <c r="H2104" i="29"/>
  <c r="H2103" i="29"/>
  <c r="H2102" i="29"/>
  <c r="H2101" i="29"/>
  <c r="H2100" i="29"/>
  <c r="H2099" i="29"/>
  <c r="H2098" i="29"/>
  <c r="H2097" i="29"/>
  <c r="H2096" i="29"/>
  <c r="H2095" i="29"/>
  <c r="H2094" i="29"/>
  <c r="H2093" i="29"/>
  <c r="H2092" i="29"/>
  <c r="H2091" i="29"/>
  <c r="H2090" i="29"/>
  <c r="H2089" i="29"/>
  <c r="H2088" i="29"/>
  <c r="H2087" i="29"/>
  <c r="H2086" i="29"/>
  <c r="H2085" i="29"/>
  <c r="H2084" i="29"/>
  <c r="H2083" i="29"/>
  <c r="H2082" i="29"/>
  <c r="H2081" i="29"/>
  <c r="H2080" i="29"/>
  <c r="H2079" i="29"/>
  <c r="H2078" i="29"/>
  <c r="H2077" i="29"/>
  <c r="H2076" i="29"/>
  <c r="H2075" i="29"/>
  <c r="H2074" i="29"/>
  <c r="H2073" i="29"/>
  <c r="H2072" i="29"/>
  <c r="H2071" i="29"/>
  <c r="H2070" i="29"/>
  <c r="H2069" i="29"/>
  <c r="H2068" i="29"/>
  <c r="H2067" i="29"/>
  <c r="H2066" i="29"/>
  <c r="H2065" i="29"/>
  <c r="H2064" i="29"/>
  <c r="H2063" i="29"/>
  <c r="H2062" i="29"/>
  <c r="H2061" i="29"/>
  <c r="H2060" i="29"/>
  <c r="H2059" i="29"/>
  <c r="H2058" i="29"/>
  <c r="H2057" i="29"/>
  <c r="H2056" i="29"/>
  <c r="H2055" i="29"/>
  <c r="H2054" i="29"/>
  <c r="H2053" i="29"/>
  <c r="H2052" i="29"/>
  <c r="H2051" i="29"/>
  <c r="H2050" i="29"/>
  <c r="H2049" i="29"/>
  <c r="H2048" i="29"/>
  <c r="H2047" i="29"/>
  <c r="H2046" i="29"/>
  <c r="H2045" i="29"/>
  <c r="H2044" i="29"/>
  <c r="H2043" i="29"/>
  <c r="H2042" i="29"/>
  <c r="H2041" i="29"/>
  <c r="H2040" i="29"/>
  <c r="H2039" i="29"/>
  <c r="H2038" i="29"/>
  <c r="H2037" i="29"/>
  <c r="H2036" i="29"/>
  <c r="H2035" i="29"/>
  <c r="H2034" i="29"/>
  <c r="H2033" i="29"/>
  <c r="H2032" i="29"/>
  <c r="H2031" i="29"/>
  <c r="H2030" i="29"/>
  <c r="H2029" i="29"/>
  <c r="H2028" i="29"/>
  <c r="H2027" i="29"/>
  <c r="H2026" i="29"/>
  <c r="H2025" i="29"/>
  <c r="H2024" i="29"/>
  <c r="H2023" i="29"/>
  <c r="H2022" i="29"/>
  <c r="H2021" i="29"/>
  <c r="H2020" i="29"/>
  <c r="H2019" i="29"/>
  <c r="H2018" i="29"/>
  <c r="H2017" i="29"/>
  <c r="H2016" i="29"/>
  <c r="H2015" i="29"/>
  <c r="H2014" i="29"/>
  <c r="H2013" i="29"/>
  <c r="H2012" i="29"/>
  <c r="H2011" i="29"/>
  <c r="H2010" i="29"/>
  <c r="H2009" i="29"/>
  <c r="H2008" i="29"/>
  <c r="H2007" i="29"/>
  <c r="H2006" i="29"/>
  <c r="H2005" i="29"/>
  <c r="H2004" i="29"/>
  <c r="H2003" i="29"/>
  <c r="H2002" i="29"/>
  <c r="H2001" i="29"/>
  <c r="H2000" i="29"/>
  <c r="H1999" i="29"/>
  <c r="H1998" i="29"/>
  <c r="H1997" i="29"/>
  <c r="H1996" i="29"/>
  <c r="H1995" i="29"/>
  <c r="H1994" i="29"/>
  <c r="H1993" i="29"/>
  <c r="H1992" i="29"/>
  <c r="H1991" i="29"/>
  <c r="H1990" i="29"/>
  <c r="H1989" i="29"/>
  <c r="H1988" i="29"/>
  <c r="H1987" i="29"/>
  <c r="H1986" i="29"/>
  <c r="H1985" i="29"/>
  <c r="H1984" i="29"/>
  <c r="H1983" i="29"/>
  <c r="H1982" i="29"/>
  <c r="H1981" i="29"/>
  <c r="H1980" i="29"/>
  <c r="H1979" i="29"/>
  <c r="H1978" i="29"/>
  <c r="H1977" i="29"/>
  <c r="H1976" i="29"/>
  <c r="H1975" i="29"/>
  <c r="H1974" i="29"/>
  <c r="H1973" i="29"/>
  <c r="H1972" i="29"/>
  <c r="H1971" i="29"/>
  <c r="H1970" i="29"/>
  <c r="H1969" i="29"/>
  <c r="H1968" i="29"/>
  <c r="H1967" i="29"/>
  <c r="H1966" i="29"/>
  <c r="H1965" i="29"/>
  <c r="H1964" i="29"/>
  <c r="H1963" i="29"/>
  <c r="H1962" i="29"/>
  <c r="H1961" i="29"/>
  <c r="H1960" i="29"/>
  <c r="H1959" i="29"/>
  <c r="H1958" i="29"/>
  <c r="H1957" i="29"/>
  <c r="H1956" i="29"/>
  <c r="H1955" i="29"/>
  <c r="H1954" i="29"/>
  <c r="H1953" i="29"/>
  <c r="H1952" i="29"/>
  <c r="H1951" i="29"/>
  <c r="H1950" i="29"/>
  <c r="H1949" i="29"/>
  <c r="H1948" i="29"/>
  <c r="H1947" i="29"/>
  <c r="H1946" i="29"/>
  <c r="H1945" i="29"/>
  <c r="H1944" i="29"/>
  <c r="H1943" i="29"/>
  <c r="H1942" i="29"/>
  <c r="H1941" i="29"/>
  <c r="H1940" i="29"/>
  <c r="H1939" i="29"/>
  <c r="H1938" i="29"/>
  <c r="H1937" i="29"/>
  <c r="H1936" i="29"/>
  <c r="H1935" i="29"/>
  <c r="H1934" i="29"/>
  <c r="H1933" i="29"/>
  <c r="H1932" i="29"/>
  <c r="H1931" i="29"/>
  <c r="H1930" i="29"/>
  <c r="H1929" i="29"/>
  <c r="H1928" i="29"/>
  <c r="H1927" i="29"/>
  <c r="H1926" i="29"/>
  <c r="H1925" i="29"/>
  <c r="H1924" i="29"/>
  <c r="H1923" i="29"/>
  <c r="H1922" i="29"/>
  <c r="H1921" i="29"/>
  <c r="H1920" i="29"/>
  <c r="H1919" i="29"/>
  <c r="H1918" i="29"/>
  <c r="H1917" i="29"/>
  <c r="H1916" i="29"/>
  <c r="H1915" i="29"/>
  <c r="H1914" i="29"/>
  <c r="H1913" i="29"/>
  <c r="H1912" i="29"/>
  <c r="H1911" i="29"/>
  <c r="H1910" i="29"/>
  <c r="H1909" i="29"/>
  <c r="H1908" i="29"/>
  <c r="H1907" i="29"/>
  <c r="H1906" i="29"/>
  <c r="H1905" i="29"/>
  <c r="H1904" i="29"/>
  <c r="H1903" i="29"/>
  <c r="H1902" i="29"/>
  <c r="H1901" i="29"/>
  <c r="H1900" i="29"/>
  <c r="H1899" i="29"/>
  <c r="H1898" i="29"/>
  <c r="H1897" i="29"/>
  <c r="H1896" i="29"/>
  <c r="H1895" i="29"/>
  <c r="H1894" i="29"/>
  <c r="H1893" i="29"/>
  <c r="H1892" i="29"/>
  <c r="H1891" i="29"/>
  <c r="H1890" i="29"/>
  <c r="H1889" i="29"/>
  <c r="H1888" i="29"/>
  <c r="H1887" i="29"/>
  <c r="H1886" i="29"/>
  <c r="H1885" i="29"/>
  <c r="H1884" i="29"/>
  <c r="H1883" i="29"/>
  <c r="H1882" i="29"/>
  <c r="H1881" i="29"/>
  <c r="H1880" i="29"/>
  <c r="H1879" i="29"/>
  <c r="H1878" i="29"/>
  <c r="H1877" i="29"/>
  <c r="H1876" i="29"/>
  <c r="H1875" i="29"/>
  <c r="H1874" i="29"/>
  <c r="H1873" i="29"/>
  <c r="H1872" i="29"/>
  <c r="H1871" i="29"/>
  <c r="H1870" i="29"/>
  <c r="H1869" i="29"/>
  <c r="H1868" i="29"/>
  <c r="H1867" i="29"/>
  <c r="H1866" i="29"/>
  <c r="H1865" i="29"/>
  <c r="H1864" i="29"/>
  <c r="H1863" i="29"/>
  <c r="H1862" i="29"/>
  <c r="H1861" i="29"/>
  <c r="H1860" i="29"/>
  <c r="H1859" i="29"/>
  <c r="H1858" i="29"/>
  <c r="H1857" i="29"/>
  <c r="H1856" i="29"/>
  <c r="H1855" i="29"/>
  <c r="H1854" i="29"/>
  <c r="H1853" i="29"/>
  <c r="H1852" i="29"/>
  <c r="H1851" i="29"/>
  <c r="H1850" i="29"/>
  <c r="H1849" i="29"/>
  <c r="H1848" i="29"/>
  <c r="H1847" i="29"/>
  <c r="H1846" i="29"/>
  <c r="H1845" i="29"/>
  <c r="H1844" i="29"/>
  <c r="H1843" i="29"/>
  <c r="H1842" i="29"/>
  <c r="H1841" i="29"/>
  <c r="H1840" i="29"/>
  <c r="H1839" i="29"/>
  <c r="H1838" i="29"/>
  <c r="H1837" i="29"/>
  <c r="H1836" i="29"/>
  <c r="H1835" i="29"/>
  <c r="H1834" i="29"/>
  <c r="H1833" i="29"/>
  <c r="H1832" i="29"/>
  <c r="H1831" i="29"/>
  <c r="H1830" i="29"/>
  <c r="H1829" i="29"/>
  <c r="H1828" i="29"/>
  <c r="H1827" i="29"/>
  <c r="H1826" i="29"/>
  <c r="H1825" i="29"/>
  <c r="H1824" i="29"/>
  <c r="H1823" i="29"/>
  <c r="H1822" i="29"/>
  <c r="H1821" i="29"/>
  <c r="H1820" i="29"/>
  <c r="H1819" i="29"/>
  <c r="H1818" i="29"/>
  <c r="H1817" i="29"/>
  <c r="H1816" i="29"/>
  <c r="H1815" i="29"/>
  <c r="H1814" i="29"/>
  <c r="H1813" i="29"/>
  <c r="H1812" i="29"/>
  <c r="H1811" i="29"/>
  <c r="H1810" i="29"/>
  <c r="H1809" i="29"/>
  <c r="H1808" i="29"/>
  <c r="H1807" i="29"/>
  <c r="H1806" i="29"/>
  <c r="H1805" i="29"/>
  <c r="H1804" i="29"/>
  <c r="H1803" i="29"/>
  <c r="H1802" i="29"/>
  <c r="H1801" i="29"/>
  <c r="H1800" i="29"/>
  <c r="H1799" i="29"/>
  <c r="H1798" i="29"/>
  <c r="H1797" i="29"/>
  <c r="H1796" i="29"/>
  <c r="H1795" i="29"/>
  <c r="H1794" i="29"/>
  <c r="H1793" i="29"/>
  <c r="H1792" i="29"/>
  <c r="H1791" i="29"/>
  <c r="H1790" i="29"/>
  <c r="H1789" i="29"/>
  <c r="H1788" i="29"/>
  <c r="H1787" i="29"/>
  <c r="H1786" i="29"/>
  <c r="H1785" i="29"/>
  <c r="H1784" i="29"/>
  <c r="H1783" i="29"/>
  <c r="H1782" i="29"/>
  <c r="H1781" i="29"/>
  <c r="H1780" i="29"/>
  <c r="H1779" i="29"/>
  <c r="H1778" i="29"/>
  <c r="H1777" i="29"/>
  <c r="H1776" i="29"/>
  <c r="H1775" i="29"/>
  <c r="H1774" i="29"/>
  <c r="H1773" i="29"/>
  <c r="H1772" i="29"/>
  <c r="H1771" i="29"/>
  <c r="H1770" i="29"/>
  <c r="H1769" i="29"/>
  <c r="H1768" i="29"/>
  <c r="H1767" i="29"/>
  <c r="H1766" i="29"/>
  <c r="H1765" i="29"/>
  <c r="H1764" i="29"/>
  <c r="H1763" i="29"/>
  <c r="H1762" i="29"/>
  <c r="H1761" i="29"/>
  <c r="H1760" i="29"/>
  <c r="H1759" i="29"/>
  <c r="H1758" i="29"/>
  <c r="H1757" i="29"/>
  <c r="H1756" i="29"/>
  <c r="H1755" i="29"/>
  <c r="H1754" i="29"/>
  <c r="H1753" i="29"/>
  <c r="H1752" i="29"/>
  <c r="H1751" i="29"/>
  <c r="H1750" i="29"/>
  <c r="H1749" i="29"/>
  <c r="H1748" i="29"/>
  <c r="H1747" i="29"/>
  <c r="H1746" i="29"/>
  <c r="H1745" i="29"/>
  <c r="H1744" i="29"/>
  <c r="H1743" i="29"/>
  <c r="H1742" i="29"/>
  <c r="H1741" i="29"/>
  <c r="H1740" i="29"/>
  <c r="H1739" i="29"/>
  <c r="H1738" i="29"/>
  <c r="H1737" i="29"/>
  <c r="H1736" i="29"/>
  <c r="H1735" i="29"/>
  <c r="H1734" i="29"/>
  <c r="H1733" i="29"/>
  <c r="H1732" i="29"/>
  <c r="H1731" i="29"/>
  <c r="H1730" i="29"/>
  <c r="H1729" i="29"/>
  <c r="H1728" i="29"/>
  <c r="H1727" i="29"/>
  <c r="H1726" i="29"/>
  <c r="H1725" i="29"/>
  <c r="H1724" i="29"/>
  <c r="H1723" i="29"/>
  <c r="H1722" i="29"/>
  <c r="H1721" i="29"/>
  <c r="H1720" i="29"/>
  <c r="H1719" i="29"/>
  <c r="H1718" i="29"/>
  <c r="H1717" i="29"/>
  <c r="H1716" i="29"/>
  <c r="H1715" i="29"/>
  <c r="H1714" i="29"/>
  <c r="H1713" i="29"/>
  <c r="H1712" i="29"/>
  <c r="H1711" i="29"/>
  <c r="H1710" i="29"/>
  <c r="H1709" i="29"/>
  <c r="H1708" i="29"/>
  <c r="H1707" i="29"/>
  <c r="H1706" i="29"/>
  <c r="H1705" i="29"/>
  <c r="H1704" i="29"/>
  <c r="H1703" i="29"/>
  <c r="H1702" i="29"/>
  <c r="H1701" i="29"/>
  <c r="H1700" i="29"/>
  <c r="H1699" i="29"/>
  <c r="H1698" i="29"/>
  <c r="H1697" i="29"/>
  <c r="H1696" i="29"/>
  <c r="H1695" i="29"/>
  <c r="H1694" i="29"/>
  <c r="H1693" i="29"/>
  <c r="H1692" i="29"/>
  <c r="H1691" i="29"/>
  <c r="H1690" i="29"/>
  <c r="H1689" i="29"/>
  <c r="H1688" i="29"/>
  <c r="H1687" i="29"/>
  <c r="H1686" i="29"/>
  <c r="H1685" i="29"/>
  <c r="H1684" i="29"/>
  <c r="H1683" i="29"/>
  <c r="H1682" i="29"/>
  <c r="H1681" i="29"/>
  <c r="H1680" i="29"/>
  <c r="H1679" i="29"/>
  <c r="H1678" i="29"/>
  <c r="H1677" i="29"/>
  <c r="H1676" i="29"/>
  <c r="H1675" i="29"/>
  <c r="H1674" i="29"/>
  <c r="H1673" i="29"/>
  <c r="H1672" i="29"/>
  <c r="H1671" i="29"/>
  <c r="H1670" i="29"/>
  <c r="H1669" i="29"/>
  <c r="H1668" i="29"/>
  <c r="H1667" i="29"/>
  <c r="H1666" i="29"/>
  <c r="H1665" i="29"/>
  <c r="H1664" i="29"/>
  <c r="H1663" i="29"/>
  <c r="H1662" i="29"/>
  <c r="H1661" i="29"/>
  <c r="H1660" i="29"/>
  <c r="H1659" i="29"/>
  <c r="H1658" i="29"/>
  <c r="H1657" i="29"/>
  <c r="H1656" i="29"/>
  <c r="H1655" i="29"/>
  <c r="H1654" i="29"/>
  <c r="H1653" i="29"/>
  <c r="H1652" i="29"/>
  <c r="H1651" i="29"/>
  <c r="H1650" i="29"/>
  <c r="H1649" i="29"/>
  <c r="H1648" i="29"/>
  <c r="H1647" i="29"/>
  <c r="H1646" i="29"/>
  <c r="H1645" i="29"/>
  <c r="H1644" i="29"/>
  <c r="H1643" i="29"/>
  <c r="H1642" i="29"/>
  <c r="H1641" i="29"/>
  <c r="H1640" i="29"/>
  <c r="H1639" i="29"/>
  <c r="H1638" i="29"/>
  <c r="H1637" i="29"/>
  <c r="H1636" i="29"/>
  <c r="H1635" i="29"/>
  <c r="H1634" i="29"/>
  <c r="H1633" i="29"/>
  <c r="H1632" i="29"/>
  <c r="H1631" i="29"/>
  <c r="H1630" i="29"/>
  <c r="H1629" i="29"/>
  <c r="H1628" i="29"/>
  <c r="H1627" i="29"/>
  <c r="H1626" i="29"/>
  <c r="H1625" i="29"/>
  <c r="H1624" i="29"/>
  <c r="H1623" i="29"/>
  <c r="H1622" i="29"/>
  <c r="H1621" i="29"/>
  <c r="H1620" i="29"/>
  <c r="H1619" i="29"/>
  <c r="H1618" i="29"/>
  <c r="H1617" i="29"/>
  <c r="H1616" i="29"/>
  <c r="H1615" i="29"/>
  <c r="H1614" i="29"/>
  <c r="H1613" i="29"/>
  <c r="H1612" i="29"/>
  <c r="H1611" i="29"/>
  <c r="H1610" i="29"/>
  <c r="H1609" i="29"/>
  <c r="H1608" i="29"/>
  <c r="H1607" i="29"/>
  <c r="H1606" i="29"/>
  <c r="H1605" i="29"/>
  <c r="H1604" i="29"/>
  <c r="H1603" i="29"/>
  <c r="H1602" i="29"/>
  <c r="H1601" i="29"/>
  <c r="H1600" i="29"/>
  <c r="H1599" i="29"/>
  <c r="H1598" i="29"/>
  <c r="H1597" i="29"/>
  <c r="H1596" i="29"/>
  <c r="H1595" i="29"/>
  <c r="H1594" i="29"/>
  <c r="H1593" i="29"/>
  <c r="H1592" i="29"/>
  <c r="H1591" i="29"/>
  <c r="H1590" i="29"/>
  <c r="H1589" i="29"/>
  <c r="H1588" i="29"/>
  <c r="H1587" i="29"/>
  <c r="H1586" i="29"/>
  <c r="H1585" i="29"/>
  <c r="H1584" i="29"/>
  <c r="H1583" i="29"/>
  <c r="H1582" i="29"/>
  <c r="H1581" i="29"/>
  <c r="H1580" i="29"/>
  <c r="H1579" i="29"/>
  <c r="H1578" i="29"/>
  <c r="H1577" i="29"/>
  <c r="H1576" i="29"/>
  <c r="H1575" i="29"/>
  <c r="H1574" i="29"/>
  <c r="H1573" i="29"/>
  <c r="H1572" i="29"/>
  <c r="H1571" i="29"/>
  <c r="H1570" i="29"/>
  <c r="H1569" i="29"/>
  <c r="H1568" i="29"/>
  <c r="H1567" i="29"/>
  <c r="H1566" i="29"/>
  <c r="H1565" i="29"/>
  <c r="H1564" i="29"/>
  <c r="H1563" i="29"/>
  <c r="H1562" i="29"/>
  <c r="H1561" i="29"/>
  <c r="H1560" i="29"/>
  <c r="H1559" i="29"/>
  <c r="H1558" i="29"/>
  <c r="H1557" i="29"/>
  <c r="H1556" i="29"/>
  <c r="H1555" i="29"/>
  <c r="H1554" i="29"/>
  <c r="H1553" i="29"/>
  <c r="H1552" i="29"/>
  <c r="H1551" i="29"/>
  <c r="H1550" i="29"/>
  <c r="H1549" i="29"/>
  <c r="H1548" i="29"/>
  <c r="H1547" i="29"/>
  <c r="H1546" i="29"/>
  <c r="H1545" i="29"/>
  <c r="H1544" i="29"/>
  <c r="H1543" i="29"/>
  <c r="H1542" i="29"/>
  <c r="H1541" i="29"/>
  <c r="H1540" i="29"/>
  <c r="H1539" i="29"/>
  <c r="H1538" i="29"/>
  <c r="H1537" i="29"/>
  <c r="H1536" i="29"/>
  <c r="H1535" i="29"/>
  <c r="H1534" i="29"/>
  <c r="H1533" i="29"/>
  <c r="H1532" i="29"/>
  <c r="H1531" i="29"/>
  <c r="H1530" i="29"/>
  <c r="H1529" i="29"/>
  <c r="H1528" i="29"/>
  <c r="H1527" i="29"/>
  <c r="H1526" i="29"/>
  <c r="H1525" i="29"/>
  <c r="H1524" i="29"/>
  <c r="H1523" i="29"/>
  <c r="H1522" i="29"/>
  <c r="H1521" i="29"/>
  <c r="H1520" i="29"/>
  <c r="H1519" i="29"/>
  <c r="H1518" i="29"/>
  <c r="H1517" i="29"/>
  <c r="H1516" i="29"/>
  <c r="H1515" i="29"/>
  <c r="H1514" i="29"/>
  <c r="H1513" i="29"/>
  <c r="H1512" i="29"/>
  <c r="H1511" i="29"/>
  <c r="H1510" i="29"/>
  <c r="H1509" i="29"/>
  <c r="H1508" i="29"/>
  <c r="H1507" i="29"/>
  <c r="H1506" i="29"/>
  <c r="H1505" i="29"/>
  <c r="H1504" i="29"/>
  <c r="H1503" i="29"/>
  <c r="H1502" i="29"/>
  <c r="H1501" i="29"/>
  <c r="H1500" i="29"/>
  <c r="H1499" i="29"/>
  <c r="H1498" i="29"/>
  <c r="H1497" i="29"/>
  <c r="H1496" i="29"/>
  <c r="H1495" i="29"/>
  <c r="H1494" i="29"/>
  <c r="H1493" i="29"/>
  <c r="H1492" i="29"/>
  <c r="H1491" i="29"/>
  <c r="H1490" i="29"/>
  <c r="H1489" i="29"/>
  <c r="H1488" i="29"/>
  <c r="H1487" i="29"/>
  <c r="H1486" i="29"/>
  <c r="H1485" i="29"/>
  <c r="H1484" i="29"/>
  <c r="H1483" i="29"/>
  <c r="H1482" i="29"/>
  <c r="H1481" i="29"/>
  <c r="H1480" i="29"/>
  <c r="H1479" i="29"/>
  <c r="H1478" i="29"/>
  <c r="H1477" i="29"/>
  <c r="H1476" i="29"/>
  <c r="H1475" i="29"/>
  <c r="H1474" i="29"/>
  <c r="H1473" i="29"/>
  <c r="H1472" i="29"/>
  <c r="H1471" i="29"/>
  <c r="H1470" i="29"/>
  <c r="H1469" i="29"/>
  <c r="H1468" i="29"/>
  <c r="H1467" i="29"/>
  <c r="H1466" i="29"/>
  <c r="H1465" i="29"/>
  <c r="H1464" i="29"/>
  <c r="H1463" i="29"/>
  <c r="H1462" i="29"/>
  <c r="H1461" i="29"/>
  <c r="H1460" i="29"/>
  <c r="H1459" i="29"/>
  <c r="H1458" i="29"/>
  <c r="H1457" i="29"/>
  <c r="H1456" i="29"/>
  <c r="H1455" i="29"/>
  <c r="H1454" i="29"/>
  <c r="H1453" i="29"/>
  <c r="H1452" i="29"/>
  <c r="H1451" i="29"/>
  <c r="H1450" i="29"/>
  <c r="H1449" i="29"/>
  <c r="H1448" i="29"/>
  <c r="H1447" i="29"/>
  <c r="H1446" i="29"/>
  <c r="H1445" i="29"/>
  <c r="H1444" i="29"/>
  <c r="H1443" i="29"/>
  <c r="H1442" i="29"/>
  <c r="H1441" i="29"/>
  <c r="H1440" i="29"/>
  <c r="H1439" i="29"/>
  <c r="H1438" i="29"/>
  <c r="H1437" i="29"/>
  <c r="H1436" i="29"/>
  <c r="H1435" i="29"/>
  <c r="H1434" i="29"/>
  <c r="H1433" i="29"/>
  <c r="H1432" i="29"/>
  <c r="H1431" i="29"/>
  <c r="H1430" i="29"/>
  <c r="H1429" i="29"/>
  <c r="H1428" i="29"/>
  <c r="H1427" i="29"/>
  <c r="H1426" i="29"/>
  <c r="H1425" i="29"/>
  <c r="H1424" i="29"/>
  <c r="H1423" i="29"/>
  <c r="H1422" i="29"/>
  <c r="H1421" i="29"/>
  <c r="H1420" i="29"/>
  <c r="H1419" i="29"/>
  <c r="H1418" i="29"/>
  <c r="H1417" i="29"/>
  <c r="H1416" i="29"/>
  <c r="H1415" i="29"/>
  <c r="H1414" i="29"/>
  <c r="H1413" i="29"/>
  <c r="H1412" i="29"/>
  <c r="H1411" i="29"/>
  <c r="H1410" i="29"/>
  <c r="H1409" i="29"/>
  <c r="H1408" i="29"/>
  <c r="H1407" i="29"/>
  <c r="H1406" i="29"/>
  <c r="H1405" i="29"/>
  <c r="H1404" i="29"/>
  <c r="H1403" i="29"/>
  <c r="H1402" i="29"/>
  <c r="H1401" i="29"/>
  <c r="H1400" i="29"/>
  <c r="H1399" i="29"/>
  <c r="H1398" i="29"/>
  <c r="H1397" i="29"/>
  <c r="H1396" i="29"/>
  <c r="H1395" i="29"/>
  <c r="H1394" i="29"/>
  <c r="H1393" i="29"/>
  <c r="H1392" i="29"/>
  <c r="H1391" i="29"/>
  <c r="H1390" i="29"/>
  <c r="H1389" i="29"/>
  <c r="H1388" i="29"/>
  <c r="H1387" i="29"/>
  <c r="H1386" i="29"/>
  <c r="H1385" i="29"/>
  <c r="H1384" i="29"/>
  <c r="H1383" i="29"/>
  <c r="H1382" i="29"/>
  <c r="H1381" i="29"/>
  <c r="H1380" i="29"/>
  <c r="H1379" i="29"/>
  <c r="H1378" i="29"/>
  <c r="H1377" i="29"/>
  <c r="H1376" i="29"/>
  <c r="H1375" i="29"/>
  <c r="H1374" i="29"/>
  <c r="H1373" i="29"/>
  <c r="H1372" i="29"/>
  <c r="H1371" i="29"/>
  <c r="H1370" i="29"/>
  <c r="H1369" i="29"/>
  <c r="H1368" i="29"/>
  <c r="H1367" i="29"/>
  <c r="H1366" i="29"/>
  <c r="H1365" i="29"/>
  <c r="H1364" i="29"/>
  <c r="H1363" i="29"/>
  <c r="H1362" i="29"/>
  <c r="H1361" i="29"/>
  <c r="H1360" i="29"/>
  <c r="H1359" i="29"/>
  <c r="H1358" i="29"/>
  <c r="H1357" i="29"/>
  <c r="H1356" i="29"/>
  <c r="H1355" i="29"/>
  <c r="H1354" i="29"/>
  <c r="H1353" i="29"/>
  <c r="H1352" i="29"/>
  <c r="H1351" i="29"/>
  <c r="H1350" i="29"/>
  <c r="H1349" i="29"/>
  <c r="H1348" i="29"/>
  <c r="H1347" i="29"/>
  <c r="H1346" i="29"/>
  <c r="H1345" i="29"/>
  <c r="H1344" i="29"/>
  <c r="H1343" i="29"/>
  <c r="H1342" i="29"/>
  <c r="H1341" i="29"/>
  <c r="H1340" i="29"/>
  <c r="H1339" i="29"/>
  <c r="H1338" i="29"/>
  <c r="H1337" i="29"/>
  <c r="H1336" i="29"/>
  <c r="H1335" i="29"/>
  <c r="H1334" i="29"/>
  <c r="H1333" i="29"/>
  <c r="H1332" i="29"/>
  <c r="H1331" i="29"/>
  <c r="H1330" i="29"/>
  <c r="H1329" i="29"/>
  <c r="H1328" i="29"/>
  <c r="H1327" i="29"/>
  <c r="H1326" i="29"/>
  <c r="H1325" i="29"/>
  <c r="H1324" i="29"/>
  <c r="H1323" i="29"/>
  <c r="H1322" i="29"/>
  <c r="H1321" i="29"/>
  <c r="H1320" i="29"/>
  <c r="H1319" i="29"/>
  <c r="H1318" i="29"/>
  <c r="H1317" i="29"/>
  <c r="H1316" i="29"/>
  <c r="H1315" i="29"/>
  <c r="H1314" i="29"/>
  <c r="H1313" i="29"/>
  <c r="H1312" i="29"/>
  <c r="H1311" i="29"/>
  <c r="H1310" i="29"/>
  <c r="H1309" i="29"/>
  <c r="H1308" i="29"/>
  <c r="H1307" i="29"/>
  <c r="H1306" i="29"/>
  <c r="H1305" i="29"/>
  <c r="H1304" i="29"/>
  <c r="H1303" i="29"/>
  <c r="H1302" i="29"/>
  <c r="H1301" i="29"/>
  <c r="H1300" i="29"/>
  <c r="H1299" i="29"/>
  <c r="H1298" i="29"/>
  <c r="H1297" i="29"/>
  <c r="H1296" i="29"/>
  <c r="H1295" i="29"/>
  <c r="H1294" i="29"/>
  <c r="H1293" i="29"/>
  <c r="H1292" i="29"/>
  <c r="H1291" i="29"/>
  <c r="H1290" i="29"/>
  <c r="H1289" i="29"/>
  <c r="H1288" i="29"/>
  <c r="H1287" i="29"/>
  <c r="H1286" i="29"/>
  <c r="H1285" i="29"/>
  <c r="H1284" i="29"/>
  <c r="H1283" i="29"/>
  <c r="H1282" i="29"/>
  <c r="H1281" i="29"/>
  <c r="H1280" i="29"/>
  <c r="H1279" i="29"/>
  <c r="H1278" i="29"/>
  <c r="H1277" i="29"/>
  <c r="H1276" i="29"/>
  <c r="H1275" i="29"/>
  <c r="H1274" i="29"/>
  <c r="H1273" i="29"/>
  <c r="H1272" i="29"/>
  <c r="H1271" i="29"/>
  <c r="H1270" i="29"/>
  <c r="H1269" i="29"/>
  <c r="H1268" i="29"/>
  <c r="H1267" i="29"/>
  <c r="H1266" i="29"/>
  <c r="H1265" i="29"/>
  <c r="H1264" i="29"/>
  <c r="H1263" i="29"/>
  <c r="H1262" i="29"/>
  <c r="H1261" i="29"/>
  <c r="H1260" i="29"/>
  <c r="H1259" i="29"/>
  <c r="H1258" i="29"/>
  <c r="H1257" i="29"/>
  <c r="H1256" i="29"/>
  <c r="H1255" i="29"/>
  <c r="H1254" i="29"/>
  <c r="H1253" i="29"/>
  <c r="H1252" i="29"/>
  <c r="H1251" i="29"/>
  <c r="H1250" i="29"/>
  <c r="H1249" i="29"/>
  <c r="H1248" i="29"/>
  <c r="H1247" i="29"/>
  <c r="H1246" i="29"/>
  <c r="H1245" i="29"/>
  <c r="H1244" i="29"/>
  <c r="H1243" i="29"/>
  <c r="H1242" i="29"/>
  <c r="H1241" i="29"/>
  <c r="H1240" i="29"/>
  <c r="H1239" i="29"/>
  <c r="H1238" i="29"/>
  <c r="H1237" i="29"/>
  <c r="H1236" i="29"/>
  <c r="H1235" i="29"/>
  <c r="H1234" i="29"/>
  <c r="H1233" i="29"/>
  <c r="H1232" i="29"/>
  <c r="H1231" i="29"/>
  <c r="H1230" i="29"/>
  <c r="H1229" i="29"/>
  <c r="H1228" i="29"/>
  <c r="H1227" i="29"/>
  <c r="H1226" i="29"/>
  <c r="H1225" i="29"/>
  <c r="H1224" i="29"/>
  <c r="H1223" i="29"/>
  <c r="H1222" i="29"/>
  <c r="H1221" i="29"/>
  <c r="H1220" i="29"/>
  <c r="H1219" i="29"/>
  <c r="H1218" i="29"/>
  <c r="H1217" i="29"/>
  <c r="H1216" i="29"/>
  <c r="H1215" i="29"/>
  <c r="H1214" i="29"/>
  <c r="H1213" i="29"/>
  <c r="H1212" i="29"/>
  <c r="H1211" i="29"/>
  <c r="H1210" i="29"/>
  <c r="H1209" i="29"/>
  <c r="H1208" i="29"/>
  <c r="H1207" i="29"/>
  <c r="H1206" i="29"/>
  <c r="H1205" i="29"/>
  <c r="H1204" i="29"/>
  <c r="H1203" i="29"/>
  <c r="H1202" i="29"/>
  <c r="H1201" i="29"/>
  <c r="H1200" i="29"/>
  <c r="H1199" i="29"/>
  <c r="H1198" i="29"/>
  <c r="H1197" i="29"/>
  <c r="H1196" i="29"/>
  <c r="H1195" i="29"/>
  <c r="H1194" i="29"/>
  <c r="H1193" i="29"/>
  <c r="H1192" i="29"/>
  <c r="H1191" i="29"/>
  <c r="H1190" i="29"/>
  <c r="H1189" i="29"/>
  <c r="H1188" i="29"/>
  <c r="H1187" i="29"/>
  <c r="H1186" i="29"/>
  <c r="H1185" i="29"/>
  <c r="H1184" i="29"/>
  <c r="H1183" i="29"/>
  <c r="H1182" i="29"/>
  <c r="H1181" i="29"/>
  <c r="H1180" i="29"/>
  <c r="H1179" i="29"/>
  <c r="H1178" i="29"/>
  <c r="H1177" i="29"/>
  <c r="H1176" i="29"/>
  <c r="H1175" i="29"/>
  <c r="H1174" i="29"/>
  <c r="H1173" i="29"/>
  <c r="H1172" i="29"/>
  <c r="H1171" i="29"/>
  <c r="H1170" i="29"/>
  <c r="H1169" i="29"/>
  <c r="H1168" i="29"/>
  <c r="H1167" i="29"/>
  <c r="H1166" i="29"/>
  <c r="H1165" i="29"/>
  <c r="H1164" i="29"/>
  <c r="H1163" i="29"/>
  <c r="H1162" i="29"/>
  <c r="H1161" i="29"/>
  <c r="H1160" i="29"/>
  <c r="H1159" i="29"/>
  <c r="H1158" i="29"/>
  <c r="H1157" i="29"/>
  <c r="H1156" i="29"/>
  <c r="H1155" i="29"/>
  <c r="H1154" i="29"/>
  <c r="H1153" i="29"/>
  <c r="H1152" i="29"/>
  <c r="H1151" i="29"/>
  <c r="H1150" i="29"/>
  <c r="H1149" i="29"/>
  <c r="H1148" i="29"/>
  <c r="H1147" i="29"/>
  <c r="H1146" i="29"/>
  <c r="H1145" i="29"/>
  <c r="H1144" i="29"/>
  <c r="H1143" i="29"/>
  <c r="H1142" i="29"/>
  <c r="H1141" i="29"/>
  <c r="H1140" i="29"/>
  <c r="H1139" i="29"/>
  <c r="H1138" i="29"/>
  <c r="H1137" i="29"/>
  <c r="H1136" i="29"/>
  <c r="H1135" i="29"/>
  <c r="H1134" i="29"/>
  <c r="H1133" i="29"/>
  <c r="H1132" i="29"/>
  <c r="H1131" i="29"/>
  <c r="H1130" i="29"/>
  <c r="H1129" i="29"/>
  <c r="H1128" i="29"/>
  <c r="H1127" i="29"/>
  <c r="H1126" i="29"/>
  <c r="H1125" i="29"/>
  <c r="H1124" i="29"/>
  <c r="H1123" i="29"/>
  <c r="H1122" i="29"/>
  <c r="H1121" i="29"/>
  <c r="H1120" i="29"/>
  <c r="H1119" i="29"/>
  <c r="H1118" i="29"/>
  <c r="H1117" i="29"/>
  <c r="H1116" i="29"/>
  <c r="H1115" i="29"/>
  <c r="H1114" i="29"/>
  <c r="H1113" i="29"/>
  <c r="H1112" i="29"/>
  <c r="H1111" i="29"/>
  <c r="H1110" i="29"/>
  <c r="H1109" i="29"/>
  <c r="H1108" i="29"/>
  <c r="H1107" i="29"/>
  <c r="H1106" i="29"/>
  <c r="H1105" i="29"/>
  <c r="H1104" i="29"/>
  <c r="H1103" i="29"/>
  <c r="H1102" i="29"/>
  <c r="H1101" i="29"/>
  <c r="H1100" i="29"/>
  <c r="H1099" i="29"/>
  <c r="H1098" i="29"/>
  <c r="H1097" i="29"/>
  <c r="H1096" i="29"/>
  <c r="H1095" i="29"/>
  <c r="H1094" i="29"/>
  <c r="H1093" i="29"/>
  <c r="H1092" i="29"/>
  <c r="H1091" i="29"/>
  <c r="H1090" i="29"/>
  <c r="H1089" i="29"/>
  <c r="H1088" i="29"/>
  <c r="H1087" i="29"/>
  <c r="H1086" i="29"/>
  <c r="H1085" i="29"/>
  <c r="H1084" i="29"/>
  <c r="H1083" i="29"/>
  <c r="H1082" i="29"/>
  <c r="H1081" i="29"/>
  <c r="H1080" i="29"/>
  <c r="H1079" i="29"/>
  <c r="H1078" i="29"/>
  <c r="H1077" i="29"/>
  <c r="H1076" i="29"/>
  <c r="H1075" i="29"/>
  <c r="H1074" i="29"/>
  <c r="H1073" i="29"/>
  <c r="H1072" i="29"/>
  <c r="H1071" i="29"/>
  <c r="H1070" i="29"/>
  <c r="H1069" i="29"/>
  <c r="H1068" i="29"/>
  <c r="H1067" i="29"/>
  <c r="H1066" i="29"/>
  <c r="H1065" i="29"/>
  <c r="H1064" i="29"/>
  <c r="H1063" i="29"/>
  <c r="H1062" i="29"/>
  <c r="H1061" i="29"/>
  <c r="H1060" i="29"/>
  <c r="H1059" i="29"/>
  <c r="H1058" i="29"/>
  <c r="H1057" i="29"/>
  <c r="H1056" i="29"/>
  <c r="H1055" i="29"/>
  <c r="H1054" i="29"/>
  <c r="H1053" i="29"/>
  <c r="H1052" i="29"/>
  <c r="H1051" i="29"/>
  <c r="H1050" i="29"/>
  <c r="H1049" i="29"/>
  <c r="H1048" i="29"/>
  <c r="H1047" i="29"/>
  <c r="H1046" i="29"/>
  <c r="H1045" i="29"/>
  <c r="H1044" i="29"/>
  <c r="H1043" i="29"/>
  <c r="H1042" i="29"/>
  <c r="H1041" i="29"/>
  <c r="H1040" i="29"/>
  <c r="H1039" i="29"/>
  <c r="H1038" i="29"/>
  <c r="H1037" i="29"/>
  <c r="H1036" i="29"/>
  <c r="H1035" i="29"/>
  <c r="H1034" i="29"/>
  <c r="H1033" i="29"/>
  <c r="H1032" i="29"/>
  <c r="H1031" i="29"/>
  <c r="H1030" i="29"/>
  <c r="H1029" i="29"/>
  <c r="H1028" i="29"/>
  <c r="H1027" i="29"/>
  <c r="H1026" i="29"/>
  <c r="H1025" i="29"/>
  <c r="H1024" i="29"/>
  <c r="H1023" i="29"/>
  <c r="H1022" i="29"/>
  <c r="H1021" i="29"/>
  <c r="H1020" i="29"/>
  <c r="H1019" i="29"/>
  <c r="H1018" i="29"/>
  <c r="H1017" i="29"/>
  <c r="H1016" i="29"/>
  <c r="H1015" i="29"/>
  <c r="H1014" i="29"/>
  <c r="H1013" i="29"/>
  <c r="H1012" i="29"/>
  <c r="H1011" i="29"/>
  <c r="H1010" i="29"/>
  <c r="H1009" i="29"/>
  <c r="H1008" i="29"/>
  <c r="H1007" i="29"/>
  <c r="H1006" i="29"/>
  <c r="H1005" i="29"/>
  <c r="H1004" i="29"/>
  <c r="H1003" i="29"/>
  <c r="H1002" i="29"/>
  <c r="H1001" i="29"/>
  <c r="H1000" i="29"/>
  <c r="H999" i="29"/>
  <c r="H998" i="29"/>
  <c r="H997" i="29"/>
  <c r="H996" i="29"/>
  <c r="H995" i="29"/>
  <c r="H994" i="29"/>
  <c r="H993" i="29"/>
  <c r="H992" i="29"/>
  <c r="H991" i="29"/>
  <c r="H990" i="29"/>
  <c r="H989" i="29"/>
  <c r="H988" i="29"/>
  <c r="H987" i="29"/>
  <c r="H986" i="29"/>
  <c r="H985" i="29"/>
  <c r="H984" i="29"/>
  <c r="H983" i="29"/>
  <c r="H982" i="29"/>
  <c r="H981" i="29"/>
  <c r="H980" i="29"/>
  <c r="H979" i="29"/>
  <c r="H978" i="29"/>
  <c r="H977" i="29"/>
  <c r="H976" i="29"/>
  <c r="H975" i="29"/>
  <c r="H974" i="29"/>
  <c r="H973" i="29"/>
  <c r="H972" i="29"/>
  <c r="H971" i="29"/>
  <c r="H970" i="29"/>
  <c r="H969" i="29"/>
  <c r="H968" i="29"/>
  <c r="H967" i="29"/>
  <c r="H966" i="29"/>
  <c r="H965" i="29"/>
  <c r="H964" i="29"/>
  <c r="H963" i="29"/>
  <c r="H962" i="29"/>
  <c r="H961" i="29"/>
  <c r="H960" i="29"/>
  <c r="H959" i="29"/>
  <c r="H958" i="29"/>
  <c r="H957" i="29"/>
  <c r="H956" i="29"/>
  <c r="H955" i="29"/>
  <c r="H954" i="29"/>
  <c r="H953" i="29"/>
  <c r="H952" i="29"/>
  <c r="H951" i="29"/>
  <c r="H950" i="29"/>
  <c r="H949" i="29"/>
  <c r="H948" i="29"/>
  <c r="H947" i="29"/>
  <c r="H946" i="29"/>
  <c r="H945" i="29"/>
  <c r="H944" i="29"/>
  <c r="H943" i="29"/>
  <c r="H942" i="29"/>
  <c r="H941" i="29"/>
  <c r="H940" i="29"/>
  <c r="H939" i="29"/>
  <c r="H938" i="29"/>
  <c r="H937" i="29"/>
  <c r="H936" i="29"/>
  <c r="H935" i="29"/>
  <c r="H934" i="29"/>
  <c r="H933" i="29"/>
  <c r="H932" i="29"/>
  <c r="H931" i="29"/>
  <c r="H930" i="29"/>
  <c r="H929" i="29"/>
  <c r="H928" i="29"/>
  <c r="H927" i="29"/>
  <c r="H926" i="29"/>
  <c r="H925" i="29"/>
  <c r="H924" i="29"/>
  <c r="H923" i="29"/>
  <c r="H922" i="29"/>
  <c r="H921" i="29"/>
  <c r="H920" i="29"/>
  <c r="H919" i="29"/>
  <c r="H918" i="29"/>
  <c r="H917" i="29"/>
  <c r="H916" i="29"/>
  <c r="H915" i="29"/>
  <c r="H914" i="29"/>
  <c r="H913" i="29"/>
  <c r="H912" i="29"/>
  <c r="H911" i="29"/>
  <c r="H910" i="29"/>
  <c r="H909" i="29"/>
  <c r="H908" i="29"/>
  <c r="H907" i="29"/>
  <c r="H906" i="29"/>
  <c r="H905" i="29"/>
  <c r="H904" i="29"/>
  <c r="H903" i="29"/>
  <c r="H902" i="29"/>
  <c r="H901" i="29"/>
  <c r="H900" i="29"/>
  <c r="H899" i="29"/>
  <c r="H898" i="29"/>
  <c r="H897" i="29"/>
  <c r="H896" i="29"/>
  <c r="H895" i="29"/>
  <c r="H894" i="29"/>
  <c r="H893" i="29"/>
  <c r="H892" i="29"/>
  <c r="H891" i="29"/>
  <c r="H890" i="29"/>
  <c r="H889" i="29"/>
  <c r="H888" i="29"/>
  <c r="H887" i="29"/>
  <c r="H886" i="29"/>
  <c r="H885" i="29"/>
  <c r="H884" i="29"/>
  <c r="H883" i="29"/>
  <c r="H882" i="29"/>
  <c r="H881" i="29"/>
  <c r="H880" i="29"/>
  <c r="H879" i="29"/>
  <c r="H878" i="29"/>
  <c r="H877" i="29"/>
  <c r="H876" i="29"/>
  <c r="H875" i="29"/>
  <c r="H874" i="29"/>
  <c r="H873" i="29"/>
  <c r="H872" i="29"/>
  <c r="H871" i="29"/>
  <c r="H870" i="29"/>
  <c r="H869" i="29"/>
  <c r="H868" i="29"/>
  <c r="H867" i="29"/>
  <c r="H866" i="29"/>
  <c r="H865" i="29"/>
  <c r="H864" i="29"/>
  <c r="H863" i="29"/>
  <c r="H862" i="29"/>
  <c r="H861" i="29"/>
  <c r="H860" i="29"/>
  <c r="H859" i="29"/>
  <c r="H858" i="29"/>
  <c r="H857" i="29"/>
  <c r="H856" i="29"/>
  <c r="H855" i="29"/>
  <c r="H854" i="29"/>
  <c r="H853" i="29"/>
  <c r="H852" i="29"/>
  <c r="H851" i="29"/>
  <c r="H850" i="29"/>
  <c r="H849" i="29"/>
  <c r="H848" i="29"/>
  <c r="H847" i="29"/>
  <c r="H846" i="29"/>
  <c r="H845" i="29"/>
  <c r="H844" i="29"/>
  <c r="H843" i="29"/>
  <c r="H842" i="29"/>
  <c r="H841" i="29"/>
  <c r="H840" i="29"/>
  <c r="H839" i="29"/>
  <c r="H838" i="29"/>
  <c r="H837" i="29"/>
  <c r="H836" i="29"/>
  <c r="H835" i="29"/>
  <c r="H834" i="29"/>
  <c r="H833" i="29"/>
  <c r="H832" i="29"/>
  <c r="H831" i="29"/>
  <c r="H830" i="29"/>
  <c r="H829" i="29"/>
  <c r="H828" i="29"/>
  <c r="H827" i="29"/>
  <c r="H826" i="29"/>
  <c r="H825" i="29"/>
  <c r="H824" i="29"/>
  <c r="H823" i="29"/>
  <c r="H822" i="29"/>
  <c r="H821" i="29"/>
  <c r="H820" i="29"/>
  <c r="H819" i="29"/>
  <c r="H818" i="29"/>
  <c r="H817" i="29"/>
  <c r="H816" i="29"/>
  <c r="H815" i="29"/>
  <c r="H814" i="29"/>
  <c r="H813" i="29"/>
  <c r="H812" i="29"/>
  <c r="H811" i="29"/>
  <c r="H810" i="29"/>
  <c r="H809" i="29"/>
  <c r="H808" i="29"/>
  <c r="H807" i="29"/>
  <c r="H806" i="29"/>
  <c r="H805" i="29"/>
  <c r="H804" i="29"/>
  <c r="H803" i="29"/>
  <c r="H802" i="29"/>
  <c r="H801" i="29"/>
  <c r="H800" i="29"/>
  <c r="H799" i="29"/>
  <c r="H798" i="29"/>
  <c r="H797" i="29"/>
  <c r="H796" i="29"/>
  <c r="H795" i="29"/>
  <c r="H794" i="29"/>
  <c r="H793" i="29"/>
  <c r="H792" i="29"/>
  <c r="H791" i="29"/>
  <c r="H790" i="29"/>
  <c r="H789" i="29"/>
  <c r="H788" i="29"/>
  <c r="H787" i="29"/>
  <c r="H786" i="29"/>
  <c r="H785" i="29"/>
  <c r="H784" i="29"/>
  <c r="H783" i="29"/>
  <c r="H782" i="29"/>
  <c r="H781" i="29"/>
  <c r="H780" i="29"/>
  <c r="H779" i="29"/>
  <c r="H778" i="29"/>
  <c r="H777" i="29"/>
  <c r="H776" i="29"/>
  <c r="H775" i="29"/>
  <c r="H774" i="29"/>
  <c r="H773" i="29"/>
  <c r="H772" i="29"/>
  <c r="H771" i="29"/>
  <c r="H770" i="29"/>
  <c r="H769" i="29"/>
  <c r="H768" i="29"/>
  <c r="H767" i="29"/>
  <c r="H766" i="29"/>
  <c r="H765" i="29"/>
  <c r="H764" i="29"/>
  <c r="H763" i="29"/>
  <c r="H762" i="29"/>
  <c r="H761" i="29"/>
  <c r="H760" i="29"/>
  <c r="H759" i="29"/>
  <c r="H758" i="29"/>
  <c r="H757" i="29"/>
  <c r="H756" i="29"/>
  <c r="H755" i="29"/>
  <c r="H754" i="29"/>
  <c r="H753" i="29"/>
  <c r="H752" i="29"/>
  <c r="H751" i="29"/>
  <c r="H750" i="29"/>
  <c r="H749" i="29"/>
  <c r="H748" i="29"/>
  <c r="H747" i="29"/>
  <c r="H746" i="29"/>
  <c r="H745" i="29"/>
  <c r="H744" i="29"/>
  <c r="H743" i="29"/>
  <c r="H742" i="29"/>
  <c r="H741" i="29"/>
  <c r="H740" i="29"/>
  <c r="H739" i="29"/>
  <c r="H738" i="29"/>
  <c r="H737" i="29"/>
  <c r="H736" i="29"/>
  <c r="H735" i="29"/>
  <c r="H734" i="29"/>
  <c r="H733" i="29"/>
  <c r="H732" i="29"/>
  <c r="H731" i="29"/>
  <c r="H730" i="29"/>
  <c r="H729" i="29"/>
  <c r="H728" i="29"/>
  <c r="H727" i="29"/>
  <c r="H726" i="29"/>
  <c r="H725" i="29"/>
  <c r="H724" i="29"/>
  <c r="H723" i="29"/>
  <c r="H722" i="29"/>
  <c r="H721" i="29"/>
  <c r="H720" i="29"/>
  <c r="H719" i="29"/>
  <c r="H718" i="29"/>
  <c r="H717" i="29"/>
  <c r="H716" i="29"/>
  <c r="H715" i="29"/>
  <c r="H714" i="29"/>
  <c r="H713" i="29"/>
  <c r="H712" i="29"/>
  <c r="H711" i="29"/>
  <c r="H710" i="29"/>
  <c r="H709" i="29"/>
  <c r="H708" i="29"/>
  <c r="H707" i="29"/>
  <c r="H706" i="29"/>
  <c r="H705" i="29"/>
  <c r="H704" i="29"/>
  <c r="H703" i="29"/>
  <c r="H702" i="29"/>
  <c r="H701" i="29"/>
  <c r="H700" i="29"/>
  <c r="H699" i="29"/>
  <c r="H698" i="29"/>
  <c r="H697" i="29"/>
  <c r="H696" i="29"/>
  <c r="H695" i="29"/>
  <c r="H694" i="29"/>
  <c r="H693" i="29"/>
  <c r="H692" i="29"/>
  <c r="H691" i="29"/>
  <c r="H690" i="29"/>
  <c r="H689" i="29"/>
  <c r="H688" i="29"/>
  <c r="H687" i="29"/>
  <c r="H686" i="29"/>
  <c r="H685" i="29"/>
  <c r="H684" i="29"/>
  <c r="H683" i="29"/>
  <c r="H682" i="29"/>
  <c r="H681" i="29"/>
  <c r="H680" i="29"/>
  <c r="H679" i="29"/>
  <c r="H678" i="29"/>
  <c r="H677" i="29"/>
  <c r="H676" i="29"/>
  <c r="H675" i="29"/>
  <c r="H674" i="29"/>
  <c r="H673" i="29"/>
  <c r="H672" i="29"/>
  <c r="H671" i="29"/>
  <c r="H670" i="29"/>
  <c r="H669" i="29"/>
  <c r="H668" i="29"/>
  <c r="H667" i="29"/>
  <c r="H666" i="29"/>
  <c r="H665" i="29"/>
  <c r="H664" i="29"/>
  <c r="H663" i="29"/>
  <c r="H662" i="29"/>
  <c r="H661" i="29"/>
  <c r="H660" i="29"/>
  <c r="H659" i="29"/>
  <c r="H658" i="29"/>
  <c r="H657" i="29"/>
  <c r="H656" i="29"/>
  <c r="H655" i="29"/>
  <c r="H654" i="29"/>
  <c r="H653" i="29"/>
  <c r="H652" i="29"/>
  <c r="H651" i="29"/>
  <c r="H650" i="29"/>
  <c r="H649" i="29"/>
  <c r="H648" i="29"/>
  <c r="H647" i="29"/>
  <c r="H646" i="29"/>
  <c r="H645" i="29"/>
  <c r="H644" i="29"/>
  <c r="H643" i="29"/>
  <c r="H642" i="29"/>
  <c r="H641" i="29"/>
  <c r="H640" i="29"/>
  <c r="H639" i="29"/>
  <c r="H638" i="29"/>
  <c r="H637" i="29"/>
  <c r="H636" i="29"/>
  <c r="H635" i="29"/>
  <c r="H634" i="29"/>
  <c r="H633" i="29"/>
  <c r="H632" i="29"/>
  <c r="H631" i="29"/>
  <c r="H630" i="29"/>
  <c r="H629" i="29"/>
  <c r="H628" i="29"/>
  <c r="H627" i="29"/>
  <c r="H626" i="29"/>
  <c r="H625" i="29"/>
  <c r="H624" i="29"/>
  <c r="H623" i="29"/>
  <c r="H622" i="29"/>
  <c r="H621" i="29"/>
  <c r="H620" i="29"/>
  <c r="H619" i="29"/>
  <c r="H618" i="29"/>
  <c r="H617" i="29"/>
  <c r="H616" i="29"/>
  <c r="H615" i="29"/>
  <c r="H614" i="29"/>
  <c r="H613" i="29"/>
  <c r="H612" i="29"/>
  <c r="H611" i="29"/>
  <c r="H610" i="29"/>
  <c r="H609" i="29"/>
  <c r="H608" i="29"/>
  <c r="H607" i="29"/>
  <c r="H606" i="29"/>
  <c r="H605" i="29"/>
  <c r="H604" i="29"/>
  <c r="H603" i="29"/>
  <c r="H602" i="29"/>
  <c r="H601" i="29"/>
  <c r="H600" i="29"/>
  <c r="H599" i="29"/>
  <c r="H598" i="29"/>
  <c r="H597" i="29"/>
  <c r="H596" i="29"/>
  <c r="H595" i="29"/>
  <c r="H594" i="29"/>
  <c r="H593" i="29"/>
  <c r="H592" i="29"/>
  <c r="H591" i="29"/>
  <c r="H590" i="29"/>
  <c r="H589" i="29"/>
  <c r="H588" i="29"/>
  <c r="H587" i="29"/>
  <c r="H586" i="29"/>
  <c r="H585" i="29"/>
  <c r="H584" i="29"/>
  <c r="H583" i="29"/>
  <c r="H582" i="29"/>
  <c r="H581" i="29"/>
  <c r="H580" i="29"/>
  <c r="H579" i="29"/>
  <c r="H578" i="29"/>
  <c r="H577" i="29"/>
  <c r="H576" i="29"/>
  <c r="H575" i="29"/>
  <c r="H574" i="29"/>
  <c r="H573" i="29"/>
  <c r="H572" i="29"/>
  <c r="H571" i="29"/>
  <c r="H570" i="29"/>
  <c r="H569" i="29"/>
  <c r="H568" i="29"/>
  <c r="H567" i="29"/>
  <c r="H566" i="29"/>
  <c r="H565" i="29"/>
  <c r="H564" i="29"/>
  <c r="H563" i="29"/>
  <c r="H562" i="29"/>
  <c r="H561" i="29"/>
  <c r="H560" i="29"/>
  <c r="H559" i="29"/>
  <c r="H558" i="29"/>
  <c r="H557" i="29"/>
  <c r="H556" i="29"/>
  <c r="H555" i="29"/>
  <c r="H554" i="29"/>
  <c r="H553" i="29"/>
  <c r="H552" i="29"/>
  <c r="H551" i="29"/>
  <c r="H550" i="29"/>
  <c r="H549" i="29"/>
  <c r="H548" i="29"/>
  <c r="H547" i="29"/>
  <c r="H546" i="29"/>
  <c r="H545" i="29"/>
  <c r="H544" i="29"/>
  <c r="H543" i="29"/>
  <c r="H542" i="29"/>
  <c r="H541" i="29"/>
  <c r="H540" i="29"/>
  <c r="H539" i="29"/>
  <c r="H538" i="29"/>
  <c r="H537" i="29"/>
  <c r="H536" i="29"/>
  <c r="H535" i="29"/>
  <c r="H534" i="29"/>
  <c r="H533" i="29"/>
  <c r="H532" i="29"/>
  <c r="H531" i="29"/>
  <c r="H530" i="29"/>
  <c r="H529" i="29"/>
  <c r="H528" i="29"/>
  <c r="H527" i="29"/>
  <c r="H526" i="29"/>
  <c r="H525" i="29"/>
  <c r="H524" i="29"/>
  <c r="H523" i="29"/>
  <c r="H522" i="29"/>
  <c r="H521" i="29"/>
  <c r="H520" i="29"/>
  <c r="H519" i="29"/>
  <c r="H518" i="29"/>
  <c r="H517" i="29"/>
  <c r="H516" i="29"/>
  <c r="H515" i="29"/>
  <c r="H514" i="29"/>
  <c r="H513" i="29"/>
  <c r="H512" i="29"/>
  <c r="H511" i="29"/>
  <c r="H510" i="29"/>
  <c r="H509" i="29"/>
  <c r="H508" i="29"/>
  <c r="H507" i="29"/>
  <c r="H506" i="29"/>
  <c r="H505" i="29"/>
  <c r="H504" i="29"/>
  <c r="H503" i="29"/>
  <c r="H502" i="29"/>
  <c r="H501" i="29"/>
  <c r="H500" i="29"/>
  <c r="H499" i="29"/>
  <c r="H498" i="29"/>
  <c r="H497" i="29"/>
  <c r="H496" i="29"/>
  <c r="H495" i="29"/>
  <c r="H494" i="29"/>
  <c r="H493" i="29"/>
  <c r="H492" i="29"/>
  <c r="H491" i="29"/>
  <c r="H490" i="29"/>
  <c r="H489" i="29"/>
  <c r="H488" i="29"/>
  <c r="H487" i="29"/>
  <c r="H486" i="29"/>
  <c r="H485" i="29"/>
  <c r="H484" i="29"/>
  <c r="H483" i="29"/>
  <c r="H482" i="29"/>
  <c r="H481" i="29"/>
  <c r="H480" i="29"/>
  <c r="H479" i="29"/>
  <c r="H478" i="29"/>
  <c r="H477" i="29"/>
  <c r="H476" i="29"/>
  <c r="H475" i="29"/>
  <c r="H474" i="29"/>
  <c r="H473" i="29"/>
  <c r="H472" i="29"/>
  <c r="H471" i="29"/>
  <c r="H470" i="29"/>
  <c r="H469" i="29"/>
  <c r="H468" i="29"/>
  <c r="H467" i="29"/>
  <c r="H466" i="29"/>
  <c r="H465" i="29"/>
  <c r="H464" i="29"/>
  <c r="H463" i="29"/>
  <c r="H462" i="29"/>
  <c r="H461" i="29"/>
  <c r="H460" i="29"/>
  <c r="H459" i="29"/>
  <c r="H458" i="29"/>
  <c r="H457" i="29"/>
  <c r="H456" i="29"/>
  <c r="H455" i="29"/>
  <c r="H454" i="29"/>
  <c r="H453" i="29"/>
  <c r="H452" i="29"/>
  <c r="H451" i="29"/>
  <c r="H450" i="29"/>
  <c r="H449" i="29"/>
  <c r="H448" i="29"/>
  <c r="H447" i="29"/>
  <c r="H446" i="29"/>
  <c r="H445" i="29"/>
  <c r="H444" i="29"/>
  <c r="H443" i="29"/>
  <c r="H442" i="29"/>
  <c r="H441" i="29"/>
  <c r="H440" i="29"/>
  <c r="H439" i="29"/>
  <c r="H438" i="29"/>
  <c r="H437" i="29"/>
  <c r="H436" i="29"/>
  <c r="H435" i="29"/>
  <c r="H434" i="29"/>
  <c r="H433" i="29"/>
  <c r="H432" i="29"/>
  <c r="H431" i="29"/>
  <c r="H430" i="29"/>
  <c r="H429" i="29"/>
  <c r="H428" i="29"/>
  <c r="H427" i="29"/>
  <c r="H426" i="29"/>
  <c r="H425" i="29"/>
  <c r="H424" i="29"/>
  <c r="H423" i="29"/>
  <c r="H422" i="29"/>
  <c r="H421" i="29"/>
  <c r="H420" i="29"/>
  <c r="H419" i="29"/>
  <c r="H418" i="29"/>
  <c r="H417" i="29"/>
  <c r="H416" i="29"/>
  <c r="H415" i="29"/>
  <c r="H414" i="29"/>
  <c r="H413" i="29"/>
  <c r="H412" i="29"/>
  <c r="H411" i="29"/>
  <c r="H410" i="29"/>
  <c r="H409" i="29"/>
  <c r="H408" i="29"/>
  <c r="H407" i="29"/>
  <c r="H406" i="29"/>
  <c r="H405" i="29"/>
  <c r="H404" i="29"/>
  <c r="H403" i="29"/>
  <c r="H402" i="29"/>
  <c r="H401" i="29"/>
  <c r="H400" i="29"/>
  <c r="H399" i="29"/>
  <c r="H398" i="29"/>
  <c r="H397" i="29"/>
  <c r="H396" i="29"/>
  <c r="H395" i="29"/>
  <c r="H394" i="29"/>
  <c r="H393" i="29"/>
  <c r="H392" i="29"/>
  <c r="H391" i="29"/>
  <c r="H390" i="29"/>
  <c r="H389" i="29"/>
  <c r="H388" i="29"/>
  <c r="H387" i="29"/>
  <c r="H386" i="29"/>
  <c r="H385" i="29"/>
  <c r="H384" i="29"/>
  <c r="H383" i="29"/>
  <c r="H382" i="29"/>
  <c r="H381" i="29"/>
  <c r="H380" i="29"/>
  <c r="H379" i="29"/>
  <c r="H378" i="29"/>
  <c r="H377" i="29"/>
  <c r="H376" i="29"/>
  <c r="H375" i="29"/>
  <c r="H374" i="29"/>
  <c r="H373" i="29"/>
  <c r="H372" i="29"/>
  <c r="H371" i="29"/>
  <c r="H370" i="29"/>
  <c r="H369" i="29"/>
  <c r="H368" i="29"/>
  <c r="H367" i="29"/>
  <c r="H366" i="29"/>
  <c r="H365" i="29"/>
  <c r="H364" i="29"/>
  <c r="H363" i="29"/>
  <c r="H362" i="29"/>
  <c r="H361" i="29"/>
  <c r="H360" i="29"/>
  <c r="H359" i="29"/>
  <c r="H358" i="29"/>
  <c r="H357" i="29"/>
  <c r="H356" i="29"/>
  <c r="H355" i="29"/>
  <c r="H354" i="29"/>
  <c r="H353" i="29"/>
  <c r="H352" i="29"/>
  <c r="H351" i="29"/>
  <c r="H350" i="29"/>
  <c r="H349" i="29"/>
  <c r="H348" i="29"/>
  <c r="H347" i="29"/>
  <c r="H346" i="29"/>
  <c r="H345" i="29"/>
  <c r="H344" i="29"/>
  <c r="H343" i="29"/>
  <c r="H342" i="29"/>
  <c r="H341" i="29"/>
  <c r="H340" i="29"/>
  <c r="H339" i="29"/>
  <c r="H338" i="29"/>
  <c r="H337" i="29"/>
  <c r="H336" i="29"/>
  <c r="H335" i="29"/>
  <c r="H334" i="29"/>
  <c r="H333" i="29"/>
  <c r="H332" i="29"/>
  <c r="H331" i="29"/>
  <c r="H330" i="29"/>
  <c r="H329" i="29"/>
  <c r="H328" i="29"/>
  <c r="H327" i="29"/>
  <c r="H326" i="29"/>
  <c r="H325" i="29"/>
  <c r="H324" i="29"/>
  <c r="H323" i="29"/>
  <c r="H322" i="29"/>
  <c r="H321" i="29"/>
  <c r="H320" i="29"/>
  <c r="H319" i="29"/>
  <c r="H318" i="29"/>
  <c r="H317" i="29"/>
  <c r="H316" i="29"/>
  <c r="H315" i="29"/>
  <c r="H314" i="29"/>
  <c r="H313" i="29"/>
  <c r="H312" i="29"/>
  <c r="H311" i="29"/>
  <c r="H310" i="29"/>
  <c r="H309" i="29"/>
  <c r="H308" i="29"/>
  <c r="H307" i="29"/>
  <c r="H306" i="29"/>
  <c r="H305" i="29"/>
  <c r="H304" i="29"/>
  <c r="H303" i="29"/>
  <c r="H302" i="29"/>
  <c r="H301" i="29"/>
  <c r="H300" i="29"/>
  <c r="H299" i="29"/>
  <c r="H298" i="29"/>
  <c r="H297" i="29"/>
  <c r="H296" i="29"/>
  <c r="H295" i="29"/>
  <c r="H294" i="29"/>
  <c r="H293" i="29"/>
  <c r="H292" i="29"/>
  <c r="H291" i="29"/>
  <c r="H290" i="29"/>
  <c r="H289" i="29"/>
  <c r="H288" i="29"/>
  <c r="H287" i="29"/>
  <c r="H286" i="29"/>
  <c r="H285" i="29"/>
  <c r="H284" i="29"/>
  <c r="H283" i="29"/>
  <c r="H282" i="29"/>
  <c r="H281" i="29"/>
  <c r="H280" i="29"/>
  <c r="H279" i="29"/>
  <c r="H278" i="29"/>
  <c r="H277" i="29"/>
  <c r="H276" i="29"/>
  <c r="H275" i="29"/>
  <c r="H274" i="29"/>
  <c r="H273" i="29"/>
  <c r="H272" i="29"/>
  <c r="H271" i="29"/>
  <c r="H270" i="29"/>
  <c r="H269" i="29"/>
  <c r="H268" i="29"/>
  <c r="H267" i="29"/>
  <c r="H266" i="29"/>
  <c r="H265" i="29"/>
  <c r="H264" i="29"/>
  <c r="H263" i="29"/>
  <c r="H262" i="29"/>
  <c r="H261" i="29"/>
  <c r="H260" i="29"/>
  <c r="H259" i="29"/>
  <c r="H258" i="29"/>
  <c r="H257" i="29"/>
  <c r="H256" i="29"/>
  <c r="H255" i="29"/>
  <c r="H254" i="29"/>
  <c r="H253" i="29"/>
  <c r="H252" i="29"/>
  <c r="H251" i="29"/>
  <c r="H250" i="29"/>
  <c r="H249" i="29"/>
  <c r="H248" i="29"/>
  <c r="H247" i="29"/>
  <c r="H246" i="29"/>
  <c r="H245" i="29"/>
  <c r="H244" i="29"/>
  <c r="H243" i="29"/>
  <c r="H242" i="29"/>
  <c r="H241" i="29"/>
  <c r="H240" i="29"/>
  <c r="H239" i="29"/>
  <c r="H238" i="29"/>
  <c r="H237" i="29"/>
  <c r="H236" i="29"/>
  <c r="H235" i="29"/>
  <c r="H234" i="29"/>
  <c r="H233" i="29"/>
  <c r="H232" i="29"/>
  <c r="H231" i="29"/>
  <c r="H230" i="29"/>
  <c r="H229" i="29"/>
  <c r="H228" i="29"/>
  <c r="H227" i="29"/>
  <c r="H226" i="29"/>
  <c r="H225" i="29"/>
  <c r="H224" i="29"/>
  <c r="H223" i="29"/>
  <c r="H222" i="29"/>
  <c r="H221" i="29"/>
  <c r="H220" i="29"/>
  <c r="H219" i="29"/>
  <c r="H218" i="29"/>
  <c r="H217" i="29"/>
  <c r="H216" i="29"/>
  <c r="H215" i="29"/>
  <c r="H214" i="29"/>
  <c r="H213" i="29"/>
  <c r="H212" i="29"/>
  <c r="H211" i="29"/>
  <c r="H210" i="29"/>
  <c r="H209" i="29"/>
  <c r="H208" i="29"/>
  <c r="H207" i="29"/>
  <c r="H206" i="29"/>
  <c r="H205" i="29"/>
  <c r="H204" i="29"/>
  <c r="H203" i="29"/>
  <c r="H202" i="29"/>
  <c r="H201" i="29"/>
  <c r="H200" i="29"/>
  <c r="H199" i="29"/>
  <c r="H198" i="29"/>
  <c r="H197" i="29"/>
  <c r="H196" i="29"/>
  <c r="H195" i="29"/>
  <c r="H194" i="29"/>
  <c r="H193" i="29"/>
  <c r="H192" i="29"/>
  <c r="H191" i="29"/>
  <c r="H190" i="29"/>
  <c r="H189" i="29"/>
  <c r="H188" i="29"/>
  <c r="H187" i="29"/>
  <c r="H186" i="29"/>
  <c r="H185" i="29"/>
  <c r="H184" i="29"/>
  <c r="H183" i="29"/>
  <c r="H182" i="29"/>
  <c r="H181" i="29"/>
  <c r="H180" i="29"/>
  <c r="H179" i="29"/>
  <c r="H178" i="29"/>
  <c r="H177" i="29"/>
  <c r="H176" i="29"/>
  <c r="H175" i="29"/>
  <c r="H174" i="29"/>
  <c r="H173" i="29"/>
  <c r="H172" i="29"/>
  <c r="H171" i="29"/>
  <c r="H170" i="29"/>
  <c r="H169" i="29"/>
  <c r="H168" i="29"/>
  <c r="H167" i="29"/>
  <c r="H166" i="29"/>
  <c r="H165" i="29"/>
  <c r="H164" i="29"/>
  <c r="H163" i="29"/>
  <c r="H162" i="29"/>
  <c r="H161" i="29"/>
  <c r="H160" i="29"/>
  <c r="H159" i="29"/>
  <c r="H158" i="29"/>
  <c r="H157" i="29"/>
  <c r="H156" i="29"/>
  <c r="H155" i="29"/>
  <c r="H154" i="29"/>
  <c r="H153" i="29"/>
  <c r="H152" i="29"/>
  <c r="H151" i="29"/>
  <c r="H150" i="29"/>
  <c r="H149" i="29"/>
  <c r="H148" i="29"/>
  <c r="H147" i="29"/>
  <c r="H146" i="29"/>
  <c r="H145" i="29"/>
  <c r="H144" i="29"/>
  <c r="H143" i="29"/>
  <c r="H142" i="29"/>
  <c r="H141" i="29"/>
  <c r="H140" i="29"/>
  <c r="H139" i="29"/>
  <c r="H138" i="29"/>
  <c r="H137" i="29"/>
  <c r="H136" i="29"/>
  <c r="H135" i="29"/>
  <c r="H134" i="29"/>
  <c r="H133" i="29"/>
  <c r="H132" i="29"/>
  <c r="H131" i="29"/>
  <c r="H130" i="29"/>
  <c r="H129" i="29"/>
  <c r="H128" i="29"/>
  <c r="H127" i="29"/>
  <c r="H126" i="29"/>
  <c r="H125" i="29"/>
  <c r="H124" i="29"/>
  <c r="H123" i="29"/>
  <c r="H122" i="29"/>
  <c r="H121" i="29"/>
  <c r="H120" i="29"/>
  <c r="H119" i="29"/>
  <c r="H118" i="29"/>
  <c r="H117" i="29"/>
  <c r="H116" i="29"/>
  <c r="H115" i="29"/>
  <c r="H114" i="29"/>
  <c r="H113" i="29"/>
  <c r="H112" i="29"/>
  <c r="H111" i="29"/>
  <c r="H110" i="29"/>
  <c r="H109" i="29"/>
  <c r="H108" i="29"/>
  <c r="H107" i="29"/>
  <c r="H106" i="29"/>
  <c r="H105" i="29"/>
  <c r="H104" i="29"/>
  <c r="H103" i="29"/>
  <c r="H102" i="29"/>
  <c r="H101" i="29"/>
  <c r="H100" i="29"/>
  <c r="H99" i="29"/>
  <c r="H98" i="29"/>
  <c r="H97" i="29"/>
  <c r="H96" i="29"/>
  <c r="H95" i="29"/>
  <c r="H94" i="29"/>
  <c r="H93" i="29"/>
  <c r="H92" i="29"/>
  <c r="H91" i="29"/>
  <c r="H90" i="29"/>
  <c r="H89" i="29"/>
  <c r="H88" i="29"/>
  <c r="H87" i="29"/>
  <c r="H86" i="29"/>
  <c r="H85" i="29"/>
  <c r="H84" i="29"/>
  <c r="H83" i="29"/>
  <c r="H82" i="29"/>
  <c r="H81" i="29"/>
  <c r="H80" i="29"/>
  <c r="H79" i="29"/>
  <c r="H78" i="29"/>
  <c r="H77" i="29"/>
  <c r="H76" i="29"/>
  <c r="H75" i="29"/>
  <c r="H74" i="29"/>
  <c r="H73" i="29"/>
  <c r="H72" i="29"/>
  <c r="H71" i="29"/>
  <c r="H70" i="29"/>
  <c r="H69" i="29"/>
  <c r="H68" i="29"/>
  <c r="H67" i="29"/>
  <c r="H66" i="29"/>
  <c r="H65" i="29"/>
  <c r="H64" i="29"/>
  <c r="H63" i="29"/>
  <c r="H62" i="29"/>
  <c r="H61" i="29"/>
  <c r="H60" i="29"/>
  <c r="H59" i="29"/>
  <c r="H58" i="29"/>
  <c r="H57" i="29"/>
  <c r="H56" i="29"/>
  <c r="H55" i="29"/>
  <c r="H54" i="29"/>
  <c r="H53" i="29"/>
  <c r="H52" i="29"/>
  <c r="H51" i="29"/>
  <c r="H50" i="29"/>
  <c r="H49" i="29"/>
  <c r="H48" i="29"/>
  <c r="H47" i="29"/>
  <c r="H46" i="29"/>
  <c r="H45" i="29"/>
  <c r="H44" i="29"/>
  <c r="H43" i="29"/>
  <c r="H42" i="29"/>
  <c r="H41" i="29"/>
  <c r="H40" i="29"/>
  <c r="H39" i="29"/>
  <c r="H38" i="29"/>
  <c r="H37" i="29"/>
  <c r="H36" i="29"/>
  <c r="H35" i="29"/>
  <c r="H34" i="29"/>
  <c r="H33" i="29"/>
  <c r="H32" i="29"/>
  <c r="H31" i="29"/>
  <c r="H30" i="29"/>
  <c r="H29" i="29"/>
  <c r="H28" i="29"/>
  <c r="H27" i="29"/>
  <c r="H26" i="29"/>
  <c r="H25" i="29"/>
  <c r="H24" i="29"/>
  <c r="H23" i="29"/>
  <c r="H22" i="29"/>
  <c r="H21" i="29"/>
  <c r="H20" i="29"/>
  <c r="H19" i="29"/>
  <c r="H18" i="29"/>
  <c r="H17" i="29"/>
  <c r="H16" i="29"/>
  <c r="H15" i="29"/>
  <c r="H14" i="29"/>
  <c r="H13" i="29"/>
  <c r="H12" i="29"/>
  <c r="H11" i="29"/>
  <c r="H10" i="29"/>
  <c r="H9" i="29"/>
  <c r="H8" i="29"/>
  <c r="H7" i="29"/>
  <c r="H6" i="29"/>
  <c r="H5" i="29"/>
  <c r="H4" i="29"/>
  <c r="H3" i="29"/>
  <c r="H2" i="29"/>
  <c r="D4032" i="29"/>
  <c r="D4031" i="29"/>
  <c r="G4030" i="29"/>
  <c r="F4030" i="29"/>
  <c r="D4030" i="29"/>
  <c r="D4029" i="29"/>
  <c r="D4028" i="29"/>
  <c r="G4027" i="29"/>
  <c r="E4027" i="29"/>
  <c r="D4027" i="29"/>
  <c r="D4026" i="29"/>
  <c r="F4025" i="29"/>
  <c r="D4025" i="29"/>
  <c r="D4024" i="29"/>
  <c r="G4023" i="29"/>
  <c r="F4023" i="29"/>
  <c r="D4023" i="29"/>
  <c r="E4023" i="29" s="1"/>
  <c r="G4022" i="29"/>
  <c r="F4022" i="29"/>
  <c r="E4022" i="29"/>
  <c r="D4022" i="29"/>
  <c r="D4021" i="29"/>
  <c r="G4020" i="29"/>
  <c r="F4020" i="29"/>
  <c r="E4020" i="29"/>
  <c r="D4020" i="29"/>
  <c r="G4019" i="29"/>
  <c r="F4019" i="29"/>
  <c r="E4019" i="29"/>
  <c r="D4019" i="29"/>
  <c r="G4018" i="29"/>
  <c r="E4018" i="29"/>
  <c r="D4018" i="29"/>
  <c r="D4017" i="29"/>
  <c r="G4016" i="29"/>
  <c r="D4016" i="29"/>
  <c r="D4015" i="29"/>
  <c r="D4014" i="29"/>
  <c r="D4013" i="29"/>
  <c r="G4012" i="29"/>
  <c r="D4012" i="29"/>
  <c r="D4011" i="29"/>
  <c r="D4010" i="29"/>
  <c r="D4009" i="29"/>
  <c r="D4008" i="29"/>
  <c r="D4007" i="29"/>
  <c r="G4006" i="29"/>
  <c r="E4006" i="29"/>
  <c r="D4006" i="29"/>
  <c r="F4006" i="29" s="1"/>
  <c r="G4005" i="29"/>
  <c r="F4005" i="29"/>
  <c r="E4005" i="29"/>
  <c r="D4005" i="29"/>
  <c r="G4004" i="29"/>
  <c r="E4004" i="29"/>
  <c r="D4004" i="29"/>
  <c r="G4003" i="29"/>
  <c r="F4003" i="29"/>
  <c r="D4003" i="29"/>
  <c r="D4002" i="29"/>
  <c r="F4001" i="29"/>
  <c r="D4001" i="29"/>
  <c r="D4000" i="29"/>
  <c r="G3999" i="29"/>
  <c r="F3999" i="29"/>
  <c r="E3999" i="29"/>
  <c r="D3999" i="29"/>
  <c r="G3998" i="29"/>
  <c r="F3998" i="29"/>
  <c r="E3998" i="29"/>
  <c r="D3998" i="29"/>
  <c r="D3997" i="29"/>
  <c r="G3996" i="29"/>
  <c r="F3996" i="29"/>
  <c r="E3996" i="29"/>
  <c r="D3996" i="29"/>
  <c r="G3995" i="29"/>
  <c r="F3995" i="29"/>
  <c r="E3995" i="29"/>
  <c r="D3995" i="29"/>
  <c r="F3994" i="29"/>
  <c r="D3994" i="29"/>
  <c r="G3993" i="29"/>
  <c r="F3993" i="29"/>
  <c r="D3993" i="29"/>
  <c r="G3992" i="29"/>
  <c r="F3992" i="29"/>
  <c r="E3992" i="29"/>
  <c r="D3992" i="29"/>
  <c r="G3991" i="29"/>
  <c r="E3991" i="29"/>
  <c r="D3991" i="29"/>
  <c r="D3990" i="29"/>
  <c r="E3989" i="29"/>
  <c r="D3989" i="29"/>
  <c r="G3988" i="29"/>
  <c r="F3988" i="29"/>
  <c r="E3988" i="29"/>
  <c r="D3988" i="29"/>
  <c r="G3987" i="29"/>
  <c r="F3987" i="29"/>
  <c r="E3987" i="29"/>
  <c r="D3987" i="29"/>
  <c r="G3986" i="29"/>
  <c r="E3986" i="29"/>
  <c r="D3986" i="29"/>
  <c r="E3985" i="29"/>
  <c r="D3985" i="29"/>
  <c r="D3984" i="29"/>
  <c r="G3983" i="29"/>
  <c r="F3983" i="29"/>
  <c r="E3983" i="29"/>
  <c r="D3983" i="29"/>
  <c r="G3982" i="29"/>
  <c r="F3982" i="29"/>
  <c r="D3982" i="29"/>
  <c r="E3982" i="29" s="1"/>
  <c r="D3981" i="29"/>
  <c r="F3980" i="29"/>
  <c r="E3980" i="29"/>
  <c r="D3980" i="29"/>
  <c r="D3979" i="29"/>
  <c r="G3978" i="29"/>
  <c r="F3978" i="29"/>
  <c r="E3978" i="29"/>
  <c r="D3978" i="29"/>
  <c r="G3977" i="29"/>
  <c r="F3977" i="29"/>
  <c r="E3977" i="29"/>
  <c r="D3977" i="29"/>
  <c r="D3976" i="29"/>
  <c r="G3976" i="29" s="1"/>
  <c r="G3975" i="29"/>
  <c r="F3975" i="29"/>
  <c r="E3975" i="29"/>
  <c r="D3975" i="29"/>
  <c r="G3974" i="29"/>
  <c r="F3974" i="29"/>
  <c r="E3974" i="29"/>
  <c r="D3974" i="29"/>
  <c r="D3973" i="29"/>
  <c r="F3972" i="29"/>
  <c r="E3972" i="29"/>
  <c r="D3972" i="29"/>
  <c r="G3971" i="29"/>
  <c r="F3971" i="29"/>
  <c r="E3971" i="29"/>
  <c r="D3971" i="29"/>
  <c r="G3970" i="29"/>
  <c r="F3970" i="29"/>
  <c r="D3970" i="29"/>
  <c r="D3969" i="29"/>
  <c r="G3968" i="29"/>
  <c r="D3968" i="29"/>
  <c r="G3967" i="29"/>
  <c r="F3967" i="29"/>
  <c r="D3967" i="29"/>
  <c r="E3967" i="29" s="1"/>
  <c r="G3966" i="29"/>
  <c r="F3966" i="29"/>
  <c r="E3966" i="29"/>
  <c r="D3966" i="29"/>
  <c r="G3965" i="29"/>
  <c r="E3965" i="29"/>
  <c r="D3965" i="29"/>
  <c r="F3965" i="29" s="1"/>
  <c r="G3964" i="29"/>
  <c r="F3964" i="29"/>
  <c r="D3964" i="29"/>
  <c r="F3963" i="29"/>
  <c r="E3963" i="29"/>
  <c r="D3963" i="29"/>
  <c r="G3963" i="29" s="1"/>
  <c r="D3962" i="29"/>
  <c r="G3962" i="29" s="1"/>
  <c r="D3961" i="29"/>
  <c r="G3960" i="29"/>
  <c r="F3960" i="29"/>
  <c r="E3960" i="29"/>
  <c r="D3960" i="29"/>
  <c r="D3959" i="29"/>
  <c r="G3958" i="29"/>
  <c r="F3958" i="29"/>
  <c r="D3958" i="29"/>
  <c r="E3958" i="29" s="1"/>
  <c r="G3957" i="29"/>
  <c r="F3957" i="29"/>
  <c r="E3957" i="29"/>
  <c r="D3957" i="29"/>
  <c r="D3956" i="29"/>
  <c r="G3955" i="29"/>
  <c r="F3955" i="29"/>
  <c r="D3955" i="29"/>
  <c r="G3954" i="29"/>
  <c r="F3954" i="29"/>
  <c r="E3954" i="29"/>
  <c r="D3954" i="29"/>
  <c r="F3953" i="29"/>
  <c r="D3953" i="29"/>
  <c r="F3952" i="29"/>
  <c r="E3952" i="29"/>
  <c r="D3952" i="29"/>
  <c r="D3951" i="29"/>
  <c r="D3950" i="29"/>
  <c r="D3949" i="29"/>
  <c r="G3948" i="29"/>
  <c r="E3948" i="29"/>
  <c r="D3948" i="29"/>
  <c r="D3947" i="29"/>
  <c r="F3946" i="29"/>
  <c r="E3946" i="29"/>
  <c r="D3946" i="29"/>
  <c r="F3945" i="29"/>
  <c r="D3945" i="29"/>
  <c r="G3945" i="29" s="1"/>
  <c r="G3944" i="29"/>
  <c r="D3944" i="29"/>
  <c r="D3943" i="29"/>
  <c r="E3943" i="29" s="1"/>
  <c r="F3942" i="29"/>
  <c r="D3942" i="29"/>
  <c r="G3942" i="29" s="1"/>
  <c r="G3941" i="29"/>
  <c r="F3941" i="29"/>
  <c r="E3941" i="29"/>
  <c r="D3941" i="29"/>
  <c r="G3940" i="29"/>
  <c r="F3940" i="29"/>
  <c r="E3940" i="29"/>
  <c r="D3940" i="29"/>
  <c r="G3939" i="29"/>
  <c r="F3939" i="29"/>
  <c r="E3939" i="29"/>
  <c r="D3939" i="29"/>
  <c r="G3938" i="29"/>
  <c r="E3938" i="29"/>
  <c r="D3938" i="29"/>
  <c r="F3938" i="29" s="1"/>
  <c r="D3937" i="29"/>
  <c r="F3936" i="29"/>
  <c r="E3936" i="29"/>
  <c r="D3936" i="29"/>
  <c r="D3935" i="29"/>
  <c r="D3934" i="29"/>
  <c r="G3933" i="29"/>
  <c r="D3933" i="29"/>
  <c r="F3933" i="29" s="1"/>
  <c r="G3932" i="29"/>
  <c r="F3932" i="29"/>
  <c r="E3932" i="29"/>
  <c r="D3932" i="29"/>
  <c r="D3931" i="29"/>
  <c r="D3930" i="29"/>
  <c r="D3929" i="29"/>
  <c r="G3929" i="29" s="1"/>
  <c r="G3928" i="29"/>
  <c r="D3928" i="29"/>
  <c r="G3927" i="29"/>
  <c r="D3927" i="29"/>
  <c r="G3926" i="29"/>
  <c r="E3926" i="29"/>
  <c r="D3926" i="29"/>
  <c r="F3926" i="29" s="1"/>
  <c r="D3925" i="29"/>
  <c r="G3924" i="29"/>
  <c r="F3924" i="29"/>
  <c r="E3924" i="29"/>
  <c r="D3924" i="29"/>
  <c r="D3923" i="29"/>
  <c r="F3922" i="29"/>
  <c r="D3922" i="29"/>
  <c r="D3921" i="29"/>
  <c r="D3920" i="29"/>
  <c r="G3919" i="29"/>
  <c r="F3919" i="29"/>
  <c r="E3919" i="29"/>
  <c r="D3919" i="29"/>
  <c r="G3918" i="29"/>
  <c r="F3918" i="29"/>
  <c r="E3918" i="29"/>
  <c r="D3918" i="29"/>
  <c r="F3917" i="29"/>
  <c r="D3917" i="29"/>
  <c r="E3916" i="29"/>
  <c r="D3916" i="29"/>
  <c r="D3915" i="29"/>
  <c r="G3914" i="29"/>
  <c r="F3914" i="29"/>
  <c r="E3914" i="29"/>
  <c r="D3914" i="29"/>
  <c r="D3913" i="29"/>
  <c r="G3912" i="29"/>
  <c r="D3912" i="29"/>
  <c r="G3911" i="29"/>
  <c r="D3911" i="29"/>
  <c r="D3910" i="29"/>
  <c r="G3910" i="29" s="1"/>
  <c r="F3909" i="29"/>
  <c r="E3909" i="29"/>
  <c r="D3909" i="29"/>
  <c r="G3909" i="29" s="1"/>
  <c r="F3908" i="29"/>
  <c r="E3908" i="29"/>
  <c r="D3908" i="29"/>
  <c r="D3907" i="29"/>
  <c r="G3906" i="29"/>
  <c r="E3906" i="29"/>
  <c r="D3906" i="29"/>
  <c r="F3906" i="29" s="1"/>
  <c r="G3905" i="29"/>
  <c r="E3905" i="29"/>
  <c r="D3905" i="29"/>
  <c r="D3904" i="29"/>
  <c r="D3903" i="29"/>
  <c r="D3902" i="29"/>
  <c r="G3901" i="29"/>
  <c r="F3901" i="29"/>
  <c r="D3901" i="29"/>
  <c r="G3900" i="29"/>
  <c r="F3900" i="29"/>
  <c r="D3900" i="29"/>
  <c r="D3899" i="29"/>
  <c r="G3898" i="29"/>
  <c r="F3898" i="29"/>
  <c r="E3898" i="29"/>
  <c r="D3898" i="29"/>
  <c r="G3897" i="29"/>
  <c r="F3897" i="29"/>
  <c r="E3897" i="29"/>
  <c r="D3897" i="29"/>
  <c r="D3896" i="29"/>
  <c r="D3895" i="29"/>
  <c r="G3894" i="29"/>
  <c r="E3894" i="29"/>
  <c r="D3894" i="29"/>
  <c r="F3894" i="29" s="1"/>
  <c r="G3893" i="29"/>
  <c r="F3893" i="29"/>
  <c r="E3893" i="29"/>
  <c r="D3893" i="29"/>
  <c r="D3892" i="29"/>
  <c r="D3891" i="29"/>
  <c r="D3890" i="29"/>
  <c r="D3889" i="29"/>
  <c r="E3888" i="29"/>
  <c r="D3888" i="29"/>
  <c r="D3887" i="29"/>
  <c r="G3886" i="29"/>
  <c r="D3886" i="29"/>
  <c r="G3885" i="29"/>
  <c r="E3885" i="29"/>
  <c r="D3885" i="29"/>
  <c r="F3885" i="29" s="1"/>
  <c r="D3884" i="29"/>
  <c r="D3883" i="29"/>
  <c r="F3882" i="29"/>
  <c r="D3882" i="29"/>
  <c r="D3881" i="29"/>
  <c r="G3880" i="29"/>
  <c r="F3880" i="29"/>
  <c r="E3880" i="29"/>
  <c r="D3880" i="29"/>
  <c r="G3879" i="29"/>
  <c r="F3879" i="29"/>
  <c r="E3879" i="29"/>
  <c r="D3879" i="29"/>
  <c r="G3878" i="29"/>
  <c r="F3878" i="29"/>
  <c r="E3878" i="29"/>
  <c r="D3878" i="29"/>
  <c r="G3877" i="29"/>
  <c r="F3877" i="29"/>
  <c r="E3877" i="29"/>
  <c r="D3877" i="29"/>
  <c r="G3876" i="29"/>
  <c r="F3876" i="29"/>
  <c r="E3876" i="29"/>
  <c r="D3876" i="29"/>
  <c r="G3875" i="29"/>
  <c r="F3875" i="29"/>
  <c r="E3875" i="29"/>
  <c r="D3875" i="29"/>
  <c r="E3874" i="29"/>
  <c r="D3874" i="29"/>
  <c r="F3873" i="29"/>
  <c r="E3873" i="29"/>
  <c r="D3873" i="29"/>
  <c r="G3873" i="29" s="1"/>
  <c r="D3872" i="29"/>
  <c r="D3871" i="29"/>
  <c r="G3870" i="29"/>
  <c r="F3870" i="29"/>
  <c r="D3870" i="29"/>
  <c r="E3870" i="29" s="1"/>
  <c r="D3869" i="29"/>
  <c r="G3868" i="29"/>
  <c r="D3868" i="29"/>
  <c r="G3867" i="29"/>
  <c r="E3867" i="29"/>
  <c r="D3867" i="29"/>
  <c r="D3866" i="29"/>
  <c r="G3866" i="29" s="1"/>
  <c r="D3865" i="29"/>
  <c r="D3864" i="29"/>
  <c r="G3863" i="29"/>
  <c r="F3863" i="29"/>
  <c r="D3863" i="29"/>
  <c r="E3863" i="29" s="1"/>
  <c r="G3862" i="29"/>
  <c r="F3862" i="29"/>
  <c r="E3862" i="29"/>
  <c r="D3862" i="29"/>
  <c r="G3861" i="29"/>
  <c r="F3861" i="29"/>
  <c r="E3861" i="29"/>
  <c r="D3861" i="29"/>
  <c r="G3860" i="29"/>
  <c r="F3860" i="29"/>
  <c r="E3860" i="29"/>
  <c r="D3860" i="29"/>
  <c r="G3859" i="29"/>
  <c r="F3859" i="29"/>
  <c r="E3859" i="29"/>
  <c r="D3859" i="29"/>
  <c r="F3858" i="29"/>
  <c r="E3858" i="29"/>
  <c r="D3858" i="29"/>
  <c r="G3857" i="29"/>
  <c r="D3857" i="29"/>
  <c r="G3856" i="29"/>
  <c r="F3856" i="29"/>
  <c r="E3856" i="29"/>
  <c r="D3856" i="29"/>
  <c r="G3855" i="29"/>
  <c r="F3855" i="29"/>
  <c r="E3855" i="29"/>
  <c r="D3855" i="29"/>
  <c r="G3854" i="29"/>
  <c r="F3854" i="29"/>
  <c r="D3854" i="29"/>
  <c r="D3853" i="29"/>
  <c r="G3852" i="29"/>
  <c r="F3852" i="29"/>
  <c r="E3852" i="29"/>
  <c r="D3852" i="29"/>
  <c r="F3851" i="29"/>
  <c r="D3851" i="29"/>
  <c r="F3850" i="29"/>
  <c r="E3850" i="29"/>
  <c r="D3850" i="29"/>
  <c r="G3850" i="29" s="1"/>
  <c r="F3849" i="29"/>
  <c r="E3849" i="29"/>
  <c r="D3849" i="29"/>
  <c r="D3848" i="29"/>
  <c r="E3847" i="29"/>
  <c r="D3847" i="29"/>
  <c r="D3846" i="29"/>
  <c r="G3845" i="29"/>
  <c r="F3845" i="29"/>
  <c r="E3845" i="29"/>
  <c r="D3845" i="29"/>
  <c r="D3844" i="29"/>
  <c r="D3843" i="29"/>
  <c r="G3842" i="29"/>
  <c r="D3842" i="29"/>
  <c r="E3842" i="29" s="1"/>
  <c r="D3841" i="29"/>
  <c r="G3840" i="29"/>
  <c r="F3840" i="29"/>
  <c r="D3840" i="29"/>
  <c r="G3839" i="29"/>
  <c r="F3839" i="29"/>
  <c r="E3839" i="29"/>
  <c r="D3839" i="29"/>
  <c r="G3838" i="29"/>
  <c r="F3838" i="29"/>
  <c r="E3838" i="29"/>
  <c r="D3838" i="29"/>
  <c r="F3837" i="29"/>
  <c r="E3837" i="29"/>
  <c r="D3837" i="29"/>
  <c r="G3836" i="29"/>
  <c r="F3836" i="29"/>
  <c r="E3836" i="29"/>
  <c r="D3836" i="29"/>
  <c r="G3835" i="29"/>
  <c r="F3835" i="29"/>
  <c r="E3835" i="29"/>
  <c r="D3835" i="29"/>
  <c r="D3834" i="29"/>
  <c r="G3833" i="29"/>
  <c r="F3833" i="29"/>
  <c r="E3833" i="29"/>
  <c r="D3833" i="29"/>
  <c r="D3832" i="29"/>
  <c r="D3831" i="29"/>
  <c r="D3830" i="29"/>
  <c r="F3829" i="29"/>
  <c r="E3829" i="29"/>
  <c r="D3829" i="29"/>
  <c r="G3829" i="29" s="1"/>
  <c r="G3828" i="29"/>
  <c r="F3828" i="29"/>
  <c r="D3828" i="29"/>
  <c r="D3827" i="29"/>
  <c r="E3826" i="29"/>
  <c r="D3826" i="29"/>
  <c r="E3825" i="29"/>
  <c r="D3825" i="29"/>
  <c r="D3824" i="29"/>
  <c r="F3823" i="29"/>
  <c r="E3823" i="29"/>
  <c r="D3823" i="29"/>
  <c r="G3822" i="29"/>
  <c r="F3822" i="29"/>
  <c r="D3822" i="29"/>
  <c r="E3822" i="29" s="1"/>
  <c r="G3821" i="29"/>
  <c r="F3821" i="29"/>
  <c r="D3821" i="29"/>
  <c r="E3821" i="29" s="1"/>
  <c r="F3820" i="29"/>
  <c r="E3820" i="29"/>
  <c r="D3820" i="29"/>
  <c r="G3819" i="29"/>
  <c r="F3819" i="29"/>
  <c r="E3819" i="29"/>
  <c r="D3819" i="29"/>
  <c r="G3818" i="29"/>
  <c r="F3818" i="29"/>
  <c r="E3818" i="29"/>
  <c r="D3818" i="29"/>
  <c r="G3817" i="29"/>
  <c r="F3817" i="29"/>
  <c r="E3817" i="29"/>
  <c r="D3817" i="29"/>
  <c r="D3816" i="29"/>
  <c r="D3815" i="29"/>
  <c r="F3814" i="29"/>
  <c r="E3814" i="29"/>
  <c r="D3814" i="29"/>
  <c r="G3814" i="29" s="1"/>
  <c r="G3813" i="29"/>
  <c r="D3813" i="29"/>
  <c r="F3812" i="29"/>
  <c r="E3812" i="29"/>
  <c r="D3812" i="29"/>
  <c r="E3811" i="29"/>
  <c r="D3811" i="29"/>
  <c r="D3810" i="29"/>
  <c r="D3809" i="29"/>
  <c r="G3808" i="29"/>
  <c r="D3808" i="29"/>
  <c r="D3807" i="29"/>
  <c r="D3806" i="29"/>
  <c r="E3805" i="29"/>
  <c r="D3805" i="29"/>
  <c r="G3804" i="29"/>
  <c r="F3804" i="29"/>
  <c r="D3804" i="29"/>
  <c r="F3803" i="29"/>
  <c r="E3803" i="29"/>
  <c r="D3803" i="29"/>
  <c r="G3803" i="29" s="1"/>
  <c r="F3802" i="29"/>
  <c r="E3802" i="29"/>
  <c r="D3802" i="29"/>
  <c r="G3802" i="29" s="1"/>
  <c r="G3801" i="29"/>
  <c r="F3801" i="29"/>
  <c r="D3801" i="29"/>
  <c r="E3801" i="29" s="1"/>
  <c r="G3800" i="29"/>
  <c r="F3800" i="29"/>
  <c r="E3800" i="29"/>
  <c r="D3800" i="29"/>
  <c r="G3799" i="29"/>
  <c r="F3799" i="29"/>
  <c r="D3799" i="29"/>
  <c r="E3799" i="29" s="1"/>
  <c r="G3798" i="29"/>
  <c r="F3798" i="29"/>
  <c r="D3798" i="29"/>
  <c r="E3798" i="29" s="1"/>
  <c r="G3797" i="29"/>
  <c r="F3797" i="29"/>
  <c r="E3797" i="29"/>
  <c r="D3797" i="29"/>
  <c r="G3796" i="29"/>
  <c r="F3796" i="29"/>
  <c r="D3796" i="29"/>
  <c r="E3795" i="29"/>
  <c r="D3795" i="29"/>
  <c r="G3794" i="29"/>
  <c r="F3794" i="29"/>
  <c r="D3794" i="29"/>
  <c r="D3793" i="29"/>
  <c r="D3792" i="29"/>
  <c r="F3791" i="29"/>
  <c r="E3791" i="29"/>
  <c r="D3791" i="29"/>
  <c r="G3791" i="29" s="1"/>
  <c r="D3790" i="29"/>
  <c r="G3789" i="29"/>
  <c r="F3789" i="29"/>
  <c r="D3789" i="29"/>
  <c r="E3789" i="29" s="1"/>
  <c r="D3788" i="29"/>
  <c r="G3788" i="29" s="1"/>
  <c r="G3787" i="29"/>
  <c r="D3787" i="29"/>
  <c r="D3786" i="29"/>
  <c r="F3785" i="29"/>
  <c r="D3785" i="29"/>
  <c r="D3784" i="29"/>
  <c r="D3783" i="29"/>
  <c r="D3782" i="29"/>
  <c r="G3781" i="29"/>
  <c r="F3781" i="29"/>
  <c r="E3781" i="29"/>
  <c r="D3781" i="29"/>
  <c r="G3780" i="29"/>
  <c r="F3780" i="29"/>
  <c r="E3780" i="29"/>
  <c r="D3780" i="29"/>
  <c r="G3779" i="29"/>
  <c r="F3779" i="29"/>
  <c r="E3779" i="29"/>
  <c r="D3779" i="29"/>
  <c r="G3778" i="29"/>
  <c r="F3778" i="29"/>
  <c r="E3778" i="29"/>
  <c r="D3778" i="29"/>
  <c r="D3777" i="29"/>
  <c r="G3777" i="29" s="1"/>
  <c r="E3776" i="29"/>
  <c r="D3776" i="29"/>
  <c r="E3775" i="29"/>
  <c r="D3775" i="29"/>
  <c r="D3774" i="29"/>
  <c r="D3773" i="29"/>
  <c r="G3772" i="29"/>
  <c r="F3772" i="29"/>
  <c r="E3772" i="29"/>
  <c r="D3772" i="29"/>
  <c r="D3771" i="29"/>
  <c r="E3770" i="29"/>
  <c r="D3770" i="29"/>
  <c r="G3769" i="29"/>
  <c r="D3769" i="29"/>
  <c r="F3769" i="29" s="1"/>
  <c r="D3768" i="29"/>
  <c r="D3767" i="29"/>
  <c r="G3766" i="29"/>
  <c r="E3766" i="29"/>
  <c r="D3766" i="29"/>
  <c r="F3766" i="29" s="1"/>
  <c r="F3765" i="29"/>
  <c r="E3765" i="29"/>
  <c r="D3765" i="29"/>
  <c r="G3765" i="29" s="1"/>
  <c r="G3764" i="29"/>
  <c r="D3764" i="29"/>
  <c r="D3763" i="29"/>
  <c r="D3762" i="29"/>
  <c r="D3761" i="29"/>
  <c r="F3761" i="29" s="1"/>
  <c r="G3760" i="29"/>
  <c r="D3760" i="29"/>
  <c r="G3759" i="29"/>
  <c r="F3759" i="29"/>
  <c r="E3759" i="29"/>
  <c r="D3759" i="29"/>
  <c r="G3758" i="29"/>
  <c r="F3758" i="29"/>
  <c r="E3758" i="29"/>
  <c r="D3758" i="29"/>
  <c r="D3757" i="29"/>
  <c r="G3756" i="29"/>
  <c r="F3756" i="29"/>
  <c r="E3756" i="29"/>
  <c r="D3756" i="29"/>
  <c r="G3755" i="29"/>
  <c r="F3755" i="29"/>
  <c r="E3755" i="29"/>
  <c r="D3755" i="29"/>
  <c r="G3754" i="29"/>
  <c r="F3754" i="29"/>
  <c r="E3754" i="29"/>
  <c r="D3754" i="29"/>
  <c r="D3753" i="29"/>
  <c r="G3752" i="29"/>
  <c r="E3752" i="29"/>
  <c r="D3752" i="29"/>
  <c r="G3751" i="29"/>
  <c r="F3751" i="29"/>
  <c r="E3751" i="29"/>
  <c r="D3751" i="29"/>
  <c r="D3750" i="29"/>
  <c r="G3750" i="29" s="1"/>
  <c r="F3749" i="29"/>
  <c r="E3749" i="29"/>
  <c r="D3749" i="29"/>
  <c r="G3749" i="29" s="1"/>
  <c r="E3748" i="29"/>
  <c r="D3748" i="29"/>
  <c r="F3747" i="29"/>
  <c r="D3747" i="29"/>
  <c r="G3746" i="29"/>
  <c r="E3746" i="29"/>
  <c r="D3746" i="29"/>
  <c r="F3746" i="29" s="1"/>
  <c r="D3745" i="29"/>
  <c r="F3745" i="29" s="1"/>
  <c r="D3744" i="29"/>
  <c r="G3743" i="29"/>
  <c r="D3743" i="29"/>
  <c r="E3743" i="29" s="1"/>
  <c r="G3742" i="29"/>
  <c r="D3742" i="29"/>
  <c r="G3741" i="29"/>
  <c r="F3741" i="29"/>
  <c r="D3741" i="29"/>
  <c r="E3741" i="29" s="1"/>
  <c r="D3740" i="29"/>
  <c r="D3739" i="29"/>
  <c r="G3738" i="29"/>
  <c r="F3738" i="29"/>
  <c r="E3738" i="29"/>
  <c r="D3738" i="29"/>
  <c r="G3737" i="29"/>
  <c r="F3737" i="29"/>
  <c r="E3737" i="29"/>
  <c r="D3737" i="29"/>
  <c r="D3736" i="29"/>
  <c r="G3735" i="29"/>
  <c r="E3735" i="29"/>
  <c r="D3735" i="29"/>
  <c r="F3735" i="29" s="1"/>
  <c r="D3734" i="29"/>
  <c r="G3733" i="29"/>
  <c r="F3733" i="29"/>
  <c r="E3733" i="29"/>
  <c r="D3733" i="29"/>
  <c r="D3732" i="29"/>
  <c r="D3731" i="29"/>
  <c r="G3730" i="29"/>
  <c r="F3730" i="29"/>
  <c r="E3730" i="29"/>
  <c r="D3730" i="29"/>
  <c r="D3729" i="29"/>
  <c r="D3728" i="29"/>
  <c r="D3727" i="29"/>
  <c r="G3726" i="29"/>
  <c r="F3726" i="29"/>
  <c r="D3726" i="29"/>
  <c r="E3726" i="29" s="1"/>
  <c r="G3725" i="29"/>
  <c r="E3725" i="29"/>
  <c r="D3725" i="29"/>
  <c r="F3725" i="29" s="1"/>
  <c r="F3724" i="29"/>
  <c r="D3724" i="29"/>
  <c r="E3723" i="29"/>
  <c r="D3723" i="29"/>
  <c r="G3722" i="29"/>
  <c r="D3722" i="29"/>
  <c r="F3721" i="29"/>
  <c r="D3721" i="29"/>
  <c r="G3720" i="29"/>
  <c r="F3720" i="29"/>
  <c r="E3720" i="29"/>
  <c r="D3720" i="29"/>
  <c r="G3719" i="29"/>
  <c r="F3719" i="29"/>
  <c r="D3719" i="29"/>
  <c r="G3718" i="29"/>
  <c r="F3718" i="29"/>
  <c r="E3718" i="29"/>
  <c r="D3718" i="29"/>
  <c r="G3717" i="29"/>
  <c r="F3717" i="29"/>
  <c r="E3717" i="29"/>
  <c r="D3717" i="29"/>
  <c r="G3716" i="29"/>
  <c r="F3716" i="29"/>
  <c r="E3716" i="29"/>
  <c r="D3716" i="29"/>
  <c r="D3715" i="29"/>
  <c r="G3714" i="29"/>
  <c r="F3714" i="29"/>
  <c r="D3714" i="29"/>
  <c r="E3714" i="29" s="1"/>
  <c r="G3713" i="29"/>
  <c r="F3713" i="29"/>
  <c r="E3713" i="29"/>
  <c r="D3713" i="29"/>
  <c r="D3712" i="29"/>
  <c r="D3711" i="29"/>
  <c r="G3710" i="29"/>
  <c r="E3710" i="29"/>
  <c r="D3710" i="29"/>
  <c r="D3709" i="29"/>
  <c r="D3708" i="29"/>
  <c r="D3707" i="29"/>
  <c r="D3706" i="29"/>
  <c r="G3705" i="29"/>
  <c r="D3705" i="29"/>
  <c r="G3704" i="29"/>
  <c r="F3704" i="29"/>
  <c r="D3704" i="29"/>
  <c r="G3703" i="29"/>
  <c r="F3703" i="29"/>
  <c r="D3703" i="29"/>
  <c r="E3703" i="29" s="1"/>
  <c r="G3702" i="29"/>
  <c r="F3702" i="29"/>
  <c r="E3702" i="29"/>
  <c r="D3702" i="29"/>
  <c r="G3701" i="29"/>
  <c r="D3701" i="29"/>
  <c r="G3700" i="29"/>
  <c r="F3700" i="29"/>
  <c r="E3700" i="29"/>
  <c r="D3700" i="29"/>
  <c r="G3699" i="29"/>
  <c r="F3699" i="29"/>
  <c r="E3699" i="29"/>
  <c r="D3699" i="29"/>
  <c r="D3698" i="29"/>
  <c r="G3697" i="29"/>
  <c r="F3697" i="29"/>
  <c r="D3697" i="29"/>
  <c r="G3696" i="29"/>
  <c r="F3696" i="29"/>
  <c r="E3696" i="29"/>
  <c r="D3696" i="29"/>
  <c r="F3695" i="29"/>
  <c r="D3695" i="29"/>
  <c r="D3694" i="29"/>
  <c r="D3693" i="29"/>
  <c r="G3692" i="29"/>
  <c r="F3692" i="29"/>
  <c r="D3692" i="29"/>
  <c r="G3691" i="29"/>
  <c r="F3691" i="29"/>
  <c r="E3691" i="29"/>
  <c r="D3691" i="29"/>
  <c r="D3690" i="29"/>
  <c r="G3689" i="29"/>
  <c r="F3689" i="29"/>
  <c r="E3689" i="29"/>
  <c r="D3689" i="29"/>
  <c r="G3688" i="29"/>
  <c r="F3688" i="29"/>
  <c r="E3688" i="29"/>
  <c r="D3688" i="29"/>
  <c r="D3687" i="29"/>
  <c r="G3686" i="29"/>
  <c r="F3686" i="29"/>
  <c r="E3686" i="29"/>
  <c r="D3686" i="29"/>
  <c r="G3685" i="29"/>
  <c r="D3685" i="29"/>
  <c r="D3684" i="29"/>
  <c r="G3683" i="29"/>
  <c r="F3683" i="29"/>
  <c r="D3683" i="29"/>
  <c r="G3682" i="29"/>
  <c r="F3682" i="29"/>
  <c r="D3682" i="29"/>
  <c r="G3681" i="29"/>
  <c r="F3681" i="29"/>
  <c r="E3681" i="29"/>
  <c r="D3681" i="29"/>
  <c r="G3680" i="29"/>
  <c r="F3680" i="29"/>
  <c r="E3680" i="29"/>
  <c r="D3680" i="29"/>
  <c r="F3679" i="29"/>
  <c r="D3679" i="29"/>
  <c r="G3678" i="29"/>
  <c r="E3678" i="29"/>
  <c r="D3678" i="29"/>
  <c r="G3677" i="29"/>
  <c r="D3677" i="29"/>
  <c r="F3676" i="29"/>
  <c r="E3676" i="29"/>
  <c r="D3676" i="29"/>
  <c r="D3675" i="29"/>
  <c r="G3674" i="29"/>
  <c r="F3674" i="29"/>
  <c r="D3674" i="29"/>
  <c r="G3673" i="29"/>
  <c r="F3673" i="29"/>
  <c r="E3673" i="29"/>
  <c r="D3673" i="29"/>
  <c r="G3672" i="29"/>
  <c r="F3672" i="29"/>
  <c r="D3672" i="29"/>
  <c r="E3672" i="29" s="1"/>
  <c r="G3671" i="29"/>
  <c r="F3671" i="29"/>
  <c r="E3671" i="29"/>
  <c r="D3671" i="29"/>
  <c r="D3670" i="29"/>
  <c r="D3669" i="29"/>
  <c r="E3669" i="29" s="1"/>
  <c r="G3668" i="29"/>
  <c r="D3668" i="29"/>
  <c r="F3667" i="29"/>
  <c r="E3667" i="29"/>
  <c r="D3667" i="29"/>
  <c r="D3666" i="29"/>
  <c r="F3665" i="29"/>
  <c r="E3665" i="29"/>
  <c r="D3665" i="29"/>
  <c r="G3664" i="29"/>
  <c r="E3664" i="29"/>
  <c r="D3664" i="29"/>
  <c r="F3664" i="29" s="1"/>
  <c r="D3663" i="29"/>
  <c r="G3662" i="29"/>
  <c r="F3662" i="29"/>
  <c r="E3662" i="29"/>
  <c r="D3662" i="29"/>
  <c r="G3661" i="29"/>
  <c r="F3661" i="29"/>
  <c r="E3661" i="29"/>
  <c r="D3661" i="29"/>
  <c r="G3660" i="29"/>
  <c r="F3660" i="29"/>
  <c r="E3660" i="29"/>
  <c r="D3660" i="29"/>
  <c r="D3659" i="29"/>
  <c r="E3658" i="29"/>
  <c r="D3658" i="29"/>
  <c r="F3657" i="29"/>
  <c r="D3657" i="29"/>
  <c r="G3656" i="29"/>
  <c r="F3656" i="29"/>
  <c r="E3656" i="29"/>
  <c r="D3656" i="29"/>
  <c r="D3655" i="29"/>
  <c r="G3654" i="29"/>
  <c r="F3654" i="29"/>
  <c r="D3654" i="29"/>
  <c r="D3653" i="29"/>
  <c r="G3652" i="29"/>
  <c r="D3652" i="29"/>
  <c r="G3651" i="29"/>
  <c r="F3651" i="29"/>
  <c r="E3651" i="29"/>
  <c r="D3651" i="29"/>
  <c r="G3650" i="29"/>
  <c r="F3650" i="29"/>
  <c r="D3650" i="29"/>
  <c r="G3649" i="29"/>
  <c r="E3649" i="29"/>
  <c r="D3649" i="29"/>
  <c r="F3648" i="29"/>
  <c r="E3648" i="29"/>
  <c r="D3648" i="29"/>
  <c r="G3647" i="29"/>
  <c r="D3647" i="29"/>
  <c r="D3646" i="29"/>
  <c r="G3645" i="29"/>
  <c r="E3645" i="29"/>
  <c r="D3645" i="29"/>
  <c r="F3645" i="29" s="1"/>
  <c r="D3644" i="29"/>
  <c r="D3643" i="29"/>
  <c r="D3642" i="29"/>
  <c r="G3641" i="29"/>
  <c r="F3641" i="29"/>
  <c r="E3641" i="29"/>
  <c r="D3641" i="29"/>
  <c r="G3640" i="29"/>
  <c r="F3640" i="29"/>
  <c r="E3640" i="29"/>
  <c r="D3640" i="29"/>
  <c r="D3639" i="29"/>
  <c r="G3638" i="29"/>
  <c r="F3638" i="29"/>
  <c r="E3638" i="29"/>
  <c r="D3638" i="29"/>
  <c r="G3637" i="29"/>
  <c r="F3637" i="29"/>
  <c r="E3637" i="29"/>
  <c r="D3637" i="29"/>
  <c r="F3636" i="29"/>
  <c r="E3636" i="29"/>
  <c r="D3636" i="29"/>
  <c r="D3635" i="29"/>
  <c r="G3634" i="29"/>
  <c r="D3634" i="29"/>
  <c r="D3633" i="29"/>
  <c r="G3632" i="29"/>
  <c r="D3632" i="29"/>
  <c r="G3631" i="29"/>
  <c r="F3631" i="29"/>
  <c r="E3631" i="29"/>
  <c r="D3631" i="29"/>
  <c r="F3630" i="29"/>
  <c r="D3630" i="29"/>
  <c r="F3629" i="29"/>
  <c r="D3629" i="29"/>
  <c r="G3629" i="29" s="1"/>
  <c r="F3628" i="29"/>
  <c r="E3628" i="29"/>
  <c r="D3628" i="29"/>
  <c r="G3628" i="29" s="1"/>
  <c r="D3627" i="29"/>
  <c r="E3626" i="29"/>
  <c r="D3626" i="29"/>
  <c r="E3625" i="29"/>
  <c r="D3625" i="29"/>
  <c r="G3624" i="29"/>
  <c r="F3624" i="29"/>
  <c r="E3624" i="29"/>
  <c r="D3624" i="29"/>
  <c r="D3623" i="29"/>
  <c r="G3622" i="29"/>
  <c r="F3622" i="29"/>
  <c r="E3622" i="29"/>
  <c r="D3622" i="29"/>
  <c r="G3621" i="29"/>
  <c r="F3621" i="29"/>
  <c r="D3621" i="29"/>
  <c r="E3621" i="29" s="1"/>
  <c r="G3620" i="29"/>
  <c r="F3620" i="29"/>
  <c r="D3620" i="29"/>
  <c r="E3620" i="29" s="1"/>
  <c r="G3619" i="29"/>
  <c r="F3619" i="29"/>
  <c r="E3619" i="29"/>
  <c r="D3619" i="29"/>
  <c r="D3618" i="29"/>
  <c r="F3617" i="29"/>
  <c r="E3617" i="29"/>
  <c r="D3617" i="29"/>
  <c r="G3617" i="29" s="1"/>
  <c r="D3616" i="29"/>
  <c r="F3615" i="29"/>
  <c r="D3615" i="29"/>
  <c r="G3614" i="29"/>
  <c r="F3614" i="29"/>
  <c r="D3614" i="29"/>
  <c r="G3613" i="29"/>
  <c r="F3613" i="29"/>
  <c r="D3613" i="29"/>
  <c r="D3612" i="29"/>
  <c r="G3611" i="29"/>
  <c r="D3611" i="29"/>
  <c r="G3610" i="29"/>
  <c r="D3610" i="29"/>
  <c r="G3609" i="29"/>
  <c r="F3609" i="29"/>
  <c r="E3609" i="29"/>
  <c r="D3609" i="29"/>
  <c r="G3608" i="29"/>
  <c r="F3608" i="29"/>
  <c r="E3608" i="29"/>
  <c r="D3608" i="29"/>
  <c r="F3607" i="29"/>
  <c r="E3607" i="29"/>
  <c r="D3607" i="29"/>
  <c r="G3606" i="29"/>
  <c r="F3606" i="29"/>
  <c r="E3606" i="29"/>
  <c r="D3606" i="29"/>
  <c r="E3605" i="29"/>
  <c r="D3605" i="29"/>
  <c r="D3604" i="29"/>
  <c r="G3603" i="29"/>
  <c r="F3603" i="29"/>
  <c r="E3603" i="29"/>
  <c r="D3603" i="29"/>
  <c r="D3602" i="29"/>
  <c r="D3601" i="29"/>
  <c r="D3600" i="29"/>
  <c r="G3599" i="29"/>
  <c r="D3599" i="29"/>
  <c r="F3598" i="29"/>
  <c r="E3598" i="29"/>
  <c r="D3598" i="29"/>
  <c r="G3598" i="29" s="1"/>
  <c r="F3597" i="29"/>
  <c r="D3597" i="29"/>
  <c r="G3596" i="29"/>
  <c r="F3596" i="29"/>
  <c r="D3596" i="29"/>
  <c r="E3596" i="29" s="1"/>
  <c r="G3595" i="29"/>
  <c r="F3595" i="29"/>
  <c r="E3595" i="29"/>
  <c r="D3595" i="29"/>
  <c r="G3594" i="29"/>
  <c r="F3594" i="29"/>
  <c r="D3594" i="29"/>
  <c r="E3594" i="29" s="1"/>
  <c r="G3593" i="29"/>
  <c r="D3593" i="29"/>
  <c r="E3593" i="29" s="1"/>
  <c r="D3592" i="29"/>
  <c r="D3591" i="29"/>
  <c r="D3590" i="29"/>
  <c r="D3589" i="29"/>
  <c r="G3588" i="29"/>
  <c r="D3588" i="29"/>
  <c r="E3588" i="29" s="1"/>
  <c r="G3587" i="29"/>
  <c r="F3587" i="29"/>
  <c r="D3587" i="29"/>
  <c r="E3587" i="29" s="1"/>
  <c r="G3586" i="29"/>
  <c r="D3586" i="29"/>
  <c r="G3585" i="29"/>
  <c r="F3585" i="29"/>
  <c r="D3585" i="29"/>
  <c r="E3585" i="29" s="1"/>
  <c r="D3584" i="29"/>
  <c r="G3583" i="29"/>
  <c r="D3583" i="29"/>
  <c r="G3582" i="29"/>
  <c r="F3582" i="29"/>
  <c r="D3582" i="29"/>
  <c r="D3581" i="29"/>
  <c r="D3580" i="29"/>
  <c r="D3579" i="29"/>
  <c r="D3578" i="29"/>
  <c r="D3577" i="29"/>
  <c r="G3576" i="29"/>
  <c r="F3576" i="29"/>
  <c r="D3576" i="29"/>
  <c r="E3576" i="29" s="1"/>
  <c r="G3575" i="29"/>
  <c r="F3575" i="29"/>
  <c r="E3575" i="29"/>
  <c r="D3575" i="29"/>
  <c r="G3574" i="29"/>
  <c r="F3574" i="29"/>
  <c r="E3574" i="29"/>
  <c r="D3574" i="29"/>
  <c r="D3573" i="29"/>
  <c r="G3572" i="29"/>
  <c r="F3572" i="29"/>
  <c r="D3572" i="29"/>
  <c r="G3571" i="29"/>
  <c r="F3571" i="29"/>
  <c r="E3571" i="29"/>
  <c r="D3571" i="29"/>
  <c r="G3570" i="29"/>
  <c r="F3570" i="29"/>
  <c r="E3570" i="29"/>
  <c r="D3570" i="29"/>
  <c r="D3569" i="29"/>
  <c r="D3568" i="29"/>
  <c r="F3567" i="29"/>
  <c r="D3567" i="29"/>
  <c r="D3566" i="29"/>
  <c r="G3565" i="29"/>
  <c r="F3565" i="29"/>
  <c r="D3565" i="29"/>
  <c r="E3565" i="29" s="1"/>
  <c r="G3564" i="29"/>
  <c r="F3564" i="29"/>
  <c r="D3564" i="29"/>
  <c r="E3564" i="29" s="1"/>
  <c r="D3563" i="29"/>
  <c r="G3562" i="29"/>
  <c r="F3562" i="29"/>
  <c r="E3562" i="29"/>
  <c r="D3562" i="29"/>
  <c r="D3561" i="29"/>
  <c r="F3561" i="29" s="1"/>
  <c r="F3560" i="29"/>
  <c r="D3560" i="29"/>
  <c r="G3559" i="29"/>
  <c r="E3559" i="29"/>
  <c r="D3559" i="29"/>
  <c r="F3559" i="29" s="1"/>
  <c r="D3558" i="29"/>
  <c r="D3557" i="29"/>
  <c r="G3556" i="29"/>
  <c r="F3556" i="29"/>
  <c r="D3556" i="29"/>
  <c r="E3556" i="29" s="1"/>
  <c r="G3555" i="29"/>
  <c r="F3555" i="29"/>
  <c r="E3555" i="29"/>
  <c r="D3555" i="29"/>
  <c r="D3554" i="29"/>
  <c r="D3553" i="29"/>
  <c r="D3552" i="29"/>
  <c r="F3551" i="29"/>
  <c r="E3551" i="29"/>
  <c r="D3551" i="29"/>
  <c r="D3550" i="29"/>
  <c r="F3549" i="29"/>
  <c r="D3549" i="29"/>
  <c r="G3548" i="29"/>
  <c r="F3548" i="29"/>
  <c r="D3548" i="29"/>
  <c r="E3548" i="29" s="1"/>
  <c r="D3547" i="29"/>
  <c r="D3546" i="29"/>
  <c r="G3545" i="29"/>
  <c r="F3545" i="29"/>
  <c r="D3545" i="29"/>
  <c r="E3545" i="29" s="1"/>
  <c r="F3544" i="29"/>
  <c r="D3544" i="29"/>
  <c r="G3543" i="29"/>
  <c r="F3543" i="29"/>
  <c r="E3543" i="29"/>
  <c r="D3543" i="29"/>
  <c r="D3542" i="29"/>
  <c r="D3541" i="29"/>
  <c r="F3540" i="29"/>
  <c r="D3540" i="29"/>
  <c r="D3539" i="29"/>
  <c r="D3538" i="29"/>
  <c r="F3538" i="29" s="1"/>
  <c r="D3537" i="29"/>
  <c r="G3536" i="29"/>
  <c r="F3536" i="29"/>
  <c r="D3536" i="29"/>
  <c r="E3536" i="29" s="1"/>
  <c r="G3535" i="29"/>
  <c r="F3535" i="29"/>
  <c r="E3535" i="29"/>
  <c r="D3535" i="29"/>
  <c r="G3534" i="29"/>
  <c r="F3534" i="29"/>
  <c r="E3534" i="29"/>
  <c r="D3534" i="29"/>
  <c r="G3533" i="29"/>
  <c r="F3533" i="29"/>
  <c r="D3533" i="29"/>
  <c r="E3533" i="29" s="1"/>
  <c r="G3532" i="29"/>
  <c r="F3532" i="29"/>
  <c r="D3532" i="29"/>
  <c r="D3531" i="29"/>
  <c r="D3530" i="29"/>
  <c r="F3529" i="29"/>
  <c r="D3529" i="29"/>
  <c r="D3528" i="29"/>
  <c r="G3527" i="29"/>
  <c r="F3527" i="29"/>
  <c r="E3527" i="29"/>
  <c r="D3527" i="29"/>
  <c r="G3526" i="29"/>
  <c r="F3526" i="29"/>
  <c r="E3526" i="29"/>
  <c r="D3526" i="29"/>
  <c r="G3525" i="29"/>
  <c r="F3525" i="29"/>
  <c r="D3525" i="29"/>
  <c r="E3525" i="29" s="1"/>
  <c r="G3524" i="29"/>
  <c r="D3524" i="29"/>
  <c r="D3523" i="29"/>
  <c r="G3522" i="29"/>
  <c r="F3522" i="29"/>
  <c r="E3522" i="29"/>
  <c r="D3522" i="29"/>
  <c r="G3521" i="29"/>
  <c r="F3521" i="29"/>
  <c r="D3521" i="29"/>
  <c r="E3521" i="29" s="1"/>
  <c r="D3520" i="29"/>
  <c r="G3519" i="29"/>
  <c r="E3519" i="29"/>
  <c r="D3519" i="29"/>
  <c r="F3519" i="29" s="1"/>
  <c r="G3518" i="29"/>
  <c r="D3518" i="29"/>
  <c r="D3517" i="29"/>
  <c r="G3516" i="29"/>
  <c r="F3516" i="29"/>
  <c r="D3516" i="29"/>
  <c r="E3516" i="29" s="1"/>
  <c r="G3515" i="29"/>
  <c r="F3515" i="29"/>
  <c r="E3515" i="29"/>
  <c r="D3515" i="29"/>
  <c r="G3514" i="29"/>
  <c r="D3514" i="29"/>
  <c r="D3513" i="29"/>
  <c r="G3512" i="29"/>
  <c r="D3512" i="29"/>
  <c r="E3512" i="29" s="1"/>
  <c r="F3511" i="29"/>
  <c r="D3511" i="29"/>
  <c r="G3511" i="29" s="1"/>
  <c r="E3510" i="29"/>
  <c r="D3510" i="29"/>
  <c r="D3509" i="29"/>
  <c r="D3508" i="29"/>
  <c r="G3507" i="29"/>
  <c r="D3507" i="29"/>
  <c r="E3507" i="29" s="1"/>
  <c r="G3506" i="29"/>
  <c r="D3506" i="29"/>
  <c r="E3506" i="29" s="1"/>
  <c r="D3505" i="29"/>
  <c r="G3504" i="29"/>
  <c r="F3504" i="29"/>
  <c r="D3504" i="29"/>
  <c r="E3504" i="29" s="1"/>
  <c r="D3503" i="29"/>
  <c r="D3502" i="29"/>
  <c r="G3501" i="29"/>
  <c r="D3501" i="29"/>
  <c r="G3500" i="29"/>
  <c r="F3500" i="29"/>
  <c r="D3500" i="29"/>
  <c r="E3500" i="29" s="1"/>
  <c r="G3499" i="29"/>
  <c r="F3499" i="29"/>
  <c r="E3499" i="29"/>
  <c r="D3499" i="29"/>
  <c r="G3498" i="29"/>
  <c r="E3498" i="29"/>
  <c r="D3498" i="29"/>
  <c r="F3498" i="29" s="1"/>
  <c r="D3497" i="29"/>
  <c r="G3496" i="29"/>
  <c r="D3496" i="29"/>
  <c r="E3496" i="29" s="1"/>
  <c r="G3495" i="29"/>
  <c r="F3495" i="29"/>
  <c r="E3495" i="29"/>
  <c r="D3495" i="29"/>
  <c r="G3494" i="29"/>
  <c r="F3494" i="29"/>
  <c r="E3494" i="29"/>
  <c r="D3494" i="29"/>
  <c r="G3493" i="29"/>
  <c r="F3493" i="29"/>
  <c r="D3493" i="29"/>
  <c r="E3493" i="29" s="1"/>
  <c r="G3492" i="29"/>
  <c r="D3492" i="29"/>
  <c r="E3491" i="29"/>
  <c r="D3491" i="29"/>
  <c r="G3490" i="29"/>
  <c r="F3490" i="29"/>
  <c r="E3490" i="29"/>
  <c r="D3490" i="29"/>
  <c r="F3489" i="29"/>
  <c r="D3489" i="29"/>
  <c r="D3488" i="29"/>
  <c r="G3487" i="29"/>
  <c r="F3487" i="29"/>
  <c r="D3487" i="29"/>
  <c r="E3487" i="29" s="1"/>
  <c r="F3486" i="29"/>
  <c r="E3486" i="29"/>
  <c r="D3486" i="29"/>
  <c r="G3485" i="29"/>
  <c r="F3485" i="29"/>
  <c r="D3485" i="29"/>
  <c r="E3485" i="29" s="1"/>
  <c r="D3484" i="29"/>
  <c r="D3483" i="29"/>
  <c r="G3483" i="29" s="1"/>
  <c r="G3482" i="29"/>
  <c r="F3482" i="29"/>
  <c r="D3482" i="29"/>
  <c r="E3482" i="29" s="1"/>
  <c r="F3481" i="29"/>
  <c r="D3481" i="29"/>
  <c r="F3480" i="29"/>
  <c r="D3480" i="29"/>
  <c r="D3479" i="29"/>
  <c r="D3478" i="29"/>
  <c r="G3477" i="29"/>
  <c r="D3477" i="29"/>
  <c r="E3477" i="29" s="1"/>
  <c r="G3476" i="29"/>
  <c r="F3476" i="29"/>
  <c r="D3476" i="29"/>
  <c r="E3476" i="29" s="1"/>
  <c r="G3475" i="29"/>
  <c r="F3475" i="29"/>
  <c r="E3475" i="29"/>
  <c r="D3475" i="29"/>
  <c r="D3474" i="29"/>
  <c r="D3473" i="29"/>
  <c r="D3472" i="29"/>
  <c r="D3471" i="29"/>
  <c r="D3470" i="29"/>
  <c r="G3469" i="29"/>
  <c r="D3469" i="29"/>
  <c r="G3468" i="29"/>
  <c r="F3468" i="29"/>
  <c r="D3468" i="29"/>
  <c r="E3468" i="29" s="1"/>
  <c r="D3467" i="29"/>
  <c r="G3466" i="29"/>
  <c r="D3466" i="29"/>
  <c r="E3466" i="29" s="1"/>
  <c r="D3465" i="29"/>
  <c r="D3464" i="29"/>
  <c r="G3463" i="29"/>
  <c r="F3463" i="29"/>
  <c r="E3463" i="29"/>
  <c r="D3463" i="29"/>
  <c r="D3462" i="29"/>
  <c r="G3461" i="29"/>
  <c r="D3461" i="29"/>
  <c r="D3460" i="29"/>
  <c r="D3459" i="29"/>
  <c r="G3458" i="29"/>
  <c r="E3458" i="29"/>
  <c r="D3458" i="29"/>
  <c r="F3458" i="29" s="1"/>
  <c r="G3457" i="29"/>
  <c r="D3457" i="29"/>
  <c r="D3456" i="29"/>
  <c r="G3455" i="29"/>
  <c r="D3455" i="29"/>
  <c r="E3455" i="29" s="1"/>
  <c r="G3454" i="29"/>
  <c r="F3454" i="29"/>
  <c r="E3454" i="29"/>
  <c r="D3454" i="29"/>
  <c r="G3453" i="29"/>
  <c r="D3453" i="29"/>
  <c r="E3453" i="29" s="1"/>
  <c r="G3452" i="29"/>
  <c r="F3452" i="29"/>
  <c r="D3452" i="29"/>
  <c r="D3451" i="29"/>
  <c r="G3450" i="29"/>
  <c r="E3450" i="29"/>
  <c r="D3450" i="29"/>
  <c r="F3450" i="29" s="1"/>
  <c r="F3449" i="29"/>
  <c r="D3449" i="29"/>
  <c r="G3448" i="29"/>
  <c r="D3448" i="29"/>
  <c r="G3447" i="29"/>
  <c r="F3447" i="29"/>
  <c r="E3447" i="29"/>
  <c r="D3447" i="29"/>
  <c r="D3446" i="29"/>
  <c r="F3446" i="29" s="1"/>
  <c r="G3445" i="29"/>
  <c r="F3445" i="29"/>
  <c r="D3445" i="29"/>
  <c r="E3445" i="29" s="1"/>
  <c r="G3444" i="29"/>
  <c r="F3444" i="29"/>
  <c r="D3444" i="29"/>
  <c r="E3444" i="29" s="1"/>
  <c r="G3443" i="29"/>
  <c r="D3443" i="29"/>
  <c r="G3442" i="29"/>
  <c r="F3442" i="29"/>
  <c r="E3442" i="29"/>
  <c r="D3442" i="29"/>
  <c r="D3441" i="29"/>
  <c r="D3440" i="29"/>
  <c r="D3439" i="29"/>
  <c r="E3439" i="29" s="1"/>
  <c r="D3438" i="29"/>
  <c r="D3437" i="29"/>
  <c r="G3436" i="29"/>
  <c r="F3436" i="29"/>
  <c r="D3436" i="29"/>
  <c r="E3436" i="29" s="1"/>
  <c r="G3435" i="29"/>
  <c r="F3435" i="29"/>
  <c r="E3435" i="29"/>
  <c r="D3435" i="29"/>
  <c r="G3434" i="29"/>
  <c r="F3434" i="29"/>
  <c r="D3434" i="29"/>
  <c r="E3434" i="29" s="1"/>
  <c r="G3433" i="29"/>
  <c r="F3433" i="29"/>
  <c r="D3433" i="29"/>
  <c r="E3433" i="29" s="1"/>
  <c r="D3432" i="29"/>
  <c r="D3431" i="29"/>
  <c r="F3430" i="29"/>
  <c r="E3430" i="29"/>
  <c r="D3430" i="29"/>
  <c r="G3430" i="29" s="1"/>
  <c r="G3429" i="29"/>
  <c r="D3429" i="29"/>
  <c r="E3429" i="29" s="1"/>
  <c r="D3428" i="29"/>
  <c r="E3428" i="29" s="1"/>
  <c r="D3427" i="29"/>
  <c r="D3426" i="29"/>
  <c r="G3425" i="29"/>
  <c r="D3425" i="29"/>
  <c r="G3424" i="29"/>
  <c r="D3424" i="29"/>
  <c r="E3424" i="29" s="1"/>
  <c r="G3423" i="29"/>
  <c r="E3423" i="29"/>
  <c r="D3423" i="29"/>
  <c r="F3422" i="29"/>
  <c r="E3422" i="29"/>
  <c r="D3422" i="29"/>
  <c r="G3421" i="29"/>
  <c r="D3421" i="29"/>
  <c r="G3420" i="29"/>
  <c r="F3420" i="29"/>
  <c r="D3420" i="29"/>
  <c r="E3420" i="29" s="1"/>
  <c r="G3419" i="29"/>
  <c r="D3419" i="29"/>
  <c r="D3418" i="29"/>
  <c r="G3417" i="29"/>
  <c r="D3417" i="29"/>
  <c r="G3416" i="29"/>
  <c r="F3416" i="29"/>
  <c r="D3416" i="29"/>
  <c r="E3416" i="29" s="1"/>
  <c r="G3415" i="29"/>
  <c r="F3415" i="29"/>
  <c r="E3415" i="29"/>
  <c r="D3415" i="29"/>
  <c r="G3414" i="29"/>
  <c r="F3414" i="29"/>
  <c r="E3414" i="29"/>
  <c r="D3414" i="29"/>
  <c r="D3413" i="29"/>
  <c r="G3412" i="29"/>
  <c r="D3412" i="29"/>
  <c r="D3411" i="29"/>
  <c r="E3411" i="29" s="1"/>
  <c r="G3410" i="29"/>
  <c r="F3410" i="29"/>
  <c r="E3410" i="29"/>
  <c r="D3410" i="29"/>
  <c r="F3409" i="29"/>
  <c r="D3409" i="29"/>
  <c r="G3408" i="29"/>
  <c r="D3408" i="29"/>
  <c r="D3407" i="29"/>
  <c r="D3406" i="29"/>
  <c r="F3406" i="29" s="1"/>
  <c r="G3405" i="29"/>
  <c r="F3405" i="29"/>
  <c r="D3405" i="29"/>
  <c r="E3405" i="29" s="1"/>
  <c r="D3404" i="29"/>
  <c r="G3403" i="29"/>
  <c r="F3403" i="29"/>
  <c r="E3403" i="29"/>
  <c r="D3403" i="29"/>
  <c r="E3402" i="29"/>
  <c r="D3402" i="29"/>
  <c r="G3401" i="29"/>
  <c r="D3401" i="29"/>
  <c r="F3400" i="29"/>
  <c r="D3400" i="29"/>
  <c r="D3399" i="29"/>
  <c r="G3398" i="29"/>
  <c r="D3398" i="29"/>
  <c r="F3398" i="29" s="1"/>
  <c r="D3397" i="29"/>
  <c r="G3396" i="29"/>
  <c r="F3396" i="29"/>
  <c r="D3396" i="29"/>
  <c r="E3396" i="29" s="1"/>
  <c r="G3395" i="29"/>
  <c r="F3395" i="29"/>
  <c r="E3395" i="29"/>
  <c r="D3395" i="29"/>
  <c r="E3394" i="29"/>
  <c r="D3394" i="29"/>
  <c r="G3394" i="29" s="1"/>
  <c r="G3393" i="29"/>
  <c r="D3393" i="29"/>
  <c r="E3393" i="29" s="1"/>
  <c r="G3392" i="29"/>
  <c r="D3392" i="29"/>
  <c r="D3391" i="29"/>
  <c r="E3390" i="29"/>
  <c r="D3390" i="29"/>
  <c r="D3389" i="29"/>
  <c r="D3388" i="29"/>
  <c r="D3387" i="29"/>
  <c r="G3386" i="29"/>
  <c r="F3386" i="29"/>
  <c r="D3386" i="29"/>
  <c r="E3386" i="29" s="1"/>
  <c r="F3385" i="29"/>
  <c r="D3385" i="29"/>
  <c r="G3384" i="29"/>
  <c r="D3384" i="29"/>
  <c r="D3383" i="29"/>
  <c r="G3382" i="29"/>
  <c r="F3382" i="29"/>
  <c r="E3382" i="29"/>
  <c r="D3382" i="29"/>
  <c r="D3381" i="29"/>
  <c r="F3380" i="29"/>
  <c r="D3380" i="29"/>
  <c r="G3379" i="29"/>
  <c r="F3379" i="29"/>
  <c r="E3379" i="29"/>
  <c r="D3379" i="29"/>
  <c r="G3378" i="29"/>
  <c r="D3378" i="29"/>
  <c r="F3378" i="29" s="1"/>
  <c r="D3377" i="29"/>
  <c r="G3376" i="29"/>
  <c r="D3376" i="29"/>
  <c r="E3375" i="29"/>
  <c r="D3375" i="29"/>
  <c r="G3374" i="29"/>
  <c r="F3374" i="29"/>
  <c r="E3374" i="29"/>
  <c r="D3374" i="29"/>
  <c r="F3373" i="29"/>
  <c r="D3373" i="29"/>
  <c r="G3372" i="29"/>
  <c r="F3372" i="29"/>
  <c r="D3372" i="29"/>
  <c r="G3371" i="29"/>
  <c r="F3371" i="29"/>
  <c r="D3371" i="29"/>
  <c r="E3371" i="29" s="1"/>
  <c r="G3370" i="29"/>
  <c r="F3370" i="29"/>
  <c r="E3370" i="29"/>
  <c r="D3370" i="29"/>
  <c r="D3369" i="29"/>
  <c r="G3368" i="29"/>
  <c r="D3368" i="29"/>
  <c r="G3367" i="29"/>
  <c r="F3367" i="29"/>
  <c r="E3367" i="29"/>
  <c r="D3367" i="29"/>
  <c r="D3366" i="29"/>
  <c r="G3365" i="29"/>
  <c r="F3365" i="29"/>
  <c r="D3365" i="29"/>
  <c r="D3364" i="29"/>
  <c r="G3363" i="29"/>
  <c r="F3363" i="29"/>
  <c r="E3363" i="29"/>
  <c r="D3363" i="29"/>
  <c r="F3362" i="29"/>
  <c r="E3362" i="29"/>
  <c r="D3362" i="29"/>
  <c r="G3362" i="29" s="1"/>
  <c r="F3361" i="29"/>
  <c r="D3361" i="29"/>
  <c r="F3360" i="29"/>
  <c r="D3360" i="29"/>
  <c r="D3359" i="29"/>
  <c r="D3358" i="29"/>
  <c r="G3357" i="29"/>
  <c r="F3357" i="29"/>
  <c r="D3357" i="29"/>
  <c r="E3357" i="29" s="1"/>
  <c r="D3356" i="29"/>
  <c r="G3355" i="29"/>
  <c r="F3355" i="29"/>
  <c r="E3355" i="29"/>
  <c r="D3355" i="29"/>
  <c r="D3354" i="29"/>
  <c r="D3353" i="29"/>
  <c r="F3353" i="29" s="1"/>
  <c r="F3352" i="29"/>
  <c r="D3352" i="29"/>
  <c r="D3351" i="29"/>
  <c r="F3350" i="29"/>
  <c r="E3350" i="29"/>
  <c r="D3350" i="29"/>
  <c r="G3350" i="29" s="1"/>
  <c r="D3349" i="29"/>
  <c r="G3348" i="29"/>
  <c r="D3348" i="29"/>
  <c r="E3348" i="29" s="1"/>
  <c r="G3347" i="29"/>
  <c r="F3347" i="29"/>
  <c r="E3347" i="29"/>
  <c r="D3347" i="29"/>
  <c r="G3346" i="29"/>
  <c r="D3346" i="29"/>
  <c r="G3345" i="29"/>
  <c r="F3345" i="29"/>
  <c r="D3345" i="29"/>
  <c r="E3345" i="29" s="1"/>
  <c r="G3344" i="29"/>
  <c r="F3344" i="29"/>
  <c r="D3344" i="29"/>
  <c r="D3343" i="29"/>
  <c r="G3342" i="29"/>
  <c r="F3342" i="29"/>
  <c r="E3342" i="29"/>
  <c r="D3342" i="29"/>
  <c r="D3341" i="29"/>
  <c r="G3340" i="29"/>
  <c r="F3340" i="29"/>
  <c r="D3340" i="29"/>
  <c r="E3340" i="29" s="1"/>
  <c r="D3339" i="29"/>
  <c r="G3339" i="29" s="1"/>
  <c r="E3338" i="29"/>
  <c r="D3338" i="29"/>
  <c r="D3337" i="29"/>
  <c r="D3336" i="29"/>
  <c r="G3335" i="29"/>
  <c r="F3335" i="29"/>
  <c r="D3335" i="29"/>
  <c r="E3335" i="29" s="1"/>
  <c r="G3334" i="29"/>
  <c r="F3334" i="29"/>
  <c r="E3334" i="29"/>
  <c r="D3334" i="29"/>
  <c r="G3333" i="29"/>
  <c r="D3333" i="29"/>
  <c r="E3333" i="29" s="1"/>
  <c r="D3332" i="29"/>
  <c r="D3331" i="29"/>
  <c r="F3330" i="29"/>
  <c r="E3330" i="29"/>
  <c r="D3330" i="29"/>
  <c r="G3330" i="29" s="1"/>
  <c r="G3329" i="29"/>
  <c r="D3329" i="29"/>
  <c r="D3328" i="29"/>
  <c r="G3327" i="29"/>
  <c r="F3327" i="29"/>
  <c r="D3327" i="29"/>
  <c r="E3327" i="29" s="1"/>
  <c r="G3326" i="29"/>
  <c r="F3326" i="29"/>
  <c r="E3326" i="29"/>
  <c r="D3326" i="29"/>
  <c r="D3325" i="29"/>
  <c r="G3324" i="29"/>
  <c r="F3324" i="29"/>
  <c r="E3324" i="29"/>
  <c r="D3324" i="29"/>
  <c r="D3323" i="29"/>
  <c r="F3322" i="29"/>
  <c r="D3322" i="29"/>
  <c r="G3322" i="29" s="1"/>
  <c r="F3321" i="29"/>
  <c r="D3321" i="29"/>
  <c r="D3320" i="29"/>
  <c r="D3319" i="29"/>
  <c r="G3318" i="29"/>
  <c r="F3318" i="29"/>
  <c r="E3318" i="29"/>
  <c r="D3318" i="29"/>
  <c r="D3317" i="29"/>
  <c r="E3317" i="29" s="1"/>
  <c r="G3316" i="29"/>
  <c r="F3316" i="29"/>
  <c r="E3316" i="29"/>
  <c r="D3316" i="29"/>
  <c r="D3315" i="29"/>
  <c r="G3314" i="29"/>
  <c r="D3314" i="29"/>
  <c r="D3313" i="29"/>
  <c r="D3312" i="29"/>
  <c r="F3312" i="29" s="1"/>
  <c r="D3311" i="29"/>
  <c r="D3310" i="29"/>
  <c r="D3309" i="29"/>
  <c r="G3308" i="29"/>
  <c r="F3308" i="29"/>
  <c r="E3308" i="29"/>
  <c r="D3308" i="29"/>
  <c r="G3307" i="29"/>
  <c r="F3307" i="29"/>
  <c r="D3307" i="29"/>
  <c r="E3307" i="29" s="1"/>
  <c r="F3306" i="29"/>
  <c r="D3306" i="29"/>
  <c r="G3306" i="29" s="1"/>
  <c r="D3305" i="29"/>
  <c r="G3304" i="29"/>
  <c r="E3304" i="29"/>
  <c r="D3304" i="29"/>
  <c r="F3304" i="29" s="1"/>
  <c r="G3303" i="29"/>
  <c r="F3303" i="29"/>
  <c r="E3303" i="29"/>
  <c r="D3303" i="29"/>
  <c r="G3302" i="29"/>
  <c r="F3302" i="29"/>
  <c r="E3302" i="29"/>
  <c r="D3302" i="29"/>
  <c r="G3301" i="29"/>
  <c r="F3301" i="29"/>
  <c r="D3301" i="29"/>
  <c r="E3301" i="29" s="1"/>
  <c r="G3300" i="29"/>
  <c r="F3300" i="29"/>
  <c r="E3300" i="29"/>
  <c r="D3300" i="29"/>
  <c r="G3299" i="29"/>
  <c r="F3299" i="29"/>
  <c r="E3299" i="29"/>
  <c r="D3299" i="29"/>
  <c r="D3298" i="29"/>
  <c r="G3298" i="29" s="1"/>
  <c r="G3297" i="29"/>
  <c r="D3297" i="29"/>
  <c r="D3296" i="29"/>
  <c r="G3295" i="29"/>
  <c r="D3295" i="29"/>
  <c r="F3295" i="29" s="1"/>
  <c r="F3294" i="29"/>
  <c r="E3294" i="29"/>
  <c r="D3294" i="29"/>
  <c r="G3294" i="29" s="1"/>
  <c r="G3293" i="29"/>
  <c r="F3293" i="29"/>
  <c r="D3293" i="29"/>
  <c r="E3293" i="29" s="1"/>
  <c r="D3292" i="29"/>
  <c r="G3292" i="29" s="1"/>
  <c r="G3291" i="29"/>
  <c r="F3291" i="29"/>
  <c r="E3291" i="29"/>
  <c r="D3291" i="29"/>
  <c r="D3290" i="29"/>
  <c r="F3289" i="29"/>
  <c r="D3289" i="29"/>
  <c r="G3288" i="29"/>
  <c r="F3288" i="29"/>
  <c r="E3288" i="29"/>
  <c r="D3288" i="29"/>
  <c r="G3287" i="29"/>
  <c r="F3287" i="29"/>
  <c r="D3287" i="29"/>
  <c r="D3286" i="29"/>
  <c r="G3285" i="29"/>
  <c r="F3285" i="29"/>
  <c r="D3285" i="29"/>
  <c r="E3285" i="29" s="1"/>
  <c r="G3284" i="29"/>
  <c r="F3284" i="29"/>
  <c r="E3284" i="29"/>
  <c r="D3284" i="29"/>
  <c r="D3283" i="29"/>
  <c r="G3282" i="29"/>
  <c r="F3282" i="29"/>
  <c r="E3282" i="29"/>
  <c r="D3282" i="29"/>
  <c r="D3281" i="29"/>
  <c r="E3281" i="29" s="1"/>
  <c r="F3280" i="29"/>
  <c r="E3280" i="29"/>
  <c r="D3280" i="29"/>
  <c r="G3279" i="29"/>
  <c r="F3279" i="29"/>
  <c r="D3279" i="29"/>
  <c r="F3278" i="29"/>
  <c r="E3278" i="29"/>
  <c r="D3278" i="29"/>
  <c r="G3278" i="29" s="1"/>
  <c r="G3277" i="29"/>
  <c r="D3277" i="29"/>
  <c r="G3276" i="29"/>
  <c r="E3276" i="29"/>
  <c r="D3276" i="29"/>
  <c r="F3276" i="29" s="1"/>
  <c r="G3275" i="29"/>
  <c r="F3275" i="29"/>
  <c r="E3275" i="29"/>
  <c r="D3275" i="29"/>
  <c r="D3274" i="29"/>
  <c r="F3273" i="29"/>
  <c r="D3273" i="29"/>
  <c r="G3272" i="29"/>
  <c r="F3272" i="29"/>
  <c r="E3272" i="29"/>
  <c r="D3272" i="29"/>
  <c r="F3271" i="29"/>
  <c r="D3271" i="29"/>
  <c r="G3271" i="29" s="1"/>
  <c r="G3270" i="29"/>
  <c r="F3270" i="29"/>
  <c r="D3270" i="29"/>
  <c r="E3270" i="29" s="1"/>
  <c r="G3269" i="29"/>
  <c r="D3269" i="29"/>
  <c r="G3268" i="29"/>
  <c r="F3268" i="29"/>
  <c r="D3268" i="29"/>
  <c r="F3267" i="29"/>
  <c r="E3267" i="29"/>
  <c r="D3267" i="29"/>
  <c r="G3267" i="29" s="1"/>
  <c r="G3266" i="29"/>
  <c r="F3266" i="29"/>
  <c r="D3266" i="29"/>
  <c r="E3266" i="29" s="1"/>
  <c r="G3265" i="29"/>
  <c r="F3265" i="29"/>
  <c r="D3265" i="29"/>
  <c r="E3265" i="29" s="1"/>
  <c r="G3264" i="29"/>
  <c r="F3264" i="29"/>
  <c r="D3264" i="29"/>
  <c r="E3264" i="29" s="1"/>
  <c r="G3263" i="29"/>
  <c r="E3263" i="29"/>
  <c r="D3263" i="29"/>
  <c r="D3262" i="29"/>
  <c r="D3261" i="29"/>
  <c r="G3260" i="29"/>
  <c r="F3260" i="29"/>
  <c r="D3260" i="29"/>
  <c r="G3259" i="29"/>
  <c r="F3259" i="29"/>
  <c r="E3259" i="29"/>
  <c r="D3259" i="29"/>
  <c r="G3258" i="29"/>
  <c r="F3258" i="29"/>
  <c r="D3258" i="29"/>
  <c r="E3258" i="29" s="1"/>
  <c r="D3257" i="29"/>
  <c r="D3256" i="29"/>
  <c r="G3256" i="29" s="1"/>
  <c r="D3255" i="29"/>
  <c r="D3254" i="29"/>
  <c r="D3253" i="29"/>
  <c r="E3252" i="29"/>
  <c r="D3252" i="29"/>
  <c r="G3251" i="29"/>
  <c r="D3251" i="29"/>
  <c r="G3250" i="29"/>
  <c r="F3250" i="29"/>
  <c r="D3250" i="29"/>
  <c r="E3250" i="29" s="1"/>
  <c r="D3249" i="29"/>
  <c r="D3248" i="29"/>
  <c r="F3247" i="29"/>
  <c r="E3247" i="29"/>
  <c r="D3247" i="29"/>
  <c r="D3246" i="29"/>
  <c r="D3245" i="29"/>
  <c r="G3244" i="29"/>
  <c r="F3244" i="29"/>
  <c r="E3244" i="29"/>
  <c r="D3244" i="29"/>
  <c r="G3243" i="29"/>
  <c r="D3243" i="29"/>
  <c r="E3243" i="29" s="1"/>
  <c r="D3242" i="29"/>
  <c r="D3241" i="29"/>
  <c r="G3240" i="29"/>
  <c r="F3240" i="29"/>
  <c r="E3240" i="29"/>
  <c r="D3240" i="29"/>
  <c r="D3239" i="29"/>
  <c r="G3238" i="29"/>
  <c r="F3238" i="29"/>
  <c r="D3238" i="29"/>
  <c r="E3238" i="29" s="1"/>
  <c r="G3237" i="29"/>
  <c r="F3237" i="29"/>
  <c r="D3237" i="29"/>
  <c r="E3237" i="29" s="1"/>
  <c r="G3236" i="29"/>
  <c r="E3236" i="29"/>
  <c r="D3236" i="29"/>
  <c r="F3236" i="29" s="1"/>
  <c r="D3235" i="29"/>
  <c r="G3234" i="29"/>
  <c r="D3234" i="29"/>
  <c r="F3234" i="29" s="1"/>
  <c r="D3233" i="29"/>
  <c r="D3232" i="29"/>
  <c r="D3231" i="29"/>
  <c r="D3230" i="29"/>
  <c r="D3229" i="29"/>
  <c r="G3228" i="29"/>
  <c r="F3228" i="29"/>
  <c r="D3228" i="29"/>
  <c r="E3228" i="29" s="1"/>
  <c r="G3227" i="29"/>
  <c r="F3227" i="29"/>
  <c r="D3227" i="29"/>
  <c r="E3227" i="29" s="1"/>
  <c r="G3226" i="29"/>
  <c r="F3226" i="29"/>
  <c r="E3226" i="29"/>
  <c r="D3226" i="29"/>
  <c r="D3225" i="29"/>
  <c r="F3224" i="29"/>
  <c r="D3224" i="29"/>
  <c r="G3224" i="29" s="1"/>
  <c r="G3223" i="29"/>
  <c r="F3223" i="29"/>
  <c r="E3223" i="29"/>
  <c r="D3223" i="29"/>
  <c r="G3222" i="29"/>
  <c r="F3222" i="29"/>
  <c r="E3222" i="29"/>
  <c r="D3222" i="29"/>
  <c r="D3221" i="29"/>
  <c r="G3220" i="29"/>
  <c r="F3220" i="29"/>
  <c r="E3220" i="29"/>
  <c r="D3220" i="29"/>
  <c r="F3219" i="29"/>
  <c r="D3219" i="29"/>
  <c r="G3219" i="29" s="1"/>
  <c r="D3218" i="29"/>
  <c r="G3217" i="29"/>
  <c r="F3217" i="29"/>
  <c r="D3217" i="29"/>
  <c r="E3217" i="29" s="1"/>
  <c r="D3216" i="29"/>
  <c r="F3216" i="29" s="1"/>
  <c r="G3215" i="29"/>
  <c r="F3215" i="29"/>
  <c r="D3215" i="29"/>
  <c r="E3215" i="29" s="1"/>
  <c r="D3214" i="29"/>
  <c r="G3214" i="29" s="1"/>
  <c r="D3213" i="29"/>
  <c r="G3212" i="29"/>
  <c r="E3212" i="29"/>
  <c r="D3212" i="29"/>
  <c r="F3212" i="29" s="1"/>
  <c r="D3211" i="29"/>
  <c r="G3210" i="29"/>
  <c r="E3210" i="29"/>
  <c r="D3210" i="29"/>
  <c r="G3209" i="29"/>
  <c r="F3209" i="29"/>
  <c r="E3209" i="29"/>
  <c r="D3209" i="29"/>
  <c r="G3208" i="29"/>
  <c r="F3208" i="29"/>
  <c r="E3208" i="29"/>
  <c r="D3208" i="29"/>
  <c r="D3207" i="29"/>
  <c r="D3206" i="29"/>
  <c r="D3205" i="29"/>
  <c r="F3204" i="29"/>
  <c r="D3204" i="29"/>
  <c r="D3203" i="29"/>
  <c r="G3203" i="29" s="1"/>
  <c r="D3202" i="29"/>
  <c r="G3201" i="29"/>
  <c r="D3201" i="29"/>
  <c r="E3201" i="29" s="1"/>
  <c r="F3200" i="29"/>
  <c r="D3200" i="29"/>
  <c r="D3199" i="29"/>
  <c r="G3198" i="29"/>
  <c r="E3198" i="29"/>
  <c r="D3198" i="29"/>
  <c r="F3198" i="29" s="1"/>
  <c r="G3197" i="29"/>
  <c r="F3197" i="29"/>
  <c r="E3197" i="29"/>
  <c r="D3197" i="29"/>
  <c r="G3196" i="29"/>
  <c r="F3196" i="29"/>
  <c r="E3196" i="29"/>
  <c r="D3196" i="29"/>
  <c r="G3195" i="29"/>
  <c r="F3195" i="29"/>
  <c r="E3195" i="29"/>
  <c r="D3195" i="29"/>
  <c r="D3194" i="29"/>
  <c r="F3193" i="29"/>
  <c r="E3193" i="29"/>
  <c r="D3193" i="29"/>
  <c r="D3192" i="29"/>
  <c r="E3191" i="29"/>
  <c r="D3191" i="29"/>
  <c r="E3190" i="29"/>
  <c r="D3190" i="29"/>
  <c r="F3189" i="29"/>
  <c r="D3189" i="29"/>
  <c r="G3189" i="29" s="1"/>
  <c r="D3188" i="29"/>
  <c r="F3188" i="29" s="1"/>
  <c r="G3187" i="29"/>
  <c r="D3187" i="29"/>
  <c r="E3187" i="29" s="1"/>
  <c r="G3186" i="29"/>
  <c r="E3186" i="29"/>
  <c r="D3186" i="29"/>
  <c r="F3186" i="29" s="1"/>
  <c r="G3185" i="29"/>
  <c r="D3185" i="29"/>
  <c r="G3184" i="29"/>
  <c r="F3184" i="29"/>
  <c r="D3184" i="29"/>
  <c r="E3184" i="29" s="1"/>
  <c r="D3183" i="29"/>
  <c r="G3182" i="29"/>
  <c r="D3182" i="29"/>
  <c r="F3181" i="29"/>
  <c r="D3181" i="29"/>
  <c r="D3180" i="29"/>
  <c r="G3179" i="29"/>
  <c r="F3179" i="29"/>
  <c r="D3179" i="29"/>
  <c r="D3178" i="29"/>
  <c r="G3177" i="29"/>
  <c r="F3177" i="29"/>
  <c r="E3177" i="29"/>
  <c r="D3177" i="29"/>
  <c r="G3176" i="29"/>
  <c r="F3176" i="29"/>
  <c r="E3176" i="29"/>
  <c r="D3176" i="29"/>
  <c r="D3175" i="29"/>
  <c r="G3174" i="29"/>
  <c r="E3174" i="29"/>
  <c r="D3174" i="29"/>
  <c r="F3174" i="29" s="1"/>
  <c r="G3173" i="29"/>
  <c r="F3173" i="29"/>
  <c r="E3173" i="29"/>
  <c r="D3173" i="29"/>
  <c r="F3172" i="29"/>
  <c r="E3172" i="29"/>
  <c r="D3172" i="29"/>
  <c r="D3171" i="29"/>
  <c r="D3170" i="29"/>
  <c r="D3169" i="29"/>
  <c r="G3169" i="29" s="1"/>
  <c r="D3168" i="29"/>
  <c r="D3167" i="29"/>
  <c r="G3166" i="29"/>
  <c r="D3166" i="29"/>
  <c r="G3165" i="29"/>
  <c r="F3165" i="29"/>
  <c r="D3165" i="29"/>
  <c r="E3165" i="29" s="1"/>
  <c r="G3164" i="29"/>
  <c r="E3164" i="29"/>
  <c r="D3164" i="29"/>
  <c r="F3164" i="29" s="1"/>
  <c r="D3163" i="29"/>
  <c r="E3163" i="29" s="1"/>
  <c r="G3162" i="29"/>
  <c r="E3162" i="29"/>
  <c r="D3162" i="29"/>
  <c r="F3162" i="29" s="1"/>
  <c r="G3161" i="29"/>
  <c r="E3161" i="29"/>
  <c r="D3161" i="29"/>
  <c r="F3161" i="29" s="1"/>
  <c r="G3160" i="29"/>
  <c r="F3160" i="29"/>
  <c r="D3160" i="29"/>
  <c r="F3159" i="29"/>
  <c r="D3159" i="29"/>
  <c r="G3159" i="29" s="1"/>
  <c r="D3158" i="29"/>
  <c r="D3157" i="29"/>
  <c r="E3157" i="29" s="1"/>
  <c r="G3156" i="29"/>
  <c r="F3156" i="29"/>
  <c r="E3156" i="29"/>
  <c r="D3156" i="29"/>
  <c r="G3155" i="29"/>
  <c r="E3155" i="29"/>
  <c r="D3155" i="29"/>
  <c r="F3155" i="29" s="1"/>
  <c r="G3154" i="29"/>
  <c r="D3154" i="29"/>
  <c r="F3154" i="29" s="1"/>
  <c r="D3153" i="29"/>
  <c r="D3152" i="29"/>
  <c r="G3151" i="29"/>
  <c r="F3151" i="29"/>
  <c r="E3151" i="29"/>
  <c r="D3151" i="29"/>
  <c r="G3150" i="29"/>
  <c r="D3150" i="29"/>
  <c r="F3150" i="29" s="1"/>
  <c r="D3149" i="29"/>
  <c r="D3148" i="29"/>
  <c r="D3147" i="29"/>
  <c r="D3146" i="29"/>
  <c r="F3145" i="29"/>
  <c r="D3145" i="29"/>
  <c r="G3145" i="29" s="1"/>
  <c r="D3144" i="29"/>
  <c r="G3143" i="29"/>
  <c r="D3143" i="29"/>
  <c r="G3142" i="29"/>
  <c r="E3142" i="29"/>
  <c r="D3142" i="29"/>
  <c r="F3142" i="29" s="1"/>
  <c r="G3141" i="29"/>
  <c r="F3141" i="29"/>
  <c r="E3141" i="29"/>
  <c r="D3141" i="29"/>
  <c r="D3140" i="29"/>
  <c r="D3139" i="29"/>
  <c r="D3138" i="29"/>
  <c r="F3137" i="29"/>
  <c r="E3137" i="29"/>
  <c r="D3137" i="29"/>
  <c r="G3137" i="29" s="1"/>
  <c r="D3136" i="29"/>
  <c r="G3135" i="29"/>
  <c r="F3135" i="29"/>
  <c r="E3135" i="29"/>
  <c r="D3135" i="29"/>
  <c r="D3134" i="29"/>
  <c r="E3133" i="29"/>
  <c r="D3133" i="29"/>
  <c r="G3132" i="29"/>
  <c r="F3132" i="29"/>
  <c r="E3132" i="29"/>
  <c r="D3132" i="29"/>
  <c r="G3131" i="29"/>
  <c r="D3131" i="29"/>
  <c r="G3130" i="29"/>
  <c r="E3130" i="29"/>
  <c r="D3130" i="29"/>
  <c r="G3129" i="29"/>
  <c r="F3129" i="29"/>
  <c r="E3129" i="29"/>
  <c r="D3129" i="29"/>
  <c r="E3128" i="29"/>
  <c r="D3128" i="29"/>
  <c r="D3127" i="29"/>
  <c r="E3126" i="29"/>
  <c r="D3126" i="29"/>
  <c r="D3125" i="29"/>
  <c r="D3124" i="29"/>
  <c r="G3123" i="29"/>
  <c r="F3123" i="29"/>
  <c r="D3123" i="29"/>
  <c r="E3123" i="29" s="1"/>
  <c r="D3122" i="29"/>
  <c r="D3121" i="29"/>
  <c r="D3120" i="29"/>
  <c r="G3119" i="29"/>
  <c r="E3119" i="29"/>
  <c r="D3119" i="29"/>
  <c r="F3119" i="29" s="1"/>
  <c r="G3118" i="29"/>
  <c r="E3118" i="29"/>
  <c r="D3118" i="29"/>
  <c r="F3118" i="29" s="1"/>
  <c r="G3117" i="29"/>
  <c r="F3117" i="29"/>
  <c r="E3117" i="29"/>
  <c r="D3117" i="29"/>
  <c r="G3116" i="29"/>
  <c r="F3116" i="29"/>
  <c r="E3116" i="29"/>
  <c r="D3116" i="29"/>
  <c r="G3115" i="29"/>
  <c r="D3115" i="29"/>
  <c r="D3114" i="29"/>
  <c r="D3113" i="29"/>
  <c r="D3112" i="29"/>
  <c r="E3111" i="29"/>
  <c r="D3111" i="29"/>
  <c r="D3110" i="29"/>
  <c r="F3109" i="29"/>
  <c r="E3109" i="29"/>
  <c r="D3109" i="29"/>
  <c r="G3109" i="29" s="1"/>
  <c r="D3108" i="29"/>
  <c r="E3108" i="29" s="1"/>
  <c r="G3107" i="29"/>
  <c r="D3107" i="29"/>
  <c r="E3107" i="29" s="1"/>
  <c r="D3106" i="29"/>
  <c r="G3105" i="29"/>
  <c r="D3105" i="29"/>
  <c r="D3104" i="29"/>
  <c r="F3103" i="29"/>
  <c r="E3103" i="29"/>
  <c r="D3103" i="29"/>
  <c r="D3102" i="29"/>
  <c r="D3101" i="29"/>
  <c r="D3100" i="29"/>
  <c r="E3099" i="29"/>
  <c r="D3099" i="29"/>
  <c r="G3098" i="29"/>
  <c r="D3098" i="29"/>
  <c r="G3097" i="29"/>
  <c r="F3097" i="29"/>
  <c r="E3097" i="29"/>
  <c r="D3097" i="29"/>
  <c r="G3096" i="29"/>
  <c r="F3096" i="29"/>
  <c r="E3096" i="29"/>
  <c r="D3096" i="29"/>
  <c r="G3095" i="29"/>
  <c r="F3095" i="29"/>
  <c r="D3095" i="29"/>
  <c r="G3094" i="29"/>
  <c r="E3094" i="29"/>
  <c r="D3094" i="29"/>
  <c r="F3094" i="29" s="1"/>
  <c r="D3093" i="29"/>
  <c r="F3092" i="29"/>
  <c r="D3092" i="29"/>
  <c r="G3091" i="29"/>
  <c r="F3091" i="29"/>
  <c r="D3091" i="29"/>
  <c r="E3091" i="29" s="1"/>
  <c r="D3090" i="29"/>
  <c r="F3089" i="29"/>
  <c r="E3089" i="29"/>
  <c r="D3089" i="29"/>
  <c r="G3089" i="29" s="1"/>
  <c r="F3088" i="29"/>
  <c r="D3088" i="29"/>
  <c r="G3088" i="29" s="1"/>
  <c r="D3087" i="29"/>
  <c r="G3086" i="29"/>
  <c r="D3086" i="29"/>
  <c r="F3085" i="29"/>
  <c r="D3085" i="29"/>
  <c r="E3085" i="29" s="1"/>
  <c r="G3084" i="29"/>
  <c r="E3084" i="29"/>
  <c r="D3084" i="29"/>
  <c r="F3084" i="29" s="1"/>
  <c r="D3083" i="29"/>
  <c r="D3082" i="29"/>
  <c r="G3081" i="29"/>
  <c r="D3081" i="29"/>
  <c r="D3080" i="29"/>
  <c r="D3079" i="29"/>
  <c r="F3079" i="29" s="1"/>
  <c r="E3078" i="29"/>
  <c r="D3078" i="29"/>
  <c r="E3077" i="29"/>
  <c r="D3077" i="29"/>
  <c r="G3076" i="29"/>
  <c r="F3076" i="29"/>
  <c r="E3076" i="29"/>
  <c r="D3076" i="29"/>
  <c r="E3075" i="29"/>
  <c r="D3075" i="29"/>
  <c r="D3074" i="29"/>
  <c r="F3074" i="29" s="1"/>
  <c r="G3073" i="29"/>
  <c r="F3073" i="29"/>
  <c r="D3073" i="29"/>
  <c r="E3073" i="29" s="1"/>
  <c r="D3072" i="29"/>
  <c r="D3071" i="29"/>
  <c r="G3070" i="29"/>
  <c r="D3070" i="29"/>
  <c r="F3070" i="29" s="1"/>
  <c r="D3069" i="29"/>
  <c r="D3068" i="29"/>
  <c r="F3067" i="29"/>
  <c r="E3067" i="29"/>
  <c r="D3067" i="29"/>
  <c r="D3066" i="29"/>
  <c r="G3066" i="29" s="1"/>
  <c r="D3065" i="29"/>
  <c r="G3064" i="29"/>
  <c r="D3064" i="29"/>
  <c r="F3064" i="29" s="1"/>
  <c r="G3063" i="29"/>
  <c r="D3063" i="29"/>
  <c r="G3062" i="29"/>
  <c r="E3062" i="29"/>
  <c r="D3062" i="29"/>
  <c r="F3062" i="29" s="1"/>
  <c r="D3061" i="29"/>
  <c r="G3060" i="29"/>
  <c r="F3060" i="29"/>
  <c r="E3060" i="29"/>
  <c r="D3060" i="29"/>
  <c r="D3059" i="29"/>
  <c r="D3058" i="29"/>
  <c r="D3057" i="29"/>
  <c r="F3056" i="29"/>
  <c r="D3056" i="29"/>
  <c r="G3056" i="29" s="1"/>
  <c r="G3055" i="29"/>
  <c r="F3055" i="29"/>
  <c r="E3055" i="29"/>
  <c r="D3055" i="29"/>
  <c r="E3054" i="29"/>
  <c r="D3054" i="29"/>
  <c r="G3053" i="29"/>
  <c r="F3053" i="29"/>
  <c r="E3053" i="29"/>
  <c r="D3053" i="29"/>
  <c r="D3052" i="29"/>
  <c r="G3051" i="29"/>
  <c r="E3051" i="29"/>
  <c r="D3051" i="29"/>
  <c r="G3050" i="29"/>
  <c r="E3050" i="29"/>
  <c r="D3050" i="29"/>
  <c r="D3049" i="29"/>
  <c r="G3048" i="29"/>
  <c r="F3048" i="29"/>
  <c r="D3048" i="29"/>
  <c r="E3048" i="29" s="1"/>
  <c r="G3047" i="29"/>
  <c r="F3047" i="29"/>
  <c r="E3047" i="29"/>
  <c r="D3047" i="29"/>
  <c r="D3046" i="29"/>
  <c r="D3045" i="29"/>
  <c r="F3044" i="29"/>
  <c r="D3044" i="29"/>
  <c r="G3044" i="29" s="1"/>
  <c r="D3043" i="29"/>
  <c r="G3043" i="29" s="1"/>
  <c r="D3042" i="29"/>
  <c r="D3041" i="29"/>
  <c r="G3040" i="29"/>
  <c r="F3040" i="29"/>
  <c r="E3040" i="29"/>
  <c r="D3040" i="29"/>
  <c r="G3039" i="29"/>
  <c r="F3039" i="29"/>
  <c r="E3039" i="29"/>
  <c r="D3039" i="29"/>
  <c r="D3038" i="29"/>
  <c r="D3037" i="29"/>
  <c r="F3036" i="29"/>
  <c r="E3036" i="29"/>
  <c r="D3036" i="29"/>
  <c r="G3036" i="29" s="1"/>
  <c r="D3035" i="29"/>
  <c r="G3034" i="29"/>
  <c r="E3034" i="29"/>
  <c r="D3034" i="29"/>
  <c r="F3034" i="29" s="1"/>
  <c r="G3033" i="29"/>
  <c r="F3033" i="29"/>
  <c r="E3033" i="29"/>
  <c r="D3033" i="29"/>
  <c r="D3032" i="29"/>
  <c r="E3032" i="29" s="1"/>
  <c r="G3031" i="29"/>
  <c r="D3031" i="29"/>
  <c r="E3031" i="29" s="1"/>
  <c r="G3030" i="29"/>
  <c r="E3030" i="29"/>
  <c r="D3030" i="29"/>
  <c r="F3030" i="29" s="1"/>
  <c r="D3029" i="29"/>
  <c r="D3028" i="29"/>
  <c r="D3027" i="29"/>
  <c r="F3027" i="29" s="1"/>
  <c r="D3026" i="29"/>
  <c r="D3025" i="29"/>
  <c r="F3024" i="29"/>
  <c r="D3024" i="29"/>
  <c r="G3024" i="29" s="1"/>
  <c r="G3023" i="29"/>
  <c r="E3023" i="29"/>
  <c r="D3023" i="29"/>
  <c r="F3023" i="29" s="1"/>
  <c r="D3022" i="29"/>
  <c r="G3021" i="29"/>
  <c r="E3021" i="29"/>
  <c r="D3021" i="29"/>
  <c r="D3020" i="29"/>
  <c r="D3019" i="29"/>
  <c r="G3019" i="29" s="1"/>
  <c r="D3018" i="29"/>
  <c r="G3017" i="29"/>
  <c r="F3017" i="29"/>
  <c r="D3017" i="29"/>
  <c r="E3017" i="29" s="1"/>
  <c r="D3016" i="29"/>
  <c r="E3016" i="29" s="1"/>
  <c r="D3015" i="29"/>
  <c r="D3014" i="29"/>
  <c r="F3014" i="29" s="1"/>
  <c r="G3013" i="29"/>
  <c r="F3013" i="29"/>
  <c r="E3013" i="29"/>
  <c r="D3013" i="29"/>
  <c r="G3012" i="29"/>
  <c r="F3012" i="29"/>
  <c r="E3012" i="29"/>
  <c r="D3012" i="29"/>
  <c r="D3011" i="29"/>
  <c r="D3010" i="29"/>
  <c r="G3009" i="29"/>
  <c r="F3009" i="29"/>
  <c r="E3009" i="29"/>
  <c r="D3009" i="29"/>
  <c r="D3008" i="29"/>
  <c r="G3007" i="29"/>
  <c r="F3007" i="29"/>
  <c r="E3007" i="29"/>
  <c r="D3007" i="29"/>
  <c r="D3006" i="29"/>
  <c r="E3006" i="29" s="1"/>
  <c r="D3005" i="29"/>
  <c r="F3004" i="29"/>
  <c r="E3004" i="29"/>
  <c r="D3004" i="29"/>
  <c r="G3004" i="29" s="1"/>
  <c r="D3003" i="29"/>
  <c r="D3002" i="29"/>
  <c r="D3001" i="29"/>
  <c r="G3001" i="29" s="1"/>
  <c r="D3000" i="29"/>
  <c r="F3000" i="29" s="1"/>
  <c r="D2999" i="29"/>
  <c r="F2999" i="29" s="1"/>
  <c r="D2998" i="29"/>
  <c r="F2997" i="29"/>
  <c r="D2997" i="29"/>
  <c r="D2996" i="29"/>
  <c r="G2995" i="29"/>
  <c r="D2995" i="29"/>
  <c r="E2995" i="29" s="1"/>
  <c r="G2994" i="29"/>
  <c r="E2994" i="29"/>
  <c r="D2994" i="29"/>
  <c r="F2994" i="29" s="1"/>
  <c r="G2993" i="29"/>
  <c r="F2993" i="29"/>
  <c r="E2993" i="29"/>
  <c r="D2993" i="29"/>
  <c r="G2992" i="29"/>
  <c r="F2992" i="29"/>
  <c r="E2992" i="29"/>
  <c r="D2992" i="29"/>
  <c r="G2991" i="29"/>
  <c r="F2991" i="29"/>
  <c r="E2991" i="29"/>
  <c r="D2991" i="29"/>
  <c r="D2990" i="29"/>
  <c r="D2989" i="29"/>
  <c r="G2988" i="29"/>
  <c r="F2988" i="29"/>
  <c r="E2988" i="29"/>
  <c r="D2988" i="29"/>
  <c r="G2987" i="29"/>
  <c r="F2987" i="29"/>
  <c r="D2987" i="29"/>
  <c r="D2986" i="29"/>
  <c r="G2985" i="29"/>
  <c r="D2985" i="29"/>
  <c r="E2985" i="29" s="1"/>
  <c r="G2984" i="29"/>
  <c r="F2984" i="29"/>
  <c r="D2984" i="29"/>
  <c r="E2984" i="29" s="1"/>
  <c r="F2983" i="29"/>
  <c r="D2983" i="29"/>
  <c r="G2983" i="29" s="1"/>
  <c r="D2982" i="29"/>
  <c r="E2981" i="29"/>
  <c r="D2981" i="29"/>
  <c r="D2980" i="29"/>
  <c r="G2980" i="29" s="1"/>
  <c r="E2979" i="29"/>
  <c r="D2979" i="29"/>
  <c r="D2978" i="29"/>
  <c r="G2977" i="29"/>
  <c r="D2977" i="29"/>
  <c r="F2977" i="29" s="1"/>
  <c r="G2976" i="29"/>
  <c r="F2976" i="29"/>
  <c r="E2976" i="29"/>
  <c r="D2976" i="29"/>
  <c r="D2975" i="29"/>
  <c r="E2975" i="29" s="1"/>
  <c r="G2974" i="29"/>
  <c r="E2974" i="29"/>
  <c r="D2974" i="29"/>
  <c r="F2974" i="29" s="1"/>
  <c r="G2973" i="29"/>
  <c r="F2973" i="29"/>
  <c r="E2973" i="29"/>
  <c r="D2973" i="29"/>
  <c r="D2972" i="29"/>
  <c r="G2971" i="29"/>
  <c r="F2971" i="29"/>
  <c r="E2971" i="29"/>
  <c r="D2971" i="29"/>
  <c r="D2970" i="29"/>
  <c r="D2969" i="29"/>
  <c r="G2968" i="29"/>
  <c r="D2968" i="29"/>
  <c r="F2968" i="29" s="1"/>
  <c r="D2967" i="29"/>
  <c r="G2966" i="29"/>
  <c r="D2966" i="29"/>
  <c r="D2965" i="29"/>
  <c r="D2964" i="29"/>
  <c r="G2963" i="29"/>
  <c r="D2963" i="29"/>
  <c r="F2963" i="29" s="1"/>
  <c r="D2962" i="29"/>
  <c r="G2961" i="29"/>
  <c r="E2961" i="29"/>
  <c r="D2961" i="29"/>
  <c r="F2961" i="29" s="1"/>
  <c r="D2960" i="29"/>
  <c r="D2959" i="29"/>
  <c r="G2959" i="29" s="1"/>
  <c r="D2958" i="29"/>
  <c r="D2957" i="29"/>
  <c r="G2956" i="29"/>
  <c r="D2956" i="29"/>
  <c r="F2956" i="29" s="1"/>
  <c r="G2955" i="29"/>
  <c r="F2955" i="29"/>
  <c r="D2955" i="29"/>
  <c r="E2955" i="29" s="1"/>
  <c r="G2954" i="29"/>
  <c r="E2954" i="29"/>
  <c r="D2954" i="29"/>
  <c r="F2954" i="29" s="1"/>
  <c r="G2953" i="29"/>
  <c r="F2953" i="29"/>
  <c r="E2953" i="29"/>
  <c r="D2953" i="29"/>
  <c r="G2952" i="29"/>
  <c r="D2952" i="29"/>
  <c r="D2951" i="29"/>
  <c r="G2950" i="29"/>
  <c r="E2950" i="29"/>
  <c r="D2950" i="29"/>
  <c r="F2950" i="29" s="1"/>
  <c r="D2949" i="29"/>
  <c r="E2948" i="29"/>
  <c r="D2948" i="29"/>
  <c r="D2947" i="29"/>
  <c r="G2947" i="29" s="1"/>
  <c r="D2946" i="29"/>
  <c r="F2945" i="29"/>
  <c r="D2945" i="29"/>
  <c r="G2945" i="29" s="1"/>
  <c r="F2944" i="29"/>
  <c r="E2944" i="29"/>
  <c r="D2944" i="29"/>
  <c r="G2944" i="29" s="1"/>
  <c r="G2943" i="29"/>
  <c r="F2943" i="29"/>
  <c r="E2943" i="29"/>
  <c r="D2943" i="29"/>
  <c r="D2942" i="29"/>
  <c r="F2942" i="29" s="1"/>
  <c r="D2941" i="29"/>
  <c r="G2940" i="29"/>
  <c r="E2940" i="29"/>
  <c r="D2940" i="29"/>
  <c r="F2940" i="29" s="1"/>
  <c r="D2939" i="29"/>
  <c r="D2938" i="29"/>
  <c r="D2937" i="29"/>
  <c r="G2936" i="29"/>
  <c r="D2936" i="29"/>
  <c r="E2936" i="29" s="1"/>
  <c r="G2935" i="29"/>
  <c r="F2935" i="29"/>
  <c r="E2935" i="29"/>
  <c r="D2935" i="29"/>
  <c r="G2934" i="29"/>
  <c r="D2934" i="29"/>
  <c r="G2933" i="29"/>
  <c r="F2933" i="29"/>
  <c r="E2933" i="29"/>
  <c r="D2933" i="29"/>
  <c r="G2932" i="29"/>
  <c r="F2932" i="29"/>
  <c r="E2932" i="29"/>
  <c r="D2932" i="29"/>
  <c r="F2931" i="29"/>
  <c r="E2931" i="29"/>
  <c r="D2931" i="29"/>
  <c r="D2930" i="29"/>
  <c r="G2929" i="29"/>
  <c r="E2929" i="29"/>
  <c r="D2929" i="29"/>
  <c r="F2929" i="29" s="1"/>
  <c r="D2928" i="29"/>
  <c r="G2927" i="29"/>
  <c r="D2927" i="29"/>
  <c r="D2926" i="29"/>
  <c r="G2925" i="29"/>
  <c r="F2925" i="29"/>
  <c r="D2925" i="29"/>
  <c r="D2924" i="29"/>
  <c r="D2923" i="29"/>
  <c r="F2923" i="29" s="1"/>
  <c r="G2922" i="29"/>
  <c r="D2922" i="29"/>
  <c r="F2922" i="29" s="1"/>
  <c r="G2921" i="29"/>
  <c r="F2921" i="29"/>
  <c r="D2921" i="29"/>
  <c r="E2921" i="29" s="1"/>
  <c r="G2920" i="29"/>
  <c r="E2920" i="29"/>
  <c r="D2920" i="29"/>
  <c r="F2920" i="29" s="1"/>
  <c r="D2919" i="29"/>
  <c r="D2918" i="29"/>
  <c r="D2917" i="29"/>
  <c r="G2917" i="29" s="1"/>
  <c r="D2916" i="29"/>
  <c r="D2915" i="29"/>
  <c r="D2914" i="29"/>
  <c r="D2913" i="29"/>
  <c r="G2912" i="29"/>
  <c r="F2912" i="29"/>
  <c r="E2912" i="29"/>
  <c r="D2912" i="29"/>
  <c r="G2911" i="29"/>
  <c r="F2911" i="29"/>
  <c r="E2911" i="29"/>
  <c r="D2911" i="29"/>
  <c r="D2910" i="29"/>
  <c r="G2909" i="29"/>
  <c r="E2909" i="29"/>
  <c r="D2909" i="29"/>
  <c r="F2909" i="29" s="1"/>
  <c r="D2908" i="29"/>
  <c r="D2907" i="29"/>
  <c r="G2906" i="29"/>
  <c r="D2906" i="29"/>
  <c r="D2905" i="29"/>
  <c r="F2905" i="29" s="1"/>
  <c r="E2904" i="29"/>
  <c r="D2904" i="29"/>
  <c r="F2903" i="29"/>
  <c r="E2903" i="29"/>
  <c r="D2903" i="29"/>
  <c r="G2903" i="29" s="1"/>
  <c r="D2902" i="29"/>
  <c r="D2901" i="29"/>
  <c r="D2900" i="29"/>
  <c r="G2900" i="29" s="1"/>
  <c r="D2899" i="29"/>
  <c r="G2898" i="29"/>
  <c r="D2898" i="29"/>
  <c r="G2897" i="29"/>
  <c r="F2897" i="29"/>
  <c r="E2897" i="29"/>
  <c r="D2897" i="29"/>
  <c r="G2896" i="29"/>
  <c r="F2896" i="29"/>
  <c r="E2896" i="29"/>
  <c r="D2896" i="29"/>
  <c r="D2895" i="29"/>
  <c r="E2895" i="29" s="1"/>
  <c r="G2894" i="29"/>
  <c r="E2894" i="29"/>
  <c r="D2894" i="29"/>
  <c r="F2894" i="29" s="1"/>
  <c r="F2893" i="29"/>
  <c r="D2893" i="29"/>
  <c r="G2893" i="29" s="1"/>
  <c r="F2892" i="29"/>
  <c r="E2892" i="29"/>
  <c r="D2892" i="29"/>
  <c r="G2892" i="29" s="1"/>
  <c r="G2891" i="29"/>
  <c r="F2891" i="29"/>
  <c r="E2891" i="29"/>
  <c r="D2891" i="29"/>
  <c r="G2890" i="29"/>
  <c r="E2890" i="29"/>
  <c r="D2890" i="29"/>
  <c r="F2890" i="29" s="1"/>
  <c r="D2889" i="29"/>
  <c r="G2888" i="29"/>
  <c r="D2888" i="29"/>
  <c r="E2888" i="29" s="1"/>
  <c r="D2887" i="29"/>
  <c r="G2887" i="29" s="1"/>
  <c r="G2886" i="29"/>
  <c r="E2886" i="29"/>
  <c r="D2886" i="29"/>
  <c r="D2885" i="29"/>
  <c r="F2884" i="29"/>
  <c r="D2884" i="29"/>
  <c r="F2883" i="29"/>
  <c r="E2883" i="29"/>
  <c r="D2883" i="29"/>
  <c r="G2883" i="29" s="1"/>
  <c r="D2882" i="29"/>
  <c r="F2881" i="29"/>
  <c r="E2881" i="29"/>
  <c r="D2881" i="29"/>
  <c r="G2881" i="29" s="1"/>
  <c r="D2880" i="29"/>
  <c r="E2880" i="29" s="1"/>
  <c r="G2879" i="29"/>
  <c r="F2879" i="29"/>
  <c r="D2879" i="29"/>
  <c r="D2878" i="29"/>
  <c r="D2877" i="29"/>
  <c r="G2876" i="29"/>
  <c r="F2876" i="29"/>
  <c r="D2876" i="29"/>
  <c r="E2876" i="29" s="1"/>
  <c r="G2875" i="29"/>
  <c r="F2875" i="29"/>
  <c r="E2875" i="29"/>
  <c r="D2875" i="29"/>
  <c r="F2874" i="29"/>
  <c r="D2874" i="29"/>
  <c r="D2873" i="29"/>
  <c r="D2872" i="29"/>
  <c r="D2871" i="29"/>
  <c r="F2870" i="29"/>
  <c r="D2870" i="29"/>
  <c r="F2869" i="29"/>
  <c r="E2869" i="29"/>
  <c r="D2869" i="29"/>
  <c r="D2868" i="29"/>
  <c r="G2867" i="29"/>
  <c r="F2867" i="29"/>
  <c r="E2867" i="29"/>
  <c r="D2867" i="29"/>
  <c r="D2866" i="29"/>
  <c r="F2865" i="29"/>
  <c r="E2865" i="29"/>
  <c r="D2865" i="29"/>
  <c r="D2864" i="29"/>
  <c r="D2863" i="29"/>
  <c r="D2862" i="29"/>
  <c r="D2861" i="29"/>
  <c r="D2860" i="29"/>
  <c r="G2859" i="29"/>
  <c r="D2859" i="29"/>
  <c r="F2859" i="29" s="1"/>
  <c r="F2858" i="29"/>
  <c r="E2858" i="29"/>
  <c r="D2858" i="29"/>
  <c r="G2858" i="29" s="1"/>
  <c r="F2857" i="29"/>
  <c r="E2857" i="29"/>
  <c r="D2857" i="29"/>
  <c r="G2857" i="29" s="1"/>
  <c r="E2856" i="29"/>
  <c r="D2856" i="29"/>
  <c r="D2855" i="29"/>
  <c r="D2854" i="29"/>
  <c r="G2854" i="29" s="1"/>
  <c r="E2853" i="29"/>
  <c r="D2853" i="29"/>
  <c r="D2852" i="29"/>
  <c r="G2851" i="29"/>
  <c r="D2851" i="29"/>
  <c r="D2850" i="29"/>
  <c r="F2849" i="29"/>
  <c r="E2849" i="29"/>
  <c r="D2849" i="29"/>
  <c r="G2849" i="29" s="1"/>
  <c r="G2848" i="29"/>
  <c r="F2848" i="29"/>
  <c r="E2848" i="29"/>
  <c r="D2848" i="29"/>
  <c r="D2847" i="29"/>
  <c r="D2846" i="29"/>
  <c r="F2845" i="29"/>
  <c r="E2845" i="29"/>
  <c r="D2845" i="29"/>
  <c r="G2845" i="29" s="1"/>
  <c r="D2844" i="29"/>
  <c r="D2843" i="29"/>
  <c r="G2843" i="29" s="1"/>
  <c r="D2842" i="29"/>
  <c r="D2841" i="29"/>
  <c r="D2840" i="29"/>
  <c r="F2840" i="29" s="1"/>
  <c r="G2839" i="29"/>
  <c r="F2839" i="29"/>
  <c r="D2839" i="29"/>
  <c r="E2839" i="29" s="1"/>
  <c r="D2838" i="29"/>
  <c r="G2838" i="29" s="1"/>
  <c r="D2837" i="29"/>
  <c r="D2836" i="29"/>
  <c r="D2835" i="29"/>
  <c r="D2834" i="29"/>
  <c r="D2833" i="29"/>
  <c r="G2833" i="29" s="1"/>
  <c r="F2832" i="29"/>
  <c r="D2832" i="29"/>
  <c r="G2832" i="29" s="1"/>
  <c r="D2831" i="29"/>
  <c r="D2830" i="29"/>
  <c r="D2829" i="29"/>
  <c r="G2828" i="29"/>
  <c r="F2828" i="29"/>
  <c r="D2828" i="29"/>
  <c r="E2828" i="29" s="1"/>
  <c r="G2827" i="29"/>
  <c r="F2827" i="29"/>
  <c r="E2827" i="29"/>
  <c r="D2827" i="29"/>
  <c r="F2826" i="29"/>
  <c r="D2826" i="29"/>
  <c r="D2825" i="29"/>
  <c r="F2824" i="29"/>
  <c r="D2824" i="29"/>
  <c r="F2823" i="29"/>
  <c r="D2823" i="29"/>
  <c r="D2822" i="29"/>
  <c r="D2821" i="29"/>
  <c r="D2820" i="29"/>
  <c r="D2819" i="29"/>
  <c r="F2818" i="29"/>
  <c r="E2818" i="29"/>
  <c r="D2818" i="29"/>
  <c r="G2818" i="29" s="1"/>
  <c r="F2817" i="29"/>
  <c r="E2817" i="29"/>
  <c r="D2817" i="29"/>
  <c r="G2817" i="29" s="1"/>
  <c r="G2816" i="29"/>
  <c r="F2816" i="29"/>
  <c r="E2816" i="29"/>
  <c r="D2816" i="29"/>
  <c r="G2815" i="29"/>
  <c r="F2815" i="29"/>
  <c r="E2815" i="29"/>
  <c r="D2815" i="29"/>
  <c r="F2814" i="29"/>
  <c r="D2814" i="29"/>
  <c r="D2813" i="29"/>
  <c r="G2812" i="29"/>
  <c r="E2812" i="29"/>
  <c r="D2812" i="29"/>
  <c r="F2812" i="29" s="1"/>
  <c r="G2811" i="29"/>
  <c r="F2811" i="29"/>
  <c r="E2811" i="29"/>
  <c r="D2811" i="29"/>
  <c r="F2810" i="29"/>
  <c r="E2810" i="29"/>
  <c r="D2810" i="29"/>
  <c r="F2809" i="29"/>
  <c r="E2809" i="29"/>
  <c r="D2809" i="29"/>
  <c r="G2809" i="29" s="1"/>
  <c r="G2808" i="29"/>
  <c r="F2808" i="29"/>
  <c r="E2808" i="29"/>
  <c r="D2808" i="29"/>
  <c r="D2807" i="29"/>
  <c r="G2807" i="29" s="1"/>
  <c r="F2806" i="29"/>
  <c r="D2806" i="29"/>
  <c r="G2806" i="29" s="1"/>
  <c r="F2805" i="29"/>
  <c r="E2805" i="29"/>
  <c r="D2805" i="29"/>
  <c r="G2805" i="29" s="1"/>
  <c r="F2804" i="29"/>
  <c r="E2804" i="29"/>
  <c r="D2804" i="29"/>
  <c r="G2804" i="29" s="1"/>
  <c r="D2803" i="29"/>
  <c r="G2803" i="29" s="1"/>
  <c r="F2802" i="29"/>
  <c r="D2802" i="29"/>
  <c r="F2801" i="29"/>
  <c r="E2801" i="29"/>
  <c r="D2801" i="29"/>
  <c r="G2801" i="29" s="1"/>
  <c r="D2800" i="29"/>
  <c r="G2800" i="29" s="1"/>
  <c r="G2799" i="29"/>
  <c r="F2799" i="29"/>
  <c r="D2799" i="29"/>
  <c r="E2799" i="29" s="1"/>
  <c r="F2798" i="29"/>
  <c r="D2798" i="29"/>
  <c r="G2798" i="29" s="1"/>
  <c r="D2797" i="29"/>
  <c r="G2796" i="29"/>
  <c r="F2796" i="29"/>
  <c r="E2796" i="29"/>
  <c r="D2796" i="29"/>
  <c r="D2795" i="29"/>
  <c r="F2794" i="29"/>
  <c r="E2794" i="29"/>
  <c r="D2794" i="29"/>
  <c r="D2793" i="29"/>
  <c r="D2792" i="29"/>
  <c r="D2791" i="29"/>
  <c r="F2791" i="29" s="1"/>
  <c r="D2790" i="29"/>
  <c r="F2789" i="29"/>
  <c r="E2789" i="29"/>
  <c r="D2789" i="29"/>
  <c r="G2789" i="29" s="1"/>
  <c r="G2788" i="29"/>
  <c r="F2788" i="29"/>
  <c r="E2788" i="29"/>
  <c r="D2788" i="29"/>
  <c r="G2787" i="29"/>
  <c r="F2787" i="29"/>
  <c r="E2787" i="29"/>
  <c r="D2787" i="29"/>
  <c r="F2786" i="29"/>
  <c r="E2786" i="29"/>
  <c r="D2786" i="29"/>
  <c r="G2786" i="29" s="1"/>
  <c r="D2785" i="29"/>
  <c r="D2784" i="29"/>
  <c r="D2783" i="29"/>
  <c r="F2783" i="29" s="1"/>
  <c r="D2782" i="29"/>
  <c r="F2781" i="29"/>
  <c r="D2781" i="29"/>
  <c r="D2780" i="29"/>
  <c r="F2779" i="29"/>
  <c r="D2779" i="29"/>
  <c r="G2779" i="29" s="1"/>
  <c r="F2778" i="29"/>
  <c r="E2778" i="29"/>
  <c r="D2778" i="29"/>
  <c r="G2778" i="29" s="1"/>
  <c r="F2777" i="29"/>
  <c r="D2777" i="29"/>
  <c r="G2777" i="29" s="1"/>
  <c r="G2776" i="29"/>
  <c r="F2776" i="29"/>
  <c r="E2776" i="29"/>
  <c r="D2776" i="29"/>
  <c r="G2775" i="29"/>
  <c r="F2775" i="29"/>
  <c r="E2775" i="29"/>
  <c r="D2775" i="29"/>
  <c r="D2774" i="29"/>
  <c r="D2773" i="29"/>
  <c r="D2772" i="29"/>
  <c r="G2771" i="29"/>
  <c r="F2771" i="29"/>
  <c r="D2771" i="29"/>
  <c r="E2771" i="29" s="1"/>
  <c r="F2770" i="29"/>
  <c r="E2770" i="29"/>
  <c r="D2770" i="29"/>
  <c r="G2770" i="29" s="1"/>
  <c r="F2769" i="29"/>
  <c r="E2769" i="29"/>
  <c r="D2769" i="29"/>
  <c r="G2769" i="29" s="1"/>
  <c r="G2768" i="29"/>
  <c r="F2768" i="29"/>
  <c r="E2768" i="29"/>
  <c r="D2768" i="29"/>
  <c r="D2767" i="29"/>
  <c r="F2766" i="29"/>
  <c r="E2766" i="29"/>
  <c r="D2766" i="29"/>
  <c r="G2766" i="29" s="1"/>
  <c r="E2765" i="29"/>
  <c r="D2765" i="29"/>
  <c r="D2764" i="29"/>
  <c r="F2763" i="29"/>
  <c r="D2763" i="29"/>
  <c r="G2763" i="29" s="1"/>
  <c r="D2762" i="29"/>
  <c r="F2761" i="29"/>
  <c r="E2761" i="29"/>
  <c r="D2761" i="29"/>
  <c r="D2760" i="29"/>
  <c r="D2759" i="29"/>
  <c r="D2758" i="29"/>
  <c r="F2757" i="29"/>
  <c r="E2757" i="29"/>
  <c r="D2757" i="29"/>
  <c r="G2757" i="29" s="1"/>
  <c r="D2756" i="29"/>
  <c r="F2755" i="29"/>
  <c r="E2755" i="29"/>
  <c r="D2755" i="29"/>
  <c r="D2754" i="29"/>
  <c r="F2753" i="29"/>
  <c r="D2753" i="29"/>
  <c r="G2753" i="29" s="1"/>
  <c r="G2752" i="29"/>
  <c r="D2752" i="29"/>
  <c r="F2752" i="29" s="1"/>
  <c r="G2751" i="29"/>
  <c r="D2751" i="29"/>
  <c r="F2751" i="29" s="1"/>
  <c r="D2750" i="29"/>
  <c r="F2749" i="29"/>
  <c r="D2749" i="29"/>
  <c r="G2748" i="29"/>
  <c r="F2748" i="29"/>
  <c r="E2748" i="29"/>
  <c r="D2748" i="29"/>
  <c r="G2747" i="29"/>
  <c r="F2747" i="29"/>
  <c r="E2747" i="29"/>
  <c r="D2747" i="29"/>
  <c r="F2746" i="29"/>
  <c r="E2746" i="29"/>
  <c r="D2746" i="29"/>
  <c r="G2746" i="29" s="1"/>
  <c r="D2745" i="29"/>
  <c r="F2744" i="29"/>
  <c r="D2744" i="29"/>
  <c r="G2744" i="29" s="1"/>
  <c r="G2743" i="29"/>
  <c r="F2743" i="29"/>
  <c r="D2743" i="29"/>
  <c r="E2743" i="29" s="1"/>
  <c r="D2742" i="29"/>
  <c r="D2741" i="29"/>
  <c r="G2740" i="29"/>
  <c r="F2740" i="29"/>
  <c r="E2740" i="29"/>
  <c r="D2740" i="29"/>
  <c r="G2739" i="29"/>
  <c r="F2739" i="29"/>
  <c r="E2739" i="29"/>
  <c r="D2739" i="29"/>
  <c r="F2738" i="29"/>
  <c r="E2738" i="29"/>
  <c r="D2738" i="29"/>
  <c r="G2738" i="29" s="1"/>
  <c r="D2737" i="29"/>
  <c r="D2736" i="29"/>
  <c r="D2735" i="29"/>
  <c r="E2735" i="29" s="1"/>
  <c r="F2734" i="29"/>
  <c r="D2734" i="29"/>
  <c r="G2734" i="29" s="1"/>
  <c r="D2733" i="29"/>
  <c r="G2732" i="29"/>
  <c r="D2732" i="29"/>
  <c r="F2732" i="29" s="1"/>
  <c r="D2731" i="29"/>
  <c r="F2731" i="29" s="1"/>
  <c r="F2730" i="29"/>
  <c r="D2730" i="29"/>
  <c r="F2729" i="29"/>
  <c r="E2729" i="29"/>
  <c r="D2729" i="29"/>
  <c r="G2729" i="29" s="1"/>
  <c r="G2728" i="29"/>
  <c r="F2728" i="29"/>
  <c r="E2728" i="29"/>
  <c r="D2728" i="29"/>
  <c r="G2727" i="29"/>
  <c r="F2727" i="29"/>
  <c r="E2727" i="29"/>
  <c r="D2727" i="29"/>
  <c r="D2726" i="29"/>
  <c r="G2726" i="29" s="1"/>
  <c r="F2725" i="29"/>
  <c r="D2725" i="29"/>
  <c r="D2724" i="29"/>
  <c r="G2724" i="29" s="1"/>
  <c r="D2723" i="29"/>
  <c r="F2722" i="29"/>
  <c r="E2722" i="29"/>
  <c r="D2722" i="29"/>
  <c r="G2722" i="29" s="1"/>
  <c r="F2721" i="29"/>
  <c r="E2721" i="29"/>
  <c r="D2721" i="29"/>
  <c r="G2721" i="29" s="1"/>
  <c r="G2720" i="29"/>
  <c r="F2720" i="29"/>
  <c r="D2720" i="29"/>
  <c r="D2719" i="29"/>
  <c r="E2719" i="29" s="1"/>
  <c r="F2718" i="29"/>
  <c r="D2718" i="29"/>
  <c r="G2718" i="29" s="1"/>
  <c r="F2717" i="29"/>
  <c r="E2717" i="29"/>
  <c r="D2717" i="29"/>
  <c r="G2717" i="29" s="1"/>
  <c r="G2716" i="29"/>
  <c r="F2716" i="29"/>
  <c r="E2716" i="29"/>
  <c r="D2716" i="29"/>
  <c r="G2715" i="29"/>
  <c r="F2715" i="29"/>
  <c r="E2715" i="29"/>
  <c r="D2715" i="29"/>
  <c r="D2714" i="29"/>
  <c r="F2713" i="29"/>
  <c r="D2713" i="29"/>
  <c r="G2713" i="29" s="1"/>
  <c r="G2712" i="29"/>
  <c r="F2712" i="29"/>
  <c r="D2712" i="29"/>
  <c r="E2712" i="29" s="1"/>
  <c r="G2711" i="29"/>
  <c r="E2711" i="29"/>
  <c r="D2711" i="29"/>
  <c r="F2711" i="29" s="1"/>
  <c r="D2710" i="29"/>
  <c r="F2709" i="29"/>
  <c r="D2709" i="29"/>
  <c r="G2709" i="29" s="1"/>
  <c r="G2708" i="29"/>
  <c r="F2708" i="29"/>
  <c r="D2708" i="29"/>
  <c r="E2708" i="29" s="1"/>
  <c r="G2707" i="29"/>
  <c r="F2707" i="29"/>
  <c r="E2707" i="29"/>
  <c r="D2707" i="29"/>
  <c r="D2706" i="29"/>
  <c r="D2705" i="29"/>
  <c r="G2704" i="29"/>
  <c r="E2704" i="29"/>
  <c r="D2704" i="29"/>
  <c r="F2704" i="29" s="1"/>
  <c r="D2703" i="29"/>
  <c r="D2702" i="29"/>
  <c r="F2701" i="29"/>
  <c r="D2701" i="29"/>
  <c r="D2700" i="29"/>
  <c r="D2699" i="29"/>
  <c r="F2699" i="29" s="1"/>
  <c r="F2698" i="29"/>
  <c r="E2698" i="29"/>
  <c r="D2698" i="29"/>
  <c r="G2698" i="29" s="1"/>
  <c r="F2697" i="29"/>
  <c r="D2697" i="29"/>
  <c r="D2696" i="29"/>
  <c r="G2695" i="29"/>
  <c r="D2695" i="29"/>
  <c r="F2695" i="29" s="1"/>
  <c r="F2694" i="29"/>
  <c r="E2694" i="29"/>
  <c r="D2694" i="29"/>
  <c r="D2693" i="29"/>
  <c r="D2692" i="29"/>
  <c r="F2691" i="29"/>
  <c r="D2691" i="29"/>
  <c r="G2691" i="29" s="1"/>
  <c r="D2690" i="29"/>
  <c r="G2690" i="29" s="1"/>
  <c r="F2689" i="29"/>
  <c r="E2689" i="29"/>
  <c r="D2689" i="29"/>
  <c r="G2689" i="29" s="1"/>
  <c r="G2688" i="29"/>
  <c r="F2688" i="29"/>
  <c r="E2688" i="29"/>
  <c r="D2688" i="29"/>
  <c r="F2687" i="29"/>
  <c r="D2687" i="29"/>
  <c r="D2686" i="29"/>
  <c r="D2685" i="29"/>
  <c r="G2685" i="29" s="1"/>
  <c r="D2684" i="29"/>
  <c r="G2684" i="29" s="1"/>
  <c r="D2683" i="29"/>
  <c r="D2682" i="29"/>
  <c r="F2681" i="29"/>
  <c r="E2681" i="29"/>
  <c r="D2681" i="29"/>
  <c r="G2681" i="29" s="1"/>
  <c r="D2680" i="29"/>
  <c r="D2679" i="29"/>
  <c r="E2679" i="29" s="1"/>
  <c r="D2678" i="29"/>
  <c r="F2677" i="29"/>
  <c r="D2677" i="29"/>
  <c r="D2676" i="29"/>
  <c r="D2675" i="29"/>
  <c r="D2674" i="29"/>
  <c r="E2673" i="29"/>
  <c r="D2673" i="29"/>
  <c r="G2672" i="29"/>
  <c r="E2672" i="29"/>
  <c r="D2672" i="29"/>
  <c r="F2672" i="29" s="1"/>
  <c r="D2671" i="29"/>
  <c r="F2670" i="29"/>
  <c r="D2670" i="29"/>
  <c r="D2669" i="29"/>
  <c r="D2668" i="29"/>
  <c r="G2668" i="29" s="1"/>
  <c r="G2667" i="29"/>
  <c r="F2667" i="29"/>
  <c r="E2667" i="29"/>
  <c r="D2667" i="29"/>
  <c r="D2666" i="29"/>
  <c r="F2665" i="29"/>
  <c r="E2665" i="29"/>
  <c r="D2665" i="29"/>
  <c r="G2664" i="29"/>
  <c r="F2664" i="29"/>
  <c r="E2664" i="29"/>
  <c r="D2664" i="29"/>
  <c r="G2663" i="29"/>
  <c r="F2663" i="29"/>
  <c r="E2663" i="29"/>
  <c r="D2663" i="29"/>
  <c r="D2662" i="29"/>
  <c r="D2661" i="29"/>
  <c r="G2660" i="29"/>
  <c r="F2660" i="29"/>
  <c r="D2660" i="29"/>
  <c r="E2660" i="29" s="1"/>
  <c r="G2659" i="29"/>
  <c r="F2659" i="29"/>
  <c r="D2659" i="29"/>
  <c r="E2659" i="29" s="1"/>
  <c r="F2658" i="29"/>
  <c r="E2658" i="29"/>
  <c r="D2658" i="29"/>
  <c r="G2658" i="29" s="1"/>
  <c r="D2657" i="29"/>
  <c r="D2656" i="29"/>
  <c r="D2655" i="29"/>
  <c r="D2654" i="29"/>
  <c r="E2653" i="29"/>
  <c r="D2653" i="29"/>
  <c r="D2652" i="29"/>
  <c r="F2652" i="29" s="1"/>
  <c r="D2651" i="29"/>
  <c r="F2650" i="29"/>
  <c r="D2650" i="29"/>
  <c r="G2650" i="29" s="1"/>
  <c r="F2649" i="29"/>
  <c r="E2649" i="29"/>
  <c r="D2649" i="29"/>
  <c r="G2649" i="29" s="1"/>
  <c r="G2648" i="29"/>
  <c r="F2648" i="29"/>
  <c r="E2648" i="29"/>
  <c r="D2648" i="29"/>
  <c r="G2647" i="29"/>
  <c r="F2647" i="29"/>
  <c r="E2647" i="29"/>
  <c r="D2647" i="29"/>
  <c r="D2646" i="29"/>
  <c r="F2645" i="29"/>
  <c r="E2645" i="29"/>
  <c r="D2645" i="29"/>
  <c r="G2645" i="29" s="1"/>
  <c r="F2644" i="29"/>
  <c r="E2644" i="29"/>
  <c r="D2644" i="29"/>
  <c r="D2643" i="29"/>
  <c r="F2642" i="29"/>
  <c r="D2642" i="29"/>
  <c r="G2642" i="29" s="1"/>
  <c r="D2641" i="29"/>
  <c r="G2640" i="29"/>
  <c r="F2640" i="29"/>
  <c r="D2640" i="29"/>
  <c r="E2640" i="29" s="1"/>
  <c r="D2639" i="29"/>
  <c r="E2639" i="29" s="1"/>
  <c r="D2638" i="29"/>
  <c r="D2637" i="29"/>
  <c r="G2637" i="29" s="1"/>
  <c r="D2636" i="29"/>
  <c r="G2635" i="29"/>
  <c r="D2635" i="29"/>
  <c r="F2634" i="29"/>
  <c r="E2634" i="29"/>
  <c r="D2634" i="29"/>
  <c r="D2633" i="29"/>
  <c r="D2632" i="29"/>
  <c r="G2632" i="29" s="1"/>
  <c r="G2631" i="29"/>
  <c r="D2631" i="29"/>
  <c r="F2631" i="29" s="1"/>
  <c r="F2630" i="29"/>
  <c r="D2630" i="29"/>
  <c r="D2629" i="29"/>
  <c r="D2628" i="29"/>
  <c r="G2627" i="29"/>
  <c r="F2627" i="29"/>
  <c r="E2627" i="29"/>
  <c r="D2627" i="29"/>
  <c r="F2626" i="29"/>
  <c r="D2626" i="29"/>
  <c r="G2626" i="29" s="1"/>
  <c r="D2625" i="29"/>
  <c r="D2624" i="29"/>
  <c r="D2623" i="29"/>
  <c r="G2623" i="29" s="1"/>
  <c r="D2622" i="29"/>
  <c r="D2621" i="29"/>
  <c r="D2620" i="29"/>
  <c r="G2619" i="29"/>
  <c r="D2619" i="29"/>
  <c r="F2619" i="29" s="1"/>
  <c r="F2618" i="29"/>
  <c r="E2618" i="29"/>
  <c r="D2618" i="29"/>
  <c r="G2618" i="29" s="1"/>
  <c r="D2617" i="29"/>
  <c r="G2617" i="29" s="1"/>
  <c r="D2616" i="29"/>
  <c r="F2616" i="29" s="1"/>
  <c r="D2615" i="29"/>
  <c r="F2614" i="29"/>
  <c r="E2614" i="29"/>
  <c r="D2614" i="29"/>
  <c r="E2613" i="29"/>
  <c r="D2613" i="29"/>
  <c r="D2612" i="29"/>
  <c r="F2612" i="29" s="1"/>
  <c r="G2611" i="29"/>
  <c r="F2611" i="29"/>
  <c r="E2611" i="29"/>
  <c r="D2611" i="29"/>
  <c r="F2610" i="29"/>
  <c r="D2610" i="29"/>
  <c r="G2610" i="29" s="1"/>
  <c r="F2609" i="29"/>
  <c r="E2609" i="29"/>
  <c r="D2609" i="29"/>
  <c r="G2609" i="29" s="1"/>
  <c r="G2608" i="29"/>
  <c r="F2608" i="29"/>
  <c r="E2608" i="29"/>
  <c r="D2608" i="29"/>
  <c r="D2607" i="29"/>
  <c r="D2606" i="29"/>
  <c r="D2605" i="29"/>
  <c r="F2604" i="29"/>
  <c r="E2604" i="29"/>
  <c r="D2604" i="29"/>
  <c r="G2604" i="29" s="1"/>
  <c r="D2603" i="29"/>
  <c r="F2602" i="29"/>
  <c r="E2602" i="29"/>
  <c r="D2602" i="29"/>
  <c r="G2602" i="29" s="1"/>
  <c r="D2601" i="29"/>
  <c r="D2600" i="29"/>
  <c r="D2599" i="29"/>
  <c r="D2598" i="29"/>
  <c r="F2597" i="29"/>
  <c r="D2597" i="29"/>
  <c r="G2597" i="29" s="1"/>
  <c r="F2596" i="29"/>
  <c r="E2596" i="29"/>
  <c r="D2596" i="29"/>
  <c r="G2596" i="29" s="1"/>
  <c r="G2595" i="29"/>
  <c r="D2595" i="29"/>
  <c r="F2594" i="29"/>
  <c r="D2594" i="29"/>
  <c r="F2593" i="29"/>
  <c r="E2593" i="29"/>
  <c r="D2593" i="29"/>
  <c r="G2593" i="29" s="1"/>
  <c r="E2592" i="29"/>
  <c r="D2592" i="29"/>
  <c r="D2591" i="29"/>
  <c r="D2590" i="29"/>
  <c r="F2589" i="29"/>
  <c r="E2589" i="29"/>
  <c r="D2589" i="29"/>
  <c r="G2589" i="29" s="1"/>
  <c r="D2588" i="29"/>
  <c r="G2587" i="29"/>
  <c r="F2587" i="29"/>
  <c r="E2587" i="29"/>
  <c r="D2587" i="29"/>
  <c r="D2586" i="29"/>
  <c r="E2585" i="29"/>
  <c r="D2585" i="29"/>
  <c r="G2584" i="29"/>
  <c r="F2584" i="29"/>
  <c r="E2584" i="29"/>
  <c r="D2584" i="29"/>
  <c r="G2583" i="29"/>
  <c r="F2583" i="29"/>
  <c r="E2583" i="29"/>
  <c r="D2583" i="29"/>
  <c r="E2582" i="29"/>
  <c r="D2582" i="29"/>
  <c r="D2581" i="29"/>
  <c r="F2580" i="29"/>
  <c r="E2580" i="29"/>
  <c r="D2580" i="29"/>
  <c r="G2579" i="29"/>
  <c r="F2579" i="29"/>
  <c r="E2579" i="29"/>
  <c r="D2579" i="29"/>
  <c r="F2578" i="29"/>
  <c r="E2578" i="29"/>
  <c r="D2578" i="29"/>
  <c r="G2578" i="29" s="1"/>
  <c r="D2577" i="29"/>
  <c r="G2576" i="29"/>
  <c r="F2576" i="29"/>
  <c r="E2576" i="29"/>
  <c r="D2576" i="29"/>
  <c r="E2575" i="29"/>
  <c r="D2575" i="29"/>
  <c r="F2574" i="29"/>
  <c r="E2574" i="29"/>
  <c r="D2574" i="29"/>
  <c r="G2574" i="29" s="1"/>
  <c r="D2573" i="29"/>
  <c r="D2572" i="29"/>
  <c r="G2571" i="29"/>
  <c r="F2571" i="29"/>
  <c r="D2571" i="29"/>
  <c r="E2571" i="29" s="1"/>
  <c r="D2570" i="29"/>
  <c r="F2569" i="29"/>
  <c r="E2569" i="29"/>
  <c r="D2569" i="29"/>
  <c r="G2569" i="29" s="1"/>
  <c r="G2568" i="29"/>
  <c r="F2568" i="29"/>
  <c r="E2568" i="29"/>
  <c r="D2568" i="29"/>
  <c r="G2567" i="29"/>
  <c r="D2567" i="29"/>
  <c r="D2566" i="29"/>
  <c r="D2565" i="29"/>
  <c r="G2565" i="29" s="1"/>
  <c r="F2564" i="29"/>
  <c r="E2564" i="29"/>
  <c r="D2564" i="29"/>
  <c r="F2563" i="29"/>
  <c r="E2563" i="29"/>
  <c r="D2563" i="29"/>
  <c r="G2563" i="29" s="1"/>
  <c r="F2562" i="29"/>
  <c r="D2562" i="29"/>
  <c r="G2562" i="29" s="1"/>
  <c r="F2561" i="29"/>
  <c r="D2561" i="29"/>
  <c r="G2560" i="29"/>
  <c r="F2560" i="29"/>
  <c r="D2560" i="29"/>
  <c r="E2560" i="29" s="1"/>
  <c r="D2559" i="29"/>
  <c r="F2558" i="29"/>
  <c r="E2558" i="29"/>
  <c r="D2558" i="29"/>
  <c r="G2558" i="29" s="1"/>
  <c r="F2557" i="29"/>
  <c r="E2557" i="29"/>
  <c r="D2557" i="29"/>
  <c r="G2557" i="29" s="1"/>
  <c r="F2556" i="29"/>
  <c r="E2556" i="29"/>
  <c r="D2556" i="29"/>
  <c r="D2555" i="29"/>
  <c r="D2554" i="29"/>
  <c r="F2553" i="29"/>
  <c r="E2553" i="29"/>
  <c r="D2553" i="29"/>
  <c r="G2553" i="29" s="1"/>
  <c r="G2552" i="29"/>
  <c r="F2552" i="29"/>
  <c r="E2552" i="29"/>
  <c r="D2552" i="29"/>
  <c r="D2551" i="29"/>
  <c r="D2550" i="29"/>
  <c r="F2549" i="29"/>
  <c r="D2549" i="29"/>
  <c r="G2549" i="29" s="1"/>
  <c r="G2548" i="29"/>
  <c r="F2548" i="29"/>
  <c r="D2548" i="29"/>
  <c r="E2548" i="29" s="1"/>
  <c r="G2547" i="29"/>
  <c r="F2547" i="29"/>
  <c r="E2547" i="29"/>
  <c r="D2547" i="29"/>
  <c r="F2546" i="29"/>
  <c r="E2546" i="29"/>
  <c r="D2546" i="29"/>
  <c r="F2545" i="29"/>
  <c r="D2545" i="29"/>
  <c r="G2544" i="29"/>
  <c r="F2544" i="29"/>
  <c r="D2544" i="29"/>
  <c r="E2544" i="29" s="1"/>
  <c r="F2543" i="29"/>
  <c r="D2543" i="29"/>
  <c r="G2543" i="29" s="1"/>
  <c r="D2542" i="29"/>
  <c r="D2541" i="29"/>
  <c r="G2540" i="29"/>
  <c r="D2540" i="29"/>
  <c r="F2540" i="29" s="1"/>
  <c r="D2539" i="29"/>
  <c r="G2539" i="29" s="1"/>
  <c r="F2538" i="29"/>
  <c r="E2538" i="29"/>
  <c r="D2538" i="29"/>
  <c r="G2538" i="29" s="1"/>
  <c r="D2537" i="29"/>
  <c r="D2536" i="29"/>
  <c r="D2535" i="29"/>
  <c r="F2535" i="29" s="1"/>
  <c r="F2534" i="29"/>
  <c r="E2534" i="29"/>
  <c r="D2534" i="29"/>
  <c r="G2534" i="29" s="1"/>
  <c r="D2533" i="29"/>
  <c r="D2532" i="29"/>
  <c r="D2531" i="29"/>
  <c r="D2530" i="29"/>
  <c r="F2529" i="29"/>
  <c r="E2529" i="29"/>
  <c r="D2529" i="29"/>
  <c r="G2529" i="29" s="1"/>
  <c r="G2528" i="29"/>
  <c r="F2528" i="29"/>
  <c r="E2528" i="29"/>
  <c r="D2528" i="29"/>
  <c r="G2527" i="29"/>
  <c r="F2527" i="29"/>
  <c r="E2527" i="29"/>
  <c r="D2527" i="29"/>
  <c r="D2526" i="29"/>
  <c r="F2525" i="29"/>
  <c r="D2525" i="29"/>
  <c r="G2525" i="29" s="1"/>
  <c r="D2524" i="29"/>
  <c r="D2523" i="29"/>
  <c r="E2522" i="29"/>
  <c r="D2522" i="29"/>
  <c r="D2521" i="29"/>
  <c r="G2520" i="29"/>
  <c r="D2520" i="29"/>
  <c r="E2520" i="29" s="1"/>
  <c r="D2519" i="29"/>
  <c r="D2518" i="29"/>
  <c r="F2517" i="29"/>
  <c r="D2517" i="29"/>
  <c r="G2517" i="29" s="1"/>
  <c r="G2516" i="29"/>
  <c r="F2516" i="29"/>
  <c r="D2516" i="29"/>
  <c r="E2516" i="29" s="1"/>
  <c r="D2515" i="29"/>
  <c r="E2514" i="29"/>
  <c r="D2514" i="29"/>
  <c r="D2513" i="29"/>
  <c r="G2512" i="29"/>
  <c r="F2512" i="29"/>
  <c r="E2512" i="29"/>
  <c r="D2512" i="29"/>
  <c r="G2511" i="29"/>
  <c r="D2511" i="29"/>
  <c r="D2510" i="29"/>
  <c r="E2509" i="29"/>
  <c r="D2509" i="29"/>
  <c r="D2508" i="29"/>
  <c r="G2507" i="29"/>
  <c r="F2507" i="29"/>
  <c r="E2507" i="29"/>
  <c r="D2507" i="29"/>
  <c r="D2506" i="29"/>
  <c r="F2505" i="29"/>
  <c r="D2505" i="29"/>
  <c r="D2504" i="29"/>
  <c r="G2503" i="29"/>
  <c r="F2503" i="29"/>
  <c r="D2503" i="29"/>
  <c r="D2502" i="29"/>
  <c r="F2501" i="29"/>
  <c r="D2501" i="29"/>
  <c r="G2500" i="29"/>
  <c r="F2500" i="29"/>
  <c r="E2500" i="29"/>
  <c r="D2500" i="29"/>
  <c r="G2499" i="29"/>
  <c r="F2499" i="29"/>
  <c r="E2499" i="29"/>
  <c r="D2499" i="29"/>
  <c r="F2498" i="29"/>
  <c r="E2498" i="29"/>
  <c r="D2498" i="29"/>
  <c r="G2498" i="29" s="1"/>
  <c r="F2497" i="29"/>
  <c r="E2497" i="29"/>
  <c r="D2497" i="29"/>
  <c r="G2497" i="29" s="1"/>
  <c r="D2496" i="29"/>
  <c r="G2495" i="29"/>
  <c r="D2495" i="29"/>
  <c r="F2495" i="29" s="1"/>
  <c r="D2494" i="29"/>
  <c r="D2493" i="29"/>
  <c r="G2492" i="29"/>
  <c r="E2492" i="29"/>
  <c r="D2492" i="29"/>
  <c r="F2492" i="29" s="1"/>
  <c r="G2491" i="29"/>
  <c r="F2491" i="29"/>
  <c r="D2491" i="29"/>
  <c r="E2491" i="29" s="1"/>
  <c r="D2490" i="29"/>
  <c r="F2489" i="29"/>
  <c r="E2489" i="29"/>
  <c r="D2489" i="29"/>
  <c r="G2489" i="29" s="1"/>
  <c r="G2488" i="29"/>
  <c r="F2488" i="29"/>
  <c r="E2488" i="29"/>
  <c r="D2488" i="29"/>
  <c r="G2487" i="29"/>
  <c r="F2487" i="29"/>
  <c r="D2487" i="29"/>
  <c r="E2487" i="29" s="1"/>
  <c r="F2486" i="29"/>
  <c r="E2486" i="29"/>
  <c r="D2486" i="29"/>
  <c r="G2486" i="29" s="1"/>
  <c r="F2485" i="29"/>
  <c r="D2485" i="29"/>
  <c r="G2485" i="29" s="1"/>
  <c r="F2484" i="29"/>
  <c r="D2484" i="29"/>
  <c r="F2483" i="29"/>
  <c r="E2483" i="29"/>
  <c r="D2483" i="29"/>
  <c r="G2483" i="29" s="1"/>
  <c r="D2482" i="29"/>
  <c r="G2482" i="29" s="1"/>
  <c r="F2481" i="29"/>
  <c r="E2481" i="29"/>
  <c r="D2481" i="29"/>
  <c r="G2481" i="29" s="1"/>
  <c r="G2480" i="29"/>
  <c r="F2480" i="29"/>
  <c r="D2480" i="29"/>
  <c r="E2480" i="29" s="1"/>
  <c r="D2479" i="29"/>
  <c r="D2478" i="29"/>
  <c r="G2478" i="29" s="1"/>
  <c r="F2477" i="29"/>
  <c r="D2477" i="29"/>
  <c r="G2477" i="29" s="1"/>
  <c r="G2476" i="29"/>
  <c r="F2476" i="29"/>
  <c r="D2476" i="29"/>
  <c r="E2476" i="29" s="1"/>
  <c r="G2475" i="29"/>
  <c r="F2475" i="29"/>
  <c r="E2475" i="29"/>
  <c r="D2475" i="29"/>
  <c r="D2474" i="29"/>
  <c r="D2473" i="29"/>
  <c r="G2472" i="29"/>
  <c r="D2472" i="29"/>
  <c r="F2472" i="29" s="1"/>
  <c r="G2471" i="29"/>
  <c r="D2471" i="29"/>
  <c r="D2470" i="29"/>
  <c r="F2469" i="29"/>
  <c r="E2469" i="29"/>
  <c r="D2469" i="29"/>
  <c r="G2468" i="29"/>
  <c r="F2468" i="29"/>
  <c r="D2468" i="29"/>
  <c r="G2467" i="29"/>
  <c r="F2467" i="29"/>
  <c r="E2467" i="29"/>
  <c r="D2467" i="29"/>
  <c r="E2466" i="29"/>
  <c r="D2466" i="29"/>
  <c r="F2465" i="29"/>
  <c r="E2465" i="29"/>
  <c r="D2465" i="29"/>
  <c r="G2464" i="29"/>
  <c r="F2464" i="29"/>
  <c r="D2464" i="29"/>
  <c r="E2464" i="29" s="1"/>
  <c r="G2463" i="29"/>
  <c r="F2463" i="29"/>
  <c r="D2463" i="29"/>
  <c r="E2463" i="29" s="1"/>
  <c r="D2462" i="29"/>
  <c r="D2461" i="29"/>
  <c r="G2460" i="29"/>
  <c r="F2460" i="29"/>
  <c r="D2460" i="29"/>
  <c r="E2460" i="29" s="1"/>
  <c r="G2459" i="29"/>
  <c r="F2459" i="29"/>
  <c r="E2459" i="29"/>
  <c r="D2459" i="29"/>
  <c r="F2458" i="29"/>
  <c r="E2458" i="29"/>
  <c r="D2458" i="29"/>
  <c r="G2458" i="29" s="1"/>
  <c r="D2457" i="29"/>
  <c r="G2457" i="29" s="1"/>
  <c r="D2456" i="29"/>
  <c r="F2456" i="29" s="1"/>
  <c r="F2455" i="29"/>
  <c r="E2455" i="29"/>
  <c r="D2455" i="29"/>
  <c r="G2455" i="29" s="1"/>
  <c r="F2454" i="29"/>
  <c r="D2454" i="29"/>
  <c r="D2453" i="29"/>
  <c r="D2452" i="29"/>
  <c r="F2452" i="29" s="1"/>
  <c r="G2451" i="29"/>
  <c r="D2451" i="29"/>
  <c r="D2450" i="29"/>
  <c r="F2449" i="29"/>
  <c r="E2449" i="29"/>
  <c r="D2449" i="29"/>
  <c r="G2449" i="29" s="1"/>
  <c r="G2448" i="29"/>
  <c r="F2448" i="29"/>
  <c r="E2448" i="29"/>
  <c r="D2448" i="29"/>
  <c r="D2447" i="29"/>
  <c r="F2447" i="29" s="1"/>
  <c r="D2446" i="29"/>
  <c r="E2445" i="29"/>
  <c r="D2445" i="29"/>
  <c r="D2444" i="29"/>
  <c r="F2443" i="29"/>
  <c r="D2443" i="29"/>
  <c r="G2443" i="29" s="1"/>
  <c r="D2442" i="29"/>
  <c r="D2441" i="29"/>
  <c r="G2440" i="29"/>
  <c r="F2440" i="29"/>
  <c r="D2440" i="29"/>
  <c r="E2440" i="29" s="1"/>
  <c r="G2439" i="29"/>
  <c r="F2439" i="29"/>
  <c r="D2439" i="29"/>
  <c r="E2439" i="29" s="1"/>
  <c r="F2438" i="29"/>
  <c r="E2438" i="29"/>
  <c r="D2438" i="29"/>
  <c r="D2437" i="29"/>
  <c r="D2436" i="29"/>
  <c r="F2436" i="29" s="1"/>
  <c r="G2435" i="29"/>
  <c r="F2435" i="29"/>
  <c r="D2435" i="29"/>
  <c r="D2434" i="29"/>
  <c r="D2433" i="29"/>
  <c r="F2432" i="29"/>
  <c r="D2432" i="29"/>
  <c r="G2432" i="29" s="1"/>
  <c r="D2431" i="29"/>
  <c r="D2430" i="29"/>
  <c r="D2429" i="29"/>
  <c r="G2429" i="29" s="1"/>
  <c r="G2428" i="29"/>
  <c r="F2428" i="29"/>
  <c r="D2428" i="29"/>
  <c r="E2428" i="29" s="1"/>
  <c r="G2427" i="29"/>
  <c r="F2427" i="29"/>
  <c r="E2427" i="29"/>
  <c r="D2427" i="29"/>
  <c r="D2426" i="29"/>
  <c r="D2425" i="29"/>
  <c r="G2424" i="29"/>
  <c r="D2424" i="29"/>
  <c r="F2424" i="29" s="1"/>
  <c r="G2423" i="29"/>
  <c r="D2423" i="29"/>
  <c r="E2423" i="29" s="1"/>
  <c r="E2422" i="29"/>
  <c r="D2422" i="29"/>
  <c r="D2421" i="29"/>
  <c r="D2420" i="29"/>
  <c r="D2419" i="29"/>
  <c r="F2418" i="29"/>
  <c r="E2418" i="29"/>
  <c r="D2418" i="29"/>
  <c r="G2418" i="29" s="1"/>
  <c r="F2417" i="29"/>
  <c r="E2417" i="29"/>
  <c r="D2417" i="29"/>
  <c r="G2417" i="29" s="1"/>
  <c r="D2416" i="29"/>
  <c r="D2415" i="29"/>
  <c r="D2414" i="29"/>
  <c r="D2413" i="29"/>
  <c r="G2412" i="29"/>
  <c r="E2412" i="29"/>
  <c r="D2412" i="29"/>
  <c r="F2412" i="29" s="1"/>
  <c r="D2411" i="29"/>
  <c r="D2410" i="29"/>
  <c r="G2410" i="29" s="1"/>
  <c r="F2409" i="29"/>
  <c r="E2409" i="29"/>
  <c r="D2409" i="29"/>
  <c r="G2409" i="29" s="1"/>
  <c r="G2408" i="29"/>
  <c r="F2408" i="29"/>
  <c r="E2408" i="29"/>
  <c r="D2408" i="29"/>
  <c r="F2407" i="29"/>
  <c r="E2407" i="29"/>
  <c r="D2407" i="29"/>
  <c r="G2407" i="29" s="1"/>
  <c r="D2406" i="29"/>
  <c r="D2405" i="29"/>
  <c r="G2405" i="29" s="1"/>
  <c r="F2404" i="29"/>
  <c r="E2404" i="29"/>
  <c r="D2404" i="29"/>
  <c r="G2404" i="29" s="1"/>
  <c r="F2403" i="29"/>
  <c r="D2403" i="29"/>
  <c r="G2403" i="29" s="1"/>
  <c r="F2402" i="29"/>
  <c r="D2402" i="29"/>
  <c r="E2401" i="29"/>
  <c r="D2401" i="29"/>
  <c r="D2400" i="29"/>
  <c r="G2399" i="29"/>
  <c r="F2399" i="29"/>
  <c r="D2399" i="29"/>
  <c r="E2399" i="29" s="1"/>
  <c r="F2398" i="29"/>
  <c r="E2398" i="29"/>
  <c r="D2398" i="29"/>
  <c r="G2398" i="29" s="1"/>
  <c r="D2397" i="29"/>
  <c r="D2396" i="29"/>
  <c r="G2395" i="29"/>
  <c r="F2395" i="29"/>
  <c r="D2395" i="29"/>
  <c r="F2394" i="29"/>
  <c r="E2394" i="29"/>
  <c r="D2394" i="29"/>
  <c r="D2393" i="29"/>
  <c r="G2393" i="29" s="1"/>
  <c r="D2392" i="29"/>
  <c r="D2391" i="29"/>
  <c r="D2390" i="29"/>
  <c r="F2389" i="29"/>
  <c r="E2389" i="29"/>
  <c r="D2389" i="29"/>
  <c r="G2389" i="29" s="1"/>
  <c r="G2388" i="29"/>
  <c r="F2388" i="29"/>
  <c r="E2388" i="29"/>
  <c r="D2388" i="29"/>
  <c r="G2387" i="29"/>
  <c r="F2387" i="29"/>
  <c r="E2387" i="29"/>
  <c r="D2387" i="29"/>
  <c r="D2386" i="29"/>
  <c r="D2385" i="29"/>
  <c r="F2385" i="29" s="1"/>
  <c r="D2384" i="29"/>
  <c r="F2384" i="29" s="1"/>
  <c r="D2383" i="29"/>
  <c r="F2383" i="29" s="1"/>
  <c r="D2382" i="29"/>
  <c r="F2381" i="29"/>
  <c r="D2381" i="29"/>
  <c r="D2380" i="29"/>
  <c r="D2379" i="29"/>
  <c r="G2379" i="29" s="1"/>
  <c r="F2378" i="29"/>
  <c r="E2378" i="29"/>
  <c r="D2378" i="29"/>
  <c r="G2378" i="29" s="1"/>
  <c r="D2377" i="29"/>
  <c r="G2376" i="29"/>
  <c r="F2376" i="29"/>
  <c r="D2376" i="29"/>
  <c r="G2375" i="29"/>
  <c r="F2375" i="29"/>
  <c r="E2375" i="29"/>
  <c r="D2375" i="29"/>
  <c r="D2374" i="29"/>
  <c r="G2374" i="29" s="1"/>
  <c r="D2373" i="29"/>
  <c r="G2372" i="29"/>
  <c r="D2372" i="29"/>
  <c r="F2372" i="29" s="1"/>
  <c r="G2371" i="29"/>
  <c r="F2371" i="29"/>
  <c r="D2371" i="29"/>
  <c r="E2371" i="29" s="1"/>
  <c r="F2370" i="29"/>
  <c r="E2370" i="29"/>
  <c r="D2370" i="29"/>
  <c r="G2370" i="29" s="1"/>
  <c r="F2369" i="29"/>
  <c r="E2369" i="29"/>
  <c r="D2369" i="29"/>
  <c r="G2369" i="29" s="1"/>
  <c r="G2368" i="29"/>
  <c r="F2368" i="29"/>
  <c r="E2368" i="29"/>
  <c r="D2368" i="29"/>
  <c r="E2367" i="29"/>
  <c r="D2367" i="29"/>
  <c r="D2366" i="29"/>
  <c r="D2365" i="29"/>
  <c r="F2364" i="29"/>
  <c r="D2364" i="29"/>
  <c r="D2363" i="29"/>
  <c r="D2362" i="29"/>
  <c r="F2361" i="29"/>
  <c r="D2361" i="29"/>
  <c r="G2361" i="29" s="1"/>
  <c r="D2360" i="29"/>
  <c r="G2359" i="29"/>
  <c r="D2359" i="29"/>
  <c r="D2358" i="29"/>
  <c r="F2357" i="29"/>
  <c r="E2357" i="29"/>
  <c r="D2357" i="29"/>
  <c r="G2357" i="29" s="1"/>
  <c r="G2356" i="29"/>
  <c r="F2356" i="29"/>
  <c r="E2356" i="29"/>
  <c r="D2356" i="29"/>
  <c r="D2355" i="29"/>
  <c r="D2354" i="29"/>
  <c r="F2353" i="29"/>
  <c r="D2353" i="29"/>
  <c r="G2353" i="29" s="1"/>
  <c r="G2352" i="29"/>
  <c r="F2352" i="29"/>
  <c r="D2352" i="29"/>
  <c r="E2352" i="29" s="1"/>
  <c r="D2351" i="29"/>
  <c r="F2350" i="29"/>
  <c r="D2350" i="29"/>
  <c r="D2349" i="29"/>
  <c r="D2348" i="29"/>
  <c r="G2348" i="29" s="1"/>
  <c r="G2347" i="29"/>
  <c r="F2347" i="29"/>
  <c r="E2347" i="29"/>
  <c r="D2347" i="29"/>
  <c r="F2346" i="29"/>
  <c r="E2346" i="29"/>
  <c r="D2346" i="29"/>
  <c r="G2346" i="29" s="1"/>
  <c r="F2345" i="29"/>
  <c r="E2345" i="29"/>
  <c r="D2345" i="29"/>
  <c r="F2344" i="29"/>
  <c r="D2344" i="29"/>
  <c r="D2343" i="29"/>
  <c r="G2343" i="29" s="1"/>
  <c r="E2342" i="29"/>
  <c r="D2342" i="29"/>
  <c r="F2341" i="29"/>
  <c r="D2341" i="29"/>
  <c r="F2340" i="29"/>
  <c r="D2340" i="29"/>
  <c r="D2339" i="29"/>
  <c r="F2338" i="29"/>
  <c r="E2338" i="29"/>
  <c r="D2338" i="29"/>
  <c r="G2338" i="29" s="1"/>
  <c r="F2337" i="29"/>
  <c r="E2337" i="29"/>
  <c r="D2337" i="29"/>
  <c r="G2337" i="29" s="1"/>
  <c r="D2336" i="29"/>
  <c r="D2335" i="29"/>
  <c r="D2334" i="29"/>
  <c r="D2333" i="29"/>
  <c r="D2332" i="29"/>
  <c r="D2331" i="29"/>
  <c r="D2330" i="29"/>
  <c r="F2329" i="29"/>
  <c r="E2329" i="29"/>
  <c r="D2329" i="29"/>
  <c r="G2329" i="29" s="1"/>
  <c r="G2328" i="29"/>
  <c r="F2328" i="29"/>
  <c r="E2328" i="29"/>
  <c r="D2328" i="29"/>
  <c r="G2327" i="29"/>
  <c r="F2327" i="29"/>
  <c r="E2327" i="29"/>
  <c r="D2327" i="29"/>
  <c r="D2326" i="29"/>
  <c r="D2325" i="29"/>
  <c r="F2324" i="29"/>
  <c r="D2324" i="29"/>
  <c r="G2324" i="29" s="1"/>
  <c r="D2323" i="29"/>
  <c r="G2323" i="29" s="1"/>
  <c r="F2322" i="29"/>
  <c r="E2322" i="29"/>
  <c r="D2322" i="29"/>
  <c r="G2322" i="29" s="1"/>
  <c r="E2321" i="29"/>
  <c r="D2321" i="29"/>
  <c r="G2320" i="29"/>
  <c r="D2320" i="29"/>
  <c r="G2319" i="29"/>
  <c r="F2319" i="29"/>
  <c r="D2319" i="29"/>
  <c r="E2319" i="29" s="1"/>
  <c r="D2318" i="29"/>
  <c r="F2317" i="29"/>
  <c r="E2317" i="29"/>
  <c r="D2317" i="29"/>
  <c r="G2317" i="29" s="1"/>
  <c r="G2316" i="29"/>
  <c r="F2316" i="29"/>
  <c r="E2316" i="29"/>
  <c r="D2316" i="29"/>
  <c r="G2315" i="29"/>
  <c r="D2315" i="29"/>
  <c r="F2314" i="29"/>
  <c r="E2314" i="29"/>
  <c r="D2314" i="29"/>
  <c r="D2313" i="29"/>
  <c r="F2313" i="29" s="1"/>
  <c r="G2312" i="29"/>
  <c r="F2312" i="29"/>
  <c r="D2312" i="29"/>
  <c r="E2312" i="29" s="1"/>
  <c r="G2311" i="29"/>
  <c r="E2311" i="29"/>
  <c r="D2311" i="29"/>
  <c r="F2311" i="29" s="1"/>
  <c r="F2310" i="29"/>
  <c r="D2310" i="29"/>
  <c r="D2309" i="29"/>
  <c r="D2308" i="29"/>
  <c r="G2307" i="29"/>
  <c r="F2307" i="29"/>
  <c r="E2307" i="29"/>
  <c r="D2307" i="29"/>
  <c r="D2306" i="29"/>
  <c r="F2305" i="29"/>
  <c r="E2305" i="29"/>
  <c r="D2305" i="29"/>
  <c r="G2304" i="29"/>
  <c r="F2304" i="29"/>
  <c r="E2304" i="29"/>
  <c r="D2304" i="29"/>
  <c r="G2303" i="29"/>
  <c r="F2303" i="29"/>
  <c r="D2303" i="29"/>
  <c r="D2302" i="29"/>
  <c r="F2301" i="29"/>
  <c r="D2301" i="29"/>
  <c r="G2300" i="29"/>
  <c r="F2300" i="29"/>
  <c r="E2300" i="29"/>
  <c r="D2300" i="29"/>
  <c r="G2299" i="29"/>
  <c r="F2299" i="29"/>
  <c r="E2299" i="29"/>
  <c r="D2299" i="29"/>
  <c r="F2298" i="29"/>
  <c r="E2298" i="29"/>
  <c r="D2298" i="29"/>
  <c r="G2298" i="29" s="1"/>
  <c r="D2297" i="29"/>
  <c r="D2296" i="29"/>
  <c r="G2296" i="29" s="1"/>
  <c r="G2295" i="29"/>
  <c r="F2295" i="29"/>
  <c r="E2295" i="29"/>
  <c r="D2295" i="29"/>
  <c r="F2294" i="29"/>
  <c r="D2294" i="29"/>
  <c r="D2293" i="29"/>
  <c r="D2292" i="29"/>
  <c r="F2291" i="29"/>
  <c r="E2291" i="29"/>
  <c r="D2291" i="29"/>
  <c r="G2291" i="29" s="1"/>
  <c r="D2290" i="29"/>
  <c r="G2290" i="29" s="1"/>
  <c r="F2289" i="29"/>
  <c r="E2289" i="29"/>
  <c r="D2289" i="29"/>
  <c r="G2289" i="29" s="1"/>
  <c r="G2288" i="29"/>
  <c r="F2288" i="29"/>
  <c r="E2288" i="29"/>
  <c r="D2288" i="29"/>
  <c r="G2287" i="29"/>
  <c r="D2287" i="29"/>
  <c r="F2286" i="29"/>
  <c r="E2286" i="29"/>
  <c r="D2286" i="29"/>
  <c r="G2286" i="29" s="1"/>
  <c r="D2285" i="29"/>
  <c r="G2285" i="29" s="1"/>
  <c r="D2284" i="29"/>
  <c r="D2283" i="29"/>
  <c r="D2282" i="29"/>
  <c r="D2281" i="29"/>
  <c r="G2280" i="29"/>
  <c r="F2280" i="29"/>
  <c r="D2280" i="29"/>
  <c r="E2280" i="29" s="1"/>
  <c r="G2279" i="29"/>
  <c r="D2279" i="29"/>
  <c r="E2279" i="29" s="1"/>
  <c r="E2278" i="29"/>
  <c r="D2278" i="29"/>
  <c r="D2277" i="29"/>
  <c r="G2276" i="29"/>
  <c r="F2276" i="29"/>
  <c r="D2276" i="29"/>
  <c r="E2276" i="29" s="1"/>
  <c r="D2275" i="29"/>
  <c r="D2274" i="29"/>
  <c r="D2273" i="29"/>
  <c r="G2272" i="29"/>
  <c r="D2272" i="29"/>
  <c r="F2272" i="29" s="1"/>
  <c r="G2271" i="29"/>
  <c r="D2271" i="29"/>
  <c r="F2271" i="29" s="1"/>
  <c r="D2270" i="29"/>
  <c r="D2269" i="29"/>
  <c r="G2269" i="29" s="1"/>
  <c r="F2268" i="29"/>
  <c r="D2268" i="29"/>
  <c r="G2268" i="29" s="1"/>
  <c r="G2267" i="29"/>
  <c r="F2267" i="29"/>
  <c r="E2267" i="29"/>
  <c r="D2267" i="29"/>
  <c r="F2266" i="29"/>
  <c r="E2266" i="29"/>
  <c r="D2266" i="29"/>
  <c r="G2266" i="29" s="1"/>
  <c r="D2265" i="29"/>
  <c r="G2264" i="29"/>
  <c r="F2264" i="29"/>
  <c r="E2264" i="29"/>
  <c r="D2264" i="29"/>
  <c r="G2263" i="29"/>
  <c r="F2263" i="29"/>
  <c r="E2263" i="29"/>
  <c r="D2263" i="29"/>
  <c r="D2262" i="29"/>
  <c r="D2261" i="29"/>
  <c r="D2260" i="29"/>
  <c r="G2260" i="29" s="1"/>
  <c r="D2259" i="29"/>
  <c r="E2259" i="29" s="1"/>
  <c r="F2258" i="29"/>
  <c r="E2258" i="29"/>
  <c r="D2258" i="29"/>
  <c r="G2258" i="29" s="1"/>
  <c r="F2257" i="29"/>
  <c r="D2257" i="29"/>
  <c r="G2257" i="29" s="1"/>
  <c r="D2256" i="29"/>
  <c r="D2255" i="29"/>
  <c r="G2255" i="29" s="1"/>
  <c r="D2254" i="29"/>
  <c r="E2253" i="29"/>
  <c r="D2253" i="29"/>
  <c r="G2252" i="29"/>
  <c r="E2252" i="29"/>
  <c r="D2252" i="29"/>
  <c r="F2252" i="29" s="1"/>
  <c r="D2251" i="29"/>
  <c r="F2250" i="29"/>
  <c r="D2250" i="29"/>
  <c r="G2250" i="29" s="1"/>
  <c r="F2249" i="29"/>
  <c r="E2249" i="29"/>
  <c r="D2249" i="29"/>
  <c r="G2249" i="29" s="1"/>
  <c r="G2248" i="29"/>
  <c r="F2248" i="29"/>
  <c r="E2248" i="29"/>
  <c r="D2248" i="29"/>
  <c r="E2247" i="29"/>
  <c r="D2247" i="29"/>
  <c r="D2246" i="29"/>
  <c r="G2246" i="29" s="1"/>
  <c r="F2245" i="29"/>
  <c r="E2245" i="29"/>
  <c r="D2245" i="29"/>
  <c r="G2245" i="29" s="1"/>
  <c r="F2244" i="29"/>
  <c r="E2244" i="29"/>
  <c r="D2244" i="29"/>
  <c r="G2244" i="29" s="1"/>
  <c r="D2243" i="29"/>
  <c r="D2242" i="29"/>
  <c r="D2241" i="29"/>
  <c r="G2241" i="29" s="1"/>
  <c r="G2240" i="29"/>
  <c r="F2240" i="29"/>
  <c r="D2240" i="29"/>
  <c r="E2240" i="29" s="1"/>
  <c r="G2239" i="29"/>
  <c r="D2239" i="29"/>
  <c r="E2239" i="29" s="1"/>
  <c r="D2238" i="29"/>
  <c r="F2237" i="29"/>
  <c r="D2237" i="29"/>
  <c r="G2237" i="29" s="1"/>
  <c r="D2236" i="29"/>
  <c r="D2235" i="29"/>
  <c r="F2234" i="29"/>
  <c r="D2234" i="29"/>
  <c r="F2233" i="29"/>
  <c r="E2233" i="29"/>
  <c r="D2233" i="29"/>
  <c r="G2232" i="29"/>
  <c r="F2232" i="29"/>
  <c r="E2232" i="29"/>
  <c r="D2232" i="29"/>
  <c r="D2231" i="29"/>
  <c r="F2230" i="29"/>
  <c r="D2230" i="29"/>
  <c r="D2229" i="29"/>
  <c r="G2229" i="29" s="1"/>
  <c r="G2228" i="29"/>
  <c r="F2228" i="29"/>
  <c r="E2228" i="29"/>
  <c r="D2228" i="29"/>
  <c r="G2227" i="29"/>
  <c r="F2227" i="29"/>
  <c r="E2227" i="29"/>
  <c r="D2227" i="29"/>
  <c r="F2226" i="29"/>
  <c r="D2226" i="29"/>
  <c r="D2225" i="29"/>
  <c r="D2224" i="29"/>
  <c r="E2224" i="29" s="1"/>
  <c r="G2223" i="29"/>
  <c r="F2223" i="29"/>
  <c r="E2223" i="29"/>
  <c r="D2223" i="29"/>
  <c r="D2222" i="29"/>
  <c r="D2221" i="29"/>
  <c r="G2220" i="29"/>
  <c r="E2220" i="29"/>
  <c r="D2220" i="29"/>
  <c r="F2220" i="29" s="1"/>
  <c r="D2219" i="29"/>
  <c r="F2218" i="29"/>
  <c r="E2218" i="29"/>
  <c r="D2218" i="29"/>
  <c r="G2218" i="29" s="1"/>
  <c r="D2217" i="29"/>
  <c r="G2216" i="29"/>
  <c r="F2216" i="29"/>
  <c r="D2216" i="29"/>
  <c r="G2215" i="29"/>
  <c r="D2215" i="29"/>
  <c r="F2214" i="29"/>
  <c r="E2214" i="29"/>
  <c r="D2214" i="29"/>
  <c r="D2213" i="29"/>
  <c r="G2212" i="29"/>
  <c r="E2212" i="29"/>
  <c r="D2212" i="29"/>
  <c r="F2212" i="29" s="1"/>
  <c r="G2211" i="29"/>
  <c r="F2211" i="29"/>
  <c r="E2211" i="29"/>
  <c r="D2211" i="29"/>
  <c r="F2210" i="29"/>
  <c r="E2210" i="29"/>
  <c r="D2210" i="29"/>
  <c r="F2209" i="29"/>
  <c r="E2209" i="29"/>
  <c r="D2209" i="29"/>
  <c r="G2209" i="29" s="1"/>
  <c r="G2208" i="29"/>
  <c r="F2208" i="29"/>
  <c r="E2208" i="29"/>
  <c r="D2208" i="29"/>
  <c r="E2207" i="29"/>
  <c r="D2207" i="29"/>
  <c r="D2206" i="29"/>
  <c r="F2205" i="29"/>
  <c r="D2205" i="29"/>
  <c r="F2204" i="29"/>
  <c r="D2204" i="29"/>
  <c r="G2204" i="29" s="1"/>
  <c r="F2203" i="29"/>
  <c r="E2203" i="29"/>
  <c r="D2203" i="29"/>
  <c r="G2203" i="29" s="1"/>
  <c r="F2202" i="29"/>
  <c r="D2202" i="29"/>
  <c r="G2202" i="29" s="1"/>
  <c r="E2201" i="29"/>
  <c r="D2201" i="29"/>
  <c r="D2200" i="29"/>
  <c r="D2199" i="29"/>
  <c r="E2199" i="29" s="1"/>
  <c r="F2198" i="29"/>
  <c r="E2198" i="29"/>
  <c r="D2198" i="29"/>
  <c r="G2198" i="29" s="1"/>
  <c r="D2197" i="29"/>
  <c r="D2196" i="29"/>
  <c r="G2195" i="29"/>
  <c r="D2195" i="29"/>
  <c r="D2194" i="29"/>
  <c r="D2193" i="29"/>
  <c r="G2193" i="29" s="1"/>
  <c r="G2192" i="29"/>
  <c r="F2192" i="29"/>
  <c r="E2192" i="29"/>
  <c r="D2192" i="29"/>
  <c r="G2191" i="29"/>
  <c r="D2191" i="29"/>
  <c r="D2190" i="29"/>
  <c r="D2189" i="29"/>
  <c r="D2188" i="29"/>
  <c r="G2187" i="29"/>
  <c r="F2187" i="29"/>
  <c r="E2187" i="29"/>
  <c r="D2187" i="29"/>
  <c r="F2186" i="29"/>
  <c r="D2186" i="29"/>
  <c r="G2186" i="29" s="1"/>
  <c r="D2185" i="29"/>
  <c r="D2184" i="29"/>
  <c r="D2183" i="29"/>
  <c r="E2182" i="29"/>
  <c r="D2182" i="29"/>
  <c r="D2181" i="29"/>
  <c r="D2180" i="29"/>
  <c r="E2179" i="29"/>
  <c r="D2179" i="29"/>
  <c r="F2178" i="29"/>
  <c r="E2178" i="29"/>
  <c r="D2178" i="29"/>
  <c r="G2178" i="29" s="1"/>
  <c r="D2177" i="29"/>
  <c r="G2176" i="29"/>
  <c r="F2176" i="29"/>
  <c r="E2176" i="29"/>
  <c r="D2176" i="29"/>
  <c r="D2175" i="29"/>
  <c r="D2174" i="29"/>
  <c r="D2173" i="29"/>
  <c r="D2172" i="29"/>
  <c r="G2171" i="29"/>
  <c r="D2171" i="29"/>
  <c r="E2171" i="29" s="1"/>
  <c r="D2170" i="29"/>
  <c r="F2169" i="29"/>
  <c r="E2169" i="29"/>
  <c r="D2169" i="29"/>
  <c r="G2169" i="29" s="1"/>
  <c r="G2168" i="29"/>
  <c r="F2168" i="29"/>
  <c r="E2168" i="29"/>
  <c r="D2168" i="29"/>
  <c r="G2167" i="29"/>
  <c r="F2167" i="29"/>
  <c r="D2167" i="29"/>
  <c r="D2166" i="29"/>
  <c r="D2165" i="29"/>
  <c r="F2164" i="29"/>
  <c r="D2164" i="29"/>
  <c r="G2164" i="29" s="1"/>
  <c r="F2163" i="29"/>
  <c r="E2163" i="29"/>
  <c r="D2163" i="29"/>
  <c r="G2163" i="29" s="1"/>
  <c r="D2162" i="29"/>
  <c r="G2162" i="29" s="1"/>
  <c r="F2161" i="29"/>
  <c r="E2161" i="29"/>
  <c r="D2161" i="29"/>
  <c r="G2160" i="29"/>
  <c r="D2160" i="29"/>
  <c r="E2160" i="29" s="1"/>
  <c r="G2159" i="29"/>
  <c r="F2159" i="29"/>
  <c r="D2159" i="29"/>
  <c r="E2159" i="29" s="1"/>
  <c r="F2158" i="29"/>
  <c r="E2158" i="29"/>
  <c r="D2158" i="29"/>
  <c r="G2158" i="29" s="1"/>
  <c r="F2157" i="29"/>
  <c r="D2157" i="29"/>
  <c r="G2157" i="29" s="1"/>
  <c r="G2156" i="29"/>
  <c r="F2156" i="29"/>
  <c r="E2156" i="29"/>
  <c r="D2156" i="29"/>
  <c r="G2155" i="29"/>
  <c r="F2155" i="29"/>
  <c r="D2155" i="29"/>
  <c r="F2154" i="29"/>
  <c r="E2154" i="29"/>
  <c r="D2154" i="29"/>
  <c r="F2153" i="29"/>
  <c r="E2153" i="29"/>
  <c r="D2153" i="29"/>
  <c r="G2153" i="29" s="1"/>
  <c r="G2152" i="29"/>
  <c r="F2152" i="29"/>
  <c r="E2152" i="29"/>
  <c r="D2152" i="29"/>
  <c r="D2151" i="29"/>
  <c r="F2151" i="29" s="1"/>
  <c r="F2150" i="29"/>
  <c r="D2150" i="29"/>
  <c r="D2149" i="29"/>
  <c r="D2148" i="29"/>
  <c r="G2147" i="29"/>
  <c r="F2147" i="29"/>
  <c r="E2147" i="29"/>
  <c r="D2147" i="29"/>
  <c r="E2146" i="29"/>
  <c r="D2146" i="29"/>
  <c r="G2146" i="29" s="1"/>
  <c r="F2145" i="29"/>
  <c r="E2145" i="29"/>
  <c r="D2145" i="29"/>
  <c r="G2144" i="29"/>
  <c r="F2144" i="29"/>
  <c r="E2144" i="29"/>
  <c r="D2144" i="29"/>
  <c r="F2143" i="29"/>
  <c r="D2143" i="29"/>
  <c r="D2142" i="29"/>
  <c r="D2141" i="29"/>
  <c r="G2140" i="29"/>
  <c r="D2140" i="29"/>
  <c r="F2139" i="29"/>
  <c r="D2139" i="29"/>
  <c r="F2138" i="29"/>
  <c r="E2138" i="29"/>
  <c r="D2138" i="29"/>
  <c r="G2138" i="29" s="1"/>
  <c r="D2137" i="29"/>
  <c r="D2136" i="29"/>
  <c r="G2135" i="29"/>
  <c r="F2135" i="29"/>
  <c r="E2135" i="29"/>
  <c r="D2135" i="29"/>
  <c r="F2134" i="29"/>
  <c r="E2134" i="29"/>
  <c r="D2134" i="29"/>
  <c r="G2134" i="29" s="1"/>
  <c r="D2133" i="29"/>
  <c r="D2132" i="29"/>
  <c r="D2131" i="29"/>
  <c r="G2131" i="29" s="1"/>
  <c r="F2130" i="29"/>
  <c r="D2130" i="29"/>
  <c r="G2130" i="29" s="1"/>
  <c r="F2129" i="29"/>
  <c r="E2129" i="29"/>
  <c r="D2129" i="29"/>
  <c r="G2129" i="29" s="1"/>
  <c r="G2128" i="29"/>
  <c r="F2128" i="29"/>
  <c r="E2128" i="29"/>
  <c r="D2128" i="29"/>
  <c r="G2127" i="29"/>
  <c r="F2127" i="29"/>
  <c r="D2127" i="29"/>
  <c r="E2127" i="29" s="1"/>
  <c r="D2126" i="29"/>
  <c r="D2125" i="29"/>
  <c r="F2124" i="29"/>
  <c r="E2124" i="29"/>
  <c r="D2124" i="29"/>
  <c r="D2123" i="29"/>
  <c r="D2122" i="29"/>
  <c r="D2121" i="29"/>
  <c r="G2121" i="29" s="1"/>
  <c r="F2120" i="29"/>
  <c r="E2120" i="29"/>
  <c r="D2120" i="29"/>
  <c r="G2120" i="29" s="1"/>
  <c r="F2119" i="29"/>
  <c r="E2119" i="29"/>
  <c r="D2119" i="29"/>
  <c r="G2119" i="29" s="1"/>
  <c r="D2118" i="29"/>
  <c r="D2117" i="29"/>
  <c r="D2116" i="29"/>
  <c r="G2116" i="29" s="1"/>
  <c r="D2115" i="29"/>
  <c r="G2114" i="29"/>
  <c r="E2114" i="29"/>
  <c r="D2114" i="29"/>
  <c r="F2114" i="29" s="1"/>
  <c r="D2113" i="29"/>
  <c r="F2112" i="29"/>
  <c r="D2112" i="29"/>
  <c r="G2112" i="29" s="1"/>
  <c r="F2111" i="29"/>
  <c r="E2111" i="29"/>
  <c r="D2111" i="29"/>
  <c r="G2111" i="29" s="1"/>
  <c r="G2110" i="29"/>
  <c r="F2110" i="29"/>
  <c r="E2110" i="29"/>
  <c r="D2110" i="29"/>
  <c r="D2109" i="29"/>
  <c r="D2108" i="29"/>
  <c r="F2107" i="29"/>
  <c r="D2107" i="29"/>
  <c r="G2107" i="29" s="1"/>
  <c r="F2106" i="29"/>
  <c r="E2106" i="29"/>
  <c r="D2106" i="29"/>
  <c r="G2106" i="29" s="1"/>
  <c r="D2105" i="29"/>
  <c r="D2104" i="29"/>
  <c r="D2103" i="29"/>
  <c r="G2103" i="29" s="1"/>
  <c r="G2102" i="29"/>
  <c r="D2102" i="29"/>
  <c r="G2101" i="29"/>
  <c r="F2101" i="29"/>
  <c r="D2101" i="29"/>
  <c r="E2101" i="29" s="1"/>
  <c r="F2100" i="29"/>
  <c r="E2100" i="29"/>
  <c r="D2100" i="29"/>
  <c r="D2099" i="29"/>
  <c r="G2098" i="29"/>
  <c r="D2098" i="29"/>
  <c r="D2097" i="29"/>
  <c r="F2096" i="29"/>
  <c r="E2096" i="29"/>
  <c r="D2096" i="29"/>
  <c r="D2095" i="29"/>
  <c r="F2094" i="29"/>
  <c r="E2094" i="29"/>
  <c r="D2094" i="29"/>
  <c r="D2093" i="29"/>
  <c r="D2092" i="29"/>
  <c r="F2091" i="29"/>
  <c r="E2091" i="29"/>
  <c r="D2091" i="29"/>
  <c r="G2091" i="29" s="1"/>
  <c r="G2090" i="29"/>
  <c r="F2090" i="29"/>
  <c r="E2090" i="29"/>
  <c r="D2090" i="29"/>
  <c r="G2089" i="29"/>
  <c r="F2089" i="29"/>
  <c r="E2089" i="29"/>
  <c r="D2089" i="29"/>
  <c r="D2088" i="29"/>
  <c r="F2087" i="29"/>
  <c r="D2087" i="29"/>
  <c r="D2086" i="29"/>
  <c r="D2085" i="29"/>
  <c r="D2084" i="29"/>
  <c r="F2083" i="29"/>
  <c r="D2083" i="29"/>
  <c r="D2082" i="29"/>
  <c r="D2081" i="29"/>
  <c r="F2080" i="29"/>
  <c r="E2080" i="29"/>
  <c r="D2080" i="29"/>
  <c r="G2080" i="29" s="1"/>
  <c r="F2079" i="29"/>
  <c r="D2079" i="29"/>
  <c r="G2079" i="29" s="1"/>
  <c r="G2078" i="29"/>
  <c r="F2078" i="29"/>
  <c r="E2078" i="29"/>
  <c r="D2078" i="29"/>
  <c r="G2077" i="29"/>
  <c r="F2077" i="29"/>
  <c r="E2077" i="29"/>
  <c r="D2077" i="29"/>
  <c r="D2076" i="29"/>
  <c r="F2076" i="29" s="1"/>
  <c r="D2075" i="29"/>
  <c r="G2074" i="29"/>
  <c r="D2074" i="29"/>
  <c r="F2074" i="29" s="1"/>
  <c r="D2073" i="29"/>
  <c r="F2072" i="29"/>
  <c r="E2072" i="29"/>
  <c r="D2072" i="29"/>
  <c r="G2072" i="29" s="1"/>
  <c r="F2071" i="29"/>
  <c r="E2071" i="29"/>
  <c r="D2071" i="29"/>
  <c r="G2071" i="29" s="1"/>
  <c r="G2070" i="29"/>
  <c r="F2070" i="29"/>
  <c r="E2070" i="29"/>
  <c r="D2070" i="29"/>
  <c r="G2069" i="29"/>
  <c r="D2069" i="29"/>
  <c r="F2069" i="29" s="1"/>
  <c r="F2068" i="29"/>
  <c r="D2068" i="29"/>
  <c r="G2068" i="29" s="1"/>
  <c r="D2067" i="29"/>
  <c r="F2066" i="29"/>
  <c r="D2066" i="29"/>
  <c r="G2066" i="29" s="1"/>
  <c r="D2065" i="29"/>
  <c r="G2065" i="29" s="1"/>
  <c r="F2064" i="29"/>
  <c r="E2064" i="29"/>
  <c r="D2064" i="29"/>
  <c r="G2064" i="29" s="1"/>
  <c r="D2063" i="29"/>
  <c r="D2062" i="29"/>
  <c r="G2061" i="29"/>
  <c r="D2061" i="29"/>
  <c r="E2061" i="29" s="1"/>
  <c r="D2060" i="29"/>
  <c r="G2060" i="29" s="1"/>
  <c r="D2059" i="29"/>
  <c r="G2059" i="29" s="1"/>
  <c r="D2058" i="29"/>
  <c r="F2057" i="29"/>
  <c r="D2057" i="29"/>
  <c r="F2056" i="29"/>
  <c r="D2056" i="29"/>
  <c r="D2055" i="29"/>
  <c r="G2055" i="29" s="1"/>
  <c r="D2054" i="29"/>
  <c r="G2054" i="29" s="1"/>
  <c r="G2053" i="29"/>
  <c r="D2053" i="29"/>
  <c r="F2053" i="29" s="1"/>
  <c r="D2052" i="29"/>
  <c r="F2051" i="29"/>
  <c r="D2051" i="29"/>
  <c r="G2051" i="29" s="1"/>
  <c r="D2050" i="29"/>
  <c r="G2049" i="29"/>
  <c r="F2049" i="29"/>
  <c r="E2049" i="29"/>
  <c r="D2049" i="29"/>
  <c r="F2048" i="29"/>
  <c r="E2048" i="29"/>
  <c r="D2048" i="29"/>
  <c r="G2048" i="29" s="1"/>
  <c r="D2047" i="29"/>
  <c r="D2046" i="29"/>
  <c r="D2045" i="29"/>
  <c r="D2044" i="29"/>
  <c r="F2043" i="29"/>
  <c r="D2043" i="29"/>
  <c r="G2042" i="29"/>
  <c r="F2042" i="29"/>
  <c r="D2042" i="29"/>
  <c r="D2041" i="29"/>
  <c r="E2041" i="29" s="1"/>
  <c r="F2040" i="29"/>
  <c r="E2040" i="29"/>
  <c r="D2040" i="29"/>
  <c r="G2040" i="29" s="1"/>
  <c r="D2039" i="29"/>
  <c r="G2039" i="29" s="1"/>
  <c r="D2038" i="29"/>
  <c r="G2038" i="29" s="1"/>
  <c r="G2037" i="29"/>
  <c r="F2037" i="29"/>
  <c r="D2037" i="29"/>
  <c r="E2037" i="29" s="1"/>
  <c r="D2036" i="29"/>
  <c r="D2035" i="29"/>
  <c r="D2034" i="29"/>
  <c r="D2033" i="29"/>
  <c r="F2033" i="29" s="1"/>
  <c r="F2032" i="29"/>
  <c r="D2032" i="29"/>
  <c r="G2032" i="29" s="1"/>
  <c r="F2031" i="29"/>
  <c r="E2031" i="29"/>
  <c r="D2031" i="29"/>
  <c r="G2031" i="29" s="1"/>
  <c r="G2030" i="29"/>
  <c r="F2030" i="29"/>
  <c r="E2030" i="29"/>
  <c r="D2030" i="29"/>
  <c r="G2029" i="29"/>
  <c r="F2029" i="29"/>
  <c r="E2029" i="29"/>
  <c r="D2029" i="29"/>
  <c r="D2028" i="29"/>
  <c r="G2028" i="29" s="1"/>
  <c r="D2027" i="29"/>
  <c r="F2026" i="29"/>
  <c r="D2026" i="29"/>
  <c r="G2026" i="29" s="1"/>
  <c r="F2025" i="29"/>
  <c r="E2025" i="29"/>
  <c r="D2025" i="29"/>
  <c r="G2025" i="29" s="1"/>
  <c r="F2024" i="29"/>
  <c r="E2024" i="29"/>
  <c r="D2024" i="29"/>
  <c r="G2024" i="29" s="1"/>
  <c r="F2023" i="29"/>
  <c r="D2023" i="29"/>
  <c r="G2023" i="29" s="1"/>
  <c r="D2022" i="29"/>
  <c r="D2021" i="29"/>
  <c r="E2021" i="29" s="1"/>
  <c r="D2020" i="29"/>
  <c r="F2019" i="29"/>
  <c r="E2019" i="29"/>
  <c r="D2019" i="29"/>
  <c r="G2019" i="29" s="1"/>
  <c r="G2018" i="29"/>
  <c r="F2018" i="29"/>
  <c r="E2018" i="29"/>
  <c r="D2018" i="29"/>
  <c r="F2017" i="29"/>
  <c r="E2017" i="29"/>
  <c r="D2017" i="29"/>
  <c r="D2016" i="29"/>
  <c r="D2015" i="29"/>
  <c r="G2015" i="29" s="1"/>
  <c r="G2014" i="29"/>
  <c r="D2014" i="29"/>
  <c r="E2014" i="29" s="1"/>
  <c r="G2013" i="29"/>
  <c r="E2013" i="29"/>
  <c r="D2013" i="29"/>
  <c r="F2013" i="29" s="1"/>
  <c r="F2012" i="29"/>
  <c r="D2012" i="29"/>
  <c r="D2011" i="29"/>
  <c r="G2011" i="29" s="1"/>
  <c r="G2010" i="29"/>
  <c r="F2010" i="29"/>
  <c r="D2010" i="29"/>
  <c r="E2010" i="29" s="1"/>
  <c r="G2009" i="29"/>
  <c r="F2009" i="29"/>
  <c r="E2009" i="29"/>
  <c r="D2009" i="29"/>
  <c r="F2008" i="29"/>
  <c r="D2008" i="29"/>
  <c r="G2008" i="29" s="1"/>
  <c r="D2007" i="29"/>
  <c r="D2006" i="29"/>
  <c r="G2005" i="29"/>
  <c r="D2005" i="29"/>
  <c r="F2005" i="29" s="1"/>
  <c r="D2004" i="29"/>
  <c r="F2003" i="29"/>
  <c r="D2003" i="29"/>
  <c r="D2002" i="29"/>
  <c r="E2001" i="29"/>
  <c r="D2001" i="29"/>
  <c r="F2000" i="29"/>
  <c r="E2000" i="29"/>
  <c r="D2000" i="29"/>
  <c r="G2000" i="29" s="1"/>
  <c r="D1999" i="29"/>
  <c r="G1998" i="29"/>
  <c r="D1998" i="29"/>
  <c r="D1997" i="29"/>
  <c r="D1996" i="29"/>
  <c r="G1996" i="29" s="1"/>
  <c r="D1995" i="29"/>
  <c r="G1994" i="29"/>
  <c r="E1994" i="29"/>
  <c r="D1994" i="29"/>
  <c r="D1993" i="29"/>
  <c r="D1992" i="29"/>
  <c r="G1992" i="29" s="1"/>
  <c r="F1991" i="29"/>
  <c r="E1991" i="29"/>
  <c r="D1991" i="29"/>
  <c r="G1991" i="29" s="1"/>
  <c r="G1990" i="29"/>
  <c r="F1990" i="29"/>
  <c r="E1990" i="29"/>
  <c r="D1990" i="29"/>
  <c r="G1989" i="29"/>
  <c r="F1989" i="29"/>
  <c r="D1989" i="29"/>
  <c r="E1989" i="29" s="1"/>
  <c r="D1988" i="29"/>
  <c r="D1987" i="29"/>
  <c r="G1987" i="29" s="1"/>
  <c r="E1986" i="29"/>
  <c r="D1986" i="29"/>
  <c r="D1985" i="29"/>
  <c r="F1984" i="29"/>
  <c r="D1984" i="29"/>
  <c r="G1984" i="29" s="1"/>
  <c r="D1983" i="29"/>
  <c r="G1983" i="29" s="1"/>
  <c r="G1982" i="29"/>
  <c r="D1982" i="29"/>
  <c r="E1982" i="29" s="1"/>
  <c r="D1981" i="29"/>
  <c r="D1980" i="29"/>
  <c r="F1979" i="29"/>
  <c r="D1979" i="29"/>
  <c r="G1979" i="29" s="1"/>
  <c r="G1978" i="29"/>
  <c r="F1978" i="29"/>
  <c r="D1978" i="29"/>
  <c r="E1978" i="29" s="1"/>
  <c r="G1977" i="29"/>
  <c r="F1977" i="29"/>
  <c r="E1977" i="29"/>
  <c r="D1977" i="29"/>
  <c r="D1976" i="29"/>
  <c r="D1975" i="29"/>
  <c r="D1974" i="29"/>
  <c r="E1973" i="29"/>
  <c r="D1973" i="29"/>
  <c r="D1972" i="29"/>
  <c r="F1971" i="29"/>
  <c r="E1971" i="29"/>
  <c r="D1971" i="29"/>
  <c r="G1971" i="29" s="1"/>
  <c r="D1970" i="29"/>
  <c r="G1969" i="29"/>
  <c r="F1969" i="29"/>
  <c r="E1969" i="29"/>
  <c r="D1969" i="29"/>
  <c r="D1968" i="29"/>
  <c r="G1968" i="29" s="1"/>
  <c r="F1967" i="29"/>
  <c r="D1967" i="29"/>
  <c r="G1966" i="29"/>
  <c r="F1966" i="29"/>
  <c r="E1966" i="29"/>
  <c r="D1966" i="29"/>
  <c r="G1965" i="29"/>
  <c r="F1965" i="29"/>
  <c r="E1965" i="29"/>
  <c r="D1965" i="29"/>
  <c r="D1964" i="29"/>
  <c r="D1963" i="29"/>
  <c r="G1962" i="29"/>
  <c r="F1962" i="29"/>
  <c r="D1962" i="29"/>
  <c r="E1962" i="29" s="1"/>
  <c r="G1961" i="29"/>
  <c r="F1961" i="29"/>
  <c r="D1961" i="29"/>
  <c r="E1961" i="29" s="1"/>
  <c r="F1960" i="29"/>
  <c r="E1960" i="29"/>
  <c r="D1960" i="29"/>
  <c r="G1960" i="29" s="1"/>
  <c r="D1959" i="29"/>
  <c r="G1958" i="29"/>
  <c r="F1958" i="29"/>
  <c r="D1958" i="29"/>
  <c r="G1957" i="29"/>
  <c r="F1957" i="29"/>
  <c r="D1957" i="29"/>
  <c r="E1957" i="29" s="1"/>
  <c r="D1956" i="29"/>
  <c r="E1955" i="29"/>
  <c r="D1955" i="29"/>
  <c r="D1954" i="29"/>
  <c r="G1953" i="29"/>
  <c r="D1953" i="29"/>
  <c r="F1953" i="29" s="1"/>
  <c r="F1952" i="29"/>
  <c r="D1952" i="29"/>
  <c r="G1952" i="29" s="1"/>
  <c r="F1951" i="29"/>
  <c r="E1951" i="29"/>
  <c r="D1951" i="29"/>
  <c r="G1951" i="29" s="1"/>
  <c r="G1950" i="29"/>
  <c r="F1950" i="29"/>
  <c r="E1950" i="29"/>
  <c r="D1950" i="29"/>
  <c r="G1949" i="29"/>
  <c r="F1949" i="29"/>
  <c r="E1949" i="29"/>
  <c r="D1949" i="29"/>
  <c r="D1948" i="29"/>
  <c r="G1948" i="29" s="1"/>
  <c r="F1947" i="29"/>
  <c r="E1947" i="29"/>
  <c r="D1947" i="29"/>
  <c r="G1947" i="29" s="1"/>
  <c r="F1946" i="29"/>
  <c r="E1946" i="29"/>
  <c r="D1946" i="29"/>
  <c r="G1946" i="29" s="1"/>
  <c r="D1945" i="29"/>
  <c r="D1944" i="29"/>
  <c r="F1943" i="29"/>
  <c r="E1943" i="29"/>
  <c r="D1943" i="29"/>
  <c r="G1943" i="29" s="1"/>
  <c r="G1942" i="29"/>
  <c r="F1942" i="29"/>
  <c r="D1942" i="29"/>
  <c r="E1942" i="29" s="1"/>
  <c r="D1941" i="29"/>
  <c r="E1940" i="29"/>
  <c r="D1940" i="29"/>
  <c r="D1939" i="29"/>
  <c r="D1938" i="29"/>
  <c r="D1937" i="29"/>
  <c r="F1936" i="29"/>
  <c r="E1936" i="29"/>
  <c r="D1936" i="29"/>
  <c r="D1935" i="29"/>
  <c r="G1934" i="29"/>
  <c r="D1934" i="29"/>
  <c r="F1934" i="29" s="1"/>
  <c r="G1933" i="29"/>
  <c r="D1933" i="29"/>
  <c r="F1932" i="29"/>
  <c r="D1932" i="29"/>
  <c r="D1931" i="29"/>
  <c r="F1930" i="29"/>
  <c r="D1930" i="29"/>
  <c r="G1929" i="29"/>
  <c r="F1929" i="29"/>
  <c r="E1929" i="29"/>
  <c r="D1929" i="29"/>
  <c r="D1928" i="29"/>
  <c r="D1927" i="29"/>
  <c r="G1926" i="29"/>
  <c r="F1926" i="29"/>
  <c r="D1926" i="29"/>
  <c r="E1926" i="29" s="1"/>
  <c r="G1925" i="29"/>
  <c r="F1925" i="29"/>
  <c r="D1925" i="29"/>
  <c r="E1925" i="29" s="1"/>
  <c r="D1924" i="29"/>
  <c r="D1923" i="29"/>
  <c r="G1922" i="29"/>
  <c r="E1922" i="29"/>
  <c r="D1922" i="29"/>
  <c r="D1921" i="29"/>
  <c r="F1920" i="29"/>
  <c r="E1920" i="29"/>
  <c r="D1920" i="29"/>
  <c r="G1920" i="29" s="1"/>
  <c r="D1919" i="29"/>
  <c r="G1919" i="29" s="1"/>
  <c r="G1918" i="29"/>
  <c r="F1918" i="29"/>
  <c r="D1918" i="29"/>
  <c r="D1917" i="29"/>
  <c r="D1916" i="29"/>
  <c r="E1915" i="29"/>
  <c r="D1915" i="29"/>
  <c r="G1914" i="29"/>
  <c r="D1914" i="29"/>
  <c r="F1914" i="29" s="1"/>
  <c r="G1913" i="29"/>
  <c r="F1913" i="29"/>
  <c r="E1913" i="29"/>
  <c r="D1913" i="29"/>
  <c r="D1912" i="29"/>
  <c r="G1912" i="29" s="1"/>
  <c r="F1911" i="29"/>
  <c r="E1911" i="29"/>
  <c r="D1911" i="29"/>
  <c r="G1911" i="29" s="1"/>
  <c r="G1910" i="29"/>
  <c r="F1910" i="29"/>
  <c r="E1910" i="29"/>
  <c r="D1910" i="29"/>
  <c r="G1909" i="29"/>
  <c r="D1909" i="29"/>
  <c r="F1909" i="29" s="1"/>
  <c r="E1908" i="29"/>
  <c r="D1908" i="29"/>
  <c r="F1907" i="29"/>
  <c r="D1907" i="29"/>
  <c r="G1907" i="29" s="1"/>
  <c r="D1906" i="29"/>
  <c r="G1906" i="29" s="1"/>
  <c r="D1905" i="29"/>
  <c r="G1904" i="29"/>
  <c r="F1904" i="29"/>
  <c r="D1904" i="29"/>
  <c r="E1904" i="29" s="1"/>
  <c r="D1903" i="29"/>
  <c r="D1902" i="29"/>
  <c r="D1901" i="29"/>
  <c r="G1900" i="29"/>
  <c r="D1900" i="29"/>
  <c r="F1900" i="29" s="1"/>
  <c r="F1899" i="29"/>
  <c r="E1899" i="29"/>
  <c r="D1899" i="29"/>
  <c r="G1899" i="29" s="1"/>
  <c r="D1898" i="29"/>
  <c r="F1897" i="29"/>
  <c r="D1897" i="29"/>
  <c r="E1896" i="29"/>
  <c r="D1896" i="29"/>
  <c r="F1895" i="29"/>
  <c r="E1895" i="29"/>
  <c r="D1895" i="29"/>
  <c r="G1895" i="29" s="1"/>
  <c r="G1894" i="29"/>
  <c r="F1894" i="29"/>
  <c r="E1894" i="29"/>
  <c r="D1894" i="29"/>
  <c r="G1893" i="29"/>
  <c r="F1893" i="29"/>
  <c r="E1893" i="29"/>
  <c r="D1893" i="29"/>
  <c r="D1892" i="29"/>
  <c r="D1891" i="29"/>
  <c r="G1890" i="29"/>
  <c r="F1890" i="29"/>
  <c r="D1890" i="29"/>
  <c r="E1890" i="29" s="1"/>
  <c r="G1889" i="29"/>
  <c r="F1889" i="29"/>
  <c r="E1889" i="29"/>
  <c r="D1889" i="29"/>
  <c r="E1888" i="29"/>
  <c r="D1888" i="29"/>
  <c r="D1887" i="29"/>
  <c r="G1887" i="29" s="1"/>
  <c r="D1886" i="29"/>
  <c r="E1886" i="29" s="1"/>
  <c r="D1885" i="29"/>
  <c r="F1884" i="29"/>
  <c r="D1884" i="29"/>
  <c r="G1884" i="29" s="1"/>
  <c r="D1883" i="29"/>
  <c r="D1882" i="29"/>
  <c r="G1882" i="29" s="1"/>
  <c r="D1881" i="29"/>
  <c r="F1881" i="29" s="1"/>
  <c r="D1880" i="29"/>
  <c r="D1879" i="29"/>
  <c r="G1878" i="29"/>
  <c r="D1878" i="29"/>
  <c r="F1878" i="29" s="1"/>
  <c r="G1877" i="29"/>
  <c r="D1877" i="29"/>
  <c r="E1877" i="29" s="1"/>
  <c r="G1876" i="29"/>
  <c r="F1876" i="29"/>
  <c r="D1876" i="29"/>
  <c r="E1876" i="29" s="1"/>
  <c r="D1875" i="29"/>
  <c r="G1875" i="29" s="1"/>
  <c r="F1874" i="29"/>
  <c r="D1874" i="29"/>
  <c r="G1873" i="29"/>
  <c r="F1873" i="29"/>
  <c r="E1873" i="29"/>
  <c r="D1873" i="29"/>
  <c r="G1872" i="29"/>
  <c r="F1872" i="29"/>
  <c r="E1872" i="29"/>
  <c r="D1872" i="29"/>
  <c r="D1871" i="29"/>
  <c r="D1870" i="29"/>
  <c r="G1869" i="29"/>
  <c r="F1869" i="29"/>
  <c r="D1869" i="29"/>
  <c r="E1869" i="29" s="1"/>
  <c r="G1868" i="29"/>
  <c r="D1868" i="29"/>
  <c r="F1867" i="29"/>
  <c r="E1867" i="29"/>
  <c r="D1867" i="29"/>
  <c r="G1866" i="29"/>
  <c r="F1866" i="29"/>
  <c r="E1866" i="29"/>
  <c r="D1866" i="29"/>
  <c r="G1865" i="29"/>
  <c r="F1865" i="29"/>
  <c r="E1865" i="29"/>
  <c r="D1865" i="29"/>
  <c r="D1864" i="29"/>
  <c r="G1864" i="29" s="1"/>
  <c r="D1863" i="29"/>
  <c r="G1862" i="29"/>
  <c r="E1862" i="29"/>
  <c r="D1862" i="29"/>
  <c r="F1862" i="29" s="1"/>
  <c r="D1861" i="29"/>
  <c r="D1860" i="29"/>
  <c r="F1859" i="29"/>
  <c r="D1859" i="29"/>
  <c r="G1858" i="29"/>
  <c r="F1858" i="29"/>
  <c r="E1858" i="29"/>
  <c r="D1858" i="29"/>
  <c r="E1857" i="29"/>
  <c r="D1857" i="29"/>
  <c r="D1856" i="29"/>
  <c r="D1855" i="29"/>
  <c r="D1854" i="29"/>
  <c r="G1853" i="29"/>
  <c r="E1853" i="29"/>
  <c r="D1853" i="29"/>
  <c r="F1853" i="29" s="1"/>
  <c r="G1852" i="29"/>
  <c r="D1852" i="29"/>
  <c r="E1852" i="29" s="1"/>
  <c r="G1851" i="29"/>
  <c r="D1851" i="29"/>
  <c r="E1851" i="29" s="1"/>
  <c r="F1850" i="29"/>
  <c r="D1850" i="29"/>
  <c r="G1849" i="29"/>
  <c r="F1849" i="29"/>
  <c r="E1849" i="29"/>
  <c r="D1849" i="29"/>
  <c r="G1848" i="29"/>
  <c r="F1848" i="29"/>
  <c r="D1848" i="29"/>
  <c r="E1848" i="29" s="1"/>
  <c r="D1847" i="29"/>
  <c r="G1846" i="29"/>
  <c r="D1846" i="29"/>
  <c r="F1846" i="29" s="1"/>
  <c r="D1845" i="29"/>
  <c r="D1844" i="29"/>
  <c r="G1843" i="29"/>
  <c r="D1843" i="29"/>
  <c r="E1843" i="29" s="1"/>
  <c r="D1842" i="29"/>
  <c r="D1841" i="29"/>
  <c r="G1841" i="29" s="1"/>
  <c r="G1840" i="29"/>
  <c r="F1840" i="29"/>
  <c r="D1840" i="29"/>
  <c r="E1840" i="29" s="1"/>
  <c r="G1839" i="29"/>
  <c r="D1839" i="29"/>
  <c r="E1839" i="29" s="1"/>
  <c r="D1838" i="29"/>
  <c r="D1837" i="29"/>
  <c r="D1836" i="29"/>
  <c r="E1836" i="29" s="1"/>
  <c r="D1835" i="29"/>
  <c r="D1834" i="29"/>
  <c r="D1833" i="29"/>
  <c r="D1832" i="29"/>
  <c r="G1831" i="29"/>
  <c r="F1831" i="29"/>
  <c r="D1831" i="29"/>
  <c r="E1831" i="29" s="1"/>
  <c r="G1830" i="29"/>
  <c r="F1830" i="29"/>
  <c r="E1830" i="29"/>
  <c r="D1830" i="29"/>
  <c r="D1829" i="29"/>
  <c r="G1828" i="29"/>
  <c r="F1828" i="29"/>
  <c r="D1828" i="29"/>
  <c r="E1828" i="29" s="1"/>
  <c r="D1827" i="29"/>
  <c r="D1826" i="29"/>
  <c r="G1826" i="29" s="1"/>
  <c r="D1825" i="29"/>
  <c r="G1824" i="29"/>
  <c r="D1824" i="29"/>
  <c r="E1824" i="29" s="1"/>
  <c r="D1823" i="29"/>
  <c r="E1823" i="29" s="1"/>
  <c r="D1822" i="29"/>
  <c r="G1821" i="29"/>
  <c r="F1821" i="29"/>
  <c r="D1821" i="29"/>
  <c r="E1821" i="29" s="1"/>
  <c r="G1820" i="29"/>
  <c r="D1820" i="29"/>
  <c r="D1819" i="29"/>
  <c r="E1819" i="29" s="1"/>
  <c r="G1818" i="29"/>
  <c r="F1818" i="29"/>
  <c r="E1818" i="29"/>
  <c r="D1818" i="29"/>
  <c r="D1817" i="29"/>
  <c r="D1816" i="29"/>
  <c r="D1815" i="29"/>
  <c r="G1814" i="29"/>
  <c r="D1814" i="29"/>
  <c r="F1814" i="29" s="1"/>
  <c r="G1813" i="29"/>
  <c r="D1813" i="29"/>
  <c r="F1813" i="29" s="1"/>
  <c r="G1812" i="29"/>
  <c r="D1812" i="29"/>
  <c r="E1812" i="29" s="1"/>
  <c r="G1811" i="29"/>
  <c r="D1811" i="29"/>
  <c r="E1811" i="29" s="1"/>
  <c r="D1810" i="29"/>
  <c r="F1810" i="29" s="1"/>
  <c r="G1809" i="29"/>
  <c r="F1809" i="29"/>
  <c r="E1809" i="29"/>
  <c r="D1809" i="29"/>
  <c r="G1808" i="29"/>
  <c r="F1808" i="29"/>
  <c r="D1808" i="29"/>
  <c r="E1808" i="29" s="1"/>
  <c r="D1807" i="29"/>
  <c r="G1806" i="29"/>
  <c r="D1806" i="29"/>
  <c r="F1806" i="29" s="1"/>
  <c r="G1805" i="29"/>
  <c r="D1805" i="29"/>
  <c r="D1804" i="29"/>
  <c r="G1803" i="29"/>
  <c r="D1803" i="29"/>
  <c r="E1803" i="29" s="1"/>
  <c r="D1802" i="29"/>
  <c r="D1801" i="29"/>
  <c r="G1801" i="29" s="1"/>
  <c r="G1800" i="29"/>
  <c r="F1800" i="29"/>
  <c r="D1800" i="29"/>
  <c r="E1800" i="29" s="1"/>
  <c r="G1799" i="29"/>
  <c r="F1799" i="29"/>
  <c r="D1799" i="29"/>
  <c r="E1799" i="29" s="1"/>
  <c r="D1798" i="29"/>
  <c r="D1797" i="29"/>
  <c r="E1797" i="29" s="1"/>
  <c r="D1796" i="29"/>
  <c r="E1796" i="29" s="1"/>
  <c r="D1795" i="29"/>
  <c r="G1794" i="29"/>
  <c r="D1794" i="29"/>
  <c r="G1793" i="29"/>
  <c r="D1793" i="29"/>
  <c r="F1793" i="29" s="1"/>
  <c r="D1792" i="29"/>
  <c r="G1791" i="29"/>
  <c r="F1791" i="29"/>
  <c r="D1791" i="29"/>
  <c r="E1791" i="29" s="1"/>
  <c r="G1790" i="29"/>
  <c r="F1790" i="29"/>
  <c r="E1790" i="29"/>
  <c r="D1790" i="29"/>
  <c r="G1789" i="29"/>
  <c r="D1789" i="29"/>
  <c r="G1788" i="29"/>
  <c r="F1788" i="29"/>
  <c r="D1788" i="29"/>
  <c r="E1788" i="29" s="1"/>
  <c r="D1787" i="29"/>
  <c r="D1786" i="29"/>
  <c r="G1786" i="29" s="1"/>
  <c r="D1785" i="29"/>
  <c r="D1784" i="29"/>
  <c r="E1784" i="29" s="1"/>
  <c r="D1783" i="29"/>
  <c r="D1782" i="29"/>
  <c r="G1781" i="29"/>
  <c r="F1781" i="29"/>
  <c r="D1781" i="29"/>
  <c r="E1781" i="29" s="1"/>
  <c r="D1780" i="29"/>
  <c r="G1779" i="29"/>
  <c r="D1779" i="29"/>
  <c r="E1779" i="29" s="1"/>
  <c r="G1778" i="29"/>
  <c r="F1778" i="29"/>
  <c r="E1778" i="29"/>
  <c r="D1778" i="29"/>
  <c r="D1777" i="29"/>
  <c r="D1776" i="29"/>
  <c r="D1775" i="29"/>
  <c r="G1774" i="29"/>
  <c r="F1774" i="29"/>
  <c r="D1774" i="29"/>
  <c r="E1774" i="29" s="1"/>
  <c r="G1773" i="29"/>
  <c r="E1773" i="29"/>
  <c r="D1773" i="29"/>
  <c r="F1773" i="29" s="1"/>
  <c r="G1772" i="29"/>
  <c r="D1772" i="29"/>
  <c r="E1772" i="29" s="1"/>
  <c r="G1771" i="29"/>
  <c r="D1771" i="29"/>
  <c r="E1771" i="29" s="1"/>
  <c r="D1770" i="29"/>
  <c r="G1769" i="29"/>
  <c r="F1769" i="29"/>
  <c r="E1769" i="29"/>
  <c r="D1769" i="29"/>
  <c r="G1768" i="29"/>
  <c r="F1768" i="29"/>
  <c r="D1768" i="29"/>
  <c r="E1768" i="29" s="1"/>
  <c r="D1767" i="29"/>
  <c r="G1766" i="29"/>
  <c r="D1766" i="29"/>
  <c r="F1766" i="29" s="1"/>
  <c r="D1765" i="29"/>
  <c r="F1764" i="29"/>
  <c r="D1764" i="29"/>
  <c r="G1763" i="29"/>
  <c r="D1763" i="29"/>
  <c r="E1763" i="29" s="1"/>
  <c r="D1762" i="29"/>
  <c r="D1761" i="29"/>
  <c r="G1761" i="29" s="1"/>
  <c r="G1760" i="29"/>
  <c r="F1760" i="29"/>
  <c r="D1760" i="29"/>
  <c r="E1760" i="29" s="1"/>
  <c r="D1759" i="29"/>
  <c r="E1759" i="29" s="1"/>
  <c r="D1758" i="29"/>
  <c r="D1757" i="29"/>
  <c r="D1756" i="29"/>
  <c r="E1756" i="29" s="1"/>
  <c r="D1755" i="29"/>
  <c r="D1754" i="29"/>
  <c r="G1753" i="29"/>
  <c r="F1753" i="29"/>
  <c r="D1753" i="29"/>
  <c r="E1753" i="29" s="1"/>
  <c r="D1752" i="29"/>
  <c r="G1751" i="29"/>
  <c r="F1751" i="29"/>
  <c r="D1751" i="29"/>
  <c r="E1751" i="29" s="1"/>
  <c r="G1750" i="29"/>
  <c r="F1750" i="29"/>
  <c r="E1750" i="29"/>
  <c r="D1750" i="29"/>
  <c r="G1749" i="29"/>
  <c r="F1749" i="29"/>
  <c r="E1749" i="29"/>
  <c r="D1749" i="29"/>
  <c r="G1748" i="29"/>
  <c r="F1748" i="29"/>
  <c r="D1748" i="29"/>
  <c r="E1748" i="29" s="1"/>
  <c r="D1747" i="29"/>
  <c r="D1746" i="29"/>
  <c r="G1746" i="29" s="1"/>
  <c r="D1745" i="29"/>
  <c r="D1744" i="29"/>
  <c r="D1743" i="29"/>
  <c r="D1742" i="29"/>
  <c r="G1741" i="29"/>
  <c r="F1741" i="29"/>
  <c r="D1741" i="29"/>
  <c r="E1741" i="29" s="1"/>
  <c r="G1740" i="29"/>
  <c r="D1740" i="29"/>
  <c r="D1739" i="29"/>
  <c r="E1739" i="29" s="1"/>
  <c r="G1738" i="29"/>
  <c r="F1738" i="29"/>
  <c r="E1738" i="29"/>
  <c r="D1738" i="29"/>
  <c r="D1737" i="29"/>
  <c r="D1736" i="29"/>
  <c r="F1735" i="29"/>
  <c r="D1735" i="29"/>
  <c r="G1734" i="29"/>
  <c r="F1734" i="29"/>
  <c r="E1734" i="29"/>
  <c r="D1734" i="29"/>
  <c r="D1733" i="29"/>
  <c r="F1733" i="29" s="1"/>
  <c r="G1732" i="29"/>
  <c r="D1732" i="29"/>
  <c r="E1732" i="29" s="1"/>
  <c r="G1731" i="29"/>
  <c r="D1731" i="29"/>
  <c r="E1731" i="29" s="1"/>
  <c r="E1730" i="29"/>
  <c r="D1730" i="29"/>
  <c r="G1729" i="29"/>
  <c r="F1729" i="29"/>
  <c r="E1729" i="29"/>
  <c r="D1729" i="29"/>
  <c r="G1728" i="29"/>
  <c r="F1728" i="29"/>
  <c r="D1728" i="29"/>
  <c r="E1728" i="29" s="1"/>
  <c r="D1727" i="29"/>
  <c r="G1726" i="29"/>
  <c r="D1726" i="29"/>
  <c r="F1726" i="29" s="1"/>
  <c r="F1725" i="29"/>
  <c r="D1725" i="29"/>
  <c r="D1724" i="29"/>
  <c r="G1723" i="29"/>
  <c r="D1723" i="29"/>
  <c r="E1723" i="29" s="1"/>
  <c r="D1722" i="29"/>
  <c r="D1721" i="29"/>
  <c r="G1721" i="29" s="1"/>
  <c r="G1720" i="29"/>
  <c r="F1720" i="29"/>
  <c r="D1720" i="29"/>
  <c r="E1720" i="29" s="1"/>
  <c r="D1719" i="29"/>
  <c r="F1718" i="29"/>
  <c r="D1718" i="29"/>
  <c r="E1717" i="29"/>
  <c r="D1717" i="29"/>
  <c r="D1716" i="29"/>
  <c r="E1716" i="29" s="1"/>
  <c r="D1715" i="29"/>
  <c r="G1714" i="29"/>
  <c r="D1714" i="29"/>
  <c r="D1713" i="29"/>
  <c r="D1712" i="29"/>
  <c r="G1711" i="29"/>
  <c r="F1711" i="29"/>
  <c r="D1711" i="29"/>
  <c r="E1711" i="29" s="1"/>
  <c r="G1710" i="29"/>
  <c r="F1710" i="29"/>
  <c r="E1710" i="29"/>
  <c r="D1710" i="29"/>
  <c r="D1709" i="29"/>
  <c r="G1708" i="29"/>
  <c r="F1708" i="29"/>
  <c r="D1708" i="29"/>
  <c r="E1708" i="29" s="1"/>
  <c r="D1707" i="29"/>
  <c r="F1707" i="29" s="1"/>
  <c r="D1706" i="29"/>
  <c r="G1706" i="29" s="1"/>
  <c r="D1705" i="29"/>
  <c r="F1704" i="29"/>
  <c r="D1704" i="29"/>
  <c r="E1704" i="29" s="1"/>
  <c r="D1703" i="29"/>
  <c r="E1703" i="29" s="1"/>
  <c r="D1702" i="29"/>
  <c r="G1701" i="29"/>
  <c r="F1701" i="29"/>
  <c r="D1701" i="29"/>
  <c r="E1701" i="29" s="1"/>
  <c r="D1700" i="29"/>
  <c r="G1700" i="29" s="1"/>
  <c r="D1699" i="29"/>
  <c r="G1698" i="29"/>
  <c r="F1698" i="29"/>
  <c r="E1698" i="29"/>
  <c r="D1698" i="29"/>
  <c r="D1697" i="29"/>
  <c r="D1696" i="29"/>
  <c r="D1695" i="29"/>
  <c r="D1694" i="29"/>
  <c r="D1693" i="29"/>
  <c r="G1692" i="29"/>
  <c r="D1692" i="29"/>
  <c r="E1692" i="29" s="1"/>
  <c r="G1691" i="29"/>
  <c r="D1691" i="29"/>
  <c r="E1691" i="29" s="1"/>
  <c r="D1690" i="29"/>
  <c r="G1689" i="29"/>
  <c r="F1689" i="29"/>
  <c r="E1689" i="29"/>
  <c r="D1689" i="29"/>
  <c r="G1688" i="29"/>
  <c r="F1688" i="29"/>
  <c r="D1688" i="29"/>
  <c r="E1688" i="29" s="1"/>
  <c r="D1687" i="29"/>
  <c r="G1686" i="29"/>
  <c r="D1686" i="29"/>
  <c r="F1686" i="29" s="1"/>
  <c r="D1685" i="29"/>
  <c r="D1684" i="29"/>
  <c r="G1683" i="29"/>
  <c r="D1683" i="29"/>
  <c r="E1683" i="29" s="1"/>
  <c r="D1682" i="29"/>
  <c r="D1681" i="29"/>
  <c r="G1681" i="29" s="1"/>
  <c r="G1680" i="29"/>
  <c r="F1680" i="29"/>
  <c r="D1680" i="29"/>
  <c r="E1680" i="29" s="1"/>
  <c r="G1679" i="29"/>
  <c r="F1679" i="29"/>
  <c r="D1679" i="29"/>
  <c r="E1679" i="29" s="1"/>
  <c r="F1678" i="29"/>
  <c r="E1678" i="29"/>
  <c r="D1678" i="29"/>
  <c r="D1677" i="29"/>
  <c r="D1676" i="29"/>
  <c r="E1676" i="29" s="1"/>
  <c r="D1675" i="29"/>
  <c r="D1674" i="29"/>
  <c r="D1673" i="29"/>
  <c r="D1672" i="29"/>
  <c r="G1671" i="29"/>
  <c r="F1671" i="29"/>
  <c r="D1671" i="29"/>
  <c r="E1671" i="29" s="1"/>
  <c r="G1670" i="29"/>
  <c r="F1670" i="29"/>
  <c r="E1670" i="29"/>
  <c r="D1670" i="29"/>
  <c r="D1669" i="29"/>
  <c r="G1668" i="29"/>
  <c r="F1668" i="29"/>
  <c r="D1668" i="29"/>
  <c r="E1668" i="29" s="1"/>
  <c r="D1667" i="29"/>
  <c r="D1666" i="29"/>
  <c r="G1666" i="29" s="1"/>
  <c r="D1665" i="29"/>
  <c r="D1664" i="29"/>
  <c r="E1664" i="29" s="1"/>
  <c r="G1663" i="29"/>
  <c r="D1663" i="29"/>
  <c r="E1663" i="29" s="1"/>
  <c r="D1662" i="29"/>
  <c r="G1661" i="29"/>
  <c r="F1661" i="29"/>
  <c r="D1661" i="29"/>
  <c r="E1661" i="29" s="1"/>
  <c r="F1660" i="29"/>
  <c r="D1660" i="29"/>
  <c r="D1659" i="29"/>
  <c r="E1659" i="29" s="1"/>
  <c r="G1658" i="29"/>
  <c r="F1658" i="29"/>
  <c r="E1658" i="29"/>
  <c r="D1658" i="29"/>
  <c r="E1657" i="29"/>
  <c r="D1657" i="29"/>
  <c r="D1656" i="29"/>
  <c r="D1655" i="29"/>
  <c r="D1654" i="29"/>
  <c r="G1653" i="29"/>
  <c r="D1653" i="29"/>
  <c r="F1653" i="29" s="1"/>
  <c r="G1652" i="29"/>
  <c r="D1652" i="29"/>
  <c r="E1652" i="29" s="1"/>
  <c r="G1651" i="29"/>
  <c r="D1651" i="29"/>
  <c r="E1651" i="29" s="1"/>
  <c r="F1650" i="29"/>
  <c r="D1650" i="29"/>
  <c r="G1649" i="29"/>
  <c r="F1649" i="29"/>
  <c r="E1649" i="29"/>
  <c r="D1649" i="29"/>
  <c r="G1648" i="29"/>
  <c r="F1648" i="29"/>
  <c r="D1648" i="29"/>
  <c r="E1648" i="29" s="1"/>
  <c r="D1647" i="29"/>
  <c r="G1646" i="29"/>
  <c r="D1646" i="29"/>
  <c r="F1646" i="29" s="1"/>
  <c r="D1645" i="29"/>
  <c r="D1644" i="29"/>
  <c r="G1643" i="29"/>
  <c r="D1643" i="29"/>
  <c r="E1643" i="29" s="1"/>
  <c r="D1642" i="29"/>
  <c r="D1641" i="29"/>
  <c r="G1641" i="29" s="1"/>
  <c r="G1640" i="29"/>
  <c r="F1640" i="29"/>
  <c r="D1640" i="29"/>
  <c r="E1640" i="29" s="1"/>
  <c r="G1639" i="29"/>
  <c r="D1639" i="29"/>
  <c r="E1639" i="29" s="1"/>
  <c r="D1638" i="29"/>
  <c r="D1637" i="29"/>
  <c r="D1636" i="29"/>
  <c r="E1636" i="29" s="1"/>
  <c r="D1635" i="29"/>
  <c r="D1634" i="29"/>
  <c r="D1633" i="29"/>
  <c r="D1632" i="29"/>
  <c r="G1631" i="29"/>
  <c r="F1631" i="29"/>
  <c r="D1631" i="29"/>
  <c r="E1631" i="29" s="1"/>
  <c r="G1630" i="29"/>
  <c r="F1630" i="29"/>
  <c r="E1630" i="29"/>
  <c r="D1630" i="29"/>
  <c r="D1629" i="29"/>
  <c r="G1628" i="29"/>
  <c r="F1628" i="29"/>
  <c r="D1628" i="29"/>
  <c r="E1628" i="29" s="1"/>
  <c r="F1627" i="29"/>
  <c r="D1627" i="29"/>
  <c r="D1626" i="29"/>
  <c r="G1626" i="29" s="1"/>
  <c r="D1625" i="29"/>
  <c r="G1624" i="29"/>
  <c r="D1624" i="29"/>
  <c r="E1624" i="29" s="1"/>
  <c r="D1623" i="29"/>
  <c r="E1623" i="29" s="1"/>
  <c r="D1622" i="29"/>
  <c r="G1621" i="29"/>
  <c r="F1621" i="29"/>
  <c r="D1621" i="29"/>
  <c r="E1621" i="29" s="1"/>
  <c r="D1620" i="29"/>
  <c r="D1619" i="29"/>
  <c r="E1619" i="29" s="1"/>
  <c r="G1618" i="29"/>
  <c r="F1618" i="29"/>
  <c r="E1618" i="29"/>
  <c r="D1618" i="29"/>
  <c r="D1617" i="29"/>
  <c r="D1616" i="29"/>
  <c r="D1615" i="29"/>
  <c r="G1614" i="29"/>
  <c r="E1614" i="29"/>
  <c r="D1614" i="29"/>
  <c r="F1614" i="29" s="1"/>
  <c r="G1613" i="29"/>
  <c r="D1613" i="29"/>
  <c r="F1613" i="29" s="1"/>
  <c r="G1612" i="29"/>
  <c r="D1612" i="29"/>
  <c r="E1612" i="29" s="1"/>
  <c r="G1611" i="29"/>
  <c r="D1611" i="29"/>
  <c r="E1611" i="29" s="1"/>
  <c r="D1610" i="29"/>
  <c r="F1610" i="29" s="1"/>
  <c r="G1609" i="29"/>
  <c r="F1609" i="29"/>
  <c r="E1609" i="29"/>
  <c r="D1609" i="29"/>
  <c r="G1608" i="29"/>
  <c r="F1608" i="29"/>
  <c r="D1608" i="29"/>
  <c r="E1608" i="29" s="1"/>
  <c r="D1607" i="29"/>
  <c r="G1606" i="29"/>
  <c r="D1606" i="29"/>
  <c r="F1606" i="29" s="1"/>
  <c r="G1605" i="29"/>
  <c r="D1605" i="29"/>
  <c r="D1604" i="29"/>
  <c r="G1603" i="29"/>
  <c r="D1603" i="29"/>
  <c r="E1603" i="29" s="1"/>
  <c r="D1602" i="29"/>
  <c r="D1601" i="29"/>
  <c r="G1601" i="29" s="1"/>
  <c r="G1600" i="29"/>
  <c r="F1600" i="29"/>
  <c r="D1600" i="29"/>
  <c r="E1600" i="29" s="1"/>
  <c r="G1599" i="29"/>
  <c r="F1599" i="29"/>
  <c r="D1599" i="29"/>
  <c r="E1599" i="29" s="1"/>
  <c r="D1598" i="29"/>
  <c r="D1597" i="29"/>
  <c r="E1597" i="29" s="1"/>
  <c r="D1596" i="29"/>
  <c r="E1596" i="29" s="1"/>
  <c r="D1595" i="29"/>
  <c r="D1594" i="29"/>
  <c r="G1593" i="29"/>
  <c r="D1593" i="29"/>
  <c r="F1593" i="29" s="1"/>
  <c r="D1592" i="29"/>
  <c r="G1591" i="29"/>
  <c r="F1591" i="29"/>
  <c r="D1591" i="29"/>
  <c r="E1591" i="29" s="1"/>
  <c r="G1590" i="29"/>
  <c r="F1590" i="29"/>
  <c r="E1590" i="29"/>
  <c r="D1590" i="29"/>
  <c r="D1589" i="29"/>
  <c r="G1588" i="29"/>
  <c r="F1588" i="29"/>
  <c r="D1588" i="29"/>
  <c r="E1588" i="29" s="1"/>
  <c r="D1587" i="29"/>
  <c r="D1586" i="29"/>
  <c r="G1586" i="29" s="1"/>
  <c r="D1585" i="29"/>
  <c r="D1584" i="29"/>
  <c r="E1584" i="29" s="1"/>
  <c r="D1583" i="29"/>
  <c r="D1582" i="29"/>
  <c r="G1581" i="29"/>
  <c r="F1581" i="29"/>
  <c r="D1581" i="29"/>
  <c r="E1581" i="29" s="1"/>
  <c r="D1580" i="29"/>
  <c r="G1579" i="29"/>
  <c r="D1579" i="29"/>
  <c r="E1579" i="29" s="1"/>
  <c r="G1578" i="29"/>
  <c r="F1578" i="29"/>
  <c r="E1578" i="29"/>
  <c r="D1578" i="29"/>
  <c r="D1577" i="29"/>
  <c r="D1576" i="29"/>
  <c r="F1575" i="29"/>
  <c r="D1575" i="29"/>
  <c r="G1574" i="29"/>
  <c r="F1574" i="29"/>
  <c r="D1574" i="29"/>
  <c r="E1574" i="29" s="1"/>
  <c r="G1573" i="29"/>
  <c r="E1573" i="29"/>
  <c r="D1573" i="29"/>
  <c r="F1573" i="29" s="1"/>
  <c r="G1572" i="29"/>
  <c r="D1572" i="29"/>
  <c r="E1572" i="29" s="1"/>
  <c r="G1571" i="29"/>
  <c r="D1571" i="29"/>
  <c r="E1571" i="29" s="1"/>
  <c r="E1570" i="29"/>
  <c r="D1570" i="29"/>
  <c r="G1569" i="29"/>
  <c r="F1569" i="29"/>
  <c r="E1569" i="29"/>
  <c r="D1569" i="29"/>
  <c r="G1568" i="29"/>
  <c r="F1568" i="29"/>
  <c r="D1568" i="29"/>
  <c r="E1568" i="29" s="1"/>
  <c r="D1567" i="29"/>
  <c r="G1566" i="29"/>
  <c r="D1566" i="29"/>
  <c r="F1566" i="29" s="1"/>
  <c r="D1565" i="29"/>
  <c r="D1564" i="29"/>
  <c r="G1563" i="29"/>
  <c r="D1563" i="29"/>
  <c r="E1563" i="29" s="1"/>
  <c r="D1562" i="29"/>
  <c r="D1561" i="29"/>
  <c r="G1561" i="29" s="1"/>
  <c r="G1560" i="29"/>
  <c r="F1560" i="29"/>
  <c r="D1560" i="29"/>
  <c r="E1560" i="29" s="1"/>
  <c r="D1559" i="29"/>
  <c r="E1559" i="29" s="1"/>
  <c r="D1558" i="29"/>
  <c r="D1557" i="29"/>
  <c r="D1556" i="29"/>
  <c r="E1556" i="29" s="1"/>
  <c r="D1555" i="29"/>
  <c r="D1554" i="29"/>
  <c r="G1553" i="29"/>
  <c r="F1553" i="29"/>
  <c r="D1553" i="29"/>
  <c r="E1553" i="29" s="1"/>
  <c r="D1552" i="29"/>
  <c r="G1551" i="29"/>
  <c r="F1551" i="29"/>
  <c r="D1551" i="29"/>
  <c r="E1551" i="29" s="1"/>
  <c r="G1550" i="29"/>
  <c r="F1550" i="29"/>
  <c r="E1550" i="29"/>
  <c r="D1550" i="29"/>
  <c r="G1549" i="29"/>
  <c r="F1549" i="29"/>
  <c r="E1549" i="29"/>
  <c r="D1549" i="29"/>
  <c r="G1548" i="29"/>
  <c r="F1548" i="29"/>
  <c r="D1548" i="29"/>
  <c r="E1548" i="29" s="1"/>
  <c r="D1547" i="29"/>
  <c r="D1546" i="29"/>
  <c r="G1546" i="29" s="1"/>
  <c r="D1545" i="29"/>
  <c r="F1544" i="29"/>
  <c r="D1544" i="29"/>
  <c r="G1543" i="29"/>
  <c r="D1543" i="29"/>
  <c r="E1543" i="29" s="1"/>
  <c r="D1542" i="29"/>
  <c r="G1541" i="29"/>
  <c r="F1541" i="29"/>
  <c r="D1541" i="29"/>
  <c r="E1541" i="29" s="1"/>
  <c r="G1540" i="29"/>
  <c r="D1540" i="29"/>
  <c r="D1539" i="29"/>
  <c r="E1539" i="29" s="1"/>
  <c r="G1538" i="29"/>
  <c r="F1538" i="29"/>
  <c r="E1538" i="29"/>
  <c r="D1538" i="29"/>
  <c r="D1537" i="29"/>
  <c r="D1536" i="29"/>
  <c r="F1535" i="29"/>
  <c r="D1535" i="29"/>
  <c r="G1534" i="29"/>
  <c r="F1534" i="29"/>
  <c r="E1534" i="29"/>
  <c r="D1534" i="29"/>
  <c r="D1533" i="29"/>
  <c r="F1533" i="29" s="1"/>
  <c r="G1532" i="29"/>
  <c r="D1532" i="29"/>
  <c r="E1532" i="29" s="1"/>
  <c r="G1531" i="29"/>
  <c r="D1531" i="29"/>
  <c r="E1531" i="29" s="1"/>
  <c r="G1530" i="29"/>
  <c r="F1530" i="29"/>
  <c r="E1530" i="29"/>
  <c r="D1530" i="29"/>
  <c r="G1529" i="29"/>
  <c r="F1529" i="29"/>
  <c r="E1529" i="29"/>
  <c r="D1529" i="29"/>
  <c r="G1528" i="29"/>
  <c r="F1528" i="29"/>
  <c r="D1528" i="29"/>
  <c r="E1528" i="29" s="1"/>
  <c r="D1527" i="29"/>
  <c r="G1526" i="29"/>
  <c r="D1526" i="29"/>
  <c r="F1526" i="29" s="1"/>
  <c r="G1525" i="29"/>
  <c r="F1525" i="29"/>
  <c r="D1525" i="29"/>
  <c r="E1525" i="29" s="1"/>
  <c r="F1524" i="29"/>
  <c r="D1524" i="29"/>
  <c r="G1523" i="29"/>
  <c r="D1523" i="29"/>
  <c r="E1523" i="29" s="1"/>
  <c r="D1522" i="29"/>
  <c r="D1521" i="29"/>
  <c r="G1520" i="29"/>
  <c r="F1520" i="29"/>
  <c r="D1520" i="29"/>
  <c r="E1520" i="29" s="1"/>
  <c r="D1519" i="29"/>
  <c r="F1518" i="29"/>
  <c r="E1518" i="29"/>
  <c r="D1518" i="29"/>
  <c r="E1517" i="29"/>
  <c r="D1517" i="29"/>
  <c r="D1516" i="29"/>
  <c r="D1515" i="29"/>
  <c r="D1514" i="29"/>
  <c r="D1513" i="29"/>
  <c r="F1513" i="29" s="1"/>
  <c r="D1512" i="29"/>
  <c r="G1511" i="29"/>
  <c r="F1511" i="29"/>
  <c r="D1511" i="29"/>
  <c r="E1511" i="29" s="1"/>
  <c r="G1510" i="29"/>
  <c r="F1510" i="29"/>
  <c r="E1510" i="29"/>
  <c r="D1510" i="29"/>
  <c r="G1509" i="29"/>
  <c r="F1509" i="29"/>
  <c r="D1509" i="29"/>
  <c r="G1508" i="29"/>
  <c r="F1508" i="29"/>
  <c r="D1508" i="29"/>
  <c r="E1508" i="29" s="1"/>
  <c r="D1507" i="29"/>
  <c r="D1506" i="29"/>
  <c r="E1505" i="29"/>
  <c r="D1505" i="29"/>
  <c r="G1504" i="29"/>
  <c r="F1504" i="29"/>
  <c r="D1504" i="29"/>
  <c r="E1504" i="29" s="1"/>
  <c r="D1503" i="29"/>
  <c r="E1503" i="29" s="1"/>
  <c r="D1502" i="29"/>
  <c r="G1501" i="29"/>
  <c r="F1501" i="29"/>
  <c r="D1501" i="29"/>
  <c r="E1501" i="29" s="1"/>
  <c r="D1500" i="29"/>
  <c r="G1499" i="29"/>
  <c r="F1499" i="29"/>
  <c r="D1499" i="29"/>
  <c r="E1499" i="29" s="1"/>
  <c r="G1498" i="29"/>
  <c r="F1498" i="29"/>
  <c r="E1498" i="29"/>
  <c r="D1498" i="29"/>
  <c r="D1497" i="29"/>
  <c r="D1496" i="29"/>
  <c r="D1495" i="29"/>
  <c r="D1494" i="29"/>
  <c r="D1493" i="29"/>
  <c r="F1493" i="29" s="1"/>
  <c r="G1492" i="29"/>
  <c r="D1492" i="29"/>
  <c r="E1492" i="29" s="1"/>
  <c r="G1491" i="29"/>
  <c r="D1491" i="29"/>
  <c r="E1491" i="29" s="1"/>
  <c r="G1490" i="29"/>
  <c r="D1490" i="29"/>
  <c r="G1489" i="29"/>
  <c r="F1489" i="29"/>
  <c r="E1489" i="29"/>
  <c r="D1489" i="29"/>
  <c r="G1488" i="29"/>
  <c r="F1488" i="29"/>
  <c r="D1488" i="29"/>
  <c r="E1488" i="29" s="1"/>
  <c r="D1487" i="29"/>
  <c r="G1486" i="29"/>
  <c r="D1486" i="29"/>
  <c r="F1486" i="29" s="1"/>
  <c r="G1485" i="29"/>
  <c r="F1485" i="29"/>
  <c r="E1485" i="29"/>
  <c r="D1485" i="29"/>
  <c r="D1484" i="29"/>
  <c r="G1483" i="29"/>
  <c r="D1483" i="29"/>
  <c r="E1483" i="29" s="1"/>
  <c r="D1482" i="29"/>
  <c r="D1481" i="29"/>
  <c r="G1480" i="29"/>
  <c r="F1480" i="29"/>
  <c r="D1480" i="29"/>
  <c r="E1480" i="29" s="1"/>
  <c r="D1479" i="29"/>
  <c r="E1479" i="29" s="1"/>
  <c r="F1478" i="29"/>
  <c r="D1478" i="29"/>
  <c r="D1477" i="29"/>
  <c r="D1476" i="29"/>
  <c r="D1475" i="29"/>
  <c r="D1474" i="29"/>
  <c r="G1473" i="29"/>
  <c r="F1473" i="29"/>
  <c r="E1473" i="29"/>
  <c r="D1473" i="29"/>
  <c r="D1472" i="29"/>
  <c r="G1471" i="29"/>
  <c r="F1471" i="29"/>
  <c r="D1471" i="29"/>
  <c r="E1471" i="29" s="1"/>
  <c r="G1470" i="29"/>
  <c r="F1470" i="29"/>
  <c r="E1470" i="29"/>
  <c r="D1470" i="29"/>
  <c r="D1469" i="29"/>
  <c r="E1469" i="29" s="1"/>
  <c r="G1468" i="29"/>
  <c r="F1468" i="29"/>
  <c r="D1468" i="29"/>
  <c r="E1468" i="29" s="1"/>
  <c r="F1467" i="29"/>
  <c r="D1467" i="29"/>
  <c r="D1466" i="29"/>
  <c r="D1465" i="29"/>
  <c r="D1464" i="29"/>
  <c r="E1464" i="29" s="1"/>
  <c r="D1463" i="29"/>
  <c r="E1463" i="29" s="1"/>
  <c r="D1462" i="29"/>
  <c r="G1461" i="29"/>
  <c r="F1461" i="29"/>
  <c r="D1461" i="29"/>
  <c r="E1461" i="29" s="1"/>
  <c r="G1460" i="29"/>
  <c r="D1460" i="29"/>
  <c r="E1460" i="29" s="1"/>
  <c r="G1459" i="29"/>
  <c r="F1459" i="29"/>
  <c r="D1459" i="29"/>
  <c r="E1459" i="29" s="1"/>
  <c r="G1458" i="29"/>
  <c r="F1458" i="29"/>
  <c r="E1458" i="29"/>
  <c r="D1458" i="29"/>
  <c r="D1457" i="29"/>
  <c r="D1456" i="29"/>
  <c r="D1455" i="29"/>
  <c r="G1454" i="29"/>
  <c r="D1454" i="29"/>
  <c r="F1454" i="29" s="1"/>
  <c r="G1453" i="29"/>
  <c r="E1453" i="29"/>
  <c r="D1453" i="29"/>
  <c r="F1453" i="29" s="1"/>
  <c r="D1452" i="29"/>
  <c r="D1451" i="29"/>
  <c r="E1451" i="29" s="1"/>
  <c r="E1450" i="29"/>
  <c r="D1450" i="29"/>
  <c r="G1449" i="29"/>
  <c r="F1449" i="29"/>
  <c r="E1449" i="29"/>
  <c r="D1449" i="29"/>
  <c r="G1448" i="29"/>
  <c r="D1448" i="29"/>
  <c r="E1448" i="29" s="1"/>
  <c r="D1447" i="29"/>
  <c r="D1446" i="29"/>
  <c r="D1445" i="29"/>
  <c r="E1445" i="29" s="1"/>
  <c r="F1444" i="29"/>
  <c r="D1444" i="29"/>
  <c r="G1443" i="29"/>
  <c r="D1443" i="29"/>
  <c r="G1442" i="29"/>
  <c r="F1442" i="29"/>
  <c r="E1442" i="29"/>
  <c r="D1442" i="29"/>
  <c r="F1441" i="29"/>
  <c r="E1441" i="29"/>
  <c r="D1441" i="29"/>
  <c r="G1440" i="29"/>
  <c r="F1440" i="29"/>
  <c r="D1440" i="29"/>
  <c r="E1440" i="29" s="1"/>
  <c r="D1439" i="29"/>
  <c r="G1438" i="29"/>
  <c r="D1438" i="29"/>
  <c r="G1437" i="29"/>
  <c r="D1437" i="29"/>
  <c r="F1437" i="29" s="1"/>
  <c r="D1436" i="29"/>
  <c r="E1436" i="29" s="1"/>
  <c r="F1435" i="29"/>
  <c r="D1435" i="29"/>
  <c r="D1434" i="29"/>
  <c r="F1434" i="29" s="1"/>
  <c r="D1433" i="29"/>
  <c r="D1432" i="29"/>
  <c r="E1432" i="29" s="1"/>
  <c r="G1431" i="29"/>
  <c r="F1431" i="29"/>
  <c r="D1431" i="29"/>
  <c r="E1431" i="29" s="1"/>
  <c r="G1430" i="29"/>
  <c r="F1430" i="29"/>
  <c r="E1430" i="29"/>
  <c r="D1430" i="29"/>
  <c r="G1429" i="29"/>
  <c r="F1429" i="29"/>
  <c r="D1429" i="29"/>
  <c r="E1429" i="29" s="1"/>
  <c r="G1428" i="29"/>
  <c r="F1428" i="29"/>
  <c r="D1428" i="29"/>
  <c r="E1428" i="29" s="1"/>
  <c r="D1427" i="29"/>
  <c r="F1426" i="29"/>
  <c r="D1426" i="29"/>
  <c r="G1426" i="29" s="1"/>
  <c r="F1425" i="29"/>
  <c r="E1425" i="29"/>
  <c r="D1425" i="29"/>
  <c r="G1425" i="29" s="1"/>
  <c r="G1424" i="29"/>
  <c r="D1424" i="29"/>
  <c r="E1424" i="29" s="1"/>
  <c r="G1423" i="29"/>
  <c r="F1423" i="29"/>
  <c r="D1423" i="29"/>
  <c r="E1423" i="29" s="1"/>
  <c r="D1422" i="29"/>
  <c r="D1421" i="29"/>
  <c r="G1420" i="29"/>
  <c r="D1420" i="29"/>
  <c r="E1420" i="29" s="1"/>
  <c r="G1419" i="29"/>
  <c r="D1419" i="29"/>
  <c r="E1419" i="29" s="1"/>
  <c r="G1418" i="29"/>
  <c r="F1418" i="29"/>
  <c r="D1418" i="29"/>
  <c r="E1418" i="29" s="1"/>
  <c r="D1417" i="29"/>
  <c r="D1416" i="29"/>
  <c r="G1416" i="29" s="1"/>
  <c r="D1415" i="29"/>
  <c r="G1414" i="29"/>
  <c r="D1414" i="29"/>
  <c r="F1414" i="29" s="1"/>
  <c r="G1413" i="29"/>
  <c r="D1413" i="29"/>
  <c r="F1413" i="29" s="1"/>
  <c r="D1412" i="29"/>
  <c r="G1411" i="29"/>
  <c r="D1411" i="29"/>
  <c r="E1411" i="29" s="1"/>
  <c r="D1410" i="29"/>
  <c r="E1410" i="29" s="1"/>
  <c r="G1409" i="29"/>
  <c r="F1409" i="29"/>
  <c r="E1409" i="29"/>
  <c r="D1409" i="29"/>
  <c r="D1408" i="29"/>
  <c r="E1408" i="29" s="1"/>
  <c r="G1407" i="29"/>
  <c r="D1407" i="29"/>
  <c r="G1406" i="29"/>
  <c r="F1406" i="29"/>
  <c r="D1406" i="29"/>
  <c r="E1406" i="29" s="1"/>
  <c r="G1405" i="29"/>
  <c r="F1405" i="29"/>
  <c r="E1405" i="29"/>
  <c r="D1405" i="29"/>
  <c r="D1404" i="29"/>
  <c r="D1403" i="29"/>
  <c r="E1402" i="29"/>
  <c r="D1402" i="29"/>
  <c r="D1401" i="29"/>
  <c r="G1401" i="29" s="1"/>
  <c r="G1400" i="29"/>
  <c r="F1400" i="29"/>
  <c r="D1400" i="29"/>
  <c r="E1400" i="29" s="1"/>
  <c r="D1399" i="29"/>
  <c r="D1398" i="29"/>
  <c r="D1397" i="29"/>
  <c r="G1396" i="29"/>
  <c r="F1396" i="29"/>
  <c r="D1396" i="29"/>
  <c r="E1396" i="29" s="1"/>
  <c r="F1395" i="29"/>
  <c r="D1395" i="29"/>
  <c r="D1394" i="29"/>
  <c r="D1393" i="29"/>
  <c r="D1392" i="29"/>
  <c r="E1392" i="29" s="1"/>
  <c r="G1391" i="29"/>
  <c r="F1391" i="29"/>
  <c r="D1391" i="29"/>
  <c r="E1391" i="29" s="1"/>
  <c r="G1390" i="29"/>
  <c r="F1390" i="29"/>
  <c r="E1390" i="29"/>
  <c r="D1390" i="29"/>
  <c r="G1389" i="29"/>
  <c r="D1389" i="29"/>
  <c r="F1389" i="29" s="1"/>
  <c r="G1388" i="29"/>
  <c r="D1388" i="29"/>
  <c r="E1388" i="29" s="1"/>
  <c r="D1387" i="29"/>
  <c r="E1387" i="29" s="1"/>
  <c r="D1386" i="29"/>
  <c r="D1385" i="29"/>
  <c r="D1384" i="29"/>
  <c r="E1384" i="29" s="1"/>
  <c r="G1383" i="29"/>
  <c r="D1383" i="29"/>
  <c r="E1383" i="29" s="1"/>
  <c r="G1382" i="29"/>
  <c r="F1382" i="29"/>
  <c r="D1382" i="29"/>
  <c r="E1382" i="29" s="1"/>
  <c r="D1381" i="29"/>
  <c r="E1381" i="29" s="1"/>
  <c r="D1380" i="29"/>
  <c r="D1379" i="29"/>
  <c r="E1379" i="29" s="1"/>
  <c r="D1378" i="29"/>
  <c r="G1378" i="29" s="1"/>
  <c r="G1377" i="29"/>
  <c r="F1377" i="29"/>
  <c r="D1377" i="29"/>
  <c r="D1376" i="29"/>
  <c r="D1375" i="29"/>
  <c r="D1374" i="29"/>
  <c r="D1373" i="29"/>
  <c r="F1373" i="29" s="1"/>
  <c r="D1372" i="29"/>
  <c r="D1371" i="29"/>
  <c r="E1370" i="29"/>
  <c r="D1370" i="29"/>
  <c r="G1369" i="29"/>
  <c r="F1369" i="29"/>
  <c r="E1369" i="29"/>
  <c r="D1369" i="29"/>
  <c r="D1368" i="29"/>
  <c r="E1368" i="29" s="1"/>
  <c r="D1367" i="29"/>
  <c r="G1366" i="29"/>
  <c r="F1366" i="29"/>
  <c r="D1366" i="29"/>
  <c r="E1366" i="29" s="1"/>
  <c r="G1365" i="29"/>
  <c r="F1365" i="29"/>
  <c r="D1365" i="29"/>
  <c r="E1365" i="29" s="1"/>
  <c r="D1364" i="29"/>
  <c r="G1363" i="29"/>
  <c r="D1363" i="29"/>
  <c r="D1362" i="29"/>
  <c r="G1361" i="29"/>
  <c r="D1361" i="29"/>
  <c r="F1361" i="29" s="1"/>
  <c r="G1360" i="29"/>
  <c r="F1360" i="29"/>
  <c r="D1360" i="29"/>
  <c r="E1360" i="29" s="1"/>
  <c r="G1359" i="29"/>
  <c r="F1359" i="29"/>
  <c r="D1359" i="29"/>
  <c r="D1358" i="29"/>
  <c r="D1357" i="29"/>
  <c r="D1356" i="29"/>
  <c r="D1355" i="29"/>
  <c r="D1354" i="29"/>
  <c r="G1353" i="29"/>
  <c r="F1353" i="29"/>
  <c r="E1353" i="29"/>
  <c r="D1353" i="29"/>
  <c r="D1352" i="29"/>
  <c r="E1352" i="29" s="1"/>
  <c r="G1351" i="29"/>
  <c r="F1351" i="29"/>
  <c r="D1351" i="29"/>
  <c r="E1351" i="29" s="1"/>
  <c r="G1350" i="29"/>
  <c r="F1350" i="29"/>
  <c r="E1350" i="29"/>
  <c r="D1350" i="29"/>
  <c r="D1349" i="29"/>
  <c r="D1348" i="29"/>
  <c r="E1348" i="29" s="1"/>
  <c r="G1347" i="29"/>
  <c r="D1347" i="29"/>
  <c r="E1347" i="29" s="1"/>
  <c r="F1346" i="29"/>
  <c r="E1346" i="29"/>
  <c r="D1346" i="29"/>
  <c r="G1346" i="29" s="1"/>
  <c r="D1345" i="29"/>
  <c r="F1344" i="29"/>
  <c r="D1344" i="29"/>
  <c r="D1343" i="29"/>
  <c r="E1343" i="29" s="1"/>
  <c r="G1342" i="29"/>
  <c r="D1342" i="29"/>
  <c r="E1342" i="29" s="1"/>
  <c r="G1341" i="29"/>
  <c r="F1341" i="29"/>
  <c r="D1341" i="29"/>
  <c r="E1341" i="29" s="1"/>
  <c r="D1340" i="29"/>
  <c r="D1339" i="29"/>
  <c r="E1339" i="29" s="1"/>
  <c r="G1338" i="29"/>
  <c r="D1338" i="29"/>
  <c r="G1337" i="29"/>
  <c r="D1337" i="29"/>
  <c r="G1336" i="29"/>
  <c r="F1336" i="29"/>
  <c r="D1336" i="29"/>
  <c r="D1335" i="29"/>
  <c r="D1334" i="29"/>
  <c r="D1333" i="29"/>
  <c r="D1332" i="29"/>
  <c r="G1331" i="29"/>
  <c r="F1331" i="29"/>
  <c r="D1331" i="29"/>
  <c r="E1331" i="29" s="1"/>
  <c r="D1330" i="29"/>
  <c r="G1329" i="29"/>
  <c r="F1329" i="29"/>
  <c r="E1329" i="29"/>
  <c r="D1329" i="29"/>
  <c r="D1328" i="29"/>
  <c r="E1328" i="29" s="1"/>
  <c r="D1327" i="29"/>
  <c r="G1326" i="29"/>
  <c r="D1326" i="29"/>
  <c r="F1326" i="29" s="1"/>
  <c r="G1325" i="29"/>
  <c r="F1325" i="29"/>
  <c r="E1325" i="29"/>
  <c r="D1325" i="29"/>
  <c r="D1324" i="29"/>
  <c r="D1323" i="29"/>
  <c r="D1322" i="29"/>
  <c r="D1321" i="29"/>
  <c r="G1320" i="29"/>
  <c r="F1320" i="29"/>
  <c r="D1320" i="29"/>
  <c r="E1320" i="29" s="1"/>
  <c r="F1319" i="29"/>
  <c r="D1319" i="29"/>
  <c r="E1319" i="29" s="1"/>
  <c r="G1318" i="29"/>
  <c r="F1318" i="29"/>
  <c r="E1318" i="29"/>
  <c r="D1318" i="29"/>
  <c r="G1317" i="29"/>
  <c r="F1317" i="29"/>
  <c r="E1317" i="29"/>
  <c r="D1317" i="29"/>
  <c r="D1316" i="29"/>
  <c r="D1315" i="29"/>
  <c r="D1314" i="29"/>
  <c r="G1313" i="29"/>
  <c r="F1313" i="29"/>
  <c r="D1313" i="29"/>
  <c r="E1313" i="29" s="1"/>
  <c r="G1312" i="29"/>
  <c r="F1312" i="29"/>
  <c r="D1312" i="29"/>
  <c r="E1312" i="29" s="1"/>
  <c r="G1311" i="29"/>
  <c r="F1311" i="29"/>
  <c r="D1311" i="29"/>
  <c r="E1311" i="29" s="1"/>
  <c r="G1310" i="29"/>
  <c r="F1310" i="29"/>
  <c r="E1310" i="29"/>
  <c r="D1310" i="29"/>
  <c r="D1309" i="29"/>
  <c r="D1308" i="29"/>
  <c r="D1307" i="29"/>
  <c r="E1307" i="29" s="1"/>
  <c r="F1306" i="29"/>
  <c r="E1306" i="29"/>
  <c r="D1306" i="29"/>
  <c r="G1306" i="29" s="1"/>
  <c r="D1305" i="29"/>
  <c r="G1305" i="29" s="1"/>
  <c r="D1304" i="29"/>
  <c r="D1303" i="29"/>
  <c r="D1302" i="29"/>
  <c r="E1302" i="29" s="1"/>
  <c r="G1301" i="29"/>
  <c r="F1301" i="29"/>
  <c r="D1301" i="29"/>
  <c r="E1301" i="29" s="1"/>
  <c r="D1300" i="29"/>
  <c r="E1300" i="29" s="1"/>
  <c r="D1299" i="29"/>
  <c r="E1299" i="29" s="1"/>
  <c r="D1298" i="29"/>
  <c r="E1298" i="29" s="1"/>
  <c r="D1297" i="29"/>
  <c r="D1296" i="29"/>
  <c r="F1295" i="29"/>
  <c r="D1295" i="29"/>
  <c r="E1295" i="29" s="1"/>
  <c r="G1294" i="29"/>
  <c r="F1294" i="29"/>
  <c r="E1294" i="29"/>
  <c r="D1294" i="29"/>
  <c r="E1293" i="29"/>
  <c r="D1293" i="29"/>
  <c r="D1292" i="29"/>
  <c r="D1291" i="29"/>
  <c r="E1291" i="29" s="1"/>
  <c r="D1290" i="29"/>
  <c r="G1289" i="29"/>
  <c r="F1289" i="29"/>
  <c r="E1289" i="29"/>
  <c r="D1289" i="29"/>
  <c r="G1288" i="29"/>
  <c r="F1288" i="29"/>
  <c r="D1288" i="29"/>
  <c r="E1288" i="29" s="1"/>
  <c r="D1287" i="29"/>
  <c r="D1286" i="29"/>
  <c r="D1285" i="29"/>
  <c r="D1284" i="29"/>
  <c r="D1283" i="29"/>
  <c r="G1283" i="29" s="1"/>
  <c r="D1282" i="29"/>
  <c r="G1281" i="29"/>
  <c r="F1281" i="29"/>
  <c r="D1281" i="29"/>
  <c r="E1281" i="29" s="1"/>
  <c r="G1280" i="29"/>
  <c r="F1280" i="29"/>
  <c r="D1280" i="29"/>
  <c r="E1280" i="29" s="1"/>
  <c r="D1279" i="29"/>
  <c r="E1279" i="29" s="1"/>
  <c r="G1278" i="29"/>
  <c r="F1278" i="29"/>
  <c r="D1278" i="29"/>
  <c r="G1277" i="29"/>
  <c r="F1277" i="29"/>
  <c r="D1277" i="29"/>
  <c r="D1276" i="29"/>
  <c r="E1276" i="29" s="1"/>
  <c r="D1275" i="29"/>
  <c r="D1274" i="29"/>
  <c r="F1274" i="29" s="1"/>
  <c r="G1273" i="29"/>
  <c r="D1273" i="29"/>
  <c r="F1273" i="29" s="1"/>
  <c r="D1272" i="29"/>
  <c r="G1271" i="29"/>
  <c r="F1271" i="29"/>
  <c r="D1271" i="29"/>
  <c r="E1271" i="29" s="1"/>
  <c r="G1270" i="29"/>
  <c r="F1270" i="29"/>
  <c r="E1270" i="29"/>
  <c r="D1270" i="29"/>
  <c r="G1269" i="29"/>
  <c r="F1269" i="29"/>
  <c r="E1269" i="29"/>
  <c r="D1269" i="29"/>
  <c r="D1268" i="29"/>
  <c r="D1267" i="29"/>
  <c r="F1266" i="29"/>
  <c r="D1266" i="29"/>
  <c r="G1266" i="29" s="1"/>
  <c r="F1265" i="29"/>
  <c r="D1265" i="29"/>
  <c r="G1265" i="29" s="1"/>
  <c r="G1264" i="29"/>
  <c r="F1264" i="29"/>
  <c r="D1264" i="29"/>
  <c r="E1264" i="29" s="1"/>
  <c r="D1263" i="29"/>
  <c r="D1262" i="29"/>
  <c r="E1262" i="29" s="1"/>
  <c r="D1261" i="29"/>
  <c r="E1261" i="29" s="1"/>
  <c r="G1260" i="29"/>
  <c r="D1260" i="29"/>
  <c r="E1260" i="29" s="1"/>
  <c r="G1259" i="29"/>
  <c r="F1259" i="29"/>
  <c r="D1259" i="29"/>
  <c r="E1259" i="29" s="1"/>
  <c r="F1258" i="29"/>
  <c r="D1258" i="29"/>
  <c r="D1257" i="29"/>
  <c r="D1256" i="29"/>
  <c r="G1255" i="29"/>
  <c r="D1255" i="29"/>
  <c r="E1255" i="29" s="1"/>
  <c r="G1254" i="29"/>
  <c r="F1254" i="29"/>
  <c r="D1254" i="29"/>
  <c r="E1254" i="29" s="1"/>
  <c r="D1253" i="29"/>
  <c r="D1252" i="29"/>
  <c r="D1251" i="29"/>
  <c r="E1251" i="29" s="1"/>
  <c r="G1250" i="29"/>
  <c r="D1250" i="29"/>
  <c r="F1250" i="29" s="1"/>
  <c r="G1249" i="29"/>
  <c r="F1249" i="29"/>
  <c r="E1249" i="29"/>
  <c r="D1249" i="29"/>
  <c r="D1248" i="29"/>
  <c r="E1248" i="29" s="1"/>
  <c r="G1247" i="29"/>
  <c r="F1247" i="29"/>
  <c r="D1247" i="29"/>
  <c r="D1246" i="29"/>
  <c r="D1245" i="29"/>
  <c r="D1244" i="29"/>
  <c r="D1243" i="29"/>
  <c r="G1242" i="29"/>
  <c r="F1242" i="29"/>
  <c r="D1242" i="29"/>
  <c r="E1242" i="29" s="1"/>
  <c r="G1241" i="29"/>
  <c r="F1241" i="29"/>
  <c r="E1241" i="29"/>
  <c r="D1241" i="29"/>
  <c r="G1240" i="29"/>
  <c r="F1240" i="29"/>
  <c r="D1240" i="29"/>
  <c r="E1240" i="29" s="1"/>
  <c r="D1239" i="29"/>
  <c r="D1238" i="29"/>
  <c r="G1237" i="29"/>
  <c r="F1237" i="29"/>
  <c r="E1237" i="29"/>
  <c r="D1237" i="29"/>
  <c r="G1236" i="29"/>
  <c r="D1236" i="29"/>
  <c r="E1236" i="29" s="1"/>
  <c r="F1235" i="29"/>
  <c r="D1235" i="29"/>
  <c r="D1234" i="29"/>
  <c r="D1233" i="29"/>
  <c r="E1233" i="29" s="1"/>
  <c r="G1232" i="29"/>
  <c r="F1232" i="29"/>
  <c r="D1232" i="29"/>
  <c r="G1231" i="29"/>
  <c r="F1231" i="29"/>
  <c r="D1231" i="29"/>
  <c r="E1231" i="29" s="1"/>
  <c r="G1230" i="29"/>
  <c r="F1230" i="29"/>
  <c r="E1230" i="29"/>
  <c r="D1230" i="29"/>
  <c r="D1229" i="29"/>
  <c r="D1228" i="29"/>
  <c r="E1228" i="29" s="1"/>
  <c r="G1227" i="29"/>
  <c r="D1227" i="29"/>
  <c r="E1227" i="29" s="1"/>
  <c r="D1226" i="29"/>
  <c r="D1225" i="29"/>
  <c r="G1225" i="29" s="1"/>
  <c r="D1224" i="29"/>
  <c r="E1224" i="29" s="1"/>
  <c r="D1223" i="29"/>
  <c r="E1223" i="29" s="1"/>
  <c r="D1222" i="29"/>
  <c r="E1222" i="29" s="1"/>
  <c r="D1221" i="29"/>
  <c r="D1220" i="29"/>
  <c r="E1220" i="29" s="1"/>
  <c r="D1219" i="29"/>
  <c r="E1219" i="29" s="1"/>
  <c r="D1218" i="29"/>
  <c r="G1218" i="29" s="1"/>
  <c r="G1217" i="29"/>
  <c r="F1217" i="29"/>
  <c r="E1217" i="29"/>
  <c r="D1217" i="29"/>
  <c r="D1216" i="29"/>
  <c r="D1215" i="29"/>
  <c r="E1215" i="29" s="1"/>
  <c r="F1214" i="29"/>
  <c r="D1214" i="29"/>
  <c r="D1213" i="29"/>
  <c r="D1212" i="29"/>
  <c r="D1211" i="29"/>
  <c r="D1210" i="29"/>
  <c r="G1209" i="29"/>
  <c r="F1209" i="29"/>
  <c r="E1209" i="29"/>
  <c r="D1209" i="29"/>
  <c r="D1208" i="29"/>
  <c r="G1207" i="29"/>
  <c r="F1207" i="29"/>
  <c r="D1207" i="29"/>
  <c r="G1206" i="29"/>
  <c r="F1206" i="29"/>
  <c r="E1206" i="29"/>
  <c r="D1206" i="29"/>
  <c r="F1205" i="29"/>
  <c r="E1205" i="29"/>
  <c r="D1205" i="29"/>
  <c r="D1204" i="29"/>
  <c r="D1203" i="29"/>
  <c r="G1202" i="29"/>
  <c r="F1202" i="29"/>
  <c r="D1202" i="29"/>
  <c r="E1202" i="29" s="1"/>
  <c r="G1201" i="29"/>
  <c r="F1201" i="29"/>
  <c r="D1201" i="29"/>
  <c r="E1201" i="29" s="1"/>
  <c r="G1200" i="29"/>
  <c r="F1200" i="29"/>
  <c r="D1200" i="29"/>
  <c r="E1200" i="29" s="1"/>
  <c r="D1199" i="29"/>
  <c r="E1199" i="29" s="1"/>
  <c r="D1198" i="29"/>
  <c r="D1197" i="29"/>
  <c r="D1196" i="29"/>
  <c r="E1196" i="29" s="1"/>
  <c r="D1195" i="29"/>
  <c r="D1194" i="29"/>
  <c r="F1194" i="29" s="1"/>
  <c r="G1193" i="29"/>
  <c r="D1193" i="29"/>
  <c r="F1193" i="29" s="1"/>
  <c r="D1192" i="29"/>
  <c r="G1191" i="29"/>
  <c r="F1191" i="29"/>
  <c r="D1191" i="29"/>
  <c r="E1191" i="29" s="1"/>
  <c r="G1190" i="29"/>
  <c r="F1190" i="29"/>
  <c r="E1190" i="29"/>
  <c r="D1190" i="29"/>
  <c r="G1189" i="29"/>
  <c r="D1189" i="29"/>
  <c r="F1189" i="29" s="1"/>
  <c r="G1188" i="29"/>
  <c r="D1188" i="29"/>
  <c r="E1188" i="29" s="1"/>
  <c r="G1187" i="29"/>
  <c r="F1187" i="29"/>
  <c r="D1187" i="29"/>
  <c r="E1187" i="29" s="1"/>
  <c r="D1186" i="29"/>
  <c r="D1185" i="29"/>
  <c r="D1184" i="29"/>
  <c r="E1184" i="29" s="1"/>
  <c r="G1183" i="29"/>
  <c r="D1183" i="29"/>
  <c r="E1183" i="29" s="1"/>
  <c r="G1182" i="29"/>
  <c r="F1182" i="29"/>
  <c r="D1182" i="29"/>
  <c r="E1182" i="29" s="1"/>
  <c r="D1181" i="29"/>
  <c r="D1180" i="29"/>
  <c r="E1180" i="29" s="1"/>
  <c r="G1179" i="29"/>
  <c r="F1179" i="29"/>
  <c r="D1179" i="29"/>
  <c r="E1179" i="29" s="1"/>
  <c r="G1178" i="29"/>
  <c r="D1178" i="29"/>
  <c r="F1178" i="29" s="1"/>
  <c r="G1177" i="29"/>
  <c r="F1177" i="29"/>
  <c r="D1177" i="29"/>
  <c r="D1176" i="29"/>
  <c r="D1175" i="29"/>
  <c r="E1175" i="29" s="1"/>
  <c r="D1174" i="29"/>
  <c r="D1173" i="29"/>
  <c r="F1173" i="29" s="1"/>
  <c r="G1172" i="29"/>
  <c r="D1172" i="29"/>
  <c r="F1171" i="29"/>
  <c r="D1171" i="29"/>
  <c r="G1170" i="29"/>
  <c r="F1170" i="29"/>
  <c r="E1170" i="29"/>
  <c r="D1170" i="29"/>
  <c r="G1169" i="29"/>
  <c r="F1169" i="29"/>
  <c r="E1169" i="29"/>
  <c r="D1169" i="29"/>
  <c r="D1168" i="29"/>
  <c r="G1167" i="29"/>
  <c r="D1167" i="29"/>
  <c r="D1166" i="29"/>
  <c r="G1165" i="29"/>
  <c r="D1165" i="29"/>
  <c r="F1165" i="29" s="1"/>
  <c r="F1164" i="29"/>
  <c r="D1164" i="29"/>
  <c r="D1163" i="29"/>
  <c r="G1162" i="29"/>
  <c r="D1162" i="29"/>
  <c r="F1162" i="29" s="1"/>
  <c r="D1161" i="29"/>
  <c r="G1160" i="29"/>
  <c r="F1160" i="29"/>
  <c r="D1160" i="29"/>
  <c r="E1160" i="29" s="1"/>
  <c r="G1159" i="29"/>
  <c r="F1159" i="29"/>
  <c r="D1159" i="29"/>
  <c r="E1159" i="29" s="1"/>
  <c r="D1158" i="29"/>
  <c r="D1157" i="29"/>
  <c r="D1156" i="29"/>
  <c r="E1156" i="29" s="1"/>
  <c r="D1155" i="29"/>
  <c r="G1154" i="29"/>
  <c r="E1154" i="29"/>
  <c r="D1154" i="29"/>
  <c r="F1154" i="29" s="1"/>
  <c r="G1153" i="29"/>
  <c r="F1153" i="29"/>
  <c r="E1153" i="29"/>
  <c r="D1153" i="29"/>
  <c r="D1152" i="29"/>
  <c r="G1151" i="29"/>
  <c r="F1151" i="29"/>
  <c r="D1151" i="29"/>
  <c r="E1151" i="29" s="1"/>
  <c r="G1150" i="29"/>
  <c r="F1150" i="29"/>
  <c r="E1150" i="29"/>
  <c r="D1150" i="29"/>
  <c r="D1149" i="29"/>
  <c r="D1148" i="29"/>
  <c r="E1148" i="29" s="1"/>
  <c r="G1147" i="29"/>
  <c r="D1147" i="29"/>
  <c r="E1147" i="29" s="1"/>
  <c r="F1146" i="29"/>
  <c r="E1146" i="29"/>
  <c r="D1146" i="29"/>
  <c r="G1146" i="29" s="1"/>
  <c r="D1145" i="29"/>
  <c r="G1145" i="29" s="1"/>
  <c r="D1144" i="29"/>
  <c r="D1143" i="29"/>
  <c r="E1143" i="29" s="1"/>
  <c r="D1142" i="29"/>
  <c r="E1142" i="29" s="1"/>
  <c r="G1141" i="29"/>
  <c r="F1141" i="29"/>
  <c r="D1141" i="29"/>
  <c r="E1141" i="29" s="1"/>
  <c r="D1140" i="29"/>
  <c r="E1140" i="29" s="1"/>
  <c r="D1139" i="29"/>
  <c r="D1138" i="29"/>
  <c r="D1137" i="29"/>
  <c r="D1136" i="29"/>
  <c r="D1135" i="29"/>
  <c r="E1134" i="29"/>
  <c r="D1134" i="29"/>
  <c r="D1133" i="29"/>
  <c r="D1132" i="29"/>
  <c r="D1131" i="29"/>
  <c r="E1131" i="29" s="1"/>
  <c r="G1130" i="29"/>
  <c r="F1130" i="29"/>
  <c r="E1130" i="29"/>
  <c r="D1130" i="29"/>
  <c r="G1129" i="29"/>
  <c r="F1129" i="29"/>
  <c r="E1129" i="29"/>
  <c r="D1129" i="29"/>
  <c r="F1128" i="29"/>
  <c r="D1128" i="29"/>
  <c r="D1127" i="29"/>
  <c r="D1126" i="29"/>
  <c r="G1126" i="29" s="1"/>
  <c r="G1125" i="29"/>
  <c r="D1125" i="29"/>
  <c r="F1125" i="29" s="1"/>
  <c r="F1124" i="29"/>
  <c r="D1124" i="29"/>
  <c r="D1123" i="29"/>
  <c r="G1122" i="29"/>
  <c r="F1122" i="29"/>
  <c r="E1122" i="29"/>
  <c r="D1122" i="29"/>
  <c r="G1121" i="29"/>
  <c r="F1121" i="29"/>
  <c r="E1121" i="29"/>
  <c r="D1121" i="29"/>
  <c r="G1120" i="29"/>
  <c r="F1120" i="29"/>
  <c r="D1120" i="29"/>
  <c r="E1120" i="29" s="1"/>
  <c r="G1119" i="29"/>
  <c r="D1119" i="29"/>
  <c r="E1119" i="29" s="1"/>
  <c r="D1118" i="29"/>
  <c r="E1118" i="29" s="1"/>
  <c r="G1117" i="29"/>
  <c r="F1117" i="29"/>
  <c r="E1117" i="29"/>
  <c r="D1117" i="29"/>
  <c r="D1116" i="29"/>
  <c r="E1116" i="29" s="1"/>
  <c r="D1115" i="29"/>
  <c r="G1114" i="29"/>
  <c r="D1114" i="29"/>
  <c r="F1114" i="29" s="1"/>
  <c r="D1113" i="29"/>
  <c r="G1112" i="29"/>
  <c r="D1112" i="29"/>
  <c r="E1112" i="29" s="1"/>
  <c r="G1111" i="29"/>
  <c r="F1111" i="29"/>
  <c r="D1111" i="29"/>
  <c r="E1111" i="29" s="1"/>
  <c r="G1110" i="29"/>
  <c r="F1110" i="29"/>
  <c r="E1110" i="29"/>
  <c r="D1110" i="29"/>
  <c r="D1109" i="29"/>
  <c r="D1108" i="29"/>
  <c r="E1108" i="29" s="1"/>
  <c r="G1107" i="29"/>
  <c r="D1107" i="29"/>
  <c r="F1106" i="29"/>
  <c r="D1106" i="29"/>
  <c r="G1106" i="29" s="1"/>
  <c r="F1105" i="29"/>
  <c r="E1105" i="29"/>
  <c r="D1105" i="29"/>
  <c r="G1105" i="29" s="1"/>
  <c r="D1104" i="29"/>
  <c r="D1103" i="29"/>
  <c r="E1103" i="29" s="1"/>
  <c r="D1102" i="29"/>
  <c r="E1102" i="29" s="1"/>
  <c r="G1101" i="29"/>
  <c r="D1101" i="29"/>
  <c r="E1101" i="29" s="1"/>
  <c r="G1100" i="29"/>
  <c r="F1100" i="29"/>
  <c r="D1100" i="29"/>
  <c r="E1100" i="29" s="1"/>
  <c r="D1099" i="29"/>
  <c r="G1098" i="29"/>
  <c r="F1098" i="29"/>
  <c r="D1098" i="29"/>
  <c r="E1098" i="29" s="1"/>
  <c r="D1097" i="29"/>
  <c r="G1096" i="29"/>
  <c r="D1096" i="29"/>
  <c r="G1095" i="29"/>
  <c r="F1095" i="29"/>
  <c r="D1095" i="29"/>
  <c r="E1095" i="29" s="1"/>
  <c r="D1094" i="29"/>
  <c r="D1093" i="29"/>
  <c r="F1093" i="29" s="1"/>
  <c r="D1092" i="29"/>
  <c r="G1091" i="29"/>
  <c r="D1091" i="29"/>
  <c r="E1091" i="29" s="1"/>
  <c r="G1090" i="29"/>
  <c r="F1090" i="29"/>
  <c r="D1090" i="29"/>
  <c r="E1090" i="29" s="1"/>
  <c r="G1089" i="29"/>
  <c r="F1089" i="29"/>
  <c r="E1089" i="29"/>
  <c r="D1089" i="29"/>
  <c r="D1088" i="29"/>
  <c r="E1088" i="29" s="1"/>
  <c r="G1087" i="29"/>
  <c r="F1087" i="29"/>
  <c r="D1087" i="29"/>
  <c r="D1086" i="29"/>
  <c r="D1085" i="29"/>
  <c r="D1084" i="29"/>
  <c r="D1083" i="29"/>
  <c r="G1082" i="29"/>
  <c r="F1082" i="29"/>
  <c r="E1082" i="29"/>
  <c r="D1082" i="29"/>
  <c r="D1081" i="29"/>
  <c r="G1080" i="29"/>
  <c r="F1080" i="29"/>
  <c r="D1080" i="29"/>
  <c r="E1080" i="29" s="1"/>
  <c r="D1079" i="29"/>
  <c r="E1079" i="29" s="1"/>
  <c r="E1078" i="29"/>
  <c r="D1078" i="29"/>
  <c r="G1077" i="29"/>
  <c r="F1077" i="29"/>
  <c r="D1077" i="29"/>
  <c r="E1077" i="29" s="1"/>
  <c r="G1076" i="29"/>
  <c r="F1076" i="29"/>
  <c r="D1076" i="29"/>
  <c r="E1076" i="29" s="1"/>
  <c r="D1075" i="29"/>
  <c r="D1074" i="29"/>
  <c r="F1074" i="29" s="1"/>
  <c r="D1073" i="29"/>
  <c r="F1073" i="29" s="1"/>
  <c r="G1072" i="29"/>
  <c r="D1072" i="29"/>
  <c r="E1072" i="29" s="1"/>
  <c r="G1071" i="29"/>
  <c r="F1071" i="29"/>
  <c r="D1071" i="29"/>
  <c r="E1071" i="29" s="1"/>
  <c r="G1070" i="29"/>
  <c r="F1070" i="29"/>
  <c r="E1070" i="29"/>
  <c r="D1070" i="29"/>
  <c r="D1069" i="29"/>
  <c r="D1068" i="29"/>
  <c r="D1067" i="29"/>
  <c r="D1066" i="29"/>
  <c r="G1066" i="29" s="1"/>
  <c r="F1065" i="29"/>
  <c r="E1065" i="29"/>
  <c r="D1065" i="29"/>
  <c r="G1065" i="29" s="1"/>
  <c r="D1064" i="29"/>
  <c r="E1064" i="29" s="1"/>
  <c r="D1063" i="29"/>
  <c r="E1063" i="29" s="1"/>
  <c r="D1062" i="29"/>
  <c r="D1061" i="29"/>
  <c r="E1061" i="29" s="1"/>
  <c r="G1060" i="29"/>
  <c r="D1060" i="29"/>
  <c r="G1059" i="29"/>
  <c r="F1059" i="29"/>
  <c r="D1059" i="29"/>
  <c r="E1059" i="29" s="1"/>
  <c r="G1058" i="29"/>
  <c r="F1058" i="29"/>
  <c r="E1058" i="29"/>
  <c r="D1058" i="29"/>
  <c r="D1057" i="29"/>
  <c r="D1056" i="29"/>
  <c r="D1055" i="29"/>
  <c r="E1055" i="29" s="1"/>
  <c r="G1054" i="29"/>
  <c r="F1054" i="29"/>
  <c r="E1054" i="29"/>
  <c r="D1054" i="29"/>
  <c r="G1053" i="29"/>
  <c r="E1053" i="29"/>
  <c r="D1053" i="29"/>
  <c r="F1053" i="29" s="1"/>
  <c r="D1052" i="29"/>
  <c r="D1051" i="29"/>
  <c r="E1051" i="29" s="1"/>
  <c r="D1050" i="29"/>
  <c r="G1050" i="29" s="1"/>
  <c r="G1049" i="29"/>
  <c r="F1049" i="29"/>
  <c r="E1049" i="29"/>
  <c r="D1049" i="29"/>
  <c r="G1048" i="29"/>
  <c r="D1048" i="29"/>
  <c r="E1048" i="29" s="1"/>
  <c r="D1047" i="29"/>
  <c r="E1046" i="29"/>
  <c r="D1046" i="29"/>
  <c r="G1045" i="29"/>
  <c r="F1045" i="29"/>
  <c r="E1045" i="29"/>
  <c r="D1045" i="29"/>
  <c r="D1044" i="29"/>
  <c r="G1043" i="29"/>
  <c r="D1043" i="29"/>
  <c r="G1042" i="29"/>
  <c r="F1042" i="29"/>
  <c r="E1042" i="29"/>
  <c r="D1042" i="29"/>
  <c r="D1041" i="29"/>
  <c r="G1040" i="29"/>
  <c r="F1040" i="29"/>
  <c r="D1040" i="29"/>
  <c r="E1040" i="29" s="1"/>
  <c r="D1039" i="29"/>
  <c r="E1039" i="29" s="1"/>
  <c r="G1038" i="29"/>
  <c r="D1038" i="29"/>
  <c r="G1037" i="29"/>
  <c r="D1037" i="29"/>
  <c r="F1037" i="29" s="1"/>
  <c r="F1036" i="29"/>
  <c r="D1036" i="29"/>
  <c r="E1036" i="29" s="1"/>
  <c r="D1035" i="29"/>
  <c r="D1034" i="29"/>
  <c r="F1034" i="29" s="1"/>
  <c r="D1033" i="29"/>
  <c r="D1032" i="29"/>
  <c r="E1032" i="29" s="1"/>
  <c r="G1031" i="29"/>
  <c r="F1031" i="29"/>
  <c r="D1031" i="29"/>
  <c r="E1031" i="29" s="1"/>
  <c r="G1030" i="29"/>
  <c r="F1030" i="29"/>
  <c r="E1030" i="29"/>
  <c r="D1030" i="29"/>
  <c r="G1029" i="29"/>
  <c r="F1029" i="29"/>
  <c r="D1029" i="29"/>
  <c r="E1029" i="29" s="1"/>
  <c r="G1028" i="29"/>
  <c r="F1028" i="29"/>
  <c r="D1028" i="29"/>
  <c r="E1028" i="29" s="1"/>
  <c r="D1027" i="29"/>
  <c r="D1026" i="29"/>
  <c r="G1026" i="29" s="1"/>
  <c r="E1025" i="29"/>
  <c r="D1025" i="29"/>
  <c r="G1024" i="29"/>
  <c r="D1024" i="29"/>
  <c r="E1024" i="29" s="1"/>
  <c r="G1023" i="29"/>
  <c r="F1023" i="29"/>
  <c r="D1023" i="29"/>
  <c r="E1023" i="29" s="1"/>
  <c r="D1022" i="29"/>
  <c r="D1021" i="29"/>
  <c r="E1021" i="29" s="1"/>
  <c r="D1020" i="29"/>
  <c r="E1020" i="29" s="1"/>
  <c r="G1019" i="29"/>
  <c r="D1019" i="29"/>
  <c r="E1019" i="29" s="1"/>
  <c r="G1018" i="29"/>
  <c r="F1018" i="29"/>
  <c r="D1018" i="29"/>
  <c r="E1018" i="29" s="1"/>
  <c r="F1017" i="29"/>
  <c r="D1017" i="29"/>
  <c r="D1016" i="29"/>
  <c r="D1015" i="29"/>
  <c r="E1015" i="29" s="1"/>
  <c r="G1014" i="29"/>
  <c r="D1014" i="29"/>
  <c r="F1014" i="29" s="1"/>
  <c r="G1013" i="29"/>
  <c r="D1013" i="29"/>
  <c r="F1013" i="29" s="1"/>
  <c r="D1012" i="29"/>
  <c r="G1011" i="29"/>
  <c r="F1011" i="29"/>
  <c r="D1011" i="29"/>
  <c r="E1011" i="29" s="1"/>
  <c r="G1010" i="29"/>
  <c r="F1010" i="29"/>
  <c r="E1010" i="29"/>
  <c r="D1010" i="29"/>
  <c r="G1009" i="29"/>
  <c r="F1009" i="29"/>
  <c r="E1009" i="29"/>
  <c r="D1009" i="29"/>
  <c r="D1008" i="29"/>
  <c r="E1008" i="29" s="1"/>
  <c r="G1007" i="29"/>
  <c r="F1007" i="29"/>
  <c r="D1007" i="29"/>
  <c r="G1006" i="29"/>
  <c r="F1006" i="29"/>
  <c r="E1006" i="29"/>
  <c r="D1006" i="29"/>
  <c r="G1005" i="29"/>
  <c r="F1005" i="29"/>
  <c r="E1005" i="29"/>
  <c r="D1005" i="29"/>
  <c r="D1004" i="29"/>
  <c r="D1003" i="29"/>
  <c r="D1002" i="29"/>
  <c r="G1001" i="29"/>
  <c r="D1001" i="29"/>
  <c r="G1000" i="29"/>
  <c r="F1000" i="29"/>
  <c r="D1000" i="29"/>
  <c r="E1000" i="29" s="1"/>
  <c r="D999" i="29"/>
  <c r="D998" i="29"/>
  <c r="D997" i="29"/>
  <c r="D996" i="29"/>
  <c r="F995" i="29"/>
  <c r="D995" i="29"/>
  <c r="D994" i="29"/>
  <c r="E993" i="29"/>
  <c r="D993" i="29"/>
  <c r="D992" i="29"/>
  <c r="E992" i="29" s="1"/>
  <c r="G991" i="29"/>
  <c r="F991" i="29"/>
  <c r="D991" i="29"/>
  <c r="E991" i="29" s="1"/>
  <c r="G990" i="29"/>
  <c r="F990" i="29"/>
  <c r="E990" i="29"/>
  <c r="D990" i="29"/>
  <c r="G989" i="29"/>
  <c r="D989" i="29"/>
  <c r="F989" i="29" s="1"/>
  <c r="G988" i="29"/>
  <c r="F988" i="29"/>
  <c r="D988" i="29"/>
  <c r="E988" i="29" s="1"/>
  <c r="D987" i="29"/>
  <c r="E987" i="29" s="1"/>
  <c r="D986" i="29"/>
  <c r="G986" i="29" s="1"/>
  <c r="D985" i="29"/>
  <c r="D984" i="29"/>
  <c r="E984" i="29" s="1"/>
  <c r="D983" i="29"/>
  <c r="D982" i="29"/>
  <c r="E982" i="29" s="1"/>
  <c r="D981" i="29"/>
  <c r="E981" i="29" s="1"/>
  <c r="D980" i="29"/>
  <c r="D979" i="29"/>
  <c r="E979" i="29" s="1"/>
  <c r="D978" i="29"/>
  <c r="E978" i="29" s="1"/>
  <c r="D977" i="29"/>
  <c r="D976" i="29"/>
  <c r="D975" i="29"/>
  <c r="D974" i="29"/>
  <c r="G973" i="29"/>
  <c r="E973" i="29"/>
  <c r="D973" i="29"/>
  <c r="F973" i="29" s="1"/>
  <c r="D972" i="29"/>
  <c r="D971" i="29"/>
  <c r="E971" i="29" s="1"/>
  <c r="D970" i="29"/>
  <c r="G969" i="29"/>
  <c r="F969" i="29"/>
  <c r="E969" i="29"/>
  <c r="D969" i="29"/>
  <c r="D968" i="29"/>
  <c r="E968" i="29" s="1"/>
  <c r="G967" i="29"/>
  <c r="D967" i="29"/>
  <c r="G966" i="29"/>
  <c r="F966" i="29"/>
  <c r="D966" i="29"/>
  <c r="E966" i="29" s="1"/>
  <c r="G965" i="29"/>
  <c r="F965" i="29"/>
  <c r="D965" i="29"/>
  <c r="E965" i="29" s="1"/>
  <c r="F964" i="29"/>
  <c r="D964" i="29"/>
  <c r="D963" i="29"/>
  <c r="D962" i="29"/>
  <c r="G961" i="29"/>
  <c r="D961" i="29"/>
  <c r="F961" i="29" s="1"/>
  <c r="G960" i="29"/>
  <c r="F960" i="29"/>
  <c r="D960" i="29"/>
  <c r="E960" i="29" s="1"/>
  <c r="D959" i="29"/>
  <c r="D958" i="29"/>
  <c r="D957" i="29"/>
  <c r="G957" i="29" s="1"/>
  <c r="D956" i="29"/>
  <c r="D955" i="29"/>
  <c r="D954" i="29"/>
  <c r="D953" i="29"/>
  <c r="D952" i="29"/>
  <c r="E952" i="29" s="1"/>
  <c r="G951" i="29"/>
  <c r="F951" i="29"/>
  <c r="D951" i="29"/>
  <c r="E951" i="29" s="1"/>
  <c r="G950" i="29"/>
  <c r="F950" i="29"/>
  <c r="E950" i="29"/>
  <c r="D950" i="29"/>
  <c r="D949" i="29"/>
  <c r="F949" i="29" s="1"/>
  <c r="F948" i="29"/>
  <c r="D948" i="29"/>
  <c r="G947" i="29"/>
  <c r="D947" i="29"/>
  <c r="E947" i="29" s="1"/>
  <c r="F946" i="29"/>
  <c r="E946" i="29"/>
  <c r="D946" i="29"/>
  <c r="G946" i="29" s="1"/>
  <c r="E945" i="29"/>
  <c r="D945" i="29"/>
  <c r="D944" i="29"/>
  <c r="E944" i="29" s="1"/>
  <c r="D943" i="29"/>
  <c r="G942" i="29"/>
  <c r="D942" i="29"/>
  <c r="E942" i="29" s="1"/>
  <c r="G941" i="29"/>
  <c r="F941" i="29"/>
  <c r="D941" i="29"/>
  <c r="E941" i="29" s="1"/>
  <c r="D940" i="29"/>
  <c r="G939" i="29"/>
  <c r="D939" i="29"/>
  <c r="E939" i="29" s="1"/>
  <c r="D938" i="29"/>
  <c r="E938" i="29" s="1"/>
  <c r="G937" i="29"/>
  <c r="D937" i="29"/>
  <c r="G936" i="29"/>
  <c r="F936" i="29"/>
  <c r="D936" i="29"/>
  <c r="D935" i="29"/>
  <c r="F935" i="29" s="1"/>
  <c r="D934" i="29"/>
  <c r="G934" i="29" s="1"/>
  <c r="D933" i="29"/>
  <c r="F933" i="29" s="1"/>
  <c r="D932" i="29"/>
  <c r="G931" i="29"/>
  <c r="F931" i="29"/>
  <c r="D931" i="29"/>
  <c r="E931" i="29" s="1"/>
  <c r="F930" i="29"/>
  <c r="E930" i="29"/>
  <c r="D930" i="29"/>
  <c r="G929" i="29"/>
  <c r="F929" i="29"/>
  <c r="E929" i="29"/>
  <c r="D929" i="29"/>
  <c r="G928" i="29"/>
  <c r="F928" i="29"/>
  <c r="D928" i="29"/>
  <c r="E928" i="29" s="1"/>
  <c r="D927" i="29"/>
  <c r="G926" i="29"/>
  <c r="D926" i="29"/>
  <c r="F926" i="29" s="1"/>
  <c r="D925" i="29"/>
  <c r="F924" i="29"/>
  <c r="D924" i="29"/>
  <c r="G923" i="29"/>
  <c r="D923" i="29"/>
  <c r="D922" i="29"/>
  <c r="D921" i="29"/>
  <c r="G920" i="29"/>
  <c r="F920" i="29"/>
  <c r="D920" i="29"/>
  <c r="E920" i="29" s="1"/>
  <c r="D919" i="29"/>
  <c r="E919" i="29" s="1"/>
  <c r="G918" i="29"/>
  <c r="F918" i="29"/>
  <c r="E918" i="29"/>
  <c r="D918" i="29"/>
  <c r="G917" i="29"/>
  <c r="F917" i="29"/>
  <c r="E917" i="29"/>
  <c r="D917" i="29"/>
  <c r="D916" i="29"/>
  <c r="D915" i="29"/>
  <c r="D914" i="29"/>
  <c r="F914" i="29" s="1"/>
  <c r="G913" i="29"/>
  <c r="F913" i="29"/>
  <c r="D913" i="29"/>
  <c r="E913" i="29" s="1"/>
  <c r="G912" i="29"/>
  <c r="F912" i="29"/>
  <c r="D912" i="29"/>
  <c r="E912" i="29" s="1"/>
  <c r="G911" i="29"/>
  <c r="F911" i="29"/>
  <c r="D911" i="29"/>
  <c r="E911" i="29" s="1"/>
  <c r="G910" i="29"/>
  <c r="F910" i="29"/>
  <c r="E910" i="29"/>
  <c r="D910" i="29"/>
  <c r="D909" i="29"/>
  <c r="F909" i="29" s="1"/>
  <c r="D908" i="29"/>
  <c r="D907" i="29"/>
  <c r="E907" i="29" s="1"/>
  <c r="D906" i="29"/>
  <c r="G906" i="29" s="1"/>
  <c r="D905" i="29"/>
  <c r="G905" i="29" s="1"/>
  <c r="D904" i="29"/>
  <c r="E904" i="29" s="1"/>
  <c r="D903" i="29"/>
  <c r="D902" i="29"/>
  <c r="E902" i="29" s="1"/>
  <c r="F901" i="29"/>
  <c r="D901" i="29"/>
  <c r="G900" i="29"/>
  <c r="F900" i="29"/>
  <c r="D900" i="29"/>
  <c r="E900" i="29" s="1"/>
  <c r="D899" i="29"/>
  <c r="E899" i="29" s="1"/>
  <c r="D898" i="29"/>
  <c r="D897" i="29"/>
  <c r="D896" i="29"/>
  <c r="D895" i="29"/>
  <c r="E895" i="29" s="1"/>
  <c r="G894" i="29"/>
  <c r="F894" i="29"/>
  <c r="E894" i="29"/>
  <c r="D894" i="29"/>
  <c r="D893" i="29"/>
  <c r="D892" i="29"/>
  <c r="D891" i="29"/>
  <c r="E891" i="29" s="1"/>
  <c r="D890" i="29"/>
  <c r="G889" i="29"/>
  <c r="F889" i="29"/>
  <c r="E889" i="29"/>
  <c r="D889" i="29"/>
  <c r="G888" i="29"/>
  <c r="F888" i="29"/>
  <c r="D888" i="29"/>
  <c r="E888" i="29" s="1"/>
  <c r="D887" i="29"/>
  <c r="D886" i="29"/>
  <c r="D885" i="29"/>
  <c r="D884" i="29"/>
  <c r="D883" i="29"/>
  <c r="D882" i="29"/>
  <c r="G881" i="29"/>
  <c r="F881" i="29"/>
  <c r="E881" i="29"/>
  <c r="D881" i="29"/>
  <c r="G880" i="29"/>
  <c r="F880" i="29"/>
  <c r="D880" i="29"/>
  <c r="E880" i="29" s="1"/>
  <c r="D879" i="29"/>
  <c r="E879" i="29" s="1"/>
  <c r="G878" i="29"/>
  <c r="F878" i="29"/>
  <c r="D878" i="29"/>
  <c r="D877" i="29"/>
  <c r="G876" i="29"/>
  <c r="D876" i="29"/>
  <c r="E876" i="29" s="1"/>
  <c r="F875" i="29"/>
  <c r="D875" i="29"/>
  <c r="D874" i="29"/>
  <c r="F874" i="29" s="1"/>
  <c r="G873" i="29"/>
  <c r="D873" i="29"/>
  <c r="F873" i="29" s="1"/>
  <c r="D872" i="29"/>
  <c r="E872" i="29" s="1"/>
  <c r="G871" i="29"/>
  <c r="F871" i="29"/>
  <c r="D871" i="29"/>
  <c r="E871" i="29" s="1"/>
  <c r="G870" i="29"/>
  <c r="F870" i="29"/>
  <c r="E870" i="29"/>
  <c r="D870" i="29"/>
  <c r="G869" i="29"/>
  <c r="F869" i="29"/>
  <c r="E869" i="29"/>
  <c r="D869" i="29"/>
  <c r="F868" i="29"/>
  <c r="D868" i="29"/>
  <c r="D867" i="29"/>
  <c r="E867" i="29" s="1"/>
  <c r="D866" i="29"/>
  <c r="F865" i="29"/>
  <c r="D865" i="29"/>
  <c r="G865" i="29" s="1"/>
  <c r="G864" i="29"/>
  <c r="F864" i="29"/>
  <c r="D864" i="29"/>
  <c r="E864" i="29" s="1"/>
  <c r="D863" i="29"/>
  <c r="G862" i="29"/>
  <c r="D862" i="29"/>
  <c r="E862" i="29" s="1"/>
  <c r="D861" i="29"/>
  <c r="E861" i="29" s="1"/>
  <c r="G860" i="29"/>
  <c r="D860" i="29"/>
  <c r="E860" i="29" s="1"/>
  <c r="G859" i="29"/>
  <c r="F859" i="29"/>
  <c r="D859" i="29"/>
  <c r="E859" i="29" s="1"/>
  <c r="F858" i="29"/>
  <c r="E858" i="29"/>
  <c r="D858" i="29"/>
  <c r="D857" i="29"/>
  <c r="D856" i="29"/>
  <c r="G855" i="29"/>
  <c r="D855" i="29"/>
  <c r="E855" i="29" s="1"/>
  <c r="G854" i="29"/>
  <c r="F854" i="29"/>
  <c r="D854" i="29"/>
  <c r="E854" i="29" s="1"/>
  <c r="D853" i="29"/>
  <c r="G852" i="29"/>
  <c r="D852" i="29"/>
  <c r="D851" i="29"/>
  <c r="E851" i="29" s="1"/>
  <c r="G850" i="29"/>
  <c r="D850" i="29"/>
  <c r="F850" i="29" s="1"/>
  <c r="G849" i="29"/>
  <c r="F849" i="29"/>
  <c r="E849" i="29"/>
  <c r="D849" i="29"/>
  <c r="G848" i="29"/>
  <c r="D848" i="29"/>
  <c r="E848" i="29" s="1"/>
  <c r="G847" i="29"/>
  <c r="D847" i="29"/>
  <c r="D846" i="29"/>
  <c r="D845" i="29"/>
  <c r="D844" i="29"/>
  <c r="D843" i="29"/>
  <c r="D842" i="29"/>
  <c r="G841" i="29"/>
  <c r="F841" i="29"/>
  <c r="E841" i="29"/>
  <c r="D841" i="29"/>
  <c r="G840" i="29"/>
  <c r="F840" i="29"/>
  <c r="D840" i="29"/>
  <c r="E840" i="29" s="1"/>
  <c r="D839" i="29"/>
  <c r="D838" i="29"/>
  <c r="D837" i="29"/>
  <c r="G836" i="29"/>
  <c r="D836" i="29"/>
  <c r="E836" i="29" s="1"/>
  <c r="D835" i="29"/>
  <c r="D834" i="29"/>
  <c r="G833" i="29"/>
  <c r="F833" i="29"/>
  <c r="E833" i="29"/>
  <c r="D833" i="29"/>
  <c r="D832" i="29"/>
  <c r="E832" i="29" s="1"/>
  <c r="G831" i="29"/>
  <c r="F831" i="29"/>
  <c r="D831" i="29"/>
  <c r="E831" i="29" s="1"/>
  <c r="G830" i="29"/>
  <c r="F830" i="29"/>
  <c r="E830" i="29"/>
  <c r="D830" i="29"/>
  <c r="G829" i="29"/>
  <c r="D829" i="29"/>
  <c r="G828" i="29"/>
  <c r="D828" i="29"/>
  <c r="E828" i="29" s="1"/>
  <c r="D827" i="29"/>
  <c r="E827" i="29" s="1"/>
  <c r="D826" i="29"/>
  <c r="D825" i="29"/>
  <c r="G825" i="29" s="1"/>
  <c r="D824" i="29"/>
  <c r="E824" i="29" s="1"/>
  <c r="G823" i="29"/>
  <c r="D823" i="29"/>
  <c r="E823" i="29" s="1"/>
  <c r="G822" i="29"/>
  <c r="F822" i="29"/>
  <c r="D822" i="29"/>
  <c r="E822" i="29" s="1"/>
  <c r="D821" i="29"/>
  <c r="D820" i="29"/>
  <c r="E820" i="29" s="1"/>
  <c r="D819" i="29"/>
  <c r="E819" i="29" s="1"/>
  <c r="D818" i="29"/>
  <c r="G817" i="29"/>
  <c r="F817" i="29"/>
  <c r="E817" i="29"/>
  <c r="D817" i="29"/>
  <c r="D816" i="29"/>
  <c r="D815" i="29"/>
  <c r="E815" i="29" s="1"/>
  <c r="D814" i="29"/>
  <c r="D813" i="29"/>
  <c r="G812" i="29"/>
  <c r="D812" i="29"/>
  <c r="D811" i="29"/>
  <c r="D810" i="29"/>
  <c r="G809" i="29"/>
  <c r="F809" i="29"/>
  <c r="E809" i="29"/>
  <c r="D809" i="29"/>
  <c r="D808" i="29"/>
  <c r="E808" i="29" s="1"/>
  <c r="G807" i="29"/>
  <c r="F807" i="29"/>
  <c r="D807" i="29"/>
  <c r="G806" i="29"/>
  <c r="F806" i="29"/>
  <c r="E806" i="29"/>
  <c r="D806" i="29"/>
  <c r="F805" i="29"/>
  <c r="E805" i="29"/>
  <c r="D805" i="29"/>
  <c r="D804" i="29"/>
  <c r="G803" i="29"/>
  <c r="D803" i="29"/>
  <c r="G802" i="29"/>
  <c r="F802" i="29"/>
  <c r="D802" i="29"/>
  <c r="E802" i="29" s="1"/>
  <c r="G801" i="29"/>
  <c r="F801" i="29"/>
  <c r="D801" i="29"/>
  <c r="E801" i="29" s="1"/>
  <c r="G800" i="29"/>
  <c r="F800" i="29"/>
  <c r="D800" i="29"/>
  <c r="E800" i="29" s="1"/>
  <c r="G799" i="29"/>
  <c r="D799" i="29"/>
  <c r="E799" i="29" s="1"/>
  <c r="G798" i="29"/>
  <c r="F798" i="29"/>
  <c r="E798" i="29"/>
  <c r="D798" i="29"/>
  <c r="D797" i="29"/>
  <c r="D796" i="29"/>
  <c r="E796" i="29" s="1"/>
  <c r="D795" i="29"/>
  <c r="G794" i="29"/>
  <c r="E794" i="29"/>
  <c r="D794" i="29"/>
  <c r="F794" i="29" s="1"/>
  <c r="G793" i="29"/>
  <c r="F793" i="29"/>
  <c r="D793" i="29"/>
  <c r="E793" i="29" s="1"/>
  <c r="D792" i="29"/>
  <c r="G791" i="29"/>
  <c r="F791" i="29"/>
  <c r="D791" i="29"/>
  <c r="E791" i="29" s="1"/>
  <c r="G790" i="29"/>
  <c r="F790" i="29"/>
  <c r="E790" i="29"/>
  <c r="D790" i="29"/>
  <c r="D789" i="29"/>
  <c r="G788" i="29"/>
  <c r="D788" i="29"/>
  <c r="E788" i="29" s="1"/>
  <c r="G787" i="29"/>
  <c r="F787" i="29"/>
  <c r="D787" i="29"/>
  <c r="E787" i="29" s="1"/>
  <c r="E786" i="29"/>
  <c r="D786" i="29"/>
  <c r="D785" i="29"/>
  <c r="G785" i="29" s="1"/>
  <c r="D784" i="29"/>
  <c r="D783" i="29"/>
  <c r="E783" i="29" s="1"/>
  <c r="G782" i="29"/>
  <c r="D782" i="29"/>
  <c r="F782" i="29" s="1"/>
  <c r="D781" i="29"/>
  <c r="G780" i="29"/>
  <c r="D780" i="29"/>
  <c r="F780" i="29" s="1"/>
  <c r="D779" i="29"/>
  <c r="E779" i="29" s="1"/>
  <c r="D778" i="29"/>
  <c r="D777" i="29"/>
  <c r="E777" i="29" s="1"/>
  <c r="D776" i="29"/>
  <c r="D775" i="29"/>
  <c r="E775" i="29" s="1"/>
  <c r="G774" i="29"/>
  <c r="F774" i="29"/>
  <c r="E774" i="29"/>
  <c r="D774" i="29"/>
  <c r="G773" i="29"/>
  <c r="F773" i="29"/>
  <c r="E773" i="29"/>
  <c r="D773" i="29"/>
  <c r="D772" i="29"/>
  <c r="G771" i="29"/>
  <c r="D771" i="29"/>
  <c r="E771" i="29" s="1"/>
  <c r="G770" i="29"/>
  <c r="F770" i="29"/>
  <c r="E770" i="29"/>
  <c r="D770" i="29"/>
  <c r="D769" i="29"/>
  <c r="D768" i="29"/>
  <c r="D767" i="29"/>
  <c r="D766" i="29"/>
  <c r="F765" i="29"/>
  <c r="D765" i="29"/>
  <c r="G765" i="29" s="1"/>
  <c r="F764" i="29"/>
  <c r="E764" i="29"/>
  <c r="D764" i="29"/>
  <c r="G764" i="29" s="1"/>
  <c r="D763" i="29"/>
  <c r="D762" i="29"/>
  <c r="F762" i="29" s="1"/>
  <c r="D761" i="29"/>
  <c r="D760" i="29"/>
  <c r="F760" i="29" s="1"/>
  <c r="G759" i="29"/>
  <c r="D759" i="29"/>
  <c r="E759" i="29" s="1"/>
  <c r="G758" i="29"/>
  <c r="F758" i="29"/>
  <c r="E758" i="29"/>
  <c r="D758" i="29"/>
  <c r="D757" i="29"/>
  <c r="E757" i="29" s="1"/>
  <c r="D756" i="29"/>
  <c r="D755" i="29"/>
  <c r="D754" i="29"/>
  <c r="G753" i="29"/>
  <c r="F753" i="29"/>
  <c r="E753" i="29"/>
  <c r="D753" i="29"/>
  <c r="G752" i="29"/>
  <c r="F752" i="29"/>
  <c r="E752" i="29"/>
  <c r="D752" i="29"/>
  <c r="D751" i="29"/>
  <c r="E751" i="29" s="1"/>
  <c r="G750" i="29"/>
  <c r="D750" i="29"/>
  <c r="F750" i="29" s="1"/>
  <c r="D749" i="29"/>
  <c r="G748" i="29"/>
  <c r="F748" i="29"/>
  <c r="E748" i="29"/>
  <c r="D748" i="29"/>
  <c r="D747" i="29"/>
  <c r="E746" i="29"/>
  <c r="D746" i="29"/>
  <c r="D745" i="29"/>
  <c r="D744" i="29"/>
  <c r="G744" i="29" s="1"/>
  <c r="D743" i="29"/>
  <c r="F743" i="29" s="1"/>
  <c r="G742" i="29"/>
  <c r="F742" i="29"/>
  <c r="D742" i="29"/>
  <c r="E742" i="29" s="1"/>
  <c r="G741" i="29"/>
  <c r="F741" i="29"/>
  <c r="D741" i="29"/>
  <c r="E741" i="29" s="1"/>
  <c r="G740" i="29"/>
  <c r="E740" i="29"/>
  <c r="D740" i="29"/>
  <c r="D739" i="29"/>
  <c r="D738" i="29"/>
  <c r="D737" i="29"/>
  <c r="D736" i="29"/>
  <c r="E736" i="29" s="1"/>
  <c r="G735" i="29"/>
  <c r="F735" i="29"/>
  <c r="D735" i="29"/>
  <c r="E735" i="29" s="1"/>
  <c r="G734" i="29"/>
  <c r="F734" i="29"/>
  <c r="D734" i="29"/>
  <c r="E734" i="29" s="1"/>
  <c r="G733" i="29"/>
  <c r="F733" i="29"/>
  <c r="D733" i="29"/>
  <c r="E733" i="29" s="1"/>
  <c r="G732" i="29"/>
  <c r="F732" i="29"/>
  <c r="E732" i="29"/>
  <c r="D732" i="29"/>
  <c r="D731" i="29"/>
  <c r="G730" i="29"/>
  <c r="D730" i="29"/>
  <c r="G729" i="29"/>
  <c r="D729" i="29"/>
  <c r="F729" i="29" s="1"/>
  <c r="D728" i="29"/>
  <c r="D727" i="29"/>
  <c r="D726" i="29"/>
  <c r="G725" i="29"/>
  <c r="F725" i="29"/>
  <c r="D725" i="29"/>
  <c r="E725" i="29" s="1"/>
  <c r="G724" i="29"/>
  <c r="F724" i="29"/>
  <c r="D724" i="29"/>
  <c r="E724" i="29" s="1"/>
  <c r="F723" i="29"/>
  <c r="D723" i="29"/>
  <c r="D722" i="29"/>
  <c r="D721" i="29"/>
  <c r="E721" i="29" s="1"/>
  <c r="D720" i="29"/>
  <c r="D719" i="29"/>
  <c r="G718" i="29"/>
  <c r="F718" i="29"/>
  <c r="D718" i="29"/>
  <c r="E718" i="29" s="1"/>
  <c r="F717" i="29"/>
  <c r="E717" i="29"/>
  <c r="D717" i="29"/>
  <c r="D716" i="29"/>
  <c r="G715" i="29"/>
  <c r="F715" i="29"/>
  <c r="D715" i="29"/>
  <c r="E715" i="29" s="1"/>
  <c r="G714" i="29"/>
  <c r="F714" i="29"/>
  <c r="E714" i="29"/>
  <c r="D714" i="29"/>
  <c r="D713" i="29"/>
  <c r="G712" i="29"/>
  <c r="F712" i="29"/>
  <c r="D712" i="29"/>
  <c r="E712" i="29" s="1"/>
  <c r="D711" i="29"/>
  <c r="E711" i="29" s="1"/>
  <c r="G710" i="29"/>
  <c r="D710" i="29"/>
  <c r="G709" i="29"/>
  <c r="F709" i="29"/>
  <c r="D709" i="29"/>
  <c r="D708" i="29"/>
  <c r="D707" i="29"/>
  <c r="E707" i="29" s="1"/>
  <c r="D706" i="29"/>
  <c r="G706" i="29" s="1"/>
  <c r="D705" i="29"/>
  <c r="D704" i="29"/>
  <c r="D703" i="29"/>
  <c r="F703" i="29" s="1"/>
  <c r="D702" i="29"/>
  <c r="F702" i="29" s="1"/>
  <c r="G701" i="29"/>
  <c r="E701" i="29"/>
  <c r="D701" i="29"/>
  <c r="F701" i="29" s="1"/>
  <c r="G700" i="29"/>
  <c r="F700" i="29"/>
  <c r="E700" i="29"/>
  <c r="D700" i="29"/>
  <c r="D699" i="29"/>
  <c r="D698" i="29"/>
  <c r="F697" i="29"/>
  <c r="D697" i="29"/>
  <c r="E697" i="29" s="1"/>
  <c r="G696" i="29"/>
  <c r="D696" i="29"/>
  <c r="F696" i="29" s="1"/>
  <c r="G695" i="29"/>
  <c r="D695" i="29"/>
  <c r="E695" i="29" s="1"/>
  <c r="G694" i="29"/>
  <c r="F694" i="29"/>
  <c r="E694" i="29"/>
  <c r="D694" i="29"/>
  <c r="G693" i="29"/>
  <c r="F693" i="29"/>
  <c r="E693" i="29"/>
  <c r="D693" i="29"/>
  <c r="G692" i="29"/>
  <c r="F692" i="29"/>
  <c r="D692" i="29"/>
  <c r="E692" i="29" s="1"/>
  <c r="G691" i="29"/>
  <c r="F691" i="29"/>
  <c r="D691" i="29"/>
  <c r="E691" i="29" s="1"/>
  <c r="D690" i="29"/>
  <c r="D689" i="29"/>
  <c r="D688" i="29"/>
  <c r="D687" i="29"/>
  <c r="E687" i="29" s="1"/>
  <c r="G686" i="29"/>
  <c r="D686" i="29"/>
  <c r="F686" i="29" s="1"/>
  <c r="F685" i="29"/>
  <c r="D685" i="29"/>
  <c r="G685" i="29" s="1"/>
  <c r="F684" i="29"/>
  <c r="E684" i="29"/>
  <c r="D684" i="29"/>
  <c r="G684" i="29" s="1"/>
  <c r="D683" i="29"/>
  <c r="E683" i="29" s="1"/>
  <c r="D682" i="29"/>
  <c r="D681" i="29"/>
  <c r="D680" i="29"/>
  <c r="G679" i="29"/>
  <c r="F679" i="29"/>
  <c r="D679" i="29"/>
  <c r="E679" i="29" s="1"/>
  <c r="G678" i="29"/>
  <c r="F678" i="29"/>
  <c r="D678" i="29"/>
  <c r="E678" i="29" s="1"/>
  <c r="G677" i="29"/>
  <c r="F677" i="29"/>
  <c r="D677" i="29"/>
  <c r="E677" i="29" s="1"/>
  <c r="D676" i="29"/>
  <c r="F676" i="29" s="1"/>
  <c r="D675" i="29"/>
  <c r="F675" i="29" s="1"/>
  <c r="D674" i="29"/>
  <c r="G673" i="29"/>
  <c r="F673" i="29"/>
  <c r="E673" i="29"/>
  <c r="D673" i="29"/>
  <c r="G672" i="29"/>
  <c r="F672" i="29"/>
  <c r="E672" i="29"/>
  <c r="D672" i="29"/>
  <c r="D671" i="29"/>
  <c r="D670" i="29"/>
  <c r="G669" i="29"/>
  <c r="D669" i="29"/>
  <c r="F669" i="29" s="1"/>
  <c r="G668" i="29"/>
  <c r="F668" i="29"/>
  <c r="D668" i="29"/>
  <c r="D667" i="29"/>
  <c r="D666" i="29"/>
  <c r="E666" i="29" s="1"/>
  <c r="D665" i="29"/>
  <c r="D664" i="29"/>
  <c r="D663" i="29"/>
  <c r="D662" i="29"/>
  <c r="D661" i="29"/>
  <c r="G661" i="29" s="1"/>
  <c r="G660" i="29"/>
  <c r="E660" i="29"/>
  <c r="D660" i="29"/>
  <c r="F660" i="29" s="1"/>
  <c r="D659" i="29"/>
  <c r="D658" i="29"/>
  <c r="G657" i="29"/>
  <c r="F657" i="29"/>
  <c r="E657" i="29"/>
  <c r="D657" i="29"/>
  <c r="D656" i="29"/>
  <c r="E656" i="29" s="1"/>
  <c r="G655" i="29"/>
  <c r="F655" i="29"/>
  <c r="D655" i="29"/>
  <c r="E655" i="29" s="1"/>
  <c r="G654" i="29"/>
  <c r="F654" i="29"/>
  <c r="D654" i="29"/>
  <c r="E654" i="29" s="1"/>
  <c r="D653" i="29"/>
  <c r="G652" i="29"/>
  <c r="F652" i="29"/>
  <c r="E652" i="29"/>
  <c r="D652" i="29"/>
  <c r="G651" i="29"/>
  <c r="F651" i="29"/>
  <c r="D651" i="29"/>
  <c r="E651" i="29" s="1"/>
  <c r="D650" i="29"/>
  <c r="D649" i="29"/>
  <c r="D648" i="29"/>
  <c r="G647" i="29"/>
  <c r="D647" i="29"/>
  <c r="F646" i="29"/>
  <c r="D646" i="29"/>
  <c r="G646" i="29" s="1"/>
  <c r="G645" i="29"/>
  <c r="F645" i="29"/>
  <c r="D645" i="29"/>
  <c r="E645" i="29" s="1"/>
  <c r="D644" i="29"/>
  <c r="D643" i="29"/>
  <c r="D642" i="29"/>
  <c r="D641" i="29"/>
  <c r="D640" i="29"/>
  <c r="D639" i="29"/>
  <c r="G638" i="29"/>
  <c r="D638" i="29"/>
  <c r="E638" i="29" s="1"/>
  <c r="G637" i="29"/>
  <c r="F637" i="29"/>
  <c r="E637" i="29"/>
  <c r="D637" i="29"/>
  <c r="G636" i="29"/>
  <c r="F636" i="29"/>
  <c r="E636" i="29"/>
  <c r="D636" i="29"/>
  <c r="G635" i="29"/>
  <c r="F635" i="29"/>
  <c r="D635" i="29"/>
  <c r="E635" i="29" s="1"/>
  <c r="G634" i="29"/>
  <c r="F634" i="29"/>
  <c r="E634" i="29"/>
  <c r="D634" i="29"/>
  <c r="D633" i="29"/>
  <c r="D632" i="29"/>
  <c r="D631" i="29"/>
  <c r="G630" i="29"/>
  <c r="F630" i="29"/>
  <c r="E630" i="29"/>
  <c r="D630" i="29"/>
  <c r="G629" i="29"/>
  <c r="F629" i="29"/>
  <c r="D629" i="29"/>
  <c r="G628" i="29"/>
  <c r="F628" i="29"/>
  <c r="D628" i="29"/>
  <c r="E628" i="29" s="1"/>
  <c r="G627" i="29"/>
  <c r="F627" i="29"/>
  <c r="D627" i="29"/>
  <c r="E627" i="29" s="1"/>
  <c r="D626" i="29"/>
  <c r="F625" i="29"/>
  <c r="E625" i="29"/>
  <c r="D625" i="29"/>
  <c r="G624" i="29"/>
  <c r="F624" i="29"/>
  <c r="E624" i="29"/>
  <c r="D624" i="29"/>
  <c r="D623" i="29"/>
  <c r="E623" i="29" s="1"/>
  <c r="G622" i="29"/>
  <c r="D622" i="29"/>
  <c r="F622" i="29" s="1"/>
  <c r="D621" i="29"/>
  <c r="D620" i="29"/>
  <c r="D619" i="29"/>
  <c r="E619" i="29" s="1"/>
  <c r="D618" i="29"/>
  <c r="D617" i="29"/>
  <c r="E617" i="29" s="1"/>
  <c r="G616" i="29"/>
  <c r="F616" i="29"/>
  <c r="E616" i="29"/>
  <c r="D616" i="29"/>
  <c r="D615" i="29"/>
  <c r="E615" i="29" s="1"/>
  <c r="G614" i="29"/>
  <c r="F614" i="29"/>
  <c r="E614" i="29"/>
  <c r="D614" i="29"/>
  <c r="G613" i="29"/>
  <c r="F613" i="29"/>
  <c r="E613" i="29"/>
  <c r="D613" i="29"/>
  <c r="D612" i="29"/>
  <c r="D611" i="29"/>
  <c r="E611" i="29" s="1"/>
  <c r="G610" i="29"/>
  <c r="F610" i="29"/>
  <c r="E610" i="29"/>
  <c r="D610" i="29"/>
  <c r="E609" i="29"/>
  <c r="D609" i="29"/>
  <c r="D608" i="29"/>
  <c r="F607" i="29"/>
  <c r="D607" i="29"/>
  <c r="E607" i="29" s="1"/>
  <c r="D606" i="29"/>
  <c r="F605" i="29"/>
  <c r="D605" i="29"/>
  <c r="G605" i="29" s="1"/>
  <c r="F604" i="29"/>
  <c r="E604" i="29"/>
  <c r="D604" i="29"/>
  <c r="G604" i="29" s="1"/>
  <c r="D603" i="29"/>
  <c r="D602" i="29"/>
  <c r="G602" i="29" s="1"/>
  <c r="D601" i="29"/>
  <c r="F601" i="29" s="1"/>
  <c r="D600" i="29"/>
  <c r="F600" i="29" s="1"/>
  <c r="G599" i="29"/>
  <c r="D599" i="29"/>
  <c r="E599" i="29" s="1"/>
  <c r="D598" i="29"/>
  <c r="D597" i="29"/>
  <c r="G596" i="29"/>
  <c r="D596" i="29"/>
  <c r="E596" i="29" s="1"/>
  <c r="D595" i="29"/>
  <c r="D594" i="29"/>
  <c r="G593" i="29"/>
  <c r="F593" i="29"/>
  <c r="E593" i="29"/>
  <c r="D593" i="29"/>
  <c r="G592" i="29"/>
  <c r="F592" i="29"/>
  <c r="E592" i="29"/>
  <c r="D592" i="29"/>
  <c r="D591" i="29"/>
  <c r="E591" i="29" s="1"/>
  <c r="G590" i="29"/>
  <c r="D590" i="29"/>
  <c r="F590" i="29" s="1"/>
  <c r="G589" i="29"/>
  <c r="D589" i="29"/>
  <c r="F589" i="29" s="1"/>
  <c r="G588" i="29"/>
  <c r="F588" i="29"/>
  <c r="D588" i="29"/>
  <c r="D587" i="29"/>
  <c r="D586" i="29"/>
  <c r="D585" i="29"/>
  <c r="F584" i="29"/>
  <c r="D584" i="29"/>
  <c r="G584" i="29" s="1"/>
  <c r="F583" i="29"/>
  <c r="D583" i="29"/>
  <c r="G582" i="29"/>
  <c r="F582" i="29"/>
  <c r="D582" i="29"/>
  <c r="E582" i="29" s="1"/>
  <c r="G581" i="29"/>
  <c r="F581" i="29"/>
  <c r="D581" i="29"/>
  <c r="E581" i="29" s="1"/>
  <c r="D580" i="29"/>
  <c r="G580" i="29" s="1"/>
  <c r="D579" i="29"/>
  <c r="G578" i="29"/>
  <c r="F578" i="29"/>
  <c r="E578" i="29"/>
  <c r="D578" i="29"/>
  <c r="D577" i="29"/>
  <c r="D576" i="29"/>
  <c r="E576" i="29" s="1"/>
  <c r="G575" i="29"/>
  <c r="F575" i="29"/>
  <c r="D575" i="29"/>
  <c r="E575" i="29" s="1"/>
  <c r="D574" i="29"/>
  <c r="F574" i="29" s="1"/>
  <c r="G573" i="29"/>
  <c r="F573" i="29"/>
  <c r="D573" i="29"/>
  <c r="E573" i="29" s="1"/>
  <c r="G572" i="29"/>
  <c r="F572" i="29"/>
  <c r="E572" i="29"/>
  <c r="D572" i="29"/>
  <c r="D571" i="29"/>
  <c r="D570" i="29"/>
  <c r="D569" i="29"/>
  <c r="E568" i="29"/>
  <c r="D568" i="29"/>
  <c r="D567" i="29"/>
  <c r="F566" i="29"/>
  <c r="E566" i="29"/>
  <c r="D566" i="29"/>
  <c r="G566" i="29" s="1"/>
  <c r="G565" i="29"/>
  <c r="F565" i="29"/>
  <c r="E565" i="29"/>
  <c r="D565" i="29"/>
  <c r="G564" i="29"/>
  <c r="F564" i="29"/>
  <c r="D564" i="29"/>
  <c r="E564" i="29" s="1"/>
  <c r="D563" i="29"/>
  <c r="D562" i="29"/>
  <c r="D561" i="29"/>
  <c r="G560" i="29"/>
  <c r="D560" i="29"/>
  <c r="F560" i="29" s="1"/>
  <c r="D559" i="29"/>
  <c r="G558" i="29"/>
  <c r="F558" i="29"/>
  <c r="D558" i="29"/>
  <c r="E558" i="29" s="1"/>
  <c r="D557" i="29"/>
  <c r="F557" i="29" s="1"/>
  <c r="G556" i="29"/>
  <c r="F556" i="29"/>
  <c r="E556" i="29"/>
  <c r="D556" i="29"/>
  <c r="G555" i="29"/>
  <c r="F555" i="29"/>
  <c r="D555" i="29"/>
  <c r="E555" i="29" s="1"/>
  <c r="G554" i="29"/>
  <c r="F554" i="29"/>
  <c r="E554" i="29"/>
  <c r="D554" i="29"/>
  <c r="D553" i="29"/>
  <c r="D552" i="29"/>
  <c r="F552" i="29" s="1"/>
  <c r="G551" i="29"/>
  <c r="F551" i="29"/>
  <c r="D551" i="29"/>
  <c r="E551" i="29" s="1"/>
  <c r="G550" i="29"/>
  <c r="D550" i="29"/>
  <c r="G549" i="29"/>
  <c r="F549" i="29"/>
  <c r="D549" i="29"/>
  <c r="G548" i="29"/>
  <c r="F548" i="29"/>
  <c r="E548" i="29"/>
  <c r="D548" i="29"/>
  <c r="D547" i="29"/>
  <c r="E547" i="29" s="1"/>
  <c r="D546" i="29"/>
  <c r="D545" i="29"/>
  <c r="D544" i="29"/>
  <c r="G543" i="29"/>
  <c r="F543" i="29"/>
  <c r="D543" i="29"/>
  <c r="E543" i="29" s="1"/>
  <c r="D542" i="29"/>
  <c r="F542" i="29" s="1"/>
  <c r="G541" i="29"/>
  <c r="E541" i="29"/>
  <c r="D541" i="29"/>
  <c r="F541" i="29" s="1"/>
  <c r="G540" i="29"/>
  <c r="F540" i="29"/>
  <c r="E540" i="29"/>
  <c r="D540" i="29"/>
  <c r="F539" i="29"/>
  <c r="D539" i="29"/>
  <c r="F538" i="29"/>
  <c r="D538" i="29"/>
  <c r="D537" i="29"/>
  <c r="E537" i="29" s="1"/>
  <c r="G536" i="29"/>
  <c r="D536" i="29"/>
  <c r="F536" i="29" s="1"/>
  <c r="G535" i="29"/>
  <c r="D535" i="29"/>
  <c r="E535" i="29" s="1"/>
  <c r="G534" i="29"/>
  <c r="F534" i="29"/>
  <c r="E534" i="29"/>
  <c r="D534" i="29"/>
  <c r="G533" i="29"/>
  <c r="F533" i="29"/>
  <c r="E533" i="29"/>
  <c r="D533" i="29"/>
  <c r="G532" i="29"/>
  <c r="F532" i="29"/>
  <c r="D532" i="29"/>
  <c r="E532" i="29" s="1"/>
  <c r="G531" i="29"/>
  <c r="F531" i="29"/>
  <c r="D531" i="29"/>
  <c r="E531" i="29" s="1"/>
  <c r="D530" i="29"/>
  <c r="F530" i="29" s="1"/>
  <c r="E529" i="29"/>
  <c r="D529" i="29"/>
  <c r="G528" i="29"/>
  <c r="F528" i="29"/>
  <c r="D528" i="29"/>
  <c r="D527" i="29"/>
  <c r="E527" i="29" s="1"/>
  <c r="G526" i="29"/>
  <c r="D526" i="29"/>
  <c r="F526" i="29" s="1"/>
  <c r="D525" i="29"/>
  <c r="G525" i="29" s="1"/>
  <c r="D524" i="29"/>
  <c r="G524" i="29" s="1"/>
  <c r="D523" i="29"/>
  <c r="D522" i="29"/>
  <c r="D521" i="29"/>
  <c r="D520" i="29"/>
  <c r="F520" i="29" s="1"/>
  <c r="G519" i="29"/>
  <c r="D519" i="29"/>
  <c r="E519" i="29" s="1"/>
  <c r="G518" i="29"/>
  <c r="F518" i="29"/>
  <c r="D518" i="29"/>
  <c r="E518" i="29" s="1"/>
  <c r="G517" i="29"/>
  <c r="F517" i="29"/>
  <c r="D517" i="29"/>
  <c r="E517" i="29" s="1"/>
  <c r="F516" i="29"/>
  <c r="D516" i="29"/>
  <c r="G515" i="29"/>
  <c r="F515" i="29"/>
  <c r="D515" i="29"/>
  <c r="E515" i="29" s="1"/>
  <c r="G514" i="29"/>
  <c r="F514" i="29"/>
  <c r="E514" i="29"/>
  <c r="D514" i="29"/>
  <c r="G513" i="29"/>
  <c r="F513" i="29"/>
  <c r="E513" i="29"/>
  <c r="D513" i="29"/>
  <c r="G512" i="29"/>
  <c r="F512" i="29"/>
  <c r="E512" i="29"/>
  <c r="D512" i="29"/>
  <c r="D511" i="29"/>
  <c r="E511" i="29" s="1"/>
  <c r="D510" i="29"/>
  <c r="G509" i="29"/>
  <c r="D509" i="29"/>
  <c r="F509" i="29" s="1"/>
  <c r="G508" i="29"/>
  <c r="F508" i="29"/>
  <c r="D508" i="29"/>
  <c r="D507" i="29"/>
  <c r="D506" i="29"/>
  <c r="G505" i="29"/>
  <c r="D505" i="29"/>
  <c r="F505" i="29" s="1"/>
  <c r="D504" i="29"/>
  <c r="D503" i="29"/>
  <c r="D502" i="29"/>
  <c r="D501" i="29"/>
  <c r="G500" i="29"/>
  <c r="E500" i="29"/>
  <c r="D500" i="29"/>
  <c r="F500" i="29" s="1"/>
  <c r="D499" i="29"/>
  <c r="D498" i="29"/>
  <c r="G497" i="29"/>
  <c r="F497" i="29"/>
  <c r="D497" i="29"/>
  <c r="E497" i="29" s="1"/>
  <c r="D496" i="29"/>
  <c r="E496" i="29" s="1"/>
  <c r="G495" i="29"/>
  <c r="F495" i="29"/>
  <c r="D495" i="29"/>
  <c r="E495" i="29" s="1"/>
  <c r="G494" i="29"/>
  <c r="F494" i="29"/>
  <c r="D494" i="29"/>
  <c r="E494" i="29" s="1"/>
  <c r="G493" i="29"/>
  <c r="D493" i="29"/>
  <c r="G492" i="29"/>
  <c r="F492" i="29"/>
  <c r="E492" i="29"/>
  <c r="D492" i="29"/>
  <c r="G491" i="29"/>
  <c r="F491" i="29"/>
  <c r="D491" i="29"/>
  <c r="E491" i="29" s="1"/>
  <c r="D490" i="29"/>
  <c r="D489" i="29"/>
  <c r="G488" i="29"/>
  <c r="F488" i="29"/>
  <c r="E488" i="29"/>
  <c r="D488" i="29"/>
  <c r="D487" i="29"/>
  <c r="F486" i="29"/>
  <c r="D486" i="29"/>
  <c r="G486" i="29" s="1"/>
  <c r="G485" i="29"/>
  <c r="F485" i="29"/>
  <c r="D485" i="29"/>
  <c r="E485" i="29" s="1"/>
  <c r="E484" i="29"/>
  <c r="D484" i="29"/>
  <c r="D483" i="29"/>
  <c r="G482" i="29"/>
  <c r="D482" i="29"/>
  <c r="F482" i="29" s="1"/>
  <c r="D481" i="29"/>
  <c r="D480" i="29"/>
  <c r="D479" i="29"/>
  <c r="D478" i="29"/>
  <c r="E478" i="29" s="1"/>
  <c r="G477" i="29"/>
  <c r="F477" i="29"/>
  <c r="E477" i="29"/>
  <c r="D477" i="29"/>
  <c r="G476" i="29"/>
  <c r="F476" i="29"/>
  <c r="E476" i="29"/>
  <c r="D476" i="29"/>
  <c r="G475" i="29"/>
  <c r="F475" i="29"/>
  <c r="D475" i="29"/>
  <c r="E475" i="29" s="1"/>
  <c r="G474" i="29"/>
  <c r="F474" i="29"/>
  <c r="E474" i="29"/>
  <c r="D474" i="29"/>
  <c r="G473" i="29"/>
  <c r="F473" i="29"/>
  <c r="D473" i="29"/>
  <c r="D472" i="29"/>
  <c r="E472" i="29" s="1"/>
  <c r="D471" i="29"/>
  <c r="D470" i="29"/>
  <c r="G469" i="29"/>
  <c r="D469" i="29"/>
  <c r="G468" i="29"/>
  <c r="F468" i="29"/>
  <c r="D468" i="29"/>
  <c r="E468" i="29" s="1"/>
  <c r="G467" i="29"/>
  <c r="F467" i="29"/>
  <c r="D467" i="29"/>
  <c r="E467" i="29" s="1"/>
  <c r="D466" i="29"/>
  <c r="E466" i="29" s="1"/>
  <c r="F465" i="29"/>
  <c r="D465" i="29"/>
  <c r="G465" i="29" s="1"/>
  <c r="G464" i="29"/>
  <c r="F464" i="29"/>
  <c r="D464" i="29"/>
  <c r="E464" i="29" s="1"/>
  <c r="D463" i="29"/>
  <c r="E463" i="29" s="1"/>
  <c r="G462" i="29"/>
  <c r="D462" i="29"/>
  <c r="F462" i="29" s="1"/>
  <c r="D461" i="29"/>
  <c r="D460" i="29"/>
  <c r="F460" i="29" s="1"/>
  <c r="D459" i="29"/>
  <c r="E459" i="29" s="1"/>
  <c r="D458" i="29"/>
  <c r="D457" i="29"/>
  <c r="E457" i="29" s="1"/>
  <c r="D456" i="29"/>
  <c r="E456" i="29" s="1"/>
  <c r="G455" i="29"/>
  <c r="F455" i="29"/>
  <c r="D455" i="29"/>
  <c r="G454" i="29"/>
  <c r="F454" i="29"/>
  <c r="E454" i="29"/>
  <c r="D454" i="29"/>
  <c r="G453" i="29"/>
  <c r="F453" i="29"/>
  <c r="E453" i="29"/>
  <c r="D453" i="29"/>
  <c r="D452" i="29"/>
  <c r="D451" i="29"/>
  <c r="G450" i="29"/>
  <c r="F450" i="29"/>
  <c r="E450" i="29"/>
  <c r="D450" i="29"/>
  <c r="E449" i="29"/>
  <c r="D449" i="29"/>
  <c r="D448" i="29"/>
  <c r="G447" i="29"/>
  <c r="F447" i="29"/>
  <c r="D447" i="29"/>
  <c r="E447" i="29" s="1"/>
  <c r="D446" i="29"/>
  <c r="F445" i="29"/>
  <c r="D445" i="29"/>
  <c r="G445" i="29" s="1"/>
  <c r="F444" i="29"/>
  <c r="E444" i="29"/>
  <c r="D444" i="29"/>
  <c r="G444" i="29" s="1"/>
  <c r="D443" i="29"/>
  <c r="D442" i="29"/>
  <c r="D441" i="29"/>
  <c r="F441" i="29" s="1"/>
  <c r="D440" i="29"/>
  <c r="F440" i="29" s="1"/>
  <c r="G439" i="29"/>
  <c r="D439" i="29"/>
  <c r="E439" i="29" s="1"/>
  <c r="G438" i="29"/>
  <c r="E438" i="29"/>
  <c r="D438" i="29"/>
  <c r="G437" i="29"/>
  <c r="D437" i="29"/>
  <c r="E437" i="29" s="1"/>
  <c r="G436" i="29"/>
  <c r="F436" i="29"/>
  <c r="D436" i="29"/>
  <c r="E436" i="29" s="1"/>
  <c r="D435" i="29"/>
  <c r="D434" i="29"/>
  <c r="G433" i="29"/>
  <c r="F433" i="29"/>
  <c r="E433" i="29"/>
  <c r="D433" i="29"/>
  <c r="G432" i="29"/>
  <c r="F432" i="29"/>
  <c r="E432" i="29"/>
  <c r="D432" i="29"/>
  <c r="D431" i="29"/>
  <c r="E431" i="29" s="1"/>
  <c r="G430" i="29"/>
  <c r="D430" i="29"/>
  <c r="F430" i="29" s="1"/>
  <c r="D429" i="29"/>
  <c r="G429" i="29" s="1"/>
  <c r="D428" i="29"/>
  <c r="D427" i="29"/>
  <c r="D426" i="29"/>
  <c r="D425" i="29"/>
  <c r="D424" i="29"/>
  <c r="G424" i="29" s="1"/>
  <c r="D423" i="29"/>
  <c r="G422" i="29"/>
  <c r="F422" i="29"/>
  <c r="D422" i="29"/>
  <c r="E422" i="29" s="1"/>
  <c r="G421" i="29"/>
  <c r="F421" i="29"/>
  <c r="D421" i="29"/>
  <c r="E421" i="29" s="1"/>
  <c r="D420" i="29"/>
  <c r="G419" i="29"/>
  <c r="D419" i="29"/>
  <c r="G418" i="29"/>
  <c r="F418" i="29"/>
  <c r="E418" i="29"/>
  <c r="D418" i="29"/>
  <c r="D417" i="29"/>
  <c r="D416" i="29"/>
  <c r="E416" i="29" s="1"/>
  <c r="G415" i="29"/>
  <c r="F415" i="29"/>
  <c r="D415" i="29"/>
  <c r="E415" i="29" s="1"/>
  <c r="D414" i="29"/>
  <c r="G414" i="29" s="1"/>
  <c r="G413" i="29"/>
  <c r="F413" i="29"/>
  <c r="D413" i="29"/>
  <c r="E413" i="29" s="1"/>
  <c r="G412" i="29"/>
  <c r="F412" i="29"/>
  <c r="E412" i="29"/>
  <c r="D412" i="29"/>
  <c r="D411" i="29"/>
  <c r="G411" i="29" s="1"/>
  <c r="E410" i="29"/>
  <c r="D410" i="29"/>
  <c r="D409" i="29"/>
  <c r="G409" i="29" s="1"/>
  <c r="D408" i="29"/>
  <c r="D407" i="29"/>
  <c r="F406" i="29"/>
  <c r="D406" i="29"/>
  <c r="G406" i="29" s="1"/>
  <c r="D405" i="29"/>
  <c r="E405" i="29" s="1"/>
  <c r="G404" i="29"/>
  <c r="F404" i="29"/>
  <c r="D404" i="29"/>
  <c r="E404" i="29" s="1"/>
  <c r="D403" i="29"/>
  <c r="D402" i="29"/>
  <c r="D401" i="29"/>
  <c r="G401" i="29" s="1"/>
  <c r="D400" i="29"/>
  <c r="G400" i="29" s="1"/>
  <c r="D399" i="29"/>
  <c r="G398" i="29"/>
  <c r="F398" i="29"/>
  <c r="D398" i="29"/>
  <c r="E398" i="29" s="1"/>
  <c r="D397" i="29"/>
  <c r="G396" i="29"/>
  <c r="D396" i="29"/>
  <c r="F396" i="29" s="1"/>
  <c r="G395" i="29"/>
  <c r="F395" i="29"/>
  <c r="D395" i="29"/>
  <c r="E395" i="29" s="1"/>
  <c r="G394" i="29"/>
  <c r="F394" i="29"/>
  <c r="E394" i="29"/>
  <c r="D394" i="29"/>
  <c r="D393" i="29"/>
  <c r="D392" i="29"/>
  <c r="G392" i="29" s="1"/>
  <c r="D391" i="29"/>
  <c r="E391" i="29" s="1"/>
  <c r="G390" i="29"/>
  <c r="D390" i="29"/>
  <c r="G389" i="29"/>
  <c r="F389" i="29"/>
  <c r="D389" i="29"/>
  <c r="D388" i="29"/>
  <c r="F387" i="29"/>
  <c r="D387" i="29"/>
  <c r="F386" i="29"/>
  <c r="E386" i="29"/>
  <c r="D386" i="29"/>
  <c r="G386" i="29" s="1"/>
  <c r="D385" i="29"/>
  <c r="D384" i="29"/>
  <c r="G383" i="29"/>
  <c r="D383" i="29"/>
  <c r="E383" i="29" s="1"/>
  <c r="D382" i="29"/>
  <c r="F382" i="29" s="1"/>
  <c r="G381" i="29"/>
  <c r="E381" i="29"/>
  <c r="D381" i="29"/>
  <c r="F381" i="29" s="1"/>
  <c r="G380" i="29"/>
  <c r="F380" i="29"/>
  <c r="E380" i="29"/>
  <c r="D380" i="29"/>
  <c r="D379" i="29"/>
  <c r="G378" i="29"/>
  <c r="F378" i="29"/>
  <c r="D378" i="29"/>
  <c r="E378" i="29" s="1"/>
  <c r="D377" i="29"/>
  <c r="E377" i="29" s="1"/>
  <c r="G376" i="29"/>
  <c r="D376" i="29"/>
  <c r="F376" i="29" s="1"/>
  <c r="G375" i="29"/>
  <c r="D375" i="29"/>
  <c r="E375" i="29" s="1"/>
  <c r="G374" i="29"/>
  <c r="F374" i="29"/>
  <c r="E374" i="29"/>
  <c r="D374" i="29"/>
  <c r="G373" i="29"/>
  <c r="F373" i="29"/>
  <c r="E373" i="29"/>
  <c r="D373" i="29"/>
  <c r="G372" i="29"/>
  <c r="F372" i="29"/>
  <c r="D372" i="29"/>
  <c r="E372" i="29" s="1"/>
  <c r="G371" i="29"/>
  <c r="F371" i="29"/>
  <c r="D371" i="29"/>
  <c r="E371" i="29" s="1"/>
  <c r="D370" i="29"/>
  <c r="G369" i="29"/>
  <c r="F369" i="29"/>
  <c r="E369" i="29"/>
  <c r="D369" i="29"/>
  <c r="D368" i="29"/>
  <c r="D367" i="29"/>
  <c r="E367" i="29" s="1"/>
  <c r="G366" i="29"/>
  <c r="D366" i="29"/>
  <c r="F366" i="29" s="1"/>
  <c r="D365" i="29"/>
  <c r="D364" i="29"/>
  <c r="G364" i="29" s="1"/>
  <c r="G363" i="29"/>
  <c r="D363" i="29"/>
  <c r="E363" i="29" s="1"/>
  <c r="D362" i="29"/>
  <c r="D361" i="29"/>
  <c r="D360" i="29"/>
  <c r="F360" i="29" s="1"/>
  <c r="D359" i="29"/>
  <c r="E359" i="29" s="1"/>
  <c r="G358" i="29"/>
  <c r="F358" i="29"/>
  <c r="D358" i="29"/>
  <c r="E358" i="29" s="1"/>
  <c r="G357" i="29"/>
  <c r="F357" i="29"/>
  <c r="D357" i="29"/>
  <c r="E357" i="29" s="1"/>
  <c r="D356" i="29"/>
  <c r="G355" i="29"/>
  <c r="D355" i="29"/>
  <c r="E355" i="29" s="1"/>
  <c r="D354" i="29"/>
  <c r="E354" i="29" s="1"/>
  <c r="G353" i="29"/>
  <c r="F353" i="29"/>
  <c r="E353" i="29"/>
  <c r="D353" i="29"/>
  <c r="G352" i="29"/>
  <c r="F352" i="29"/>
  <c r="E352" i="29"/>
  <c r="D352" i="29"/>
  <c r="G351" i="29"/>
  <c r="F351" i="29"/>
  <c r="D351" i="29"/>
  <c r="E351" i="29" s="1"/>
  <c r="D350" i="29"/>
  <c r="G349" i="29"/>
  <c r="D349" i="29"/>
  <c r="F349" i="29" s="1"/>
  <c r="G348" i="29"/>
  <c r="F348" i="29"/>
  <c r="D348" i="29"/>
  <c r="D347" i="29"/>
  <c r="D346" i="29"/>
  <c r="G346" i="29" s="1"/>
  <c r="D345" i="29"/>
  <c r="G345" i="29" s="1"/>
  <c r="D344" i="29"/>
  <c r="D343" i="29"/>
  <c r="E342" i="29"/>
  <c r="D342" i="29"/>
  <c r="G341" i="29"/>
  <c r="F341" i="29"/>
  <c r="E341" i="29"/>
  <c r="D341" i="29"/>
  <c r="G340" i="29"/>
  <c r="E340" i="29"/>
  <c r="D340" i="29"/>
  <c r="F340" i="29" s="1"/>
  <c r="D339" i="29"/>
  <c r="D338" i="29"/>
  <c r="D337" i="29"/>
  <c r="F337" i="29" s="1"/>
  <c r="G336" i="29"/>
  <c r="D336" i="29"/>
  <c r="E336" i="29" s="1"/>
  <c r="G335" i="29"/>
  <c r="F335" i="29"/>
  <c r="D335" i="29"/>
  <c r="E335" i="29" s="1"/>
  <c r="G334" i="29"/>
  <c r="F334" i="29"/>
  <c r="D334" i="29"/>
  <c r="E334" i="29" s="1"/>
  <c r="D333" i="29"/>
  <c r="G332" i="29"/>
  <c r="F332" i="29"/>
  <c r="E332" i="29"/>
  <c r="D332" i="29"/>
  <c r="G331" i="29"/>
  <c r="F331" i="29"/>
  <c r="D331" i="29"/>
  <c r="E331" i="29" s="1"/>
  <c r="D330" i="29"/>
  <c r="D329" i="29"/>
  <c r="G328" i="29"/>
  <c r="F328" i="29"/>
  <c r="D328" i="29"/>
  <c r="E328" i="29" s="1"/>
  <c r="D327" i="29"/>
  <c r="F326" i="29"/>
  <c r="D326" i="29"/>
  <c r="G326" i="29" s="1"/>
  <c r="G325" i="29"/>
  <c r="F325" i="29"/>
  <c r="D325" i="29"/>
  <c r="E325" i="29" s="1"/>
  <c r="G324" i="29"/>
  <c r="F324" i="29"/>
  <c r="E324" i="29"/>
  <c r="D324" i="29"/>
  <c r="D323" i="29"/>
  <c r="D322" i="29"/>
  <c r="F322" i="29" s="1"/>
  <c r="D321" i="29"/>
  <c r="D320" i="29"/>
  <c r="G319" i="29"/>
  <c r="D319" i="29"/>
  <c r="G318" i="29"/>
  <c r="F318" i="29"/>
  <c r="D318" i="29"/>
  <c r="E318" i="29" s="1"/>
  <c r="G317" i="29"/>
  <c r="F317" i="29"/>
  <c r="E317" i="29"/>
  <c r="D317" i="29"/>
  <c r="G316" i="29"/>
  <c r="F316" i="29"/>
  <c r="E316" i="29"/>
  <c r="D316" i="29"/>
  <c r="G315" i="29"/>
  <c r="F315" i="29"/>
  <c r="D315" i="29"/>
  <c r="E315" i="29" s="1"/>
  <c r="G314" i="29"/>
  <c r="F314" i="29"/>
  <c r="E314" i="29"/>
  <c r="D314" i="29"/>
  <c r="G313" i="29"/>
  <c r="D313" i="29"/>
  <c r="F313" i="29" s="1"/>
  <c r="D312" i="29"/>
  <c r="D311" i="29"/>
  <c r="D310" i="29"/>
  <c r="D309" i="29"/>
  <c r="G308" i="29"/>
  <c r="F308" i="29"/>
  <c r="D308" i="29"/>
  <c r="E308" i="29" s="1"/>
  <c r="G307" i="29"/>
  <c r="F307" i="29"/>
  <c r="D307" i="29"/>
  <c r="E307" i="29" s="1"/>
  <c r="D306" i="29"/>
  <c r="D305" i="29"/>
  <c r="G305" i="29" s="1"/>
  <c r="D304" i="29"/>
  <c r="F304" i="29" s="1"/>
  <c r="D303" i="29"/>
  <c r="E303" i="29" s="1"/>
  <c r="G302" i="29"/>
  <c r="D302" i="29"/>
  <c r="F302" i="29" s="1"/>
  <c r="G301" i="29"/>
  <c r="E301" i="29"/>
  <c r="D301" i="29"/>
  <c r="G300" i="29"/>
  <c r="F300" i="29"/>
  <c r="E300" i="29"/>
  <c r="D300" i="29"/>
  <c r="D299" i="29"/>
  <c r="E299" i="29" s="1"/>
  <c r="D298" i="29"/>
  <c r="D297" i="29"/>
  <c r="E297" i="29" s="1"/>
  <c r="D296" i="29"/>
  <c r="G295" i="29"/>
  <c r="D295" i="29"/>
  <c r="E295" i="29" s="1"/>
  <c r="G294" i="29"/>
  <c r="F294" i="29"/>
  <c r="E294" i="29"/>
  <c r="D294" i="29"/>
  <c r="G293" i="29"/>
  <c r="F293" i="29"/>
  <c r="E293" i="29"/>
  <c r="D293" i="29"/>
  <c r="E292" i="29"/>
  <c r="D292" i="29"/>
  <c r="D291" i="29"/>
  <c r="E291" i="29" s="1"/>
  <c r="G290" i="29"/>
  <c r="F290" i="29"/>
  <c r="E290" i="29"/>
  <c r="D290" i="29"/>
  <c r="D289" i="29"/>
  <c r="D288" i="29"/>
  <c r="D287" i="29"/>
  <c r="E287" i="29" s="1"/>
  <c r="G286" i="29"/>
  <c r="F286" i="29"/>
  <c r="D286" i="29"/>
  <c r="F285" i="29"/>
  <c r="D285" i="29"/>
  <c r="G285" i="29" s="1"/>
  <c r="F284" i="29"/>
  <c r="E284" i="29"/>
  <c r="D284" i="29"/>
  <c r="G284" i="29" s="1"/>
  <c r="F283" i="29"/>
  <c r="D283" i="29"/>
  <c r="D282" i="29"/>
  <c r="D281" i="29"/>
  <c r="D280" i="29"/>
  <c r="F280" i="29" s="1"/>
  <c r="G279" i="29"/>
  <c r="D279" i="29"/>
  <c r="E279" i="29" s="1"/>
  <c r="D278" i="29"/>
  <c r="D277" i="29"/>
  <c r="E277" i="29" s="1"/>
  <c r="D276" i="29"/>
  <c r="E276" i="29" s="1"/>
  <c r="D275" i="29"/>
  <c r="D274" i="29"/>
  <c r="G273" i="29"/>
  <c r="F273" i="29"/>
  <c r="E273" i="29"/>
  <c r="D273" i="29"/>
  <c r="G272" i="29"/>
  <c r="F272" i="29"/>
  <c r="E272" i="29"/>
  <c r="D272" i="29"/>
  <c r="D271" i="29"/>
  <c r="E271" i="29" s="1"/>
  <c r="G270" i="29"/>
  <c r="D270" i="29"/>
  <c r="F270" i="29" s="1"/>
  <c r="D269" i="29"/>
  <c r="D268" i="29"/>
  <c r="G267" i="29"/>
  <c r="D267" i="29"/>
  <c r="D266" i="29"/>
  <c r="E265" i="29"/>
  <c r="D265" i="29"/>
  <c r="D264" i="29"/>
  <c r="G264" i="29" s="1"/>
  <c r="D263" i="29"/>
  <c r="G262" i="29"/>
  <c r="F262" i="29"/>
  <c r="D262" i="29"/>
  <c r="E262" i="29" s="1"/>
  <c r="G261" i="29"/>
  <c r="F261" i="29"/>
  <c r="D261" i="29"/>
  <c r="E261" i="29" s="1"/>
  <c r="D260" i="29"/>
  <c r="D259" i="29"/>
  <c r="D258" i="29"/>
  <c r="E258" i="29" s="1"/>
  <c r="D257" i="29"/>
  <c r="D256" i="29"/>
  <c r="E256" i="29" s="1"/>
  <c r="G255" i="29"/>
  <c r="F255" i="29"/>
  <c r="D255" i="29"/>
  <c r="E255" i="29" s="1"/>
  <c r="D254" i="29"/>
  <c r="G253" i="29"/>
  <c r="F253" i="29"/>
  <c r="D253" i="29"/>
  <c r="E253" i="29" s="1"/>
  <c r="G252" i="29"/>
  <c r="F252" i="29"/>
  <c r="E252" i="29"/>
  <c r="D252" i="29"/>
  <c r="F251" i="29"/>
  <c r="D251" i="29"/>
  <c r="G250" i="29"/>
  <c r="F250" i="29"/>
  <c r="E250" i="29"/>
  <c r="D250" i="29"/>
  <c r="G249" i="29"/>
  <c r="F249" i="29"/>
  <c r="E249" i="29"/>
  <c r="D249" i="29"/>
  <c r="D248" i="29"/>
  <c r="D247" i="29"/>
  <c r="D246" i="29"/>
  <c r="G246" i="29" s="1"/>
  <c r="G245" i="29"/>
  <c r="D245" i="29"/>
  <c r="G244" i="29"/>
  <c r="F244" i="29"/>
  <c r="D244" i="29"/>
  <c r="E244" i="29" s="1"/>
  <c r="D243" i="29"/>
  <c r="D242" i="29"/>
  <c r="D241" i="29"/>
  <c r="E240" i="29"/>
  <c r="D240" i="29"/>
  <c r="D239" i="29"/>
  <c r="G238" i="29"/>
  <c r="F238" i="29"/>
  <c r="D238" i="29"/>
  <c r="E238" i="29" s="1"/>
  <c r="D237" i="29"/>
  <c r="D236" i="29"/>
  <c r="G236" i="29" s="1"/>
  <c r="G235" i="29"/>
  <c r="F235" i="29"/>
  <c r="D235" i="29"/>
  <c r="E235" i="29" s="1"/>
  <c r="G234" i="29"/>
  <c r="F234" i="29"/>
  <c r="E234" i="29"/>
  <c r="D234" i="29"/>
  <c r="E233" i="29"/>
  <c r="D233" i="29"/>
  <c r="D232" i="29"/>
  <c r="D231" i="29"/>
  <c r="E231" i="29" s="1"/>
  <c r="G230" i="29"/>
  <c r="D230" i="29"/>
  <c r="G229" i="29"/>
  <c r="F229" i="29"/>
  <c r="D229" i="29"/>
  <c r="D228" i="29"/>
  <c r="G227" i="29"/>
  <c r="D227" i="29"/>
  <c r="E227" i="29" s="1"/>
  <c r="F226" i="29"/>
  <c r="E226" i="29"/>
  <c r="D226" i="29"/>
  <c r="G226" i="29" s="1"/>
  <c r="D225" i="29"/>
  <c r="D224" i="29"/>
  <c r="D223" i="29"/>
  <c r="E223" i="29" s="1"/>
  <c r="D222" i="29"/>
  <c r="F222" i="29" s="1"/>
  <c r="G221" i="29"/>
  <c r="E221" i="29"/>
  <c r="D221" i="29"/>
  <c r="F221" i="29" s="1"/>
  <c r="G220" i="29"/>
  <c r="F220" i="29"/>
  <c r="E220" i="29"/>
  <c r="D220" i="29"/>
  <c r="D219" i="29"/>
  <c r="D218" i="29"/>
  <c r="E218" i="29" s="1"/>
  <c r="D217" i="29"/>
  <c r="G217" i="29" s="1"/>
  <c r="G216" i="29"/>
  <c r="D216" i="29"/>
  <c r="F216" i="29" s="1"/>
  <c r="G215" i="29"/>
  <c r="D215" i="29"/>
  <c r="E215" i="29" s="1"/>
  <c r="G214" i="29"/>
  <c r="F214" i="29"/>
  <c r="E214" i="29"/>
  <c r="D214" i="29"/>
  <c r="G213" i="29"/>
  <c r="F213" i="29"/>
  <c r="E213" i="29"/>
  <c r="D213" i="29"/>
  <c r="G212" i="29"/>
  <c r="F212" i="29"/>
  <c r="D212" i="29"/>
  <c r="E212" i="29" s="1"/>
  <c r="G211" i="29"/>
  <c r="F211" i="29"/>
  <c r="D211" i="29"/>
  <c r="E211" i="29" s="1"/>
  <c r="D210" i="29"/>
  <c r="G209" i="29"/>
  <c r="F209" i="29"/>
  <c r="D209" i="29"/>
  <c r="D208" i="29"/>
  <c r="D207" i="29"/>
  <c r="E207" i="29" s="1"/>
  <c r="G206" i="29"/>
  <c r="D206" i="29"/>
  <c r="F206" i="29" s="1"/>
  <c r="D205" i="29"/>
  <c r="D204" i="29"/>
  <c r="G204" i="29" s="1"/>
  <c r="G203" i="29"/>
  <c r="F203" i="29"/>
  <c r="E203" i="29"/>
  <c r="D203" i="29"/>
  <c r="G202" i="29"/>
  <c r="F202" i="29"/>
  <c r="E202" i="29"/>
  <c r="D202" i="29"/>
  <c r="D201" i="29"/>
  <c r="E200" i="29"/>
  <c r="D200" i="29"/>
  <c r="G200" i="29" s="1"/>
  <c r="D199" i="29"/>
  <c r="D198" i="29"/>
  <c r="D197" i="29"/>
  <c r="G197" i="29" s="1"/>
  <c r="D196" i="29"/>
  <c r="G196" i="29" s="1"/>
  <c r="D195" i="29"/>
  <c r="G194" i="29"/>
  <c r="F194" i="29"/>
  <c r="D194" i="29"/>
  <c r="E194" i="29" s="1"/>
  <c r="F193" i="29"/>
  <c r="E193" i="29"/>
  <c r="D193" i="29"/>
  <c r="G193" i="29" s="1"/>
  <c r="D192" i="29"/>
  <c r="D191" i="29"/>
  <c r="F191" i="29" s="1"/>
  <c r="D190" i="29"/>
  <c r="G190" i="29" s="1"/>
  <c r="D189" i="29"/>
  <c r="D188" i="29"/>
  <c r="G188" i="29" s="1"/>
  <c r="G187" i="29"/>
  <c r="F187" i="29"/>
  <c r="E187" i="29"/>
  <c r="D187" i="29"/>
  <c r="D186" i="29"/>
  <c r="F185" i="29"/>
  <c r="D185" i="29"/>
  <c r="G185" i="29" s="1"/>
  <c r="F184" i="29"/>
  <c r="E184" i="29"/>
  <c r="D184" i="29"/>
  <c r="G184" i="29" s="1"/>
  <c r="F183" i="29"/>
  <c r="E183" i="29"/>
  <c r="D183" i="29"/>
  <c r="G182" i="29"/>
  <c r="F182" i="29"/>
  <c r="E182" i="29"/>
  <c r="D182" i="29"/>
  <c r="D181" i="29"/>
  <c r="G181" i="29" s="1"/>
  <c r="D180" i="29"/>
  <c r="D179" i="29"/>
  <c r="D178" i="29"/>
  <c r="F177" i="29"/>
  <c r="D177" i="29"/>
  <c r="G177" i="29" s="1"/>
  <c r="F176" i="29"/>
  <c r="D176" i="29"/>
  <c r="G176" i="29" s="1"/>
  <c r="G175" i="29"/>
  <c r="F175" i="29"/>
  <c r="D175" i="29"/>
  <c r="E175" i="29" s="1"/>
  <c r="D174" i="29"/>
  <c r="D173" i="29"/>
  <c r="F172" i="29"/>
  <c r="E172" i="29"/>
  <c r="D172" i="29"/>
  <c r="G172" i="29" s="1"/>
  <c r="D171" i="29"/>
  <c r="D170" i="29"/>
  <c r="D169" i="29"/>
  <c r="G169" i="29" s="1"/>
  <c r="D168" i="29"/>
  <c r="G168" i="29" s="1"/>
  <c r="G167" i="29"/>
  <c r="D167" i="29"/>
  <c r="F167" i="29" s="1"/>
  <c r="G166" i="29"/>
  <c r="D166" i="29"/>
  <c r="F166" i="29" s="1"/>
  <c r="D165" i="29"/>
  <c r="G165" i="29" s="1"/>
  <c r="F164" i="29"/>
  <c r="D164" i="29"/>
  <c r="G164" i="29" s="1"/>
  <c r="G163" i="29"/>
  <c r="F163" i="29"/>
  <c r="E163" i="29"/>
  <c r="D163" i="29"/>
  <c r="G162" i="29"/>
  <c r="F162" i="29"/>
  <c r="E162" i="29"/>
  <c r="D162" i="29"/>
  <c r="D161" i="29"/>
  <c r="D160" i="29"/>
  <c r="G160" i="29" s="1"/>
  <c r="G159" i="29"/>
  <c r="D159" i="29"/>
  <c r="F159" i="29" s="1"/>
  <c r="D158" i="29"/>
  <c r="D157" i="29"/>
  <c r="G157" i="29" s="1"/>
  <c r="D156" i="29"/>
  <c r="G155" i="29"/>
  <c r="F155" i="29"/>
  <c r="E155" i="29"/>
  <c r="D155" i="29"/>
  <c r="G154" i="29"/>
  <c r="F154" i="29"/>
  <c r="D154" i="29"/>
  <c r="E154" i="29" s="1"/>
  <c r="F153" i="29"/>
  <c r="E153" i="29"/>
  <c r="D153" i="29"/>
  <c r="G153" i="29" s="1"/>
  <c r="D152" i="29"/>
  <c r="E152" i="29" s="1"/>
  <c r="D151" i="29"/>
  <c r="G150" i="29"/>
  <c r="F150" i="29"/>
  <c r="E150" i="29"/>
  <c r="D150" i="29"/>
  <c r="D149" i="29"/>
  <c r="D148" i="29"/>
  <c r="G148" i="29" s="1"/>
  <c r="D147" i="29"/>
  <c r="G147" i="29" s="1"/>
  <c r="D146" i="29"/>
  <c r="F145" i="29"/>
  <c r="D145" i="29"/>
  <c r="G145" i="29" s="1"/>
  <c r="F144" i="29"/>
  <c r="E144" i="29"/>
  <c r="D144" i="29"/>
  <c r="G144" i="29" s="1"/>
  <c r="D143" i="29"/>
  <c r="D142" i="29"/>
  <c r="G142" i="29" s="1"/>
  <c r="D141" i="29"/>
  <c r="G141" i="29" s="1"/>
  <c r="D140" i="29"/>
  <c r="D139" i="29"/>
  <c r="G138" i="29"/>
  <c r="F138" i="29"/>
  <c r="E138" i="29"/>
  <c r="D138" i="29"/>
  <c r="D137" i="29"/>
  <c r="G137" i="29" s="1"/>
  <c r="F136" i="29"/>
  <c r="D136" i="29"/>
  <c r="G136" i="29" s="1"/>
  <c r="G135" i="29"/>
  <c r="F135" i="29"/>
  <c r="D135" i="29"/>
  <c r="E135" i="29" s="1"/>
  <c r="D134" i="29"/>
  <c r="F133" i="29"/>
  <c r="D133" i="29"/>
  <c r="D132" i="29"/>
  <c r="G132" i="29" s="1"/>
  <c r="E131" i="29"/>
  <c r="D131" i="29"/>
  <c r="D130" i="29"/>
  <c r="D129" i="29"/>
  <c r="G129" i="29" s="1"/>
  <c r="F128" i="29"/>
  <c r="D128" i="29"/>
  <c r="G127" i="29"/>
  <c r="D127" i="29"/>
  <c r="F127" i="29" s="1"/>
  <c r="G126" i="29"/>
  <c r="D126" i="29"/>
  <c r="F126" i="29" s="1"/>
  <c r="F125" i="29"/>
  <c r="E125" i="29"/>
  <c r="D125" i="29"/>
  <c r="G125" i="29" s="1"/>
  <c r="D124" i="29"/>
  <c r="G124" i="29" s="1"/>
  <c r="G123" i="29"/>
  <c r="F123" i="29"/>
  <c r="E123" i="29"/>
  <c r="D123" i="29"/>
  <c r="G122" i="29"/>
  <c r="F122" i="29"/>
  <c r="E122" i="29"/>
  <c r="D122" i="29"/>
  <c r="D121" i="29"/>
  <c r="F120" i="29"/>
  <c r="E120" i="29"/>
  <c r="D120" i="29"/>
  <c r="G120" i="29" s="1"/>
  <c r="D119" i="29"/>
  <c r="D118" i="29"/>
  <c r="D117" i="29"/>
  <c r="G117" i="29" s="1"/>
  <c r="F116" i="29"/>
  <c r="E116" i="29"/>
  <c r="D116" i="29"/>
  <c r="G116" i="29" s="1"/>
  <c r="D115" i="29"/>
  <c r="G115" i="29" s="1"/>
  <c r="G114" i="29"/>
  <c r="F114" i="29"/>
  <c r="D114" i="29"/>
  <c r="E114" i="29" s="1"/>
  <c r="F113" i="29"/>
  <c r="E113" i="29"/>
  <c r="D113" i="29"/>
  <c r="G113" i="29" s="1"/>
  <c r="D112" i="29"/>
  <c r="D111" i="29"/>
  <c r="D110" i="29"/>
  <c r="G110" i="29" s="1"/>
  <c r="D109" i="29"/>
  <c r="D108" i="29"/>
  <c r="G108" i="29" s="1"/>
  <c r="D107" i="29"/>
  <c r="E107" i="29" s="1"/>
  <c r="G106" i="29"/>
  <c r="F106" i="29"/>
  <c r="D106" i="29"/>
  <c r="F105" i="29"/>
  <c r="D105" i="29"/>
  <c r="G105" i="29" s="1"/>
  <c r="F104" i="29"/>
  <c r="E104" i="29"/>
  <c r="D104" i="29"/>
  <c r="G104" i="29" s="1"/>
  <c r="F103" i="29"/>
  <c r="D103" i="29"/>
  <c r="D102" i="29"/>
  <c r="E102" i="29" s="1"/>
  <c r="D101" i="29"/>
  <c r="D100" i="29"/>
  <c r="D99" i="29"/>
  <c r="D98" i="29"/>
  <c r="G98" i="29" s="1"/>
  <c r="D97" i="29"/>
  <c r="G97" i="29" s="1"/>
  <c r="F96" i="29"/>
  <c r="D96" i="29"/>
  <c r="G96" i="29" s="1"/>
  <c r="G95" i="29"/>
  <c r="F95" i="29"/>
  <c r="D95" i="29"/>
  <c r="E95" i="29" s="1"/>
  <c r="G94" i="29"/>
  <c r="F94" i="29"/>
  <c r="E94" i="29"/>
  <c r="D94" i="29"/>
  <c r="D93" i="29"/>
  <c r="G93" i="29" s="1"/>
  <c r="F92" i="29"/>
  <c r="D92" i="29"/>
  <c r="G92" i="29" s="1"/>
  <c r="D91" i="29"/>
  <c r="D90" i="29"/>
  <c r="E90" i="29" s="1"/>
  <c r="E89" i="29"/>
  <c r="D89" i="29"/>
  <c r="F88" i="29"/>
  <c r="E88" i="29"/>
  <c r="D88" i="29"/>
  <c r="G88" i="29" s="1"/>
  <c r="G87" i="29"/>
  <c r="D87" i="29"/>
  <c r="F87" i="29" s="1"/>
  <c r="G86" i="29"/>
  <c r="D86" i="29"/>
  <c r="F86" i="29" s="1"/>
  <c r="D85" i="29"/>
  <c r="G85" i="29" s="1"/>
  <c r="D84" i="29"/>
  <c r="G84" i="29" s="1"/>
  <c r="G83" i="29"/>
  <c r="F83" i="29"/>
  <c r="E83" i="29"/>
  <c r="D83" i="29"/>
  <c r="G82" i="29"/>
  <c r="F82" i="29"/>
  <c r="E82" i="29"/>
  <c r="D82" i="29"/>
  <c r="D81" i="29"/>
  <c r="D80" i="29"/>
  <c r="G80" i="29" s="1"/>
  <c r="D79" i="29"/>
  <c r="D78" i="29"/>
  <c r="D77" i="29"/>
  <c r="G77" i="29" s="1"/>
  <c r="F76" i="29"/>
  <c r="D76" i="29"/>
  <c r="G76" i="29" s="1"/>
  <c r="G75" i="29"/>
  <c r="F75" i="29"/>
  <c r="D75" i="29"/>
  <c r="E75" i="29" s="1"/>
  <c r="G74" i="29"/>
  <c r="F74" i="29"/>
  <c r="D74" i="29"/>
  <c r="E74" i="29" s="1"/>
  <c r="F73" i="29"/>
  <c r="E73" i="29"/>
  <c r="D73" i="29"/>
  <c r="G73" i="29" s="1"/>
  <c r="E72" i="29"/>
  <c r="D72" i="29"/>
  <c r="G71" i="29"/>
  <c r="F71" i="29"/>
  <c r="D71" i="29"/>
  <c r="E71" i="29" s="1"/>
  <c r="G70" i="29"/>
  <c r="F70" i="29"/>
  <c r="D70" i="29"/>
  <c r="E70" i="29" s="1"/>
  <c r="D69" i="29"/>
  <c r="D68" i="29"/>
  <c r="G68" i="29" s="1"/>
  <c r="E67" i="29"/>
  <c r="D67" i="29"/>
  <c r="G66" i="29"/>
  <c r="F66" i="29"/>
  <c r="E66" i="29"/>
  <c r="D66" i="29"/>
  <c r="F65" i="29"/>
  <c r="D65" i="29"/>
  <c r="G65" i="29" s="1"/>
  <c r="F64" i="29"/>
  <c r="E64" i="29"/>
  <c r="D64" i="29"/>
  <c r="G64" i="29" s="1"/>
  <c r="D63" i="29"/>
  <c r="E62" i="29"/>
  <c r="D62" i="29"/>
  <c r="D61" i="29"/>
  <c r="D60" i="29"/>
  <c r="D59" i="29"/>
  <c r="G58" i="29"/>
  <c r="F58" i="29"/>
  <c r="D58" i="29"/>
  <c r="E58" i="29" s="1"/>
  <c r="D57" i="29"/>
  <c r="G57" i="29" s="1"/>
  <c r="F56" i="29"/>
  <c r="D56" i="29"/>
  <c r="G56" i="29" s="1"/>
  <c r="G55" i="29"/>
  <c r="F55" i="29"/>
  <c r="D55" i="29"/>
  <c r="E55" i="29" s="1"/>
  <c r="G54" i="29"/>
  <c r="F54" i="29"/>
  <c r="D54" i="29"/>
  <c r="F53" i="29"/>
  <c r="E53" i="29"/>
  <c r="D53" i="29"/>
  <c r="G53" i="29" s="1"/>
  <c r="D52" i="29"/>
  <c r="G52" i="29" s="1"/>
  <c r="D51" i="29"/>
  <c r="D50" i="29"/>
  <c r="F49" i="29"/>
  <c r="E49" i="29"/>
  <c r="D49" i="29"/>
  <c r="G49" i="29" s="1"/>
  <c r="F48" i="29"/>
  <c r="D48" i="29"/>
  <c r="G48" i="29" s="1"/>
  <c r="G47" i="29"/>
  <c r="D47" i="29"/>
  <c r="F47" i="29" s="1"/>
  <c r="G46" i="29"/>
  <c r="D46" i="29"/>
  <c r="F46" i="29" s="1"/>
  <c r="D45" i="29"/>
  <c r="G45" i="29" s="1"/>
  <c r="D44" i="29"/>
  <c r="G43" i="29"/>
  <c r="F43" i="29"/>
  <c r="E43" i="29"/>
  <c r="D43" i="29"/>
  <c r="G42" i="29"/>
  <c r="F42" i="29"/>
  <c r="E42" i="29"/>
  <c r="D42" i="29"/>
  <c r="D41" i="29"/>
  <c r="D40" i="29"/>
  <c r="G40" i="29" s="1"/>
  <c r="G39" i="29"/>
  <c r="F39" i="29"/>
  <c r="D39" i="29"/>
  <c r="D38" i="29"/>
  <c r="D37" i="29"/>
  <c r="G37" i="29" s="1"/>
  <c r="D36" i="29"/>
  <c r="G36" i="29" s="1"/>
  <c r="D35" i="29"/>
  <c r="G34" i="29"/>
  <c r="F34" i="29"/>
  <c r="D34" i="29"/>
  <c r="E34" i="29" s="1"/>
  <c r="F33" i="29"/>
  <c r="E33" i="29"/>
  <c r="D33" i="29"/>
  <c r="G33" i="29" s="1"/>
  <c r="E32" i="29"/>
  <c r="D32" i="29"/>
  <c r="D31" i="29"/>
  <c r="D30" i="29"/>
  <c r="D29" i="29"/>
  <c r="D28" i="29"/>
  <c r="G28" i="29" s="1"/>
  <c r="D27" i="29"/>
  <c r="G26" i="29"/>
  <c r="D26" i="29"/>
  <c r="F26" i="29" s="1"/>
  <c r="F25" i="29"/>
  <c r="D25" i="29"/>
  <c r="G25" i="29" s="1"/>
  <c r="F24" i="29"/>
  <c r="E24" i="29"/>
  <c r="D24" i="29"/>
  <c r="G24" i="29" s="1"/>
  <c r="D23" i="29"/>
  <c r="D22" i="29"/>
  <c r="F21" i="29"/>
  <c r="D21" i="29"/>
  <c r="G21" i="29" s="1"/>
  <c r="D20" i="29"/>
  <c r="D19" i="29"/>
  <c r="D18" i="29"/>
  <c r="D17" i="29"/>
  <c r="F16" i="29"/>
  <c r="D16" i="29"/>
  <c r="G16" i="29" s="1"/>
  <c r="G15" i="29"/>
  <c r="F15" i="29"/>
  <c r="D15" i="29"/>
  <c r="E15" i="29" s="1"/>
  <c r="D14" i="29"/>
  <c r="D13" i="29"/>
  <c r="G13" i="29" s="1"/>
  <c r="D12" i="29"/>
  <c r="G12" i="29" s="1"/>
  <c r="E11" i="29"/>
  <c r="D11" i="29"/>
  <c r="D10" i="29"/>
  <c r="E10" i="29" s="1"/>
  <c r="F9" i="29"/>
  <c r="E9" i="29"/>
  <c r="D9" i="29"/>
  <c r="G9" i="29" s="1"/>
  <c r="D8" i="29"/>
  <c r="G8" i="29" s="1"/>
  <c r="G7" i="29"/>
  <c r="D7" i="29"/>
  <c r="F7" i="29" s="1"/>
  <c r="G6" i="29"/>
  <c r="D6" i="29"/>
  <c r="F6" i="29" s="1"/>
  <c r="E5" i="29"/>
  <c r="D5" i="29"/>
  <c r="F4" i="29"/>
  <c r="D4" i="29"/>
  <c r="G4" i="29" s="1"/>
  <c r="G3" i="29"/>
  <c r="F3" i="29"/>
  <c r="E3" i="29"/>
  <c r="D3" i="29"/>
  <c r="G2" i="29"/>
  <c r="F2" i="29"/>
  <c r="E2" i="29"/>
  <c r="D2" i="29"/>
  <c r="F7" i="23"/>
  <c r="F5" i="23"/>
  <c r="M3" i="22"/>
  <c r="F6" i="21"/>
  <c r="G2473" i="29" l="1"/>
  <c r="F2473" i="29"/>
  <c r="E2473" i="29"/>
  <c r="G501" i="29"/>
  <c r="F501" i="29"/>
  <c r="E523" i="29"/>
  <c r="G544" i="29"/>
  <c r="F544" i="29"/>
  <c r="E544" i="29"/>
  <c r="E1415" i="29"/>
  <c r="G1415" i="29"/>
  <c r="F1415" i="29"/>
  <c r="E2385" i="29"/>
  <c r="F2391" i="29"/>
  <c r="G2391" i="29"/>
  <c r="E2391" i="29"/>
  <c r="E501" i="29"/>
  <c r="G511" i="29"/>
  <c r="F523" i="29"/>
  <c r="E473" i="29"/>
  <c r="E516" i="29"/>
  <c r="G516" i="29"/>
  <c r="G523" i="29"/>
  <c r="E538" i="29"/>
  <c r="G538" i="29"/>
  <c r="G1149" i="29"/>
  <c r="F1149" i="29"/>
  <c r="E1149" i="29"/>
  <c r="G27" i="29"/>
  <c r="G1985" i="29"/>
  <c r="F1985" i="29"/>
  <c r="F994" i="29"/>
  <c r="G994" i="29"/>
  <c r="E994" i="29"/>
  <c r="F1349" i="29"/>
  <c r="G1349" i="29"/>
  <c r="G1833" i="29"/>
  <c r="G44" i="29"/>
  <c r="G60" i="29"/>
  <c r="F60" i="29"/>
  <c r="E60" i="29"/>
  <c r="E772" i="29"/>
  <c r="G842" i="29"/>
  <c r="F893" i="29"/>
  <c r="G893" i="29"/>
  <c r="E893" i="29"/>
  <c r="E1349" i="29"/>
  <c r="G1654" i="29"/>
  <c r="F1654" i="29"/>
  <c r="E1654" i="29"/>
  <c r="E1672" i="29"/>
  <c r="G1672" i="29"/>
  <c r="F1672" i="29"/>
  <c r="E1833" i="29"/>
  <c r="G1924" i="29"/>
  <c r="F1924" i="29"/>
  <c r="E1924" i="29"/>
  <c r="G17" i="29"/>
  <c r="F17" i="29"/>
  <c r="E17" i="29"/>
  <c r="E27" i="29"/>
  <c r="E44" i="29"/>
  <c r="G61" i="29"/>
  <c r="F61" i="29"/>
  <c r="F772" i="29"/>
  <c r="E789" i="29"/>
  <c r="E818" i="29"/>
  <c r="E842" i="29"/>
  <c r="G882" i="29"/>
  <c r="F882" i="29"/>
  <c r="E882" i="29"/>
  <c r="F1314" i="29"/>
  <c r="G1314" i="29"/>
  <c r="E1314" i="29"/>
  <c r="F1833" i="29"/>
  <c r="F27" i="29"/>
  <c r="F44" i="29"/>
  <c r="E61" i="29"/>
  <c r="G772" i="29"/>
  <c r="F789" i="29"/>
  <c r="F818" i="29"/>
  <c r="F842" i="29"/>
  <c r="G1309" i="29"/>
  <c r="F1309" i="29"/>
  <c r="G3913" i="29"/>
  <c r="F3913" i="29"/>
  <c r="F111" i="29"/>
  <c r="E111" i="29"/>
  <c r="G111" i="29"/>
  <c r="F178" i="29"/>
  <c r="E178" i="29"/>
  <c r="G789" i="29"/>
  <c r="G818" i="29"/>
  <c r="E1309" i="29"/>
  <c r="E1620" i="29"/>
  <c r="G1665" i="29"/>
  <c r="F1665" i="29"/>
  <c r="E1665" i="29"/>
  <c r="F2591" i="29"/>
  <c r="G2591" i="29"/>
  <c r="E3211" i="29"/>
  <c r="G3211" i="29"/>
  <c r="E3913" i="29"/>
  <c r="G38" i="29"/>
  <c r="F38" i="29"/>
  <c r="E38" i="29"/>
  <c r="G178" i="29"/>
  <c r="G1238" i="29"/>
  <c r="F1238" i="29"/>
  <c r="E1238" i="29"/>
  <c r="E1595" i="29"/>
  <c r="G1595" i="29"/>
  <c r="F1620" i="29"/>
  <c r="F2431" i="29"/>
  <c r="G2431" i="29"/>
  <c r="F2532" i="29"/>
  <c r="G2532" i="29"/>
  <c r="E2532" i="29"/>
  <c r="E2591" i="29"/>
  <c r="F3114" i="29"/>
  <c r="G3114" i="29"/>
  <c r="E3114" i="29"/>
  <c r="F3211" i="29"/>
  <c r="E3328" i="29"/>
  <c r="F3328" i="29"/>
  <c r="G3328" i="29"/>
  <c r="G195" i="29"/>
  <c r="F195" i="29"/>
  <c r="E195" i="29"/>
  <c r="F680" i="29"/>
  <c r="E680" i="29"/>
  <c r="G680" i="29"/>
  <c r="E755" i="29"/>
  <c r="G755" i="29"/>
  <c r="F755" i="29"/>
  <c r="F1595" i="29"/>
  <c r="G1620" i="29"/>
  <c r="G2273" i="29"/>
  <c r="F2273" i="29"/>
  <c r="E2273" i="29"/>
  <c r="E2431" i="29"/>
  <c r="E2479" i="29"/>
  <c r="G2479" i="29"/>
  <c r="F2479" i="29"/>
  <c r="F3205" i="29"/>
  <c r="E3205" i="29"/>
  <c r="F3890" i="29"/>
  <c r="E3890" i="29"/>
  <c r="G3890" i="29"/>
  <c r="E4024" i="29"/>
  <c r="F4024" i="29"/>
  <c r="G4024" i="29"/>
  <c r="G749" i="29"/>
  <c r="F749" i="29"/>
  <c r="G3205" i="29"/>
  <c r="E3891" i="29"/>
  <c r="F3891" i="29"/>
  <c r="G664" i="29"/>
  <c r="F664" i="29"/>
  <c r="E664" i="29"/>
  <c r="E749" i="29"/>
  <c r="E1195" i="29"/>
  <c r="G1195" i="29"/>
  <c r="E2384" i="29"/>
  <c r="G2425" i="29"/>
  <c r="E3121" i="29"/>
  <c r="G3121" i="29"/>
  <c r="G3891" i="29"/>
  <c r="F521" i="29"/>
  <c r="G521" i="29"/>
  <c r="E521" i="29"/>
  <c r="G665" i="29"/>
  <c r="F665" i="29"/>
  <c r="E1135" i="29"/>
  <c r="G1135" i="29"/>
  <c r="F1195" i="29"/>
  <c r="G2384" i="29"/>
  <c r="G2390" i="29"/>
  <c r="E2390" i="29"/>
  <c r="E2425" i="29"/>
  <c r="F3121" i="29"/>
  <c r="G3869" i="29"/>
  <c r="F3869" i="29"/>
  <c r="E3869" i="29"/>
  <c r="E403" i="29"/>
  <c r="G403" i="29"/>
  <c r="F403" i="29"/>
  <c r="G522" i="29"/>
  <c r="F522" i="29"/>
  <c r="E665" i="29"/>
  <c r="F1135" i="29"/>
  <c r="G1589" i="29"/>
  <c r="F1589" i="29"/>
  <c r="E1589" i="29"/>
  <c r="F2390" i="29"/>
  <c r="F2425" i="29"/>
  <c r="F3122" i="29"/>
  <c r="E3122" i="29"/>
  <c r="G3122" i="29"/>
  <c r="E3881" i="29"/>
  <c r="G3881" i="29"/>
  <c r="F3881" i="29"/>
  <c r="G472" i="29"/>
  <c r="F472" i="29"/>
  <c r="E522" i="29"/>
  <c r="E1564" i="29"/>
  <c r="G1564" i="29"/>
  <c r="F1564" i="29"/>
  <c r="G2385" i="29"/>
  <c r="G2426" i="29"/>
  <c r="F2426" i="29"/>
  <c r="E2426" i="29"/>
  <c r="F511" i="29"/>
  <c r="E1047" i="29"/>
  <c r="G1047" i="29"/>
  <c r="F1047" i="29"/>
  <c r="E1371" i="29"/>
  <c r="G1371" i="29"/>
  <c r="F824" i="29"/>
  <c r="G866" i="29"/>
  <c r="F866" i="29"/>
  <c r="E866" i="29"/>
  <c r="G1041" i="29"/>
  <c r="F1041" i="29"/>
  <c r="F1354" i="29"/>
  <c r="G1354" i="29"/>
  <c r="F1371" i="29"/>
  <c r="G1891" i="29"/>
  <c r="F1891" i="29"/>
  <c r="E1891" i="29"/>
  <c r="F1954" i="29"/>
  <c r="G1954" i="29"/>
  <c r="E1985" i="29"/>
  <c r="G397" i="29"/>
  <c r="E397" i="29"/>
  <c r="F397" i="29"/>
  <c r="G824" i="29"/>
  <c r="E943" i="29"/>
  <c r="G943" i="29"/>
  <c r="F943" i="29"/>
  <c r="E1041" i="29"/>
  <c r="E1354" i="29"/>
  <c r="E1954" i="29"/>
  <c r="G1993" i="29"/>
  <c r="F1993" i="29"/>
  <c r="E1993" i="29"/>
  <c r="G101" i="29"/>
  <c r="F101" i="29"/>
  <c r="E101" i="29"/>
  <c r="G67" i="29"/>
  <c r="F67" i="29"/>
  <c r="E1832" i="29"/>
  <c r="G1832" i="29"/>
  <c r="F1832" i="29"/>
  <c r="G1859" i="29"/>
  <c r="E1859" i="29"/>
  <c r="G1986" i="29"/>
  <c r="F1986" i="29"/>
  <c r="G708" i="29"/>
  <c r="F708" i="29"/>
  <c r="E756" i="29"/>
  <c r="G756" i="29"/>
  <c r="F756" i="29"/>
  <c r="E1272" i="29"/>
  <c r="G1757" i="29"/>
  <c r="F1757" i="29"/>
  <c r="G2088" i="29"/>
  <c r="F2088" i="29"/>
  <c r="F2656" i="29"/>
  <c r="E2656" i="29"/>
  <c r="E2957" i="29"/>
  <c r="G2957" i="29"/>
  <c r="F2957" i="29"/>
  <c r="G3015" i="29"/>
  <c r="F674" i="29"/>
  <c r="G674" i="29"/>
  <c r="E674" i="29"/>
  <c r="E708" i="29"/>
  <c r="G766" i="29"/>
  <c r="F766" i="29"/>
  <c r="F1272" i="29"/>
  <c r="E1757" i="29"/>
  <c r="E1827" i="29"/>
  <c r="G1827" i="29"/>
  <c r="F1827" i="29"/>
  <c r="E2088" i="29"/>
  <c r="G2656" i="29"/>
  <c r="E3015" i="29"/>
  <c r="E3049" i="29"/>
  <c r="G3049" i="29"/>
  <c r="F3049" i="29"/>
  <c r="E296" i="29"/>
  <c r="E766" i="29"/>
  <c r="E975" i="29"/>
  <c r="G975" i="29"/>
  <c r="F975" i="29"/>
  <c r="E1035" i="29"/>
  <c r="G1035" i="29"/>
  <c r="E1267" i="29"/>
  <c r="G1272" i="29"/>
  <c r="E1500" i="29"/>
  <c r="G1500" i="29"/>
  <c r="F1500" i="29"/>
  <c r="E1555" i="29"/>
  <c r="G1555" i="29"/>
  <c r="E1782" i="29"/>
  <c r="G1782" i="29"/>
  <c r="F1782" i="29"/>
  <c r="G1916" i="29"/>
  <c r="F1916" i="29"/>
  <c r="E1916" i="29"/>
  <c r="F3015" i="29"/>
  <c r="E3552" i="29"/>
  <c r="G3552" i="29"/>
  <c r="F3552" i="29"/>
  <c r="F291" i="29"/>
  <c r="F296" i="29"/>
  <c r="F619" i="29"/>
  <c r="G640" i="29"/>
  <c r="F640" i="29"/>
  <c r="E640" i="29"/>
  <c r="F958" i="29"/>
  <c r="E958" i="29"/>
  <c r="E976" i="29"/>
  <c r="F1035" i="29"/>
  <c r="F1267" i="29"/>
  <c r="G1290" i="29"/>
  <c r="F1290" i="29"/>
  <c r="F1555" i="29"/>
  <c r="E1783" i="29"/>
  <c r="G1783" i="29"/>
  <c r="E2113" i="29"/>
  <c r="G156" i="29"/>
  <c r="G291" i="29"/>
  <c r="G296" i="29"/>
  <c r="G425" i="29"/>
  <c r="F425" i="29"/>
  <c r="G619" i="29"/>
  <c r="G958" i="29"/>
  <c r="F976" i="29"/>
  <c r="E996" i="29"/>
  <c r="G996" i="29"/>
  <c r="F996" i="29"/>
  <c r="E1208" i="29"/>
  <c r="G1208" i="29"/>
  <c r="G1267" i="29"/>
  <c r="E1290" i="29"/>
  <c r="E1519" i="29"/>
  <c r="F1783" i="29"/>
  <c r="F2113" i="29"/>
  <c r="G2194" i="29"/>
  <c r="F2194" i="29"/>
  <c r="E2194" i="29"/>
  <c r="F3644" i="29"/>
  <c r="G3644" i="29"/>
  <c r="E3644" i="29"/>
  <c r="E156" i="29"/>
  <c r="G173" i="29"/>
  <c r="E173" i="29"/>
  <c r="F173" i="29"/>
  <c r="G370" i="29"/>
  <c r="F370" i="29"/>
  <c r="E370" i="29"/>
  <c r="E425" i="29"/>
  <c r="G641" i="29"/>
  <c r="F641" i="29"/>
  <c r="E641" i="29"/>
  <c r="G726" i="29"/>
  <c r="F726" i="29"/>
  <c r="E726" i="29"/>
  <c r="E959" i="29"/>
  <c r="G959" i="29"/>
  <c r="G976" i="29"/>
  <c r="F1208" i="29"/>
  <c r="E1243" i="29"/>
  <c r="F1243" i="29"/>
  <c r="E1421" i="29"/>
  <c r="G1421" i="29"/>
  <c r="F1421" i="29"/>
  <c r="F1519" i="29"/>
  <c r="E1775" i="29"/>
  <c r="G1775" i="29"/>
  <c r="G1802" i="29"/>
  <c r="F1802" i="29"/>
  <c r="E1802" i="29"/>
  <c r="E2055" i="29"/>
  <c r="G2113" i="29"/>
  <c r="G140" i="29"/>
  <c r="F140" i="29"/>
  <c r="E140" i="29"/>
  <c r="F156" i="29"/>
  <c r="G426" i="29"/>
  <c r="F426" i="29"/>
  <c r="E443" i="29"/>
  <c r="G443" i="29"/>
  <c r="F443" i="29"/>
  <c r="G620" i="29"/>
  <c r="F620" i="29"/>
  <c r="E620" i="29"/>
  <c r="F959" i="29"/>
  <c r="G977" i="29"/>
  <c r="F977" i="29"/>
  <c r="G1243" i="29"/>
  <c r="E1493" i="29"/>
  <c r="G1519" i="29"/>
  <c r="G1557" i="29"/>
  <c r="F1557" i="29"/>
  <c r="E1557" i="29"/>
  <c r="E1742" i="29"/>
  <c r="G1742" i="29"/>
  <c r="F1742" i="29"/>
  <c r="F1775" i="29"/>
  <c r="F2055" i="29"/>
  <c r="E426" i="29"/>
  <c r="E597" i="29"/>
  <c r="F642" i="29"/>
  <c r="G642" i="29"/>
  <c r="E642" i="29"/>
  <c r="G925" i="29"/>
  <c r="F925" i="29"/>
  <c r="E925" i="29"/>
  <c r="E977" i="29"/>
  <c r="F1261" i="29"/>
  <c r="G1397" i="29"/>
  <c r="G1493" i="29"/>
  <c r="E1743" i="29"/>
  <c r="G2797" i="29"/>
  <c r="F2797" i="29"/>
  <c r="E2797" i="29"/>
  <c r="G3523" i="29"/>
  <c r="F3523" i="29"/>
  <c r="E3523" i="29"/>
  <c r="F3600" i="29"/>
  <c r="G3600" i="29"/>
  <c r="E3600" i="29"/>
  <c r="G89" i="29"/>
  <c r="F89" i="29"/>
  <c r="G133" i="29"/>
  <c r="E133" i="29"/>
  <c r="E222" i="29"/>
  <c r="E427" i="29"/>
  <c r="F427" i="29"/>
  <c r="G427" i="29"/>
  <c r="F597" i="29"/>
  <c r="F1219" i="29"/>
  <c r="G1261" i="29"/>
  <c r="E1397" i="29"/>
  <c r="F1743" i="29"/>
  <c r="E3509" i="29"/>
  <c r="F3509" i="29"/>
  <c r="G3509" i="29"/>
  <c r="G1469" i="29"/>
  <c r="F1469" i="29"/>
  <c r="G50" i="29"/>
  <c r="F50" i="29"/>
  <c r="E50" i="29"/>
  <c r="G222" i="29"/>
  <c r="G233" i="29"/>
  <c r="F233" i="29"/>
  <c r="G240" i="29"/>
  <c r="F240" i="29"/>
  <c r="G597" i="29"/>
  <c r="G1219" i="29"/>
  <c r="F1397" i="29"/>
  <c r="E1444" i="29"/>
  <c r="G1444" i="29"/>
  <c r="G1494" i="29"/>
  <c r="F1494" i="29"/>
  <c r="E1494" i="29"/>
  <c r="E1699" i="29"/>
  <c r="G1699" i="29"/>
  <c r="F1699" i="29"/>
  <c r="E1719" i="29"/>
  <c r="G1719" i="29"/>
  <c r="F1719" i="29"/>
  <c r="G1743" i="29"/>
  <c r="G2504" i="29"/>
  <c r="F2504" i="29"/>
  <c r="E2504" i="29"/>
  <c r="G2598" i="29"/>
  <c r="F2598" i="29"/>
  <c r="E2598" i="29"/>
  <c r="E4000" i="29"/>
  <c r="G4000" i="29"/>
  <c r="F4000" i="29"/>
  <c r="G1944" i="29"/>
  <c r="F2011" i="29"/>
  <c r="G2050" i="29"/>
  <c r="F2050" i="29"/>
  <c r="E2050" i="29"/>
  <c r="E2076" i="29"/>
  <c r="E2241" i="29"/>
  <c r="G2518" i="29"/>
  <c r="E2518" i="29"/>
  <c r="F2518" i="29"/>
  <c r="E2767" i="29"/>
  <c r="G2877" i="29"/>
  <c r="F2877" i="29"/>
  <c r="E2923" i="29"/>
  <c r="G3147" i="29"/>
  <c r="F3147" i="29"/>
  <c r="E3147" i="29"/>
  <c r="G3255" i="29"/>
  <c r="F3255" i="29"/>
  <c r="E3255" i="29"/>
  <c r="F3399" i="29"/>
  <c r="E3399" i="29"/>
  <c r="G3502" i="29"/>
  <c r="F3502" i="29"/>
  <c r="F3578" i="29"/>
  <c r="G3578" i="29"/>
  <c r="E3578" i="29"/>
  <c r="E3413" i="29"/>
  <c r="G3413" i="29"/>
  <c r="F3413" i="29"/>
  <c r="G134" i="29"/>
  <c r="G545" i="29"/>
  <c r="F545" i="29"/>
  <c r="E545" i="29"/>
  <c r="E1155" i="29"/>
  <c r="G1155" i="29"/>
  <c r="F1155" i="29"/>
  <c r="F1333" i="29"/>
  <c r="G1333" i="29"/>
  <c r="E1333" i="29"/>
  <c r="E347" i="29"/>
  <c r="G347" i="29"/>
  <c r="F420" i="29"/>
  <c r="E702" i="29"/>
  <c r="F217" i="29"/>
  <c r="E420" i="29"/>
  <c r="F853" i="29"/>
  <c r="G853" i="29"/>
  <c r="E853" i="29"/>
  <c r="F392" i="29"/>
  <c r="G205" i="29"/>
  <c r="G460" i="29"/>
  <c r="G1094" i="29"/>
  <c r="E1123" i="29"/>
  <c r="F1123" i="29"/>
  <c r="G1123" i="29"/>
  <c r="G1142" i="29"/>
  <c r="E1166" i="29"/>
  <c r="F1633" i="29"/>
  <c r="F1659" i="29"/>
  <c r="F1685" i="29"/>
  <c r="E1795" i="29"/>
  <c r="G1795" i="29"/>
  <c r="F1795" i="29"/>
  <c r="G1871" i="29"/>
  <c r="F1871" i="29"/>
  <c r="E1944" i="29"/>
  <c r="F2241" i="29"/>
  <c r="G2461" i="29"/>
  <c r="E2461" i="29"/>
  <c r="F2461" i="29"/>
  <c r="G2510" i="29"/>
  <c r="E2510" i="29"/>
  <c r="F2510" i="29"/>
  <c r="E2519" i="29"/>
  <c r="G2519" i="29"/>
  <c r="F2519" i="29"/>
  <c r="E2559" i="29"/>
  <c r="G2559" i="29"/>
  <c r="F2559" i="29"/>
  <c r="G2628" i="29"/>
  <c r="G2674" i="29"/>
  <c r="G2710" i="29"/>
  <c r="E2710" i="29"/>
  <c r="F2767" i="29"/>
  <c r="F2772" i="29"/>
  <c r="G2841" i="29"/>
  <c r="E2841" i="29"/>
  <c r="F2841" i="29"/>
  <c r="E2877" i="29"/>
  <c r="F2939" i="29"/>
  <c r="G2939" i="29"/>
  <c r="E2939" i="29"/>
  <c r="F2964" i="29"/>
  <c r="G2964" i="29"/>
  <c r="E3148" i="29"/>
  <c r="G3148" i="29"/>
  <c r="F3148" i="29"/>
  <c r="F3178" i="29"/>
  <c r="E3178" i="29"/>
  <c r="G3178" i="29"/>
  <c r="G3246" i="29"/>
  <c r="F3246" i="29"/>
  <c r="G3399" i="29"/>
  <c r="E3407" i="29"/>
  <c r="G3407" i="29"/>
  <c r="F3407" i="29"/>
  <c r="E3484" i="29"/>
  <c r="G3484" i="29"/>
  <c r="F3484" i="29"/>
  <c r="E3502" i="29"/>
  <c r="G72" i="29"/>
  <c r="F72" i="29"/>
  <c r="E190" i="29"/>
  <c r="E205" i="29"/>
  <c r="E364" i="29"/>
  <c r="E409" i="29"/>
  <c r="G490" i="29"/>
  <c r="F490" i="29"/>
  <c r="E490" i="29"/>
  <c r="G506" i="29"/>
  <c r="F506" i="29"/>
  <c r="E506" i="29"/>
  <c r="E602" i="29"/>
  <c r="G653" i="29"/>
  <c r="F670" i="29"/>
  <c r="F720" i="29"/>
  <c r="E887" i="29"/>
  <c r="G887" i="29"/>
  <c r="F887" i="29"/>
  <c r="F1001" i="29"/>
  <c r="E1001" i="29"/>
  <c r="E1094" i="29"/>
  <c r="F1166" i="29"/>
  <c r="E1344" i="29"/>
  <c r="G1402" i="29"/>
  <c r="F1402" i="29"/>
  <c r="E1627" i="29"/>
  <c r="G1627" i="29"/>
  <c r="G1633" i="29"/>
  <c r="G1659" i="29"/>
  <c r="G1685" i="29"/>
  <c r="G1730" i="29"/>
  <c r="F1730" i="29"/>
  <c r="E1871" i="29"/>
  <c r="F1944" i="29"/>
  <c r="E2006" i="29"/>
  <c r="G2012" i="29"/>
  <c r="E2012" i="29"/>
  <c r="F2140" i="29"/>
  <c r="E2140" i="29"/>
  <c r="G2366" i="29"/>
  <c r="F2366" i="29"/>
  <c r="E2366" i="29"/>
  <c r="E2628" i="29"/>
  <c r="E2674" i="29"/>
  <c r="F2710" i="29"/>
  <c r="G2767" i="29"/>
  <c r="E2772" i="29"/>
  <c r="G2878" i="29"/>
  <c r="F2878" i="29"/>
  <c r="E2878" i="29"/>
  <c r="E2917" i="29"/>
  <c r="G2924" i="29"/>
  <c r="F2924" i="29"/>
  <c r="E2924" i="29"/>
  <c r="E2964" i="29"/>
  <c r="E3246" i="29"/>
  <c r="G3491" i="29"/>
  <c r="F3491" i="29"/>
  <c r="E3503" i="29"/>
  <c r="G3503" i="29"/>
  <c r="F3503" i="29"/>
  <c r="E3426" i="29"/>
  <c r="G3426" i="29"/>
  <c r="F3426" i="29"/>
  <c r="F3530" i="29"/>
  <c r="E3530" i="29"/>
  <c r="G3530" i="29"/>
  <c r="G3892" i="29"/>
  <c r="F3892" i="29"/>
  <c r="E3892" i="29"/>
  <c r="G151" i="29"/>
  <c r="G257" i="29"/>
  <c r="F257" i="29"/>
  <c r="E257" i="29"/>
  <c r="G466" i="29"/>
  <c r="F466" i="29"/>
  <c r="E1083" i="29"/>
  <c r="F1083" i="29"/>
  <c r="G1083" i="29"/>
  <c r="G2972" i="29"/>
  <c r="F2972" i="29"/>
  <c r="F3010" i="29"/>
  <c r="E3427" i="29"/>
  <c r="G3427" i="29"/>
  <c r="F3427" i="29"/>
  <c r="G3815" i="29"/>
  <c r="E3815" i="29"/>
  <c r="F3815" i="29"/>
  <c r="G22" i="29"/>
  <c r="F22" i="29"/>
  <c r="E22" i="29"/>
  <c r="E134" i="29"/>
  <c r="E151" i="29"/>
  <c r="G269" i="29"/>
  <c r="F269" i="29"/>
  <c r="E269" i="29"/>
  <c r="E451" i="29"/>
  <c r="G451" i="29"/>
  <c r="F451" i="29"/>
  <c r="G546" i="29"/>
  <c r="F546" i="29"/>
  <c r="E546" i="29"/>
  <c r="G561" i="29"/>
  <c r="F561" i="29"/>
  <c r="E561" i="29"/>
  <c r="E835" i="29"/>
  <c r="G835" i="29"/>
  <c r="F835" i="29"/>
  <c r="E1439" i="29"/>
  <c r="G1439" i="29"/>
  <c r="F1439" i="29"/>
  <c r="E1667" i="29"/>
  <c r="G1667" i="29"/>
  <c r="E1744" i="29"/>
  <c r="G1744" i="29"/>
  <c r="G1777" i="29"/>
  <c r="F1777" i="29"/>
  <c r="E1777" i="29"/>
  <c r="G1903" i="29"/>
  <c r="F1903" i="29"/>
  <c r="G2075" i="29"/>
  <c r="F2075" i="29"/>
  <c r="E2075" i="29"/>
  <c r="G2081" i="29"/>
  <c r="F2081" i="29"/>
  <c r="G2108" i="29"/>
  <c r="F2108" i="29"/>
  <c r="G2419" i="29"/>
  <c r="F2419" i="29"/>
  <c r="G2793" i="29"/>
  <c r="F2793" i="29"/>
  <c r="E2793" i="29"/>
  <c r="E2937" i="29"/>
  <c r="G2937" i="29"/>
  <c r="E2972" i="29"/>
  <c r="E3010" i="29"/>
  <c r="G3254" i="29"/>
  <c r="E3254" i="29"/>
  <c r="G3315" i="29"/>
  <c r="E3315" i="29"/>
  <c r="F3315" i="29"/>
  <c r="G3323" i="29"/>
  <c r="F3323" i="29"/>
  <c r="E3483" i="29"/>
  <c r="E3517" i="29"/>
  <c r="G3517" i="29"/>
  <c r="F3517" i="29"/>
  <c r="F3788" i="29"/>
  <c r="E3807" i="29"/>
  <c r="G3807" i="29"/>
  <c r="G3969" i="29"/>
  <c r="F3969" i="29"/>
  <c r="E3969" i="29"/>
  <c r="F134" i="29"/>
  <c r="F151" i="29"/>
  <c r="F347" i="29"/>
  <c r="E392" i="29"/>
  <c r="E414" i="29"/>
  <c r="E460" i="29"/>
  <c r="E659" i="29"/>
  <c r="F659" i="29"/>
  <c r="G659" i="29"/>
  <c r="G702" i="29"/>
  <c r="G810" i="29"/>
  <c r="F810" i="29"/>
  <c r="E810" i="29"/>
  <c r="G1197" i="29"/>
  <c r="F1197" i="29"/>
  <c r="E1197" i="29"/>
  <c r="F1213" i="29"/>
  <c r="G1213" i="29"/>
  <c r="G1285" i="29"/>
  <c r="F1285" i="29"/>
  <c r="E1285" i="29"/>
  <c r="E1304" i="29"/>
  <c r="G1304" i="29"/>
  <c r="F1304" i="29"/>
  <c r="F1343" i="29"/>
  <c r="E1372" i="29"/>
  <c r="F1372" i="29"/>
  <c r="E1455" i="29"/>
  <c r="G1455" i="29"/>
  <c r="F1455" i="29"/>
  <c r="F1667" i="29"/>
  <c r="G1737" i="29"/>
  <c r="F1737" i="29"/>
  <c r="F1744" i="29"/>
  <c r="G1762" i="29"/>
  <c r="F1762" i="29"/>
  <c r="E1762" i="29"/>
  <c r="G1854" i="29"/>
  <c r="F1854" i="29"/>
  <c r="E1854" i="29"/>
  <c r="E1903" i="29"/>
  <c r="E2011" i="29"/>
  <c r="G2041" i="29"/>
  <c r="F2041" i="29"/>
  <c r="G2076" i="29"/>
  <c r="E2081" i="29"/>
  <c r="E2108" i="29"/>
  <c r="E2419" i="29"/>
  <c r="E2840" i="29"/>
  <c r="G2840" i="29"/>
  <c r="G2923" i="29"/>
  <c r="F2937" i="29"/>
  <c r="G3010" i="29"/>
  <c r="F3254" i="29"/>
  <c r="E3323" i="29"/>
  <c r="E3406" i="29"/>
  <c r="G3406" i="29"/>
  <c r="F3483" i="29"/>
  <c r="E3788" i="29"/>
  <c r="F3807" i="29"/>
  <c r="F3976" i="29"/>
  <c r="E3976" i="29"/>
  <c r="G189" i="29"/>
  <c r="F189" i="29"/>
  <c r="E189" i="29"/>
  <c r="F414" i="29"/>
  <c r="G420" i="29"/>
  <c r="G489" i="29"/>
  <c r="F489" i="29"/>
  <c r="E653" i="29"/>
  <c r="E767" i="29"/>
  <c r="G767" i="29"/>
  <c r="F767" i="29"/>
  <c r="E906" i="29"/>
  <c r="F952" i="29"/>
  <c r="F1142" i="29"/>
  <c r="E1213" i="29"/>
  <c r="G1343" i="29"/>
  <c r="G1372" i="29"/>
  <c r="G1482" i="29"/>
  <c r="F1482" i="29"/>
  <c r="E1482" i="29"/>
  <c r="E1512" i="29"/>
  <c r="G1512" i="29"/>
  <c r="F1512" i="29"/>
  <c r="E1633" i="29"/>
  <c r="E1685" i="29"/>
  <c r="E1737" i="29"/>
  <c r="G1770" i="29"/>
  <c r="F1770" i="29"/>
  <c r="E1770" i="29"/>
  <c r="G78" i="29"/>
  <c r="F78" i="29"/>
  <c r="E78" i="29"/>
  <c r="G112" i="29"/>
  <c r="F112" i="29"/>
  <c r="E112" i="29"/>
  <c r="G309" i="29"/>
  <c r="F309" i="29"/>
  <c r="E309" i="29"/>
  <c r="E489" i="29"/>
  <c r="F653" i="29"/>
  <c r="E670" i="29"/>
  <c r="E675" i="29"/>
  <c r="G675" i="29"/>
  <c r="E703" i="29"/>
  <c r="G703" i="29"/>
  <c r="E720" i="29"/>
  <c r="E743" i="29"/>
  <c r="G743" i="29"/>
  <c r="G877" i="29"/>
  <c r="F877" i="29"/>
  <c r="E877" i="29"/>
  <c r="F906" i="29"/>
  <c r="G952" i="29"/>
  <c r="G1118" i="29"/>
  <c r="G79" i="29"/>
  <c r="F79" i="29"/>
  <c r="E79" i="29"/>
  <c r="F190" i="29"/>
  <c r="F205" i="29"/>
  <c r="F364" i="29"/>
  <c r="G393" i="29"/>
  <c r="F393" i="29"/>
  <c r="E393" i="29"/>
  <c r="F409" i="29"/>
  <c r="F461" i="29"/>
  <c r="G461" i="29"/>
  <c r="E579" i="29"/>
  <c r="F579" i="29"/>
  <c r="F602" i="29"/>
  <c r="E631" i="29"/>
  <c r="G631" i="29"/>
  <c r="F631" i="29"/>
  <c r="E647" i="29"/>
  <c r="G670" i="29"/>
  <c r="G720" i="29"/>
  <c r="G953" i="29"/>
  <c r="F953" i="29"/>
  <c r="E963" i="29"/>
  <c r="F963" i="29"/>
  <c r="G970" i="29"/>
  <c r="F970" i="29"/>
  <c r="E970" i="29"/>
  <c r="E1060" i="29"/>
  <c r="F1094" i="29"/>
  <c r="F1118" i="29"/>
  <c r="G1166" i="29"/>
  <c r="G1385" i="29"/>
  <c r="F1385" i="29"/>
  <c r="E1385" i="29"/>
  <c r="G1537" i="29"/>
  <c r="F1537" i="29"/>
  <c r="G1562" i="29"/>
  <c r="F1562" i="29"/>
  <c r="E1562" i="29"/>
  <c r="G1577" i="29"/>
  <c r="F1577" i="29"/>
  <c r="E1577" i="29"/>
  <c r="G1602" i="29"/>
  <c r="F1602" i="29"/>
  <c r="E1602" i="29"/>
  <c r="F1693" i="29"/>
  <c r="G1693" i="29"/>
  <c r="E1693" i="29"/>
  <c r="F2006" i="29"/>
  <c r="G2234" i="29"/>
  <c r="F2620" i="29"/>
  <c r="G2620" i="29"/>
  <c r="E2620" i="29"/>
  <c r="F2628" i="29"/>
  <c r="F2674" i="29"/>
  <c r="G2772" i="29"/>
  <c r="F2917" i="29"/>
  <c r="G3558" i="29"/>
  <c r="F3558" i="29"/>
  <c r="E3558" i="29"/>
  <c r="F245" i="29"/>
  <c r="E245" i="29"/>
  <c r="E461" i="29"/>
  <c r="E483" i="29"/>
  <c r="G483" i="29"/>
  <c r="F483" i="29"/>
  <c r="G579" i="29"/>
  <c r="G625" i="29"/>
  <c r="F647" i="29"/>
  <c r="G697" i="29"/>
  <c r="F848" i="29"/>
  <c r="G930" i="29"/>
  <c r="E953" i="29"/>
  <c r="G963" i="29"/>
  <c r="E983" i="29"/>
  <c r="G983" i="29"/>
  <c r="F983" i="29"/>
  <c r="F1060" i="29"/>
  <c r="G1078" i="29"/>
  <c r="F1078" i="29"/>
  <c r="G1174" i="29"/>
  <c r="F1174" i="29"/>
  <c r="E1174" i="29"/>
  <c r="G1295" i="29"/>
  <c r="G1319" i="29"/>
  <c r="G1344" i="29"/>
  <c r="G1386" i="29"/>
  <c r="F1386" i="29"/>
  <c r="E1386" i="29"/>
  <c r="E1537" i="29"/>
  <c r="G1570" i="29"/>
  <c r="F1570" i="29"/>
  <c r="F1634" i="29"/>
  <c r="E1634" i="29"/>
  <c r="G1634" i="29"/>
  <c r="E1660" i="29"/>
  <c r="G1660" i="29"/>
  <c r="G1704" i="29"/>
  <c r="F1789" i="29"/>
  <c r="E1789" i="29"/>
  <c r="G1896" i="29"/>
  <c r="F1896" i="29"/>
  <c r="G1905" i="29"/>
  <c r="F1905" i="29"/>
  <c r="E1905" i="29"/>
  <c r="G2006" i="29"/>
  <c r="E2234" i="29"/>
  <c r="F2331" i="29"/>
  <c r="G2331" i="29"/>
  <c r="E2331" i="29"/>
  <c r="G2502" i="29"/>
  <c r="F2502" i="29"/>
  <c r="E2502" i="29"/>
  <c r="G2575" i="29"/>
  <c r="F2575" i="29"/>
  <c r="G2675" i="29"/>
  <c r="F2675" i="29"/>
  <c r="E2675" i="29"/>
  <c r="G2761" i="29"/>
  <c r="E2823" i="29"/>
  <c r="G2823" i="29"/>
  <c r="G2870" i="29"/>
  <c r="E2870" i="29"/>
  <c r="G3230" i="29"/>
  <c r="E3230" i="29"/>
  <c r="F3230" i="29"/>
  <c r="E3385" i="29"/>
  <c r="G3385" i="29"/>
  <c r="F3394" i="29"/>
  <c r="G10" i="29"/>
  <c r="F10" i="29"/>
  <c r="G268" i="29"/>
  <c r="F268" i="29"/>
  <c r="E268" i="29"/>
  <c r="E935" i="29"/>
  <c r="G935" i="29"/>
  <c r="E1067" i="29"/>
  <c r="G1067" i="29"/>
  <c r="F1067" i="29"/>
  <c r="E217" i="29"/>
  <c r="E1583" i="29"/>
  <c r="G1583" i="29"/>
  <c r="F1583" i="29"/>
  <c r="G161" i="29"/>
  <c r="F161" i="29"/>
  <c r="G365" i="29"/>
  <c r="F365" i="29"/>
  <c r="E365" i="29"/>
  <c r="E671" i="29"/>
  <c r="G671" i="29"/>
  <c r="F671" i="29"/>
  <c r="E731" i="29"/>
  <c r="G731" i="29"/>
  <c r="F761" i="29"/>
  <c r="G761" i="29"/>
  <c r="E761" i="29"/>
  <c r="E908" i="29"/>
  <c r="G908" i="29"/>
  <c r="F908" i="29"/>
  <c r="G1226" i="29"/>
  <c r="F1226" i="29"/>
  <c r="E1226" i="29"/>
  <c r="F1594" i="29"/>
  <c r="E1594" i="29"/>
  <c r="G2141" i="29"/>
  <c r="E2141" i="29"/>
  <c r="F2141" i="29"/>
  <c r="G2621" i="29"/>
  <c r="E2621" i="29"/>
  <c r="F2655" i="29"/>
  <c r="E2655" i="29"/>
  <c r="G2662" i="29"/>
  <c r="F2662" i="29"/>
  <c r="G3005" i="29"/>
  <c r="F3005" i="29"/>
  <c r="E3005" i="29"/>
  <c r="E3283" i="29"/>
  <c r="G3283" i="29"/>
  <c r="E3296" i="29"/>
  <c r="G3296" i="29"/>
  <c r="F3296" i="29"/>
  <c r="G128" i="29"/>
  <c r="G146" i="29"/>
  <c r="F146" i="29"/>
  <c r="E146" i="29"/>
  <c r="E161" i="29"/>
  <c r="F228" i="29"/>
  <c r="E228" i="29"/>
  <c r="F281" i="29"/>
  <c r="G281" i="29"/>
  <c r="E603" i="29"/>
  <c r="G603" i="29"/>
  <c r="F603" i="29"/>
  <c r="G648" i="29"/>
  <c r="F648" i="29"/>
  <c r="E698" i="29"/>
  <c r="G698" i="29"/>
  <c r="F698" i="29"/>
  <c r="F731" i="29"/>
  <c r="F776" i="29"/>
  <c r="E776" i="29"/>
  <c r="E1296" i="29"/>
  <c r="G1296" i="29"/>
  <c r="E1338" i="29"/>
  <c r="F1474" i="29"/>
  <c r="E1474" i="29"/>
  <c r="G1594" i="29"/>
  <c r="G1705" i="29"/>
  <c r="F1705" i="29"/>
  <c r="E1724" i="29"/>
  <c r="G1724" i="29"/>
  <c r="F1724" i="29"/>
  <c r="E1814" i="29"/>
  <c r="E1937" i="29"/>
  <c r="G1937" i="29"/>
  <c r="F1937" i="29"/>
  <c r="E2200" i="29"/>
  <c r="F2200" i="29"/>
  <c r="G2200" i="29"/>
  <c r="G2281" i="29"/>
  <c r="F2281" i="29"/>
  <c r="E2281" i="29"/>
  <c r="G2430" i="29"/>
  <c r="E2430" i="29"/>
  <c r="E2540" i="29"/>
  <c r="F2621" i="29"/>
  <c r="G2655" i="29"/>
  <c r="E2662" i="29"/>
  <c r="G3232" i="29"/>
  <c r="F3232" i="29"/>
  <c r="F3283" i="29"/>
  <c r="F3684" i="29"/>
  <c r="G3684" i="29"/>
  <c r="E3684" i="29"/>
  <c r="E106" i="29"/>
  <c r="E128" i="29"/>
  <c r="G228" i="29"/>
  <c r="E281" i="29"/>
  <c r="G529" i="29"/>
  <c r="F529" i="29"/>
  <c r="F596" i="29"/>
  <c r="E618" i="29"/>
  <c r="G618" i="29"/>
  <c r="F618" i="29"/>
  <c r="E648" i="29"/>
  <c r="G776" i="29"/>
  <c r="E924" i="29"/>
  <c r="G924" i="29"/>
  <c r="E948" i="29"/>
  <c r="G948" i="29"/>
  <c r="G1025" i="29"/>
  <c r="F1025" i="29"/>
  <c r="F1112" i="29"/>
  <c r="G1185" i="29"/>
  <c r="F1185" i="29"/>
  <c r="E1185" i="29"/>
  <c r="F1227" i="29"/>
  <c r="E1266" i="29"/>
  <c r="F1296" i="29"/>
  <c r="E1308" i="29"/>
  <c r="G1308" i="29"/>
  <c r="F1308" i="29"/>
  <c r="F1338" i="29"/>
  <c r="G1450" i="29"/>
  <c r="F1450" i="29"/>
  <c r="G1474" i="29"/>
  <c r="G1518" i="29"/>
  <c r="E1653" i="29"/>
  <c r="E1705" i="29"/>
  <c r="E1755" i="29"/>
  <c r="G1755" i="29"/>
  <c r="F1755" i="29"/>
  <c r="G2036" i="29"/>
  <c r="F2036" i="29"/>
  <c r="E2036" i="29"/>
  <c r="G2201" i="29"/>
  <c r="F2201" i="29"/>
  <c r="G2414" i="29"/>
  <c r="F2414" i="29"/>
  <c r="E2414" i="29"/>
  <c r="F2430" i="29"/>
  <c r="G2607" i="29"/>
  <c r="F2607" i="29"/>
  <c r="E2607" i="29"/>
  <c r="G2613" i="29"/>
  <c r="F2613" i="29"/>
  <c r="G2705" i="29"/>
  <c r="F2705" i="29"/>
  <c r="E2705" i="29"/>
  <c r="G2901" i="29"/>
  <c r="F2901" i="29"/>
  <c r="E2901" i="29"/>
  <c r="F3134" i="29"/>
  <c r="G3134" i="29"/>
  <c r="E3134" i="29"/>
  <c r="G3204" i="29"/>
  <c r="E3204" i="29"/>
  <c r="E3232" i="29"/>
  <c r="F1860" i="29"/>
  <c r="F2034" i="29"/>
  <c r="G2034" i="29"/>
  <c r="G2082" i="29"/>
  <c r="F2082" i="29"/>
  <c r="E2082" i="29"/>
  <c r="G2222" i="29"/>
  <c r="F2222" i="29"/>
  <c r="G2274" i="29"/>
  <c r="G2657" i="29"/>
  <c r="F2657" i="29"/>
  <c r="E2657" i="29"/>
  <c r="G2864" i="29"/>
  <c r="F3042" i="29"/>
  <c r="G3042" i="29"/>
  <c r="G3192" i="29"/>
  <c r="F3192" i="29"/>
  <c r="F3579" i="29"/>
  <c r="G3579" i="29"/>
  <c r="E3579" i="29"/>
  <c r="E3698" i="29"/>
  <c r="F3698" i="29"/>
  <c r="G3698" i="29"/>
  <c r="G11" i="29"/>
  <c r="F11" i="29"/>
  <c r="G99" i="29"/>
  <c r="F99" i="29"/>
  <c r="E99" i="29"/>
  <c r="E251" i="29"/>
  <c r="G274" i="29"/>
  <c r="F274" i="29"/>
  <c r="E274" i="29"/>
  <c r="G292" i="29"/>
  <c r="E319" i="29"/>
  <c r="F319" i="29"/>
  <c r="G342" i="29"/>
  <c r="E387" i="29"/>
  <c r="G410" i="29"/>
  <c r="F410" i="29"/>
  <c r="E539" i="29"/>
  <c r="G539" i="29"/>
  <c r="G568" i="29"/>
  <c r="F568" i="29"/>
  <c r="G737" i="29"/>
  <c r="F737" i="29"/>
  <c r="E737" i="29"/>
  <c r="E901" i="29"/>
  <c r="G901" i="29"/>
  <c r="E964" i="29"/>
  <c r="G964" i="29"/>
  <c r="F982" i="29"/>
  <c r="F1184" i="29"/>
  <c r="E1378" i="29"/>
  <c r="E1462" i="29"/>
  <c r="G1462" i="29"/>
  <c r="F1462" i="29"/>
  <c r="E1542" i="29"/>
  <c r="G1542" i="29"/>
  <c r="F1542" i="29"/>
  <c r="F1794" i="29"/>
  <c r="E1794" i="29"/>
  <c r="F1834" i="29"/>
  <c r="E1834" i="29"/>
  <c r="G1834" i="29"/>
  <c r="E1860" i="29"/>
  <c r="G1883" i="29"/>
  <c r="F1883" i="29"/>
  <c r="E1883" i="29"/>
  <c r="F1973" i="29"/>
  <c r="G1973" i="29"/>
  <c r="G1999" i="29"/>
  <c r="F1999" i="29"/>
  <c r="E1999" i="29"/>
  <c r="G2007" i="29"/>
  <c r="F2007" i="29"/>
  <c r="E2007" i="29"/>
  <c r="E2034" i="29"/>
  <c r="G2043" i="29"/>
  <c r="E2043" i="29"/>
  <c r="E2193" i="29"/>
  <c r="E2222" i="29"/>
  <c r="E2274" i="29"/>
  <c r="G2325" i="29"/>
  <c r="F2325" i="29"/>
  <c r="E2325" i="29"/>
  <c r="G2367" i="29"/>
  <c r="F2367" i="29"/>
  <c r="G2453" i="29"/>
  <c r="F2453" i="29"/>
  <c r="E2453" i="29"/>
  <c r="G2592" i="29"/>
  <c r="G2855" i="29"/>
  <c r="F2855" i="29"/>
  <c r="E2855" i="29"/>
  <c r="E2864" i="29"/>
  <c r="G3011" i="29"/>
  <c r="F3011" i="29"/>
  <c r="E3011" i="29"/>
  <c r="F3035" i="29"/>
  <c r="G3035" i="29"/>
  <c r="E3035" i="29"/>
  <c r="E3042" i="29"/>
  <c r="E3092" i="29"/>
  <c r="E3192" i="29"/>
  <c r="E3580" i="29"/>
  <c r="G3580" i="29"/>
  <c r="F3580" i="29"/>
  <c r="F3773" i="29"/>
  <c r="E3773" i="29"/>
  <c r="G3773" i="29"/>
  <c r="E1283" i="29"/>
  <c r="F1283" i="29"/>
  <c r="F3439" i="29"/>
  <c r="G784" i="29"/>
  <c r="F784" i="29"/>
  <c r="E811" i="29"/>
  <c r="G811" i="29"/>
  <c r="F811" i="29"/>
  <c r="G982" i="29"/>
  <c r="E1012" i="29"/>
  <c r="F1012" i="29"/>
  <c r="E1107" i="29"/>
  <c r="E1136" i="29"/>
  <c r="G1136" i="29"/>
  <c r="G1161" i="29"/>
  <c r="F1161" i="29"/>
  <c r="G1184" i="29"/>
  <c r="G1214" i="29"/>
  <c r="F1378" i="29"/>
  <c r="G1481" i="29"/>
  <c r="F1481" i="29"/>
  <c r="E1481" i="29"/>
  <c r="G1725" i="29"/>
  <c r="G1860" i="29"/>
  <c r="G1938" i="29"/>
  <c r="F1938" i="29"/>
  <c r="E1938" i="29"/>
  <c r="G2063" i="29"/>
  <c r="F2063" i="29"/>
  <c r="G2109" i="29"/>
  <c r="F2109" i="29"/>
  <c r="E2109" i="29"/>
  <c r="F2193" i="29"/>
  <c r="F2274" i="29"/>
  <c r="G2318" i="29"/>
  <c r="F2318" i="29"/>
  <c r="G2326" i="29"/>
  <c r="F2326" i="29"/>
  <c r="E2326" i="29"/>
  <c r="G2349" i="29"/>
  <c r="E2349" i="29"/>
  <c r="G2397" i="29"/>
  <c r="F2397" i="29"/>
  <c r="G2454" i="29"/>
  <c r="F2864" i="29"/>
  <c r="F3028" i="29"/>
  <c r="G3028" i="29"/>
  <c r="E3028" i="29"/>
  <c r="G3358" i="29"/>
  <c r="F3358" i="29"/>
  <c r="E3358" i="29"/>
  <c r="G3439" i="29"/>
  <c r="E4" i="29"/>
  <c r="E39" i="29"/>
  <c r="G62" i="29"/>
  <c r="F62" i="29"/>
  <c r="G100" i="29"/>
  <c r="F100" i="29"/>
  <c r="E100" i="29"/>
  <c r="F200" i="29"/>
  <c r="G251" i="29"/>
  <c r="F292" i="29"/>
  <c r="F342" i="29"/>
  <c r="G387" i="29"/>
  <c r="F402" i="29"/>
  <c r="G402" i="29"/>
  <c r="E402" i="29"/>
  <c r="F438" i="29"/>
  <c r="G484" i="29"/>
  <c r="F484" i="29"/>
  <c r="G569" i="29"/>
  <c r="F569" i="29"/>
  <c r="E569" i="29"/>
  <c r="E584" i="29"/>
  <c r="G607" i="29"/>
  <c r="G738" i="29"/>
  <c r="F738" i="29"/>
  <c r="E738" i="29"/>
  <c r="E784" i="29"/>
  <c r="G805" i="29"/>
  <c r="E812" i="29"/>
  <c r="F812" i="29"/>
  <c r="E1007" i="29"/>
  <c r="G1012" i="29"/>
  <c r="G1036" i="29"/>
  <c r="F1107" i="29"/>
  <c r="F1136" i="29"/>
  <c r="E1161" i="29"/>
  <c r="E1214" i="29"/>
  <c r="E1232" i="29"/>
  <c r="E1277" i="29"/>
  <c r="E1426" i="29"/>
  <c r="G1505" i="29"/>
  <c r="F1505" i="29"/>
  <c r="F1543" i="29"/>
  <c r="E1582" i="29"/>
  <c r="G1582" i="29"/>
  <c r="F1582" i="29"/>
  <c r="G1717" i="29"/>
  <c r="F1717" i="29"/>
  <c r="E1725" i="29"/>
  <c r="E1764" i="29"/>
  <c r="G1764" i="29"/>
  <c r="F1922" i="29"/>
  <c r="E2063" i="29"/>
  <c r="F2146" i="29"/>
  <c r="G2275" i="29"/>
  <c r="F2275" i="29"/>
  <c r="E2275" i="29"/>
  <c r="E2318" i="29"/>
  <c r="F2349" i="29"/>
  <c r="E2397" i="29"/>
  <c r="G2438" i="29"/>
  <c r="G2445" i="29"/>
  <c r="F2445" i="29"/>
  <c r="E2454" i="29"/>
  <c r="G2585" i="29"/>
  <c r="F2585" i="29"/>
  <c r="F2592" i="29"/>
  <c r="G2644" i="29"/>
  <c r="F2784" i="29"/>
  <c r="G2784" i="29"/>
  <c r="E2784" i="29"/>
  <c r="G3085" i="29"/>
  <c r="G3092" i="29"/>
  <c r="G3193" i="29"/>
  <c r="E3260" i="29"/>
  <c r="E3440" i="29"/>
  <c r="G3440" i="29"/>
  <c r="F3440" i="29"/>
  <c r="F3566" i="29"/>
  <c r="G3566" i="29"/>
  <c r="E3566" i="29"/>
  <c r="F3678" i="29"/>
  <c r="G2586" i="29"/>
  <c r="F2586" i="29"/>
  <c r="E2952" i="29"/>
  <c r="F2990" i="29"/>
  <c r="G2990" i="29"/>
  <c r="E2990" i="29"/>
  <c r="F3418" i="29"/>
  <c r="G3418" i="29"/>
  <c r="E3418" i="29"/>
  <c r="F3685" i="29"/>
  <c r="G3729" i="29"/>
  <c r="E3729" i="29"/>
  <c r="F3729" i="29"/>
  <c r="G139" i="29"/>
  <c r="F139" i="29"/>
  <c r="E139" i="29"/>
  <c r="G201" i="29"/>
  <c r="F201" i="29"/>
  <c r="G330" i="29"/>
  <c r="F330" i="29"/>
  <c r="G608" i="29"/>
  <c r="F608" i="29"/>
  <c r="E608" i="29"/>
  <c r="G837" i="29"/>
  <c r="F837" i="29"/>
  <c r="E847" i="29"/>
  <c r="E1068" i="29"/>
  <c r="G1068" i="29"/>
  <c r="F1068" i="29"/>
  <c r="E1256" i="29"/>
  <c r="G1256" i="29"/>
  <c r="F1256" i="29"/>
  <c r="G1673" i="29"/>
  <c r="F1673" i="29"/>
  <c r="G1718" i="29"/>
  <c r="E1820" i="29"/>
  <c r="G1885" i="29"/>
  <c r="F1885" i="29"/>
  <c r="E2102" i="29"/>
  <c r="G2261" i="29"/>
  <c r="E2261" i="29"/>
  <c r="F2261" i="29"/>
  <c r="G2344" i="29"/>
  <c r="G2358" i="29"/>
  <c r="F2358" i="29"/>
  <c r="E2358" i="29"/>
  <c r="G2406" i="29"/>
  <c r="F2406" i="29"/>
  <c r="E2406" i="29"/>
  <c r="G2413" i="29"/>
  <c r="F2413" i="29"/>
  <c r="E2413" i="29"/>
  <c r="F2511" i="29"/>
  <c r="G5" i="29"/>
  <c r="F5" i="29"/>
  <c r="G32" i="29"/>
  <c r="F32" i="29"/>
  <c r="E201" i="29"/>
  <c r="E286" i="29"/>
  <c r="E330" i="29"/>
  <c r="F336" i="29"/>
  <c r="E455" i="29"/>
  <c r="E471" i="29"/>
  <c r="G471" i="29"/>
  <c r="F471" i="29"/>
  <c r="E499" i="29"/>
  <c r="F499" i="29"/>
  <c r="G499" i="29"/>
  <c r="E528" i="29"/>
  <c r="G585" i="29"/>
  <c r="F585" i="29"/>
  <c r="E585" i="29"/>
  <c r="G609" i="29"/>
  <c r="F609" i="29"/>
  <c r="G658" i="29"/>
  <c r="F658" i="29"/>
  <c r="E658" i="29"/>
  <c r="G754" i="29"/>
  <c r="F754" i="29"/>
  <c r="E754" i="29"/>
  <c r="F813" i="29"/>
  <c r="G813" i="29"/>
  <c r="E813" i="29"/>
  <c r="E837" i="29"/>
  <c r="F847" i="29"/>
  <c r="F876" i="29"/>
  <c r="E883" i="29"/>
  <c r="F883" i="29"/>
  <c r="G883" i="29"/>
  <c r="E1303" i="29"/>
  <c r="G1303" i="29"/>
  <c r="F1303" i="29"/>
  <c r="F1420" i="29"/>
  <c r="G1506" i="29"/>
  <c r="F1506" i="29"/>
  <c r="E1506" i="29"/>
  <c r="E1544" i="29"/>
  <c r="G1544" i="29"/>
  <c r="E1575" i="29"/>
  <c r="G1575" i="29"/>
  <c r="E1632" i="29"/>
  <c r="G1632" i="29"/>
  <c r="F1632" i="29"/>
  <c r="E1673" i="29"/>
  <c r="E1718" i="29"/>
  <c r="F1820" i="29"/>
  <c r="E1885" i="29"/>
  <c r="G1915" i="29"/>
  <c r="F1915" i="29"/>
  <c r="G1931" i="29"/>
  <c r="F1931" i="29"/>
  <c r="E1931" i="29"/>
  <c r="G2001" i="29"/>
  <c r="F2001" i="29"/>
  <c r="F2093" i="29"/>
  <c r="G2093" i="29"/>
  <c r="E2093" i="29"/>
  <c r="F2102" i="29"/>
  <c r="G2247" i="29"/>
  <c r="F2247" i="29"/>
  <c r="E2344" i="29"/>
  <c r="E2511" i="29"/>
  <c r="G2580" i="29"/>
  <c r="E2586" i="29"/>
  <c r="F2952" i="29"/>
  <c r="E3261" i="29"/>
  <c r="G3261" i="29"/>
  <c r="F3261" i="29"/>
  <c r="E3329" i="29"/>
  <c r="F3329" i="29"/>
  <c r="E3336" i="29"/>
  <c r="F3336" i="29"/>
  <c r="G3336" i="29"/>
  <c r="E3685" i="29"/>
  <c r="F3912" i="29"/>
  <c r="E3912" i="29"/>
  <c r="E3744" i="29"/>
  <c r="G3744" i="29"/>
  <c r="F3750" i="29"/>
  <c r="G3761" i="29"/>
  <c r="E3782" i="29"/>
  <c r="G3951" i="29"/>
  <c r="F3951" i="29"/>
  <c r="F40" i="29"/>
  <c r="F45" i="29"/>
  <c r="E57" i="29"/>
  <c r="G63" i="29"/>
  <c r="F102" i="29"/>
  <c r="F107" i="29"/>
  <c r="E119" i="29"/>
  <c r="F129" i="29"/>
  <c r="G158" i="29"/>
  <c r="F158" i="29"/>
  <c r="E158" i="29"/>
  <c r="G174" i="29"/>
  <c r="E186" i="29"/>
  <c r="G191" i="29"/>
  <c r="E208" i="29"/>
  <c r="G218" i="29"/>
  <c r="F258" i="29"/>
  <c r="G276" i="29"/>
  <c r="E282" i="29"/>
  <c r="G287" i="29"/>
  <c r="G304" i="29"/>
  <c r="G321" i="29"/>
  <c r="F321" i="29"/>
  <c r="E321" i="29"/>
  <c r="E327" i="29"/>
  <c r="G337" i="29"/>
  <c r="G344" i="29"/>
  <c r="F344" i="29"/>
  <c r="E344" i="29"/>
  <c r="E350" i="29"/>
  <c r="F354" i="29"/>
  <c r="E382" i="29"/>
  <c r="F388" i="29"/>
  <c r="F405" i="29"/>
  <c r="F411" i="29"/>
  <c r="G428" i="29"/>
  <c r="E446" i="29"/>
  <c r="F456" i="29"/>
  <c r="F496" i="29"/>
  <c r="F524" i="29"/>
  <c r="E530" i="29"/>
  <c r="G552" i="29"/>
  <c r="G574" i="29"/>
  <c r="E587" i="29"/>
  <c r="F598" i="29"/>
  <c r="E633" i="29"/>
  <c r="G649" i="29"/>
  <c r="F649" i="29"/>
  <c r="F666" i="29"/>
  <c r="G688" i="29"/>
  <c r="E699" i="29"/>
  <c r="G699" i="29"/>
  <c r="F711" i="29"/>
  <c r="E716" i="29"/>
  <c r="F721" i="29"/>
  <c r="G728" i="29"/>
  <c r="F728" i="29"/>
  <c r="F744" i="29"/>
  <c r="G762" i="29"/>
  <c r="G768" i="29"/>
  <c r="F768" i="29"/>
  <c r="E768" i="29"/>
  <c r="G779" i="29"/>
  <c r="F827" i="29"/>
  <c r="G843" i="29"/>
  <c r="F861" i="29"/>
  <c r="G909" i="29"/>
  <c r="E914" i="29"/>
  <c r="F938" i="29"/>
  <c r="G949" i="29"/>
  <c r="F954" i="29"/>
  <c r="F978" i="29"/>
  <c r="G985" i="29"/>
  <c r="F985" i="29"/>
  <c r="E985" i="29"/>
  <c r="G1002" i="29"/>
  <c r="G1020" i="29"/>
  <c r="E1026" i="29"/>
  <c r="G1055" i="29"/>
  <c r="E1062" i="29"/>
  <c r="G1062" i="29"/>
  <c r="F1062" i="29"/>
  <c r="G1073" i="29"/>
  <c r="F1079" i="29"/>
  <c r="G1085" i="29"/>
  <c r="F1085" i="29"/>
  <c r="E1085" i="29"/>
  <c r="E1097" i="29"/>
  <c r="G1108" i="29"/>
  <c r="G1113" i="29"/>
  <c r="F1137" i="29"/>
  <c r="F1156" i="29"/>
  <c r="F1198" i="29"/>
  <c r="G1222" i="29"/>
  <c r="F1233" i="29"/>
  <c r="E1246" i="29"/>
  <c r="F1251" i="29"/>
  <c r="E1257" i="29"/>
  <c r="E1286" i="29"/>
  <c r="F1291" i="29"/>
  <c r="E1316" i="29"/>
  <c r="G1316" i="29"/>
  <c r="G1328" i="29"/>
  <c r="E1362" i="29"/>
  <c r="G1373" i="29"/>
  <c r="F1387" i="29"/>
  <c r="F1392" i="29"/>
  <c r="E1399" i="29"/>
  <c r="G1399" i="29"/>
  <c r="F1410" i="29"/>
  <c r="F1416" i="29"/>
  <c r="E1422" i="29"/>
  <c r="G1422" i="29"/>
  <c r="F1445" i="29"/>
  <c r="E1476" i="29"/>
  <c r="G1476" i="29"/>
  <c r="F1476" i="29"/>
  <c r="G1513" i="29"/>
  <c r="F1539" i="29"/>
  <c r="E1545" i="29"/>
  <c r="F1565" i="29"/>
  <c r="F1584" i="29"/>
  <c r="F1604" i="29"/>
  <c r="E1610" i="29"/>
  <c r="G1617" i="29"/>
  <c r="F1617" i="29"/>
  <c r="F1623" i="29"/>
  <c r="G1629" i="29"/>
  <c r="F1635" i="29"/>
  <c r="F1674" i="29"/>
  <c r="E1674" i="29"/>
  <c r="F1700" i="29"/>
  <c r="E1713" i="29"/>
  <c r="F1739" i="29"/>
  <c r="E1745" i="29"/>
  <c r="F1765" i="29"/>
  <c r="F1784" i="29"/>
  <c r="F1804" i="29"/>
  <c r="E1810" i="29"/>
  <c r="G1817" i="29"/>
  <c r="F1817" i="29"/>
  <c r="F1823" i="29"/>
  <c r="G1829" i="29"/>
  <c r="F1835" i="29"/>
  <c r="G1879" i="29"/>
  <c r="F1879" i="29"/>
  <c r="E1879" i="29"/>
  <c r="F1886" i="29"/>
  <c r="E1968" i="29"/>
  <c r="G1974" i="29"/>
  <c r="E1981" i="29"/>
  <c r="G1981" i="29"/>
  <c r="E1995" i="29"/>
  <c r="G2002" i="29"/>
  <c r="F2038" i="29"/>
  <c r="E2065" i="29"/>
  <c r="F2097" i="29"/>
  <c r="F2103" i="29"/>
  <c r="F2123" i="29"/>
  <c r="G2123" i="29"/>
  <c r="G2136" i="29"/>
  <c r="F2136" i="29"/>
  <c r="G2149" i="29"/>
  <c r="F2149" i="29"/>
  <c r="G2174" i="29"/>
  <c r="F2174" i="29"/>
  <c r="F2181" i="29"/>
  <c r="G2197" i="29"/>
  <c r="F2197" i="29"/>
  <c r="F2229" i="29"/>
  <c r="G2236" i="29"/>
  <c r="F2236" i="29"/>
  <c r="F2332" i="29"/>
  <c r="G2332" i="29"/>
  <c r="E2360" i="29"/>
  <c r="G2360" i="29"/>
  <c r="F2379" i="29"/>
  <c r="E2400" i="29"/>
  <c r="G2400" i="29"/>
  <c r="F2400" i="29"/>
  <c r="G2415" i="29"/>
  <c r="G2493" i="29"/>
  <c r="F2493" i="29"/>
  <c r="G2535" i="29"/>
  <c r="E2616" i="29"/>
  <c r="F2685" i="29"/>
  <c r="F2692" i="29"/>
  <c r="G2692" i="29"/>
  <c r="E2692" i="29"/>
  <c r="G2699" i="29"/>
  <c r="G2723" i="29"/>
  <c r="F2723" i="29"/>
  <c r="E2723" i="29"/>
  <c r="E2736" i="29"/>
  <c r="E2742" i="29"/>
  <c r="G2834" i="29"/>
  <c r="E2872" i="29"/>
  <c r="F2926" i="29"/>
  <c r="G2926" i="29"/>
  <c r="E2926" i="29"/>
  <c r="F2941" i="29"/>
  <c r="G2941" i="29"/>
  <c r="F2959" i="29"/>
  <c r="G2999" i="29"/>
  <c r="G3025" i="29"/>
  <c r="E3025" i="29"/>
  <c r="F3032" i="29"/>
  <c r="F3038" i="29"/>
  <c r="E3038" i="29"/>
  <c r="E3059" i="29"/>
  <c r="G3059" i="29"/>
  <c r="F3059" i="29"/>
  <c r="E3066" i="29"/>
  <c r="G3079" i="29"/>
  <c r="F3175" i="29"/>
  <c r="G3175" i="29"/>
  <c r="E3188" i="29"/>
  <c r="E3248" i="29"/>
  <c r="G3248" i="29"/>
  <c r="E3388" i="29"/>
  <c r="G3388" i="29"/>
  <c r="F3388" i="29"/>
  <c r="G3538" i="29"/>
  <c r="E3589" i="29"/>
  <c r="G3589" i="29"/>
  <c r="F3589" i="29"/>
  <c r="E3646" i="29"/>
  <c r="E3687" i="29"/>
  <c r="G3687" i="29"/>
  <c r="F3687" i="29"/>
  <c r="G3709" i="29"/>
  <c r="F3709" i="29"/>
  <c r="E3709" i="29"/>
  <c r="E3731" i="29"/>
  <c r="G3731" i="29"/>
  <c r="F3744" i="29"/>
  <c r="F3782" i="29"/>
  <c r="F3846" i="29"/>
  <c r="E3853" i="29"/>
  <c r="G3853" i="29"/>
  <c r="F3853" i="29"/>
  <c r="F3943" i="29"/>
  <c r="E3951" i="29"/>
  <c r="G3997" i="29"/>
  <c r="F3997" i="29"/>
  <c r="E3997" i="29"/>
  <c r="E18" i="29"/>
  <c r="E30" i="29"/>
  <c r="E35" i="29"/>
  <c r="E52" i="29"/>
  <c r="F57" i="29"/>
  <c r="E63" i="29"/>
  <c r="G91" i="29"/>
  <c r="F91" i="29"/>
  <c r="G102" i="29"/>
  <c r="G107" i="29"/>
  <c r="F119" i="29"/>
  <c r="E124" i="29"/>
  <c r="E181" i="29"/>
  <c r="F186" i="29"/>
  <c r="F208" i="29"/>
  <c r="G224" i="29"/>
  <c r="F224" i="29"/>
  <c r="E224" i="29"/>
  <c r="E241" i="29"/>
  <c r="G258" i="29"/>
  <c r="E264" i="29"/>
  <c r="F282" i="29"/>
  <c r="F299" i="29"/>
  <c r="E310" i="29"/>
  <c r="F327" i="29"/>
  <c r="F350" i="29"/>
  <c r="G354" i="29"/>
  <c r="F377" i="29"/>
  <c r="G382" i="29"/>
  <c r="G388" i="29"/>
  <c r="G405" i="29"/>
  <c r="G434" i="29"/>
  <c r="F434" i="29"/>
  <c r="E434" i="29"/>
  <c r="F446" i="29"/>
  <c r="E452" i="29"/>
  <c r="G456" i="29"/>
  <c r="E479" i="29"/>
  <c r="F479" i="29"/>
  <c r="G496" i="29"/>
  <c r="E502" i="29"/>
  <c r="F547" i="29"/>
  <c r="F587" i="29"/>
  <c r="G598" i="29"/>
  <c r="F615" i="29"/>
  <c r="F621" i="29"/>
  <c r="F633" i="29"/>
  <c r="E649" i="29"/>
  <c r="G666" i="29"/>
  <c r="F683" i="29"/>
  <c r="F699" i="29"/>
  <c r="G705" i="29"/>
  <c r="F705" i="29"/>
  <c r="E705" i="29"/>
  <c r="G711" i="29"/>
  <c r="F716" i="29"/>
  <c r="G721" i="29"/>
  <c r="E728" i="29"/>
  <c r="E739" i="29"/>
  <c r="F739" i="29"/>
  <c r="F757" i="29"/>
  <c r="G769" i="29"/>
  <c r="F769" i="29"/>
  <c r="E785" i="29"/>
  <c r="E814" i="29"/>
  <c r="G827" i="29"/>
  <c r="F832" i="29"/>
  <c r="E838" i="29"/>
  <c r="G861" i="29"/>
  <c r="F867" i="29"/>
  <c r="F872" i="29"/>
  <c r="E885" i="29"/>
  <c r="E890" i="29"/>
  <c r="E896" i="29"/>
  <c r="E903" i="29"/>
  <c r="G903" i="29"/>
  <c r="F903" i="29"/>
  <c r="G914" i="29"/>
  <c r="G938" i="29"/>
  <c r="F944" i="29"/>
  <c r="E954" i="29"/>
  <c r="E972" i="29"/>
  <c r="F972" i="29"/>
  <c r="G978" i="29"/>
  <c r="E997" i="29"/>
  <c r="F1026" i="29"/>
  <c r="E1044" i="29"/>
  <c r="G1044" i="29"/>
  <c r="E1069" i="29"/>
  <c r="G1079" i="29"/>
  <c r="F1097" i="29"/>
  <c r="G1137" i="29"/>
  <c r="E1145" i="29"/>
  <c r="G1156" i="29"/>
  <c r="E1181" i="29"/>
  <c r="G1181" i="29"/>
  <c r="E1192" i="29"/>
  <c r="G1192" i="29"/>
  <c r="F1192" i="29"/>
  <c r="G1198" i="29"/>
  <c r="E1204" i="29"/>
  <c r="G1204" i="29"/>
  <c r="E1216" i="29"/>
  <c r="G1216" i="29"/>
  <c r="F1216" i="29"/>
  <c r="G1233" i="29"/>
  <c r="F1246" i="29"/>
  <c r="G1251" i="29"/>
  <c r="F1257" i="29"/>
  <c r="E1263" i="29"/>
  <c r="G1263" i="29"/>
  <c r="F1286" i="29"/>
  <c r="G1291" i="29"/>
  <c r="E1305" i="29"/>
  <c r="F1316" i="29"/>
  <c r="G1322" i="29"/>
  <c r="F1322" i="29"/>
  <c r="E1322" i="29"/>
  <c r="E1334" i="29"/>
  <c r="E1340" i="29"/>
  <c r="G1340" i="29"/>
  <c r="E1357" i="29"/>
  <c r="F1362" i="29"/>
  <c r="F1368" i="29"/>
  <c r="F1381" i="29"/>
  <c r="G1387" i="29"/>
  <c r="G1392" i="29"/>
  <c r="F1399" i="29"/>
  <c r="G1410" i="29"/>
  <c r="F1422" i="29"/>
  <c r="E1434" i="29"/>
  <c r="G1445" i="29"/>
  <c r="G1477" i="29"/>
  <c r="F1477" i="29"/>
  <c r="E1484" i="29"/>
  <c r="G1484" i="29"/>
  <c r="E1495" i="29"/>
  <c r="E1533" i="29"/>
  <c r="G1539" i="29"/>
  <c r="F1559" i="29"/>
  <c r="G1565" i="29"/>
  <c r="G1584" i="29"/>
  <c r="G1598" i="29"/>
  <c r="E1617" i="29"/>
  <c r="G1623" i="29"/>
  <c r="E1655" i="29"/>
  <c r="G1655" i="29"/>
  <c r="G1674" i="29"/>
  <c r="E1694" i="29"/>
  <c r="F1713" i="29"/>
  <c r="E1733" i="29"/>
  <c r="G1739" i="29"/>
  <c r="F1759" i="29"/>
  <c r="G1765" i="29"/>
  <c r="G1784" i="29"/>
  <c r="G1798" i="29"/>
  <c r="E1817" i="29"/>
  <c r="G1823" i="29"/>
  <c r="E1855" i="29"/>
  <c r="G1855" i="29"/>
  <c r="G1886" i="29"/>
  <c r="E1906" i="29"/>
  <c r="G1939" i="29"/>
  <c r="F1939" i="29"/>
  <c r="E1939" i="29"/>
  <c r="F1968" i="29"/>
  <c r="F1981" i="29"/>
  <c r="E2002" i="29"/>
  <c r="G2020" i="29"/>
  <c r="F2020" i="29"/>
  <c r="E2020" i="29"/>
  <c r="G2045" i="29"/>
  <c r="F2065" i="29"/>
  <c r="G2097" i="29"/>
  <c r="E2123" i="29"/>
  <c r="E2136" i="29"/>
  <c r="E2149" i="29"/>
  <c r="E2174" i="29"/>
  <c r="G2190" i="29"/>
  <c r="E2190" i="29"/>
  <c r="F2190" i="29"/>
  <c r="E2197" i="29"/>
  <c r="E2236" i="29"/>
  <c r="E2285" i="29"/>
  <c r="E2290" i="29"/>
  <c r="G2297" i="29"/>
  <c r="G2302" i="29"/>
  <c r="F2302" i="29"/>
  <c r="E2332" i="29"/>
  <c r="F2360" i="29"/>
  <c r="E2374" i="29"/>
  <c r="E2415" i="29"/>
  <c r="G2434" i="29"/>
  <c r="F2434" i="29"/>
  <c r="E2434" i="29"/>
  <c r="E2482" i="29"/>
  <c r="E2493" i="29"/>
  <c r="G2506" i="29"/>
  <c r="F2506" i="29"/>
  <c r="G2570" i="29"/>
  <c r="F2570" i="29"/>
  <c r="E2570" i="29"/>
  <c r="F2639" i="29"/>
  <c r="G2646" i="29"/>
  <c r="F2651" i="29"/>
  <c r="E2651" i="29"/>
  <c r="G2693" i="29"/>
  <c r="F2693" i="29"/>
  <c r="F2736" i="29"/>
  <c r="G2756" i="29"/>
  <c r="F2756" i="29"/>
  <c r="E2834" i="29"/>
  <c r="G2844" i="29"/>
  <c r="F2844" i="29"/>
  <c r="E2844" i="29"/>
  <c r="G2866" i="29"/>
  <c r="F2866" i="29"/>
  <c r="E2905" i="29"/>
  <c r="E2941" i="29"/>
  <c r="E2947" i="29"/>
  <c r="F3025" i="29"/>
  <c r="G3032" i="29"/>
  <c r="G3038" i="29"/>
  <c r="E3074" i="29"/>
  <c r="F3102" i="29"/>
  <c r="E3169" i="29"/>
  <c r="E3175" i="29"/>
  <c r="F3248" i="29"/>
  <c r="E3286" i="29"/>
  <c r="F3286" i="29"/>
  <c r="E3292" i="29"/>
  <c r="G3354" i="29"/>
  <c r="E3547" i="29"/>
  <c r="G3547" i="29"/>
  <c r="F3646" i="29"/>
  <c r="E3653" i="29"/>
  <c r="G3653" i="29"/>
  <c r="F3653" i="29"/>
  <c r="F3731" i="29"/>
  <c r="E3762" i="29"/>
  <c r="G3762" i="29"/>
  <c r="F3762" i="29"/>
  <c r="G3782" i="29"/>
  <c r="E3846" i="29"/>
  <c r="G3865" i="29"/>
  <c r="G3930" i="29"/>
  <c r="E3930" i="29"/>
  <c r="G3943" i="29"/>
  <c r="E4013" i="29"/>
  <c r="F4013" i="29"/>
  <c r="G4013" i="29"/>
  <c r="F4028" i="29"/>
  <c r="E13" i="29"/>
  <c r="F18" i="29"/>
  <c r="F30" i="29"/>
  <c r="F35" i="29"/>
  <c r="G41" i="29"/>
  <c r="F41" i="29"/>
  <c r="F52" i="29"/>
  <c r="F63" i="29"/>
  <c r="G69" i="29"/>
  <c r="F69" i="29"/>
  <c r="E69" i="29"/>
  <c r="E80" i="29"/>
  <c r="E85" i="29"/>
  <c r="E91" i="29"/>
  <c r="G119" i="29"/>
  <c r="F124" i="29"/>
  <c r="G130" i="29"/>
  <c r="F130" i="29"/>
  <c r="E142" i="29"/>
  <c r="E147" i="29"/>
  <c r="E169" i="29"/>
  <c r="F181" i="29"/>
  <c r="G186" i="29"/>
  <c r="G192" i="29"/>
  <c r="F192" i="29"/>
  <c r="G208" i="29"/>
  <c r="E219" i="29"/>
  <c r="G219" i="29"/>
  <c r="F231" i="29"/>
  <c r="E236" i="29"/>
  <c r="F241" i="29"/>
  <c r="G248" i="29"/>
  <c r="F248" i="29"/>
  <c r="F264" i="29"/>
  <c r="G282" i="29"/>
  <c r="G288" i="29"/>
  <c r="F288" i="29"/>
  <c r="E288" i="29"/>
  <c r="G299" i="29"/>
  <c r="F310" i="29"/>
  <c r="G327" i="29"/>
  <c r="E333" i="29"/>
  <c r="G338" i="29"/>
  <c r="F338" i="29"/>
  <c r="E338" i="29"/>
  <c r="E345" i="29"/>
  <c r="G350" i="29"/>
  <c r="E360" i="29"/>
  <c r="G377" i="29"/>
  <c r="E400" i="29"/>
  <c r="G417" i="29"/>
  <c r="F417" i="29"/>
  <c r="E417" i="29"/>
  <c r="E429" i="29"/>
  <c r="E441" i="29"/>
  <c r="G446" i="29"/>
  <c r="F452" i="29"/>
  <c r="G479" i="29"/>
  <c r="F502" i="29"/>
  <c r="G547" i="29"/>
  <c r="G553" i="29"/>
  <c r="F553" i="29"/>
  <c r="E570" i="29"/>
  <c r="G587" i="29"/>
  <c r="G615" i="29"/>
  <c r="E621" i="29"/>
  <c r="G633" i="29"/>
  <c r="E644" i="29"/>
  <c r="G650" i="29"/>
  <c r="F650" i="29"/>
  <c r="E661" i="29"/>
  <c r="G683" i="29"/>
  <c r="E689" i="29"/>
  <c r="G716" i="29"/>
  <c r="G739" i="29"/>
  <c r="G745" i="29"/>
  <c r="F745" i="29"/>
  <c r="G757" i="29"/>
  <c r="E763" i="29"/>
  <c r="G763" i="29"/>
  <c r="E769" i="29"/>
  <c r="F785" i="29"/>
  <c r="G797" i="29"/>
  <c r="F797" i="29"/>
  <c r="E797" i="29"/>
  <c r="F808" i="29"/>
  <c r="F814" i="29"/>
  <c r="G832" i="29"/>
  <c r="F838" i="29"/>
  <c r="E856" i="29"/>
  <c r="G867" i="29"/>
  <c r="G872" i="29"/>
  <c r="F885" i="29"/>
  <c r="F890" i="29"/>
  <c r="F896" i="29"/>
  <c r="G944" i="29"/>
  <c r="G954" i="29"/>
  <c r="G972" i="29"/>
  <c r="E986" i="29"/>
  <c r="F997" i="29"/>
  <c r="F1015" i="29"/>
  <c r="F1044" i="29"/>
  <c r="E1050" i="29"/>
  <c r="F1063" i="29"/>
  <c r="F1069" i="29"/>
  <c r="G1086" i="29"/>
  <c r="F1086" i="29"/>
  <c r="E1086" i="29"/>
  <c r="G1097" i="29"/>
  <c r="F1103" i="29"/>
  <c r="G1109" i="29"/>
  <c r="F1109" i="29"/>
  <c r="E1126" i="29"/>
  <c r="F1131" i="29"/>
  <c r="G1138" i="29"/>
  <c r="F1138" i="29"/>
  <c r="E1138" i="29"/>
  <c r="F1145" i="29"/>
  <c r="F1175" i="29"/>
  <c r="F1181" i="29"/>
  <c r="F1204" i="29"/>
  <c r="E1229" i="29"/>
  <c r="G1246" i="29"/>
  <c r="G1257" i="29"/>
  <c r="F1263" i="29"/>
  <c r="G1286" i="29"/>
  <c r="F1299" i="29"/>
  <c r="F1305" i="29"/>
  <c r="F1334" i="29"/>
  <c r="F1340" i="29"/>
  <c r="F1357" i="29"/>
  <c r="G1362" i="29"/>
  <c r="G1368" i="29"/>
  <c r="G1374" i="29"/>
  <c r="F1374" i="29"/>
  <c r="E1374" i="29"/>
  <c r="G1381" i="29"/>
  <c r="G1417" i="29"/>
  <c r="G1434" i="29"/>
  <c r="E1452" i="29"/>
  <c r="F1452" i="29"/>
  <c r="G1452" i="29"/>
  <c r="F1464" i="29"/>
  <c r="E1477" i="29"/>
  <c r="F1484" i="29"/>
  <c r="F1495" i="29"/>
  <c r="F1514" i="29"/>
  <c r="E1514" i="29"/>
  <c r="G1521" i="29"/>
  <c r="F1521" i="29"/>
  <c r="E1521" i="29"/>
  <c r="G1533" i="29"/>
  <c r="E1552" i="29"/>
  <c r="G1552" i="29"/>
  <c r="F1552" i="29"/>
  <c r="G1559" i="29"/>
  <c r="E1598" i="29"/>
  <c r="F1655" i="29"/>
  <c r="E1662" i="29"/>
  <c r="G1662" i="29"/>
  <c r="F1662" i="29"/>
  <c r="E1669" i="29"/>
  <c r="G1682" i="29"/>
  <c r="F1682" i="29"/>
  <c r="E1682" i="29"/>
  <c r="F1694" i="29"/>
  <c r="G1713" i="29"/>
  <c r="G1733" i="29"/>
  <c r="E1752" i="29"/>
  <c r="G1752" i="29"/>
  <c r="F1752" i="29"/>
  <c r="G1759" i="29"/>
  <c r="E1798" i="29"/>
  <c r="F1855" i="29"/>
  <c r="F1880" i="29"/>
  <c r="F1906" i="29"/>
  <c r="G1963" i="29"/>
  <c r="E1963" i="29"/>
  <c r="G1975" i="29"/>
  <c r="F1975" i="29"/>
  <c r="F2002" i="29"/>
  <c r="E2045" i="29"/>
  <c r="G2052" i="29"/>
  <c r="E2052" i="29"/>
  <c r="F2052" i="29"/>
  <c r="E2059" i="29"/>
  <c r="F2085" i="29"/>
  <c r="E2085" i="29"/>
  <c r="G2104" i="29"/>
  <c r="F2104" i="29"/>
  <c r="G2175" i="29"/>
  <c r="G2217" i="29"/>
  <c r="F2217" i="29"/>
  <c r="E2217" i="29"/>
  <c r="E2256" i="29"/>
  <c r="F2285" i="29"/>
  <c r="F2290" i="29"/>
  <c r="E2297" i="29"/>
  <c r="E2302" i="29"/>
  <c r="G2308" i="29"/>
  <c r="F2374" i="29"/>
  <c r="G2380" i="29"/>
  <c r="F2380" i="29"/>
  <c r="F2415" i="29"/>
  <c r="F2482" i="29"/>
  <c r="E2506" i="29"/>
  <c r="G2523" i="29"/>
  <c r="E2523" i="29"/>
  <c r="F2536" i="29"/>
  <c r="E2536" i="29"/>
  <c r="G2603" i="29"/>
  <c r="E2632" i="29"/>
  <c r="G2639" i="29"/>
  <c r="E2646" i="29"/>
  <c r="G2651" i="29"/>
  <c r="G2686" i="29"/>
  <c r="F2686" i="29"/>
  <c r="E2686" i="29"/>
  <c r="E2693" i="29"/>
  <c r="G2700" i="29"/>
  <c r="F2700" i="29"/>
  <c r="E2700" i="29"/>
  <c r="G2736" i="29"/>
  <c r="E2756" i="29"/>
  <c r="G2795" i="29"/>
  <c r="F2834" i="29"/>
  <c r="F2852" i="29"/>
  <c r="G2852" i="29"/>
  <c r="E2866" i="29"/>
  <c r="G2905" i="29"/>
  <c r="F2947" i="29"/>
  <c r="G2960" i="29"/>
  <c r="F2960" i="29"/>
  <c r="E3019" i="29"/>
  <c r="G3074" i="29"/>
  <c r="E3080" i="29"/>
  <c r="G3080" i="29"/>
  <c r="F3080" i="29"/>
  <c r="E3102" i="29"/>
  <c r="G3124" i="29"/>
  <c r="E3124" i="29"/>
  <c r="F3124" i="29"/>
  <c r="E3152" i="29"/>
  <c r="F3157" i="29"/>
  <c r="F3169" i="29"/>
  <c r="G3183" i="29"/>
  <c r="E3221" i="29"/>
  <c r="G3221" i="29"/>
  <c r="F3281" i="29"/>
  <c r="G3286" i="29"/>
  <c r="F3292" i="29"/>
  <c r="E3332" i="29"/>
  <c r="G3332" i="29"/>
  <c r="F3332" i="29"/>
  <c r="E3354" i="29"/>
  <c r="E3456" i="29"/>
  <c r="E3505" i="29"/>
  <c r="F3505" i="29"/>
  <c r="G3505" i="29"/>
  <c r="G3539" i="29"/>
  <c r="E3539" i="29"/>
  <c r="F3547" i="29"/>
  <c r="G3618" i="29"/>
  <c r="F3618" i="29"/>
  <c r="E3618" i="29"/>
  <c r="E3639" i="29"/>
  <c r="G3639" i="29"/>
  <c r="F3639" i="29"/>
  <c r="G3646" i="29"/>
  <c r="E3745" i="29"/>
  <c r="E3763" i="29"/>
  <c r="G3763" i="29"/>
  <c r="G3846" i="29"/>
  <c r="E3865" i="29"/>
  <c r="F3930" i="29"/>
  <c r="E4021" i="29"/>
  <c r="G4021" i="29"/>
  <c r="F4021" i="29"/>
  <c r="E4028" i="29"/>
  <c r="F13" i="29"/>
  <c r="G18" i="29"/>
  <c r="G30" i="29"/>
  <c r="G35" i="29"/>
  <c r="E41" i="29"/>
  <c r="F80" i="29"/>
  <c r="F85" i="29"/>
  <c r="E97" i="29"/>
  <c r="G103" i="29"/>
  <c r="E130" i="29"/>
  <c r="F142" i="29"/>
  <c r="F147" i="29"/>
  <c r="E159" i="29"/>
  <c r="F169" i="29"/>
  <c r="E192" i="29"/>
  <c r="G198" i="29"/>
  <c r="F198" i="29"/>
  <c r="E198" i="29"/>
  <c r="F219" i="29"/>
  <c r="G225" i="29"/>
  <c r="F225" i="29"/>
  <c r="E225" i="29"/>
  <c r="G231" i="29"/>
  <c r="F236" i="29"/>
  <c r="G241" i="29"/>
  <c r="E248" i="29"/>
  <c r="E259" i="29"/>
  <c r="F259" i="29"/>
  <c r="F277" i="29"/>
  <c r="G289" i="29"/>
  <c r="F289" i="29"/>
  <c r="E305" i="29"/>
  <c r="G310" i="29"/>
  <c r="E322" i="29"/>
  <c r="F333" i="29"/>
  <c r="F345" i="29"/>
  <c r="G360" i="29"/>
  <c r="F400" i="29"/>
  <c r="E423" i="29"/>
  <c r="G423" i="29"/>
  <c r="F429" i="29"/>
  <c r="E435" i="29"/>
  <c r="G435" i="29"/>
  <c r="F435" i="29"/>
  <c r="G441" i="29"/>
  <c r="G452" i="29"/>
  <c r="E469" i="29"/>
  <c r="G502" i="29"/>
  <c r="E525" i="29"/>
  <c r="E553" i="29"/>
  <c r="F570" i="29"/>
  <c r="F611" i="29"/>
  <c r="G621" i="29"/>
  <c r="F644" i="29"/>
  <c r="E650" i="29"/>
  <c r="F661" i="29"/>
  <c r="E667" i="29"/>
  <c r="G667" i="29"/>
  <c r="F689" i="29"/>
  <c r="E706" i="29"/>
  <c r="F722" i="29"/>
  <c r="G722" i="29"/>
  <c r="E722" i="29"/>
  <c r="E729" i="29"/>
  <c r="E745" i="29"/>
  <c r="F763" i="29"/>
  <c r="E780" i="29"/>
  <c r="G808" i="29"/>
  <c r="G814" i="29"/>
  <c r="E821" i="29"/>
  <c r="G821" i="29"/>
  <c r="F821" i="29"/>
  <c r="G838" i="29"/>
  <c r="G845" i="29"/>
  <c r="F845" i="29"/>
  <c r="F856" i="29"/>
  <c r="G885" i="29"/>
  <c r="G890" i="29"/>
  <c r="G896" i="29"/>
  <c r="F904" i="29"/>
  <c r="E915" i="29"/>
  <c r="G915" i="29"/>
  <c r="E933" i="29"/>
  <c r="E967" i="29"/>
  <c r="F986" i="29"/>
  <c r="G997" i="29"/>
  <c r="E1004" i="29"/>
  <c r="G1004" i="29"/>
  <c r="F1004" i="29"/>
  <c r="G1015" i="29"/>
  <c r="F1021" i="29"/>
  <c r="E1027" i="29"/>
  <c r="G1027" i="29"/>
  <c r="F1039" i="29"/>
  <c r="F1050" i="29"/>
  <c r="G1057" i="29"/>
  <c r="F1057" i="29"/>
  <c r="G1063" i="29"/>
  <c r="G1069" i="29"/>
  <c r="E1074" i="29"/>
  <c r="E1092" i="29"/>
  <c r="F1092" i="29"/>
  <c r="G1103" i="29"/>
  <c r="E1109" i="29"/>
  <c r="F1126" i="29"/>
  <c r="G1131" i="29"/>
  <c r="G1157" i="29"/>
  <c r="F1157" i="29"/>
  <c r="G1175" i="29"/>
  <c r="E1193" i="29"/>
  <c r="F1199" i="29"/>
  <c r="F1223" i="29"/>
  <c r="F1229" i="29"/>
  <c r="F1234" i="29"/>
  <c r="G1234" i="29"/>
  <c r="E1234" i="29"/>
  <c r="E1252" i="29"/>
  <c r="F1252" i="29"/>
  <c r="G1258" i="29"/>
  <c r="E1275" i="29"/>
  <c r="G1275" i="29"/>
  <c r="G1299" i="29"/>
  <c r="E1323" i="29"/>
  <c r="F1323" i="29"/>
  <c r="G1334" i="29"/>
  <c r="G1357" i="29"/>
  <c r="G1393" i="29"/>
  <c r="F1393" i="29"/>
  <c r="E1417" i="29"/>
  <c r="G1446" i="29"/>
  <c r="F1446" i="29"/>
  <c r="G1464" i="29"/>
  <c r="G1478" i="29"/>
  <c r="E1490" i="29"/>
  <c r="G1495" i="29"/>
  <c r="G1514" i="29"/>
  <c r="E1540" i="29"/>
  <c r="E1547" i="29"/>
  <c r="G1547" i="29"/>
  <c r="G1585" i="29"/>
  <c r="F1585" i="29"/>
  <c r="F1598" i="29"/>
  <c r="E1605" i="29"/>
  <c r="G1637" i="29"/>
  <c r="F1637" i="29"/>
  <c r="E1644" i="29"/>
  <c r="G1644" i="29"/>
  <c r="G1650" i="29"/>
  <c r="F1669" i="29"/>
  <c r="E1675" i="29"/>
  <c r="G1675" i="29"/>
  <c r="G1694" i="29"/>
  <c r="E1740" i="29"/>
  <c r="E1747" i="29"/>
  <c r="G1747" i="29"/>
  <c r="G1785" i="29"/>
  <c r="F1785" i="29"/>
  <c r="F1798" i="29"/>
  <c r="E1805" i="29"/>
  <c r="G1837" i="29"/>
  <c r="F1837" i="29"/>
  <c r="E1844" i="29"/>
  <c r="G1844" i="29"/>
  <c r="G1850" i="29"/>
  <c r="G1874" i="29"/>
  <c r="E1880" i="29"/>
  <c r="E1900" i="29"/>
  <c r="F1933" i="29"/>
  <c r="F1963" i="29"/>
  <c r="E1975" i="29"/>
  <c r="E1996" i="29"/>
  <c r="F2021" i="29"/>
  <c r="G2027" i="29"/>
  <c r="F2027" i="29"/>
  <c r="E2039" i="29"/>
  <c r="F2045" i="29"/>
  <c r="F2059" i="29"/>
  <c r="G2085" i="29"/>
  <c r="E2098" i="29"/>
  <c r="E2104" i="29"/>
  <c r="G2117" i="29"/>
  <c r="F2117" i="29"/>
  <c r="E2117" i="29"/>
  <c r="E2175" i="29"/>
  <c r="F2224" i="29"/>
  <c r="F2256" i="29"/>
  <c r="F2297" i="29"/>
  <c r="E2308" i="29"/>
  <c r="G2354" i="29"/>
  <c r="E2354" i="29"/>
  <c r="E2380" i="29"/>
  <c r="G2402" i="29"/>
  <c r="G2442" i="29"/>
  <c r="F2442" i="29"/>
  <c r="G2470" i="29"/>
  <c r="E2470" i="29"/>
  <c r="F2470" i="29"/>
  <c r="G2494" i="29"/>
  <c r="E2494" i="29"/>
  <c r="F2523" i="29"/>
  <c r="G2536" i="29"/>
  <c r="G2577" i="29"/>
  <c r="E2577" i="29"/>
  <c r="F2577" i="29"/>
  <c r="E2603" i="29"/>
  <c r="F2632" i="29"/>
  <c r="F2646" i="29"/>
  <c r="F2679" i="29"/>
  <c r="G2725" i="29"/>
  <c r="G2737" i="29"/>
  <c r="F2737" i="29"/>
  <c r="G2782" i="29"/>
  <c r="F2782" i="29"/>
  <c r="E2795" i="29"/>
  <c r="G2820" i="29"/>
  <c r="F2820" i="29"/>
  <c r="F2835" i="29"/>
  <c r="E2835" i="29"/>
  <c r="E2852" i="29"/>
  <c r="E2859" i="29"/>
  <c r="E2942" i="29"/>
  <c r="E2960" i="29"/>
  <c r="E3000" i="29"/>
  <c r="F3019" i="29"/>
  <c r="F3026" i="29"/>
  <c r="G3026" i="29"/>
  <c r="G3045" i="29"/>
  <c r="F3045" i="29"/>
  <c r="E3045" i="29"/>
  <c r="G3102" i="29"/>
  <c r="F3110" i="29"/>
  <c r="E3110" i="29"/>
  <c r="G3110" i="29"/>
  <c r="E3139" i="29"/>
  <c r="G3139" i="29"/>
  <c r="F3152" i="29"/>
  <c r="G3157" i="29"/>
  <c r="F3163" i="29"/>
  <c r="E3183" i="29"/>
  <c r="F3221" i="29"/>
  <c r="G3242" i="29"/>
  <c r="F3242" i="29"/>
  <c r="G3281" i="29"/>
  <c r="E3310" i="29"/>
  <c r="G3310" i="29"/>
  <c r="E3325" i="29"/>
  <c r="G3325" i="29"/>
  <c r="F3325" i="29"/>
  <c r="F3354" i="29"/>
  <c r="E3381" i="29"/>
  <c r="G3381" i="29"/>
  <c r="F3381" i="29"/>
  <c r="F3456" i="29"/>
  <c r="E3464" i="29"/>
  <c r="G3464" i="29"/>
  <c r="F3464" i="29"/>
  <c r="F3539" i="29"/>
  <c r="E3611" i="29"/>
  <c r="G3732" i="29"/>
  <c r="F3732" i="29"/>
  <c r="G3745" i="29"/>
  <c r="E3757" i="29"/>
  <c r="G3757" i="29"/>
  <c r="F3757" i="29"/>
  <c r="F3763" i="29"/>
  <c r="F3865" i="29"/>
  <c r="G3931" i="29"/>
  <c r="E3931" i="29"/>
  <c r="E4014" i="29"/>
  <c r="G4014" i="29"/>
  <c r="G4028" i="29"/>
  <c r="E92" i="29"/>
  <c r="F97" i="29"/>
  <c r="E103" i="29"/>
  <c r="G131" i="29"/>
  <c r="F131" i="29"/>
  <c r="E164" i="29"/>
  <c r="E209" i="29"/>
  <c r="G259" i="29"/>
  <c r="G265" i="29"/>
  <c r="F265" i="29"/>
  <c r="G277" i="29"/>
  <c r="E283" i="29"/>
  <c r="G283" i="29"/>
  <c r="E289" i="29"/>
  <c r="F305" i="29"/>
  <c r="E311" i="29"/>
  <c r="G311" i="29"/>
  <c r="F311" i="29"/>
  <c r="G322" i="29"/>
  <c r="G333" i="29"/>
  <c r="E339" i="29"/>
  <c r="F339" i="29"/>
  <c r="G339" i="29"/>
  <c r="F355" i="29"/>
  <c r="F383" i="29"/>
  <c r="E406" i="29"/>
  <c r="F423" i="29"/>
  <c r="F469" i="29"/>
  <c r="G480" i="29"/>
  <c r="F480" i="29"/>
  <c r="E480" i="29"/>
  <c r="F519" i="29"/>
  <c r="F525" i="29"/>
  <c r="G570" i="29"/>
  <c r="E588" i="29"/>
  <c r="G611" i="29"/>
  <c r="F638" i="29"/>
  <c r="G644" i="29"/>
  <c r="F667" i="29"/>
  <c r="G689" i="29"/>
  <c r="F706" i="29"/>
  <c r="G717" i="29"/>
  <c r="E723" i="29"/>
  <c r="G723" i="29"/>
  <c r="F740" i="29"/>
  <c r="G746" i="29"/>
  <c r="F746" i="29"/>
  <c r="G786" i="29"/>
  <c r="F786" i="29"/>
  <c r="E803" i="29"/>
  <c r="F803" i="29"/>
  <c r="F828" i="29"/>
  <c r="E839" i="29"/>
  <c r="G839" i="29"/>
  <c r="F839" i="29"/>
  <c r="E845" i="29"/>
  <c r="G856" i="29"/>
  <c r="F862" i="29"/>
  <c r="E868" i="29"/>
  <c r="G868" i="29"/>
  <c r="G897" i="29"/>
  <c r="F897" i="29"/>
  <c r="E897" i="29"/>
  <c r="G904" i="29"/>
  <c r="F915" i="29"/>
  <c r="G933" i="29"/>
  <c r="F939" i="29"/>
  <c r="G945" i="29"/>
  <c r="F945" i="29"/>
  <c r="F967" i="29"/>
  <c r="G1021" i="29"/>
  <c r="F1027" i="29"/>
  <c r="G1033" i="29"/>
  <c r="F1033" i="29"/>
  <c r="E1033" i="29"/>
  <c r="G1039" i="29"/>
  <c r="E1057" i="29"/>
  <c r="G1074" i="29"/>
  <c r="E1087" i="29"/>
  <c r="G1092" i="29"/>
  <c r="E1139" i="29"/>
  <c r="G1139" i="29"/>
  <c r="F1139" i="29"/>
  <c r="E1157" i="29"/>
  <c r="E1164" i="29"/>
  <c r="G1164" i="29"/>
  <c r="G1199" i="29"/>
  <c r="G1205" i="29"/>
  <c r="G1210" i="29"/>
  <c r="F1210" i="29"/>
  <c r="E1210" i="29"/>
  <c r="G1223" i="29"/>
  <c r="G1229" i="29"/>
  <c r="E1235" i="29"/>
  <c r="G1235" i="29"/>
  <c r="E1247" i="29"/>
  <c r="G1252" i="29"/>
  <c r="E1258" i="29"/>
  <c r="F1275" i="29"/>
  <c r="E1287" i="29"/>
  <c r="G1287" i="29"/>
  <c r="F1287" i="29"/>
  <c r="F1293" i="29"/>
  <c r="G1293" i="29"/>
  <c r="G1323" i="29"/>
  <c r="E1363" i="29"/>
  <c r="F1363" i="29"/>
  <c r="E1375" i="29"/>
  <c r="G1375" i="29"/>
  <c r="F1375" i="29"/>
  <c r="F1388" i="29"/>
  <c r="E1393" i="29"/>
  <c r="F1411" i="29"/>
  <c r="F1417" i="29"/>
  <c r="E1435" i="29"/>
  <c r="G1435" i="29"/>
  <c r="G1441" i="29"/>
  <c r="E1446" i="29"/>
  <c r="E1478" i="29"/>
  <c r="F1490" i="29"/>
  <c r="E1502" i="29"/>
  <c r="G1502" i="29"/>
  <c r="F1502" i="29"/>
  <c r="E1509" i="29"/>
  <c r="G1522" i="29"/>
  <c r="F1522" i="29"/>
  <c r="E1522" i="29"/>
  <c r="F1540" i="29"/>
  <c r="F1547" i="29"/>
  <c r="F1579" i="29"/>
  <c r="E1585" i="29"/>
  <c r="F1605" i="29"/>
  <c r="F1624" i="29"/>
  <c r="E1637" i="29"/>
  <c r="F1644" i="29"/>
  <c r="E1650" i="29"/>
  <c r="G1657" i="29"/>
  <c r="F1657" i="29"/>
  <c r="F1663" i="29"/>
  <c r="G1669" i="29"/>
  <c r="F1675" i="29"/>
  <c r="F1714" i="29"/>
  <c r="E1714" i="29"/>
  <c r="F1740" i="29"/>
  <c r="F1747" i="29"/>
  <c r="F1779" i="29"/>
  <c r="E1785" i="29"/>
  <c r="F1805" i="29"/>
  <c r="F1824" i="29"/>
  <c r="E1837" i="29"/>
  <c r="F1844" i="29"/>
  <c r="E1850" i="29"/>
  <c r="G1857" i="29"/>
  <c r="F1857" i="29"/>
  <c r="E1874" i="29"/>
  <c r="G1880" i="29"/>
  <c r="G1888" i="29"/>
  <c r="F1888" i="29"/>
  <c r="E1933" i="29"/>
  <c r="E1941" i="29"/>
  <c r="G1941" i="29"/>
  <c r="F1941" i="29"/>
  <c r="E1952" i="29"/>
  <c r="E1958" i="29"/>
  <c r="F1996" i="29"/>
  <c r="G2021" i="29"/>
  <c r="E2027" i="29"/>
  <c r="F2039" i="29"/>
  <c r="F2098" i="29"/>
  <c r="E2130" i="29"/>
  <c r="F2175" i="29"/>
  <c r="G2205" i="29"/>
  <c r="E2205" i="29"/>
  <c r="G2224" i="29"/>
  <c r="G2256" i="29"/>
  <c r="E2303" i="29"/>
  <c r="F2308" i="29"/>
  <c r="F2315" i="29"/>
  <c r="E2315" i="29"/>
  <c r="G2321" i="29"/>
  <c r="F2321" i="29"/>
  <c r="F2354" i="29"/>
  <c r="E2402" i="29"/>
  <c r="E2442" i="29"/>
  <c r="F2471" i="29"/>
  <c r="E2471" i="29"/>
  <c r="E2477" i="29"/>
  <c r="F2494" i="29"/>
  <c r="G2537" i="29"/>
  <c r="F2537" i="29"/>
  <c r="E2537" i="29"/>
  <c r="G2564" i="29"/>
  <c r="F2603" i="29"/>
  <c r="G2679" i="29"/>
  <c r="E2687" i="29"/>
  <c r="G2687" i="29"/>
  <c r="G2694" i="29"/>
  <c r="E2725" i="29"/>
  <c r="G2730" i="29"/>
  <c r="E2730" i="29"/>
  <c r="E2737" i="29"/>
  <c r="E2782" i="29"/>
  <c r="F2795" i="29"/>
  <c r="E2820" i="29"/>
  <c r="G2835" i="29"/>
  <c r="G2853" i="29"/>
  <c r="F2853" i="29"/>
  <c r="F2906" i="29"/>
  <c r="E2906" i="29"/>
  <c r="G2942" i="29"/>
  <c r="G2948" i="29"/>
  <c r="F2948" i="29"/>
  <c r="G2981" i="29"/>
  <c r="F2981" i="29"/>
  <c r="G3000" i="29"/>
  <c r="E3026" i="29"/>
  <c r="G3075" i="29"/>
  <c r="F3075" i="29"/>
  <c r="G3103" i="29"/>
  <c r="F3139" i="29"/>
  <c r="E3145" i="29"/>
  <c r="G3152" i="29"/>
  <c r="G3163" i="29"/>
  <c r="F3183" i="29"/>
  <c r="G3235" i="29"/>
  <c r="E3235" i="29"/>
  <c r="F3235" i="29"/>
  <c r="E3242" i="29"/>
  <c r="E3287" i="29"/>
  <c r="F3310" i="29"/>
  <c r="G3456" i="29"/>
  <c r="G3474" i="29"/>
  <c r="F3474" i="29"/>
  <c r="E3474" i="29"/>
  <c r="E3540" i="29"/>
  <c r="G3540" i="29"/>
  <c r="E3592" i="29"/>
  <c r="F3592" i="29"/>
  <c r="G3592" i="29"/>
  <c r="F3611" i="29"/>
  <c r="F3625" i="29"/>
  <c r="G3625" i="29"/>
  <c r="G3711" i="29"/>
  <c r="E3711" i="29"/>
  <c r="F3711" i="29"/>
  <c r="E3732" i="29"/>
  <c r="F3764" i="29"/>
  <c r="E3764" i="29"/>
  <c r="G3771" i="29"/>
  <c r="E3771" i="29"/>
  <c r="F3771" i="29"/>
  <c r="F3931" i="29"/>
  <c r="F4014" i="29"/>
  <c r="G2622" i="29"/>
  <c r="F2622" i="29"/>
  <c r="F2871" i="29"/>
  <c r="E2871" i="29"/>
  <c r="G2885" i="29"/>
  <c r="F2885" i="29"/>
  <c r="F2918" i="29"/>
  <c r="F2958" i="29"/>
  <c r="E2958" i="29"/>
  <c r="G2958" i="29"/>
  <c r="G2965" i="29"/>
  <c r="F3180" i="29"/>
  <c r="G3180" i="29"/>
  <c r="E3180" i="29"/>
  <c r="G3462" i="29"/>
  <c r="F3462" i="29"/>
  <c r="G3470" i="29"/>
  <c r="E3470" i="29"/>
  <c r="E3537" i="29"/>
  <c r="F3537" i="29"/>
  <c r="E3553" i="29"/>
  <c r="E3659" i="29"/>
  <c r="F3768" i="29"/>
  <c r="G3883" i="29"/>
  <c r="E3883" i="29"/>
  <c r="G3899" i="29"/>
  <c r="F3899" i="29"/>
  <c r="E3950" i="29"/>
  <c r="G3950" i="29"/>
  <c r="E4002" i="29"/>
  <c r="F4002" i="29"/>
  <c r="G4002" i="29"/>
  <c r="G4026" i="29"/>
  <c r="F4026" i="29"/>
  <c r="E4026" i="29"/>
  <c r="G23" i="29"/>
  <c r="G118" i="29"/>
  <c r="F118" i="29"/>
  <c r="E118" i="29"/>
  <c r="G179" i="29"/>
  <c r="F179" i="29"/>
  <c r="E179" i="29"/>
  <c r="E263" i="29"/>
  <c r="G263" i="29"/>
  <c r="E275" i="29"/>
  <c r="G275" i="29"/>
  <c r="F275" i="29"/>
  <c r="E507" i="29"/>
  <c r="G507" i="29"/>
  <c r="F562" i="29"/>
  <c r="G562" i="29"/>
  <c r="E562" i="29"/>
  <c r="G632" i="29"/>
  <c r="F632" i="29"/>
  <c r="F681" i="29"/>
  <c r="G681" i="29"/>
  <c r="E681" i="29"/>
  <c r="E778" i="29"/>
  <c r="G778" i="29"/>
  <c r="F778" i="29"/>
  <c r="E795" i="29"/>
  <c r="G795" i="29"/>
  <c r="E1084" i="29"/>
  <c r="G1084" i="29"/>
  <c r="E1221" i="29"/>
  <c r="G1221" i="29"/>
  <c r="F1221" i="29"/>
  <c r="G1245" i="29"/>
  <c r="F1245" i="29"/>
  <c r="E1315" i="29"/>
  <c r="G1315" i="29"/>
  <c r="E1367" i="29"/>
  <c r="E1404" i="29"/>
  <c r="G1404" i="29"/>
  <c r="F1404" i="29"/>
  <c r="E1427" i="29"/>
  <c r="G1427" i="29"/>
  <c r="G1457" i="29"/>
  <c r="F1457" i="29"/>
  <c r="E1475" i="29"/>
  <c r="G1475" i="29"/>
  <c r="E1507" i="29"/>
  <c r="G1507" i="29"/>
  <c r="G1558" i="29"/>
  <c r="E1615" i="29"/>
  <c r="G1615" i="29"/>
  <c r="G1758" i="29"/>
  <c r="E1815" i="29"/>
  <c r="G1815" i="29"/>
  <c r="E1898" i="29"/>
  <c r="G1898" i="29"/>
  <c r="F1898" i="29"/>
  <c r="G1917" i="29"/>
  <c r="F1917" i="29"/>
  <c r="G1956" i="29"/>
  <c r="F1956" i="29"/>
  <c r="G1980" i="29"/>
  <c r="F1980" i="29"/>
  <c r="G2173" i="29"/>
  <c r="F2173" i="29"/>
  <c r="G2180" i="29"/>
  <c r="F2180" i="29"/>
  <c r="G2188" i="29"/>
  <c r="E2235" i="29"/>
  <c r="G2242" i="29"/>
  <c r="F2242" i="29"/>
  <c r="E2242" i="29"/>
  <c r="G2386" i="29"/>
  <c r="F2386" i="29"/>
  <c r="G2420" i="29"/>
  <c r="G2462" i="29"/>
  <c r="F2462" i="29"/>
  <c r="E2462" i="29"/>
  <c r="G2581" i="29"/>
  <c r="E2581" i="29"/>
  <c r="F2615" i="29"/>
  <c r="E2615" i="29"/>
  <c r="E2622" i="29"/>
  <c r="G2638" i="29"/>
  <c r="E2668" i="29"/>
  <c r="G2754" i="29"/>
  <c r="E2754" i="29"/>
  <c r="F2754" i="29"/>
  <c r="G2762" i="29"/>
  <c r="F2762" i="29"/>
  <c r="E2833" i="29"/>
  <c r="G2871" i="29"/>
  <c r="E2885" i="29"/>
  <c r="E2918" i="29"/>
  <c r="E2965" i="29"/>
  <c r="E3037" i="29"/>
  <c r="E3043" i="29"/>
  <c r="G3168" i="29"/>
  <c r="F3168" i="29"/>
  <c r="F3194" i="29"/>
  <c r="G3194" i="29"/>
  <c r="G3239" i="29"/>
  <c r="E3239" i="29"/>
  <c r="F3239" i="29"/>
  <c r="E3387" i="29"/>
  <c r="F3387" i="29"/>
  <c r="E3462" i="29"/>
  <c r="F3470" i="29"/>
  <c r="E3478" i="29"/>
  <c r="G3478" i="29"/>
  <c r="F3478" i="29"/>
  <c r="G3537" i="29"/>
  <c r="F3553" i="29"/>
  <c r="F3659" i="29"/>
  <c r="E3693" i="29"/>
  <c r="G3693" i="29"/>
  <c r="G3706" i="29"/>
  <c r="F3706" i="29"/>
  <c r="E3706" i="29"/>
  <c r="E3768" i="29"/>
  <c r="E3777" i="29"/>
  <c r="F3831" i="29"/>
  <c r="E3831" i="29"/>
  <c r="G3831" i="29"/>
  <c r="G3872" i="29"/>
  <c r="F3872" i="29"/>
  <c r="E3872" i="29"/>
  <c r="F3883" i="29"/>
  <c r="E3899" i="29"/>
  <c r="F3950" i="29"/>
  <c r="E12" i="29"/>
  <c r="E23" i="29"/>
  <c r="G51" i="29"/>
  <c r="F51" i="29"/>
  <c r="E84" i="29"/>
  <c r="E141" i="29"/>
  <c r="E168" i="29"/>
  <c r="E174" i="29"/>
  <c r="E191" i="29"/>
  <c r="E196" i="29"/>
  <c r="F223" i="29"/>
  <c r="E246" i="29"/>
  <c r="F263" i="29"/>
  <c r="E304" i="29"/>
  <c r="G320" i="29"/>
  <c r="F320" i="29"/>
  <c r="E320" i="29"/>
  <c r="E337" i="29"/>
  <c r="F359" i="29"/>
  <c r="E428" i="29"/>
  <c r="F478" i="29"/>
  <c r="F507" i="29"/>
  <c r="E552" i="29"/>
  <c r="G557" i="29"/>
  <c r="E563" i="29"/>
  <c r="G563" i="29"/>
  <c r="E574" i="29"/>
  <c r="F580" i="29"/>
  <c r="G586" i="29"/>
  <c r="F586" i="29"/>
  <c r="G626" i="29"/>
  <c r="F626" i="29"/>
  <c r="E632" i="29"/>
  <c r="E643" i="29"/>
  <c r="G643" i="29"/>
  <c r="G682" i="29"/>
  <c r="F682" i="29"/>
  <c r="E688" i="29"/>
  <c r="E762" i="29"/>
  <c r="F795" i="29"/>
  <c r="F819" i="29"/>
  <c r="G826" i="29"/>
  <c r="F826" i="29"/>
  <c r="E826" i="29"/>
  <c r="F895" i="29"/>
  <c r="E909" i="29"/>
  <c r="F919" i="29"/>
  <c r="E949" i="29"/>
  <c r="F971" i="29"/>
  <c r="E1002" i="29"/>
  <c r="E1073" i="29"/>
  <c r="F1084" i="29"/>
  <c r="F1102" i="29"/>
  <c r="E1113" i="29"/>
  <c r="E1168" i="29"/>
  <c r="G1168" i="29"/>
  <c r="F1168" i="29"/>
  <c r="F1180" i="29"/>
  <c r="G1186" i="29"/>
  <c r="F1186" i="29"/>
  <c r="E1203" i="29"/>
  <c r="F1203" i="29"/>
  <c r="F1228" i="29"/>
  <c r="E1239" i="29"/>
  <c r="G1239" i="29"/>
  <c r="F1239" i="29"/>
  <c r="E1245" i="29"/>
  <c r="F1262" i="29"/>
  <c r="E1268" i="29"/>
  <c r="G1268" i="29"/>
  <c r="G1297" i="29"/>
  <c r="F1297" i="29"/>
  <c r="E1297" i="29"/>
  <c r="F1315" i="29"/>
  <c r="F1339" i="29"/>
  <c r="G1345" i="29"/>
  <c r="F1345" i="29"/>
  <c r="F1367" i="29"/>
  <c r="F1427" i="29"/>
  <c r="G1433" i="29"/>
  <c r="F1433" i="29"/>
  <c r="E1433" i="29"/>
  <c r="E1457" i="29"/>
  <c r="F1463" i="29"/>
  <c r="F1475" i="29"/>
  <c r="F1507" i="29"/>
  <c r="E1513" i="29"/>
  <c r="E1558" i="29"/>
  <c r="F1615" i="29"/>
  <c r="E1622" i="29"/>
  <c r="G1622" i="29"/>
  <c r="F1622" i="29"/>
  <c r="E1629" i="29"/>
  <c r="G1642" i="29"/>
  <c r="F1642" i="29"/>
  <c r="E1642" i="29"/>
  <c r="E1712" i="29"/>
  <c r="G1712" i="29"/>
  <c r="F1712" i="29"/>
  <c r="E1758" i="29"/>
  <c r="F1815" i="29"/>
  <c r="E1822" i="29"/>
  <c r="G1822" i="29"/>
  <c r="F1822" i="29"/>
  <c r="E1829" i="29"/>
  <c r="G1842" i="29"/>
  <c r="F1842" i="29"/>
  <c r="E1842" i="29"/>
  <c r="G1892" i="29"/>
  <c r="F1892" i="29"/>
  <c r="E1892" i="29"/>
  <c r="E1917" i="29"/>
  <c r="E1956" i="29"/>
  <c r="E1980" i="29"/>
  <c r="G1988" i="29"/>
  <c r="F1988" i="29"/>
  <c r="G2044" i="29"/>
  <c r="F2044" i="29"/>
  <c r="G2122" i="29"/>
  <c r="F2122" i="29"/>
  <c r="E2122" i="29"/>
  <c r="G2166" i="29"/>
  <c r="F2166" i="29"/>
  <c r="E2173" i="29"/>
  <c r="E2180" i="29"/>
  <c r="E2188" i="29"/>
  <c r="F2235" i="29"/>
  <c r="F2296" i="29"/>
  <c r="G2313" i="29"/>
  <c r="G2373" i="29"/>
  <c r="F2373" i="29"/>
  <c r="E2386" i="29"/>
  <c r="G2392" i="29"/>
  <c r="F2392" i="29"/>
  <c r="E2420" i="29"/>
  <c r="G2456" i="29"/>
  <c r="E2535" i="29"/>
  <c r="G2542" i="29"/>
  <c r="F2542" i="29"/>
  <c r="E2542" i="29"/>
  <c r="G2555" i="29"/>
  <c r="F2555" i="29"/>
  <c r="E2555" i="29"/>
  <c r="F2581" i="29"/>
  <c r="G2615" i="29"/>
  <c r="E2638" i="29"/>
  <c r="F2668" i="29"/>
  <c r="E2699" i="29"/>
  <c r="E2762" i="29"/>
  <c r="E2800" i="29"/>
  <c r="F2833" i="29"/>
  <c r="G2918" i="29"/>
  <c r="F2946" i="29"/>
  <c r="G2946" i="29"/>
  <c r="E2946" i="29"/>
  <c r="F2965" i="29"/>
  <c r="F3037" i="29"/>
  <c r="F3043" i="29"/>
  <c r="E3057" i="29"/>
  <c r="G3057" i="29"/>
  <c r="F3057" i="29"/>
  <c r="E3079" i="29"/>
  <c r="E3168" i="29"/>
  <c r="E3194" i="29"/>
  <c r="E3233" i="29"/>
  <c r="F3233" i="29"/>
  <c r="F3317" i="29"/>
  <c r="F3359" i="29"/>
  <c r="E3359" i="29"/>
  <c r="G3387" i="29"/>
  <c r="G3471" i="29"/>
  <c r="F3471" i="29"/>
  <c r="G3553" i="29"/>
  <c r="F3652" i="29"/>
  <c r="E3652" i="29"/>
  <c r="G3659" i="29"/>
  <c r="F3693" i="29"/>
  <c r="E3750" i="29"/>
  <c r="E3761" i="29"/>
  <c r="G3768" i="29"/>
  <c r="F3777" i="29"/>
  <c r="G4011" i="29"/>
  <c r="E4011" i="29"/>
  <c r="F4011" i="29"/>
  <c r="F12" i="29"/>
  <c r="F23" i="29"/>
  <c r="G29" i="29"/>
  <c r="F29" i="29"/>
  <c r="E29" i="29"/>
  <c r="E40" i="29"/>
  <c r="E45" i="29"/>
  <c r="E51" i="29"/>
  <c r="F84" i="29"/>
  <c r="G90" i="29"/>
  <c r="F90" i="29"/>
  <c r="E129" i="29"/>
  <c r="F141" i="29"/>
  <c r="G152" i="29"/>
  <c r="F152" i="29"/>
  <c r="F168" i="29"/>
  <c r="F174" i="29"/>
  <c r="G180" i="29"/>
  <c r="F180" i="29"/>
  <c r="E180" i="29"/>
  <c r="F196" i="29"/>
  <c r="F218" i="29"/>
  <c r="G223" i="29"/>
  <c r="F246" i="29"/>
  <c r="F276" i="29"/>
  <c r="F287" i="29"/>
  <c r="E298" i="29"/>
  <c r="G298" i="29"/>
  <c r="F298" i="29"/>
  <c r="G359" i="29"/>
  <c r="E388" i="29"/>
  <c r="E411" i="29"/>
  <c r="F428" i="29"/>
  <c r="G478" i="29"/>
  <c r="E524" i="29"/>
  <c r="G530" i="29"/>
  <c r="E557" i="29"/>
  <c r="F563" i="29"/>
  <c r="E580" i="29"/>
  <c r="E586" i="29"/>
  <c r="E598" i="29"/>
  <c r="E626" i="29"/>
  <c r="F643" i="29"/>
  <c r="E676" i="29"/>
  <c r="G676" i="29"/>
  <c r="E682" i="29"/>
  <c r="F688" i="29"/>
  <c r="G704" i="29"/>
  <c r="F704" i="29"/>
  <c r="E704" i="29"/>
  <c r="E744" i="29"/>
  <c r="F779" i="29"/>
  <c r="G819" i="29"/>
  <c r="E843" i="29"/>
  <c r="F843" i="29"/>
  <c r="G895" i="29"/>
  <c r="G919" i="29"/>
  <c r="G971" i="29"/>
  <c r="F1002" i="29"/>
  <c r="F1020" i="29"/>
  <c r="F1055" i="29"/>
  <c r="G1102" i="29"/>
  <c r="F1108" i="29"/>
  <c r="F1113" i="29"/>
  <c r="E1137" i="29"/>
  <c r="E1144" i="29"/>
  <c r="G1144" i="29"/>
  <c r="F1144" i="29"/>
  <c r="G1180" i="29"/>
  <c r="E1186" i="29"/>
  <c r="E1198" i="29"/>
  <c r="G1203" i="29"/>
  <c r="F1222" i="29"/>
  <c r="G1228" i="29"/>
  <c r="G1262" i="29"/>
  <c r="F1268" i="29"/>
  <c r="G1298" i="29"/>
  <c r="F1298" i="29"/>
  <c r="G1321" i="29"/>
  <c r="F1321" i="29"/>
  <c r="E1321" i="29"/>
  <c r="F1328" i="29"/>
  <c r="G1339" i="29"/>
  <c r="E1345" i="29"/>
  <c r="E1356" i="29"/>
  <c r="G1356" i="29"/>
  <c r="F1356" i="29"/>
  <c r="G1367" i="29"/>
  <c r="E1373" i="29"/>
  <c r="E1380" i="29"/>
  <c r="G1380" i="29"/>
  <c r="F1380" i="29"/>
  <c r="G1398" i="29"/>
  <c r="F1398" i="29"/>
  <c r="E1398" i="29"/>
  <c r="E1416" i="29"/>
  <c r="G1463" i="29"/>
  <c r="G1545" i="29"/>
  <c r="F1545" i="29"/>
  <c r="F1558" i="29"/>
  <c r="E1565" i="29"/>
  <c r="G1597" i="29"/>
  <c r="F1597" i="29"/>
  <c r="E1604" i="29"/>
  <c r="G1604" i="29"/>
  <c r="G1610" i="29"/>
  <c r="F1629" i="29"/>
  <c r="E1635" i="29"/>
  <c r="G1635" i="29"/>
  <c r="E1700" i="29"/>
  <c r="E1707" i="29"/>
  <c r="G1707" i="29"/>
  <c r="G1745" i="29"/>
  <c r="F1745" i="29"/>
  <c r="F1758" i="29"/>
  <c r="E1765" i="29"/>
  <c r="G1797" i="29"/>
  <c r="F1797" i="29"/>
  <c r="E1804" i="29"/>
  <c r="G1804" i="29"/>
  <c r="G1810" i="29"/>
  <c r="F1829" i="29"/>
  <c r="E1835" i="29"/>
  <c r="G1835" i="29"/>
  <c r="F1974" i="29"/>
  <c r="E1974" i="29"/>
  <c r="E1988" i="29"/>
  <c r="G1995" i="29"/>
  <c r="F1995" i="29"/>
  <c r="E2038" i="29"/>
  <c r="E2044" i="29"/>
  <c r="G2058" i="29"/>
  <c r="F2058" i="29"/>
  <c r="E2058" i="29"/>
  <c r="E2097" i="29"/>
  <c r="E2103" i="29"/>
  <c r="E2166" i="29"/>
  <c r="G2181" i="29"/>
  <c r="E2181" i="29"/>
  <c r="F2188" i="29"/>
  <c r="E2229" i="29"/>
  <c r="G2235" i="29"/>
  <c r="E2296" i="29"/>
  <c r="E2313" i="29"/>
  <c r="E2373" i="29"/>
  <c r="E2379" i="29"/>
  <c r="E2392" i="29"/>
  <c r="F2420" i="29"/>
  <c r="E2456" i="29"/>
  <c r="G2616" i="29"/>
  <c r="F2638" i="29"/>
  <c r="E2685" i="29"/>
  <c r="G2742" i="29"/>
  <c r="F2742" i="29"/>
  <c r="F2800" i="29"/>
  <c r="G2872" i="29"/>
  <c r="F2872" i="29"/>
  <c r="F2919" i="29"/>
  <c r="G2919" i="29"/>
  <c r="E2919" i="29"/>
  <c r="E2959" i="29"/>
  <c r="E2999" i="29"/>
  <c r="F3006" i="29"/>
  <c r="G3006" i="29"/>
  <c r="G3037" i="29"/>
  <c r="F3066" i="29"/>
  <c r="F3100" i="29"/>
  <c r="G3100" i="29"/>
  <c r="E3100" i="29"/>
  <c r="G3188" i="29"/>
  <c r="G3233" i="29"/>
  <c r="F3298" i="29"/>
  <c r="E3298" i="29"/>
  <c r="G3317" i="29"/>
  <c r="E3353" i="29"/>
  <c r="G3353" i="29"/>
  <c r="G3359" i="29"/>
  <c r="E3471" i="29"/>
  <c r="E3538" i="29"/>
  <c r="E3546" i="29"/>
  <c r="F3546" i="29"/>
  <c r="G3546" i="29"/>
  <c r="G3554" i="29"/>
  <c r="F3554" i="29"/>
  <c r="E3554" i="29"/>
  <c r="E3561" i="29"/>
  <c r="G3561" i="29"/>
  <c r="E3623" i="29"/>
  <c r="G3623" i="29"/>
  <c r="F3623" i="29"/>
  <c r="G19" i="29"/>
  <c r="F19" i="29"/>
  <c r="E19" i="29"/>
  <c r="G81" i="29"/>
  <c r="F81" i="29"/>
  <c r="G109" i="29"/>
  <c r="F109" i="29"/>
  <c r="E109" i="29"/>
  <c r="G170" i="29"/>
  <c r="F170" i="29"/>
  <c r="F242" i="29"/>
  <c r="G242" i="29"/>
  <c r="E242" i="29"/>
  <c r="G312" i="29"/>
  <c r="F312" i="29"/>
  <c r="F361" i="29"/>
  <c r="G361" i="29"/>
  <c r="E361" i="29"/>
  <c r="E458" i="29"/>
  <c r="G458" i="29"/>
  <c r="F458" i="29"/>
  <c r="E571" i="29"/>
  <c r="G690" i="29"/>
  <c r="G898" i="29"/>
  <c r="F898" i="29"/>
  <c r="G921" i="29"/>
  <c r="F921" i="29"/>
  <c r="E921" i="29"/>
  <c r="E956" i="29"/>
  <c r="G956" i="29"/>
  <c r="F956" i="29"/>
  <c r="E980" i="29"/>
  <c r="G980" i="29"/>
  <c r="F980" i="29"/>
  <c r="G998" i="29"/>
  <c r="F998" i="29"/>
  <c r="E998" i="29"/>
  <c r="E1016" i="29"/>
  <c r="E1104" i="29"/>
  <c r="G1104" i="29"/>
  <c r="E1132" i="29"/>
  <c r="F1132" i="29"/>
  <c r="E1152" i="29"/>
  <c r="G1152" i="29"/>
  <c r="G1158" i="29"/>
  <c r="F1158" i="29"/>
  <c r="E1176" i="29"/>
  <c r="G1176" i="29"/>
  <c r="E1335" i="29"/>
  <c r="G1335" i="29"/>
  <c r="E1376" i="29"/>
  <c r="F1394" i="29"/>
  <c r="G1394" i="29"/>
  <c r="E1447" i="29"/>
  <c r="G1447" i="29"/>
  <c r="G1465" i="29"/>
  <c r="F1465" i="29"/>
  <c r="G1497" i="29"/>
  <c r="F1497" i="29"/>
  <c r="E1515" i="29"/>
  <c r="G1515" i="29"/>
  <c r="G1638" i="29"/>
  <c r="E1695" i="29"/>
  <c r="G1695" i="29"/>
  <c r="G1838" i="29"/>
  <c r="G1927" i="29"/>
  <c r="E1927" i="29"/>
  <c r="G1964" i="29"/>
  <c r="F1964" i="29"/>
  <c r="F2086" i="29"/>
  <c r="E2086" i="29"/>
  <c r="G2118" i="29"/>
  <c r="G2125" i="29"/>
  <c r="F2125" i="29"/>
  <c r="E2125" i="29"/>
  <c r="G2183" i="29"/>
  <c r="F2183" i="29"/>
  <c r="E2183" i="29"/>
  <c r="G2270" i="29"/>
  <c r="E2270" i="29"/>
  <c r="F2270" i="29"/>
  <c r="G2309" i="29"/>
  <c r="F2309" i="29"/>
  <c r="G2355" i="29"/>
  <c r="F2355" i="29"/>
  <c r="G2450" i="29"/>
  <c r="F2450" i="29"/>
  <c r="G2524" i="29"/>
  <c r="F2524" i="29"/>
  <c r="F2551" i="29"/>
  <c r="E3068" i="29"/>
  <c r="G3068" i="29"/>
  <c r="F3158" i="29"/>
  <c r="E3158" i="29"/>
  <c r="F3202" i="29"/>
  <c r="E3202" i="29"/>
  <c r="G3202" i="29"/>
  <c r="F3311" i="29"/>
  <c r="G3311" i="29"/>
  <c r="E3311" i="29"/>
  <c r="E3341" i="29"/>
  <c r="F3341" i="29"/>
  <c r="E3584" i="29"/>
  <c r="F3584" i="29"/>
  <c r="G3584" i="29"/>
  <c r="G3655" i="29"/>
  <c r="F3655" i="29"/>
  <c r="E3655" i="29"/>
  <c r="G3739" i="29"/>
  <c r="F3739" i="29"/>
  <c r="G3793" i="29"/>
  <c r="F3793" i="29"/>
  <c r="E3793" i="29"/>
  <c r="F3848" i="29"/>
  <c r="E3848" i="29"/>
  <c r="G3848" i="29"/>
  <c r="G4015" i="29"/>
  <c r="F4015" i="29"/>
  <c r="E8" i="29"/>
  <c r="E14" i="29"/>
  <c r="E31" i="29"/>
  <c r="E36" i="29"/>
  <c r="E81" i="29"/>
  <c r="E137" i="29"/>
  <c r="G143" i="29"/>
  <c r="E170" i="29"/>
  <c r="E199" i="29"/>
  <c r="E232" i="29"/>
  <c r="G237" i="29"/>
  <c r="E243" i="29"/>
  <c r="G243" i="29"/>
  <c r="E254" i="29"/>
  <c r="F260" i="29"/>
  <c r="G266" i="29"/>
  <c r="F266" i="29"/>
  <c r="G306" i="29"/>
  <c r="F306" i="29"/>
  <c r="E312" i="29"/>
  <c r="E323" i="29"/>
  <c r="G323" i="29"/>
  <c r="G362" i="29"/>
  <c r="F362" i="29"/>
  <c r="E368" i="29"/>
  <c r="E442" i="29"/>
  <c r="G481" i="29"/>
  <c r="F481" i="29"/>
  <c r="E481" i="29"/>
  <c r="E487" i="29"/>
  <c r="G504" i="29"/>
  <c r="F504" i="29"/>
  <c r="E504" i="29"/>
  <c r="E510" i="29"/>
  <c r="E542" i="29"/>
  <c r="F571" i="29"/>
  <c r="E606" i="29"/>
  <c r="F656" i="29"/>
  <c r="E690" i="29"/>
  <c r="E747" i="29"/>
  <c r="E846" i="29"/>
  <c r="F851" i="29"/>
  <c r="E857" i="29"/>
  <c r="E886" i="29"/>
  <c r="F891" i="29"/>
  <c r="E898" i="29"/>
  <c r="E916" i="29"/>
  <c r="G916" i="29"/>
  <c r="E962" i="29"/>
  <c r="F987" i="29"/>
  <c r="F992" i="29"/>
  <c r="E999" i="29"/>
  <c r="G999" i="29"/>
  <c r="F1016" i="29"/>
  <c r="E1022" i="29"/>
  <c r="G1022" i="29"/>
  <c r="F1064" i="29"/>
  <c r="E1075" i="29"/>
  <c r="G1075" i="29"/>
  <c r="F1075" i="29"/>
  <c r="F1104" i="29"/>
  <c r="F1116" i="29"/>
  <c r="E1127" i="29"/>
  <c r="G1132" i="29"/>
  <c r="F1140" i="29"/>
  <c r="F1152" i="29"/>
  <c r="E1158" i="29"/>
  <c r="F1176" i="29"/>
  <c r="E1211" i="29"/>
  <c r="G1211" i="29"/>
  <c r="F1211" i="29"/>
  <c r="F1253" i="29"/>
  <c r="F1300" i="29"/>
  <c r="E1324" i="29"/>
  <c r="G1324" i="29"/>
  <c r="F1335" i="29"/>
  <c r="F1352" i="29"/>
  <c r="E1358" i="29"/>
  <c r="F1376" i="29"/>
  <c r="E1394" i="29"/>
  <c r="F1447" i="29"/>
  <c r="E1465" i="29"/>
  <c r="E1497" i="29"/>
  <c r="F1503" i="29"/>
  <c r="F1515" i="29"/>
  <c r="E1592" i="29"/>
  <c r="G1592" i="29"/>
  <c r="F1592" i="29"/>
  <c r="E1638" i="29"/>
  <c r="F1695" i="29"/>
  <c r="E1702" i="29"/>
  <c r="G1702" i="29"/>
  <c r="F1702" i="29"/>
  <c r="E1709" i="29"/>
  <c r="G1722" i="29"/>
  <c r="F1722" i="29"/>
  <c r="E1722" i="29"/>
  <c r="E1792" i="29"/>
  <c r="G1792" i="29"/>
  <c r="F1792" i="29"/>
  <c r="E1838" i="29"/>
  <c r="E1864" i="29"/>
  <c r="E1881" i="29"/>
  <c r="F1927" i="29"/>
  <c r="E1948" i="29"/>
  <c r="E1964" i="29"/>
  <c r="G1997" i="29"/>
  <c r="F1997" i="29"/>
  <c r="G2004" i="29"/>
  <c r="F2004" i="29"/>
  <c r="G2016" i="29"/>
  <c r="E2022" i="29"/>
  <c r="G2022" i="29"/>
  <c r="E2028" i="29"/>
  <c r="G2047" i="29"/>
  <c r="F2047" i="29"/>
  <c r="E2047" i="29"/>
  <c r="E2060" i="29"/>
  <c r="G2067" i="29"/>
  <c r="F2067" i="29"/>
  <c r="E2067" i="29"/>
  <c r="G2073" i="29"/>
  <c r="F2073" i="29"/>
  <c r="G2086" i="29"/>
  <c r="E2118" i="29"/>
  <c r="E2151" i="29"/>
  <c r="G2184" i="29"/>
  <c r="F2184" i="29"/>
  <c r="E2309" i="29"/>
  <c r="E2336" i="29"/>
  <c r="E2355" i="29"/>
  <c r="G2362" i="29"/>
  <c r="F2362" i="29"/>
  <c r="E2362" i="29"/>
  <c r="E2436" i="29"/>
  <c r="E2450" i="29"/>
  <c r="E2524" i="29"/>
  <c r="E2551" i="29"/>
  <c r="G2633" i="29"/>
  <c r="E2680" i="29"/>
  <c r="G2714" i="29"/>
  <c r="F2719" i="29"/>
  <c r="G2821" i="29"/>
  <c r="E2821" i="29"/>
  <c r="E2889" i="29"/>
  <c r="G2889" i="29"/>
  <c r="F2889" i="29"/>
  <c r="G2907" i="29"/>
  <c r="G2913" i="29"/>
  <c r="F2913" i="29"/>
  <c r="E2913" i="29"/>
  <c r="G2949" i="29"/>
  <c r="F2949" i="29"/>
  <c r="F2970" i="29"/>
  <c r="G2970" i="29"/>
  <c r="F3020" i="29"/>
  <c r="G3020" i="29"/>
  <c r="G3061" i="29"/>
  <c r="F3061" i="29"/>
  <c r="F3068" i="29"/>
  <c r="F3090" i="29"/>
  <c r="E3140" i="29"/>
  <c r="E3153" i="29"/>
  <c r="G3158" i="29"/>
  <c r="G3171" i="29"/>
  <c r="F3171" i="29"/>
  <c r="E3216" i="29"/>
  <c r="G3341" i="29"/>
  <c r="E3404" i="29"/>
  <c r="E3432" i="29"/>
  <c r="E3437" i="29"/>
  <c r="G3437" i="29"/>
  <c r="G3451" i="29"/>
  <c r="F3451" i="29"/>
  <c r="E3541" i="29"/>
  <c r="G3541" i="29"/>
  <c r="F3541" i="29"/>
  <c r="F3612" i="29"/>
  <c r="E3633" i="29"/>
  <c r="F3633" i="29"/>
  <c r="E3739" i="29"/>
  <c r="E3910" i="29"/>
  <c r="E4015" i="29"/>
  <c r="F8" i="29"/>
  <c r="F14" i="29"/>
  <c r="G20" i="29"/>
  <c r="F20" i="29"/>
  <c r="E20" i="29"/>
  <c r="F31" i="29"/>
  <c r="F36" i="29"/>
  <c r="E98" i="29"/>
  <c r="E110" i="29"/>
  <c r="E115" i="29"/>
  <c r="E132" i="29"/>
  <c r="F137" i="29"/>
  <c r="E143" i="29"/>
  <c r="G171" i="29"/>
  <c r="F171" i="29"/>
  <c r="F199" i="29"/>
  <c r="E204" i="29"/>
  <c r="G210" i="29"/>
  <c r="F232" i="29"/>
  <c r="E237" i="29"/>
  <c r="F243" i="29"/>
  <c r="F254" i="29"/>
  <c r="E260" i="29"/>
  <c r="E266" i="29"/>
  <c r="E278" i="29"/>
  <c r="E306" i="29"/>
  <c r="F323" i="29"/>
  <c r="E346" i="29"/>
  <c r="E356" i="29"/>
  <c r="G356" i="29"/>
  <c r="E362" i="29"/>
  <c r="F368" i="29"/>
  <c r="G384" i="29"/>
  <c r="F384" i="29"/>
  <c r="E384" i="29"/>
  <c r="E401" i="29"/>
  <c r="E424" i="29"/>
  <c r="F442" i="29"/>
  <c r="F459" i="29"/>
  <c r="E470" i="29"/>
  <c r="F487" i="29"/>
  <c r="F510" i="29"/>
  <c r="F537" i="29"/>
  <c r="G542" i="29"/>
  <c r="G571" i="29"/>
  <c r="G594" i="29"/>
  <c r="F594" i="29"/>
  <c r="E594" i="29"/>
  <c r="F606" i="29"/>
  <c r="E612" i="29"/>
  <c r="E639" i="29"/>
  <c r="F639" i="29"/>
  <c r="G656" i="29"/>
  <c r="E662" i="29"/>
  <c r="F690" i="29"/>
  <c r="F707" i="29"/>
  <c r="F747" i="29"/>
  <c r="F775" i="29"/>
  <c r="F781" i="29"/>
  <c r="E792" i="29"/>
  <c r="G792" i="29"/>
  <c r="F792" i="29"/>
  <c r="E804" i="29"/>
  <c r="G804" i="29"/>
  <c r="E816" i="29"/>
  <c r="G816" i="29"/>
  <c r="F816" i="29"/>
  <c r="F846" i="29"/>
  <c r="G851" i="29"/>
  <c r="F857" i="29"/>
  <c r="E863" i="29"/>
  <c r="G863" i="29"/>
  <c r="F886" i="29"/>
  <c r="G891" i="29"/>
  <c r="E905" i="29"/>
  <c r="F916" i="29"/>
  <c r="G922" i="29"/>
  <c r="F922" i="29"/>
  <c r="E922" i="29"/>
  <c r="E934" i="29"/>
  <c r="E940" i="29"/>
  <c r="G940" i="29"/>
  <c r="E957" i="29"/>
  <c r="F962" i="29"/>
  <c r="F968" i="29"/>
  <c r="F981" i="29"/>
  <c r="G987" i="29"/>
  <c r="G992" i="29"/>
  <c r="F999" i="29"/>
  <c r="G1016" i="29"/>
  <c r="F1022" i="29"/>
  <c r="E1034" i="29"/>
  <c r="G1064" i="29"/>
  <c r="G1081" i="29"/>
  <c r="F1081" i="29"/>
  <c r="E1093" i="29"/>
  <c r="G1116" i="29"/>
  <c r="F1127" i="29"/>
  <c r="G1140" i="29"/>
  <c r="E1212" i="29"/>
  <c r="F1212" i="29"/>
  <c r="E1218" i="29"/>
  <c r="F1224" i="29"/>
  <c r="E1253" i="29"/>
  <c r="F1276" i="29"/>
  <c r="G1300" i="29"/>
  <c r="F1324" i="29"/>
  <c r="G1330" i="29"/>
  <c r="G1352" i="29"/>
  <c r="F1358" i="29"/>
  <c r="E1364" i="29"/>
  <c r="G1364" i="29"/>
  <c r="G1376" i="29"/>
  <c r="E1401" i="29"/>
  <c r="E1412" i="29"/>
  <c r="F1412" i="29"/>
  <c r="F1479" i="29"/>
  <c r="G1503" i="29"/>
  <c r="E1580" i="29"/>
  <c r="E1587" i="29"/>
  <c r="G1587" i="29"/>
  <c r="G1625" i="29"/>
  <c r="F1625" i="29"/>
  <c r="F1638" i="29"/>
  <c r="E1645" i="29"/>
  <c r="G1677" i="29"/>
  <c r="F1677" i="29"/>
  <c r="E1684" i="29"/>
  <c r="G1684" i="29"/>
  <c r="G1690" i="29"/>
  <c r="F1709" i="29"/>
  <c r="E1715" i="29"/>
  <c r="G1715" i="29"/>
  <c r="E1780" i="29"/>
  <c r="E1787" i="29"/>
  <c r="G1787" i="29"/>
  <c r="G1825" i="29"/>
  <c r="F1825" i="29"/>
  <c r="F1838" i="29"/>
  <c r="E1845" i="29"/>
  <c r="F1864" i="29"/>
  <c r="E1875" i="29"/>
  <c r="G1881" i="29"/>
  <c r="F1901" i="29"/>
  <c r="G1901" i="29"/>
  <c r="G1928" i="29"/>
  <c r="F1928" i="29"/>
  <c r="F1948" i="29"/>
  <c r="G1959" i="29"/>
  <c r="E1997" i="29"/>
  <c r="E2004" i="29"/>
  <c r="E2016" i="29"/>
  <c r="F2022" i="29"/>
  <c r="F2028" i="29"/>
  <c r="E2033" i="29"/>
  <c r="E2054" i="29"/>
  <c r="F2060" i="29"/>
  <c r="E2073" i="29"/>
  <c r="G2092" i="29"/>
  <c r="E2092" i="29"/>
  <c r="F2118" i="29"/>
  <c r="G2126" i="29"/>
  <c r="G2151" i="29"/>
  <c r="E2162" i="29"/>
  <c r="E2184" i="29"/>
  <c r="F2199" i="29"/>
  <c r="E2251" i="29"/>
  <c r="F2336" i="29"/>
  <c r="E2343" i="29"/>
  <c r="E2348" i="29"/>
  <c r="G2396" i="29"/>
  <c r="F2396" i="29"/>
  <c r="G2436" i="29"/>
  <c r="G2530" i="29"/>
  <c r="G2551" i="29"/>
  <c r="E2633" i="29"/>
  <c r="F2680" i="29"/>
  <c r="F2703" i="29"/>
  <c r="E2703" i="29"/>
  <c r="E2714" i="29"/>
  <c r="G2719" i="29"/>
  <c r="E2726" i="29"/>
  <c r="E2783" i="29"/>
  <c r="F2821" i="29"/>
  <c r="E2860" i="29"/>
  <c r="G2860" i="29"/>
  <c r="G2882" i="29"/>
  <c r="E2900" i="29"/>
  <c r="E2907" i="29"/>
  <c r="E2949" i="29"/>
  <c r="E2970" i="29"/>
  <c r="F2975" i="29"/>
  <c r="F2982" i="29"/>
  <c r="G2982" i="29"/>
  <c r="E2989" i="29"/>
  <c r="E3020" i="29"/>
  <c r="E3027" i="29"/>
  <c r="E3061" i="29"/>
  <c r="G3069" i="29"/>
  <c r="E3090" i="29"/>
  <c r="G3104" i="29"/>
  <c r="G3112" i="29"/>
  <c r="F3112" i="29"/>
  <c r="E3112" i="29"/>
  <c r="F3140" i="29"/>
  <c r="F3146" i="29"/>
  <c r="G3146" i="29"/>
  <c r="F3153" i="29"/>
  <c r="E3171" i="29"/>
  <c r="E3203" i="29"/>
  <c r="G3216" i="29"/>
  <c r="F3404" i="29"/>
  <c r="F3432" i="29"/>
  <c r="F3437" i="29"/>
  <c r="E3451" i="29"/>
  <c r="E3528" i="29"/>
  <c r="F3528" i="29"/>
  <c r="E3612" i="29"/>
  <c r="G3633" i="29"/>
  <c r="E3904" i="29"/>
  <c r="F3910" i="29"/>
  <c r="E3925" i="29"/>
  <c r="G3925" i="29"/>
  <c r="G14" i="29"/>
  <c r="E26" i="29"/>
  <c r="G31" i="29"/>
  <c r="G59" i="29"/>
  <c r="F59" i="29"/>
  <c r="E59" i="29"/>
  <c r="E93" i="29"/>
  <c r="F98" i="29"/>
  <c r="F110" i="29"/>
  <c r="F115" i="29"/>
  <c r="G121" i="29"/>
  <c r="F121" i="29"/>
  <c r="F132" i="29"/>
  <c r="F143" i="29"/>
  <c r="G149" i="29"/>
  <c r="F149" i="29"/>
  <c r="E149" i="29"/>
  <c r="E160" i="29"/>
  <c r="E165" i="29"/>
  <c r="E171" i="29"/>
  <c r="G199" i="29"/>
  <c r="F204" i="29"/>
  <c r="E210" i="29"/>
  <c r="G232" i="29"/>
  <c r="F237" i="29"/>
  <c r="G254" i="29"/>
  <c r="G260" i="29"/>
  <c r="E267" i="29"/>
  <c r="F278" i="29"/>
  <c r="E313" i="29"/>
  <c r="G329" i="29"/>
  <c r="F329" i="29"/>
  <c r="F346" i="29"/>
  <c r="F356" i="29"/>
  <c r="G368" i="29"/>
  <c r="E379" i="29"/>
  <c r="G379" i="29"/>
  <c r="F391" i="29"/>
  <c r="E396" i="29"/>
  <c r="F401" i="29"/>
  <c r="G408" i="29"/>
  <c r="F408" i="29"/>
  <c r="F424" i="29"/>
  <c r="G442" i="29"/>
  <c r="G448" i="29"/>
  <c r="F448" i="29"/>
  <c r="E448" i="29"/>
  <c r="G459" i="29"/>
  <c r="F470" i="29"/>
  <c r="G487" i="29"/>
  <c r="E493" i="29"/>
  <c r="G498" i="29"/>
  <c r="F498" i="29"/>
  <c r="E498" i="29"/>
  <c r="E505" i="29"/>
  <c r="G510" i="29"/>
  <c r="E520" i="29"/>
  <c r="G537" i="29"/>
  <c r="E560" i="29"/>
  <c r="G577" i="29"/>
  <c r="F577" i="29"/>
  <c r="E577" i="29"/>
  <c r="E589" i="29"/>
  <c r="E601" i="29"/>
  <c r="G606" i="29"/>
  <c r="F612" i="29"/>
  <c r="G639" i="29"/>
  <c r="F662" i="29"/>
  <c r="G707" i="29"/>
  <c r="G713" i="29"/>
  <c r="F713" i="29"/>
  <c r="E730" i="29"/>
  <c r="G747" i="29"/>
  <c r="G775" i="29"/>
  <c r="E781" i="29"/>
  <c r="F804" i="29"/>
  <c r="E829" i="29"/>
  <c r="G846" i="29"/>
  <c r="G857" i="29"/>
  <c r="F863" i="29"/>
  <c r="G886" i="29"/>
  <c r="F899" i="29"/>
  <c r="F905" i="29"/>
  <c r="F934" i="29"/>
  <c r="F940" i="29"/>
  <c r="F957" i="29"/>
  <c r="G962" i="29"/>
  <c r="G968" i="29"/>
  <c r="G974" i="29"/>
  <c r="F974" i="29"/>
  <c r="E974" i="29"/>
  <c r="G981" i="29"/>
  <c r="G1017" i="29"/>
  <c r="G1034" i="29"/>
  <c r="E1052" i="29"/>
  <c r="F1052" i="29"/>
  <c r="G1052" i="29"/>
  <c r="E1081" i="29"/>
  <c r="F1088" i="29"/>
  <c r="G1093" i="29"/>
  <c r="E1099" i="29"/>
  <c r="G1099" i="29"/>
  <c r="G1127" i="29"/>
  <c r="F1133" i="29"/>
  <c r="G1133" i="29"/>
  <c r="E1133" i="29"/>
  <c r="E1165" i="29"/>
  <c r="E1189" i="29"/>
  <c r="E1194" i="29"/>
  <c r="G1212" i="29"/>
  <c r="F1218" i="29"/>
  <c r="G1224" i="29"/>
  <c r="F1248" i="29"/>
  <c r="G1253" i="29"/>
  <c r="G1276" i="29"/>
  <c r="G1282" i="29"/>
  <c r="F1282" i="29"/>
  <c r="E1330" i="29"/>
  <c r="F1348" i="29"/>
  <c r="G1358" i="29"/>
  <c r="F1364" i="29"/>
  <c r="F1401" i="29"/>
  <c r="E1407" i="29"/>
  <c r="G1412" i="29"/>
  <c r="F1436" i="29"/>
  <c r="E1454" i="29"/>
  <c r="G1466" i="29"/>
  <c r="F1466" i="29"/>
  <c r="E1466" i="29"/>
  <c r="E1472" i="29"/>
  <c r="G1472" i="29"/>
  <c r="F1472" i="29"/>
  <c r="G1479" i="29"/>
  <c r="E1516" i="29"/>
  <c r="G1516" i="29"/>
  <c r="F1516" i="29"/>
  <c r="F1554" i="29"/>
  <c r="E1554" i="29"/>
  <c r="F1580" i="29"/>
  <c r="F1587" i="29"/>
  <c r="E1593" i="29"/>
  <c r="F1619" i="29"/>
  <c r="E1625" i="29"/>
  <c r="F1645" i="29"/>
  <c r="F1664" i="29"/>
  <c r="E1677" i="29"/>
  <c r="F1684" i="29"/>
  <c r="E1690" i="29"/>
  <c r="G1697" i="29"/>
  <c r="F1697" i="29"/>
  <c r="F1703" i="29"/>
  <c r="G1709" i="29"/>
  <c r="F1715" i="29"/>
  <c r="F1754" i="29"/>
  <c r="E1754" i="29"/>
  <c r="F1780" i="29"/>
  <c r="F1787" i="29"/>
  <c r="E1793" i="29"/>
  <c r="F1819" i="29"/>
  <c r="E1825" i="29"/>
  <c r="F1845" i="29"/>
  <c r="G1870" i="29"/>
  <c r="F1870" i="29"/>
  <c r="F1875" i="29"/>
  <c r="E1901" i="29"/>
  <c r="F1921" i="29"/>
  <c r="E1921" i="29"/>
  <c r="E1928" i="29"/>
  <c r="E1953" i="29"/>
  <c r="E1959" i="29"/>
  <c r="G1970" i="29"/>
  <c r="F1970" i="29"/>
  <c r="E1970" i="29"/>
  <c r="F2016" i="29"/>
  <c r="G2033" i="29"/>
  <c r="F2054" i="29"/>
  <c r="G2087" i="29"/>
  <c r="F2092" i="29"/>
  <c r="E2126" i="29"/>
  <c r="G2139" i="29"/>
  <c r="F2162" i="29"/>
  <c r="G2199" i="29"/>
  <c r="F2219" i="29"/>
  <c r="G2219" i="29"/>
  <c r="E2219" i="29"/>
  <c r="E2246" i="29"/>
  <c r="F2251" i="29"/>
  <c r="E2287" i="29"/>
  <c r="F2292" i="29"/>
  <c r="G2292" i="29"/>
  <c r="G2336" i="29"/>
  <c r="F2343" i="29"/>
  <c r="F2348" i="29"/>
  <c r="G2363" i="29"/>
  <c r="F2363" i="29"/>
  <c r="E2363" i="29"/>
  <c r="E2396" i="29"/>
  <c r="E2424" i="29"/>
  <c r="E2429" i="29"/>
  <c r="E2472" i="29"/>
  <c r="E2478" i="29"/>
  <c r="G2484" i="29"/>
  <c r="F2508" i="29"/>
  <c r="G2508" i="29"/>
  <c r="E2508" i="29"/>
  <c r="E2530" i="29"/>
  <c r="G2573" i="29"/>
  <c r="F2573" i="29"/>
  <c r="G2590" i="29"/>
  <c r="E2590" i="29"/>
  <c r="F2590" i="29"/>
  <c r="F2633" i="29"/>
  <c r="G2680" i="29"/>
  <c r="G2703" i="29"/>
  <c r="F2714" i="29"/>
  <c r="F2726" i="29"/>
  <c r="E2731" i="29"/>
  <c r="E2759" i="29"/>
  <c r="F2759" i="29"/>
  <c r="G2783" i="29"/>
  <c r="G2822" i="29"/>
  <c r="F2822" i="29"/>
  <c r="F2847" i="29"/>
  <c r="G2847" i="29"/>
  <c r="E2854" i="29"/>
  <c r="F2860" i="29"/>
  <c r="E2882" i="29"/>
  <c r="F2895" i="29"/>
  <c r="F2900" i="29"/>
  <c r="F2907" i="29"/>
  <c r="G2975" i="29"/>
  <c r="E2982" i="29"/>
  <c r="F2989" i="29"/>
  <c r="E3014" i="29"/>
  <c r="G3027" i="29"/>
  <c r="E3069" i="29"/>
  <c r="G3090" i="29"/>
  <c r="E3104" i="29"/>
  <c r="G3140" i="29"/>
  <c r="E3146" i="29"/>
  <c r="G3153" i="29"/>
  <c r="F3203" i="29"/>
  <c r="E3313" i="29"/>
  <c r="G3313" i="29"/>
  <c r="F3313" i="29"/>
  <c r="E3398" i="29"/>
  <c r="G3404" i="29"/>
  <c r="F3411" i="29"/>
  <c r="G3432" i="29"/>
  <c r="G3528" i="29"/>
  <c r="F3599" i="29"/>
  <c r="G3612" i="29"/>
  <c r="G3786" i="29"/>
  <c r="F3786" i="29"/>
  <c r="E3786" i="29"/>
  <c r="G3827" i="29"/>
  <c r="F3827" i="29"/>
  <c r="E3827" i="29"/>
  <c r="F3904" i="29"/>
  <c r="F3925" i="29"/>
  <c r="E21" i="29"/>
  <c r="E48" i="29"/>
  <c r="E54" i="29"/>
  <c r="E76" i="29"/>
  <c r="F93" i="29"/>
  <c r="E121" i="29"/>
  <c r="F160" i="29"/>
  <c r="F165" i="29"/>
  <c r="E177" i="29"/>
  <c r="G183" i="29"/>
  <c r="F210" i="29"/>
  <c r="F227" i="29"/>
  <c r="F267" i="29"/>
  <c r="G278" i="29"/>
  <c r="F295" i="29"/>
  <c r="F301" i="29"/>
  <c r="E329" i="29"/>
  <c r="F363" i="29"/>
  <c r="F379" i="29"/>
  <c r="G385" i="29"/>
  <c r="F385" i="29"/>
  <c r="E385" i="29"/>
  <c r="G391" i="29"/>
  <c r="E408" i="29"/>
  <c r="E419" i="29"/>
  <c r="F419" i="29"/>
  <c r="F437" i="29"/>
  <c r="G449" i="29"/>
  <c r="F449" i="29"/>
  <c r="E465" i="29"/>
  <c r="G470" i="29"/>
  <c r="E482" i="29"/>
  <c r="F493" i="29"/>
  <c r="G520" i="29"/>
  <c r="E583" i="29"/>
  <c r="G583" i="29"/>
  <c r="E595" i="29"/>
  <c r="G595" i="29"/>
  <c r="F595" i="29"/>
  <c r="G601" i="29"/>
  <c r="G612" i="29"/>
  <c r="E629" i="29"/>
  <c r="G662" i="29"/>
  <c r="E685" i="29"/>
  <c r="E713" i="29"/>
  <c r="F730" i="29"/>
  <c r="F771" i="29"/>
  <c r="G781" i="29"/>
  <c r="F799" i="29"/>
  <c r="F823" i="29"/>
  <c r="F829" i="29"/>
  <c r="F834" i="29"/>
  <c r="G834" i="29"/>
  <c r="E834" i="29"/>
  <c r="E852" i="29"/>
  <c r="F852" i="29"/>
  <c r="G858" i="29"/>
  <c r="E875" i="29"/>
  <c r="G875" i="29"/>
  <c r="G899" i="29"/>
  <c r="E923" i="29"/>
  <c r="F923" i="29"/>
  <c r="G993" i="29"/>
  <c r="F993" i="29"/>
  <c r="E1017" i="29"/>
  <c r="G1046" i="29"/>
  <c r="F1046" i="29"/>
  <c r="G1088" i="29"/>
  <c r="F1099" i="29"/>
  <c r="E1128" i="29"/>
  <c r="G1128" i="29"/>
  <c r="G1134" i="29"/>
  <c r="F1134" i="29"/>
  <c r="F1147" i="29"/>
  <c r="E1171" i="29"/>
  <c r="G1171" i="29"/>
  <c r="G1194" i="29"/>
  <c r="G1248" i="29"/>
  <c r="E1282" i="29"/>
  <c r="F1330" i="29"/>
  <c r="G1348" i="29"/>
  <c r="E1359" i="29"/>
  <c r="G1370" i="29"/>
  <c r="F1370" i="29"/>
  <c r="E1377" i="29"/>
  <c r="F1383" i="29"/>
  <c r="F1407" i="29"/>
  <c r="G1436" i="29"/>
  <c r="F1460" i="29"/>
  <c r="E1467" i="29"/>
  <c r="G1467" i="29"/>
  <c r="G1517" i="29"/>
  <c r="F1517" i="29"/>
  <c r="E1524" i="29"/>
  <c r="G1524" i="29"/>
  <c r="E1535" i="29"/>
  <c r="G1535" i="29"/>
  <c r="G1554" i="29"/>
  <c r="G1580" i="29"/>
  <c r="E1613" i="29"/>
  <c r="G1619" i="29"/>
  <c r="F1639" i="29"/>
  <c r="G1645" i="29"/>
  <c r="G1664" i="29"/>
  <c r="G1678" i="29"/>
  <c r="F1690" i="29"/>
  <c r="E1697" i="29"/>
  <c r="G1703" i="29"/>
  <c r="E1735" i="29"/>
  <c r="G1735" i="29"/>
  <c r="G1754" i="29"/>
  <c r="G1780" i="29"/>
  <c r="E1813" i="29"/>
  <c r="G1819" i="29"/>
  <c r="F1839" i="29"/>
  <c r="G1845" i="29"/>
  <c r="E1870" i="29"/>
  <c r="E1914" i="29"/>
  <c r="G1921" i="29"/>
  <c r="F1959" i="29"/>
  <c r="G2017" i="29"/>
  <c r="E2023" i="29"/>
  <c r="E2074" i="29"/>
  <c r="E2087" i="29"/>
  <c r="F2126" i="29"/>
  <c r="F2132" i="29"/>
  <c r="G2132" i="29"/>
  <c r="E2132" i="29"/>
  <c r="E2139" i="29"/>
  <c r="E2157" i="29"/>
  <c r="G2207" i="29"/>
  <c r="F2207" i="29"/>
  <c r="F2246" i="29"/>
  <c r="G2251" i="29"/>
  <c r="F2287" i="29"/>
  <c r="E2292" i="29"/>
  <c r="G2411" i="29"/>
  <c r="F2411" i="29"/>
  <c r="E2411" i="29"/>
  <c r="F2429" i="29"/>
  <c r="G2437" i="29"/>
  <c r="F2437" i="29"/>
  <c r="E2437" i="29"/>
  <c r="G2444" i="29"/>
  <c r="F2444" i="29"/>
  <c r="E2444" i="29"/>
  <c r="G2466" i="29"/>
  <c r="F2466" i="29"/>
  <c r="F2478" i="29"/>
  <c r="E2484" i="29"/>
  <c r="E2525" i="29"/>
  <c r="F2530" i="29"/>
  <c r="G2546" i="29"/>
  <c r="E2573" i="29"/>
  <c r="E2597" i="29"/>
  <c r="G2634" i="29"/>
  <c r="G2666" i="29"/>
  <c r="F2666" i="29"/>
  <c r="E2666" i="29"/>
  <c r="G2673" i="29"/>
  <c r="F2673" i="29"/>
  <c r="E2709" i="29"/>
  <c r="E2720" i="29"/>
  <c r="G2731" i="29"/>
  <c r="G2759" i="29"/>
  <c r="E2777" i="29"/>
  <c r="G2810" i="29"/>
  <c r="E2822" i="29"/>
  <c r="E2847" i="29"/>
  <c r="F2854" i="29"/>
  <c r="F2882" i="29"/>
  <c r="G2895" i="29"/>
  <c r="G2908" i="29"/>
  <c r="F2908" i="29"/>
  <c r="E2908" i="29"/>
  <c r="G2931" i="29"/>
  <c r="G2989" i="29"/>
  <c r="G3014" i="29"/>
  <c r="F3021" i="29"/>
  <c r="F3069" i="29"/>
  <c r="F3104" i="29"/>
  <c r="G3128" i="29"/>
  <c r="F3128" i="29"/>
  <c r="F3210" i="29"/>
  <c r="F3252" i="29"/>
  <c r="G3252" i="29"/>
  <c r="E3271" i="29"/>
  <c r="F3393" i="29"/>
  <c r="G3411" i="29"/>
  <c r="E3508" i="29"/>
  <c r="G3508" i="29"/>
  <c r="F3508" i="29"/>
  <c r="G3550" i="29"/>
  <c r="F3550" i="29"/>
  <c r="E3550" i="29"/>
  <c r="E3599" i="29"/>
  <c r="G3627" i="29"/>
  <c r="E3627" i="29"/>
  <c r="F3627" i="29"/>
  <c r="E3690" i="29"/>
  <c r="G3690" i="29"/>
  <c r="F3690" i="29"/>
  <c r="E3719" i="29"/>
  <c r="F3734" i="29"/>
  <c r="G3734" i="29"/>
  <c r="E3734" i="29"/>
  <c r="F3795" i="29"/>
  <c r="G3795" i="29"/>
  <c r="F3806" i="29"/>
  <c r="E3806" i="29"/>
  <c r="G3806" i="29"/>
  <c r="E3828" i="29"/>
  <c r="F3841" i="29"/>
  <c r="G3841" i="29"/>
  <c r="E3841" i="29"/>
  <c r="G3904" i="29"/>
  <c r="E3961" i="29"/>
  <c r="G3961" i="29"/>
  <c r="F3961" i="29"/>
  <c r="E3994" i="29"/>
  <c r="G3994" i="29"/>
  <c r="G4017" i="29"/>
  <c r="F4017" i="29"/>
  <c r="E4017" i="29"/>
  <c r="F1861" i="29"/>
  <c r="E1861" i="29"/>
  <c r="G1976" i="29"/>
  <c r="G2105" i="29"/>
  <c r="G2142" i="29"/>
  <c r="F2142" i="29"/>
  <c r="E2142" i="29"/>
  <c r="G2170" i="29"/>
  <c r="F2170" i="29"/>
  <c r="E2170" i="29"/>
  <c r="G2213" i="29"/>
  <c r="F2213" i="29"/>
  <c r="G2225" i="29"/>
  <c r="E2225" i="29"/>
  <c r="G2339" i="29"/>
  <c r="F2339" i="29"/>
  <c r="F2351" i="29"/>
  <c r="G2351" i="29"/>
  <c r="G2513" i="29"/>
  <c r="E2513" i="29"/>
  <c r="G2526" i="29"/>
  <c r="E2599" i="29"/>
  <c r="G2599" i="29"/>
  <c r="G2641" i="29"/>
  <c r="F2641" i="29"/>
  <c r="G2669" i="29"/>
  <c r="G2676" i="29"/>
  <c r="G2706" i="29"/>
  <c r="E2706" i="29"/>
  <c r="G2745" i="29"/>
  <c r="G2750" i="29"/>
  <c r="E2750" i="29"/>
  <c r="G2785" i="29"/>
  <c r="F2785" i="29"/>
  <c r="G2790" i="29"/>
  <c r="E2790" i="29"/>
  <c r="F2790" i="29"/>
  <c r="G2829" i="29"/>
  <c r="F2829" i="29"/>
  <c r="F2836" i="29"/>
  <c r="G2836" i="29"/>
  <c r="G2873" i="29"/>
  <c r="F2873" i="29"/>
  <c r="E2967" i="29"/>
  <c r="G2967" i="29"/>
  <c r="F3022" i="29"/>
  <c r="E3022" i="29"/>
  <c r="G3029" i="29"/>
  <c r="F3087" i="29"/>
  <c r="E3093" i="29"/>
  <c r="G3093" i="29"/>
  <c r="F3206" i="29"/>
  <c r="G3206" i="29"/>
  <c r="E3343" i="29"/>
  <c r="E3349" i="29"/>
  <c r="G3349" i="29"/>
  <c r="F3349" i="29"/>
  <c r="E3369" i="29"/>
  <c r="G3369" i="29"/>
  <c r="E3472" i="29"/>
  <c r="G3472" i="29"/>
  <c r="F3479" i="29"/>
  <c r="E3479" i="29"/>
  <c r="E3542" i="29"/>
  <c r="E3581" i="29"/>
  <c r="G3581" i="29"/>
  <c r="F3601" i="29"/>
  <c r="E3601" i="29"/>
  <c r="G3601" i="29"/>
  <c r="E3694" i="29"/>
  <c r="F3694" i="29"/>
  <c r="F3707" i="29"/>
  <c r="E3707" i="29"/>
  <c r="F3727" i="29"/>
  <c r="E3727" i="29"/>
  <c r="G3740" i="29"/>
  <c r="E3740" i="29"/>
  <c r="F3740" i="29"/>
  <c r="E3784" i="29"/>
  <c r="F3784" i="29"/>
  <c r="G3784" i="29"/>
  <c r="G3810" i="29"/>
  <c r="E3810" i="29"/>
  <c r="G3990" i="29"/>
  <c r="E3990" i="29"/>
  <c r="E247" i="29"/>
  <c r="E407" i="29"/>
  <c r="E567" i="29"/>
  <c r="E727" i="29"/>
  <c r="E844" i="29"/>
  <c r="G844" i="29"/>
  <c r="E892" i="29"/>
  <c r="F892" i="29"/>
  <c r="E1056" i="29"/>
  <c r="E1244" i="29"/>
  <c r="G1244" i="29"/>
  <c r="E1292" i="29"/>
  <c r="F1292" i="29"/>
  <c r="E1456" i="29"/>
  <c r="E1546" i="29"/>
  <c r="F1556" i="29"/>
  <c r="E1561" i="29"/>
  <c r="E1586" i="29"/>
  <c r="F1596" i="29"/>
  <c r="E1601" i="29"/>
  <c r="E1626" i="29"/>
  <c r="F1636" i="29"/>
  <c r="E1641" i="29"/>
  <c r="E1666" i="29"/>
  <c r="F1676" i="29"/>
  <c r="E1681" i="29"/>
  <c r="E1706" i="29"/>
  <c r="F1716" i="29"/>
  <c r="E1721" i="29"/>
  <c r="E1746" i="29"/>
  <c r="F1756" i="29"/>
  <c r="E1761" i="29"/>
  <c r="E1786" i="29"/>
  <c r="F1796" i="29"/>
  <c r="E1801" i="29"/>
  <c r="E1826" i="29"/>
  <c r="F1836" i="29"/>
  <c r="E1841" i="29"/>
  <c r="G1861" i="29"/>
  <c r="E1882" i="29"/>
  <c r="E1887" i="29"/>
  <c r="E1912" i="29"/>
  <c r="G1923" i="29"/>
  <c r="E1923" i="29"/>
  <c r="G1945" i="29"/>
  <c r="F1945" i="29"/>
  <c r="E1976" i="29"/>
  <c r="E1987" i="29"/>
  <c r="E2062" i="29"/>
  <c r="G2062" i="29"/>
  <c r="G2099" i="29"/>
  <c r="F2099" i="29"/>
  <c r="E2105" i="29"/>
  <c r="E2131" i="29"/>
  <c r="G2177" i="29"/>
  <c r="E2177" i="29"/>
  <c r="E2213" i="29"/>
  <c r="F2225" i="29"/>
  <c r="F2231" i="29"/>
  <c r="G2243" i="29"/>
  <c r="F2243" i="29"/>
  <c r="E2269" i="29"/>
  <c r="G2293" i="29"/>
  <c r="F2293" i="29"/>
  <c r="E2293" i="29"/>
  <c r="E2339" i="29"/>
  <c r="E2351" i="29"/>
  <c r="E2393" i="29"/>
  <c r="E2405" i="29"/>
  <c r="E2410" i="29"/>
  <c r="E2457" i="29"/>
  <c r="G2490" i="29"/>
  <c r="F2490" i="29"/>
  <c r="F2496" i="29"/>
  <c r="E2496" i="29"/>
  <c r="F2513" i="29"/>
  <c r="E2526" i="29"/>
  <c r="F2531" i="29"/>
  <c r="E2531" i="29"/>
  <c r="G2554" i="29"/>
  <c r="F2599" i="29"/>
  <c r="G2606" i="29"/>
  <c r="F2606" i="29"/>
  <c r="E2623" i="29"/>
  <c r="G2629" i="29"/>
  <c r="F2629" i="29"/>
  <c r="E2641" i="29"/>
  <c r="E2652" i="29"/>
  <c r="E2669" i="29"/>
  <c r="E2676" i="29"/>
  <c r="F2706" i="29"/>
  <c r="G2733" i="29"/>
  <c r="F2733" i="29"/>
  <c r="E2733" i="29"/>
  <c r="E2745" i="29"/>
  <c r="F2750" i="29"/>
  <c r="G2773" i="29"/>
  <c r="F2773" i="29"/>
  <c r="E2785" i="29"/>
  <c r="E2807" i="29"/>
  <c r="E2829" i="29"/>
  <c r="E2836" i="29"/>
  <c r="E2843" i="29"/>
  <c r="E2873" i="29"/>
  <c r="F2902" i="29"/>
  <c r="G2902" i="29"/>
  <c r="F2914" i="29"/>
  <c r="F2967" i="29"/>
  <c r="F2978" i="29"/>
  <c r="E2978" i="29"/>
  <c r="E3001" i="29"/>
  <c r="F3016" i="29"/>
  <c r="G3022" i="29"/>
  <c r="E3029" i="29"/>
  <c r="F3046" i="29"/>
  <c r="G3046" i="29"/>
  <c r="E3052" i="29"/>
  <c r="E3087" i="29"/>
  <c r="F3093" i="29"/>
  <c r="F3106" i="29"/>
  <c r="G3106" i="29"/>
  <c r="E3106" i="29"/>
  <c r="E3113" i="29"/>
  <c r="G3125" i="29"/>
  <c r="F3125" i="29"/>
  <c r="E3136" i="29"/>
  <c r="E3149" i="29"/>
  <c r="E3199" i="29"/>
  <c r="F3199" i="29"/>
  <c r="E3206" i="29"/>
  <c r="E3249" i="29"/>
  <c r="F3249" i="29"/>
  <c r="E3312" i="29"/>
  <c r="F3343" i="29"/>
  <c r="F3369" i="29"/>
  <c r="F3428" i="29"/>
  <c r="E3446" i="29"/>
  <c r="E3465" i="29"/>
  <c r="F3472" i="29"/>
  <c r="G3479" i="29"/>
  <c r="F3542" i="29"/>
  <c r="E3568" i="29"/>
  <c r="F3568" i="29"/>
  <c r="G3568" i="29"/>
  <c r="F3581" i="29"/>
  <c r="F3635" i="29"/>
  <c r="G3635" i="29"/>
  <c r="G3694" i="29"/>
  <c r="G3707" i="29"/>
  <c r="F3715" i="29"/>
  <c r="E3715" i="29"/>
  <c r="G3727" i="29"/>
  <c r="F3810" i="29"/>
  <c r="E3866" i="29"/>
  <c r="F3907" i="29"/>
  <c r="G3907" i="29"/>
  <c r="E3907" i="29"/>
  <c r="F3920" i="29"/>
  <c r="G3920" i="29"/>
  <c r="E3934" i="29"/>
  <c r="G3934" i="29"/>
  <c r="F3934" i="29"/>
  <c r="F3947" i="29"/>
  <c r="G3947" i="29"/>
  <c r="F3984" i="29"/>
  <c r="E3984" i="29"/>
  <c r="F3990" i="29"/>
  <c r="E4029" i="29"/>
  <c r="E6" i="29"/>
  <c r="E28" i="29"/>
  <c r="E37" i="29"/>
  <c r="E46" i="29"/>
  <c r="E68" i="29"/>
  <c r="E77" i="29"/>
  <c r="E86" i="29"/>
  <c r="E108" i="29"/>
  <c r="E117" i="29"/>
  <c r="E126" i="29"/>
  <c r="E148" i="29"/>
  <c r="E157" i="29"/>
  <c r="E166" i="29"/>
  <c r="E188" i="29"/>
  <c r="E197" i="29"/>
  <c r="E206" i="29"/>
  <c r="F247" i="29"/>
  <c r="F256" i="29"/>
  <c r="E270" i="29"/>
  <c r="F297" i="29"/>
  <c r="E343" i="29"/>
  <c r="G343" i="29"/>
  <c r="E366" i="29"/>
  <c r="F407" i="29"/>
  <c r="F416" i="29"/>
  <c r="E430" i="29"/>
  <c r="F457" i="29"/>
  <c r="E503" i="29"/>
  <c r="G503" i="29"/>
  <c r="E526" i="29"/>
  <c r="F567" i="29"/>
  <c r="F576" i="29"/>
  <c r="E590" i="29"/>
  <c r="F617" i="29"/>
  <c r="E663" i="29"/>
  <c r="G663" i="29"/>
  <c r="E686" i="29"/>
  <c r="F727" i="29"/>
  <c r="F736" i="29"/>
  <c r="E750" i="29"/>
  <c r="F777" i="29"/>
  <c r="F796" i="29"/>
  <c r="F815" i="29"/>
  <c r="F820" i="29"/>
  <c r="E825" i="29"/>
  <c r="F844" i="29"/>
  <c r="E873" i="29"/>
  <c r="G892" i="29"/>
  <c r="F902" i="29"/>
  <c r="F907" i="29"/>
  <c r="E926" i="29"/>
  <c r="E955" i="29"/>
  <c r="G955" i="29"/>
  <c r="F979" i="29"/>
  <c r="F984" i="29"/>
  <c r="E989" i="29"/>
  <c r="E1003" i="29"/>
  <c r="F1003" i="29"/>
  <c r="F1008" i="29"/>
  <c r="F1032" i="29"/>
  <c r="E1037" i="29"/>
  <c r="F1051" i="29"/>
  <c r="F1056" i="29"/>
  <c r="F1061" i="29"/>
  <c r="E1066" i="29"/>
  <c r="F1143" i="29"/>
  <c r="F1148" i="29"/>
  <c r="E1162" i="29"/>
  <c r="E1167" i="29"/>
  <c r="F1196" i="29"/>
  <c r="F1215" i="29"/>
  <c r="F1220" i="29"/>
  <c r="E1225" i="29"/>
  <c r="F1244" i="29"/>
  <c r="E1273" i="29"/>
  <c r="G1292" i="29"/>
  <c r="F1302" i="29"/>
  <c r="F1307" i="29"/>
  <c r="E1326" i="29"/>
  <c r="E1355" i="29"/>
  <c r="G1355" i="29"/>
  <c r="F1379" i="29"/>
  <c r="F1384" i="29"/>
  <c r="E1389" i="29"/>
  <c r="E1403" i="29"/>
  <c r="F1403" i="29"/>
  <c r="F1408" i="29"/>
  <c r="F1432" i="29"/>
  <c r="E1437" i="29"/>
  <c r="F1451" i="29"/>
  <c r="F1456" i="29"/>
  <c r="E1486" i="29"/>
  <c r="E1496" i="29"/>
  <c r="G1496" i="29"/>
  <c r="E1526" i="29"/>
  <c r="E1536" i="29"/>
  <c r="G1536" i="29"/>
  <c r="F1546" i="29"/>
  <c r="G1556" i="29"/>
  <c r="F1561" i="29"/>
  <c r="E1566" i="29"/>
  <c r="E1576" i="29"/>
  <c r="G1576" i="29"/>
  <c r="F1586" i="29"/>
  <c r="G1596" i="29"/>
  <c r="F1601" i="29"/>
  <c r="E1606" i="29"/>
  <c r="E1616" i="29"/>
  <c r="G1616" i="29"/>
  <c r="F1626" i="29"/>
  <c r="G1636" i="29"/>
  <c r="F1641" i="29"/>
  <c r="E1646" i="29"/>
  <c r="E1656" i="29"/>
  <c r="G1656" i="29"/>
  <c r="F1666" i="29"/>
  <c r="G1676" i="29"/>
  <c r="F1681" i="29"/>
  <c r="E1686" i="29"/>
  <c r="E1696" i="29"/>
  <c r="G1696" i="29"/>
  <c r="F1706" i="29"/>
  <c r="G1716" i="29"/>
  <c r="F1721" i="29"/>
  <c r="E1726" i="29"/>
  <c r="E1736" i="29"/>
  <c r="G1736" i="29"/>
  <c r="F1746" i="29"/>
  <c r="G1756" i="29"/>
  <c r="F1761" i="29"/>
  <c r="E1766" i="29"/>
  <c r="E1776" i="29"/>
  <c r="G1776" i="29"/>
  <c r="F1786" i="29"/>
  <c r="G1796" i="29"/>
  <c r="F1801" i="29"/>
  <c r="E1806" i="29"/>
  <c r="E1816" i="29"/>
  <c r="G1816" i="29"/>
  <c r="F1826" i="29"/>
  <c r="G1836" i="29"/>
  <c r="F1841" i="29"/>
  <c r="E1846" i="29"/>
  <c r="E1856" i="29"/>
  <c r="G1856" i="29"/>
  <c r="F1882" i="29"/>
  <c r="F1887" i="29"/>
  <c r="F1902" i="29"/>
  <c r="G1902" i="29"/>
  <c r="E1902" i="29"/>
  <c r="F1912" i="29"/>
  <c r="F1923" i="29"/>
  <c r="E1934" i="29"/>
  <c r="E1945" i="29"/>
  <c r="F1976" i="29"/>
  <c r="F1987" i="29"/>
  <c r="E1992" i="29"/>
  <c r="G2035" i="29"/>
  <c r="F2035" i="29"/>
  <c r="G2046" i="29"/>
  <c r="F2046" i="29"/>
  <c r="G2057" i="29"/>
  <c r="F2062" i="29"/>
  <c r="E2099" i="29"/>
  <c r="F2105" i="29"/>
  <c r="E2116" i="29"/>
  <c r="E2121" i="29"/>
  <c r="F2131" i="29"/>
  <c r="G2137" i="29"/>
  <c r="F2137" i="29"/>
  <c r="G2143" i="29"/>
  <c r="E2148" i="29"/>
  <c r="G2148" i="29"/>
  <c r="G2165" i="29"/>
  <c r="F2165" i="29"/>
  <c r="E2165" i="29"/>
  <c r="F2177" i="29"/>
  <c r="G2189" i="29"/>
  <c r="F2189" i="29"/>
  <c r="E2189" i="29"/>
  <c r="G2196" i="29"/>
  <c r="F2196" i="29"/>
  <c r="G2226" i="29"/>
  <c r="E2231" i="29"/>
  <c r="E2243" i="29"/>
  <c r="G2254" i="29"/>
  <c r="F2254" i="29"/>
  <c r="F2259" i="29"/>
  <c r="F2269" i="29"/>
  <c r="G2282" i="29"/>
  <c r="E2282" i="29"/>
  <c r="G2294" i="29"/>
  <c r="G2333" i="29"/>
  <c r="F2333" i="29"/>
  <c r="G2340" i="29"/>
  <c r="F2393" i="29"/>
  <c r="F2405" i="29"/>
  <c r="F2410" i="29"/>
  <c r="G2416" i="29"/>
  <c r="F2416" i="29"/>
  <c r="G2433" i="29"/>
  <c r="F2433" i="29"/>
  <c r="E2433" i="29"/>
  <c r="G2446" i="29"/>
  <c r="E2446" i="29"/>
  <c r="E2451" i="29"/>
  <c r="F2457" i="29"/>
  <c r="G2474" i="29"/>
  <c r="F2474" i="29"/>
  <c r="E2474" i="29"/>
  <c r="E2490" i="29"/>
  <c r="G2496" i="29"/>
  <c r="F2526" i="29"/>
  <c r="G2531" i="29"/>
  <c r="E2554" i="29"/>
  <c r="E2565" i="29"/>
  <c r="E2600" i="29"/>
  <c r="F2600" i="29"/>
  <c r="E2606" i="29"/>
  <c r="E2617" i="29"/>
  <c r="F2623" i="29"/>
  <c r="E2629" i="29"/>
  <c r="G2636" i="29"/>
  <c r="F2636" i="29"/>
  <c r="G2652" i="29"/>
  <c r="F2669" i="29"/>
  <c r="F2676" i="29"/>
  <c r="G2683" i="29"/>
  <c r="F2683" i="29"/>
  <c r="E2695" i="29"/>
  <c r="F2745" i="29"/>
  <c r="E2773" i="29"/>
  <c r="E2791" i="29"/>
  <c r="G2802" i="29"/>
  <c r="F2807" i="29"/>
  <c r="G2824" i="29"/>
  <c r="G2830" i="29"/>
  <c r="E2830" i="29"/>
  <c r="G2837" i="29"/>
  <c r="F2837" i="29"/>
  <c r="F2843" i="29"/>
  <c r="G2861" i="29"/>
  <c r="E2861" i="29"/>
  <c r="F2861" i="29"/>
  <c r="G2874" i="29"/>
  <c r="F2880" i="29"/>
  <c r="E2902" i="29"/>
  <c r="E2914" i="29"/>
  <c r="E2927" i="29"/>
  <c r="F2938" i="29"/>
  <c r="E2938" i="29"/>
  <c r="G2978" i="29"/>
  <c r="F3001" i="29"/>
  <c r="G3016" i="29"/>
  <c r="F3029" i="29"/>
  <c r="E3046" i="29"/>
  <c r="F3052" i="29"/>
  <c r="F3058" i="29"/>
  <c r="E3058" i="29"/>
  <c r="E3081" i="29"/>
  <c r="G3087" i="29"/>
  <c r="F3113" i="29"/>
  <c r="E3125" i="29"/>
  <c r="E3131" i="29"/>
  <c r="F3136" i="29"/>
  <c r="F3149" i="29"/>
  <c r="G3199" i="29"/>
  <c r="F3207" i="29"/>
  <c r="E3207" i="29"/>
  <c r="E3218" i="29"/>
  <c r="G3218" i="29"/>
  <c r="G3249" i="29"/>
  <c r="E3256" i="29"/>
  <c r="F3290" i="29"/>
  <c r="G3290" i="29"/>
  <c r="E3290" i="29"/>
  <c r="G3312" i="29"/>
  <c r="G3343" i="29"/>
  <c r="E3356" i="29"/>
  <c r="F3356" i="29"/>
  <c r="G3428" i="29"/>
  <c r="E3441" i="29"/>
  <c r="F3441" i="29"/>
  <c r="G3446" i="29"/>
  <c r="F3465" i="29"/>
  <c r="G3542" i="29"/>
  <c r="E3569" i="29"/>
  <c r="G3569" i="29"/>
  <c r="G3602" i="29"/>
  <c r="F3602" i="29"/>
  <c r="E3635" i="29"/>
  <c r="F3669" i="29"/>
  <c r="F3675" i="29"/>
  <c r="G3675" i="29"/>
  <c r="G3695" i="29"/>
  <c r="F3708" i="29"/>
  <c r="E3708" i="29"/>
  <c r="G3715" i="29"/>
  <c r="G3830" i="29"/>
  <c r="E3830" i="29"/>
  <c r="F3830" i="29"/>
  <c r="F3866" i="29"/>
  <c r="E3920" i="29"/>
  <c r="F3935" i="29"/>
  <c r="G3935" i="29"/>
  <c r="E3947" i="29"/>
  <c r="E3973" i="29"/>
  <c r="G3973" i="29"/>
  <c r="G3984" i="29"/>
  <c r="F4007" i="29"/>
  <c r="E4007" i="29"/>
  <c r="F4029" i="29"/>
  <c r="F28" i="29"/>
  <c r="F37" i="29"/>
  <c r="F68" i="29"/>
  <c r="F77" i="29"/>
  <c r="F108" i="29"/>
  <c r="F117" i="29"/>
  <c r="F148" i="29"/>
  <c r="F157" i="29"/>
  <c r="F188" i="29"/>
  <c r="F197" i="29"/>
  <c r="F215" i="29"/>
  <c r="E229" i="29"/>
  <c r="G247" i="29"/>
  <c r="G256" i="29"/>
  <c r="F279" i="29"/>
  <c r="G297" i="29"/>
  <c r="E302" i="29"/>
  <c r="F343" i="29"/>
  <c r="E348" i="29"/>
  <c r="F375" i="29"/>
  <c r="E389" i="29"/>
  <c r="G407" i="29"/>
  <c r="G416" i="29"/>
  <c r="F439" i="29"/>
  <c r="G457" i="29"/>
  <c r="E462" i="29"/>
  <c r="F503" i="29"/>
  <c r="E508" i="29"/>
  <c r="F535" i="29"/>
  <c r="E549" i="29"/>
  <c r="G567" i="29"/>
  <c r="G576" i="29"/>
  <c r="F599" i="29"/>
  <c r="G617" i="29"/>
  <c r="E622" i="29"/>
  <c r="F663" i="29"/>
  <c r="E668" i="29"/>
  <c r="F695" i="29"/>
  <c r="E709" i="29"/>
  <c r="G727" i="29"/>
  <c r="G736" i="29"/>
  <c r="F759" i="29"/>
  <c r="G777" i="29"/>
  <c r="E782" i="29"/>
  <c r="G796" i="29"/>
  <c r="G815" i="29"/>
  <c r="G820" i="29"/>
  <c r="F825" i="29"/>
  <c r="E878" i="29"/>
  <c r="G902" i="29"/>
  <c r="G907" i="29"/>
  <c r="E936" i="29"/>
  <c r="F955" i="29"/>
  <c r="G979" i="29"/>
  <c r="G984" i="29"/>
  <c r="G1003" i="29"/>
  <c r="G1008" i="29"/>
  <c r="E1013" i="29"/>
  <c r="G1032" i="29"/>
  <c r="G1051" i="29"/>
  <c r="G1056" i="29"/>
  <c r="G1061" i="29"/>
  <c r="F1066" i="29"/>
  <c r="E1114" i="29"/>
  <c r="F1119" i="29"/>
  <c r="E1124" i="29"/>
  <c r="G1124" i="29"/>
  <c r="G1143" i="29"/>
  <c r="G1148" i="29"/>
  <c r="F1167" i="29"/>
  <c r="E1172" i="29"/>
  <c r="F1172" i="29"/>
  <c r="E1177" i="29"/>
  <c r="G1196" i="29"/>
  <c r="G1215" i="29"/>
  <c r="G1220" i="29"/>
  <c r="F1225" i="29"/>
  <c r="E1278" i="29"/>
  <c r="G1302" i="29"/>
  <c r="G1307" i="29"/>
  <c r="E1336" i="29"/>
  <c r="F1355" i="29"/>
  <c r="G1379" i="29"/>
  <c r="G1384" i="29"/>
  <c r="G1403" i="29"/>
  <c r="G1408" i="29"/>
  <c r="E1413" i="29"/>
  <c r="G1432" i="29"/>
  <c r="G1451" i="29"/>
  <c r="G1456" i="29"/>
  <c r="F1491" i="29"/>
  <c r="F1496" i="29"/>
  <c r="F1531" i="29"/>
  <c r="F1536" i="29"/>
  <c r="F1571" i="29"/>
  <c r="F1576" i="29"/>
  <c r="F1611" i="29"/>
  <c r="F1616" i="29"/>
  <c r="F1651" i="29"/>
  <c r="F1656" i="29"/>
  <c r="F1691" i="29"/>
  <c r="F1696" i="29"/>
  <c r="F1731" i="29"/>
  <c r="F1736" i="29"/>
  <c r="F1771" i="29"/>
  <c r="F1776" i="29"/>
  <c r="F1811" i="29"/>
  <c r="F1816" i="29"/>
  <c r="F1851" i="29"/>
  <c r="F1856" i="29"/>
  <c r="F1877" i="29"/>
  <c r="E1897" i="29"/>
  <c r="G1897" i="29"/>
  <c r="G1908" i="29"/>
  <c r="F1908" i="29"/>
  <c r="E1918" i="29"/>
  <c r="G1940" i="29"/>
  <c r="F1940" i="29"/>
  <c r="F1982" i="29"/>
  <c r="F1992" i="29"/>
  <c r="F1998" i="29"/>
  <c r="E1998" i="29"/>
  <c r="F2014" i="29"/>
  <c r="E2035" i="29"/>
  <c r="E2046" i="29"/>
  <c r="E2057" i="29"/>
  <c r="E2068" i="29"/>
  <c r="G2083" i="29"/>
  <c r="E2083" i="29"/>
  <c r="G2094" i="29"/>
  <c r="G2100" i="29"/>
  <c r="F2116" i="29"/>
  <c r="F2121" i="29"/>
  <c r="E2137" i="29"/>
  <c r="E2143" i="29"/>
  <c r="F2148" i="29"/>
  <c r="G2154" i="29"/>
  <c r="F2171" i="29"/>
  <c r="E2196" i="29"/>
  <c r="G2214" i="29"/>
  <c r="E2226" i="29"/>
  <c r="G2231" i="29"/>
  <c r="E2254" i="29"/>
  <c r="G2259" i="29"/>
  <c r="F2282" i="29"/>
  <c r="E2294" i="29"/>
  <c r="E2333" i="29"/>
  <c r="E2340" i="29"/>
  <c r="G2364" i="29"/>
  <c r="E2364" i="29"/>
  <c r="E2416" i="29"/>
  <c r="G2422" i="29"/>
  <c r="F2422" i="29"/>
  <c r="F2446" i="29"/>
  <c r="F2451" i="29"/>
  <c r="E2468" i="29"/>
  <c r="G2514" i="29"/>
  <c r="F2514" i="29"/>
  <c r="F2520" i="29"/>
  <c r="E2549" i="29"/>
  <c r="F2554" i="29"/>
  <c r="F2565" i="29"/>
  <c r="G2600" i="29"/>
  <c r="F2617" i="29"/>
  <c r="E2636" i="29"/>
  <c r="E2642" i="29"/>
  <c r="G2677" i="29"/>
  <c r="E2677" i="29"/>
  <c r="E2683" i="29"/>
  <c r="E2734" i="29"/>
  <c r="E2751" i="29"/>
  <c r="E2763" i="29"/>
  <c r="G2774" i="29"/>
  <c r="F2774" i="29"/>
  <c r="E2774" i="29"/>
  <c r="G2791" i="29"/>
  <c r="E2802" i="29"/>
  <c r="E2824" i="29"/>
  <c r="F2830" i="29"/>
  <c r="E2837" i="29"/>
  <c r="G2856" i="29"/>
  <c r="F2856" i="29"/>
  <c r="E2874" i="29"/>
  <c r="G2880" i="29"/>
  <c r="G2914" i="29"/>
  <c r="F2927" i="29"/>
  <c r="G2938" i="29"/>
  <c r="E2968" i="29"/>
  <c r="F2979" i="29"/>
  <c r="G2979" i="29"/>
  <c r="F2985" i="29"/>
  <c r="F2995" i="29"/>
  <c r="G3052" i="29"/>
  <c r="G3058" i="29"/>
  <c r="E3064" i="29"/>
  <c r="E3070" i="29"/>
  <c r="F3081" i="29"/>
  <c r="F3107" i="29"/>
  <c r="G3113" i="29"/>
  <c r="F3131" i="29"/>
  <c r="G3136" i="29"/>
  <c r="G3149" i="29"/>
  <c r="F3166" i="29"/>
  <c r="E3166" i="29"/>
  <c r="E3189" i="29"/>
  <c r="E3200" i="29"/>
  <c r="G3200" i="29"/>
  <c r="G3207" i="29"/>
  <c r="F3218" i="29"/>
  <c r="F3243" i="29"/>
  <c r="F3256" i="29"/>
  <c r="G3262" i="29"/>
  <c r="E3262" i="29"/>
  <c r="F3262" i="29"/>
  <c r="E3279" i="29"/>
  <c r="E3306" i="29"/>
  <c r="G3331" i="29"/>
  <c r="E3331" i="29"/>
  <c r="F3331" i="29"/>
  <c r="G3338" i="29"/>
  <c r="F3338" i="29"/>
  <c r="G3356" i="29"/>
  <c r="G3375" i="29"/>
  <c r="F3375" i="29"/>
  <c r="F3402" i="29"/>
  <c r="G3402" i="29"/>
  <c r="E3421" i="29"/>
  <c r="F3421" i="29"/>
  <c r="G3441" i="29"/>
  <c r="G3465" i="29"/>
  <c r="F3512" i="29"/>
  <c r="F3518" i="29"/>
  <c r="E3518" i="29"/>
  <c r="F3569" i="29"/>
  <c r="E3582" i="29"/>
  <c r="E3602" i="29"/>
  <c r="G3669" i="29"/>
  <c r="E3675" i="29"/>
  <c r="E3695" i="29"/>
  <c r="G3708" i="29"/>
  <c r="G3823" i="29"/>
  <c r="E3886" i="29"/>
  <c r="F3886" i="29"/>
  <c r="F3921" i="29"/>
  <c r="G3921" i="29"/>
  <c r="E3921" i="29"/>
  <c r="E3935" i="29"/>
  <c r="E3955" i="29"/>
  <c r="F3973" i="29"/>
  <c r="G4007" i="29"/>
  <c r="G4029" i="29"/>
  <c r="G2265" i="29"/>
  <c r="G2334" i="29"/>
  <c r="F2334" i="29"/>
  <c r="E2334" i="29"/>
  <c r="G2382" i="29"/>
  <c r="F2382" i="29"/>
  <c r="E2382" i="29"/>
  <c r="G2533" i="29"/>
  <c r="F2533" i="29"/>
  <c r="G2566" i="29"/>
  <c r="G2588" i="29"/>
  <c r="G2601" i="29"/>
  <c r="F2601" i="29"/>
  <c r="E2624" i="29"/>
  <c r="G2624" i="29"/>
  <c r="F2624" i="29"/>
  <c r="F2780" i="29"/>
  <c r="E2780" i="29"/>
  <c r="G2813" i="29"/>
  <c r="F2813" i="29"/>
  <c r="E2813" i="29"/>
  <c r="G2825" i="29"/>
  <c r="G2850" i="29"/>
  <c r="F2868" i="29"/>
  <c r="E2868" i="29"/>
  <c r="F2962" i="29"/>
  <c r="G2962" i="29"/>
  <c r="E2962" i="29"/>
  <c r="E3257" i="29"/>
  <c r="G3257" i="29"/>
  <c r="F3257" i="29"/>
  <c r="G3319" i="29"/>
  <c r="F3319" i="29"/>
  <c r="E3459" i="29"/>
  <c r="G3459" i="29"/>
  <c r="G3563" i="29"/>
  <c r="G3616" i="29"/>
  <c r="F3616" i="29"/>
  <c r="F3642" i="29"/>
  <c r="E3642" i="29"/>
  <c r="G3670" i="29"/>
  <c r="F3670" i="29"/>
  <c r="E3670" i="29"/>
  <c r="E3896" i="29"/>
  <c r="F3915" i="29"/>
  <c r="E3915" i="29"/>
  <c r="G3915" i="29"/>
  <c r="F3979" i="29"/>
  <c r="E3979" i="29"/>
  <c r="F4008" i="29"/>
  <c r="E4008" i="29"/>
  <c r="E927" i="29"/>
  <c r="E1115" i="29"/>
  <c r="G1115" i="29"/>
  <c r="E1163" i="29"/>
  <c r="F1163" i="29"/>
  <c r="E1327" i="29"/>
  <c r="E1487" i="29"/>
  <c r="G1487" i="29"/>
  <c r="E1527" i="29"/>
  <c r="G1527" i="29"/>
  <c r="E1567" i="29"/>
  <c r="G1567" i="29"/>
  <c r="E1607" i="29"/>
  <c r="G1607" i="29"/>
  <c r="E1647" i="29"/>
  <c r="G1647" i="29"/>
  <c r="E1687" i="29"/>
  <c r="G1687" i="29"/>
  <c r="E1727" i="29"/>
  <c r="G1727" i="29"/>
  <c r="E1767" i="29"/>
  <c r="G1767" i="29"/>
  <c r="E1807" i="29"/>
  <c r="G1807" i="29"/>
  <c r="E1847" i="29"/>
  <c r="G1847" i="29"/>
  <c r="G1935" i="29"/>
  <c r="F1935" i="29"/>
  <c r="G2084" i="29"/>
  <c r="F2084" i="29"/>
  <c r="G2095" i="29"/>
  <c r="F2172" i="29"/>
  <c r="E2172" i="29"/>
  <c r="G2238" i="29"/>
  <c r="F2238" i="29"/>
  <c r="E2238" i="29"/>
  <c r="E2255" i="29"/>
  <c r="E2260" i="29"/>
  <c r="E2265" i="29"/>
  <c r="G2365" i="29"/>
  <c r="F2365" i="29"/>
  <c r="E2447" i="29"/>
  <c r="E2452" i="29"/>
  <c r="E2515" i="29"/>
  <c r="G2521" i="29"/>
  <c r="F2521" i="29"/>
  <c r="E2521" i="29"/>
  <c r="E2533" i="29"/>
  <c r="E2539" i="29"/>
  <c r="G2550" i="29"/>
  <c r="E2550" i="29"/>
  <c r="E2566" i="29"/>
  <c r="E2588" i="29"/>
  <c r="E2601" i="29"/>
  <c r="E2637" i="29"/>
  <c r="G2643" i="29"/>
  <c r="F2671" i="29"/>
  <c r="G2671" i="29"/>
  <c r="E2671" i="29"/>
  <c r="G2678" i="29"/>
  <c r="F2678" i="29"/>
  <c r="E2684" i="29"/>
  <c r="F2696" i="29"/>
  <c r="G2696" i="29"/>
  <c r="E2696" i="29"/>
  <c r="G2780" i="29"/>
  <c r="E2792" i="29"/>
  <c r="E2803" i="29"/>
  <c r="E2825" i="29"/>
  <c r="E2838" i="29"/>
  <c r="E2850" i="29"/>
  <c r="G2863" i="29"/>
  <c r="F2863" i="29"/>
  <c r="G2868" i="29"/>
  <c r="E2887" i="29"/>
  <c r="E2916" i="29"/>
  <c r="G2916" i="29"/>
  <c r="E2928" i="29"/>
  <c r="G2951" i="29"/>
  <c r="F2969" i="29"/>
  <c r="F2986" i="29"/>
  <c r="E2996" i="29"/>
  <c r="G2996" i="29"/>
  <c r="G3003" i="29"/>
  <c r="F3003" i="29"/>
  <c r="E3008" i="29"/>
  <c r="G3065" i="29"/>
  <c r="G3071" i="29"/>
  <c r="F3071" i="29"/>
  <c r="E3071" i="29"/>
  <c r="G3083" i="29"/>
  <c r="E3101" i="29"/>
  <c r="G3101" i="29"/>
  <c r="E3167" i="29"/>
  <c r="E3225" i="29"/>
  <c r="F3225" i="29"/>
  <c r="E3274" i="29"/>
  <c r="G3274" i="29"/>
  <c r="E3319" i="29"/>
  <c r="E3339" i="29"/>
  <c r="E3351" i="29"/>
  <c r="F3351" i="29"/>
  <c r="E3383" i="29"/>
  <c r="F3383" i="29"/>
  <c r="F3459" i="29"/>
  <c r="E3513" i="29"/>
  <c r="G3513" i="29"/>
  <c r="F3513" i="29"/>
  <c r="E3557" i="29"/>
  <c r="G3557" i="29"/>
  <c r="E3563" i="29"/>
  <c r="E3616" i="29"/>
  <c r="G3642" i="29"/>
  <c r="E3663" i="29"/>
  <c r="F3663" i="29"/>
  <c r="F3824" i="29"/>
  <c r="G3832" i="29"/>
  <c r="E3843" i="29"/>
  <c r="F3843" i="29"/>
  <c r="G3843" i="29"/>
  <c r="F3887" i="29"/>
  <c r="G3887" i="29"/>
  <c r="E3887" i="29"/>
  <c r="F3896" i="29"/>
  <c r="E3949" i="29"/>
  <c r="F3949" i="29"/>
  <c r="F3956" i="29"/>
  <c r="G3979" i="29"/>
  <c r="G4008" i="29"/>
  <c r="E7" i="29"/>
  <c r="E47" i="29"/>
  <c r="E87" i="29"/>
  <c r="E127" i="29"/>
  <c r="E167" i="29"/>
  <c r="F207" i="29"/>
  <c r="E216" i="29"/>
  <c r="E230" i="29"/>
  <c r="E239" i="29"/>
  <c r="F239" i="29"/>
  <c r="F271" i="29"/>
  <c r="E280" i="29"/>
  <c r="F303" i="29"/>
  <c r="E349" i="29"/>
  <c r="F367" i="29"/>
  <c r="E376" i="29"/>
  <c r="E390" i="29"/>
  <c r="E399" i="29"/>
  <c r="F399" i="29"/>
  <c r="F431" i="29"/>
  <c r="E440" i="29"/>
  <c r="F463" i="29"/>
  <c r="E509" i="29"/>
  <c r="F527" i="29"/>
  <c r="E536" i="29"/>
  <c r="E550" i="29"/>
  <c r="E559" i="29"/>
  <c r="F559" i="29"/>
  <c r="F591" i="29"/>
  <c r="E600" i="29"/>
  <c r="F623" i="29"/>
  <c r="E669" i="29"/>
  <c r="F687" i="29"/>
  <c r="E696" i="29"/>
  <c r="E710" i="29"/>
  <c r="E719" i="29"/>
  <c r="F719" i="29"/>
  <c r="F751" i="29"/>
  <c r="E760" i="29"/>
  <c r="F783" i="29"/>
  <c r="E850" i="29"/>
  <c r="E874" i="29"/>
  <c r="F879" i="29"/>
  <c r="E884" i="29"/>
  <c r="G884" i="29"/>
  <c r="F927" i="29"/>
  <c r="E932" i="29"/>
  <c r="F932" i="29"/>
  <c r="E937" i="29"/>
  <c r="E961" i="29"/>
  <c r="E1014" i="29"/>
  <c r="E1038" i="29"/>
  <c r="E1096" i="29"/>
  <c r="F1115" i="29"/>
  <c r="E1125" i="29"/>
  <c r="G1163" i="29"/>
  <c r="E1173" i="29"/>
  <c r="E1178" i="29"/>
  <c r="E1250" i="29"/>
  <c r="E1274" i="29"/>
  <c r="F1279" i="29"/>
  <c r="E1284" i="29"/>
  <c r="G1284" i="29"/>
  <c r="F1327" i="29"/>
  <c r="E1332" i="29"/>
  <c r="F1332" i="29"/>
  <c r="E1337" i="29"/>
  <c r="E1361" i="29"/>
  <c r="E1414" i="29"/>
  <c r="E1438" i="29"/>
  <c r="F1487" i="29"/>
  <c r="F1527" i="29"/>
  <c r="F1567" i="29"/>
  <c r="F1607" i="29"/>
  <c r="F1647" i="29"/>
  <c r="F1687" i="29"/>
  <c r="F1727" i="29"/>
  <c r="F1767" i="29"/>
  <c r="F1807" i="29"/>
  <c r="F1847" i="29"/>
  <c r="G1863" i="29"/>
  <c r="F1863" i="29"/>
  <c r="E1868" i="29"/>
  <c r="E1878" i="29"/>
  <c r="E1909" i="29"/>
  <c r="E1919" i="29"/>
  <c r="G1930" i="29"/>
  <c r="E1935" i="29"/>
  <c r="G1967" i="29"/>
  <c r="G1972" i="29"/>
  <c r="E1972" i="29"/>
  <c r="E1983" i="29"/>
  <c r="E2005" i="29"/>
  <c r="E2015" i="29"/>
  <c r="E2069" i="29"/>
  <c r="E2084" i="29"/>
  <c r="E2095" i="29"/>
  <c r="G2172" i="29"/>
  <c r="G2185" i="29"/>
  <c r="F2185" i="29"/>
  <c r="E2215" i="29"/>
  <c r="F2255" i="29"/>
  <c r="F2260" i="29"/>
  <c r="F2265" i="29"/>
  <c r="G2277" i="29"/>
  <c r="E2277" i="29"/>
  <c r="F2277" i="29"/>
  <c r="G2284" i="29"/>
  <c r="F2284" i="29"/>
  <c r="G2306" i="29"/>
  <c r="E2306" i="29"/>
  <c r="E2323" i="29"/>
  <c r="E2335" i="29"/>
  <c r="G2335" i="29"/>
  <c r="E2365" i="29"/>
  <c r="E2383" i="29"/>
  <c r="G2441" i="29"/>
  <c r="E2441" i="29"/>
  <c r="G2447" i="29"/>
  <c r="G2452" i="29"/>
  <c r="F2515" i="29"/>
  <c r="F2539" i="29"/>
  <c r="G2545" i="29"/>
  <c r="F2550" i="29"/>
  <c r="G2561" i="29"/>
  <c r="F2566" i="29"/>
  <c r="F2588" i="29"/>
  <c r="F2595" i="29"/>
  <c r="E2612" i="29"/>
  <c r="G2625" i="29"/>
  <c r="E2625" i="29"/>
  <c r="F2637" i="29"/>
  <c r="E2643" i="29"/>
  <c r="G2654" i="29"/>
  <c r="F2654" i="29"/>
  <c r="E2678" i="29"/>
  <c r="F2684" i="29"/>
  <c r="E2690" i="29"/>
  <c r="G2697" i="29"/>
  <c r="G2702" i="29"/>
  <c r="F2702" i="29"/>
  <c r="E2724" i="29"/>
  <c r="F2735" i="29"/>
  <c r="G2741" i="29"/>
  <c r="E2741" i="29"/>
  <c r="E2752" i="29"/>
  <c r="G2758" i="29"/>
  <c r="F2758" i="29"/>
  <c r="F2792" i="29"/>
  <c r="F2803" i="29"/>
  <c r="G2814" i="29"/>
  <c r="G2819" i="29"/>
  <c r="F2819" i="29"/>
  <c r="F2825" i="29"/>
  <c r="F2838" i="29"/>
  <c r="F2850" i="29"/>
  <c r="E2863" i="29"/>
  <c r="F2887" i="29"/>
  <c r="F2916" i="29"/>
  <c r="F2928" i="29"/>
  <c r="F2934" i="29"/>
  <c r="E2951" i="29"/>
  <c r="E2969" i="29"/>
  <c r="E2980" i="29"/>
  <c r="E2986" i="29"/>
  <c r="F2996" i="29"/>
  <c r="E3003" i="29"/>
  <c r="F3008" i="29"/>
  <c r="F3041" i="29"/>
  <c r="E3041" i="29"/>
  <c r="E3065" i="29"/>
  <c r="E3072" i="29"/>
  <c r="G3072" i="29"/>
  <c r="E3083" i="29"/>
  <c r="F3101" i="29"/>
  <c r="F3108" i="29"/>
  <c r="E3115" i="29"/>
  <c r="G3127" i="29"/>
  <c r="F3127" i="29"/>
  <c r="F3167" i="29"/>
  <c r="E3214" i="29"/>
  <c r="G3225" i="29"/>
  <c r="F3231" i="29"/>
  <c r="G3231" i="29"/>
  <c r="F3274" i="29"/>
  <c r="E3314" i="29"/>
  <c r="F3320" i="29"/>
  <c r="G3320" i="29"/>
  <c r="F3339" i="29"/>
  <c r="G3351" i="29"/>
  <c r="E3364" i="29"/>
  <c r="G3364" i="29"/>
  <c r="F3364" i="29"/>
  <c r="G3383" i="29"/>
  <c r="E3392" i="29"/>
  <c r="E3397" i="29"/>
  <c r="F3397" i="29"/>
  <c r="E3460" i="29"/>
  <c r="F3460" i="29"/>
  <c r="E3467" i="29"/>
  <c r="G3467" i="29"/>
  <c r="F3467" i="29"/>
  <c r="E3488" i="29"/>
  <c r="F3488" i="29"/>
  <c r="G3488" i="29"/>
  <c r="F3557" i="29"/>
  <c r="F3563" i="29"/>
  <c r="G3590" i="29"/>
  <c r="E3590" i="29"/>
  <c r="F3590" i="29"/>
  <c r="G3630" i="29"/>
  <c r="G3643" i="29"/>
  <c r="E3643" i="29"/>
  <c r="G3663" i="29"/>
  <c r="F3677" i="29"/>
  <c r="F3760" i="29"/>
  <c r="F3767" i="29"/>
  <c r="E3767" i="29"/>
  <c r="F3787" i="29"/>
  <c r="E3813" i="29"/>
  <c r="E3824" i="29"/>
  <c r="E3832" i="29"/>
  <c r="G3844" i="29"/>
  <c r="E3844" i="29"/>
  <c r="E3857" i="29"/>
  <c r="G3896" i="29"/>
  <c r="E3923" i="29"/>
  <c r="G3923" i="29"/>
  <c r="E3929" i="29"/>
  <c r="F3937" i="29"/>
  <c r="G3937" i="29"/>
  <c r="E3937" i="29"/>
  <c r="G3949" i="29"/>
  <c r="E3956" i="29"/>
  <c r="E3962" i="29"/>
  <c r="G4009" i="29"/>
  <c r="F4009" i="29"/>
  <c r="G4031" i="29"/>
  <c r="E4031" i="29"/>
  <c r="F4031" i="29"/>
  <c r="E16" i="29"/>
  <c r="E25" i="29"/>
  <c r="E56" i="29"/>
  <c r="E65" i="29"/>
  <c r="E96" i="29"/>
  <c r="E105" i="29"/>
  <c r="E136" i="29"/>
  <c r="E145" i="29"/>
  <c r="E176" i="29"/>
  <c r="E185" i="29"/>
  <c r="G207" i="29"/>
  <c r="F230" i="29"/>
  <c r="G239" i="29"/>
  <c r="G271" i="29"/>
  <c r="G280" i="29"/>
  <c r="E285" i="29"/>
  <c r="G303" i="29"/>
  <c r="E326" i="29"/>
  <c r="G367" i="29"/>
  <c r="F390" i="29"/>
  <c r="G399" i="29"/>
  <c r="G431" i="29"/>
  <c r="G440" i="29"/>
  <c r="E445" i="29"/>
  <c r="G463" i="29"/>
  <c r="E486" i="29"/>
  <c r="G527" i="29"/>
  <c r="F550" i="29"/>
  <c r="G559" i="29"/>
  <c r="G591" i="29"/>
  <c r="G600" i="29"/>
  <c r="E605" i="29"/>
  <c r="G623" i="29"/>
  <c r="E646" i="29"/>
  <c r="G687" i="29"/>
  <c r="F710" i="29"/>
  <c r="G719" i="29"/>
  <c r="G751" i="29"/>
  <c r="G760" i="29"/>
  <c r="E765" i="29"/>
  <c r="G783" i="29"/>
  <c r="F788" i="29"/>
  <c r="E807" i="29"/>
  <c r="F836" i="29"/>
  <c r="F855" i="29"/>
  <c r="F860" i="29"/>
  <c r="E865" i="29"/>
  <c r="G874" i="29"/>
  <c r="G879" i="29"/>
  <c r="F884" i="29"/>
  <c r="G927" i="29"/>
  <c r="G932" i="29"/>
  <c r="F937" i="29"/>
  <c r="F942" i="29"/>
  <c r="F947" i="29"/>
  <c r="E995" i="29"/>
  <c r="G995" i="29"/>
  <c r="F1019" i="29"/>
  <c r="F1024" i="29"/>
  <c r="F1038" i="29"/>
  <c r="E1043" i="29"/>
  <c r="F1043" i="29"/>
  <c r="F1048" i="29"/>
  <c r="F1072" i="29"/>
  <c r="F1091" i="29"/>
  <c r="F1096" i="29"/>
  <c r="F1101" i="29"/>
  <c r="E1106" i="29"/>
  <c r="G1173" i="29"/>
  <c r="F1183" i="29"/>
  <c r="F1188" i="29"/>
  <c r="E1207" i="29"/>
  <c r="F1236" i="29"/>
  <c r="F1255" i="29"/>
  <c r="F1260" i="29"/>
  <c r="E1265" i="29"/>
  <c r="G1274" i="29"/>
  <c r="G1279" i="29"/>
  <c r="F1284" i="29"/>
  <c r="G1327" i="29"/>
  <c r="G1332" i="29"/>
  <c r="F1337" i="29"/>
  <c r="F1342" i="29"/>
  <c r="F1347" i="29"/>
  <c r="E1395" i="29"/>
  <c r="G1395" i="29"/>
  <c r="F1419" i="29"/>
  <c r="F1424" i="29"/>
  <c r="F1438" i="29"/>
  <c r="E1443" i="29"/>
  <c r="F1443" i="29"/>
  <c r="F1448" i="29"/>
  <c r="E1863" i="29"/>
  <c r="F1868" i="29"/>
  <c r="F1919" i="29"/>
  <c r="E1930" i="29"/>
  <c r="G1936" i="29"/>
  <c r="E1967" i="29"/>
  <c r="F1972" i="29"/>
  <c r="F1983" i="29"/>
  <c r="F1994" i="29"/>
  <c r="F2015" i="29"/>
  <c r="E2026" i="29"/>
  <c r="E2042" i="29"/>
  <c r="E2053" i="29"/>
  <c r="E2079" i="29"/>
  <c r="F2095" i="29"/>
  <c r="E2107" i="29"/>
  <c r="E2112" i="29"/>
  <c r="G2133" i="29"/>
  <c r="F2133" i="29"/>
  <c r="E2133" i="29"/>
  <c r="G2161" i="29"/>
  <c r="E2167" i="29"/>
  <c r="G2179" i="29"/>
  <c r="F2179" i="29"/>
  <c r="E2185" i="29"/>
  <c r="E2204" i="29"/>
  <c r="G2210" i="29"/>
  <c r="F2215" i="29"/>
  <c r="F2239" i="29"/>
  <c r="E2250" i="29"/>
  <c r="E2271" i="29"/>
  <c r="G2278" i="29"/>
  <c r="F2278" i="29"/>
  <c r="E2284" i="29"/>
  <c r="F2306" i="29"/>
  <c r="F2323" i="29"/>
  <c r="F2335" i="29"/>
  <c r="G2342" i="29"/>
  <c r="F2342" i="29"/>
  <c r="E2353" i="29"/>
  <c r="E2359" i="29"/>
  <c r="F2359" i="29"/>
  <c r="G2377" i="29"/>
  <c r="F2377" i="29"/>
  <c r="E2377" i="29"/>
  <c r="G2383" i="29"/>
  <c r="E2395" i="29"/>
  <c r="G2401" i="29"/>
  <c r="F2401" i="29"/>
  <c r="E2435" i="29"/>
  <c r="F2441" i="29"/>
  <c r="E2503" i="29"/>
  <c r="G2509" i="29"/>
  <c r="F2509" i="29"/>
  <c r="G2515" i="29"/>
  <c r="G2522" i="29"/>
  <c r="F2522" i="29"/>
  <c r="E2545" i="29"/>
  <c r="G2556" i="29"/>
  <c r="E2561" i="29"/>
  <c r="F2567" i="29"/>
  <c r="E2567" i="29"/>
  <c r="E2595" i="29"/>
  <c r="G2612" i="29"/>
  <c r="F2625" i="29"/>
  <c r="F2643" i="29"/>
  <c r="E2654" i="29"/>
  <c r="F2690" i="29"/>
  <c r="E2697" i="29"/>
  <c r="E2702" i="29"/>
  <c r="F2724" i="29"/>
  <c r="G2735" i="29"/>
  <c r="F2741" i="29"/>
  <c r="E2758" i="29"/>
  <c r="G2765" i="29"/>
  <c r="F2765" i="29"/>
  <c r="G2781" i="29"/>
  <c r="E2781" i="29"/>
  <c r="G2792" i="29"/>
  <c r="E2798" i="29"/>
  <c r="E2814" i="29"/>
  <c r="E2819" i="29"/>
  <c r="E2832" i="29"/>
  <c r="F2851" i="29"/>
  <c r="E2851" i="29"/>
  <c r="G2869" i="29"/>
  <c r="F2904" i="29"/>
  <c r="G2904" i="29"/>
  <c r="E2922" i="29"/>
  <c r="G2928" i="29"/>
  <c r="E2934" i="29"/>
  <c r="F2951" i="29"/>
  <c r="E2963" i="29"/>
  <c r="G2969" i="29"/>
  <c r="F2980" i="29"/>
  <c r="G2986" i="29"/>
  <c r="G2997" i="29"/>
  <c r="E2997" i="29"/>
  <c r="G3008" i="29"/>
  <c r="F3018" i="29"/>
  <c r="E3018" i="29"/>
  <c r="G3018" i="29"/>
  <c r="F3031" i="29"/>
  <c r="G3041" i="29"/>
  <c r="F3054" i="29"/>
  <c r="G3054" i="29"/>
  <c r="F3065" i="29"/>
  <c r="F3072" i="29"/>
  <c r="F3083" i="29"/>
  <c r="G3108" i="29"/>
  <c r="F3115" i="29"/>
  <c r="E3120" i="29"/>
  <c r="G3120" i="29"/>
  <c r="F3120" i="29"/>
  <c r="E3127" i="29"/>
  <c r="G3167" i="29"/>
  <c r="E3179" i="29"/>
  <c r="F3214" i="29"/>
  <c r="E3231" i="29"/>
  <c r="F3251" i="29"/>
  <c r="E3251" i="29"/>
  <c r="E3297" i="29"/>
  <c r="F3297" i="29"/>
  <c r="F3314" i="29"/>
  <c r="E3320" i="29"/>
  <c r="E3365" i="29"/>
  <c r="E3377" i="29"/>
  <c r="F3377" i="29"/>
  <c r="G3377" i="29"/>
  <c r="F3392" i="29"/>
  <c r="G3397" i="29"/>
  <c r="F3423" i="29"/>
  <c r="G3460" i="29"/>
  <c r="F3514" i="29"/>
  <c r="E3514" i="29"/>
  <c r="E3532" i="29"/>
  <c r="G3591" i="29"/>
  <c r="F3591" i="29"/>
  <c r="E3591" i="29"/>
  <c r="G3604" i="29"/>
  <c r="E3604" i="29"/>
  <c r="F3604" i="29"/>
  <c r="E3630" i="29"/>
  <c r="F3643" i="29"/>
  <c r="G3658" i="29"/>
  <c r="F3658" i="29"/>
  <c r="E3677" i="29"/>
  <c r="E3683" i="29"/>
  <c r="F3723" i="29"/>
  <c r="G3723" i="29"/>
  <c r="E3760" i="29"/>
  <c r="G3767" i="29"/>
  <c r="F3775" i="29"/>
  <c r="G3775" i="29"/>
  <c r="E3787" i="29"/>
  <c r="F3805" i="29"/>
  <c r="G3805" i="29"/>
  <c r="F3813" i="29"/>
  <c r="G3824" i="29"/>
  <c r="F3832" i="29"/>
  <c r="F3844" i="29"/>
  <c r="G3851" i="29"/>
  <c r="E3851" i="29"/>
  <c r="F3857" i="29"/>
  <c r="F3888" i="29"/>
  <c r="G3888" i="29"/>
  <c r="E3917" i="29"/>
  <c r="G3917" i="29"/>
  <c r="F3923" i="29"/>
  <c r="F3929" i="29"/>
  <c r="G3956" i="29"/>
  <c r="F3962" i="29"/>
  <c r="E4009" i="29"/>
  <c r="G2056" i="29"/>
  <c r="F2195" i="29"/>
  <c r="G2206" i="29"/>
  <c r="F2206" i="29"/>
  <c r="G2221" i="29"/>
  <c r="E2221" i="29"/>
  <c r="G2262" i="29"/>
  <c r="F2262" i="29"/>
  <c r="G2283" i="29"/>
  <c r="F2283" i="29"/>
  <c r="G2421" i="29"/>
  <c r="E2421" i="29"/>
  <c r="G2505" i="29"/>
  <c r="G2541" i="29"/>
  <c r="E2541" i="29"/>
  <c r="F2572" i="29"/>
  <c r="E2572" i="29"/>
  <c r="E2635" i="29"/>
  <c r="G2764" i="29"/>
  <c r="E2764" i="29"/>
  <c r="G2846" i="29"/>
  <c r="E2846" i="29"/>
  <c r="G2862" i="29"/>
  <c r="F2862" i="29"/>
  <c r="F2930" i="29"/>
  <c r="G2930" i="29"/>
  <c r="E2930" i="29"/>
  <c r="F2966" i="29"/>
  <c r="F3002" i="29"/>
  <c r="E3002" i="29"/>
  <c r="G3002" i="29"/>
  <c r="F3082" i="29"/>
  <c r="G3082" i="29"/>
  <c r="F3170" i="29"/>
  <c r="G3170" i="29"/>
  <c r="E3245" i="29"/>
  <c r="F3245" i="29"/>
  <c r="E3309" i="29"/>
  <c r="F3309" i="29"/>
  <c r="E3337" i="29"/>
  <c r="F3337" i="29"/>
  <c r="E3389" i="29"/>
  <c r="G3389" i="29"/>
  <c r="G3431" i="29"/>
  <c r="E3431" i="29"/>
  <c r="E3473" i="29"/>
  <c r="G3473" i="29"/>
  <c r="F3647" i="29"/>
  <c r="F3666" i="29"/>
  <c r="G3666" i="29"/>
  <c r="G3679" i="29"/>
  <c r="F3728" i="29"/>
  <c r="G3728" i="29"/>
  <c r="G3747" i="29"/>
  <c r="F3816" i="29"/>
  <c r="E3816" i="29"/>
  <c r="E3834" i="29"/>
  <c r="F3834" i="29"/>
  <c r="F3895" i="29"/>
  <c r="G3895" i="29"/>
  <c r="E3981" i="29"/>
  <c r="G3981" i="29"/>
  <c r="F1483" i="29"/>
  <c r="F1492" i="29"/>
  <c r="F1523" i="29"/>
  <c r="F1532" i="29"/>
  <c r="F1563" i="29"/>
  <c r="F1572" i="29"/>
  <c r="F1603" i="29"/>
  <c r="F1612" i="29"/>
  <c r="F1643" i="29"/>
  <c r="F1652" i="29"/>
  <c r="F1683" i="29"/>
  <c r="F1692" i="29"/>
  <c r="F1723" i="29"/>
  <c r="F1732" i="29"/>
  <c r="F1763" i="29"/>
  <c r="F1772" i="29"/>
  <c r="F1803" i="29"/>
  <c r="F1812" i="29"/>
  <c r="F1843" i="29"/>
  <c r="F1852" i="29"/>
  <c r="E1884" i="29"/>
  <c r="E1907" i="29"/>
  <c r="G1955" i="29"/>
  <c r="F1955" i="29"/>
  <c r="E1979" i="29"/>
  <c r="E1984" i="29"/>
  <c r="G2003" i="29"/>
  <c r="E2003" i="29"/>
  <c r="E2008" i="29"/>
  <c r="E2032" i="29"/>
  <c r="E2051" i="29"/>
  <c r="E2056" i="29"/>
  <c r="F2061" i="29"/>
  <c r="E2066" i="29"/>
  <c r="G2124" i="29"/>
  <c r="E2164" i="29"/>
  <c r="E2195" i="29"/>
  <c r="E2206" i="29"/>
  <c r="E2216" i="29"/>
  <c r="F2221" i="29"/>
  <c r="E2237" i="29"/>
  <c r="E2257" i="29"/>
  <c r="E2262" i="29"/>
  <c r="E2272" i="29"/>
  <c r="E2283" i="29"/>
  <c r="G2314" i="29"/>
  <c r="E2324" i="29"/>
  <c r="G2345" i="29"/>
  <c r="G2350" i="29"/>
  <c r="E2350" i="29"/>
  <c r="E2361" i="29"/>
  <c r="E2376" i="29"/>
  <c r="G2381" i="29"/>
  <c r="E2381" i="29"/>
  <c r="F2421" i="29"/>
  <c r="E2432" i="29"/>
  <c r="E2443" i="29"/>
  <c r="G2469" i="29"/>
  <c r="E2485" i="29"/>
  <c r="E2495" i="29"/>
  <c r="E2505" i="29"/>
  <c r="F2541" i="29"/>
  <c r="E2562" i="29"/>
  <c r="G2572" i="29"/>
  <c r="G2614" i="29"/>
  <c r="E2619" i="29"/>
  <c r="F2635" i="29"/>
  <c r="E2650" i="29"/>
  <c r="G2665" i="29"/>
  <c r="G2670" i="29"/>
  <c r="E2670" i="29"/>
  <c r="E2691" i="29"/>
  <c r="E2732" i="29"/>
  <c r="E2753" i="29"/>
  <c r="F2764" i="29"/>
  <c r="E2779" i="29"/>
  <c r="F2846" i="29"/>
  <c r="E2862" i="29"/>
  <c r="F2888" i="29"/>
  <c r="E2893" i="29"/>
  <c r="E2925" i="29"/>
  <c r="E2945" i="29"/>
  <c r="E2966" i="29"/>
  <c r="E2987" i="29"/>
  <c r="E3044" i="29"/>
  <c r="E3082" i="29"/>
  <c r="E3088" i="29"/>
  <c r="F3099" i="29"/>
  <c r="G3099" i="29"/>
  <c r="F3105" i="29"/>
  <c r="E3105" i="29"/>
  <c r="G3111" i="29"/>
  <c r="F3111" i="29"/>
  <c r="E3154" i="29"/>
  <c r="E3159" i="29"/>
  <c r="E3170" i="29"/>
  <c r="G3191" i="29"/>
  <c r="F3191" i="29"/>
  <c r="F3201" i="29"/>
  <c r="E3234" i="29"/>
  <c r="G3245" i="29"/>
  <c r="F3263" i="29"/>
  <c r="E3268" i="29"/>
  <c r="E3273" i="29"/>
  <c r="G3273" i="29"/>
  <c r="G3309" i="29"/>
  <c r="G3337" i="29"/>
  <c r="F3348" i="29"/>
  <c r="E3376" i="29"/>
  <c r="F3376" i="29"/>
  <c r="F3389" i="29"/>
  <c r="E3425" i="29"/>
  <c r="F3425" i="29"/>
  <c r="F3431" i="29"/>
  <c r="F3466" i="29"/>
  <c r="F3473" i="29"/>
  <c r="F3507" i="29"/>
  <c r="E3524" i="29"/>
  <c r="F3524" i="29"/>
  <c r="E3560" i="29"/>
  <c r="G3560" i="29"/>
  <c r="E3577" i="29"/>
  <c r="F3577" i="29"/>
  <c r="G3577" i="29"/>
  <c r="E3647" i="29"/>
  <c r="E3654" i="29"/>
  <c r="E3666" i="29"/>
  <c r="E3679" i="29"/>
  <c r="E3697" i="29"/>
  <c r="F3710" i="29"/>
  <c r="F3722" i="29"/>
  <c r="E3722" i="29"/>
  <c r="E3728" i="29"/>
  <c r="E3747" i="29"/>
  <c r="G3753" i="29"/>
  <c r="F3753" i="29"/>
  <c r="E3753" i="29"/>
  <c r="E3783" i="29"/>
  <c r="G3783" i="29"/>
  <c r="F3783" i="29"/>
  <c r="G3809" i="29"/>
  <c r="F3809" i="29"/>
  <c r="E3809" i="29"/>
  <c r="G3816" i="29"/>
  <c r="G3834" i="29"/>
  <c r="E3895" i="29"/>
  <c r="E3933" i="29"/>
  <c r="E3945" i="29"/>
  <c r="G3952" i="29"/>
  <c r="E3970" i="29"/>
  <c r="F3981" i="29"/>
  <c r="F4004" i="29"/>
  <c r="G2115" i="29"/>
  <c r="F2115" i="29"/>
  <c r="F2191" i="29"/>
  <c r="E2320" i="29"/>
  <c r="G2330" i="29"/>
  <c r="E2330" i="29"/>
  <c r="G2594" i="29"/>
  <c r="G2605" i="29"/>
  <c r="E2605" i="29"/>
  <c r="G2661" i="29"/>
  <c r="E2661" i="29"/>
  <c r="G2682" i="29"/>
  <c r="E2682" i="29"/>
  <c r="E2760" i="29"/>
  <c r="G2760" i="29"/>
  <c r="G2826" i="29"/>
  <c r="F2831" i="29"/>
  <c r="G2831" i="29"/>
  <c r="G2842" i="29"/>
  <c r="F2842" i="29"/>
  <c r="G2884" i="29"/>
  <c r="F2899" i="29"/>
  <c r="G2899" i="29"/>
  <c r="F2910" i="29"/>
  <c r="G2910" i="29"/>
  <c r="E2915" i="29"/>
  <c r="F2915" i="29"/>
  <c r="F2998" i="29"/>
  <c r="G2998" i="29"/>
  <c r="F3138" i="29"/>
  <c r="E3138" i="29"/>
  <c r="F3144" i="29"/>
  <c r="G3144" i="29"/>
  <c r="F3182" i="29"/>
  <c r="E3213" i="29"/>
  <c r="G3213" i="29"/>
  <c r="E3229" i="29"/>
  <c r="F3229" i="29"/>
  <c r="E3241" i="29"/>
  <c r="G3241" i="29"/>
  <c r="E3305" i="29"/>
  <c r="G3305" i="29"/>
  <c r="F3366" i="29"/>
  <c r="E3366" i="29"/>
  <c r="G3366" i="29"/>
  <c r="G3391" i="29"/>
  <c r="F3391" i="29"/>
  <c r="E3391" i="29"/>
  <c r="E3461" i="29"/>
  <c r="E3492" i="29"/>
  <c r="E3497" i="29"/>
  <c r="F3497" i="29"/>
  <c r="F3531" i="29"/>
  <c r="G3531" i="29"/>
  <c r="G3567" i="29"/>
  <c r="E3573" i="29"/>
  <c r="G3573" i="29"/>
  <c r="E3610" i="29"/>
  <c r="F3668" i="29"/>
  <c r="E3736" i="29"/>
  <c r="G3736" i="29"/>
  <c r="F3736" i="29"/>
  <c r="E3864" i="29"/>
  <c r="F3864" i="29"/>
  <c r="G3871" i="29"/>
  <c r="E3871" i="29"/>
  <c r="G3882" i="29"/>
  <c r="G3889" i="29"/>
  <c r="E3889" i="29"/>
  <c r="E3902" i="29"/>
  <c r="F3902" i="29"/>
  <c r="E3959" i="29"/>
  <c r="G3959" i="29"/>
  <c r="G1867" i="29"/>
  <c r="G1932" i="29"/>
  <c r="E1932" i="29"/>
  <c r="G2096" i="29"/>
  <c r="E2115" i="29"/>
  <c r="G2145" i="29"/>
  <c r="G2150" i="29"/>
  <c r="E2150" i="29"/>
  <c r="E2155" i="29"/>
  <c r="F2160" i="29"/>
  <c r="E2186" i="29"/>
  <c r="E2191" i="29"/>
  <c r="E2202" i="29"/>
  <c r="G2233" i="29"/>
  <c r="E2268" i="29"/>
  <c r="F2279" i="29"/>
  <c r="G2305" i="29"/>
  <c r="G2310" i="29"/>
  <c r="E2310" i="29"/>
  <c r="F2320" i="29"/>
  <c r="F2330" i="29"/>
  <c r="G2341" i="29"/>
  <c r="E2341" i="29"/>
  <c r="E2372" i="29"/>
  <c r="E2403" i="29"/>
  <c r="F2423" i="29"/>
  <c r="G2501" i="29"/>
  <c r="E2501" i="29"/>
  <c r="E2517" i="29"/>
  <c r="E2543" i="29"/>
  <c r="E2594" i="29"/>
  <c r="F2605" i="29"/>
  <c r="E2610" i="29"/>
  <c r="E2626" i="29"/>
  <c r="E2631" i="29"/>
  <c r="F2661" i="29"/>
  <c r="F2682" i="29"/>
  <c r="E2713" i="29"/>
  <c r="E2718" i="29"/>
  <c r="E2744" i="29"/>
  <c r="G2749" i="29"/>
  <c r="E2749" i="29"/>
  <c r="G2755" i="29"/>
  <c r="F2760" i="29"/>
  <c r="E2806" i="29"/>
  <c r="E2826" i="29"/>
  <c r="E2831" i="29"/>
  <c r="E2842" i="29"/>
  <c r="E2879" i="29"/>
  <c r="E2884" i="29"/>
  <c r="E2899" i="29"/>
  <c r="E2910" i="29"/>
  <c r="G2915" i="29"/>
  <c r="F2936" i="29"/>
  <c r="E2956" i="29"/>
  <c r="E2977" i="29"/>
  <c r="E2983" i="29"/>
  <c r="E2998" i="29"/>
  <c r="E3024" i="29"/>
  <c r="F3051" i="29"/>
  <c r="E3056" i="29"/>
  <c r="F3078" i="29"/>
  <c r="G3078" i="29"/>
  <c r="E3095" i="29"/>
  <c r="F3133" i="29"/>
  <c r="G3133" i="29"/>
  <c r="G3138" i="29"/>
  <c r="E3144" i="29"/>
  <c r="E3150" i="29"/>
  <c r="G3172" i="29"/>
  <c r="E3182" i="29"/>
  <c r="F3187" i="29"/>
  <c r="F3213" i="29"/>
  <c r="E3219" i="29"/>
  <c r="E3224" i="29"/>
  <c r="G3229" i="29"/>
  <c r="F3241" i="29"/>
  <c r="G3247" i="29"/>
  <c r="E3253" i="29"/>
  <c r="G3253" i="29"/>
  <c r="F3253" i="29"/>
  <c r="G3280" i="29"/>
  <c r="E3295" i="29"/>
  <c r="F3305" i="29"/>
  <c r="E3322" i="29"/>
  <c r="F3333" i="29"/>
  <c r="E3344" i="29"/>
  <c r="E3378" i="29"/>
  <c r="E3384" i="29"/>
  <c r="F3384" i="29"/>
  <c r="E3409" i="29"/>
  <c r="G3409" i="29"/>
  <c r="G3438" i="29"/>
  <c r="F3438" i="29"/>
  <c r="E3438" i="29"/>
  <c r="F3455" i="29"/>
  <c r="F3461" i="29"/>
  <c r="E3480" i="29"/>
  <c r="G3480" i="29"/>
  <c r="G3486" i="29"/>
  <c r="F3492" i="29"/>
  <c r="G3497" i="29"/>
  <c r="E3531" i="29"/>
  <c r="E3567" i="29"/>
  <c r="F3573" i="29"/>
  <c r="E3586" i="29"/>
  <c r="F3586" i="29"/>
  <c r="G3605" i="29"/>
  <c r="F3605" i="29"/>
  <c r="F3610" i="29"/>
  <c r="G3636" i="29"/>
  <c r="E3668" i="29"/>
  <c r="E3674" i="29"/>
  <c r="E3704" i="29"/>
  <c r="G3712" i="29"/>
  <c r="F3712" i="29"/>
  <c r="E3712" i="29"/>
  <c r="G3792" i="29"/>
  <c r="E3792" i="29"/>
  <c r="F3792" i="29"/>
  <c r="G3811" i="29"/>
  <c r="F3811" i="29"/>
  <c r="G3864" i="29"/>
  <c r="F3871" i="29"/>
  <c r="E3882" i="29"/>
  <c r="F3889" i="29"/>
  <c r="G3902" i="29"/>
  <c r="F3928" i="29"/>
  <c r="E3928" i="29"/>
  <c r="F3959" i="29"/>
  <c r="F4012" i="29"/>
  <c r="E4012" i="29"/>
  <c r="G2253" i="29"/>
  <c r="F2253" i="29"/>
  <c r="G2301" i="29"/>
  <c r="E2301" i="29"/>
  <c r="G2465" i="29"/>
  <c r="G2653" i="29"/>
  <c r="F2653" i="29"/>
  <c r="G2701" i="29"/>
  <c r="E2701" i="29"/>
  <c r="G2865" i="29"/>
  <c r="G3067" i="29"/>
  <c r="F3077" i="29"/>
  <c r="G3077" i="29"/>
  <c r="F3098" i="29"/>
  <c r="E3098" i="29"/>
  <c r="E3160" i="29"/>
  <c r="F3185" i="29"/>
  <c r="E3185" i="29"/>
  <c r="E3360" i="29"/>
  <c r="G3360" i="29"/>
  <c r="E3469" i="29"/>
  <c r="F3469" i="29"/>
  <c r="E3481" i="29"/>
  <c r="G3481" i="29"/>
  <c r="E3549" i="29"/>
  <c r="G3549" i="29"/>
  <c r="E3692" i="29"/>
  <c r="G3837" i="29"/>
  <c r="G3849" i="29"/>
  <c r="E3903" i="29"/>
  <c r="G3903" i="29"/>
  <c r="F3903" i="29"/>
  <c r="G3916" i="29"/>
  <c r="F3916" i="29"/>
  <c r="G3946" i="29"/>
  <c r="G4010" i="29"/>
  <c r="F4010" i="29"/>
  <c r="E4010" i="29"/>
  <c r="F4018" i="29"/>
  <c r="G2182" i="29"/>
  <c r="F2182" i="29"/>
  <c r="G2230" i="29"/>
  <c r="E2230" i="29"/>
  <c r="G2394" i="29"/>
  <c r="G2582" i="29"/>
  <c r="F2582" i="29"/>
  <c r="G2630" i="29"/>
  <c r="E2630" i="29"/>
  <c r="G2794" i="29"/>
  <c r="F2886" i="29"/>
  <c r="F3126" i="29"/>
  <c r="G3126" i="29"/>
  <c r="E3181" i="29"/>
  <c r="G3181" i="29"/>
  <c r="E3269" i="29"/>
  <c r="F3269" i="29"/>
  <c r="E3289" i="29"/>
  <c r="G3289" i="29"/>
  <c r="E3346" i="29"/>
  <c r="F3346" i="29"/>
  <c r="E3373" i="29"/>
  <c r="G3373" i="29"/>
  <c r="E3408" i="29"/>
  <c r="F3408" i="29"/>
  <c r="F3419" i="29"/>
  <c r="E3419" i="29"/>
  <c r="E3489" i="29"/>
  <c r="G3489" i="29"/>
  <c r="E3544" i="29"/>
  <c r="G3544" i="29"/>
  <c r="G3551" i="29"/>
  <c r="E3615" i="29"/>
  <c r="G3615" i="29"/>
  <c r="F3705" i="29"/>
  <c r="E3705" i="29"/>
  <c r="E3742" i="29"/>
  <c r="F3742" i="29"/>
  <c r="F3808" i="29"/>
  <c r="E3808" i="29"/>
  <c r="F3826" i="29"/>
  <c r="G3826" i="29"/>
  <c r="F3905" i="29"/>
  <c r="F3911" i="29"/>
  <c r="E3911" i="29"/>
  <c r="G3936" i="29"/>
  <c r="G4025" i="29"/>
  <c r="E4025" i="29"/>
  <c r="F3086" i="29"/>
  <c r="E3086" i="29"/>
  <c r="F3143" i="29"/>
  <c r="E3143" i="29"/>
  <c r="F3190" i="29"/>
  <c r="G3190" i="29"/>
  <c r="E3277" i="29"/>
  <c r="F3277" i="29"/>
  <c r="E3361" i="29"/>
  <c r="G3361" i="29"/>
  <c r="E3372" i="29"/>
  <c r="G3422" i="29"/>
  <c r="E3449" i="29"/>
  <c r="G3449" i="29"/>
  <c r="G3607" i="29"/>
  <c r="F3649" i="29"/>
  <c r="G3776" i="29"/>
  <c r="F3776" i="29"/>
  <c r="E3901" i="29"/>
  <c r="G3989" i="29"/>
  <c r="F3989" i="29"/>
  <c r="E4030" i="29"/>
  <c r="F2898" i="29"/>
  <c r="E2898" i="29"/>
  <c r="F3063" i="29"/>
  <c r="E3063" i="29"/>
  <c r="E3321" i="29"/>
  <c r="G3321" i="29"/>
  <c r="E3352" i="29"/>
  <c r="G3352" i="29"/>
  <c r="E3368" i="29"/>
  <c r="F3368" i="29"/>
  <c r="G3390" i="29"/>
  <c r="F3390" i="29"/>
  <c r="E3401" i="29"/>
  <c r="F3401" i="29"/>
  <c r="E3412" i="29"/>
  <c r="F3412" i="29"/>
  <c r="G3510" i="29"/>
  <c r="F3510" i="29"/>
  <c r="F3626" i="29"/>
  <c r="G3626" i="29"/>
  <c r="E3632" i="29"/>
  <c r="F3632" i="29"/>
  <c r="G3657" i="29"/>
  <c r="E3657" i="29"/>
  <c r="F3701" i="29"/>
  <c r="E3701" i="29"/>
  <c r="E3794" i="29"/>
  <c r="F3867" i="29"/>
  <c r="G3874" i="29"/>
  <c r="F3874" i="29"/>
  <c r="E3884" i="29"/>
  <c r="G3884" i="29"/>
  <c r="F3884" i="29"/>
  <c r="E3944" i="29"/>
  <c r="F3944" i="29"/>
  <c r="F3985" i="29"/>
  <c r="G3985" i="29"/>
  <c r="F3991" i="29"/>
  <c r="E4001" i="29"/>
  <c r="G4001" i="29"/>
  <c r="F3050" i="29"/>
  <c r="E3380" i="29"/>
  <c r="G3380" i="29"/>
  <c r="E3452" i="29"/>
  <c r="E3457" i="29"/>
  <c r="F3457" i="29"/>
  <c r="E3529" i="29"/>
  <c r="G3529" i="29"/>
  <c r="E3597" i="29"/>
  <c r="G3597" i="29"/>
  <c r="E3614" i="29"/>
  <c r="G3648" i="29"/>
  <c r="G3665" i="29"/>
  <c r="E3724" i="29"/>
  <c r="G3724" i="29"/>
  <c r="F3752" i="29"/>
  <c r="E3774" i="29"/>
  <c r="G3774" i="29"/>
  <c r="F3774" i="29"/>
  <c r="E3840" i="29"/>
  <c r="G3858" i="29"/>
  <c r="F3868" i="29"/>
  <c r="E3868" i="29"/>
  <c r="G3908" i="29"/>
  <c r="E3953" i="29"/>
  <c r="G3953" i="29"/>
  <c r="G3980" i="29"/>
  <c r="F3986" i="29"/>
  <c r="F3130" i="29"/>
  <c r="E3417" i="29"/>
  <c r="F3417" i="29"/>
  <c r="F3443" i="29"/>
  <c r="E3443" i="29"/>
  <c r="E3520" i="29"/>
  <c r="G3520" i="29"/>
  <c r="F3520" i="29"/>
  <c r="E3572" i="29"/>
  <c r="F3583" i="29"/>
  <c r="E3583" i="29"/>
  <c r="E3682" i="29"/>
  <c r="G3748" i="29"/>
  <c r="F3748" i="29"/>
  <c r="G3770" i="29"/>
  <c r="F3770" i="29"/>
  <c r="F3847" i="29"/>
  <c r="G3847" i="29"/>
  <c r="E3854" i="29"/>
  <c r="E3993" i="29"/>
  <c r="E4003" i="29"/>
  <c r="E3501" i="29"/>
  <c r="E3634" i="29"/>
  <c r="E3790" i="29"/>
  <c r="F3790" i="29"/>
  <c r="F4016" i="29"/>
  <c r="E3400" i="29"/>
  <c r="G3400" i="29"/>
  <c r="F3424" i="29"/>
  <c r="F3429" i="29"/>
  <c r="E3448" i="29"/>
  <c r="F3448" i="29"/>
  <c r="F3453" i="29"/>
  <c r="F3477" i="29"/>
  <c r="F3496" i="29"/>
  <c r="F3501" i="29"/>
  <c r="F3506" i="29"/>
  <c r="E3511" i="29"/>
  <c r="F3588" i="29"/>
  <c r="F3593" i="29"/>
  <c r="E3613" i="29"/>
  <c r="E3629" i="29"/>
  <c r="F3634" i="29"/>
  <c r="E3650" i="29"/>
  <c r="G3676" i="29"/>
  <c r="F3743" i="29"/>
  <c r="E3769" i="29"/>
  <c r="G3785" i="29"/>
  <c r="E3785" i="29"/>
  <c r="G3790" i="29"/>
  <c r="E3796" i="29"/>
  <c r="G3812" i="29"/>
  <c r="F3842" i="29"/>
  <c r="E3900" i="29"/>
  <c r="E3942" i="29"/>
  <c r="F3948" i="29"/>
  <c r="E3964" i="29"/>
  <c r="E4016" i="29"/>
  <c r="G4032" i="29"/>
  <c r="F4032" i="29"/>
  <c r="E4032" i="29"/>
  <c r="G3667" i="29"/>
  <c r="E3804" i="29"/>
  <c r="E3922" i="29"/>
  <c r="G3922" i="29"/>
  <c r="F3927" i="29"/>
  <c r="E3927" i="29"/>
  <c r="G3972" i="29"/>
  <c r="E3721" i="29"/>
  <c r="G3721" i="29"/>
  <c r="G3820" i="29"/>
  <c r="F3825" i="29"/>
  <c r="G3825" i="29"/>
  <c r="F3968" i="29"/>
  <c r="E3968" i="29"/>
  <c r="F4027" i="29"/>
</calcChain>
</file>

<file path=xl/sharedStrings.xml><?xml version="1.0" encoding="utf-8"?>
<sst xmlns="http://schemas.openxmlformats.org/spreadsheetml/2006/main" count="23180" uniqueCount="2347">
  <si>
    <t>Navn</t>
  </si>
  <si>
    <t>Alder</t>
  </si>
  <si>
    <t>Mikkel</t>
  </si>
  <si>
    <t>Hans</t>
  </si>
  <si>
    <t>Klaus</t>
  </si>
  <si>
    <t>Tast nogle navne og tal ind.</t>
  </si>
  <si>
    <t>Brug disse ikoner til at tegne rammer omkring cellerne:</t>
  </si>
  <si>
    <t>Brug disse ikoner til at formatere teksten (fedt, kursiv, …):</t>
  </si>
  <si>
    <t>Klik på "Hjem":</t>
  </si>
  <si>
    <t>Brug disse ikoner til at farve teksten eller baggrunden:</t>
  </si>
  <si>
    <t>Lav en lignende tabel til højre:</t>
  </si>
  <si>
    <t>Sum</t>
  </si>
  <si>
    <t>Land</t>
  </si>
  <si>
    <t>Frankrig</t>
  </si>
  <si>
    <t>Spanien</t>
  </si>
  <si>
    <t>Italien</t>
  </si>
  <si>
    <t>Sverige</t>
  </si>
  <si>
    <t>Norge</t>
  </si>
  <si>
    <t>Finland</t>
  </si>
  <si>
    <t>Sæt nogle af teksterne i fed skrift.</t>
  </si>
  <si>
    <t>Hvor det giver mening:</t>
  </si>
  <si>
    <t>Farvelæg baggrunden i nogle celler.</t>
  </si>
  <si>
    <t>Juster tekstens placering ved hjælp af disse ikoner</t>
  </si>
  <si>
    <t>Tilpas tabellen til højre i overensstemmelse med ovenstående tabel.</t>
  </si>
  <si>
    <t>Indsæt en formel i celle K6, der summerer værdierne i cellerne K3 til K5.</t>
  </si>
  <si>
    <t>max</t>
  </si>
  <si>
    <t>min</t>
  </si>
  <si>
    <t>+</t>
  </si>
  <si>
    <t>-</t>
  </si>
  <si>
    <t>*</t>
  </si>
  <si>
    <t>/</t>
  </si>
  <si>
    <t>HVIS</t>
  </si>
  <si>
    <t>Når du er færdig, gem filen.</t>
  </si>
  <si>
    <t>Dato</t>
  </si>
  <si>
    <t>Filter</t>
  </si>
  <si>
    <t>Procent</t>
  </si>
  <si>
    <t>Graf/Diagramm</t>
  </si>
  <si>
    <t>Nur Werte/Formate/Formel einfuegen</t>
  </si>
  <si>
    <t>Markér flere celler (med musen eller ved at holde &lt;Shift&gt; nede og bruge piletasterne).</t>
  </si>
  <si>
    <t>På den måde kan du ændre formateringen af mange celler på én gang.</t>
  </si>
  <si>
    <t>I stedet for at klikke på ikonerne kan du også bruge  &lt;CTRL&gt; + 1 til at få adgang til alle formateringsfunktioner.</t>
  </si>
  <si>
    <t>MIDDEL(B15:B16)</t>
  </si>
  <si>
    <t>Areal (kvadratkilometer)</t>
  </si>
  <si>
    <t>Indbyggere (millioner)</t>
  </si>
  <si>
    <t>Indbyggere (mio)</t>
  </si>
  <si>
    <r>
      <t>Indbyggere per km</t>
    </r>
    <r>
      <rPr>
        <vertAlign val="superscript"/>
        <sz val="11"/>
        <color theme="1"/>
        <rFont val="Calibri"/>
        <family val="2"/>
        <scheme val="minor"/>
      </rPr>
      <t>2</t>
    </r>
  </si>
  <si>
    <t>Deltager</t>
  </si>
  <si>
    <t>Honorar / dag</t>
  </si>
  <si>
    <t>Honorar i alt</t>
  </si>
  <si>
    <t>Udgifter</t>
  </si>
  <si>
    <t>Resulat</t>
  </si>
  <si>
    <t>https://www.bricklink.com/search.asp?pg=1&amp;q=engine&amp;viewFrom=sa&amp;sz=500&amp;searchSort=B</t>
  </si>
  <si>
    <t>500 dyreste varer med ordet "engine"</t>
  </si>
  <si>
    <t>CRTL+A i Webbrowser, CTRL+C i Excel</t>
  </si>
  <si>
    <r>
      <t>Monthly Maintenance: </t>
    </r>
    <r>
      <rPr>
        <sz val="10"/>
        <color rgb="FF000000"/>
        <rFont val="Inherit"/>
      </rPr>
      <t>The site will be down for scheduled monthly maintenance on 05/20 from 01:00 AM to 02:00 AM EDT.</t>
    </r>
  </si>
  <si>
    <t>Close</t>
  </si>
  <si>
    <t>Marketplace</t>
  </si>
  <si>
    <t>Studio</t>
  </si>
  <si>
    <t>BrickLink Designer Program</t>
  </si>
  <si>
    <t>Community</t>
  </si>
  <si>
    <t>All Items</t>
  </si>
  <si>
    <t>Search Items For Sale: in Color: Results for engine</t>
  </si>
  <si>
    <t>Search Within Results:</t>
  </si>
  <si>
    <t> Per Pg: </t>
  </si>
  <si>
    <t>      </t>
  </si>
  <si>
    <t> Sort By: </t>
  </si>
  <si>
    <r>
      <t>           </t>
    </r>
    <r>
      <rPr>
        <sz val="10"/>
        <color theme="1"/>
        <rFont val="Tahoma"/>
        <family val="2"/>
      </rPr>
      <t> </t>
    </r>
  </si>
  <si>
    <t>Show More Filter Options | My Settings | Add to My Searches</t>
  </si>
  <si>
    <t>Showing prices in Danish Krone (DKK) (more info)</t>
  </si>
  <si>
    <r>
      <t>    </t>
    </r>
    <r>
      <rPr>
        <b/>
        <sz val="10"/>
        <color theme="1"/>
        <rFont val="Tahoma"/>
        <family val="2"/>
      </rPr>
      <t>132,950</t>
    </r>
    <r>
      <rPr>
        <sz val="10"/>
        <color theme="1"/>
        <rFont val="Tahoma"/>
        <family val="2"/>
      </rPr>
      <t> Lots Found. Page </t>
    </r>
    <r>
      <rPr>
        <b/>
        <sz val="10"/>
        <color theme="1"/>
        <rFont val="Tahoma"/>
        <family val="2"/>
      </rPr>
      <t>1</t>
    </r>
    <r>
      <rPr>
        <sz val="10"/>
        <color theme="1"/>
        <rFont val="Tahoma"/>
        <family val="2"/>
      </rPr>
      <t> of </t>
    </r>
    <r>
      <rPr>
        <b/>
        <sz val="10"/>
        <color theme="1"/>
        <rFont val="Tahoma"/>
        <family val="2"/>
      </rPr>
      <t>266</t>
    </r>
    <r>
      <rPr>
        <sz val="10"/>
        <color theme="1"/>
        <rFont val="Tahoma"/>
        <family val="2"/>
      </rPr>
      <t> (Showing </t>
    </r>
    <r>
      <rPr>
        <b/>
        <sz val="10"/>
        <color theme="1"/>
        <rFont val="Tahoma"/>
        <family val="2"/>
      </rPr>
      <t>500</t>
    </r>
    <r>
      <rPr>
        <sz val="10"/>
        <color theme="1"/>
        <rFont val="Tahoma"/>
        <family val="2"/>
      </rPr>
      <t> Lots Per Page)</t>
    </r>
  </si>
  <si>
    <r>
      <t>   [Previous] </t>
    </r>
    <r>
      <rPr>
        <b/>
        <sz val="10"/>
        <color theme="1"/>
        <rFont val="Tahoma"/>
        <family val="2"/>
      </rPr>
      <t>1</t>
    </r>
    <r>
      <rPr>
        <sz val="10"/>
        <color theme="1"/>
        <rFont val="Tahoma"/>
        <family val="2"/>
      </rPr>
      <t> [2][3][4][5][6][7][8][9][10][Next]</t>
    </r>
  </si>
  <si>
    <t>Image</t>
  </si>
  <si>
    <t>Condition</t>
  </si>
  <si>
    <t>Description</t>
  </si>
  <si>
    <t>Available In</t>
  </si>
  <si>
    <r>
      <t>*</t>
    </r>
    <r>
      <rPr>
        <sz val="7"/>
        <color theme="1"/>
        <rFont val="Tahoma"/>
        <family val="2"/>
      </rPr>
      <t> </t>
    </r>
  </si>
  <si>
    <t>New</t>
  </si>
  <si>
    <t>Sealed</t>
  </si>
  <si>
    <t>4000040 Inside Tour (LIT) Exclusive 2023 Edition - LEGO Fire Engine</t>
  </si>
  <si>
    <t>MISB conditions</t>
  </si>
  <si>
    <t>Items For Sale: Sets: LEGO Brand: LEGO Inside Tour: 4000040-1</t>
  </si>
  <si>
    <t>Loc: Italy, Min Buy: ~DKK 186.83</t>
  </si>
  <si>
    <t> TheBrickCollector (434)</t>
  </si>
  <si>
    <r>
      <t>Qty: </t>
    </r>
    <r>
      <rPr>
        <b/>
        <sz val="10"/>
        <color theme="1"/>
        <rFont val="Tahoma"/>
        <family val="2"/>
      </rPr>
      <t>1</t>
    </r>
  </si>
  <si>
    <r>
      <t>Each: ~</t>
    </r>
    <r>
      <rPr>
        <b/>
        <sz val="10"/>
        <color theme="1"/>
        <rFont val="Tahoma"/>
        <family val="2"/>
      </rPr>
      <t>DKK 70,996.05</t>
    </r>
  </si>
  <si>
    <t>(EUR 9,500.00)</t>
  </si>
  <si>
    <t>Catalog Entry | Add to My Wanted List</t>
  </si>
  <si>
    <t>Complete</t>
  </si>
  <si>
    <t>7750 Steam Engine</t>
  </si>
  <si>
    <t>New! Very rare item. Box in reasonably good condition. Has some small wear and unfortunately the plastic lid is loose due to age. Feel free to ask for pictures!</t>
  </si>
  <si>
    <t>Items For Sale: Sets: Train: 12V: 7750-1</t>
  </si>
  <si>
    <t>Loc: Netherlands, Min Buy: None</t>
  </si>
  <si>
    <t> Brick for Brick (2240)</t>
  </si>
  <si>
    <r>
      <t>Each: ~</t>
    </r>
    <r>
      <rPr>
        <b/>
        <sz val="10"/>
        <color theme="1"/>
        <rFont val="Tahoma"/>
        <family val="2"/>
      </rPr>
      <t>DKK 56,042.04</t>
    </r>
  </si>
  <si>
    <t>(EUR 7,499.00)</t>
  </si>
  <si>
    <t>✔️ okay/good condition ✔️ sealed 📷 feel free to ask for pictures</t>
  </si>
  <si>
    <t>Loc: Germany, Min Buy: ~DKK 112.10</t>
  </si>
  <si>
    <t> MME (643)</t>
  </si>
  <si>
    <r>
      <t>Each: ~</t>
    </r>
    <r>
      <rPr>
        <b/>
        <sz val="10"/>
        <color theme="1"/>
        <rFont val="Tahoma"/>
        <family val="2"/>
      </rPr>
      <t>DKK 50,070.82</t>
    </r>
  </si>
  <si>
    <t>(EUR 6,699.99)</t>
  </si>
  <si>
    <t>Mint and Sealed</t>
  </si>
  <si>
    <t>Loc: Denmark, Min Buy: None</t>
  </si>
  <si>
    <t> Denbrick (16)</t>
  </si>
  <si>
    <r>
      <t>Each: ~</t>
    </r>
    <r>
      <rPr>
        <b/>
        <sz val="10"/>
        <color theme="1"/>
        <rFont val="Tahoma"/>
        <family val="2"/>
      </rPr>
      <t>DKK 50,000.00</t>
    </r>
  </si>
  <si>
    <t>(DKK 50,000.00)</t>
  </si>
  <si>
    <t>Signed, sealed, bubble wrapped and in Mint condition. [ more ]</t>
  </si>
  <si>
    <t> Wim's Blokkenbak (99)</t>
  </si>
  <si>
    <r>
      <t>Each: ~</t>
    </r>
    <r>
      <rPr>
        <b/>
        <sz val="10"/>
        <color theme="1"/>
        <rFont val="Tahoma"/>
        <family val="2"/>
      </rPr>
      <t>DKK 44,839.61</t>
    </r>
  </si>
  <si>
    <t>(EUR 6,000.00)</t>
  </si>
  <si>
    <t>✔️ good Box condition ✔️ all parts new and sealed, plastic lid is loose due to age 📷 feel free to ask for pictures</t>
  </si>
  <si>
    <r>
      <t>Each: ~</t>
    </r>
    <r>
      <rPr>
        <b/>
        <sz val="10"/>
        <color theme="1"/>
        <rFont val="Tahoma"/>
        <family val="2"/>
      </rPr>
      <t>DKK 41,102.90</t>
    </r>
  </si>
  <si>
    <t>(EUR 5,499.99)</t>
  </si>
  <si>
    <t>NIB. Read all details in extended destription: [ more ]</t>
  </si>
  <si>
    <t>Loc: Netherlands, Min Buy: ~DKK 74.73</t>
  </si>
  <si>
    <t> SpecialBricks (5667)</t>
  </si>
  <si>
    <r>
      <t>Each: ~</t>
    </r>
    <r>
      <rPr>
        <b/>
        <sz val="10"/>
        <color theme="1"/>
        <rFont val="Tahoma"/>
        <family val="2"/>
      </rPr>
      <t>DKK 37,366.27</t>
    </r>
  </si>
  <si>
    <t>(EUR 4,999.99)</t>
  </si>
  <si>
    <t>Used</t>
  </si>
  <si>
    <t>This set is in stunning condition, as new! Even the poly bags are still available. Box with all plastic trays and lid. More pictures available on request.</t>
  </si>
  <si>
    <t> AlfaRoBricks (81)</t>
  </si>
  <si>
    <r>
      <t>Each: ~</t>
    </r>
    <r>
      <rPr>
        <b/>
        <sz val="10"/>
        <color theme="1"/>
        <rFont val="Tahoma"/>
        <family val="2"/>
      </rPr>
      <t>DKK 14,572.87</t>
    </r>
  </si>
  <si>
    <t>(EUR 1,950.00)</t>
  </si>
  <si>
    <t>100% complete in Excellent condition, with original instructions in excellent condition, no punch holes, incl. minifigs, Motor oke,all sticker and prints 100%, WITH box 9/10 incl. plastic inlay(trans &amp; Green) unfortunately no plastic tray cover</t>
  </si>
  <si>
    <t> Brick Ellie (372)</t>
  </si>
  <si>
    <r>
      <t>Each: ~</t>
    </r>
    <r>
      <rPr>
        <b/>
        <sz val="10"/>
        <color theme="1"/>
        <rFont val="Tahoma"/>
        <family val="2"/>
      </rPr>
      <t>DKK 11,209.90</t>
    </r>
  </si>
  <si>
    <t>(EUR 1,500.00)</t>
  </si>
  <si>
    <t>***Cheap international shipping*** Complete, all stickers applied with remaining stickers on the sticker sheet, with box and all inner trays and plastic lid, with instructions. Motor tested and in good working condition.</t>
  </si>
  <si>
    <t>Loc: Canada, Min Buy: ~DKK 32.08</t>
  </si>
  <si>
    <t> Sezar's trains (1833)</t>
  </si>
  <si>
    <r>
      <t>Each: ~</t>
    </r>
    <r>
      <rPr>
        <b/>
        <sz val="10"/>
        <color theme="1"/>
        <rFont val="Tahoma"/>
        <family val="2"/>
      </rPr>
      <t>DKK 9,623.86</t>
    </r>
  </si>
  <si>
    <t>(US $1,499.99)</t>
  </si>
  <si>
    <t>910033 Old Train Engine Shed</t>
  </si>
  <si>
    <t>Some boxes may show some signs of storage</t>
  </si>
  <si>
    <t>Items For Sale: Sets: BrickLink Designer Program: BDP Series 1: 910033-1</t>
  </si>
  <si>
    <t>Loc: United Kingdom, Min Buy: ~DKK 8.59</t>
  </si>
  <si>
    <t> Polybag World (317)</t>
  </si>
  <si>
    <r>
      <t>Each: ~</t>
    </r>
    <r>
      <rPr>
        <b/>
        <sz val="10"/>
        <color theme="1"/>
        <rFont val="Tahoma"/>
        <family val="2"/>
      </rPr>
      <t>DKK 6,441.03</t>
    </r>
  </si>
  <si>
    <t>(GBP 750.00)</t>
  </si>
  <si>
    <t>BL19002 Antique Fire Engine</t>
  </si>
  <si>
    <t>Numbered #888. This limited edition red and gold truck is the most auspicious Lego set that money can buy! Check the extended description for more info. [ more ]</t>
  </si>
  <si>
    <t>Items For Sale: Sets: BrickLink Designer Program: AFOL Designer Program: BL19002-1</t>
  </si>
  <si>
    <t>Loc: USA, Min Buy: None</t>
  </si>
  <si>
    <t> MasterPiece Bricks (401)</t>
  </si>
  <si>
    <r>
      <t>Each: ~</t>
    </r>
    <r>
      <rPr>
        <b/>
        <sz val="10"/>
        <color theme="1"/>
        <rFont val="Tahoma"/>
        <family val="2"/>
      </rPr>
      <t>DKK 5,697.36</t>
    </r>
  </si>
  <si>
    <t>(US $888.00)</t>
  </si>
  <si>
    <t>Complete with instructions. No box. Good condition for it's age 4/5. Motor is tested and works.</t>
  </si>
  <si>
    <t> RP-C.shop (422)</t>
  </si>
  <si>
    <r>
      <t>Each: ~</t>
    </r>
    <r>
      <rPr>
        <b/>
        <sz val="10"/>
        <color theme="1"/>
        <rFont val="Tahoma"/>
        <family val="2"/>
      </rPr>
      <t>DKK 5,604.95</t>
    </r>
  </si>
  <si>
    <t>(EUR 750.00)</t>
  </si>
  <si>
    <t>Set is in very good condition and comes with good original instruction and good box. Missing the plastic Inlays. All rare Parts are included. Please ask for pictures. Good running red engine.</t>
  </si>
  <si>
    <t>Loc: Germany, Min Buy: ~DKK 149.47</t>
  </si>
  <si>
    <t> Henrys Brick Jewels (76)</t>
  </si>
  <si>
    <t>10027 Train Engine Shed</t>
  </si>
  <si>
    <t>Box is in very good condition with no price stickers (see picture). (shipping category: [Parcel])</t>
  </si>
  <si>
    <t>Items For Sale: Sets: Train: 9V: World City: 10027-1</t>
  </si>
  <si>
    <t>Loc: Germany, Min Buy: ~DKK 22.42</t>
  </si>
  <si>
    <t> unniloctium (4674)</t>
  </si>
  <si>
    <r>
      <t>Each: ~</t>
    </r>
    <r>
      <rPr>
        <b/>
        <sz val="10"/>
        <color theme="1"/>
        <rFont val="Tahoma"/>
        <family val="2"/>
      </rPr>
      <t>DKK 5,223.81</t>
    </r>
  </si>
  <si>
    <t>(EUR 699.00)</t>
  </si>
  <si>
    <t>***** NEW *****</t>
  </si>
  <si>
    <t> Bricklof (3903)</t>
  </si>
  <si>
    <t>Loc: Portugal, Min Buy: ~DKK 7.47</t>
  </si>
  <si>
    <t> Geeglo it !! (345)</t>
  </si>
  <si>
    <t>Box number 215. NISB. Box in near mint condition but the cardboard has one small tear</t>
  </si>
  <si>
    <t> Joystore 4 Collectors (16)</t>
  </si>
  <si>
    <r>
      <t>Each: ~</t>
    </r>
    <r>
      <rPr>
        <b/>
        <sz val="10"/>
        <color theme="1"/>
        <rFont val="Tahoma"/>
        <family val="2"/>
      </rPr>
      <t>DKK 5,156.55</t>
    </r>
  </si>
  <si>
    <t>(EUR 690.00)</t>
  </si>
  <si>
    <t>GREAT CONDITION!</t>
  </si>
  <si>
    <t>Loc: Denmark, Min Buy: ~DKK 37.37</t>
  </si>
  <si>
    <t> Basteq (5973)</t>
  </si>
  <si>
    <r>
      <t>Each: ~</t>
    </r>
    <r>
      <rPr>
        <b/>
        <sz val="10"/>
        <color theme="1"/>
        <rFont val="Tahoma"/>
        <family val="2"/>
      </rPr>
      <t>DKK 5,149.08</t>
    </r>
  </si>
  <si>
    <t>(EUR 689.00)</t>
  </si>
  <si>
    <t>MISB</t>
  </si>
  <si>
    <r>
      <t>Each: ~</t>
    </r>
    <r>
      <rPr>
        <b/>
        <sz val="10"/>
        <color theme="1"/>
        <rFont val="Tahoma"/>
        <family val="2"/>
      </rPr>
      <t>DKK 5,118.81</t>
    </r>
  </si>
  <si>
    <t>(EUR 684.95)</t>
  </si>
  <si>
    <t>Conplete with instruction and parts line new. No box or extra parts ask for pictures</t>
  </si>
  <si>
    <t> ulmerbricks (105)</t>
  </si>
  <si>
    <r>
      <t>Each: ~</t>
    </r>
    <r>
      <rPr>
        <b/>
        <sz val="10"/>
        <color theme="1"/>
        <rFont val="Tahoma"/>
        <family val="2"/>
      </rPr>
      <t>DKK 5,081.82</t>
    </r>
  </si>
  <si>
    <t>(EUR 680.00)</t>
  </si>
  <si>
    <t>misb perfect puntgaaf boxcondition 9.5-10/10</t>
  </si>
  <si>
    <t>Loc: Netherlands, Min Buy: ~DKK 22.42</t>
  </si>
  <si>
    <t> Oh Happy Days (3797)</t>
  </si>
  <si>
    <r>
      <t>Each: ~</t>
    </r>
    <r>
      <rPr>
        <b/>
        <sz val="10"/>
        <color theme="1"/>
        <rFont val="Tahoma"/>
        <family val="2"/>
      </rPr>
      <t>DKK 4,857.62</t>
    </r>
  </si>
  <si>
    <t>(EUR 650.00)</t>
  </si>
  <si>
    <t>Electronics tested. Motor runs very well - little prior use. Stickers applied neat. Instructions (6/10 - one tear). No box. Wheel grooves could use a little cleaning from rail friction.</t>
  </si>
  <si>
    <t>Loc: USA, Min Buy: ~DKK 32.08</t>
  </si>
  <si>
    <t> BrickScope (8054)</t>
  </si>
  <si>
    <r>
      <t>Each: ~</t>
    </r>
    <r>
      <rPr>
        <b/>
        <sz val="10"/>
        <color theme="1"/>
        <rFont val="Tahoma"/>
        <family val="2"/>
      </rPr>
      <t>DKK 4,811.96</t>
    </r>
  </si>
  <si>
    <t>(US $750.00)</t>
  </si>
  <si>
    <t>MISB. Box is 10/10. Feel free to ask for photos.</t>
  </si>
  <si>
    <t>Loc: Germany, Min Buy: None</t>
  </si>
  <si>
    <t> robstoreEU (1)</t>
  </si>
  <si>
    <r>
      <t>Each: ~</t>
    </r>
    <r>
      <rPr>
        <b/>
        <sz val="10"/>
        <color theme="1"/>
        <rFont val="Tahoma"/>
        <family val="2"/>
      </rPr>
      <t>DKK 4,614.74</t>
    </r>
  </si>
  <si>
    <t>(EUR 617.50)</t>
  </si>
  <si>
    <r>
      <t>Original Price: </t>
    </r>
    <r>
      <rPr>
        <strike/>
        <sz val="10"/>
        <color rgb="FF808080"/>
        <rFont val="Times New Roman"/>
        <family val="1"/>
      </rPr>
      <t>EUR 650.00</t>
    </r>
  </si>
  <si>
    <t>**** 100% complete ***** Including original bricks, instructions and opened box. Part of adult LEGO collection, never played with. [ more ]</t>
  </si>
  <si>
    <r>
      <t>Each: ~</t>
    </r>
    <r>
      <rPr>
        <b/>
        <sz val="10"/>
        <color theme="1"/>
        <rFont val="Tahoma"/>
        <family val="2"/>
      </rPr>
      <t>DKK 4,476.49</t>
    </r>
  </si>
  <si>
    <t>(EUR 599.00)</t>
  </si>
  <si>
    <t>The model is 100% complete and in good condition. Instruction is included and in used condition. Box also in used condition ! Fine working red engine. DB Stickers on the train. Sticker sheet missing. Please ask for photos before placing your order.</t>
  </si>
  <si>
    <r>
      <t>Each: ~</t>
    </r>
    <r>
      <rPr>
        <b/>
        <sz val="10"/>
        <color theme="1"/>
        <rFont val="Tahoma"/>
        <family val="2"/>
      </rPr>
      <t>DKK 4,297.13</t>
    </r>
  </si>
  <si>
    <t>(EUR 575.00)</t>
  </si>
  <si>
    <t>Loc: Germany, Min Buy: ~DKK 74.73</t>
  </si>
  <si>
    <t> Wu-Bricks (939)</t>
  </si>
  <si>
    <r>
      <t>Each: ~</t>
    </r>
    <r>
      <rPr>
        <b/>
        <sz val="10"/>
        <color theme="1"/>
        <rFont val="Tahoma"/>
        <family val="2"/>
      </rPr>
      <t>DKK 3,953.36</t>
    </r>
  </si>
  <si>
    <t>(EUR 529.00)</t>
  </si>
  <si>
    <t>New and sealed - in originale brown box from Lego</t>
  </si>
  <si>
    <t>Loc: Norway, Min Buy: ~DKK 138.39</t>
  </si>
  <si>
    <t> CF Bricks (2931)</t>
  </si>
  <si>
    <r>
      <t>Each: ~</t>
    </r>
    <r>
      <rPr>
        <b/>
        <sz val="10"/>
        <color theme="1"/>
        <rFont val="Tahoma"/>
        <family val="2"/>
      </rPr>
      <t>DKK 3,804.98</t>
    </r>
  </si>
  <si>
    <t>(NOK 5,499.00)</t>
  </si>
  <si>
    <t>BNISB</t>
  </si>
  <si>
    <t>Loc: Australia, Min Buy: ~DKK 459.73</t>
  </si>
  <si>
    <t> Sydney Bricks and Sets (94)</t>
  </si>
  <si>
    <r>
      <t>Each: ~</t>
    </r>
    <r>
      <rPr>
        <b/>
        <sz val="10"/>
        <color theme="1"/>
        <rFont val="Tahoma"/>
        <family val="2"/>
      </rPr>
      <t>DKK 3,765.16</t>
    </r>
  </si>
  <si>
    <t>(AU $819.00)</t>
  </si>
  <si>
    <t>Loc: Germany, Min Buy: ~DKK 298.93</t>
  </si>
  <si>
    <t> Baum's Bricks &amp; Sets (1829)</t>
  </si>
  <si>
    <r>
      <t>Each: ~</t>
    </r>
    <r>
      <rPr>
        <b/>
        <sz val="10"/>
        <color theme="1"/>
        <rFont val="Tahoma"/>
        <family val="2"/>
      </rPr>
      <t>DKK 3,736.63</t>
    </r>
  </si>
  <si>
    <t>(EUR 500.00)</t>
  </si>
  <si>
    <t>The model is 100% complete and in good condition. Instruction is included and also in good condition. No Box! Fine working red engine. DB Stickers on the train. Sticker sheet missing. Original Bogie Plates. Please ask for photos before placing your order.</t>
  </si>
  <si>
    <r>
      <t>Qty: </t>
    </r>
    <r>
      <rPr>
        <b/>
        <sz val="10"/>
        <color theme="1"/>
        <rFont val="Tahoma"/>
        <family val="2"/>
      </rPr>
      <t>2</t>
    </r>
  </si>
  <si>
    <r>
      <t>Each: ~</t>
    </r>
    <r>
      <rPr>
        <b/>
        <sz val="10"/>
        <color theme="1"/>
        <rFont val="Tahoma"/>
        <family val="2"/>
      </rPr>
      <t>DKK 3,729.16</t>
    </r>
  </si>
  <si>
    <t>(EUR 499.00)</t>
  </si>
  <si>
    <t>. May have minor shelf wear. Insurance is required for this set. WILL ONLY SHIP WITHIN THE USA (to a verified Paypal address); international orders will be CANCELED.</t>
  </si>
  <si>
    <t> Birx's Brix (2444)</t>
  </si>
  <si>
    <r>
      <t>Each: ~</t>
    </r>
    <r>
      <rPr>
        <b/>
        <sz val="10"/>
        <color theme="1"/>
        <rFont val="Tahoma"/>
        <family val="2"/>
      </rPr>
      <t>DKK 3,689.17</t>
    </r>
  </si>
  <si>
    <t>(US $575.00)</t>
  </si>
  <si>
    <t>Box has minor shelf wear. One of the seals is broken. Pics on request.</t>
  </si>
  <si>
    <t>Loc: Australia, Min Buy: ~DKK 9.19</t>
  </si>
  <si>
    <t> Bricks-A-Million (1042)</t>
  </si>
  <si>
    <r>
      <t>Each: ~</t>
    </r>
    <r>
      <rPr>
        <b/>
        <sz val="10"/>
        <color theme="1"/>
        <rFont val="Tahoma"/>
        <family val="2"/>
      </rPr>
      <t>DKK 3,673.22</t>
    </r>
  </si>
  <si>
    <t>(AU $799.00)</t>
  </si>
  <si>
    <t>Loc: Switzerland, Min Buy: None</t>
  </si>
  <si>
    <t> Brixx-Shop-Schmidt (2776)</t>
  </si>
  <si>
    <r>
      <t>Each: ~</t>
    </r>
    <r>
      <rPr>
        <b/>
        <sz val="10"/>
        <color theme="1"/>
        <rFont val="Tahoma"/>
        <family val="2"/>
      </rPr>
      <t>DKK 3,669.62</t>
    </r>
  </si>
  <si>
    <t>(CHF 449.00)</t>
  </si>
  <si>
    <r>
      <t>Each: ~</t>
    </r>
    <r>
      <rPr>
        <b/>
        <sz val="10"/>
        <color theme="1"/>
        <rFont val="Tahoma"/>
        <family val="2"/>
      </rPr>
      <t>DKK 3,579.70</t>
    </r>
  </si>
  <si>
    <t>(EUR 479.00)</t>
  </si>
  <si>
    <t> Goshen Valley Bricks (182)</t>
  </si>
  <si>
    <r>
      <t>Each: ~</t>
    </r>
    <r>
      <rPr>
        <b/>
        <sz val="10"/>
        <color theme="1"/>
        <rFont val="Tahoma"/>
        <family val="2"/>
      </rPr>
      <t>DKK 3,560.85</t>
    </r>
  </si>
  <si>
    <t>(US $555.00)</t>
  </si>
  <si>
    <t>The set is new and unopened. Box is in excellent condition. Please request pictures if you would like to see the box.</t>
  </si>
  <si>
    <t> SVCollector (75)</t>
  </si>
  <si>
    <r>
      <t>Each: ~</t>
    </r>
    <r>
      <rPr>
        <b/>
        <sz val="10"/>
        <color theme="1"/>
        <rFont val="Tahoma"/>
        <family val="2"/>
      </rPr>
      <t>DKK 3,528.77</t>
    </r>
  </si>
  <si>
    <t>(US $550.00)</t>
  </si>
  <si>
    <t>Sealed set. Box in good/very good condition. Insurance required. Ship to USA only. Must have 3 or more and 100% feedback or may be cancelled at seller's discretion. Buyer pays actual shipping costs.</t>
  </si>
  <si>
    <t>Loc: USA, Min Buy: ~DKK 6.42</t>
  </si>
  <si>
    <t> Classics N' More (239)</t>
  </si>
  <si>
    <t>NISB</t>
  </si>
  <si>
    <t>Loc: USA, Min Buy: ~DKK 64.10</t>
  </si>
  <si>
    <t> THE BUNGELOW OF BRICKS (69)</t>
  </si>
  <si>
    <r>
      <t>Each: ~</t>
    </r>
    <r>
      <rPr>
        <b/>
        <sz val="10"/>
        <color theme="1"/>
        <rFont val="Tahoma"/>
        <family val="2"/>
      </rPr>
      <t>DKK 3,528.45</t>
    </r>
  </si>
  <si>
    <t>(US $549.95)</t>
  </si>
  <si>
    <t>Box in perfect condition in LEGO original delivery box.</t>
  </si>
  <si>
    <t> Lakeland Brick‘s (840)</t>
  </si>
  <si>
    <r>
      <t>Each: ~</t>
    </r>
    <r>
      <rPr>
        <b/>
        <sz val="10"/>
        <color theme="1"/>
        <rFont val="Tahoma"/>
        <family val="2"/>
      </rPr>
      <t>DKK 3,506.16</t>
    </r>
  </si>
  <si>
    <t>(CHF 429.00)</t>
  </si>
  <si>
    <t>Incomplete</t>
  </si>
  <si>
    <t>in very good condition for its age, the motor and a few pieces are black instead of red, 2 small windows are missing, no minifigures, no stickers, no instructions, no box [ more ]</t>
  </si>
  <si>
    <t>Loc: Austria, Min Buy: ~DKK 112.10</t>
  </si>
  <si>
    <t> Fronz's Collection (433)</t>
  </si>
  <si>
    <r>
      <t>Each: ~</t>
    </r>
    <r>
      <rPr>
        <b/>
        <sz val="10"/>
        <color theme="1"/>
        <rFont val="Tahoma"/>
        <family val="2"/>
      </rPr>
      <t>DKK 3,504.96</t>
    </r>
  </si>
  <si>
    <t>(EUR 469.00)</t>
  </si>
  <si>
    <t>Brand new in box. Not sealed in box but all bags still sealed.</t>
  </si>
  <si>
    <t>Loc: Canada, Min Buy: ~DKK 46.69</t>
  </si>
  <si>
    <t> MomiBricks (109)</t>
  </si>
  <si>
    <r>
      <t>Each: ~</t>
    </r>
    <r>
      <rPr>
        <b/>
        <sz val="10"/>
        <color theme="1"/>
        <rFont val="Tahoma"/>
        <family val="2"/>
      </rPr>
      <t>DKK 3,501.80</t>
    </r>
  </si>
  <si>
    <t>(CA $750.00)</t>
  </si>
  <si>
    <t>- MISB, box condition 6~7/10, outer box may have some dents/scratches/shelf wears/price &amp; security tapes. Good for play.</t>
  </si>
  <si>
    <t>Loc: Hong Kong SAR China, Min Buy: ~DKK 160.40</t>
  </si>
  <si>
    <t> The Rabbit Hole (2281)</t>
  </si>
  <si>
    <r>
      <t>Each: ~</t>
    </r>
    <r>
      <rPr>
        <b/>
        <sz val="10"/>
        <color theme="1"/>
        <rFont val="Tahoma"/>
        <family val="2"/>
      </rPr>
      <t>DKK 3,464.61</t>
    </r>
  </si>
  <si>
    <t>(US $540.00)</t>
  </si>
  <si>
    <r>
      <t>Original Price: </t>
    </r>
    <r>
      <rPr>
        <strike/>
        <sz val="10"/>
        <color rgb="FF808080"/>
        <rFont val="Times New Roman"/>
        <family val="1"/>
      </rPr>
      <t>US $600.00</t>
    </r>
  </si>
  <si>
    <t>SHIPPING, INSURANCE and HANDLING in continental USA included in price</t>
  </si>
  <si>
    <t>Loc: USA, Min Buy: ~DKK 95.60</t>
  </si>
  <si>
    <t> Guarded-Inn (2834)</t>
  </si>
  <si>
    <r>
      <t>Each: ~</t>
    </r>
    <r>
      <rPr>
        <b/>
        <sz val="10"/>
        <color theme="1"/>
        <rFont val="Tahoma"/>
        <family val="2"/>
      </rPr>
      <t>DKK 3,463.97</t>
    </r>
  </si>
  <si>
    <t>(US $539.90)</t>
  </si>
  <si>
    <t> Brickfan.nl (116)</t>
  </si>
  <si>
    <r>
      <t>Each: ~</t>
    </r>
    <r>
      <rPr>
        <b/>
        <sz val="10"/>
        <color theme="1"/>
        <rFont val="Tahoma"/>
        <family val="2"/>
      </rPr>
      <t>DKK 3,437.63</t>
    </r>
  </si>
  <si>
    <t>(EUR 459.99)</t>
  </si>
  <si>
    <t>From my own private collection. Set had been displayed and played with a bit. All bricks in excellent condition. Comes with very nice original box &amp; instructions.</t>
  </si>
  <si>
    <t> PlayMoto Toys (214)</t>
  </si>
  <si>
    <r>
      <t>Each: ~</t>
    </r>
    <r>
      <rPr>
        <b/>
        <sz val="10"/>
        <color theme="1"/>
        <rFont val="Tahoma"/>
        <family val="2"/>
      </rPr>
      <t>DKK 3,362.97</t>
    </r>
  </si>
  <si>
    <t>(EUR 450.00)</t>
  </si>
  <si>
    <t>✔️ very good condition ✔️ sealed 📷 feel free to ask for pictures</t>
  </si>
  <si>
    <r>
      <t>Each: ~</t>
    </r>
    <r>
      <rPr>
        <b/>
        <sz val="10"/>
        <color theme="1"/>
        <rFont val="Tahoma"/>
        <family val="2"/>
      </rPr>
      <t>DKK 3,362.90</t>
    </r>
  </si>
  <si>
    <t>(EUR 449.99)</t>
  </si>
  <si>
    <t>Loc: Netherlands, Min Buy: ~DKK 112.10</t>
  </si>
  <si>
    <t> Biancabricks (2104)</t>
  </si>
  <si>
    <t>Loc: France, Min Buy: ~DKK 7.47</t>
  </si>
  <si>
    <t> Collibricks (298)</t>
  </si>
  <si>
    <r>
      <t>Each: ~</t>
    </r>
    <r>
      <rPr>
        <b/>
        <sz val="10"/>
        <color theme="1"/>
        <rFont val="Tahoma"/>
        <family val="2"/>
      </rPr>
      <t>DKK 3,355.50</t>
    </r>
  </si>
  <si>
    <t>(EUR 449.00)</t>
  </si>
  <si>
    <t>The model is 100% complete and in good condition. Instruction is included and in used condition. No Box! Fine working red engine. DB Stickers on the train. Sticker sheet missing. Original Bogie Plates. Please ask for photos before placing your order.</t>
  </si>
  <si>
    <r>
      <t>Each: ~</t>
    </r>
    <r>
      <rPr>
        <b/>
        <sz val="10"/>
        <color theme="1"/>
        <rFont val="Tahoma"/>
        <family val="2"/>
      </rPr>
      <t>DKK 3,318.13</t>
    </r>
  </si>
  <si>
    <t>(EUR 444.00)</t>
  </si>
  <si>
    <t>Looks great, no instruction or box. Includes front sticker and one side '7750' sticker. No rubber wheels. All original parts</t>
  </si>
  <si>
    <t> Beau Bricks (2296)</t>
  </si>
  <si>
    <r>
      <t>Each: ~</t>
    </r>
    <r>
      <rPr>
        <b/>
        <sz val="10"/>
        <color theme="1"/>
        <rFont val="Tahoma"/>
        <family val="2"/>
      </rPr>
      <t>DKK 3,288.24</t>
    </r>
  </si>
  <si>
    <t>(EUR 440.00)</t>
  </si>
  <si>
    <t>Loc: France, Min Buy: None</t>
  </si>
  <si>
    <t> Brickyfi (421)</t>
  </si>
  <si>
    <t>New &amp; original packaging, condition 9/10. Pictures on request. Is also supplied in the ReadytoShip packaging</t>
  </si>
  <si>
    <t>Loc: Germany, Min Buy: ~DKK 44.84</t>
  </si>
  <si>
    <t> M_K_Bricks (1744)</t>
  </si>
  <si>
    <t>Sealed. Minor shelf wear</t>
  </si>
  <si>
    <t> Sig’s Bricks (10)</t>
  </si>
  <si>
    <r>
      <t>Each: ~</t>
    </r>
    <r>
      <rPr>
        <b/>
        <sz val="10"/>
        <color theme="1"/>
        <rFont val="Tahoma"/>
        <family val="2"/>
      </rPr>
      <t>DKK 3,272.13</t>
    </r>
  </si>
  <si>
    <t>(US $510.00)</t>
  </si>
  <si>
    <t>***Cheap international shipping*** New in sealed box, in original outer shipping box.</t>
  </si>
  <si>
    <r>
      <t>Each: ~</t>
    </r>
    <r>
      <rPr>
        <b/>
        <sz val="10"/>
        <color theme="1"/>
        <rFont val="Tahoma"/>
        <family val="2"/>
      </rPr>
      <t>DKK 3,272.07</t>
    </r>
  </si>
  <si>
    <t>(US $509.99)</t>
  </si>
  <si>
    <t>Sealed in original Lego shipping box.</t>
  </si>
  <si>
    <t>Loc: Belgium, Min Buy: None</t>
  </si>
  <si>
    <t> TTBricks (227)</t>
  </si>
  <si>
    <r>
      <t>Each: ~</t>
    </r>
    <r>
      <rPr>
        <b/>
        <sz val="10"/>
        <color theme="1"/>
        <rFont val="Tahoma"/>
        <family val="2"/>
      </rPr>
      <t>DKK 3,250.87</t>
    </r>
  </si>
  <si>
    <t>(EUR 435.00)</t>
  </si>
  <si>
    <t>Excellent condition, The seal on the box is intact, +++ For pictures of the set, click on MORE [ more ]</t>
  </si>
  <si>
    <t>Loc: Germany, Min Buy: ~DKK 37.37</t>
  </si>
  <si>
    <t> mybricks_de (1672)</t>
  </si>
  <si>
    <r>
      <t>Each: ~</t>
    </r>
    <r>
      <rPr>
        <b/>
        <sz val="10"/>
        <color theme="1"/>
        <rFont val="Tahoma"/>
        <family val="2"/>
      </rPr>
      <t>DKK 3,213.43</t>
    </r>
  </si>
  <si>
    <t>(EUR 429.99)</t>
  </si>
  <si>
    <t>Sealed in amazing condition.</t>
  </si>
  <si>
    <t> BxB (1082)</t>
  </si>
  <si>
    <r>
      <t>Each: ~</t>
    </r>
    <r>
      <rPr>
        <b/>
        <sz val="10"/>
        <color theme="1"/>
        <rFont val="Tahoma"/>
        <family val="2"/>
      </rPr>
      <t>DKK 3,207.98</t>
    </r>
  </si>
  <si>
    <t>(US $500.00)</t>
  </si>
  <si>
    <t> MAK Bricks (1013)</t>
  </si>
  <si>
    <r>
      <t>Each: ~</t>
    </r>
    <r>
      <rPr>
        <b/>
        <sz val="10"/>
        <color theme="1"/>
        <rFont val="Tahoma"/>
        <family val="2"/>
      </rPr>
      <t>DKK 3,207.91</t>
    </r>
  </si>
  <si>
    <t>(US $499.99)</t>
  </si>
  <si>
    <t>[** Some Crush / Crease Marks on Box **]</t>
  </si>
  <si>
    <t>Loc: USA, Min Buy: ~DKK 160.40</t>
  </si>
  <si>
    <t> Frog_Hopper (61)</t>
  </si>
  <si>
    <r>
      <t>Each: ~</t>
    </r>
    <r>
      <rPr>
        <b/>
        <sz val="10"/>
        <color theme="1"/>
        <rFont val="Tahoma"/>
        <family val="2"/>
      </rPr>
      <t>DKK 3,204.77</t>
    </r>
  </si>
  <si>
    <t>(US $499.50)</t>
  </si>
  <si>
    <r>
      <t>Original Price: </t>
    </r>
    <r>
      <rPr>
        <strike/>
        <sz val="10"/>
        <color rgb="FF808080"/>
        <rFont val="Times New Roman"/>
        <family val="1"/>
      </rPr>
      <t>US $675.00</t>
    </r>
  </si>
  <si>
    <t>NEW, Sealed! Good box, NOT mint.</t>
  </si>
  <si>
    <t>Loc: USA, Min Buy: ~DKK 64.16</t>
  </si>
  <si>
    <t> Bad Bricks (4201)</t>
  </si>
  <si>
    <r>
      <t>Each: ~</t>
    </r>
    <r>
      <rPr>
        <b/>
        <sz val="10"/>
        <color theme="1"/>
        <rFont val="Tahoma"/>
        <family val="2"/>
      </rPr>
      <t>DKK 3,175.90</t>
    </r>
  </si>
  <si>
    <t>(US $495.00)</t>
  </si>
  <si>
    <t>Excellent condition!!</t>
  </si>
  <si>
    <t>Loc: Canada, Min Buy: ~DKK 9.34</t>
  </si>
  <si>
    <t> Gramma's Bricks (4253)</t>
  </si>
  <si>
    <r>
      <t>Each: ~</t>
    </r>
    <r>
      <rPr>
        <b/>
        <sz val="10"/>
        <color theme="1"/>
        <rFont val="Tahoma"/>
        <family val="2"/>
      </rPr>
      <t>DKK 3,174.96</t>
    </r>
  </si>
  <si>
    <t>(CA $680.00)</t>
  </si>
  <si>
    <t> Acres of Bricks (1431)</t>
  </si>
  <si>
    <r>
      <t>Each: ~</t>
    </r>
    <r>
      <rPr>
        <b/>
        <sz val="10"/>
        <color theme="1"/>
        <rFont val="Tahoma"/>
        <family val="2"/>
      </rPr>
      <t>DKK 3,151.62</t>
    </r>
  </si>
  <si>
    <t>(CA $675.00)</t>
  </si>
  <si>
    <t>Loc: Singapore, Min Buy: ~DKK 50.17</t>
  </si>
  <si>
    <t> SG.Brickhouse (1008)</t>
  </si>
  <si>
    <r>
      <t>Each: ~</t>
    </r>
    <r>
      <rPr>
        <b/>
        <sz val="10"/>
        <color theme="1"/>
        <rFont val="Tahoma"/>
        <family val="2"/>
      </rPr>
      <t>DKK 3,010.39</t>
    </r>
  </si>
  <si>
    <t>(SG $600.00)</t>
  </si>
  <si>
    <t>Loc: Singapore, Min Buy: ~DKK 75.26</t>
  </si>
  <si>
    <t> LG.Bricks (688)</t>
  </si>
  <si>
    <t>Nice box</t>
  </si>
  <si>
    <t>Loc: Denmark, Min Buy: ~DKK 30.00</t>
  </si>
  <si>
    <t> Annis.klodser (2148)</t>
  </si>
  <si>
    <r>
      <t>Each: ~</t>
    </r>
    <r>
      <rPr>
        <b/>
        <sz val="10"/>
        <color theme="1"/>
        <rFont val="Tahoma"/>
        <family val="2"/>
      </rPr>
      <t>DKK 3,000.00</t>
    </r>
  </si>
  <si>
    <t>(DKK 3,000.00)</t>
  </si>
  <si>
    <t>Loc: Italy, Min Buy: ~DKK 14.95</t>
  </si>
  <si>
    <t> Brick in Milan (63)</t>
  </si>
  <si>
    <r>
      <t>Each: ~</t>
    </r>
    <r>
      <rPr>
        <b/>
        <sz val="10"/>
        <color theme="1"/>
        <rFont val="Tahoma"/>
        <family val="2"/>
      </rPr>
      <t>DKK 2,989.31</t>
    </r>
  </si>
  <si>
    <t>(EUR 400.00)</t>
  </si>
  <si>
    <t>MISB in original brown box</t>
  </si>
  <si>
    <t>Loc: Italy, Min Buy: ~DKK 74.73</t>
  </si>
  <si>
    <t> Monsaro Brick (733)</t>
  </si>
  <si>
    <t>Loc: France, Min Buy: ~DKK 37.37</t>
  </si>
  <si>
    <t> French Spare Parts (681)</t>
  </si>
  <si>
    <r>
      <t>Each: ~</t>
    </r>
    <r>
      <rPr>
        <b/>
        <sz val="10"/>
        <color theme="1"/>
        <rFont val="Tahoma"/>
        <family val="2"/>
      </rPr>
      <t>DKK 2,989.23</t>
    </r>
  </si>
  <si>
    <t>(EUR 399.99)</t>
  </si>
  <si>
    <t>New sealed misb</t>
  </si>
  <si>
    <t>Loc: Italy, Min Buy: None</t>
  </si>
  <si>
    <t> AlexGstore (4)</t>
  </si>
  <si>
    <t> more-bricks.de (193)</t>
  </si>
  <si>
    <t>Loc: Belgium, Min Buy: ~DKK 7.47</t>
  </si>
  <si>
    <t> Minifig secret garden (54)</t>
  </si>
  <si>
    <t>Mint in sealed box 10/10.</t>
  </si>
  <si>
    <t>Loc: Austria, Min Buy: None</t>
  </si>
  <si>
    <t> bricksale.org (133)</t>
  </si>
  <si>
    <t> BrickNestDK (568)</t>
  </si>
  <si>
    <r>
      <t>Each: ~</t>
    </r>
    <r>
      <rPr>
        <b/>
        <sz val="10"/>
        <color theme="1"/>
        <rFont val="Tahoma"/>
        <family val="2"/>
      </rPr>
      <t>DKK 2,981.83</t>
    </r>
  </si>
  <si>
    <t>(EUR 399.00)</t>
  </si>
  <si>
    <t> Snappy Connections (152)</t>
  </si>
  <si>
    <r>
      <t>Each: ~</t>
    </r>
    <r>
      <rPr>
        <b/>
        <sz val="10"/>
        <color theme="1"/>
        <rFont val="Tahoma"/>
        <family val="2"/>
      </rPr>
      <t>DKK 2,951.34</t>
    </r>
  </si>
  <si>
    <t>(US $460.00)</t>
  </si>
  <si>
    <t> CG-BrickStore (786)</t>
  </si>
  <si>
    <r>
      <t>Each: ~</t>
    </r>
    <r>
      <rPr>
        <b/>
        <sz val="10"/>
        <color theme="1"/>
        <rFont val="Tahoma"/>
        <family val="2"/>
      </rPr>
      <t>DKK 2,951.27</t>
    </r>
  </si>
  <si>
    <t>(US $459.99)</t>
  </si>
  <si>
    <t>Loc: Canada, Min Buy: None</t>
  </si>
  <si>
    <t> Brick Village Minifigures (2202)</t>
  </si>
  <si>
    <r>
      <t>Each: ~</t>
    </r>
    <r>
      <rPr>
        <b/>
        <sz val="10"/>
        <color theme="1"/>
        <rFont val="Tahoma"/>
        <family val="2"/>
      </rPr>
      <t>DKK 2,941.51</t>
    </r>
  </si>
  <si>
    <t>(CA $630.00)</t>
  </si>
  <si>
    <t>used set complete including all parts, spare parts and original instructions (all in excellent condition); sorry, no box</t>
  </si>
  <si>
    <t>Loc: Switzerland, Min Buy: ~DKK 40.86</t>
  </si>
  <si>
    <t> MiamiBricks (1251)</t>
  </si>
  <si>
    <r>
      <t>Each: ~</t>
    </r>
    <r>
      <rPr>
        <b/>
        <sz val="10"/>
        <color theme="1"/>
        <rFont val="Tahoma"/>
        <family val="2"/>
      </rPr>
      <t>DKK 2,925.89</t>
    </r>
  </si>
  <si>
    <t>(CHF 358.00)</t>
  </si>
  <si>
    <t>Factory sealed! One seal popped. Feel free to ask for photos! Ships fast!</t>
  </si>
  <si>
    <t> Anderson Brick$ (320)</t>
  </si>
  <si>
    <r>
      <t>Each: ~</t>
    </r>
    <r>
      <rPr>
        <b/>
        <sz val="10"/>
        <color theme="1"/>
        <rFont val="Tahoma"/>
        <family val="2"/>
      </rPr>
      <t>DKK 2,887.18</t>
    </r>
  </si>
  <si>
    <t>(US $450.00)</t>
  </si>
  <si>
    <t>Loc: Canada, Min Buy: ~DKK 128.32</t>
  </si>
  <si>
    <t> BrickCanada (62)</t>
  </si>
  <si>
    <t>New in Sealed Box ! - Ships in Original BrickLink Shipping Box. IF you would like the shipping box protected, Leave a note on the order !</t>
  </si>
  <si>
    <t> Millere's Spares™ (5920)</t>
  </si>
  <si>
    <t> Bolt's Bricks (35)</t>
  </si>
  <si>
    <t> Gems 4 greens (1018)</t>
  </si>
  <si>
    <t>10027 Train Engine Shed [ more ]</t>
  </si>
  <si>
    <t>Loc: Denmark, Min Buy: ~DKK 6.42</t>
  </si>
  <si>
    <t> Ankjr Bricks (61)</t>
  </si>
  <si>
    <r>
      <t>Each: ~</t>
    </r>
    <r>
      <rPr>
        <b/>
        <sz val="10"/>
        <color theme="1"/>
        <rFont val="Tahoma"/>
        <family val="2"/>
      </rPr>
      <t>DKK 2,880.38</t>
    </r>
  </si>
  <si>
    <t>(US $448.94)</t>
  </si>
  <si>
    <t>New set in sealed box. Box is in very good condition with slight wear.</t>
  </si>
  <si>
    <t> StarrSets (1)</t>
  </si>
  <si>
    <r>
      <t>Each: ~</t>
    </r>
    <r>
      <rPr>
        <b/>
        <sz val="10"/>
        <color theme="1"/>
        <rFont val="Tahoma"/>
        <family val="2"/>
      </rPr>
      <t>DKK 2,855.10</t>
    </r>
  </si>
  <si>
    <t>(US $445.00)</t>
  </si>
  <si>
    <t>Box has minor shelfwear from shipping. Will be shipped in brown ready to ship box and extra box around it. Front of the original box looks great, backside and outter sides with small damages. Higher intl. shipping costs!</t>
  </si>
  <si>
    <t> Brickstermania (2874)</t>
  </si>
  <si>
    <r>
      <t>Each: ~</t>
    </r>
    <r>
      <rPr>
        <b/>
        <sz val="10"/>
        <color theme="1"/>
        <rFont val="Tahoma"/>
        <family val="2"/>
      </rPr>
      <t>DKK 2,839.84</t>
    </r>
  </si>
  <si>
    <t>(EUR 380.00)</t>
  </si>
  <si>
    <t>Loc: Germany, Min Buy: ~DKK 59.79</t>
  </si>
  <si>
    <t> Steinhelm (2437)</t>
  </si>
  <si>
    <r>
      <t>Each: ~</t>
    </r>
    <r>
      <rPr>
        <b/>
        <sz val="10"/>
        <color theme="1"/>
        <rFont val="Tahoma"/>
        <family val="2"/>
      </rPr>
      <t>DKK 2,832.37</t>
    </r>
  </si>
  <si>
    <t>(EUR 379.00)</t>
  </si>
  <si>
    <t>KT405 Small Train Engine with Tender Black</t>
  </si>
  <si>
    <t>Items For Sale: Sets: Train: 9V: My Own Train: KT405-1</t>
  </si>
  <si>
    <t>Loc: Poland, Min Buy: ~DKK 35.22</t>
  </si>
  <si>
    <t> gmkkk (1087)</t>
  </si>
  <si>
    <r>
      <t>Each: ~</t>
    </r>
    <r>
      <rPr>
        <b/>
        <sz val="10"/>
        <color theme="1"/>
        <rFont val="Tahoma"/>
        <family val="2"/>
      </rPr>
      <t>DKK 2,817.26</t>
    </r>
  </si>
  <si>
    <t>(PLN 1,600.00)</t>
  </si>
  <si>
    <t>Will be shipped in his own brown box.</t>
  </si>
  <si>
    <t>Loc: Netherlands, Min Buy: ~DKK 14.95</t>
  </si>
  <si>
    <t> Oss Bricks (2118)</t>
  </si>
  <si>
    <r>
      <t>Each: ~</t>
    </r>
    <r>
      <rPr>
        <b/>
        <sz val="10"/>
        <color theme="1"/>
        <rFont val="Tahoma"/>
        <family val="2"/>
      </rPr>
      <t>DKK 2,772.58</t>
    </r>
  </si>
  <si>
    <t>(EUR 371.00)</t>
  </si>
  <si>
    <t>, without box</t>
  </si>
  <si>
    <t> plankystone (27203)</t>
  </si>
  <si>
    <r>
      <t>Each: ~</t>
    </r>
    <r>
      <rPr>
        <b/>
        <sz val="10"/>
        <color theme="1"/>
        <rFont val="Tahoma"/>
        <family val="2"/>
      </rPr>
      <t>DKK 2,765.11</t>
    </r>
  </si>
  <si>
    <t>(EUR 370.00)</t>
  </si>
  <si>
    <t> BriKABrac (21)</t>
  </si>
  <si>
    <r>
      <t>Each: ~</t>
    </r>
    <r>
      <rPr>
        <b/>
        <sz val="10"/>
        <color theme="1"/>
        <rFont val="Tahoma"/>
        <family val="2"/>
      </rPr>
      <t>DKK 2,757.64</t>
    </r>
  </si>
  <si>
    <t>(EUR 369.00)</t>
  </si>
  <si>
    <t>Loc: Belgium, Min Buy: ~DKK 186.83</t>
  </si>
  <si>
    <t> all.inn.bricks (664)</t>
  </si>
  <si>
    <r>
      <t>Qty: </t>
    </r>
    <r>
      <rPr>
        <b/>
        <sz val="10"/>
        <color theme="1"/>
        <rFont val="Tahoma"/>
        <family val="2"/>
      </rPr>
      <t>3</t>
    </r>
  </si>
  <si>
    <r>
      <t>Each: ~</t>
    </r>
    <r>
      <rPr>
        <b/>
        <sz val="10"/>
        <color theme="1"/>
        <rFont val="Tahoma"/>
        <family val="2"/>
      </rPr>
      <t>DKK 2,746.43</t>
    </r>
  </si>
  <si>
    <t>(EUR 367.50)</t>
  </si>
  <si>
    <t> Awesome set! Complete with minifigs, instructions, extra pieces, and box. Pieces in excellent condition. Instructions show very light wear. Box has some light shelf wear, no major damage. Contact me with questions!</t>
  </si>
  <si>
    <t> Todd_The_Builder (2757)</t>
  </si>
  <si>
    <r>
      <t>Each: ~</t>
    </r>
    <r>
      <rPr>
        <b/>
        <sz val="10"/>
        <color theme="1"/>
        <rFont val="Tahoma"/>
        <family val="2"/>
      </rPr>
      <t>DKK 2,726.78</t>
    </r>
  </si>
  <si>
    <t>(US $425.00)</t>
  </si>
  <si>
    <t>Missing the string. Set is otherwise complete with both figures and instructions (no box). Pieces are in excellent condition.</t>
  </si>
  <si>
    <t> Chicago Brick Store (942)</t>
  </si>
  <si>
    <t>Loc: USA, Min Buy: ~DKK 89.82</t>
  </si>
  <si>
    <t> Oxford Bricks 11 (200)</t>
  </si>
  <si>
    <t>New, Sealed. Still in original shipping box.</t>
  </si>
  <si>
    <t> GuyWithSets (42)</t>
  </si>
  <si>
    <r>
      <t>Each: ~</t>
    </r>
    <r>
      <rPr>
        <b/>
        <sz val="10"/>
        <color theme="1"/>
        <rFont val="Tahoma"/>
        <family val="2"/>
      </rPr>
      <t>DKK 2,694.70</t>
    </r>
  </si>
  <si>
    <t>(US $420.00)</t>
  </si>
  <si>
    <t> ZacksBrickSafe (154)</t>
  </si>
  <si>
    <t>Still in original shipper box</t>
  </si>
  <si>
    <t> Constructibles (686)</t>
  </si>
  <si>
    <r>
      <t>Qty: </t>
    </r>
    <r>
      <rPr>
        <b/>
        <sz val="10"/>
        <color theme="1"/>
        <rFont val="Tahoma"/>
        <family val="2"/>
      </rPr>
      <t>7</t>
    </r>
  </si>
  <si>
    <r>
      <t>Each: ~</t>
    </r>
    <r>
      <rPr>
        <b/>
        <sz val="10"/>
        <color theme="1"/>
        <rFont val="Tahoma"/>
        <family val="2"/>
      </rPr>
      <t>DKK 2,694.63</t>
    </r>
  </si>
  <si>
    <t>(US $419.99)</t>
  </si>
  <si>
    <t>Loc: Hungary, Min Buy: ~DKK 124.18</t>
  </si>
  <si>
    <t> Collectors True Paradise (2305)</t>
  </si>
  <si>
    <r>
      <t>Each: ~</t>
    </r>
    <r>
      <rPr>
        <b/>
        <sz val="10"/>
        <color theme="1"/>
        <rFont val="Tahoma"/>
        <family val="2"/>
      </rPr>
      <t>DKK 2,690.62</t>
    </r>
  </si>
  <si>
    <t>(HUF 130,000.00)</t>
  </si>
  <si>
    <t>unpack from LEGO box just for check and photo and put back in BOX | 10/10 condition</t>
  </si>
  <si>
    <t>Loc: Slovakia, Min Buy: ~DKK 59.79</t>
  </si>
  <si>
    <t> Decit Store (242)</t>
  </si>
  <si>
    <r>
      <t>Each: ~</t>
    </r>
    <r>
      <rPr>
        <b/>
        <sz val="10"/>
        <color theme="1"/>
        <rFont val="Tahoma"/>
        <family val="2"/>
      </rPr>
      <t>DKK 2,690.30</t>
    </r>
  </si>
  <si>
    <t>(EUR 359.99)</t>
  </si>
  <si>
    <t>Complete with box and instructions. Like new condition. Built once by adult collector. Ask for shipping quote or local pick up</t>
  </si>
  <si>
    <t>Loc: Canada, Min Buy: ~DKK 37.35</t>
  </si>
  <si>
    <t> EastVan Bricks (97)</t>
  </si>
  <si>
    <r>
      <t>Each: ~</t>
    </r>
    <r>
      <rPr>
        <b/>
        <sz val="10"/>
        <color theme="1"/>
        <rFont val="Tahoma"/>
        <family val="2"/>
      </rPr>
      <t>DKK 2,684.71</t>
    </r>
  </si>
  <si>
    <t>(CA $575.00)</t>
  </si>
  <si>
    <t>✨ FREE SHIPPING &amp; HANDLING! ✨Brand new and factory sealed in the original box! 📦 The price may seem higher than similar listings, but it includes postage and handling fees for your convenience, so you'll know exactly what you’re paying.</t>
  </si>
  <si>
    <t>Loc: Australia, Min Buy: None</t>
  </si>
  <si>
    <t> Trisula Market (49)</t>
  </si>
  <si>
    <r>
      <t>Each: ~</t>
    </r>
    <r>
      <rPr>
        <b/>
        <sz val="10"/>
        <color theme="1"/>
        <rFont val="Tahoma"/>
        <family val="2"/>
      </rPr>
      <t>DKK 2,666.42</t>
    </r>
  </si>
  <si>
    <t>(AU $580.00)</t>
  </si>
  <si>
    <t>Loc: Poland, Min Buy: None</t>
  </si>
  <si>
    <t> PlayerFirst's Collection (78)</t>
  </si>
  <si>
    <r>
      <t>Each: ~</t>
    </r>
    <r>
      <rPr>
        <b/>
        <sz val="10"/>
        <color theme="1"/>
        <rFont val="Tahoma"/>
        <family val="2"/>
      </rPr>
      <t>DKK 2,641.18</t>
    </r>
  </si>
  <si>
    <t>(PLN 1,500.00)</t>
  </si>
  <si>
    <t>Sealed and in excellent condition. New and in original shipping box.</t>
  </si>
  <si>
    <t> Zetta Brick House (54)</t>
  </si>
  <si>
    <r>
      <t>Each: ~</t>
    </r>
    <r>
      <rPr>
        <b/>
        <sz val="10"/>
        <color theme="1"/>
        <rFont val="Tahoma"/>
        <family val="2"/>
      </rPr>
      <t>DKK 2,633.36</t>
    </r>
  </si>
  <si>
    <t>(US $410.44)</t>
  </si>
  <si>
    <t>all parts, good condition, like new . No box, no instruction</t>
  </si>
  <si>
    <t>Loc: Denmark, Min Buy: ~DKK 20.00</t>
  </si>
  <si>
    <t> MM Bricks (1444)</t>
  </si>
  <si>
    <r>
      <t>Each: ~</t>
    </r>
    <r>
      <rPr>
        <b/>
        <sz val="10"/>
        <color theme="1"/>
        <rFont val="Tahoma"/>
        <family val="2"/>
      </rPr>
      <t>DKK 2,625.00</t>
    </r>
  </si>
  <si>
    <t>(DKK 2,625.00)</t>
  </si>
  <si>
    <t>Loc: Germany, Min Buy: ~DKK 14.95</t>
  </si>
  <si>
    <t> Westfalenbricks (1058)</t>
  </si>
  <si>
    <r>
      <t>Each: ~</t>
    </r>
    <r>
      <rPr>
        <b/>
        <sz val="10"/>
        <color theme="1"/>
        <rFont val="Tahoma"/>
        <family val="2"/>
      </rPr>
      <t>DKK 2,619.75</t>
    </r>
  </si>
  <si>
    <t>(EUR 350.55)</t>
  </si>
  <si>
    <r>
      <t>Original Price: </t>
    </r>
    <r>
      <rPr>
        <strike/>
        <sz val="10"/>
        <color rgb="FF808080"/>
        <rFont val="Times New Roman"/>
        <family val="1"/>
      </rPr>
      <t>EUR 369.00</t>
    </r>
  </si>
  <si>
    <t>Loc: Netherlands, Min Buy: ~DKK 373.66</t>
  </si>
  <si>
    <t> HvWBricks (8)</t>
  </si>
  <si>
    <r>
      <t>Each: ~</t>
    </r>
    <r>
      <rPr>
        <b/>
        <sz val="10"/>
        <color theme="1"/>
        <rFont val="Tahoma"/>
        <family val="2"/>
      </rPr>
      <t>DKK 2,615.64</t>
    </r>
  </si>
  <si>
    <t>(EUR 350.00)</t>
  </si>
  <si>
    <t>Loc: Portugal, Min Buy: None</t>
  </si>
  <si>
    <t> CarlosMax (861)</t>
  </si>
  <si>
    <t>Loc: Portugal, Min Buy: ~DKK 37.37</t>
  </si>
  <si>
    <t> hugomcs´s bricks (146)</t>
  </si>
  <si>
    <t>PAYPAL +4%</t>
  </si>
  <si>
    <t>Loc: Italy, Min Buy: ~DKK 37.37</t>
  </si>
  <si>
    <t> Sguazza&amp;Bricks (51)</t>
  </si>
  <si>
    <t> Maik's Brickworld (212)</t>
  </si>
  <si>
    <r>
      <t>Each: ~</t>
    </r>
    <r>
      <rPr>
        <b/>
        <sz val="10"/>
        <color theme="1"/>
        <rFont val="Tahoma"/>
        <family val="2"/>
      </rPr>
      <t>DKK 2,615.57</t>
    </r>
  </si>
  <si>
    <t>(EUR 349.99)</t>
  </si>
  <si>
    <t> Upper Sky Brick Store (5053)</t>
  </si>
  <si>
    <t>BOX QUALITY: 9,5/10 (ask for pictures if you are interested to the small hit).</t>
  </si>
  <si>
    <t> BrickMirko (1494)</t>
  </si>
  <si>
    <t>complete, parts and minifigs very nice, with very nice instructions, old grey/light grey color</t>
  </si>
  <si>
    <t> BricksfromWaterland (621)</t>
  </si>
  <si>
    <r>
      <t>Each: ~</t>
    </r>
    <r>
      <rPr>
        <b/>
        <sz val="10"/>
        <color theme="1"/>
        <rFont val="Tahoma"/>
        <family val="2"/>
      </rPr>
      <t>DKK 2,615.49</t>
    </r>
  </si>
  <si>
    <t>(EUR 349.98)</t>
  </si>
  <si>
    <t>Loc: Czech Republic, Min Buy: None</t>
  </si>
  <si>
    <t> Olivander`s (4)</t>
  </si>
  <si>
    <r>
      <t>Each: ~</t>
    </r>
    <r>
      <rPr>
        <b/>
        <sz val="10"/>
        <color theme="1"/>
        <rFont val="Tahoma"/>
        <family val="2"/>
      </rPr>
      <t>DKK 2,611.86</t>
    </r>
  </si>
  <si>
    <t>(CZK 8,500.00)</t>
  </si>
  <si>
    <t>New sealed</t>
  </si>
  <si>
    <t> Beemerbricks (264)</t>
  </si>
  <si>
    <r>
      <t>Each: ~</t>
    </r>
    <r>
      <rPr>
        <b/>
        <sz val="10"/>
        <color theme="1"/>
        <rFont val="Tahoma"/>
        <family val="2"/>
      </rPr>
      <t>DKK 2,608.17</t>
    </r>
  </si>
  <si>
    <t>(EUR 349.00)</t>
  </si>
  <si>
    <t>Loc: USA, Min Buy: ~DKK 38.50</t>
  </si>
  <si>
    <t> We-Like-It Bricks (3397)</t>
  </si>
  <si>
    <r>
      <t>Each: ~</t>
    </r>
    <r>
      <rPr>
        <b/>
        <sz val="10"/>
        <color theme="1"/>
        <rFont val="Tahoma"/>
        <family val="2"/>
      </rPr>
      <t>DKK 2,598.46</t>
    </r>
  </si>
  <si>
    <t>(US $405.00)</t>
  </si>
  <si>
    <r>
      <t>Original Price: </t>
    </r>
    <r>
      <rPr>
        <strike/>
        <sz val="10"/>
        <color rgb="FF808080"/>
        <rFont val="Times New Roman"/>
        <family val="1"/>
      </rPr>
      <t>US $450.00</t>
    </r>
  </si>
  <si>
    <t>Loc: United Kingdom, Min Buy: None</t>
  </si>
  <si>
    <t> Vlad's brick castle (1289)</t>
  </si>
  <si>
    <r>
      <t>Each: ~</t>
    </r>
    <r>
      <rPr>
        <b/>
        <sz val="10"/>
        <color theme="1"/>
        <rFont val="Tahoma"/>
        <family val="2"/>
      </rPr>
      <t>DKK 2,576.32</t>
    </r>
  </si>
  <si>
    <t>(GBP 299.99)</t>
  </si>
  <si>
    <t> armin (16)</t>
  </si>
  <si>
    <r>
      <t>Each: ~</t>
    </r>
    <r>
      <rPr>
        <b/>
        <sz val="10"/>
        <color theme="1"/>
        <rFont val="Tahoma"/>
        <family val="2"/>
      </rPr>
      <t>DKK 2,567.99</t>
    </r>
  </si>
  <si>
    <t>(CA $550.00)</t>
  </si>
  <si>
    <t>Loc: Canada, Min Buy: ~DKK 23.35</t>
  </si>
  <si>
    <t> Prescribed Bricks (894)</t>
  </si>
  <si>
    <t>Complete set per Bricklink but no extra pieces. Bricks and figures are in outstanding used condition. Instructions are in nice shape. No box. Can provide photos upon request for this rare and unique train set.</t>
  </si>
  <si>
    <t> Go Blue Bricks (693)</t>
  </si>
  <si>
    <r>
      <t>Each: ~</t>
    </r>
    <r>
      <rPr>
        <b/>
        <sz val="10"/>
        <color theme="1"/>
        <rFont val="Tahoma"/>
        <family val="2"/>
      </rPr>
      <t>DKK 2,566.38</t>
    </r>
  </si>
  <si>
    <t>(US $400.00)</t>
  </si>
  <si>
    <t>100% complete with minifigures and instructions. No box. Excellent condition.</t>
  </si>
  <si>
    <t>Loc: USA, Min Buy: ~DKK 12.83</t>
  </si>
  <si>
    <t> Tim's Brixx (1247)</t>
  </si>
  <si>
    <t>Adult owned, sealed. Comes from a smoke free home.</t>
  </si>
  <si>
    <t>Loc: USA, Min Buy: ~DKK 128.32</t>
  </si>
  <si>
    <t> Beakers Brick (2996)</t>
  </si>
  <si>
    <t>Loc: USA, Min Buy: ~DKK 63.84</t>
  </si>
  <si>
    <t> Zolien Brick Store (396)</t>
  </si>
  <si>
    <r>
      <t>Each: ~</t>
    </r>
    <r>
      <rPr>
        <b/>
        <sz val="10"/>
        <color theme="1"/>
        <rFont val="Tahoma"/>
        <family val="2"/>
      </rPr>
      <t>DKK 2,566.32</t>
    </r>
  </si>
  <si>
    <t>(US $399.99)</t>
  </si>
  <si>
    <t> Billy Brick (571)</t>
  </si>
  <si>
    <r>
      <t>Each: ~</t>
    </r>
    <r>
      <rPr>
        <b/>
        <sz val="10"/>
        <color theme="1"/>
        <rFont val="Tahoma"/>
        <family val="2"/>
      </rPr>
      <t>DKK 2,566.06</t>
    </r>
  </si>
  <si>
    <t>(US $399.95)</t>
  </si>
  <si>
    <t>originally packaged and sealed in outer carton</t>
  </si>
  <si>
    <t>Loc: Austria, Min Buy: ~DKK 74.73</t>
  </si>
  <si>
    <t> brickshop.tirol (666)</t>
  </si>
  <si>
    <r>
      <t>Each: ~</t>
    </r>
    <r>
      <rPr>
        <b/>
        <sz val="10"/>
        <color theme="1"/>
        <rFont val="Tahoma"/>
        <family val="2"/>
      </rPr>
      <t>DKK 2,564.60</t>
    </r>
  </si>
  <si>
    <t>(EUR 343.17)</t>
  </si>
  <si>
    <t>Brand New and Sealed. Sold out of collection</t>
  </si>
  <si>
    <t>Loc: Norway, Min Buy: ~DKK 69.19</t>
  </si>
  <si>
    <t> Mursten's Bricks (722)</t>
  </si>
  <si>
    <r>
      <t>Each: ~</t>
    </r>
    <r>
      <rPr>
        <b/>
        <sz val="10"/>
        <color theme="1"/>
        <rFont val="Tahoma"/>
        <family val="2"/>
      </rPr>
      <t>DKK 2,560.18</t>
    </r>
  </si>
  <si>
    <t>(NOK 3,700.00)</t>
  </si>
  <si>
    <t>(Outer box not sealed just like as is) [ more ]</t>
  </si>
  <si>
    <t>Loc: Hong Kong SAR China, Min Buy: ~DKK 64.16</t>
  </si>
  <si>
    <t> Rophan's Unique Brick Shop (5153)</t>
  </si>
  <si>
    <r>
      <t>Each: ~</t>
    </r>
    <r>
      <rPr>
        <b/>
        <sz val="10"/>
        <color theme="1"/>
        <rFont val="Tahoma"/>
        <family val="2"/>
      </rPr>
      <t>DKK 2,559.96</t>
    </r>
  </si>
  <si>
    <t>(US $399.00)</t>
  </si>
  <si>
    <t>Complete set in really nice condition. Looks like all the original pieces. With instructions in excellent condition, not punched. Bricks are shiny. Yellow trolley very nice. [ more ]</t>
  </si>
  <si>
    <t> Playful Pirate Brickstore (2521)</t>
  </si>
  <si>
    <r>
      <t>Each: ~</t>
    </r>
    <r>
      <rPr>
        <b/>
        <sz val="10"/>
        <color theme="1"/>
        <rFont val="Tahoma"/>
        <family val="2"/>
      </rPr>
      <t>DKK 2,540.91</t>
    </r>
  </si>
  <si>
    <t>(EUR 340.00)</t>
  </si>
  <si>
    <t>Complete and in perfect condition. With instructions, without box.</t>
  </si>
  <si>
    <t>Loc: Netherlands, Min Buy: ~DKK 7.47</t>
  </si>
  <si>
    <t> BRICKexclusive (77)</t>
  </si>
  <si>
    <r>
      <t>Each: ~</t>
    </r>
    <r>
      <rPr>
        <b/>
        <sz val="10"/>
        <color theme="1"/>
        <rFont val="Tahoma"/>
        <family val="2"/>
      </rPr>
      <t>DKK 2,540.84</t>
    </r>
  </si>
  <si>
    <t>(EUR 339.99)</t>
  </si>
  <si>
    <t> KüBo Bricks (1500)</t>
  </si>
  <si>
    <t>Good condition. Instructions 9/10. Box 6/10 (dent and transparent tape).</t>
  </si>
  <si>
    <t> BrickFinder (8338)</t>
  </si>
  <si>
    <r>
      <t>Each: ~</t>
    </r>
    <r>
      <rPr>
        <b/>
        <sz val="10"/>
        <color theme="1"/>
        <rFont val="Tahoma"/>
        <family val="2"/>
      </rPr>
      <t>DKK 2,540.54</t>
    </r>
  </si>
  <si>
    <t>(EUR 339.95)</t>
  </si>
  <si>
    <t>*Set is new and sealed.*</t>
  </si>
  <si>
    <t> OKC Brick Depot (1458)</t>
  </si>
  <si>
    <r>
      <t>Each: ~</t>
    </r>
    <r>
      <rPr>
        <b/>
        <sz val="10"/>
        <color theme="1"/>
        <rFont val="Tahoma"/>
        <family val="2"/>
      </rPr>
      <t>DKK 2,540.40</t>
    </r>
  </si>
  <si>
    <t>(US $395.95)</t>
  </si>
  <si>
    <t>Box may have shelf wear from storage. Photos can be requested.</t>
  </si>
  <si>
    <t> 2 Loose Bricks (8)</t>
  </si>
  <si>
    <r>
      <t>Each: ~</t>
    </r>
    <r>
      <rPr>
        <b/>
        <sz val="10"/>
        <color theme="1"/>
        <rFont val="Tahoma"/>
        <family val="2"/>
      </rPr>
      <t>DKK 2,534.30</t>
    </r>
  </si>
  <si>
    <t>(US $395.00)</t>
  </si>
  <si>
    <t>I only ship within the European Union [ more ]</t>
  </si>
  <si>
    <t>Loc: Italy, Min Buy: ~DKK 149.47</t>
  </si>
  <si>
    <t> angelobrick  (2746)</t>
  </si>
  <si>
    <r>
      <t>Each: ~</t>
    </r>
    <r>
      <rPr>
        <b/>
        <sz val="10"/>
        <color theme="1"/>
        <rFont val="Tahoma"/>
        <family val="2"/>
      </rPr>
      <t>DKK 2,533.44</t>
    </r>
  </si>
  <si>
    <t>(EUR 339.00)</t>
  </si>
  <si>
    <t> Den Hertog Bricks (285)</t>
  </si>
  <si>
    <t>910033 Old Train Engine Shed [ more ]</t>
  </si>
  <si>
    <t> Grahams Bricks and Parts (185)</t>
  </si>
  <si>
    <r>
      <t>Each: ~</t>
    </r>
    <r>
      <rPr>
        <b/>
        <sz val="10"/>
        <color theme="1"/>
        <rFont val="Tahoma"/>
        <family val="2"/>
      </rPr>
      <t>DKK 2,528.50</t>
    </r>
  </si>
  <si>
    <t>(AU $550.00)</t>
  </si>
  <si>
    <t>Loc: Czech Republic, Min Buy: ~DKK 30.73</t>
  </si>
  <si>
    <t> DeersBricks 20% Discount (1037)</t>
  </si>
  <si>
    <r>
      <t>Each: ~</t>
    </r>
    <r>
      <rPr>
        <b/>
        <sz val="10"/>
        <color theme="1"/>
        <rFont val="Tahoma"/>
        <family val="2"/>
      </rPr>
      <t>DKK 2,519.68</t>
    </r>
  </si>
  <si>
    <t>(CZK 8,200.00)</t>
  </si>
  <si>
    <t>✅ Unassemble. ✅ No Box. ✅ Bricks are 99.99% complete. Missing yellow hand truck frame!! ✅ Bricks in good Condition but expect some discoloration due to old set. ✅ Instruction included. ✅ MinifigureS included. ✅ Resealed in bag.</t>
  </si>
  <si>
    <t>Loc: Singapore, Min Buy: None</t>
  </si>
  <si>
    <t> DVZB (916)</t>
  </si>
  <si>
    <r>
      <t>Each: ~</t>
    </r>
    <r>
      <rPr>
        <b/>
        <sz val="10"/>
        <color theme="1"/>
        <rFont val="Tahoma"/>
        <family val="2"/>
      </rPr>
      <t>DKK 2,508.66</t>
    </r>
  </si>
  <si>
    <t>(SG $500.00)</t>
  </si>
  <si>
    <t> The Stonehouse (24)</t>
  </si>
  <si>
    <r>
      <t>Each: ~</t>
    </r>
    <r>
      <rPr>
        <b/>
        <sz val="10"/>
        <color theme="1"/>
        <rFont val="Tahoma"/>
        <family val="2"/>
      </rPr>
      <t>DKK 2,466.18</t>
    </r>
  </si>
  <si>
    <t>(EUR 330.00)</t>
  </si>
  <si>
    <t>Brand new sealed set</t>
  </si>
  <si>
    <t>Loc: Slovenia, Min Buy: ~DKK 29.89</t>
  </si>
  <si>
    <t> BrickLand Emporium (71)</t>
  </si>
  <si>
    <r>
      <t>Each: ~</t>
    </r>
    <r>
      <rPr>
        <b/>
        <sz val="10"/>
        <color theme="1"/>
        <rFont val="Tahoma"/>
        <family val="2"/>
      </rPr>
      <t>DKK 2,466.10</t>
    </r>
  </si>
  <si>
    <t>(EUR 329.99)</t>
  </si>
  <si>
    <t>- 100% complete in very good condition, bricks LG and DG, instructions 9/10, no box</t>
  </si>
  <si>
    <t> barando (10019)</t>
  </si>
  <si>
    <r>
      <t>Each: ~</t>
    </r>
    <r>
      <rPr>
        <b/>
        <sz val="10"/>
        <color theme="1"/>
        <rFont val="Tahoma"/>
        <family val="2"/>
      </rPr>
      <t>DKK 2,465.80</t>
    </r>
  </si>
  <si>
    <t>(EUR 329.95)</t>
  </si>
  <si>
    <t>Loc: Belgium, Min Buy: ~DKK 74.73</t>
  </si>
  <si>
    <t> BEST IN SETS low shipping (330)</t>
  </si>
  <si>
    <r>
      <t>Each: ~</t>
    </r>
    <r>
      <rPr>
        <b/>
        <sz val="10"/>
        <color theme="1"/>
        <rFont val="Tahoma"/>
        <family val="2"/>
      </rPr>
      <t>DKK 2,458.71</t>
    </r>
  </si>
  <si>
    <t>(EUR 329.00)</t>
  </si>
  <si>
    <t>brand new [ more ]</t>
  </si>
  <si>
    <t> DownVillage BrickStore (17)</t>
  </si>
  <si>
    <t>Perfect MISB box, including original brown box. ⭐⭐⭐⭐⭐ Insured shipping possible!</t>
  </si>
  <si>
    <t> KeverBricks (350)</t>
  </si>
  <si>
    <t> HCfigs (981)</t>
  </si>
  <si>
    <r>
      <t>Each: ~</t>
    </r>
    <r>
      <rPr>
        <b/>
        <sz val="10"/>
        <color theme="1"/>
        <rFont val="Tahoma"/>
        <family val="2"/>
      </rPr>
      <t>DKK 2,447.59</t>
    </r>
  </si>
  <si>
    <t>(GBP 285.00)</t>
  </si>
  <si>
    <t>**sealed set in sealed Lego shipping box, ask for pictures**</t>
  </si>
  <si>
    <t> Bausteinbörse (736)</t>
  </si>
  <si>
    <r>
      <t>Each: ~</t>
    </r>
    <r>
      <rPr>
        <b/>
        <sz val="10"/>
        <color theme="1"/>
        <rFont val="Tahoma"/>
        <family val="2"/>
      </rPr>
      <t>DKK 2,443.69</t>
    </r>
  </si>
  <si>
    <t>(CHF 299.00)</t>
  </si>
  <si>
    <t>NISB, outer lego brown box opened to inspect for any damage. Set ships free in the US only via UPS Ground. If you don';;;t see the free shipping option, please ask for an invoice. International via invoice only.</t>
  </si>
  <si>
    <t> Turtle Bricks (2605)</t>
  </si>
  <si>
    <r>
      <t>Each: ~</t>
    </r>
    <r>
      <rPr>
        <b/>
        <sz val="10"/>
        <color theme="1"/>
        <rFont val="Tahoma"/>
        <family val="2"/>
      </rPr>
      <t>DKK 2,438.06</t>
    </r>
  </si>
  <si>
    <t>(US $380.00)</t>
  </si>
  <si>
    <r>
      <t>Each: ~</t>
    </r>
    <r>
      <rPr>
        <b/>
        <sz val="10"/>
        <color theme="1"/>
        <rFont val="Tahoma"/>
        <family val="2"/>
      </rPr>
      <t>DKK 2,428.81</t>
    </r>
  </si>
  <si>
    <t>(EUR 325.00)</t>
  </si>
  <si>
    <t>*** Instructions: ❌ Box: ❌| IMAGES: https://bit.ly/3ozkC7l</t>
  </si>
  <si>
    <t>Loc: United Kingdom, Min Buy: ~DKK 0.86</t>
  </si>
  <si>
    <t> BRICK FOR MOC (5854)</t>
  </si>
  <si>
    <r>
      <t>Each: ~</t>
    </r>
    <r>
      <rPr>
        <b/>
        <sz val="10"/>
        <color theme="1"/>
        <rFont val="Tahoma"/>
        <family val="2"/>
      </rPr>
      <t>DKK 2,419.25</t>
    </r>
  </si>
  <si>
    <t>(GBP 281.70)</t>
  </si>
  <si>
    <r>
      <t>Original Price: </t>
    </r>
    <r>
      <rPr>
        <strike/>
        <sz val="10"/>
        <color rgb="FF808080"/>
        <rFont val="Times New Roman"/>
        <family val="1"/>
      </rPr>
      <t>GBP 313.00</t>
    </r>
  </si>
  <si>
    <t> steengoed.store (1333)</t>
  </si>
  <si>
    <r>
      <t>Each: ~</t>
    </r>
    <r>
      <rPr>
        <b/>
        <sz val="10"/>
        <color theme="1"/>
        <rFont val="Tahoma"/>
        <family val="2"/>
      </rPr>
      <t>DKK 2,416.78</t>
    </r>
  </si>
  <si>
    <t>(EUR 323.39)</t>
  </si>
  <si>
    <t> CVille Brick Emporium (4585)</t>
  </si>
  <si>
    <r>
      <t>Each: ~</t>
    </r>
    <r>
      <rPr>
        <b/>
        <sz val="10"/>
        <color theme="1"/>
        <rFont val="Tahoma"/>
        <family val="2"/>
      </rPr>
      <t>DKK 2,405.98</t>
    </r>
  </si>
  <si>
    <t>(US $375.00)</t>
  </si>
  <si>
    <t>UK Postage UPS PARCEL. £7.99</t>
  </si>
  <si>
    <t> ROCKS SHOP 7🚀📦 (10769)</t>
  </si>
  <si>
    <r>
      <t>Each: ~</t>
    </r>
    <r>
      <rPr>
        <b/>
        <sz val="10"/>
        <color theme="1"/>
        <rFont val="Tahoma"/>
        <family val="2"/>
      </rPr>
      <t>DKK 2,403.93</t>
    </r>
  </si>
  <si>
    <t>(GBP 279.916)</t>
  </si>
  <si>
    <t>New in sealed box. Box is in excellent condition.</t>
  </si>
  <si>
    <t> Bricklin Station (413)</t>
  </si>
  <si>
    <r>
      <t>Each: ~</t>
    </r>
    <r>
      <rPr>
        <b/>
        <sz val="10"/>
        <color theme="1"/>
        <rFont val="Tahoma"/>
        <family val="2"/>
      </rPr>
      <t>DKK 2,401.43</t>
    </r>
  </si>
  <si>
    <t>(US $374.29)</t>
  </si>
  <si>
    <t> Brick-by-Brick (1378)</t>
  </si>
  <si>
    <r>
      <t>Each: ~</t>
    </r>
    <r>
      <rPr>
        <b/>
        <sz val="10"/>
        <color theme="1"/>
        <rFont val="Tahoma"/>
        <family val="2"/>
      </rPr>
      <t>DKK 2,391.45</t>
    </r>
  </si>
  <si>
    <t>(EUR 320.00)</t>
  </si>
  <si>
    <t> SharkyBricks (109)</t>
  </si>
  <si>
    <t>Only shipping within EU for this Set! All other countries on request.</t>
  </si>
  <si>
    <t> Holgis.Bricks (5102)</t>
  </si>
  <si>
    <r>
      <t>Each: ~</t>
    </r>
    <r>
      <rPr>
        <b/>
        <sz val="10"/>
        <color theme="1"/>
        <rFont val="Tahoma"/>
        <family val="2"/>
      </rPr>
      <t>DKK 2,391.37</t>
    </r>
  </si>
  <si>
    <t>(EUR 319.99)</t>
  </si>
  <si>
    <t> Iconic MISB Collectables (9)</t>
  </si>
  <si>
    <r>
      <t>Each: ~</t>
    </r>
    <r>
      <rPr>
        <b/>
        <sz val="10"/>
        <color theme="1"/>
        <rFont val="Tahoma"/>
        <family val="2"/>
      </rPr>
      <t>DKK 2,383.97</t>
    </r>
  </si>
  <si>
    <t>(EUR 319.00)</t>
  </si>
  <si>
    <t>305 Fire Engine</t>
  </si>
  <si>
    <t>Complete with box. No instructions</t>
  </si>
  <si>
    <t>Items For Sale: Sets: Classic: Vehicle: Fire: 305-2</t>
  </si>
  <si>
    <t>Loc: United Kingdom, Min Buy: ~DKK 64.41</t>
  </si>
  <si>
    <t> Iconic Bricks UK (4754)</t>
  </si>
  <si>
    <r>
      <t>Each: ~</t>
    </r>
    <r>
      <rPr>
        <b/>
        <sz val="10"/>
        <color theme="1"/>
        <rFont val="Tahoma"/>
        <family val="2"/>
      </rPr>
      <t>DKK 2,361.71</t>
    </r>
  </si>
  <si>
    <t>(GBP 275.00)</t>
  </si>
  <si>
    <t> GM Bricks (182)</t>
  </si>
  <si>
    <r>
      <t>Each: ~</t>
    </r>
    <r>
      <rPr>
        <b/>
        <sz val="10"/>
        <color theme="1"/>
        <rFont val="Tahoma"/>
        <family val="2"/>
      </rPr>
      <t>DKK 2,354.08</t>
    </r>
  </si>
  <si>
    <t>(EUR 315.00)</t>
  </si>
  <si>
    <t>In original outer cardboard brown box. Condition 9/10. Low EU shipping costs. B2B in EU is VAT free (send me a message).</t>
  </si>
  <si>
    <t>Loc: Estonia, Min Buy: ~DKK 29.89</t>
  </si>
  <si>
    <t> Brickstonia (38)</t>
  </si>
  <si>
    <t>- 100% complete, in very good condition, bricks LG and DG, no instructions, no box</t>
  </si>
  <si>
    <r>
      <t>Each: ~</t>
    </r>
    <r>
      <rPr>
        <b/>
        <sz val="10"/>
        <color theme="1"/>
        <rFont val="Tahoma"/>
        <family val="2"/>
      </rPr>
      <t>DKK 2,353.71</t>
    </r>
  </si>
  <si>
    <t>(EUR 314.95)</t>
  </si>
  <si>
    <t>New, sealed, perfect.</t>
  </si>
  <si>
    <t>Loc: Norway, Min Buy: ~DKK 103.79</t>
  </si>
  <si>
    <t> Brikkeverden.no (6) </t>
  </si>
  <si>
    <r>
      <t>Each: ~</t>
    </r>
    <r>
      <rPr>
        <b/>
        <sz val="10"/>
        <color theme="1"/>
        <rFont val="Tahoma"/>
        <family val="2"/>
      </rPr>
      <t>DKK 2,351.90</t>
    </r>
  </si>
  <si>
    <t>(NOK 3,399.00)</t>
  </si>
  <si>
    <t>Complete set as listed - all stickers intact/present, all original pieces.    Box Condition: Like New  Instructions Condition: Like New </t>
  </si>
  <si>
    <t> JohnBoy's Brick Shop (28)</t>
  </si>
  <si>
    <r>
      <t>Each: ~</t>
    </r>
    <r>
      <rPr>
        <b/>
        <sz val="10"/>
        <color theme="1"/>
        <rFont val="Tahoma"/>
        <family val="2"/>
      </rPr>
      <t>DKK 2,341.82</t>
    </r>
  </si>
  <si>
    <t>(US $365.00)</t>
  </si>
  <si>
    <t>Sealed box, good condition except 1 vertical crease along the back left.</t>
  </si>
  <si>
    <t>Loc: USA, Min Buy: ~DKK 4.43</t>
  </si>
  <si>
    <t> Ben's Brickstore (5576)</t>
  </si>
  <si>
    <r>
      <t>Each: ~</t>
    </r>
    <r>
      <rPr>
        <b/>
        <sz val="10"/>
        <color theme="1"/>
        <rFont val="Tahoma"/>
        <family val="2"/>
      </rPr>
      <t>DKK 2,341.50</t>
    </r>
  </si>
  <si>
    <t>(US $364.95)</t>
  </si>
  <si>
    <t> Liriel's Mighty bricks (3745)</t>
  </si>
  <si>
    <r>
      <t>Each: ~</t>
    </r>
    <r>
      <rPr>
        <b/>
        <sz val="10"/>
        <color theme="1"/>
        <rFont val="Tahoma"/>
        <family val="2"/>
      </rPr>
      <t>DKK 2,334.53</t>
    </r>
  </si>
  <si>
    <t>(CA $500.00)</t>
  </si>
  <si>
    <t>New and sealed. Box in perfect condition.</t>
  </si>
  <si>
    <t> Briques la petite Corniche (767)</t>
  </si>
  <si>
    <r>
      <t>Each: ~</t>
    </r>
    <r>
      <rPr>
        <b/>
        <sz val="10"/>
        <color theme="1"/>
        <rFont val="Tahoma"/>
        <family val="2"/>
      </rPr>
      <t>DKK 2,329.86</t>
    </r>
  </si>
  <si>
    <t>(CA $499.00)</t>
  </si>
  <si>
    <t>Profacional packing. will be send double boxed to protect</t>
  </si>
  <si>
    <t>Loc: Belgium, Min Buy: ~DKK 37.37</t>
  </si>
  <si>
    <t> StarBricks95 (3305)</t>
  </si>
  <si>
    <r>
      <t>Each: ~</t>
    </r>
    <r>
      <rPr>
        <b/>
        <sz val="10"/>
        <color theme="1"/>
        <rFont val="Tahoma"/>
        <family val="2"/>
      </rPr>
      <t>DKK 2,316.71</t>
    </r>
  </si>
  <si>
    <t>(EUR 310.00)</t>
  </si>
  <si>
    <t>Great condition. May have minor shelfwear &gt;&gt; Please send message for more detailed info/ask for pics.</t>
  </si>
  <si>
    <t> Lx Rustic Bricks (1502)</t>
  </si>
  <si>
    <t>Loc: Luxembourg, Min Buy: ~DKK 112.10</t>
  </si>
  <si>
    <t> Brick Power (1035)</t>
  </si>
  <si>
    <r>
      <t>Each: ~</t>
    </r>
    <r>
      <rPr>
        <b/>
        <sz val="10"/>
        <color theme="1"/>
        <rFont val="Tahoma"/>
        <family val="2"/>
      </rPr>
      <t>DKK 2,316.64</t>
    </r>
  </si>
  <si>
    <t>(EUR 309.99)</t>
  </si>
  <si>
    <t> Bernard Bricks (790)</t>
  </si>
  <si>
    <r>
      <t>Each: ~</t>
    </r>
    <r>
      <rPr>
        <b/>
        <sz val="10"/>
        <color theme="1"/>
        <rFont val="Tahoma"/>
        <family val="2"/>
      </rPr>
      <t>DKK 2,309.74</t>
    </r>
  </si>
  <si>
    <t>(US $360.00)</t>
  </si>
  <si>
    <t>From my personnal collection. All bricks/figs included. Instructions 8/10. No box, extra parts.</t>
  </si>
  <si>
    <t> Benny's Brick Shoppe (185)</t>
  </si>
  <si>
    <r>
      <t>Each: ~</t>
    </r>
    <r>
      <rPr>
        <b/>
        <sz val="10"/>
        <color theme="1"/>
        <rFont val="Tahoma"/>
        <family val="2"/>
      </rPr>
      <t>DKK 2,309.68</t>
    </r>
  </si>
  <si>
    <t>(US $359.99)</t>
  </si>
  <si>
    <t>Exclusive BrickLink Designer Program. New and sealed.</t>
  </si>
  <si>
    <t> PriMa Brickstore (5571)</t>
  </si>
  <si>
    <r>
      <t>Each: ~</t>
    </r>
    <r>
      <rPr>
        <b/>
        <sz val="10"/>
        <color theme="1"/>
        <rFont val="Tahoma"/>
        <family val="2"/>
      </rPr>
      <t>DKK 2,279.35</t>
    </r>
  </si>
  <si>
    <t>(EUR 305.00)</t>
  </si>
  <si>
    <t>- 100% complete in very good condition, bricks LBG and DBG except baseplates, windows 2493b (LG) and train tracks (DG), no Instructions, no box</t>
  </si>
  <si>
    <r>
      <t>Each: ~</t>
    </r>
    <r>
      <rPr>
        <b/>
        <sz val="10"/>
        <color theme="1"/>
        <rFont val="Tahoma"/>
        <family val="2"/>
      </rPr>
      <t>DKK 2,278.97</t>
    </r>
  </si>
  <si>
    <t>(EUR 304.95)</t>
  </si>
  <si>
    <t> 1mBuriedButAlive (663)</t>
  </si>
  <si>
    <r>
      <t>Each: ~</t>
    </r>
    <r>
      <rPr>
        <b/>
        <sz val="10"/>
        <color theme="1"/>
        <rFont val="Tahoma"/>
        <family val="2"/>
      </rPr>
      <t>DKK 2,277.66</t>
    </r>
  </si>
  <si>
    <t>(US $355.00)</t>
  </si>
  <si>
    <t>Free UK shipping</t>
  </si>
  <si>
    <t> Builder Bru's (1)</t>
  </si>
  <si>
    <r>
      <t>Each: ~</t>
    </r>
    <r>
      <rPr>
        <b/>
        <sz val="10"/>
        <color theme="1"/>
        <rFont val="Tahoma"/>
        <family val="2"/>
      </rPr>
      <t>DKK 2,275.83</t>
    </r>
  </si>
  <si>
    <t>(GBP 265.00)</t>
  </si>
  <si>
    <t> Aud Collectibles (8)</t>
  </si>
  <si>
    <r>
      <t>Each: ~</t>
    </r>
    <r>
      <rPr>
        <b/>
        <sz val="10"/>
        <color theme="1"/>
        <rFont val="Tahoma"/>
        <family val="2"/>
      </rPr>
      <t>DKK 2,264.50</t>
    </r>
  </si>
  <si>
    <t>(CA $485.00)</t>
  </si>
  <si>
    <t>: NOTE ⚠️All Pieces To Build The Set With Instructions. No Box or Extra Pieces. If Anything Is Missing Let Me Know, I Try To Be Accurate As Possible⚠️</t>
  </si>
  <si>
    <t> Recycled Brick (9344)</t>
  </si>
  <si>
    <r>
      <t>Each: ~</t>
    </r>
    <r>
      <rPr>
        <b/>
        <sz val="10"/>
        <color theme="1"/>
        <rFont val="Tahoma"/>
        <family val="2"/>
      </rPr>
      <t>DKK 2,245.58</t>
    </r>
  </si>
  <si>
    <t>(US $350.00)</t>
  </si>
  <si>
    <t>Complete. Instructions in good condition. No box. All parts cleaned prior to shipping.</t>
  </si>
  <si>
    <t> Cuse Bricks (9)</t>
  </si>
  <si>
    <t>Loc: USA, Min Buy: ~DKK 96.24</t>
  </si>
  <si>
    <t> Brick by Block (671)</t>
  </si>
  <si>
    <t>Brand new in box. Stored in a non-smoker home.</t>
  </si>
  <si>
    <t> SpacehawkBricks (41)</t>
  </si>
  <si>
    <t>Loc: USA, Min Buy: ~DKK 48.12</t>
  </si>
  <si>
    <t> Memories By The Brick (1895)</t>
  </si>
  <si>
    <r>
      <t>Each: ~</t>
    </r>
    <r>
      <rPr>
        <b/>
        <sz val="10"/>
        <color theme="1"/>
        <rFont val="Tahoma"/>
        <family val="2"/>
      </rPr>
      <t>DKK 2,245.52</t>
    </r>
  </si>
  <si>
    <t>(US $349.99)</t>
  </si>
  <si>
    <t> Freedom Brick (1502)</t>
  </si>
  <si>
    <t> BricksLand (17206)</t>
  </si>
  <si>
    <r>
      <t>Each: ~</t>
    </r>
    <r>
      <rPr>
        <b/>
        <sz val="10"/>
        <color theme="1"/>
        <rFont val="Tahoma"/>
        <family val="2"/>
      </rPr>
      <t>DKK 2,245.39</t>
    </r>
  </si>
  <si>
    <t>(US $349.97)</t>
  </si>
  <si>
    <t>KT403 Small Train Engine with Tender Blue</t>
  </si>
  <si>
    <t>Box in good condition</t>
  </si>
  <si>
    <t>Items For Sale: Sets: Train: 9V: My Own Train: KT403-1</t>
  </si>
  <si>
    <t> bricksnsets (326)</t>
  </si>
  <si>
    <r>
      <t>Each: ~</t>
    </r>
    <r>
      <rPr>
        <b/>
        <sz val="10"/>
        <color theme="1"/>
        <rFont val="Tahoma"/>
        <family val="2"/>
      </rPr>
      <t>DKK 2,241.98</t>
    </r>
  </si>
  <si>
    <t>(EUR 300.00)</t>
  </si>
  <si>
    <t>KT203 Large Train Engine with Tender Blue</t>
  </si>
  <si>
    <t>New in sealed box outer box is a case and contains sealed boxes and sealed polybag (3741, 3742, 3743) . If you want to know shipping cost, request pictures or question for an article PLEASE USE THE CONTACT BUTTON before to place any order.</t>
  </si>
  <si>
    <t>Items For Sale: Sets: Train: 9V: My Own Train: KT203-1</t>
  </si>
  <si>
    <t>Loc: Spain, Min Buy: ~DKK 149.47</t>
  </si>
  <si>
    <t> Broccoli Bricks (3856)</t>
  </si>
  <si>
    <t>KT204 Large Train Engine with Tender Green</t>
  </si>
  <si>
    <t>New in sealed box outer box is a case and contains sealed boxes and sealed polybag (3741, 3742, 3744) . If you want to know shipping cost, request pictures or question for an article PLEASE USE THE CONTACT BUTTON before to place any order.</t>
  </si>
  <si>
    <t>Items For Sale: Sets: Train: 9V: My Own Train: KT204-1</t>
  </si>
  <si>
    <t>KT205 Large Train Engine with Tender Black</t>
  </si>
  <si>
    <t>Items For Sale: Sets: Train: 9V: My Own Train: KT205-1</t>
  </si>
  <si>
    <t>KT206 Large Train Engine with Tender Brown</t>
  </si>
  <si>
    <t>New in sealed box outer box is a case and contains sealed boxes and sealed polybag (3741, 3742, 3746) . If you want to know shipping cost, request pictures or question for an article PLEASE USE THE CONTACT BUTTON before to place any order.</t>
  </si>
  <si>
    <t>Items For Sale: Sets: Train: 9V: My Own Train: KT206-1</t>
  </si>
  <si>
    <t>KT207 Large Train Engine with Tender Gray</t>
  </si>
  <si>
    <t>New in sealed box outer box is a case and contains sealed boxes and sealed polybag (3741, 3742, 3747) . If you want to know shipping cost, request pictures or question for an article PLEASE USE THE CONTACT BUTTON before to place any order.</t>
  </si>
  <si>
    <t>Items For Sale: Sets: Train: 9V: My Own Train: KT207-1</t>
  </si>
  <si>
    <t>255 1:87 Bedford Fire Engine</t>
  </si>
  <si>
    <t>nice condition / Without box / with the fire rollers</t>
  </si>
  <si>
    <t>Items For Sale: Sets: Classic: HO 1:87 Vehicles: Fire: 255-1</t>
  </si>
  <si>
    <t>Loc: France, Min Buy: ~DKK 22.42</t>
  </si>
  <si>
    <t> BLUXE (531)</t>
  </si>
  <si>
    <t> Bricks4u.nl (2951)</t>
  </si>
  <si>
    <t> Brickbase Vienna (74)</t>
  </si>
  <si>
    <t>Box in mint condition. As extra, printed parts. CLock is printed at both sides! And also extra printed tiles with setnumber and name designer.</t>
  </si>
  <si>
    <t>Loc: Netherlands, Min Buy: ~DKK 3.74</t>
  </si>
  <si>
    <t> Store from BillytheKid (1904)</t>
  </si>
  <si>
    <t>for foreign shipments write to me for shipping prices</t>
  </si>
  <si>
    <t>Loc: Italy, Min Buy: ~DKK 7,473,267.95</t>
  </si>
  <si>
    <t> AleBrickino (73)</t>
  </si>
  <si>
    <t>Loc: Netherlands, Min Buy: ~DKK 186.83</t>
  </si>
  <si>
    <t> BrickTrades (17)</t>
  </si>
  <si>
    <r>
      <t>Each: ~</t>
    </r>
    <r>
      <rPr>
        <b/>
        <sz val="10"/>
        <color theme="1"/>
        <rFont val="Tahoma"/>
        <family val="2"/>
      </rPr>
      <t>DKK 2,241.91</t>
    </r>
  </si>
  <si>
    <t>(EUR 299.99)</t>
  </si>
  <si>
    <t> MBRICKSHOP (459)</t>
  </si>
  <si>
    <t>Sealed, in perfect condition!</t>
  </si>
  <si>
    <t> Brug's Bricks (153)</t>
  </si>
  <si>
    <t>Ready to Ship Box</t>
  </si>
  <si>
    <t> Lakeside-Bricks (680)</t>
  </si>
  <si>
    <r>
      <t>Each: ~</t>
    </r>
    <r>
      <rPr>
        <b/>
        <sz val="10"/>
        <color theme="1"/>
        <rFont val="Tahoma"/>
        <family val="2"/>
      </rPr>
      <t>DKK 2,241.83</t>
    </r>
  </si>
  <si>
    <t>(EUR 299.98)</t>
  </si>
  <si>
    <t>Loc: Germany, Min Buy: ~DKK 186.83</t>
  </si>
  <si>
    <t> RockerBricks (1421)</t>
  </si>
  <si>
    <r>
      <t>Each: ~</t>
    </r>
    <r>
      <rPr>
        <b/>
        <sz val="10"/>
        <color theme="1"/>
        <rFont val="Tahoma"/>
        <family val="2"/>
      </rPr>
      <t>DKK 2,241.61</t>
    </r>
  </si>
  <si>
    <t>(EUR 299.95)</t>
  </si>
  <si>
    <t>New and sealed, box condition 9/10 - Neu und versiegelt, Zustand Karton 9/10</t>
  </si>
  <si>
    <t> Eifelstein (394)</t>
  </si>
  <si>
    <r>
      <t>Each: ~</t>
    </r>
    <r>
      <rPr>
        <b/>
        <sz val="10"/>
        <color theme="1"/>
        <rFont val="Tahoma"/>
        <family val="2"/>
      </rPr>
      <t>DKK 2,241.23</t>
    </r>
  </si>
  <si>
    <t>(EUR 299.90)</t>
  </si>
  <si>
    <t>[Not Eligible For Free Shipping]</t>
  </si>
  <si>
    <t> Three Brick Bears (2812)</t>
  </si>
  <si>
    <r>
      <t>Each: ~</t>
    </r>
    <r>
      <rPr>
        <b/>
        <sz val="10"/>
        <color theme="1"/>
        <rFont val="Tahoma"/>
        <family val="2"/>
      </rPr>
      <t>DKK 2,239.17</t>
    </r>
  </si>
  <si>
    <t>(US $349.00)</t>
  </si>
  <si>
    <t> UBettaBrick (1158)</t>
  </si>
  <si>
    <t>the box has some creases</t>
  </si>
  <si>
    <t> MatteBricks (141)</t>
  </si>
  <si>
    <r>
      <t>Each: ~</t>
    </r>
    <r>
      <rPr>
        <b/>
        <sz val="10"/>
        <color theme="1"/>
        <rFont val="Tahoma"/>
        <family val="2"/>
      </rPr>
      <t>DKK 2,234.51</t>
    </r>
  </si>
  <si>
    <t>(EUR 299.00)</t>
  </si>
  <si>
    <t> Steleven Store (17)</t>
  </si>
  <si>
    <t> MinifigureVault (355)</t>
  </si>
  <si>
    <t>***** NEW ***** part of adult lego collection</t>
  </si>
  <si>
    <t>- box condition 9/10 (my private store, but as professional as barando &gt; 8.000 reviews)</t>
  </si>
  <si>
    <t> quarry (42)</t>
  </si>
  <si>
    <t>Limited series (30.000). New and Sealed.</t>
  </si>
  <si>
    <t> Bricks from Steven (122)</t>
  </si>
  <si>
    <t> BrickCenter Europe✔ (14)</t>
  </si>
  <si>
    <r>
      <t>Each: ~</t>
    </r>
    <r>
      <rPr>
        <b/>
        <sz val="10"/>
        <color theme="1"/>
        <rFont val="Tahoma"/>
        <family val="2"/>
      </rPr>
      <t>DKK 2,219.49</t>
    </r>
  </si>
  <si>
    <t>(EUR 296.99)</t>
  </si>
  <si>
    <t> Leopard37 (5540)</t>
  </si>
  <si>
    <r>
      <t>Each: ~</t>
    </r>
    <r>
      <rPr>
        <b/>
        <sz val="10"/>
        <color theme="1"/>
        <rFont val="Tahoma"/>
        <family val="2"/>
      </rPr>
      <t>DKK 2,217.81</t>
    </r>
  </si>
  <si>
    <t>(CA $475.00)</t>
  </si>
  <si>
    <t> Joans Bricks (415)</t>
  </si>
  <si>
    <r>
      <t>Each: ~</t>
    </r>
    <r>
      <rPr>
        <b/>
        <sz val="10"/>
        <color theme="1"/>
        <rFont val="Tahoma"/>
        <family val="2"/>
      </rPr>
      <t>DKK 2,204.61</t>
    </r>
  </si>
  <si>
    <t>(EUR 295.00)</t>
  </si>
  <si>
    <t>CONTACT BEFORE ORDER (To comply EU DAC7 regulation). Available: Order or Quote, photos&amp;shipping without the original box to save on shipping costs. Posible some shelf-wear, marks, price sticker:ask.</t>
  </si>
  <si>
    <t>Part of Super Lot ID 74752</t>
  </si>
  <si>
    <t>Loc: Spain, Min Buy: None</t>
  </si>
  <si>
    <t> MLS (277)</t>
  </si>
  <si>
    <t> VDbricks (6)</t>
  </si>
  <si>
    <t>Loc: Portugal, Min Buy: ~DKK 74.73</t>
  </si>
  <si>
    <t> RDFO Bricks (272)</t>
  </si>
  <si>
    <t> Jim's store (75)</t>
  </si>
  <si>
    <t>Set 100% complete, good condition, has been built several times. Instructions included, no box. Ask for pictures.</t>
  </si>
  <si>
    <t> Fredericks Bricks (7)</t>
  </si>
  <si>
    <r>
      <t>Each: ~</t>
    </r>
    <r>
      <rPr>
        <b/>
        <sz val="10"/>
        <color theme="1"/>
        <rFont val="Tahoma"/>
        <family val="2"/>
      </rPr>
      <t>DKK 2,182.19</t>
    </r>
  </si>
  <si>
    <t>(EUR 292.00)</t>
  </si>
  <si>
    <t>BNIB</t>
  </si>
  <si>
    <t> Byers Bricks (109)</t>
  </si>
  <si>
    <r>
      <t>Each: ~</t>
    </r>
    <r>
      <rPr>
        <b/>
        <sz val="10"/>
        <color theme="1"/>
        <rFont val="Tahoma"/>
        <family val="2"/>
      </rPr>
      <t>DKK 2,181.42</t>
    </r>
  </si>
  <si>
    <t>(US $340.00)</t>
  </si>
  <si>
    <t> Genus Figs and Bricks (925)</t>
  </si>
  <si>
    <r>
      <t>Each: ~</t>
    </r>
    <r>
      <rPr>
        <b/>
        <sz val="10"/>
        <color theme="1"/>
        <rFont val="Tahoma"/>
        <family val="2"/>
      </rPr>
      <t>DKK 2,181.29</t>
    </r>
  </si>
  <si>
    <t>(US $339.98)</t>
  </si>
  <si>
    <t> Pandora’s Bricks (62)</t>
  </si>
  <si>
    <r>
      <t>Each: ~</t>
    </r>
    <r>
      <rPr>
        <b/>
        <sz val="10"/>
        <color theme="1"/>
        <rFont val="Tahoma"/>
        <family val="2"/>
      </rPr>
      <t>DKK 2,175.01</t>
    </r>
  </si>
  <si>
    <t>(US $339.00)</t>
  </si>
  <si>
    <t> Brickiamo (33)</t>
  </si>
  <si>
    <r>
      <t>Each: ~</t>
    </r>
    <r>
      <rPr>
        <b/>
        <sz val="10"/>
        <color theme="1"/>
        <rFont val="Tahoma"/>
        <family val="2"/>
      </rPr>
      <t>DKK 2,167.25</t>
    </r>
  </si>
  <si>
    <t>(EUR 290.00)</t>
  </si>
  <si>
    <t>Brand new sealed lego. Ask for discount!</t>
  </si>
  <si>
    <t>Loc: Slovakia, Min Buy: ~DKK 74.73</t>
  </si>
  <si>
    <t> Bricks4Castle (1094)</t>
  </si>
  <si>
    <r>
      <t>Qty: </t>
    </r>
    <r>
      <rPr>
        <b/>
        <sz val="10"/>
        <color theme="1"/>
        <rFont val="Tahoma"/>
        <family val="2"/>
      </rPr>
      <t>6</t>
    </r>
  </si>
  <si>
    <t>Loc: Italy, Min Buy: ~DKK 373.66</t>
  </si>
  <si>
    <t> Argonaut Store (70)</t>
  </si>
  <si>
    <t>Es gelten die allgemeinen Hinweise für versiegelte Kartons [ more ]</t>
  </si>
  <si>
    <t> HippStein (481)</t>
  </si>
  <si>
    <t> Three Bricks (5163)</t>
  </si>
  <si>
    <t> isabelCHAIN (1770)</t>
  </si>
  <si>
    <r>
      <t>Each: ~</t>
    </r>
    <r>
      <rPr>
        <b/>
        <sz val="10"/>
        <color theme="1"/>
        <rFont val="Tahoma"/>
        <family val="2"/>
      </rPr>
      <t>DKK 2,167.17</t>
    </r>
  </si>
  <si>
    <t>(EUR 289.99)</t>
  </si>
  <si>
    <t> The Brick Engineer (209)</t>
  </si>
  <si>
    <r>
      <t>Each: ~</t>
    </r>
    <r>
      <rPr>
        <b/>
        <sz val="10"/>
        <color theme="1"/>
        <rFont val="Tahoma"/>
        <family val="2"/>
      </rPr>
      <t>DKK 2,166.87</t>
    </r>
  </si>
  <si>
    <t>(EUR 289.95)</t>
  </si>
  <si>
    <t> HHStones (199)</t>
  </si>
  <si>
    <r>
      <t>Each: ~</t>
    </r>
    <r>
      <rPr>
        <b/>
        <sz val="10"/>
        <color theme="1"/>
        <rFont val="Tahoma"/>
        <family val="2"/>
      </rPr>
      <t>DKK 2,159.77</t>
    </r>
  </si>
  <si>
    <t>(EUR 289.00)</t>
  </si>
  <si>
    <t>im originalen braunen Umkarton. [ more ]</t>
  </si>
  <si>
    <t>Loc: Germany, Min Buy: ~DKK 373.66</t>
  </si>
  <si>
    <t> Limestone (70)</t>
  </si>
  <si>
    <r>
      <t>Each: ~</t>
    </r>
    <r>
      <rPr>
        <b/>
        <sz val="10"/>
        <color theme="1"/>
        <rFont val="Tahoma"/>
        <family val="2"/>
      </rPr>
      <t>DKK 2,159.25</t>
    </r>
  </si>
  <si>
    <t>(EUR 288.93)</t>
  </si>
  <si>
    <t>Loc: Czech Republic, Min Buy: ~DKK 61.46</t>
  </si>
  <si>
    <t> BrickGo (4393)</t>
  </si>
  <si>
    <r>
      <t>Each: ~</t>
    </r>
    <r>
      <rPr>
        <b/>
        <sz val="10"/>
        <color theme="1"/>
        <rFont val="Tahoma"/>
        <family val="2"/>
      </rPr>
      <t>DKK 2,150.94</t>
    </r>
  </si>
  <si>
    <t>(CZK 7,000.00)</t>
  </si>
  <si>
    <t> Go Brickin (119)</t>
  </si>
  <si>
    <r>
      <t>Each: ~</t>
    </r>
    <r>
      <rPr>
        <b/>
        <sz val="10"/>
        <color theme="1"/>
        <rFont val="Tahoma"/>
        <family val="2"/>
      </rPr>
      <t>DKK 2,149.34</t>
    </r>
  </si>
  <si>
    <t>(US $335.00)</t>
  </si>
  <si>
    <t>BNIB!</t>
  </si>
  <si>
    <t>Loc: USA, Min Buy: ~DKK 19.25</t>
  </si>
  <si>
    <t> Marco's Minifigs (167)</t>
  </si>
  <si>
    <r>
      <t>Each: ~</t>
    </r>
    <r>
      <rPr>
        <b/>
        <sz val="10"/>
        <color theme="1"/>
        <rFont val="Tahoma"/>
        <family val="2"/>
      </rPr>
      <t>DKK 2,149.28</t>
    </r>
  </si>
  <si>
    <t>(US $334.99)</t>
  </si>
  <si>
    <t>Complete, repackaged carefully with all minifigs, instructions and box in excellent condition</t>
  </si>
  <si>
    <t>Loc: United Kingdom, Min Buy: ~DKK 21.47</t>
  </si>
  <si>
    <t> ThermosBricks (236)</t>
  </si>
  <si>
    <r>
      <t>Each: ~</t>
    </r>
    <r>
      <rPr>
        <b/>
        <sz val="10"/>
        <color theme="1"/>
        <rFont val="Tahoma"/>
        <family val="2"/>
      </rPr>
      <t>DKK 2,147.01</t>
    </r>
  </si>
  <si>
    <t>(GBP 250.00)</t>
  </si>
  <si>
    <t>Brand new in sealed box</t>
  </si>
  <si>
    <t> BB's Bricks (309)</t>
  </si>
  <si>
    <t>Brand new in sealed box From my personal collection Will be dispatched in sturdy cardboard box Any questions, please get in touch</t>
  </si>
  <si>
    <t> Beetroot Bricks (4)</t>
  </si>
  <si>
    <r>
      <t>Each: ~</t>
    </r>
    <r>
      <rPr>
        <b/>
        <sz val="10"/>
        <color theme="1"/>
        <rFont val="Tahoma"/>
        <family val="2"/>
      </rPr>
      <t>DKK 2,146.92</t>
    </r>
  </si>
  <si>
    <t>(GBP 249.99)</t>
  </si>
  <si>
    <t> Replay'd Bricks (153)</t>
  </si>
  <si>
    <r>
      <t>Each: ~</t>
    </r>
    <r>
      <rPr>
        <b/>
        <sz val="10"/>
        <color theme="1"/>
        <rFont val="Tahoma"/>
        <family val="2"/>
      </rPr>
      <t>DKK 2,140.34</t>
    </r>
  </si>
  <si>
    <t>(US $333.597)</t>
  </si>
  <si>
    <t>Brand new in box, box is fully sealed, a crease on the rear of box and some minor shelf wear on corners - box 7/10</t>
  </si>
  <si>
    <t> Random Brick Guy (35)</t>
  </si>
  <si>
    <r>
      <t>Each: ~</t>
    </r>
    <r>
      <rPr>
        <b/>
        <sz val="10"/>
        <color theme="1"/>
        <rFont val="Tahoma"/>
        <family val="2"/>
      </rPr>
      <t>DKK 2,140.03</t>
    </r>
  </si>
  <si>
    <t>(AU $465.50)</t>
  </si>
  <si>
    <r>
      <t>Original Price: </t>
    </r>
    <r>
      <rPr>
        <strike/>
        <sz val="10"/>
        <color rgb="FF808080"/>
        <rFont val="Times New Roman"/>
        <family val="1"/>
      </rPr>
      <t>AU $490.00</t>
    </r>
  </si>
  <si>
    <t> Brickstreet in Arnhem (1151)</t>
  </si>
  <si>
    <r>
      <t>Each: ~</t>
    </r>
    <r>
      <rPr>
        <b/>
        <sz val="10"/>
        <color theme="1"/>
        <rFont val="Tahoma"/>
        <family val="2"/>
      </rPr>
      <t>DKK 2,129.88</t>
    </r>
  </si>
  <si>
    <t>(EUR 285.00)</t>
  </si>
  <si>
    <t> Wilder's Bricks (989)</t>
  </si>
  <si>
    <r>
      <t>Each: ~</t>
    </r>
    <r>
      <rPr>
        <b/>
        <sz val="10"/>
        <color theme="1"/>
        <rFont val="Tahoma"/>
        <family val="2"/>
      </rPr>
      <t>DKK 2,117.07</t>
    </r>
  </si>
  <si>
    <t>(US $329.97)</t>
  </si>
  <si>
    <t>Loc: USA, Min Buy: ~DKK 19.18</t>
  </si>
  <si>
    <t> Clock's Collectables (147)</t>
  </si>
  <si>
    <r>
      <t>Each: ~</t>
    </r>
    <r>
      <rPr>
        <b/>
        <sz val="10"/>
        <color theme="1"/>
        <rFont val="Tahoma"/>
        <family val="2"/>
      </rPr>
      <t>DKK 2,113.99</t>
    </r>
  </si>
  <si>
    <t>(US $329.49)</t>
  </si>
  <si>
    <t> 4CarG (282)</t>
  </si>
  <si>
    <r>
      <t>Each: ~</t>
    </r>
    <r>
      <rPr>
        <b/>
        <sz val="10"/>
        <color theme="1"/>
        <rFont val="Tahoma"/>
        <family val="2"/>
      </rPr>
      <t>DKK 2,103.37</t>
    </r>
  </si>
  <si>
    <t>(CA $450.4915)</t>
  </si>
  <si>
    <r>
      <t>Original Price: </t>
    </r>
    <r>
      <rPr>
        <strike/>
        <sz val="10"/>
        <color rgb="FF808080"/>
        <rFont val="Times New Roman"/>
        <family val="1"/>
      </rPr>
      <t>CA $529.99</t>
    </r>
  </si>
  <si>
    <t>The set is in good condition and comes with the box and instructions.</t>
  </si>
  <si>
    <t>Loc: Canada, Min Buy: ~DKK 93.38</t>
  </si>
  <si>
    <t> brick lanaudiere (93)</t>
  </si>
  <si>
    <r>
      <t>Each: ~</t>
    </r>
    <r>
      <rPr>
        <b/>
        <sz val="10"/>
        <color theme="1"/>
        <rFont val="Tahoma"/>
        <family val="2"/>
      </rPr>
      <t>DKK 2,101.08</t>
    </r>
  </si>
  <si>
    <t>(CA $450.00)</t>
  </si>
  <si>
    <t> Magic (73)</t>
  </si>
  <si>
    <t> The Brick Espresso (35)</t>
  </si>
  <si>
    <r>
      <t>Each: ~</t>
    </r>
    <r>
      <rPr>
        <b/>
        <sz val="10"/>
        <color theme="1"/>
        <rFont val="Tahoma"/>
        <family val="2"/>
      </rPr>
      <t>DKK 2,092.52</t>
    </r>
  </si>
  <si>
    <t>(EUR 280.00)</t>
  </si>
  <si>
    <t> StrostroBrick (253)</t>
  </si>
  <si>
    <t>Loc: Finland, Min Buy: ~DKK 747.33</t>
  </si>
  <si>
    <t> Order of the (brick)Stones (275)</t>
  </si>
  <si>
    <t> Bricksele (283)</t>
  </si>
  <si>
    <t>New and sealed, in his brown box. will be shipped with his brown box inside another box. See real picture, ask for shipping costs</t>
  </si>
  <si>
    <t> Viterbo Brick (469)</t>
  </si>
  <si>
    <t>Loc: Slovenia, Min Buy: ~DKK 149.47</t>
  </si>
  <si>
    <t> kk_worldwide (185)</t>
  </si>
  <si>
    <r>
      <t>Each: ~</t>
    </r>
    <r>
      <rPr>
        <b/>
        <sz val="10"/>
        <color theme="1"/>
        <rFont val="Tahoma"/>
        <family val="2"/>
      </rPr>
      <t>DKK 2,092.44</t>
    </r>
  </si>
  <si>
    <t>(EUR 279.99)</t>
  </si>
  <si>
    <t>Brand new, sealed. Box 10/10.</t>
  </si>
  <si>
    <t> Jezevcik Bricks (5)</t>
  </si>
  <si>
    <r>
      <t>Each: ~</t>
    </r>
    <r>
      <rPr>
        <b/>
        <sz val="10"/>
        <color theme="1"/>
        <rFont val="Tahoma"/>
        <family val="2"/>
      </rPr>
      <t>DKK 2,089.49</t>
    </r>
  </si>
  <si>
    <t>(CZK 6,800.00)</t>
  </si>
  <si>
    <t> Bricks_and_Things (180)</t>
  </si>
  <si>
    <r>
      <t>Each: ~</t>
    </r>
    <r>
      <rPr>
        <b/>
        <sz val="10"/>
        <color theme="1"/>
        <rFont val="Tahoma"/>
        <family val="2"/>
      </rPr>
      <t>DKK 2,085.18</t>
    </r>
  </si>
  <si>
    <t>(US $325.00)</t>
  </si>
  <si>
    <t>Box has a crease on top of box from shipping.</t>
  </si>
  <si>
    <t> The Hallowed Brick (3766)</t>
  </si>
  <si>
    <t>NIB</t>
  </si>
  <si>
    <t> Mike's Northern Bricks (80)</t>
  </si>
  <si>
    <t>Brand new and sealed.</t>
  </si>
  <si>
    <t>Loc: USA, Min Buy: ~DKK 51.33</t>
  </si>
  <si>
    <t> The Brick Fund (15)</t>
  </si>
  <si>
    <r>
      <t>Each: ~</t>
    </r>
    <r>
      <rPr>
        <b/>
        <sz val="10"/>
        <color theme="1"/>
        <rFont val="Tahoma"/>
        <family val="2"/>
      </rPr>
      <t>DKK 2,085.12</t>
    </r>
  </si>
  <si>
    <t>(US $324.99)</t>
  </si>
  <si>
    <t> franconian.brixx (392)</t>
  </si>
  <si>
    <r>
      <t>Each: ~</t>
    </r>
    <r>
      <rPr>
        <b/>
        <sz val="10"/>
        <color theme="1"/>
        <rFont val="Tahoma"/>
        <family val="2"/>
      </rPr>
      <t>DKK 2,085.04</t>
    </r>
  </si>
  <si>
    <t>(EUR 279.00)</t>
  </si>
  <si>
    <t>Loc: Germany, Min Buy: ~DKK 3.74</t>
  </si>
  <si>
    <t> Sauerlandsteine (1218)</t>
  </si>
  <si>
    <t>100% complete, with box and instructions, gently used by myself as a young adult and put on a shelf as an adult collector.</t>
  </si>
  <si>
    <t> Myles’s Bricks (19)</t>
  </si>
  <si>
    <r>
      <t>Each: ~</t>
    </r>
    <r>
      <rPr>
        <b/>
        <sz val="10"/>
        <color theme="1"/>
        <rFont val="Tahoma"/>
        <family val="2"/>
      </rPr>
      <t>DKK 2,078.77</t>
    </r>
  </si>
  <si>
    <t>(US $324.00)</t>
  </si>
  <si>
    <t>Loc: Belgium, Min Buy: ~DKK 149.47</t>
  </si>
  <si>
    <t> Fly2Belgium (360)</t>
  </si>
  <si>
    <r>
      <t>Each: ~</t>
    </r>
    <r>
      <rPr>
        <b/>
        <sz val="10"/>
        <color theme="1"/>
        <rFont val="Tahoma"/>
        <family val="2"/>
      </rPr>
      <t>DKK 2,064.49</t>
    </r>
  </si>
  <si>
    <t>(EUR 276.25)</t>
  </si>
  <si>
    <r>
      <t>Original Price: </t>
    </r>
    <r>
      <rPr>
        <strike/>
        <sz val="10"/>
        <color rgb="FF808080"/>
        <rFont val="Times New Roman"/>
        <family val="1"/>
      </rPr>
      <t>EUR 325.00</t>
    </r>
  </si>
  <si>
    <t> BlauBrickStore (175)</t>
  </si>
  <si>
    <r>
      <t>Each: ~</t>
    </r>
    <r>
      <rPr>
        <b/>
        <sz val="10"/>
        <color theme="1"/>
        <rFont val="Tahoma"/>
        <family val="2"/>
      </rPr>
      <t>DKK 2,058.76</t>
    </r>
  </si>
  <si>
    <t>(CZK 6,700.00)</t>
  </si>
  <si>
    <t>For this item, when paying via PayPal, it is necessary to request a QUOTE. Other payments are possible without a QUOTE.</t>
  </si>
  <si>
    <t>Loc: Czech Republic, Min Buy: ~DKK 261.19</t>
  </si>
  <si>
    <t> Brick Shop CZ (390)</t>
  </si>
  <si>
    <r>
      <t>Each: ~</t>
    </r>
    <r>
      <rPr>
        <b/>
        <sz val="10"/>
        <color theme="1"/>
        <rFont val="Tahoma"/>
        <family val="2"/>
      </rPr>
      <t>DKK 2,058.45</t>
    </r>
  </si>
  <si>
    <t>(CZK 6,699.00)</t>
  </si>
  <si>
    <t>New in box and sealed, in good condition.</t>
  </si>
  <si>
    <t> Lakeland Brick (13)</t>
  </si>
  <si>
    <r>
      <t>Each: ~</t>
    </r>
    <r>
      <rPr>
        <b/>
        <sz val="10"/>
        <color theme="1"/>
        <rFont val="Tahoma"/>
        <family val="2"/>
      </rPr>
      <t>DKK 2,055.15</t>
    </r>
  </si>
  <si>
    <t>(EUR 275.00)</t>
  </si>
  <si>
    <t> CombinedBricks (446)</t>
  </si>
  <si>
    <t> Brick Delivery (1898)</t>
  </si>
  <si>
    <t> Wachis Kinderzimmer (261)</t>
  </si>
  <si>
    <t>Loc: Canada, Min Buy: ~DKK 40.85</t>
  </si>
  <si>
    <t> Mr. McBrick GTA (203)</t>
  </si>
  <si>
    <r>
      <t>Each: ~</t>
    </r>
    <r>
      <rPr>
        <b/>
        <sz val="10"/>
        <color theme="1"/>
        <rFont val="Tahoma"/>
        <family val="2"/>
      </rPr>
      <t>DKK 2,054.34</t>
    </r>
  </si>
  <si>
    <t>(CA $439.99)</t>
  </si>
  <si>
    <t> BrixasTX (179)</t>
  </si>
  <si>
    <r>
      <t>Each: ~</t>
    </r>
    <r>
      <rPr>
        <b/>
        <sz val="10"/>
        <color theme="1"/>
        <rFont val="Tahoma"/>
        <family val="2"/>
      </rPr>
      <t>DKK 2,053.10</t>
    </r>
  </si>
  <si>
    <t>(US $320.00)</t>
  </si>
  <si>
    <t> VOMMIES (71)</t>
  </si>
  <si>
    <r>
      <t>Each: ~</t>
    </r>
    <r>
      <rPr>
        <b/>
        <sz val="10"/>
        <color theme="1"/>
        <rFont val="Tahoma"/>
        <family val="2"/>
      </rPr>
      <t>DKK 2,047.68</t>
    </r>
  </si>
  <si>
    <t>(EUR 274.00)</t>
  </si>
  <si>
    <t> Biggie Bricks (2266)</t>
  </si>
  <si>
    <r>
      <t>Each: ~</t>
    </r>
    <r>
      <rPr>
        <b/>
        <sz val="10"/>
        <color theme="1"/>
        <rFont val="Tahoma"/>
        <family val="2"/>
      </rPr>
      <t>DKK 2,040.27</t>
    </r>
  </si>
  <si>
    <t>(US $318.00)</t>
  </si>
  <si>
    <t>No instructions.</t>
  </si>
  <si>
    <t> Gebruiktspeelgoed (79)</t>
  </si>
  <si>
    <r>
      <t>Each: ~</t>
    </r>
    <r>
      <rPr>
        <b/>
        <sz val="10"/>
        <color theme="1"/>
        <rFont val="Tahoma"/>
        <family val="2"/>
      </rPr>
      <t>DKK 2,017.78</t>
    </r>
  </si>
  <si>
    <t>(EUR 270.00)</t>
  </si>
  <si>
    <t> Smackmybrickup (18)</t>
  </si>
  <si>
    <t>Still in original shipping box.</t>
  </si>
  <si>
    <t>Loc: Ireland, Min Buy: None</t>
  </si>
  <si>
    <t> BricksOnIsland (61)</t>
  </si>
  <si>
    <t>Loc: Croatia, Min Buy: ~DKK 74.73</t>
  </si>
  <si>
    <t> CRO brick fan (490)</t>
  </si>
  <si>
    <t>Will be shipped in the original Lego shipping box</t>
  </si>
  <si>
    <t> Elgo Bricks (513)</t>
  </si>
  <si>
    <r>
      <t>Each: ~</t>
    </r>
    <r>
      <rPr>
        <b/>
        <sz val="10"/>
        <color theme="1"/>
        <rFont val="Tahoma"/>
        <family val="2"/>
      </rPr>
      <t>DKK 2,017.71</t>
    </r>
  </si>
  <si>
    <t>(EUR 269.99)</t>
  </si>
  <si>
    <t> Centre Bricks (258)</t>
  </si>
  <si>
    <r>
      <t>Each: ~</t>
    </r>
    <r>
      <rPr>
        <b/>
        <sz val="10"/>
        <color theme="1"/>
        <rFont val="Tahoma"/>
        <family val="2"/>
      </rPr>
      <t>DKK 2,015.63</t>
    </r>
  </si>
  <si>
    <t>(US $314.16)</t>
  </si>
  <si>
    <t>Loc: Belgium, Min Buy: ~DKK 93.42</t>
  </si>
  <si>
    <t> Little Orthanc (398)</t>
  </si>
  <si>
    <r>
      <t>Each: ~</t>
    </r>
    <r>
      <rPr>
        <b/>
        <sz val="10"/>
        <color theme="1"/>
        <rFont val="Tahoma"/>
        <family val="2"/>
      </rPr>
      <t>DKK 2,000.97</t>
    </r>
  </si>
  <si>
    <t>(EUR 267.75)</t>
  </si>
  <si>
    <r>
      <t>Original Price: </t>
    </r>
    <r>
      <rPr>
        <strike/>
        <sz val="10"/>
        <color rgb="FF808080"/>
        <rFont val="Times New Roman"/>
        <family val="1"/>
      </rPr>
      <t>EUR 297.50</t>
    </r>
  </si>
  <si>
    <t> Wildrose Brick Shoppe (1066)</t>
  </si>
  <si>
    <r>
      <t>Each: ~</t>
    </r>
    <r>
      <rPr>
        <b/>
        <sz val="10"/>
        <color theme="1"/>
        <rFont val="Tahoma"/>
        <family val="2"/>
      </rPr>
      <t>DKK 1,996.03</t>
    </r>
  </si>
  <si>
    <t>(CA $427.50)</t>
  </si>
  <si>
    <r>
      <t>Original Price: </t>
    </r>
    <r>
      <rPr>
        <strike/>
        <sz val="10"/>
        <color rgb="FF808080"/>
        <rFont val="Times New Roman"/>
        <family val="1"/>
      </rPr>
      <t>CA $450.00</t>
    </r>
  </si>
  <si>
    <t>Ask for a Shipping Quote and pictures. No Add costs for emt ，3% Canada PayPal fee,4%U.S PayPal fee</t>
  </si>
  <si>
    <t> Ss (36)</t>
  </si>
  <si>
    <r>
      <t>Each: ~</t>
    </r>
    <r>
      <rPr>
        <b/>
        <sz val="10"/>
        <color theme="1"/>
        <rFont val="Tahoma"/>
        <family val="2"/>
      </rPr>
      <t>DKK 1,984.35</t>
    </r>
  </si>
  <si>
    <t>(CA $425.00)</t>
  </si>
  <si>
    <t> MaskaBrick (772)</t>
  </si>
  <si>
    <r>
      <t>Each: ~</t>
    </r>
    <r>
      <rPr>
        <b/>
        <sz val="10"/>
        <color theme="1"/>
        <rFont val="Tahoma"/>
        <family val="2"/>
      </rPr>
      <t>DKK 1,984.31</t>
    </r>
  </si>
  <si>
    <t>(CA $424.99)</t>
  </si>
  <si>
    <t>Nieuw MISB</t>
  </si>
  <si>
    <t>Loc: Netherlands, Min Buy: ~DKK 29.89</t>
  </si>
  <si>
    <t> De Brickplaats (184)</t>
  </si>
  <si>
    <r>
      <t>Each: ~</t>
    </r>
    <r>
      <rPr>
        <b/>
        <sz val="10"/>
        <color theme="1"/>
        <rFont val="Tahoma"/>
        <family val="2"/>
      </rPr>
      <t>DKK 1,976.75</t>
    </r>
  </si>
  <si>
    <t>(EUR 264.51)</t>
  </si>
  <si>
    <t>Contact me for a shipping quote.</t>
  </si>
  <si>
    <t> Bricks for Bricks LLC (532)</t>
  </si>
  <si>
    <r>
      <t>Each: ~</t>
    </r>
    <r>
      <rPr>
        <b/>
        <sz val="10"/>
        <color theme="1"/>
        <rFont val="Tahoma"/>
        <family val="2"/>
      </rPr>
      <t>DKK 1,969.70</t>
    </r>
  </si>
  <si>
    <t>(US $307.00)</t>
  </si>
  <si>
    <t> BricksConnectAU (84)</t>
  </si>
  <si>
    <r>
      <t>Each: ~</t>
    </r>
    <r>
      <rPr>
        <b/>
        <sz val="10"/>
        <color theme="1"/>
        <rFont val="Tahoma"/>
        <family val="2"/>
      </rPr>
      <t>DKK 1,967.63</t>
    </r>
  </si>
  <si>
    <t>(AU $428.00)</t>
  </si>
  <si>
    <t>BNISB still in package from lego.co.uk 😀</t>
  </si>
  <si>
    <t> Brick Grayson (98)</t>
  </si>
  <si>
    <r>
      <t>Each: ~</t>
    </r>
    <r>
      <rPr>
        <b/>
        <sz val="10"/>
        <color theme="1"/>
        <rFont val="Tahoma"/>
        <family val="2"/>
      </rPr>
      <t>DKK 1,966.66</t>
    </r>
  </si>
  <si>
    <t>(GBP 229.00)</t>
  </si>
  <si>
    <t>In great condition!</t>
  </si>
  <si>
    <t> BanditHatBricks (57)</t>
  </si>
  <si>
    <r>
      <t>Each: ~</t>
    </r>
    <r>
      <rPr>
        <b/>
        <sz val="10"/>
        <color theme="1"/>
        <rFont val="Tahoma"/>
        <family val="2"/>
      </rPr>
      <t>DKK 1,963.28</t>
    </r>
  </si>
  <si>
    <t>(US $306.00)</t>
  </si>
  <si>
    <t>Brand New Sealed</t>
  </si>
  <si>
    <t> Lark Bricks (Edmonton, AB) (48)</t>
  </si>
  <si>
    <r>
      <t>Each: ~</t>
    </r>
    <r>
      <rPr>
        <b/>
        <sz val="10"/>
        <color theme="1"/>
        <rFont val="Tahoma"/>
        <family val="2"/>
      </rPr>
      <t>DKK 1,961.01</t>
    </r>
  </si>
  <si>
    <t>(CA $420.00)</t>
  </si>
  <si>
    <t> MinifiGERs (195)</t>
  </si>
  <si>
    <r>
      <t>Each: ~</t>
    </r>
    <r>
      <rPr>
        <b/>
        <sz val="10"/>
        <color theme="1"/>
        <rFont val="Tahoma"/>
        <family val="2"/>
      </rPr>
      <t>DKK 1,943.05</t>
    </r>
  </si>
  <si>
    <t>(EUR 260.00)</t>
  </si>
  <si>
    <t> Fehnbricks (223)</t>
  </si>
  <si>
    <t> Happy Bricker (70)</t>
  </si>
  <si>
    <r>
      <t>Each: ~</t>
    </r>
    <r>
      <rPr>
        <b/>
        <sz val="10"/>
        <color theme="1"/>
        <rFont val="Tahoma"/>
        <family val="2"/>
      </rPr>
      <t>DKK 1,942.30</t>
    </r>
  </si>
  <si>
    <t>(EUR 259.90)</t>
  </si>
  <si>
    <t> Bulldog-Bricks (32)</t>
  </si>
  <si>
    <r>
      <t>Each: ~</t>
    </r>
    <r>
      <rPr>
        <b/>
        <sz val="10"/>
        <color theme="1"/>
        <rFont val="Tahoma"/>
        <family val="2"/>
      </rPr>
      <t>DKK 1,935.58</t>
    </r>
  </si>
  <si>
    <t>(EUR 259.00)</t>
  </si>
  <si>
    <t>Loc: Slovakia, Min Buy: ~DKK 448.40</t>
  </si>
  <si>
    <t> RockyBricks (ask for %!) (502)</t>
  </si>
  <si>
    <t>Reverse built in numbered bags. No box. No book.</t>
  </si>
  <si>
    <r>
      <t>Each: ~</t>
    </r>
    <r>
      <rPr>
        <b/>
        <sz val="10"/>
        <color theme="1"/>
        <rFont val="Tahoma"/>
        <family val="2"/>
      </rPr>
      <t>DKK 1,926.87</t>
    </r>
  </si>
  <si>
    <t>(US $300.325)</t>
  </si>
  <si>
    <t>New and sealed. Feel free to request photos, just include your email address please.</t>
  </si>
  <si>
    <t> Brick Explosion! (21)</t>
  </si>
  <si>
    <r>
      <t>Each: ~</t>
    </r>
    <r>
      <rPr>
        <b/>
        <sz val="10"/>
        <color theme="1"/>
        <rFont val="Tahoma"/>
        <family val="2"/>
      </rPr>
      <t>DKK 1,924.79</t>
    </r>
  </si>
  <si>
    <t>(US $300.00)</t>
  </si>
  <si>
    <t> SavedByTheBrick (12)</t>
  </si>
  <si>
    <t> Minneapolis Brick Co (71)</t>
  </si>
  <si>
    <r>
      <t>Each: ~</t>
    </r>
    <r>
      <rPr>
        <b/>
        <sz val="10"/>
        <color theme="1"/>
        <rFont val="Tahoma"/>
        <family val="2"/>
      </rPr>
      <t>DKK 1,924.72</t>
    </r>
  </si>
  <si>
    <t>(US $299.99)</t>
  </si>
  <si>
    <t> Dazzle Bricks (37)</t>
  </si>
  <si>
    <t>(FREE SHIPPING)</t>
  </si>
  <si>
    <t> Lunar Sky Bricks (720)</t>
  </si>
  <si>
    <r>
      <t>Each: ~</t>
    </r>
    <r>
      <rPr>
        <b/>
        <sz val="10"/>
        <color theme="1"/>
        <rFont val="Tahoma"/>
        <family val="2"/>
      </rPr>
      <t>DKK 1,924.66</t>
    </r>
  </si>
  <si>
    <t>(US $299.98)</t>
  </si>
  <si>
    <t>- Packaging is in excellent condition with all seals intact. No fees, only actual shipping cost.</t>
  </si>
  <si>
    <t>Loc: USA, Min Buy: ~DKK 121.90</t>
  </si>
  <si>
    <t> Brickopolis (904)</t>
  </si>
  <si>
    <r>
      <t>Each: ~</t>
    </r>
    <r>
      <rPr>
        <b/>
        <sz val="10"/>
        <color theme="1"/>
        <rFont val="Tahoma"/>
        <family val="2"/>
      </rPr>
      <t>DKK 1,924.59</t>
    </r>
  </si>
  <si>
    <t>(US $299.97)</t>
  </si>
  <si>
    <t>NEW, sealed</t>
  </si>
  <si>
    <t> BuzzBee Bricks (2379)</t>
  </si>
  <si>
    <r>
      <t>Each: ~</t>
    </r>
    <r>
      <rPr>
        <b/>
        <sz val="10"/>
        <color theme="1"/>
        <rFont val="Tahoma"/>
        <family val="2"/>
      </rPr>
      <t>DKK 1,924.46</t>
    </r>
  </si>
  <si>
    <t>(US $299.95)</t>
  </si>
  <si>
    <t> C und S Spielwarenparadies (124)</t>
  </si>
  <si>
    <r>
      <t>Each: ~</t>
    </r>
    <r>
      <rPr>
        <b/>
        <sz val="10"/>
        <color theme="1"/>
        <rFont val="Tahoma"/>
        <family val="2"/>
      </rPr>
      <t>DKK 1,924.29</t>
    </r>
  </si>
  <si>
    <t>(EUR 257.49)</t>
  </si>
  <si>
    <t> Tobi's Steinesammlung (526)</t>
  </si>
  <si>
    <r>
      <t>Each: ~</t>
    </r>
    <r>
      <rPr>
        <b/>
        <sz val="10"/>
        <color theme="1"/>
        <rFont val="Tahoma"/>
        <family val="2"/>
      </rPr>
      <t>DKK 1,918.24</t>
    </r>
  </si>
  <si>
    <t>(EUR 256.68)</t>
  </si>
  <si>
    <r>
      <t>Original Price: </t>
    </r>
    <r>
      <rPr>
        <strike/>
        <sz val="10"/>
        <color rgb="FF808080"/>
        <rFont val="Times New Roman"/>
        <family val="1"/>
      </rPr>
      <t>EUR 279.00</t>
    </r>
  </si>
  <si>
    <t> piernl-groningen (27)</t>
  </si>
  <si>
    <r>
      <t>Each: ~</t>
    </r>
    <r>
      <rPr>
        <b/>
        <sz val="10"/>
        <color theme="1"/>
        <rFont val="Tahoma"/>
        <family val="2"/>
      </rPr>
      <t>DKK 1,905.68</t>
    </r>
  </si>
  <si>
    <t>(EUR 255.00)</t>
  </si>
  <si>
    <t>(1st)Brand New In Sealed Box, in great condition NM.(2nd) Fair/VG (dent on back of box. better quality box will be sold 1st, 1st come first serve.</t>
  </si>
  <si>
    <t> The Brick Less Traveled (45)</t>
  </si>
  <si>
    <r>
      <t>Each: ~</t>
    </r>
    <r>
      <rPr>
        <b/>
        <sz val="10"/>
        <color theme="1"/>
        <rFont val="Tahoma"/>
        <family val="2"/>
      </rPr>
      <t>DKK 1,879.87</t>
    </r>
  </si>
  <si>
    <t>(US $293.00)</t>
  </si>
  <si>
    <t>New in sealed box outer box is a case and contains sealed boxes and sealed polybag (3740, 3742, 3743) . If you want to know shipping cost, request pictures or question for an article PLEASE USE THE CONTACT BUTTON before to place any order.</t>
  </si>
  <si>
    <r>
      <t>Each: ~</t>
    </r>
    <r>
      <rPr>
        <b/>
        <sz val="10"/>
        <color theme="1"/>
        <rFont val="Tahoma"/>
        <family val="2"/>
      </rPr>
      <t>DKK 1,868.32</t>
    </r>
  </si>
  <si>
    <t>(EUR 250.00)</t>
  </si>
  <si>
    <t>New in sealed box outer box is a case and contains sealed boxes and sealed polybag (3740, 3742, 3745) . If you want to know shipping cost, request pictures or question for an article PLEASE USE THE CONTACT BUTTON before to place any order.</t>
  </si>
  <si>
    <t>KT406 Small Train Engine with Tender Brown</t>
  </si>
  <si>
    <t>New in sealed box outer box is a case and contains sealed boxes and sealed polybag (3740, 3742, 3746) . If you want to know shipping cost, request pictures or question for an article PLEASE USE THE CONTACT BUTTON before to place any order.</t>
  </si>
  <si>
    <t>Items For Sale: Sets: Train: 9V: My Own Train: KT406-1</t>
  </si>
  <si>
    <t>KT407 Small Train Engine with Tender Gray</t>
  </si>
  <si>
    <t>Items For Sale: Sets: Train: 9V: My Own Train: KT407-1</t>
  </si>
  <si>
    <t> SGEL Bricks (67)</t>
  </si>
  <si>
    <t>Factory sealed. Including original brown lego box.</t>
  </si>
  <si>
    <t> Brickhuizen (6)</t>
  </si>
  <si>
    <t> PolderBricks (151)</t>
  </si>
  <si>
    <t> steinereikoeln (549)</t>
  </si>
  <si>
    <t>Brand new in sealed box!⭐️⭐️⭐️⭐️⭐️</t>
  </si>
  <si>
    <t> Sets for Sale  (36)</t>
  </si>
  <si>
    <t> Pukstore (1489)</t>
  </si>
  <si>
    <t>  Nearly complete set in very nice condition. No instructions or box. Missing parts: 2874, black, 2x. 2495, yellow, 1x. 3703, DarkGray, 2x.</t>
  </si>
  <si>
    <t> TheBelgianBrick (BE/NL) (1822)</t>
  </si>
  <si>
    <r>
      <t>Each: ~</t>
    </r>
    <r>
      <rPr>
        <b/>
        <sz val="10"/>
        <color theme="1"/>
        <rFont val="Tahoma"/>
        <family val="2"/>
      </rPr>
      <t>DKK 1,868.24</t>
    </r>
  </si>
  <si>
    <t>(EUR 249.99)</t>
  </si>
  <si>
    <t> BricksBreda (33)</t>
  </si>
  <si>
    <t>New sets are MISB; Mint in sealed box. If the box or seals are damaged, this is mentioned in the description.</t>
  </si>
  <si>
    <t>Loc: Netherlands, Min Buy: ~DKK 37.37</t>
  </si>
  <si>
    <t> Brick wall NL (545)</t>
  </si>
  <si>
    <t> Sunnybricks (3846)</t>
  </si>
  <si>
    <r>
      <t>Each: ~</t>
    </r>
    <r>
      <rPr>
        <b/>
        <sz val="10"/>
        <color theme="1"/>
        <rFont val="Tahoma"/>
        <family val="2"/>
      </rPr>
      <t>DKK 1,867.94</t>
    </r>
  </si>
  <si>
    <t>(EUR 249.95)</t>
  </si>
  <si>
    <t>New, Box 3741, opened to verify, 3742, 3745 and inner bags of 3741 sealed, see pics for condition= [ more ]</t>
  </si>
  <si>
    <t> GetStones24 - FreeShip* (15499)</t>
  </si>
  <si>
    <r>
      <t>Each: ~</t>
    </r>
    <r>
      <rPr>
        <b/>
        <sz val="10"/>
        <color theme="1"/>
        <rFont val="Tahoma"/>
        <family val="2"/>
      </rPr>
      <t>DKK 1,867.79</t>
    </r>
  </si>
  <si>
    <t>(EUR 249.93)</t>
  </si>
  <si>
    <t>Brand new. Had since new. Will ship in original shipping box.</t>
  </si>
  <si>
    <t> Aunt Agnes’ Bricks (68)</t>
  </si>
  <si>
    <r>
      <t>Each: ~</t>
    </r>
    <r>
      <rPr>
        <b/>
        <sz val="10"/>
        <color theme="1"/>
        <rFont val="Tahoma"/>
        <family val="2"/>
      </rPr>
      <t>DKK 1,867.63</t>
    </r>
  </si>
  <si>
    <t>(CA $400.00)</t>
  </si>
  <si>
    <t>Loc: Canada, Min Buy: ~DKK 21.01</t>
  </si>
  <si>
    <t> The Piece River (941)</t>
  </si>
  <si>
    <t>No PayPal Fees; No Bricklink Fees.</t>
  </si>
  <si>
    <t> True Blue Brick House (103)</t>
  </si>
  <si>
    <t> Touraine Bricks (469)</t>
  </si>
  <si>
    <r>
      <t>Each: ~</t>
    </r>
    <r>
      <rPr>
        <b/>
        <sz val="10"/>
        <color theme="1"/>
        <rFont val="Tahoma"/>
        <family val="2"/>
      </rPr>
      <t>DKK 1,867.57</t>
    </r>
  </si>
  <si>
    <t>(EUR 249.90)</t>
  </si>
  <si>
    <t>Brand new</t>
  </si>
  <si>
    <t> Erin's Brick Room (518)</t>
  </si>
  <si>
    <r>
      <t>Each: ~</t>
    </r>
    <r>
      <rPr>
        <b/>
        <sz val="10"/>
        <color theme="1"/>
        <rFont val="Tahoma"/>
        <family val="2"/>
      </rPr>
      <t>DKK 1,860.63</t>
    </r>
  </si>
  <si>
    <t>(US $290.00)</t>
  </si>
  <si>
    <t>New and sealed in perfect condition</t>
  </si>
  <si>
    <t> The Obi Wan Store (135)</t>
  </si>
  <si>
    <r>
      <t>Each: ~</t>
    </r>
    <r>
      <rPr>
        <b/>
        <sz val="10"/>
        <color theme="1"/>
        <rFont val="Tahoma"/>
        <family val="2"/>
      </rPr>
      <t>DKK 1,853.37</t>
    </r>
  </si>
  <si>
    <t>(EUR 248.00)</t>
  </si>
  <si>
    <t> Usedbricks Bleiswijk (21)</t>
  </si>
  <si>
    <t> Brikkies (1175)</t>
  </si>
  <si>
    <r>
      <t>Each: ~</t>
    </r>
    <r>
      <rPr>
        <b/>
        <sz val="10"/>
        <color theme="1"/>
        <rFont val="Tahoma"/>
        <family val="2"/>
      </rPr>
      <t>DKK 1,853.00</t>
    </r>
  </si>
  <si>
    <t>(EUR 247.95)</t>
  </si>
  <si>
    <t>In generally good condition, parts have playwear! This appears to be a later release, all parts are Dark Grey/Light Grey/Brown. One Minifigure has Dark Bluish Grey hands, as per the description of the set on Bricklink! ⬆️ No instructions or box!</t>
  </si>
  <si>
    <t>Loc: USA, Min Buy: ~DKK 28.87</t>
  </si>
  <si>
    <t> FluffyBricks (217)</t>
  </si>
  <si>
    <r>
      <t>Each: ~</t>
    </r>
    <r>
      <rPr>
        <b/>
        <sz val="10"/>
        <color theme="1"/>
        <rFont val="Tahoma"/>
        <family val="2"/>
      </rPr>
      <t>DKK 1,828.55</t>
    </r>
  </si>
  <si>
    <t>(US $285.00)</t>
  </si>
  <si>
    <r>
      <t>Original Price: </t>
    </r>
    <r>
      <rPr>
        <strike/>
        <sz val="10"/>
        <color rgb="FF808080"/>
        <rFont val="Times New Roman"/>
        <family val="1"/>
      </rPr>
      <t>US $300.00</t>
    </r>
  </si>
  <si>
    <t>Brand new in unopened box.</t>
  </si>
  <si>
    <t> Rhodeside Assistance (156)</t>
  </si>
  <si>
    <t>No BL or PP fees</t>
  </si>
  <si>
    <t> BrickClicking (280)</t>
  </si>
  <si>
    <r>
      <t>Each: ~</t>
    </r>
    <r>
      <rPr>
        <b/>
        <sz val="10"/>
        <color theme="1"/>
        <rFont val="Tahoma"/>
        <family val="2"/>
      </rPr>
      <t>DKK 1,820.94</t>
    </r>
  </si>
  <si>
    <t>(CA $390.00)</t>
  </si>
  <si>
    <t>Sealed in shipping boxes. Insured and tracking required with purchase.</t>
  </si>
  <si>
    <t> Bootiful Bricks (YEG) (146)</t>
  </si>
  <si>
    <r>
      <t>Each: ~</t>
    </r>
    <r>
      <rPr>
        <b/>
        <sz val="10"/>
        <color theme="1"/>
        <rFont val="Tahoma"/>
        <family val="2"/>
      </rPr>
      <t>DKK 1,816.27</t>
    </r>
  </si>
  <si>
    <t>(CA $389.00)</t>
  </si>
  <si>
    <t>Loc: USA, Min Buy: ~DKK 25.66</t>
  </si>
  <si>
    <t> Clutch City Bricks (9)</t>
  </si>
  <si>
    <r>
      <t>Each: ~</t>
    </r>
    <r>
      <rPr>
        <b/>
        <sz val="10"/>
        <color theme="1"/>
        <rFont val="Tahoma"/>
        <family val="2"/>
      </rPr>
      <t>DKK 1,796.47</t>
    </r>
  </si>
  <si>
    <t>(US $280.00)</t>
  </si>
  <si>
    <t> Mc-Royal Bricks (363)</t>
  </si>
  <si>
    <r>
      <t>Each: ~</t>
    </r>
    <r>
      <rPr>
        <b/>
        <sz val="10"/>
        <color theme="1"/>
        <rFont val="Tahoma"/>
        <family val="2"/>
      </rPr>
      <t>DKK 1,786.11</t>
    </r>
  </si>
  <si>
    <t>(EUR 239.00)</t>
  </si>
  <si>
    <t> BrickExpress NL (7)</t>
  </si>
  <si>
    <r>
      <t>Each: ~</t>
    </r>
    <r>
      <rPr>
        <b/>
        <sz val="10"/>
        <color theme="1"/>
        <rFont val="Tahoma"/>
        <family val="2"/>
      </rPr>
      <t>DKK 1,778.64</t>
    </r>
  </si>
  <si>
    <t>(EUR 238.00)</t>
  </si>
  <si>
    <t>New and sealed</t>
  </si>
  <si>
    <t> Laurentides bricks (265)</t>
  </si>
  <si>
    <r>
      <t>Each: ~</t>
    </r>
    <r>
      <rPr>
        <b/>
        <sz val="10"/>
        <color theme="1"/>
        <rFont val="Tahoma"/>
        <family val="2"/>
      </rPr>
      <t>DKK 1,774.24</t>
    </r>
  </si>
  <si>
    <t>(CA $380.00)</t>
  </si>
  <si>
    <t> C.A.BRICKS (180)</t>
  </si>
  <si>
    <t>New sealed still in LEGO shipping box CANADA/USA</t>
  </si>
  <si>
    <t> Jay’s Bricks (23)</t>
  </si>
  <si>
    <r>
      <t>Each: ~</t>
    </r>
    <r>
      <rPr>
        <b/>
        <sz val="10"/>
        <color theme="1"/>
        <rFont val="Tahoma"/>
        <family val="2"/>
      </rPr>
      <t>DKK 1,774.20</t>
    </r>
  </si>
  <si>
    <t>(CA $379.99)</t>
  </si>
  <si>
    <t>No BL fee. No Paypal fee</t>
  </si>
  <si>
    <t> Here are the Bricks (1479)</t>
  </si>
  <si>
    <r>
      <t>Qty: </t>
    </r>
    <r>
      <rPr>
        <b/>
        <sz val="10"/>
        <color theme="1"/>
        <rFont val="Tahoma"/>
        <family val="2"/>
      </rPr>
      <t>8</t>
    </r>
  </si>
  <si>
    <r>
      <t>Each: ~</t>
    </r>
    <r>
      <rPr>
        <b/>
        <sz val="10"/>
        <color theme="1"/>
        <rFont val="Tahoma"/>
        <family val="2"/>
      </rPr>
      <t>DKK 1,764.91</t>
    </r>
  </si>
  <si>
    <t>(CA $378.00)</t>
  </si>
  <si>
    <t>New in sealed box. Excellent condition.</t>
  </si>
  <si>
    <t> RCV_Bricks (148)</t>
  </si>
  <si>
    <r>
      <t>Each: ~</t>
    </r>
    <r>
      <rPr>
        <b/>
        <sz val="10"/>
        <color theme="1"/>
        <rFont val="Tahoma"/>
        <family val="2"/>
      </rPr>
      <t>DKK 1,764.32</t>
    </r>
  </si>
  <si>
    <t>(US $274.99)</t>
  </si>
  <si>
    <t> Block Heads (1142)</t>
  </si>
  <si>
    <r>
      <t>Each: ~</t>
    </r>
    <r>
      <rPr>
        <b/>
        <sz val="10"/>
        <color theme="1"/>
        <rFont val="Tahoma"/>
        <family val="2"/>
      </rPr>
      <t>DKK 1,757.91</t>
    </r>
  </si>
  <si>
    <t>(US $273.99)</t>
  </si>
  <si>
    <t> Luke’s Brick Store (333)</t>
  </si>
  <si>
    <t> Bricks Freak Shop (371)</t>
  </si>
  <si>
    <r>
      <t>Each: ~</t>
    </r>
    <r>
      <rPr>
        <b/>
        <sz val="10"/>
        <color theme="1"/>
        <rFont val="Tahoma"/>
        <family val="2"/>
      </rPr>
      <t>DKK 1,756.22</t>
    </r>
  </si>
  <si>
    <t>(EUR 235.00)</t>
  </si>
  <si>
    <t> B8-Bricks (333)</t>
  </si>
  <si>
    <t>Brand new in box, sealed</t>
  </si>
  <si>
    <t> Bricks and More NWO (127)</t>
  </si>
  <si>
    <r>
      <t>Each: ~</t>
    </r>
    <r>
      <rPr>
        <b/>
        <sz val="10"/>
        <color theme="1"/>
        <rFont val="Tahoma"/>
        <family val="2"/>
      </rPr>
      <t>DKK 1,750.90</t>
    </r>
  </si>
  <si>
    <t>(CA $375.00)</t>
  </si>
  <si>
    <t> Bricks on a hill (100)</t>
  </si>
  <si>
    <r>
      <t>Each: ~</t>
    </r>
    <r>
      <rPr>
        <b/>
        <sz val="10"/>
        <color theme="1"/>
        <rFont val="Tahoma"/>
        <family val="2"/>
      </rPr>
      <t>DKK 1,746.23</t>
    </r>
  </si>
  <si>
    <t>(CA $374.00)</t>
  </si>
  <si>
    <t> Super Adaptoid (109)</t>
  </si>
  <si>
    <r>
      <t>Each: ~</t>
    </r>
    <r>
      <rPr>
        <b/>
        <sz val="10"/>
        <color theme="1"/>
        <rFont val="Tahoma"/>
        <family val="2"/>
      </rPr>
      <t>DKK 1,745.14</t>
    </r>
  </si>
  <si>
    <t>(US $272.00)</t>
  </si>
  <si>
    <t>Brand New, Sealed, Max Shipping $9.96 on all items.</t>
  </si>
  <si>
    <t> TurboLink (16)</t>
  </si>
  <si>
    <r>
      <t>Each: ~</t>
    </r>
    <r>
      <rPr>
        <b/>
        <sz val="10"/>
        <color theme="1"/>
        <rFont val="Tahoma"/>
        <family val="2"/>
      </rPr>
      <t>DKK 1,732.31</t>
    </r>
  </si>
  <si>
    <t>(US $270.00)</t>
  </si>
  <si>
    <t>Brand new and sealed. Ready to ship</t>
  </si>
  <si>
    <t> Dabbler's Blocks (219)</t>
  </si>
  <si>
    <r>
      <t>Each: ~</t>
    </r>
    <r>
      <rPr>
        <b/>
        <sz val="10"/>
        <color theme="1"/>
        <rFont val="Tahoma"/>
        <family val="2"/>
      </rPr>
      <t>DKK 1,732.24</t>
    </r>
  </si>
  <si>
    <t>(US $269.99)</t>
  </si>
  <si>
    <t>Complete and in excellent condition, only built once. With box and extra's. Bagged in building order. Ask for pictures.</t>
  </si>
  <si>
    <t> Dixi's Brickstore (346)</t>
  </si>
  <si>
    <r>
      <t>Each: ~</t>
    </r>
    <r>
      <rPr>
        <b/>
        <sz val="10"/>
        <color theme="1"/>
        <rFont val="Tahoma"/>
        <family val="2"/>
      </rPr>
      <t>DKK 1,718.85</t>
    </r>
  </si>
  <si>
    <t>(EUR 230.00)</t>
  </si>
  <si>
    <t>New in sealed and mint box. Pictures available on request.</t>
  </si>
  <si>
    <t>Part of Super Lot ID 74994</t>
  </si>
  <si>
    <t> The Fantasy Realm (32)</t>
  </si>
  <si>
    <r>
      <t>Each: ~</t>
    </r>
    <r>
      <rPr>
        <b/>
        <sz val="10"/>
        <color theme="1"/>
        <rFont val="Tahoma"/>
        <family val="2"/>
      </rPr>
      <t>DKK 1,711.38</t>
    </r>
  </si>
  <si>
    <t>(EUR 229.00)</t>
  </si>
  <si>
    <t>have insturction and minifiures ***NO BOX***</t>
  </si>
  <si>
    <t>Loc: Thailand, Min Buy: None</t>
  </si>
  <si>
    <t> NeedtoSellBrickTH (2)</t>
  </si>
  <si>
    <r>
      <t>Each: ~</t>
    </r>
    <r>
      <rPr>
        <b/>
        <sz val="10"/>
        <color theme="1"/>
        <rFont val="Tahoma"/>
        <family val="2"/>
      </rPr>
      <t>DKK 1,673.11</t>
    </r>
  </si>
  <si>
    <t>(THB 8,500.00)</t>
  </si>
  <si>
    <t>New in sealed box outer box is a case and contains boxes, inner boxes are opejed but polybags are sealed set constist in (3740, 3742, 3745). For pictures or further information contact me.</t>
  </si>
  <si>
    <r>
      <t>Each: ~</t>
    </r>
    <r>
      <rPr>
        <b/>
        <sz val="10"/>
        <color theme="1"/>
        <rFont val="Tahoma"/>
        <family val="2"/>
      </rPr>
      <t>DKK 1,644.12</t>
    </r>
  </si>
  <si>
    <t>(EUR 220.00)</t>
  </si>
  <si>
    <t> BlockExchange (642)</t>
  </si>
  <si>
    <r>
      <t>Each: ~</t>
    </r>
    <r>
      <rPr>
        <b/>
        <sz val="10"/>
        <color theme="1"/>
        <rFont val="Tahoma"/>
        <family val="2"/>
      </rPr>
      <t>DKK 1,634.17</t>
    </r>
  </si>
  <si>
    <t>(CA $350.00)</t>
  </si>
  <si>
    <t> HaleBrothers (143)</t>
  </si>
  <si>
    <r>
      <t>Each: ~</t>
    </r>
    <r>
      <rPr>
        <b/>
        <sz val="10"/>
        <color theme="1"/>
        <rFont val="Tahoma"/>
        <family val="2"/>
      </rPr>
      <t>DKK 1,615.50</t>
    </r>
  </si>
  <si>
    <t>(CA $346.00)</t>
  </si>
  <si>
    <t>Sealed in shipping box. Paypal plus Interac and CC available for payment via Stripe.</t>
  </si>
  <si>
    <t> All Bricks No Bloks (255)</t>
  </si>
  <si>
    <r>
      <t>Each: ~</t>
    </r>
    <r>
      <rPr>
        <b/>
        <sz val="10"/>
        <color theme="1"/>
        <rFont val="Tahoma"/>
        <family val="2"/>
      </rPr>
      <t>DKK 1,610.83</t>
    </r>
  </si>
  <si>
    <t>(CA $345.00)</t>
  </si>
  <si>
    <t>8280 Fire Engine</t>
  </si>
  <si>
    <t>New in original box</t>
  </si>
  <si>
    <t>Items For Sale: Sets: Technic: Model: Fire: 8280-1</t>
  </si>
  <si>
    <t> VinTechnic (1)</t>
  </si>
  <si>
    <r>
      <t>Each: ~</t>
    </r>
    <r>
      <rPr>
        <b/>
        <sz val="10"/>
        <color theme="1"/>
        <rFont val="Tahoma"/>
        <family val="2"/>
      </rPr>
      <t>DKK 1,569.39</t>
    </r>
  </si>
  <si>
    <t>(EUR 210.00)</t>
  </si>
  <si>
    <t>Sealed White inderbox 3741-3742 and sealed poybag 3743 ask for photo</t>
  </si>
  <si>
    <r>
      <t>Each: ~</t>
    </r>
    <r>
      <rPr>
        <b/>
        <sz val="10"/>
        <color theme="1"/>
        <rFont val="Tahoma"/>
        <family val="2"/>
      </rPr>
      <t>DKK 1,500.00</t>
    </r>
  </si>
  <si>
    <t>(DKK 1,500.00)</t>
  </si>
  <si>
    <t>Complete with instructions, no box. Please ask for photos when interested!</t>
  </si>
  <si>
    <t>Loc: Luxembourg, Min Buy: None</t>
  </si>
  <si>
    <t> JBF Toys and Trains (301)</t>
  </si>
  <si>
    <r>
      <t>Each: ~</t>
    </r>
    <r>
      <rPr>
        <b/>
        <sz val="10"/>
        <color theme="1"/>
        <rFont val="Tahoma"/>
        <family val="2"/>
      </rPr>
      <t>DKK 1,494.65</t>
    </r>
  </si>
  <si>
    <t>(EUR 200.00)</t>
  </si>
  <si>
    <t>KT105 Large Train Engine Black</t>
  </si>
  <si>
    <t>usata, buone condizioni - used, good condition con istruzioni, box e stickers da attaccare with instructions, boxes and stickers to attach</t>
  </si>
  <si>
    <t>Items For Sale: Sets: Train: 9V: My Own Train: KT105-1</t>
  </si>
  <si>
    <t>Loc: Italy, Min Buy: ~DKK 22.42</t>
  </si>
  <si>
    <t> da Franchello (2873)</t>
  </si>
  <si>
    <r>
      <t>Each: ~</t>
    </r>
    <r>
      <rPr>
        <b/>
        <sz val="10"/>
        <color theme="1"/>
        <rFont val="Tahoma"/>
        <family val="2"/>
      </rPr>
      <t>DKK 1,487.18</t>
    </r>
  </si>
  <si>
    <t>(EUR 199.00)</t>
  </si>
  <si>
    <t>== Set is complete with instructions. Everything in very good condition. No box, stickers applied ==</t>
  </si>
  <si>
    <r>
      <t>Each: ~</t>
    </r>
    <r>
      <rPr>
        <b/>
        <sz val="10"/>
        <color theme="1"/>
        <rFont val="Tahoma"/>
        <family val="2"/>
      </rPr>
      <t>DKK 1,417.75</t>
    </r>
  </si>
  <si>
    <t>(EUR 189.71)</t>
  </si>
  <si>
    <t>includes plain white boxes and instructions. No extra parts. Original owner. Parts are in very good condition.</t>
  </si>
  <si>
    <t> Brick Dungeon (5448)</t>
  </si>
  <si>
    <r>
      <t>Each: ~</t>
    </r>
    <r>
      <rPr>
        <b/>
        <sz val="10"/>
        <color theme="1"/>
        <rFont val="Tahoma"/>
        <family val="2"/>
      </rPr>
      <t>DKK 1,347.35</t>
    </r>
  </si>
  <si>
    <t>(US $210.00)</t>
  </si>
  <si>
    <t>693 Fire Engine with Firemen</t>
  </si>
  <si>
    <t>== Set is new and sealed in good condition == [ more ]</t>
  </si>
  <si>
    <t>Items For Sale: Sets: LEGOLAND: Fire: 693-1</t>
  </si>
  <si>
    <t> Set Shop Boy - SALE! (1808)</t>
  </si>
  <si>
    <r>
      <t>Each: ~</t>
    </r>
    <r>
      <rPr>
        <b/>
        <sz val="10"/>
        <color theme="1"/>
        <rFont val="Tahoma"/>
        <family val="2"/>
      </rPr>
      <t>DKK 1,338.46</t>
    </r>
  </si>
  <si>
    <t>(EUR 179.10)</t>
  </si>
  <si>
    <r>
      <t>Original Price: </t>
    </r>
    <r>
      <rPr>
        <strike/>
        <sz val="10"/>
        <color rgb="FF808080"/>
        <rFont val="Times New Roman"/>
        <family val="1"/>
      </rPr>
      <t>EUR 199.00</t>
    </r>
  </si>
  <si>
    <t>(Instructions) for Set 7750 Steam Engine</t>
  </si>
  <si>
    <t>Items For Sale: Instructions: Train: 12V: 7750-1</t>
  </si>
  <si>
    <t>Loc: Denmark, Min Buy: ~DKK 50.00</t>
  </si>
  <si>
    <t> BS-Bricks (6526)</t>
  </si>
  <si>
    <r>
      <t>Each: ~</t>
    </r>
    <r>
      <rPr>
        <b/>
        <sz val="10"/>
        <color theme="1"/>
        <rFont val="Tahoma"/>
        <family val="2"/>
      </rPr>
      <t>DKK 1,295.00</t>
    </r>
  </si>
  <si>
    <t>(DKK 1,295.00)</t>
  </si>
  <si>
    <t>KT304 Small Train Engine Green</t>
  </si>
  <si>
    <t>Excellent condition. Collectors piece. 10/10 Includes original box.</t>
  </si>
  <si>
    <t>Items For Sale: Sets: Train: 9V: My Own Train: KT304-1</t>
  </si>
  <si>
    <t> BrickHeadsShop (3815)</t>
  </si>
  <si>
    <r>
      <t>Each: ~</t>
    </r>
    <r>
      <rPr>
        <b/>
        <sz val="10"/>
        <color theme="1"/>
        <rFont val="Tahoma"/>
        <family val="2"/>
      </rPr>
      <t>DKK 1,283.13</t>
    </r>
  </si>
  <si>
    <t>(US $199.99)</t>
  </si>
  <si>
    <t>KT106 Large Train Engine Brown</t>
  </si>
  <si>
    <t>Sealed bags on both bags. Includes box</t>
  </si>
  <si>
    <t>Items For Sale: Sets: Train: 9V: My Own Train: KT106-1</t>
  </si>
  <si>
    <t>KT404 Small Train Engine with Tender Green</t>
  </si>
  <si>
    <t>• All parts come in a plain bag • Instructions included • No box</t>
  </si>
  <si>
    <t>Items For Sale: Sets: Train: 9V: My Own Train: KT404-1</t>
  </si>
  <si>
    <t> adollar28cents (17)</t>
  </si>
  <si>
    <r>
      <t>Each: ~</t>
    </r>
    <r>
      <rPr>
        <b/>
        <sz val="10"/>
        <color theme="1"/>
        <rFont val="Tahoma"/>
        <family val="2"/>
      </rPr>
      <t>DKK 1,276.77</t>
    </r>
  </si>
  <si>
    <t>(US $199.00)</t>
  </si>
  <si>
    <t>Sealed, but the seals are bit dried. Some wear on the edges of the box.</t>
  </si>
  <si>
    <t>Loc: Finland, Min Buy: ~DKK 186.83</t>
  </si>
  <si>
    <t> Spaceman's Bricks (105)</t>
  </si>
  <si>
    <r>
      <t>Each: ~</t>
    </r>
    <r>
      <rPr>
        <b/>
        <sz val="10"/>
        <color theme="1"/>
        <rFont val="Tahoma"/>
        <family val="2"/>
      </rPr>
      <t>DKK 1,270.46</t>
    </r>
  </si>
  <si>
    <t>(EUR 170.00)</t>
  </si>
  <si>
    <t>NEW ! MISB ! mint in sealed box (seals are broken from storage )</t>
  </si>
  <si>
    <t> MasterVintage (136)</t>
  </si>
  <si>
    <r>
      <t>Each: ~</t>
    </r>
    <r>
      <rPr>
        <b/>
        <sz val="10"/>
        <color theme="1"/>
        <rFont val="Tahoma"/>
        <family val="2"/>
      </rPr>
      <t>DKK 1,251.11</t>
    </r>
  </si>
  <si>
    <t>(US $195.00)</t>
  </si>
  <si>
    <t>KT303 Small Train Engine Blue</t>
  </si>
  <si>
    <t>Excellent condition. Collectors piece. 10/10 Includes box</t>
  </si>
  <si>
    <t>Items For Sale: Sets: Train: 9V: My Own Train: KT303-1</t>
  </si>
  <si>
    <r>
      <t>Each: ~</t>
    </r>
    <r>
      <rPr>
        <b/>
        <sz val="10"/>
        <color theme="1"/>
        <rFont val="Tahoma"/>
        <family val="2"/>
      </rPr>
      <t>DKK 1,250.79</t>
    </r>
  </si>
  <si>
    <t>(US $194.95)</t>
  </si>
  <si>
    <t>Sealed White inderbox 3740-3742 and sealed poybag 3743 ask for photo</t>
  </si>
  <si>
    <r>
      <t>Each: ~</t>
    </r>
    <r>
      <rPr>
        <b/>
        <sz val="10"/>
        <color theme="1"/>
        <rFont val="Tahoma"/>
        <family val="2"/>
      </rPr>
      <t>DKK 1,200.00</t>
    </r>
  </si>
  <si>
    <t>(DKK 1,200.00)</t>
  </si>
  <si>
    <t>658 Fire Engine</t>
  </si>
  <si>
    <t>Box included! Very good shape. Expect normal wear</t>
  </si>
  <si>
    <t>Items For Sale: Sets: LEGOLAND: Fire: 658-1</t>
  </si>
  <si>
    <t> Stu's Brick Factory (2721)</t>
  </si>
  <si>
    <r>
      <t>Each: ~</t>
    </r>
    <r>
      <rPr>
        <b/>
        <sz val="10"/>
        <color theme="1"/>
        <rFont val="Tahoma"/>
        <family val="2"/>
      </rPr>
      <t>DKK 1,155.59</t>
    </r>
  </si>
  <si>
    <t>(CA $247.50)</t>
  </si>
  <si>
    <r>
      <t>Original Price: </t>
    </r>
    <r>
      <rPr>
        <strike/>
        <sz val="10"/>
        <color rgb="FF808080"/>
        <rFont val="Times New Roman"/>
        <family val="1"/>
      </rPr>
      <t>CA $275.00</t>
    </r>
  </si>
  <si>
    <t>Lego neuf scellé MISB.</t>
  </si>
  <si>
    <t>Loc: France, Min Buy: ~DKK 32.08</t>
  </si>
  <si>
    <t> Le Dragon Rouge (1378)</t>
  </si>
  <si>
    <r>
      <t>Each: ~</t>
    </r>
    <r>
      <rPr>
        <b/>
        <sz val="10"/>
        <color theme="1"/>
        <rFont val="Tahoma"/>
        <family val="2"/>
      </rPr>
      <t>DKK 1,122.79</t>
    </r>
  </si>
  <si>
    <t>(US $175.00)</t>
  </si>
  <si>
    <t>- Blue - New, but the model is pre-assembled. It can be received pre-assembled or unassembled. It is delivered without the box but with the instructions. Depending on the model, there is a specific sticker for the number.</t>
  </si>
  <si>
    <r>
      <t>Each: ~</t>
    </r>
    <r>
      <rPr>
        <b/>
        <sz val="10"/>
        <color theme="1"/>
        <rFont val="Tahoma"/>
        <family val="2"/>
      </rPr>
      <t>DKK 1,120.92</t>
    </r>
  </si>
  <si>
    <t>(EUR 149.99)</t>
  </si>
  <si>
    <t>- Green - New, but the model is pre-assembled. It can be received pre-assembled or unassembled. It is delivered without the box but with the instructions. Depending on the model, there is a specific sticker for the number.</t>
  </si>
  <si>
    <t>- Black- New, but the model is pre-assembled. It can be received pre-assembled or unassembled. It is delivered without the box but with the instructions. Depending on the model, there is a specific sticker for the number.</t>
  </si>
  <si>
    <t>- Brown - New, but the model is pre-assembled. It can be received pre-assembled or unassembled. It is delivered without the box but with the instructions. Depending on the model, there is a specific sticker for the number.</t>
  </si>
  <si>
    <t>- Gray - New, but the model is pre-assembled. It can be received pre-assembled or unassembled. It is delivered without the box but with the instructions. Depending on the model, there is a specific sticker for the number.</t>
  </si>
  <si>
    <t>4186868 Large Train Engine with Tender Black (Motorizable, sets 4534, 4535)</t>
  </si>
  <si>
    <t>Items For Sale: Sets: Train: 9V: My Own Train: 4186868-1</t>
  </si>
  <si>
    <r>
      <t>Each: ~</t>
    </r>
    <r>
      <rPr>
        <b/>
        <sz val="10"/>
        <color theme="1"/>
        <rFont val="Tahoma"/>
        <family val="2"/>
      </rPr>
      <t>DKK 1,090.71</t>
    </r>
  </si>
  <si>
    <t>(US $170.00)</t>
  </si>
  <si>
    <r>
      <t>Each: ~</t>
    </r>
    <r>
      <rPr>
        <b/>
        <sz val="10"/>
        <color theme="1"/>
        <rFont val="Tahoma"/>
        <family val="2"/>
      </rPr>
      <t>DKK 1,090.07</t>
    </r>
  </si>
  <si>
    <t>(US $169.90)</t>
  </si>
  <si>
    <t>- condition 9/10 - no puncholes, no tears. I don't think it has ever been used</t>
  </si>
  <si>
    <t> Steineflut (4388)</t>
  </si>
  <si>
    <r>
      <t>Each: ~</t>
    </r>
    <r>
      <rPr>
        <b/>
        <sz val="10"/>
        <color theme="1"/>
        <rFont val="Tahoma"/>
        <family val="2"/>
      </rPr>
      <t>DKK 1,083.62</t>
    </r>
  </si>
  <si>
    <t>(EUR 145.00)</t>
  </si>
  <si>
    <t>40370 Steam Engine {Reissue of Set 7810}</t>
  </si>
  <si>
    <t>Items For Sale: Sets: Train: Promotional: 40370-1</t>
  </si>
  <si>
    <t>Loc: Portugal, Min Buy: ~DKK 747.25</t>
  </si>
  <si>
    <t> Give Me A Brick ϟ USA ✔  (11095)</t>
  </si>
  <si>
    <r>
      <t>Each: ~</t>
    </r>
    <r>
      <rPr>
        <b/>
        <sz val="10"/>
        <color theme="1"/>
        <rFont val="Tahoma"/>
        <family val="2"/>
      </rPr>
      <t>DKK 1,079.44</t>
    </r>
  </si>
  <si>
    <t>(EUR 144.44)</t>
  </si>
  <si>
    <t>This set is Brand New and Sealed. We are the original owner and bought it new off the shelf. Has been in storage unit now. The packaging is in good shape, but may have shelf-wear from age, and original price sticker.</t>
  </si>
  <si>
    <t> Dads Brickshop (1619)</t>
  </si>
  <si>
    <r>
      <t>Each: ~</t>
    </r>
    <r>
      <rPr>
        <b/>
        <sz val="10"/>
        <color theme="1"/>
        <rFont val="Tahoma"/>
        <family val="2"/>
      </rPr>
      <t>DKK 1,026.55</t>
    </r>
  </si>
  <si>
    <t>(US $160.00)</t>
  </si>
  <si>
    <r>
      <t>Original Price: </t>
    </r>
    <r>
      <rPr>
        <strike/>
        <sz val="10"/>
        <color rgb="FF808080"/>
        <rFont val="Times New Roman"/>
        <family val="1"/>
      </rPr>
      <t>US $200.00</t>
    </r>
  </si>
  <si>
    <t>New. Box has been opened to check contents: Al bags are sealed, instructions etc unused. Nice tidy box.</t>
  </si>
  <si>
    <t> Bricktraders (1550)</t>
  </si>
  <si>
    <r>
      <t>Each: ~</t>
    </r>
    <r>
      <rPr>
        <b/>
        <sz val="10"/>
        <color theme="1"/>
        <rFont val="Tahoma"/>
        <family val="2"/>
      </rPr>
      <t>DKK 1,021.98</t>
    </r>
  </si>
  <si>
    <t>(GBP 119.00)</t>
  </si>
  <si>
    <t>New in box. Box very good with wear ,seals are damaged, all present and in sealed polybags, never removed. Ask for pictures or question by email, whatsapp or telegram</t>
  </si>
  <si>
    <r>
      <t>Each: ~</t>
    </r>
    <r>
      <rPr>
        <b/>
        <sz val="10"/>
        <color theme="1"/>
        <rFont val="Tahoma"/>
        <family val="2"/>
      </rPr>
      <t>DKK 1,008.89</t>
    </r>
  </si>
  <si>
    <t>(EUR 135.00)</t>
  </si>
  <si>
    <r>
      <t>Original Price: </t>
    </r>
    <r>
      <rPr>
        <strike/>
        <sz val="10"/>
        <color rgb="FF808080"/>
        <rFont val="Times New Roman"/>
        <family val="1"/>
      </rPr>
      <t>EUR 150.00</t>
    </r>
  </si>
  <si>
    <t>Foto: https://drive.google.com/drive/folders/1zmjtPGMeV8EIbNJNNGbEV1QL7IYy50IK?usp=drive_link</t>
  </si>
  <si>
    <t>Loc: Poland, Min Buy: ~DKK 52.82</t>
  </si>
  <si>
    <t> HappyBrickPL (692)</t>
  </si>
  <si>
    <r>
      <t>Each: ~</t>
    </r>
    <r>
      <rPr>
        <b/>
        <sz val="10"/>
        <color theme="1"/>
        <rFont val="Tahoma"/>
        <family val="2"/>
      </rPr>
      <t>DKK 968.43</t>
    </r>
  </si>
  <si>
    <t>(PLN 550.00)</t>
  </si>
  <si>
    <t>7810 Push-Along Steam Engine (Locomotive without motor)</t>
  </si>
  <si>
    <t>complete and in very good condition. Comes with instruction and good box. DB Stickers on the train.</t>
  </si>
  <si>
    <t>Items For Sale: Sets: Train: 4.5V: 7810-1</t>
  </si>
  <si>
    <r>
      <t>Each: ~</t>
    </r>
    <r>
      <rPr>
        <b/>
        <sz val="10"/>
        <color theme="1"/>
        <rFont val="Tahoma"/>
        <family val="2"/>
      </rPr>
      <t>DKK 934.16</t>
    </r>
  </si>
  <si>
    <t>(EUR 125.00)</t>
  </si>
  <si>
    <t>New in sealed box. Some minor shelf wear. More pictures available on request.</t>
  </si>
  <si>
    <t> Leendert &amp; zn  (22)</t>
  </si>
  <si>
    <t>60112 Fire Engine</t>
  </si>
  <si>
    <t>stickers not applied yet</t>
  </si>
  <si>
    <t>Items For Sale: Sets: Town: City: Fire: 60112-1</t>
  </si>
  <si>
    <t> Balin Store (1414)</t>
  </si>
  <si>
    <t>Brand new in sealed mint box - original price sticker still attached</t>
  </si>
  <si>
    <t>Loc: New Zealand, Min Buy: None</t>
  </si>
  <si>
    <t> Multifaceted (34)</t>
  </si>
  <si>
    <r>
      <t>Each: ~</t>
    </r>
    <r>
      <rPr>
        <b/>
        <sz val="10"/>
        <color theme="1"/>
        <rFont val="Tahoma"/>
        <family val="2"/>
      </rPr>
      <t>DKK 922.03</t>
    </r>
  </si>
  <si>
    <t>(NZ $245.00)</t>
  </si>
  <si>
    <t>KT306 Small Train Engine Brown</t>
  </si>
  <si>
    <t>***** MISB ***** 3740 box sealed, bags sealed, never ed. Storaged in smoke, animal and sunlight free room.</t>
  </si>
  <si>
    <t>Items For Sale: Sets: Train: 9V: My Own Train: KT306-1</t>
  </si>
  <si>
    <r>
      <t>Each: ~</t>
    </r>
    <r>
      <rPr>
        <b/>
        <sz val="10"/>
        <color theme="1"/>
        <rFont val="Tahoma"/>
        <family val="2"/>
      </rPr>
      <t>DKK 911.74</t>
    </r>
  </si>
  <si>
    <t>(EUR 122.00)</t>
  </si>
  <si>
    <t>Complete with all parts, instructions (10/10), and unused sticker sheet. Original owner</t>
  </si>
  <si>
    <r>
      <t>Each: ~</t>
    </r>
    <r>
      <rPr>
        <b/>
        <sz val="10"/>
        <color theme="1"/>
        <rFont val="Tahoma"/>
        <family val="2"/>
      </rPr>
      <t>DKK 898.23</t>
    </r>
  </si>
  <si>
    <t>(US $140.00)</t>
  </si>
  <si>
    <r>
      <t>Original Price: </t>
    </r>
    <r>
      <rPr>
        <strike/>
        <sz val="10"/>
        <color rgb="FF808080"/>
        <rFont val="Times New Roman"/>
        <family val="1"/>
      </rPr>
      <t>US $175.00</t>
    </r>
  </si>
  <si>
    <t>8800 Vladek's Siege Engine</t>
  </si>
  <si>
    <t>Items For Sale: Sets: Castle: Knights Kingdom II: 8800-1</t>
  </si>
  <si>
    <t>Loc: Italy, Min Buy: ~DKK 298.93</t>
  </si>
  <si>
    <t> Capitano Wilmer (1093)</t>
  </si>
  <si>
    <r>
      <t>Qty: </t>
    </r>
    <r>
      <rPr>
        <b/>
        <sz val="10"/>
        <color theme="1"/>
        <rFont val="Tahoma"/>
        <family val="2"/>
      </rPr>
      <t>5</t>
    </r>
  </si>
  <si>
    <r>
      <t>Each: ~</t>
    </r>
    <r>
      <rPr>
        <b/>
        <sz val="10"/>
        <color theme="1"/>
        <rFont val="Tahoma"/>
        <family val="2"/>
      </rPr>
      <t>DKK 896.79</t>
    </r>
  </si>
  <si>
    <t>(EUR 120.00)</t>
  </si>
  <si>
    <t> Brick Door (224)</t>
  </si>
  <si>
    <r>
      <t>Each: ~</t>
    </r>
    <r>
      <rPr>
        <b/>
        <sz val="10"/>
        <color theme="1"/>
        <rFont val="Tahoma"/>
        <family val="2"/>
      </rPr>
      <t>DKK 834.07</t>
    </r>
  </si>
  <si>
    <t>(US $130.00)</t>
  </si>
  <si>
    <t> Beehive Brick Store (4020)</t>
  </si>
  <si>
    <r>
      <t>Each: ~</t>
    </r>
    <r>
      <rPr>
        <b/>
        <sz val="10"/>
        <color theme="1"/>
        <rFont val="Tahoma"/>
        <family val="2"/>
      </rPr>
      <t>DKK 824.99</t>
    </r>
  </si>
  <si>
    <t>(US $128.5836)</t>
  </si>
  <si>
    <t>New old stock (NOS) Rare set to find misb. Very good condition for a set from this era. Ask for pictures</t>
  </si>
  <si>
    <t>Loc: Sweden, Min Buy: ~DKK 0.68</t>
  </si>
  <si>
    <t> Bebbes bricks (44)</t>
  </si>
  <si>
    <r>
      <t>Each: ~</t>
    </r>
    <r>
      <rPr>
        <b/>
        <sz val="10"/>
        <color theme="1"/>
        <rFont val="Tahoma"/>
        <family val="2"/>
      </rPr>
      <t>DKK 819.25</t>
    </r>
  </si>
  <si>
    <t>(SEK 1,200.00)</t>
  </si>
  <si>
    <t>Box with minor shelf wear</t>
  </si>
  <si>
    <t>Loc: Singapore, Min Buy: ~DKK 150.52</t>
  </si>
  <si>
    <t> Ministry Of Arms (743)</t>
  </si>
  <si>
    <r>
      <t>Each: ~</t>
    </r>
    <r>
      <rPr>
        <b/>
        <sz val="10"/>
        <color theme="1"/>
        <rFont val="Tahoma"/>
        <family val="2"/>
      </rPr>
      <t>DKK 802.77</t>
    </r>
  </si>
  <si>
    <t>(SG $160.00)</t>
  </si>
  <si>
    <t>New in box. Both component sets sealed.</t>
  </si>
  <si>
    <t> VY Personal Extras (3680)</t>
  </si>
  <si>
    <r>
      <t>Each: ~</t>
    </r>
    <r>
      <rPr>
        <b/>
        <sz val="10"/>
        <color theme="1"/>
        <rFont val="Tahoma"/>
        <family val="2"/>
      </rPr>
      <t>DKK 801.99</t>
    </r>
  </si>
  <si>
    <t>(US $125.00)</t>
  </si>
  <si>
    <t>With Instructions. No box.</t>
  </si>
  <si>
    <t> The Right Brick (1315)</t>
  </si>
  <si>
    <r>
      <t>Each: ~</t>
    </r>
    <r>
      <rPr>
        <b/>
        <sz val="10"/>
        <color theme="1"/>
        <rFont val="Tahoma"/>
        <family val="2"/>
      </rPr>
      <t>DKK 769.91</t>
    </r>
  </si>
  <si>
    <t>(US $120.00)</t>
  </si>
  <si>
    <r>
      <t>Original Price: </t>
    </r>
    <r>
      <rPr>
        <strike/>
        <sz val="10"/>
        <color rgb="FF808080"/>
        <rFont val="Times New Roman"/>
        <family val="1"/>
      </rPr>
      <t>US $150.00</t>
    </r>
  </si>
  <si>
    <t>Factory sealed! Feel free to ask for photos! Ships fast!</t>
  </si>
  <si>
    <t>Loc: Hong Kong SAR China, Min Buy: ~DKK 81.93</t>
  </si>
  <si>
    <t> Funny_bricks (1251)</t>
  </si>
  <si>
    <r>
      <t>Each: ~</t>
    </r>
    <r>
      <rPr>
        <b/>
        <sz val="10"/>
        <color theme="1"/>
        <rFont val="Tahoma"/>
        <family val="2"/>
      </rPr>
      <t>DKK 753.79</t>
    </r>
  </si>
  <si>
    <t>(HK $920.00)</t>
  </si>
  <si>
    <t>3638 Buster Bulldog's Fire Engine</t>
  </si>
  <si>
    <t>Mild staining and shelfwear on hanging card. Open set but all brand new inside. Clamshell dented at the back and yellowed. Photo of actual set.</t>
  </si>
  <si>
    <t>Items For Sale: Sets: Fabuland: Fire: 3638-1</t>
  </si>
  <si>
    <r>
      <t>Each: ~</t>
    </r>
    <r>
      <rPr>
        <b/>
        <sz val="10"/>
        <color theme="1"/>
        <rFont val="Tahoma"/>
        <family val="2"/>
      </rPr>
      <t>DKK 752.60</t>
    </r>
  </si>
  <si>
    <t>(SG $150.00)</t>
  </si>
  <si>
    <t>Complete. NO box. No instructions. Stickers are not in good condition. Ask for more pictures</t>
  </si>
  <si>
    <t> Orkabricks (21)</t>
  </si>
  <si>
    <r>
      <t>Each: ~</t>
    </r>
    <r>
      <rPr>
        <b/>
        <sz val="10"/>
        <color theme="1"/>
        <rFont val="Tahoma"/>
        <family val="2"/>
      </rPr>
      <t>DKK 747.33</t>
    </r>
  </si>
  <si>
    <t>(EUR 100.00)</t>
  </si>
  <si>
    <t>nice condition / Without box</t>
  </si>
  <si>
    <r>
      <t>*</t>
    </r>
    <r>
      <rPr>
        <sz val="7"/>
        <color theme="1"/>
        <rFont val="Tahoma"/>
        <family val="2"/>
      </rPr>
      <t> </t>
    </r>
    <r>
      <rPr>
        <sz val="7.5"/>
        <color theme="1"/>
        <rFont val="Tahoma"/>
        <family val="2"/>
      </rPr>
      <t>!</t>
    </r>
  </si>
  <si>
    <t>Red Engine, Strakes, 2 x 2 Thin Top Plate</t>
  </si>
  <si>
    <t>Rare HTF, possible prototype</t>
  </si>
  <si>
    <t>Items For Sale: Parts: Aircraft: 4229</t>
  </si>
  <si>
    <t> The Vault (8680)</t>
  </si>
  <si>
    <r>
      <t>Each: ~</t>
    </r>
    <r>
      <rPr>
        <b/>
        <sz val="10"/>
        <color theme="1"/>
        <rFont val="Tahoma"/>
        <family val="2"/>
      </rPr>
      <t>DKK 747.25</t>
    </r>
  </si>
  <si>
    <t>(EUR 99.99)</t>
  </si>
  <si>
    <t>Blue Engine, Strakes, 2 x 2 Thin Top Plate</t>
  </si>
  <si>
    <t>Rare htf, possible prototype</t>
  </si>
  <si>
    <t>Dark Gray Engine, Strakes, 2 Top Studs, 2 x 2 Bottom Tile</t>
  </si>
  <si>
    <t>Rare / HTF, this is the preliminary version before it came into production, has FF in the bottom</t>
  </si>
  <si>
    <t>Items For Sale: Parts: Aircraft: 30358</t>
  </si>
  <si>
    <t>KT305 Small Train Engine Black</t>
  </si>
  <si>
    <t>Items For Sale: Sets: Train: 9V: My Own Train: KT305-1</t>
  </si>
  <si>
    <t>KT307 Small Train Engine Gray</t>
  </si>
  <si>
    <t>Items For Sale: Sets: Train: 9V: My Own Train: KT307-1</t>
  </si>
  <si>
    <t>KT103 Large Train Engine Blue</t>
  </si>
  <si>
    <t>Items For Sale: Sets: Train: 9V: My Own Train: KT103-1</t>
  </si>
  <si>
    <t>KT104 Large Train Engine Green</t>
  </si>
  <si>
    <t>Items For Sale: Sets: Train: 9V: My Own Train: KT104-1</t>
  </si>
  <si>
    <t>- Black - New, but the model is pre-assembled. It can be received pre-assembled or unassembled. It is delivered without the box but with the instructions. Depending on the model, there is a specific sticker for the number.</t>
  </si>
  <si>
    <t>Used, Complete with instruction!</t>
  </si>
  <si>
    <t>KT107 Large Train Engine Gray</t>
  </si>
  <si>
    <t>Items For Sale: Sets: Train: 9V: My Own Train: KT107-1</t>
  </si>
  <si>
    <t>(Instructions) for Set 10027 Train Engine Shed</t>
  </si>
  <si>
    <t>Items For Sale: Instructions: Train: 9V: World City: 10027-1</t>
  </si>
  <si>
    <t>like new - no box</t>
  </si>
  <si>
    <t>Loc: Italy, Min Buy: ~DKK 112.10</t>
  </si>
  <si>
    <t> Rome in Brick (312)</t>
  </si>
  <si>
    <t>Box is in very good condition (see picture). (shipping category: [Parcel])</t>
  </si>
  <si>
    <r>
      <t>Each: ~</t>
    </r>
    <r>
      <rPr>
        <b/>
        <sz val="10"/>
        <color theme="1"/>
        <rFont val="Tahoma"/>
        <family val="2"/>
      </rPr>
      <t>DKK 739.85</t>
    </r>
  </si>
  <si>
    <t>(EUR 99.00)</t>
  </si>
  <si>
    <t>good to very good condition, not broken, missing reel, no box, German CA version from Hohenweststedt</t>
  </si>
  <si>
    <t> SteineFreunde (115)</t>
  </si>
  <si>
    <r>
      <t>Each: ~</t>
    </r>
    <r>
      <rPr>
        <b/>
        <sz val="10"/>
        <color theme="1"/>
        <rFont val="Tahoma"/>
        <family val="2"/>
      </rPr>
      <t>DKK 732.38</t>
    </r>
  </si>
  <si>
    <t>(EUR 98.00)</t>
  </si>
  <si>
    <t> au_ag_plastic (166)</t>
  </si>
  <si>
    <r>
      <t>Each: ~</t>
    </r>
    <r>
      <rPr>
        <b/>
        <sz val="10"/>
        <color theme="1"/>
        <rFont val="Tahoma"/>
        <family val="2"/>
      </rPr>
      <t>DKK 727.51</t>
    </r>
  </si>
  <si>
    <t>(SG $145.00)</t>
  </si>
  <si>
    <t> bunte-steine.de (21540)</t>
  </si>
  <si>
    <r>
      <t>Each: ~</t>
    </r>
    <r>
      <rPr>
        <b/>
        <sz val="10"/>
        <color theme="1"/>
        <rFont val="Tahoma"/>
        <family val="2"/>
      </rPr>
      <t>DKK 717.36</t>
    </r>
  </si>
  <si>
    <t>(EUR 95.9904)</t>
  </si>
  <si>
    <t> 2x2x2 (779)</t>
  </si>
  <si>
    <r>
      <t>Each: ~</t>
    </r>
    <r>
      <rPr>
        <b/>
        <sz val="10"/>
        <color theme="1"/>
        <rFont val="Tahoma"/>
        <family val="2"/>
      </rPr>
      <t>DKK 700.36</t>
    </r>
  </si>
  <si>
    <t>(CA $150.00)</t>
  </si>
  <si>
    <r>
      <t>Each: ~</t>
    </r>
    <r>
      <rPr>
        <b/>
        <sz val="10"/>
        <color theme="1"/>
        <rFont val="Tahoma"/>
        <family val="2"/>
      </rPr>
      <t>DKK 692.92</t>
    </r>
  </si>
  <si>
    <t>(US $108.00)</t>
  </si>
  <si>
    <r>
      <t>Original Price: </t>
    </r>
    <r>
      <rPr>
        <strike/>
        <sz val="10"/>
        <color rgb="FF808080"/>
        <rFont val="Times New Roman"/>
        <family val="1"/>
      </rPr>
      <t>US $120.00</t>
    </r>
  </si>
  <si>
    <t>(Original Box) for Set 7810 Push-Along Steam Engine (Locomotive without motor)</t>
  </si>
  <si>
    <t>ORIGINAL PICTURE,ask for more</t>
  </si>
  <si>
    <t>Items For Sale: Original Boxes: Train: 4.5V: 7810-1</t>
  </si>
  <si>
    <t>Loc: Italy, Min Buy: ~DKK 29.89</t>
  </si>
  <si>
    <t> Willybricks (1080)</t>
  </si>
  <si>
    <r>
      <t>Each: ~</t>
    </r>
    <r>
      <rPr>
        <b/>
        <sz val="10"/>
        <color theme="1"/>
        <rFont val="Tahoma"/>
        <family val="2"/>
      </rPr>
      <t>DKK 672.59</t>
    </r>
  </si>
  <si>
    <t>(EUR 90.00)</t>
  </si>
  <si>
    <t>- 100% complete in very good condition, version from page 15 , stickers are all applied and in good condition 7/10, instructions 9/10, no box</t>
  </si>
  <si>
    <r>
      <t>Each: ~</t>
    </r>
    <r>
      <rPr>
        <b/>
        <sz val="10"/>
        <color theme="1"/>
        <rFont val="Tahoma"/>
        <family val="2"/>
      </rPr>
      <t>DKK 672.22</t>
    </r>
  </si>
  <si>
    <t>(EUR 89.95)</t>
  </si>
  <si>
    <t>(Original Box) for Set 10027 Train Engine Shed</t>
  </si>
  <si>
    <t>Good box yet not perfect. Some minor wear. Pictures on request</t>
  </si>
  <si>
    <t>Items For Sale: Original Boxes: Train: 9V: World City: 10027-1</t>
  </si>
  <si>
    <t> Build bricks (154)</t>
  </si>
  <si>
    <r>
      <t>Each: ~</t>
    </r>
    <r>
      <rPr>
        <b/>
        <sz val="10"/>
        <color theme="1"/>
        <rFont val="Tahoma"/>
        <family val="2"/>
      </rPr>
      <t>DKK 670.73</t>
    </r>
  </si>
  <si>
    <t>(EUR 89.75)</t>
  </si>
  <si>
    <t>100% complete - checked. Including minifigs. including instructions (2 booklets) in OK condition - use wear is present 6/10. Including box in nice condition - has a small dent/crease on the opening side 8/10. No extra parts. In ziplock bag.</t>
  </si>
  <si>
    <r>
      <t>Each: ~</t>
    </r>
    <r>
      <rPr>
        <b/>
        <sz val="10"/>
        <color theme="1"/>
        <rFont val="Tahoma"/>
        <family val="2"/>
      </rPr>
      <t>DKK 653.91</t>
    </r>
  </si>
  <si>
    <t>(EUR 87.50)</t>
  </si>
  <si>
    <t>Met alternatieve doos en met instructieboekje</t>
  </si>
  <si>
    <r>
      <t>Each: ~</t>
    </r>
    <r>
      <rPr>
        <b/>
        <sz val="10"/>
        <color theme="1"/>
        <rFont val="Tahoma"/>
        <family val="2"/>
      </rPr>
      <t>DKK 647.33</t>
    </r>
  </si>
  <si>
    <t>(EUR 86.62)</t>
  </si>
  <si>
    <t>590 Engine Company No. 9</t>
  </si>
  <si>
    <t>No Box or Instructions. Excellent condition. Stickers applied to Minifigures and Flag only. Missing ALL other Stickers. Antenna has 1 broken spoke. [ more ]</t>
  </si>
  <si>
    <t>Items For Sale: Sets: Town: Classic Town: Fire: 590-1</t>
  </si>
  <si>
    <t> B &amp; L Brickworks (5592)</t>
  </si>
  <si>
    <r>
      <t>Each: ~</t>
    </r>
    <r>
      <rPr>
        <b/>
        <sz val="10"/>
        <color theme="1"/>
        <rFont val="Tahoma"/>
        <family val="2"/>
      </rPr>
      <t>DKK 641.60</t>
    </r>
  </si>
  <si>
    <t>(US $100.00)</t>
  </si>
  <si>
    <t>no stickers but in great shape!</t>
  </si>
  <si>
    <t> HENRY'S BRICKS LLC (177)</t>
  </si>
  <si>
    <t>Minor shelf wear, can provide images if needed.</t>
  </si>
  <si>
    <t> Magic City Brix (1375)</t>
  </si>
  <si>
    <t>Promotional exclusive from Lego.com. New in sealed box and lovingly stored away; box is dented</t>
  </si>
  <si>
    <t> brickroller (8)</t>
  </si>
  <si>
    <t>Complete with box and instructions.</t>
  </si>
  <si>
    <t> Mike T-Bricker (3135)</t>
  </si>
  <si>
    <r>
      <t>Each: ~</t>
    </r>
    <r>
      <rPr>
        <b/>
        <sz val="10"/>
        <color theme="1"/>
        <rFont val="Tahoma"/>
        <family val="2"/>
      </rPr>
      <t>DKK 641.53</t>
    </r>
  </si>
  <si>
    <t>(US $99.99)</t>
  </si>
  <si>
    <t>590 Engine Company No. 9 [ more ]</t>
  </si>
  <si>
    <t> abolzbricks (256)</t>
  </si>
  <si>
    <r>
      <t>Each: ~</t>
    </r>
    <r>
      <rPr>
        <b/>
        <sz val="10"/>
        <color theme="1"/>
        <rFont val="Tahoma"/>
        <family val="2"/>
      </rPr>
      <t>DKK 609.45</t>
    </r>
  </si>
  <si>
    <t>(US $94.9905)</t>
  </si>
  <si>
    <r>
      <t>Original Price: </t>
    </r>
    <r>
      <rPr>
        <strike/>
        <sz val="10"/>
        <color rgb="FF808080"/>
        <rFont val="Times New Roman"/>
        <family val="1"/>
      </rPr>
      <t>US $99.99</t>
    </r>
  </si>
  <si>
    <t>Images can be provided by request</t>
  </si>
  <si>
    <t> GMI_Bricks (267)</t>
  </si>
  <si>
    <r>
      <t>Each: ~</t>
    </r>
    <r>
      <rPr>
        <b/>
        <sz val="10"/>
        <color theme="1"/>
        <rFont val="Tahoma"/>
        <family val="2"/>
      </rPr>
      <t>DKK 608.47</t>
    </r>
  </si>
  <si>
    <t>(EUR 81.42)</t>
  </si>
  <si>
    <t>✔️Complete Set ✔️Minifigures ✔️ Instruction ✔️Box ❌Extra Parts [ more ]</t>
  </si>
  <si>
    <t>Loc: Germany, Min Buy: ~DKK 7.47</t>
  </si>
  <si>
    <t> Bloc-Baustein (268)</t>
  </si>
  <si>
    <r>
      <t>Each: ~</t>
    </r>
    <r>
      <rPr>
        <b/>
        <sz val="10"/>
        <color theme="1"/>
        <rFont val="Tahoma"/>
        <family val="2"/>
      </rPr>
      <t>DKK 597.86</t>
    </r>
  </si>
  <si>
    <t>(EUR 80.00)</t>
  </si>
  <si>
    <t>"LEGO" IS COLORED WITH BALLPOINT</t>
  </si>
  <si>
    <t> Brams Bouwstenen (5031)</t>
  </si>
  <si>
    <r>
      <t>Each: ~</t>
    </r>
    <r>
      <rPr>
        <b/>
        <sz val="10"/>
        <color theme="1"/>
        <rFont val="Tahoma"/>
        <family val="2"/>
      </rPr>
      <t>DKK 593.90</t>
    </r>
  </si>
  <si>
    <t>(EUR 79.47)</t>
  </si>
  <si>
    <t> Uitverkoop, ik stop ermee (1169)</t>
  </si>
  <si>
    <r>
      <t>Each: ~</t>
    </r>
    <r>
      <rPr>
        <b/>
        <sz val="10"/>
        <color theme="1"/>
        <rFont val="Tahoma"/>
        <family val="2"/>
      </rPr>
      <t>DKK 591.88</t>
    </r>
  </si>
  <si>
    <t>(EUR 79.20)</t>
  </si>
  <si>
    <r>
      <t>Original Price: </t>
    </r>
    <r>
      <rPr>
        <strike/>
        <sz val="10"/>
        <color rgb="FF808080"/>
        <rFont val="Times New Roman"/>
        <family val="1"/>
      </rPr>
      <t>EUR 99.00</t>
    </r>
  </si>
  <si>
    <t>Red HO Scale, Mercedes Fire Engine</t>
  </si>
  <si>
    <t>complete--excellent condition</t>
  </si>
  <si>
    <t>Items For Sale: Parts: HO 1:87 Vehicles: 655pb01</t>
  </si>
  <si>
    <t> SantaBarbaraBricks (4232)</t>
  </si>
  <si>
    <r>
      <t>Each: ~</t>
    </r>
    <r>
      <rPr>
        <b/>
        <sz val="10"/>
        <color theme="1"/>
        <rFont val="Tahoma"/>
        <family val="2"/>
      </rPr>
      <t>DKK 571.02</t>
    </r>
  </si>
  <si>
    <t>(US $89.00)</t>
  </si>
  <si>
    <t>Loc: Switzerland, Min Buy: ~DKK 122.59</t>
  </si>
  <si>
    <t> BeeToys (10233)</t>
  </si>
  <si>
    <r>
      <t>Each: ~</t>
    </r>
    <r>
      <rPr>
        <b/>
        <sz val="10"/>
        <color theme="1"/>
        <rFont val="Tahoma"/>
        <family val="2"/>
      </rPr>
      <t>DKK 563.93</t>
    </r>
  </si>
  <si>
    <t>(CHF 69.00)</t>
  </si>
  <si>
    <t>- Page 1 and 2 a tiny bit damaged from pages sticking together, pictures available</t>
  </si>
  <si>
    <t> HollandBricks.nl (21424)</t>
  </si>
  <si>
    <r>
      <t>Each: ~</t>
    </r>
    <r>
      <rPr>
        <b/>
        <sz val="10"/>
        <color theme="1"/>
        <rFont val="Tahoma"/>
        <family val="2"/>
      </rPr>
      <t>DKK 560.50</t>
    </r>
  </si>
  <si>
    <t>(EUR 75.00)</t>
  </si>
  <si>
    <t>100% Complete, with Instruction, No Box, No extra Parts</t>
  </si>
  <si>
    <t> BrickMountain (53)</t>
  </si>
  <si>
    <t>-100% complete -with instructions -no box -no spare parts -all stickers applied</t>
  </si>
  <si>
    <t> Steinwerk.Alken (90)</t>
  </si>
  <si>
    <r>
      <t>Each: ~</t>
    </r>
    <r>
      <rPr>
        <b/>
        <sz val="10"/>
        <color theme="1"/>
        <rFont val="Tahoma"/>
        <family val="2"/>
      </rPr>
      <t>DKK 560.42</t>
    </r>
  </si>
  <si>
    <t>(EUR 74.99)</t>
  </si>
  <si>
    <t>Complete, no instructions, no box. Some stickers missing. 1 small crack on side of 2 torsos. Otherwise, good condition.</t>
  </si>
  <si>
    <r>
      <t>Each: ~</t>
    </r>
    <r>
      <rPr>
        <b/>
        <sz val="10"/>
        <color theme="1"/>
        <rFont val="Tahoma"/>
        <family val="2"/>
      </rPr>
      <t>DKK 560.29</t>
    </r>
  </si>
  <si>
    <t>(CA $120.00)</t>
  </si>
  <si>
    <t> Canada First Bricks (40672)</t>
  </si>
  <si>
    <r>
      <t>Each: ~</t>
    </r>
    <r>
      <rPr>
        <b/>
        <sz val="10"/>
        <color theme="1"/>
        <rFont val="Tahoma"/>
        <family val="2"/>
      </rPr>
      <t>DKK 560.24</t>
    </r>
  </si>
  <si>
    <t>(CA $119.99)</t>
  </si>
  <si>
    <t>.. 4.3 oz.</t>
  </si>
  <si>
    <t> Active Builders (17083)</t>
  </si>
  <si>
    <r>
      <t>Each: ~</t>
    </r>
    <r>
      <rPr>
        <b/>
        <sz val="10"/>
        <color theme="1"/>
        <rFont val="Tahoma"/>
        <family val="2"/>
      </rPr>
      <t>DKK 554.85</t>
    </r>
  </si>
  <si>
    <t>(US $86.48)</t>
  </si>
  <si>
    <r>
      <t>Original Price: </t>
    </r>
    <r>
      <rPr>
        <strike/>
        <sz val="10"/>
        <color rgb="FF808080"/>
        <rFont val="Times New Roman"/>
        <family val="1"/>
      </rPr>
      <t>US $92.00</t>
    </r>
  </si>
  <si>
    <t>Great condition, with instructions, no box</t>
  </si>
  <si>
    <t> The Bulk Sorter (134)</t>
  </si>
  <si>
    <r>
      <t>Each: ~</t>
    </r>
    <r>
      <rPr>
        <b/>
        <sz val="10"/>
        <color theme="1"/>
        <rFont val="Tahoma"/>
        <family val="2"/>
      </rPr>
      <t>DKK 551.67</t>
    </r>
  </si>
  <si>
    <t>(AU $120.00)</t>
  </si>
  <si>
    <t>New, MISB.</t>
  </si>
  <si>
    <t> YALSOBAA (228)</t>
  </si>
  <si>
    <r>
      <t>Each: ~</t>
    </r>
    <r>
      <rPr>
        <b/>
        <sz val="10"/>
        <color theme="1"/>
        <rFont val="Tahoma"/>
        <family val="2"/>
      </rPr>
      <t>DKK 538.01</t>
    </r>
  </si>
  <si>
    <t>(EUR 71.991)</t>
  </si>
  <si>
    <r>
      <t>Original Price: </t>
    </r>
    <r>
      <rPr>
        <strike/>
        <sz val="10"/>
        <color rgb="FF808080"/>
        <rFont val="Times New Roman"/>
        <family val="1"/>
      </rPr>
      <t>EUR 79.99</t>
    </r>
  </si>
  <si>
    <t>with instruction and box</t>
  </si>
  <si>
    <r>
      <t>Each: ~</t>
    </r>
    <r>
      <rPr>
        <b/>
        <sz val="10"/>
        <color theme="1"/>
        <rFont val="Tahoma"/>
        <family val="2"/>
      </rPr>
      <t>DKK 523.13</t>
    </r>
  </si>
  <si>
    <t>(EUR 70.00)</t>
  </si>
  <si>
    <t>Used, box good.</t>
  </si>
  <si>
    <t>Loc: Finland, Min Buy: None</t>
  </si>
  <si>
    <t> The Brick and the Star (956)</t>
  </si>
  <si>
    <t>Perfect!</t>
  </si>
  <si>
    <t>Debox set</t>
  </si>
  <si>
    <t>Loc: Malaysia, Min Buy: ~DKK 32.32</t>
  </si>
  <si>
    <t> Bricks War Store (3377)</t>
  </si>
  <si>
    <r>
      <t>Each: ~</t>
    </r>
    <r>
      <rPr>
        <b/>
        <sz val="10"/>
        <color theme="1"/>
        <rFont val="Tahoma"/>
        <family val="2"/>
      </rPr>
      <t>DKK 517.11</t>
    </r>
  </si>
  <si>
    <t>(MYR 320.00)</t>
  </si>
  <si>
    <t> Baltimore Brick House (305)</t>
  </si>
  <si>
    <r>
      <t>Each: ~</t>
    </r>
    <r>
      <rPr>
        <b/>
        <sz val="10"/>
        <color theme="1"/>
        <rFont val="Tahoma"/>
        <family val="2"/>
      </rPr>
      <t>DKK 513.22</t>
    </r>
  </si>
  <si>
    <t>(US $79.992)</t>
  </si>
  <si>
    <t> thebrickfairy (10395)</t>
  </si>
  <si>
    <r>
      <t>Each: ~</t>
    </r>
    <r>
      <rPr>
        <b/>
        <sz val="10"/>
        <color theme="1"/>
        <rFont val="Tahoma"/>
        <family val="2"/>
      </rPr>
      <t>DKK 513.21</t>
    </r>
  </si>
  <si>
    <t>(US $79.99)</t>
  </si>
  <si>
    <t>✨ Sealed LEGO 40370 Trains 40th Anniversary (2020) 🚂 Promotional jubilee set, perfect for LEGO train collectors. Brand new, unopened box. From private collection, stored with care in smoke-free, pet-free home. 📦 Fast shipping &amp; secure packing. [ more ]</t>
  </si>
  <si>
    <t> BrickMaster's Vault (37)</t>
  </si>
  <si>
    <r>
      <t>Each: ~</t>
    </r>
    <r>
      <rPr>
        <b/>
        <sz val="10"/>
        <color theme="1"/>
        <rFont val="Tahoma"/>
        <family val="2"/>
      </rPr>
      <t>DKK 510.63</t>
    </r>
  </si>
  <si>
    <t>(PLN 290.00)</t>
  </si>
  <si>
    <t>Two holes from a hole puncher in the instructions</t>
  </si>
  <si>
    <t> STEENTJESWERELD Sale -30%❤ (15691)</t>
  </si>
  <si>
    <r>
      <t>Each: ~</t>
    </r>
    <r>
      <rPr>
        <b/>
        <sz val="10"/>
        <color theme="1"/>
        <rFont val="Tahoma"/>
        <family val="2"/>
      </rPr>
      <t>DKK 505.21</t>
    </r>
  </si>
  <si>
    <t>(EUR 67.6029)</t>
  </si>
  <si>
    <r>
      <t>Original Price: </t>
    </r>
    <r>
      <rPr>
        <strike/>
        <sz val="10"/>
        <color rgb="FF808080"/>
        <rFont val="Times New Roman"/>
        <family val="1"/>
      </rPr>
      <t>EUR 99.42</t>
    </r>
  </si>
  <si>
    <t>!! Has a tear on the front !! Please refer to photo !!</t>
  </si>
  <si>
    <r>
      <t>Each: ~</t>
    </r>
    <r>
      <rPr>
        <b/>
        <sz val="10"/>
        <color theme="1"/>
        <rFont val="Tahoma"/>
        <family val="2"/>
      </rPr>
      <t>DKK 498.17</t>
    </r>
  </si>
  <si>
    <t>(EUR 66.66)</t>
  </si>
  <si>
    <t>Good condition! Complete with good instruction and good box. Bricks packed in sealed bags. Ordinary pieces checked according to bricklink inventory</t>
  </si>
  <si>
    <t> Giovenale Ribero (260)</t>
  </si>
  <si>
    <r>
      <t>Each: ~</t>
    </r>
    <r>
      <rPr>
        <b/>
        <sz val="10"/>
        <color theme="1"/>
        <rFont val="Tahoma"/>
        <family val="2"/>
      </rPr>
      <t>DKK 493.16</t>
    </r>
  </si>
  <si>
    <t>(EUR 65.99)</t>
  </si>
  <si>
    <t>-GOOD CONDITIONS - COMES WITH INSTRUCTIONS - STICKER APPLIED - NO BOX - ASK FOR PICS IF YOU NEED - [ more ]</t>
  </si>
  <si>
    <t>Loc: Poland, Min Buy: ~DKK 61.63</t>
  </si>
  <si>
    <t> BRICKLAND.PL - SALE UP 70% (7797)</t>
  </si>
  <si>
    <r>
      <t>Each: ~</t>
    </r>
    <r>
      <rPr>
        <b/>
        <sz val="10"/>
        <color theme="1"/>
        <rFont val="Tahoma"/>
        <family val="2"/>
      </rPr>
      <t>DKK 491.61</t>
    </r>
  </si>
  <si>
    <t>(PLN 279.20)</t>
  </si>
  <si>
    <r>
      <t>Original Price: </t>
    </r>
    <r>
      <rPr>
        <strike/>
        <sz val="10"/>
        <color rgb="FF808080"/>
        <rFont val="Times New Roman"/>
        <family val="1"/>
      </rPr>
      <t>PLN 349.00</t>
    </r>
  </si>
  <si>
    <t>***Box has some wears.</t>
  </si>
  <si>
    <t> Briques 48 (597)</t>
  </si>
  <si>
    <r>
      <t>Each: ~</t>
    </r>
    <r>
      <rPr>
        <b/>
        <sz val="10"/>
        <color theme="1"/>
        <rFont val="Tahoma"/>
        <family val="2"/>
      </rPr>
      <t>DKK 489.56</t>
    </r>
  </si>
  <si>
    <t>(CHF 59.90)</t>
  </si>
  <si>
    <t> Marjan Special Bricks (408)</t>
  </si>
  <si>
    <r>
      <t>Each: ~</t>
    </r>
    <r>
      <rPr>
        <b/>
        <sz val="10"/>
        <color theme="1"/>
        <rFont val="Tahoma"/>
        <family val="2"/>
      </rPr>
      <t>DKK 485.76</t>
    </r>
  </si>
  <si>
    <t>(EUR 65.00)</t>
  </si>
  <si>
    <r>
      <t>Qty: </t>
    </r>
    <r>
      <rPr>
        <b/>
        <sz val="10"/>
        <color theme="1"/>
        <rFont val="Tahoma"/>
        <family val="2"/>
      </rPr>
      <t>18</t>
    </r>
  </si>
  <si>
    <t>Light Gray Tile 1 x 4 with Engine On/Off Pattern (Sticker) - Set 8480</t>
  </si>
  <si>
    <t>Items For Sale: Parts: Tile, Decorated: 2431pb0018</t>
  </si>
  <si>
    <t> 7 Summits (522)</t>
  </si>
  <si>
    <r>
      <t>Each: ~</t>
    </r>
    <r>
      <rPr>
        <b/>
        <sz val="10"/>
        <color theme="1"/>
        <rFont val="Tahoma"/>
        <family val="2"/>
      </rPr>
      <t>DKK 483.79</t>
    </r>
  </si>
  <si>
    <t>(EUR 64.736)</t>
  </si>
  <si>
    <t>Loc: Switzerland, Min Buy: ~DKK 81.73</t>
  </si>
  <si>
    <t> Swiss House (665)</t>
  </si>
  <si>
    <r>
      <t>Each: ~</t>
    </r>
    <r>
      <rPr>
        <b/>
        <sz val="10"/>
        <color theme="1"/>
        <rFont val="Tahoma"/>
        <family val="2"/>
      </rPr>
      <t>DKK 482.20</t>
    </r>
  </si>
  <si>
    <t>(CHF 59.00)</t>
  </si>
  <si>
    <t>Complete build except for missing the minifigures. No box. Has instructions but they are in poor condition and missing the cover. Verified via BL inventory. Free shipping within the US.</t>
  </si>
  <si>
    <t> SnX Bricks (1941)</t>
  </si>
  <si>
    <r>
      <t>Each: ~</t>
    </r>
    <r>
      <rPr>
        <b/>
        <sz val="10"/>
        <color theme="1"/>
        <rFont val="Tahoma"/>
        <family val="2"/>
      </rPr>
      <t>DKK 481.20</t>
    </r>
  </si>
  <si>
    <t>(US $75.00)</t>
  </si>
  <si>
    <t>- New. Box in good condition.</t>
  </si>
  <si>
    <t> Sable Wyvern (12738)</t>
  </si>
  <si>
    <t>Loc: Slovenia, Min Buy: ~DKK 74.73</t>
  </si>
  <si>
    <t> 3 BRICKS (44967)</t>
  </si>
  <si>
    <r>
      <t>Each: ~</t>
    </r>
    <r>
      <rPr>
        <b/>
        <sz val="10"/>
        <color theme="1"/>
        <rFont val="Tahoma"/>
        <family val="2"/>
      </rPr>
      <t>DKK 478.29</t>
    </r>
  </si>
  <si>
    <t>(EUR 64.00)</t>
  </si>
  <si>
    <r>
      <t>Original Price: </t>
    </r>
    <r>
      <rPr>
        <strike/>
        <sz val="10"/>
        <color rgb="FF808080"/>
        <rFont val="Times New Roman"/>
        <family val="1"/>
      </rPr>
      <t>EUR 80.00</t>
    </r>
  </si>
  <si>
    <t>336 Fire Engine</t>
  </si>
  <si>
    <t>100% COMPLETE with BOX and INSTRUCTIONS. Bricks are PAT PEND and in excellent condition. Steering mechanism 100% intact. Instructions in reasonable condition. Box in very good condition. Please see pictures. [ more ]</t>
  </si>
  <si>
    <t>Items For Sale: Sets: Classic: Vehicle: Fire: 336-1</t>
  </si>
  <si>
    <t>Loc: United Kingdom, Min Buy: ~DKK 42.94</t>
  </si>
  <si>
    <t> Gareth's Bricks (263)</t>
  </si>
  <si>
    <r>
      <t>Each: ~</t>
    </r>
    <r>
      <rPr>
        <b/>
        <sz val="10"/>
        <color theme="1"/>
        <rFont val="Tahoma"/>
        <family val="2"/>
      </rPr>
      <t>DKK 472.34</t>
    </r>
  </si>
  <si>
    <t>(GBP 55.00)</t>
  </si>
  <si>
    <t>Good condition. All pieces, minifigures, and instruction booklets included. No box. Note stickers 5 and 6 missing (reason for incomplete). Ladders are slightly misshapen.</t>
  </si>
  <si>
    <t>Loc: Canada, Min Buy: ~DKK 18.68</t>
  </si>
  <si>
    <t> JWplus3toyfund (174)</t>
  </si>
  <si>
    <r>
      <t>Each: ~</t>
    </r>
    <r>
      <rPr>
        <b/>
        <sz val="10"/>
        <color theme="1"/>
        <rFont val="Tahoma"/>
        <family val="2"/>
      </rPr>
      <t>DKK 462.24</t>
    </r>
  </si>
  <si>
    <t>(CA $99.00)</t>
  </si>
  <si>
    <t>Loc: Australia, Min Buy: ~DKK 45.97</t>
  </si>
  <si>
    <t> SouthCoastalBricks (186)</t>
  </si>
  <si>
    <r>
      <t>Each: ~</t>
    </r>
    <r>
      <rPr>
        <b/>
        <sz val="10"/>
        <color theme="1"/>
        <rFont val="Tahoma"/>
        <family val="2"/>
      </rPr>
      <t>DKK 459.73</t>
    </r>
  </si>
  <si>
    <t>(AU $100.00)</t>
  </si>
  <si>
    <t> BricksBuilders (95)</t>
  </si>
  <si>
    <t>Brand new and sealed. Excellent condition! This set was stored on a shelf and in an air conditioned room. [ more ]</t>
  </si>
  <si>
    <t> Neverland Bricks (26)</t>
  </si>
  <si>
    <r>
      <t>Each: ~</t>
    </r>
    <r>
      <rPr>
        <b/>
        <sz val="10"/>
        <color theme="1"/>
        <rFont val="Tahoma"/>
        <family val="2"/>
      </rPr>
      <t>DKK 449.12</t>
    </r>
  </si>
  <si>
    <t>(US $70.00)</t>
  </si>
  <si>
    <t>No box</t>
  </si>
  <si>
    <t> ReneeV Bricks (383)</t>
  </si>
  <si>
    <r>
      <t>Each: ~</t>
    </r>
    <r>
      <rPr>
        <b/>
        <sz val="10"/>
        <color theme="1"/>
        <rFont val="Tahoma"/>
        <family val="2"/>
      </rPr>
      <t>DKK 448.40</t>
    </r>
  </si>
  <si>
    <t>(EUR 60.00)</t>
  </si>
  <si>
    <r>
      <t>Original Price: </t>
    </r>
    <r>
      <rPr>
        <strike/>
        <sz val="10"/>
        <color rgb="FF808080"/>
        <rFont val="Times New Roman"/>
        <family val="1"/>
      </rPr>
      <t>EUR 100.00</t>
    </r>
  </si>
  <si>
    <t>Used in very good condition.</t>
  </si>
  <si>
    <t> Vancouver Store (136)</t>
  </si>
  <si>
    <r>
      <t>Each: ~</t>
    </r>
    <r>
      <rPr>
        <b/>
        <sz val="10"/>
        <color theme="1"/>
        <rFont val="Tahoma"/>
        <family val="2"/>
      </rPr>
      <t>DKK 443.56</t>
    </r>
  </si>
  <si>
    <t>(CA $95.00)</t>
  </si>
  <si>
    <t> Intelligent Brick (67)</t>
  </si>
  <si>
    <r>
      <t>Each: ~</t>
    </r>
    <r>
      <rPr>
        <b/>
        <sz val="10"/>
        <color theme="1"/>
        <rFont val="Tahoma"/>
        <family val="2"/>
      </rPr>
      <t>DKK 438.85</t>
    </r>
  </si>
  <si>
    <t>(US $68.40)</t>
  </si>
  <si>
    <t>/ undented box with possible minor shelfwear / request quote for shipping</t>
  </si>
  <si>
    <t> Goldenfiggers  (2430)</t>
  </si>
  <si>
    <r>
      <t>Each: ~</t>
    </r>
    <r>
      <rPr>
        <b/>
        <sz val="10"/>
        <color theme="1"/>
        <rFont val="Tahoma"/>
        <family val="2"/>
      </rPr>
      <t>DKK 436.28</t>
    </r>
  </si>
  <si>
    <t>(US $68.00)</t>
  </si>
  <si>
    <t>With instructions, no box. [ more ]</t>
  </si>
  <si>
    <t>Loc: Czech Republic, Min Buy: ~DKK 15.36</t>
  </si>
  <si>
    <t> Kubrix (510)</t>
  </si>
  <si>
    <r>
      <t>Each: ~</t>
    </r>
    <r>
      <rPr>
        <b/>
        <sz val="10"/>
        <color theme="1"/>
        <rFont val="Tahoma"/>
        <family val="2"/>
      </rPr>
      <t>DKK 430.19</t>
    </r>
  </si>
  <si>
    <t>(CZK 1,400.00)</t>
  </si>
  <si>
    <t>100% COMPLETE with BOX and INSTRUCTIONS. All bricks are PAT PEND. Instructions in very good condition. Box in good condition for it's age. Please see pictures. [ more ]</t>
  </si>
  <si>
    <r>
      <t>Each: ~</t>
    </r>
    <r>
      <rPr>
        <b/>
        <sz val="10"/>
        <color theme="1"/>
        <rFont val="Tahoma"/>
        <family val="2"/>
      </rPr>
      <t>DKK 429.40</t>
    </r>
  </si>
  <si>
    <t>(GBP 50.00)</t>
  </si>
  <si>
    <t> Aarrr-some Bricks (83)</t>
  </si>
  <si>
    <t> SYDNEY BRICK EMPORIUM (6050)</t>
  </si>
  <si>
    <r>
      <t>Each: ~</t>
    </r>
    <r>
      <rPr>
        <b/>
        <sz val="10"/>
        <color theme="1"/>
        <rFont val="Tahoma"/>
        <family val="2"/>
      </rPr>
      <t>DKK 413.75</t>
    </r>
  </si>
  <si>
    <t>(AU $90.00)</t>
  </si>
  <si>
    <t>●Free US Shipping on orders of $15.00 or more!</t>
  </si>
  <si>
    <t> Brick Bags (1028)</t>
  </si>
  <si>
    <r>
      <t>Each: ~</t>
    </r>
    <r>
      <rPr>
        <b/>
        <sz val="10"/>
        <color theme="1"/>
        <rFont val="Tahoma"/>
        <family val="2"/>
      </rPr>
      <t>DKK 413.51</t>
    </r>
  </si>
  <si>
    <t>(US $64.45)</t>
  </si>
  <si>
    <t>Set complete with instructions and box. Box has some minor shelfwear, pictures available on request.</t>
  </si>
  <si>
    <t> Bricks Of Scotland (2845)</t>
  </si>
  <si>
    <r>
      <t>Each: ~</t>
    </r>
    <r>
      <rPr>
        <b/>
        <sz val="10"/>
        <color theme="1"/>
        <rFont val="Tahoma"/>
        <family val="2"/>
      </rPr>
      <t>DKK 412.23</t>
    </r>
  </si>
  <si>
    <t>(GBP 48.00)</t>
  </si>
  <si>
    <t>Parts and minifigures are 100% complete - with instructions, no box.</t>
  </si>
  <si>
    <t> MadMax.Bricks (649)</t>
  </si>
  <si>
    <r>
      <t>Each: ~</t>
    </r>
    <r>
      <rPr>
        <b/>
        <sz val="10"/>
        <color theme="1"/>
        <rFont val="Tahoma"/>
        <family val="2"/>
      </rPr>
      <t>DKK 411.03</t>
    </r>
  </si>
  <si>
    <t>(EUR 55.00)</t>
  </si>
  <si>
    <t>Box e sigilli in perfette condizioni!!! Box and seals in perfect condition!!!</t>
  </si>
  <si>
    <t> REGINA 👑💗👑B R I C K 👑 (241)</t>
  </si>
  <si>
    <t>Spedizione con INPOST 5/6 euro</t>
  </si>
  <si>
    <t> GioVe Bricks&amp;Sets Store🪐 (75)</t>
  </si>
  <si>
    <t> Can only be shipped as package post, please see store terms.</t>
  </si>
  <si>
    <t> Magical Mystery Store (2283)</t>
  </si>
  <si>
    <t>Loc: Italy, Min Buy: ~DKK 7,473.27</t>
  </si>
  <si>
    <t> GARDA♥♥♥LAKE♥♥♥BRICK'S ♥♥♥ (1484)</t>
  </si>
  <si>
    <r>
      <t>Each: ~</t>
    </r>
    <r>
      <rPr>
        <b/>
        <sz val="10"/>
        <color theme="1"/>
        <rFont val="Tahoma"/>
        <family val="2"/>
      </rPr>
      <t>DKK 410.96</t>
    </r>
  </si>
  <si>
    <t>(EUR 54.99)</t>
  </si>
  <si>
    <r>
      <t>[Previous] </t>
    </r>
    <r>
      <rPr>
        <b/>
        <sz val="10"/>
        <color theme="1"/>
        <rFont val="Tahoma"/>
        <family val="2"/>
      </rPr>
      <t>1</t>
    </r>
    <r>
      <rPr>
        <sz val="10"/>
        <color theme="1"/>
        <rFont val="Tahoma"/>
        <family val="2"/>
      </rPr>
      <t> [2][3][4][5][6][7][8][9][10][Next]</t>
    </r>
  </si>
  <si>
    <t>BrickLink</t>
  </si>
  <si>
    <t>About Us</t>
  </si>
  <si>
    <t>History</t>
  </si>
  <si>
    <t>Dan Jezek</t>
  </si>
  <si>
    <t>Careers</t>
  </si>
  <si>
    <t>Sitemap</t>
  </si>
  <si>
    <t>Resources</t>
  </si>
  <si>
    <t>Help Center &amp; FAQ</t>
  </si>
  <si>
    <t>Problem Center</t>
  </si>
  <si>
    <t>Become a Seller</t>
  </si>
  <si>
    <t>Studio Tutorials</t>
  </si>
  <si>
    <t>Contact Us</t>
  </si>
  <si>
    <t>Join In</t>
  </si>
  <si>
    <t>Sign Up for Newsletter</t>
  </si>
  <si>
    <t>Contribute to Catalog</t>
  </si>
  <si>
    <t>Submit Bugs</t>
  </si>
  <si>
    <t>Help with Research</t>
  </si>
  <si>
    <t>Follow Us</t>
  </si>
  <si>
    <t>Popular Payment Options</t>
  </si>
  <si>
    <t>Terms of Service</t>
  </si>
  <si>
    <t>Privacy Policy</t>
  </si>
  <si>
    <t>Accessibility</t>
  </si>
  <si>
    <t>Cookie Policy</t>
  </si>
  <si>
    <t>DSA Notice</t>
  </si>
  <si>
    <t>House Rules</t>
  </si>
  <si>
    <r>
      <t>LEGO, the LEGO logo, BrickLink, the Minifigure, DUPLO, the FRIENDS logo, the MINIFIGURES logo, DREAMZzz, NINJAGO, VIDIYO and MINDSTORMS are trademarks of the LEGO Group. © 2026 The LEGO Group. All rights reserved. Some LEGO® sets contain small parts and/or small balls that pose a choking hazard and are not suitable for children under 3 years of age. LEGO® DUPLO® elements are not small parts and are specifically designed for safe use by children under 3 years of age. Use of this website constitutes acceptance of the </t>
    </r>
    <r>
      <rPr>
        <u/>
        <sz val="10"/>
        <color rgb="FF000000"/>
        <rFont val="Inherit"/>
      </rPr>
      <t>Terms of Service</t>
    </r>
    <r>
      <rPr>
        <sz val="10"/>
        <color rgb="FF000000"/>
        <rFont val="Inherit"/>
      </rPr>
      <t> and </t>
    </r>
    <r>
      <rPr>
        <u/>
        <sz val="10"/>
        <color rgb="FF000000"/>
        <rFont val="Inherit"/>
      </rPr>
      <t>Privacy Policy</t>
    </r>
    <r>
      <rPr>
        <sz val="10"/>
        <color rgb="FF000000"/>
        <rFont val="Inherit"/>
      </rPr>
      <t>.</t>
    </r>
  </si>
  <si>
    <t>Fjernet de første og de sidste rækker</t>
  </si>
  <si>
    <t>Qty: 1</t>
  </si>
  <si>
    <t>Each: ~DKK 70,996.05</t>
  </si>
  <si>
    <t>* </t>
  </si>
  <si>
    <t>Each: ~DKK 56,042.04</t>
  </si>
  <si>
    <t>Each: ~DKK 50,070.82</t>
  </si>
  <si>
    <t>Each: ~DKK 50,000.00</t>
  </si>
  <si>
    <t>Each: ~DKK 44,839.61</t>
  </si>
  <si>
    <t>Each: ~DKK 41,102.90</t>
  </si>
  <si>
    <t>Each: ~DKK 37,366.27</t>
  </si>
  <si>
    <t>Each: ~DKK 14,572.87</t>
  </si>
  <si>
    <t>Each: ~DKK 11,209.90</t>
  </si>
  <si>
    <t>Each: ~DKK 9,623.86</t>
  </si>
  <si>
    <t>Each: ~DKK 6,441.03</t>
  </si>
  <si>
    <t>Each: ~DKK 5,697.36</t>
  </si>
  <si>
    <t>Each: ~DKK 5,604.95</t>
  </si>
  <si>
    <t>Each: ~DKK 5,223.81</t>
  </si>
  <si>
    <t>Each: ~DKK 5,156.55</t>
  </si>
  <si>
    <t>Each: ~DKK 5,149.08</t>
  </si>
  <si>
    <t>Each: ~DKK 5,118.81</t>
  </si>
  <si>
    <t>Each: ~DKK 5,081.82</t>
  </si>
  <si>
    <t>Each: ~DKK 4,857.62</t>
  </si>
  <si>
    <t>Each: ~DKK 4,811.96</t>
  </si>
  <si>
    <t>Each: ~DKK 4,614.74</t>
  </si>
  <si>
    <t>Original Price: EUR 650.00</t>
  </si>
  <si>
    <t>Each: ~DKK 4,476.49</t>
  </si>
  <si>
    <t>Each: ~DKK 4,297.13</t>
  </si>
  <si>
    <t>Each: ~DKK 3,953.36</t>
  </si>
  <si>
    <t>Each: ~DKK 3,804.98</t>
  </si>
  <si>
    <t>Each: ~DKK 3,765.16</t>
  </si>
  <si>
    <t>Each: ~DKK 3,736.63</t>
  </si>
  <si>
    <t>Qty: 2</t>
  </si>
  <si>
    <t>Each: ~DKK 3,729.16</t>
  </si>
  <si>
    <t>Each: ~DKK 3,689.17</t>
  </si>
  <si>
    <t>Each: ~DKK 3,673.22</t>
  </si>
  <si>
    <t>Each: ~DKK 3,669.62</t>
  </si>
  <si>
    <t>Each: ~DKK 3,579.70</t>
  </si>
  <si>
    <t>Each: ~DKK 3,560.85</t>
  </si>
  <si>
    <t>Each: ~DKK 3,528.77</t>
  </si>
  <si>
    <t>Each: ~DKK 3,528.45</t>
  </si>
  <si>
    <t>Each: ~DKK 3,506.16</t>
  </si>
  <si>
    <t>Each: ~DKK 3,504.96</t>
  </si>
  <si>
    <t>Each: ~DKK 3,501.80</t>
  </si>
  <si>
    <t>Each: ~DKK 3,464.61</t>
  </si>
  <si>
    <t>Original Price: US $600.00</t>
  </si>
  <si>
    <t>Each: ~DKK 3,463.97</t>
  </si>
  <si>
    <t>Each: ~DKK 3,437.63</t>
  </si>
  <si>
    <t>Each: ~DKK 3,362.97</t>
  </si>
  <si>
    <t>Each: ~DKK 3,362.90</t>
  </si>
  <si>
    <t>Each: ~DKK 3,355.50</t>
  </si>
  <si>
    <t>Each: ~DKK 3,318.13</t>
  </si>
  <si>
    <t>Each: ~DKK 3,288.24</t>
  </si>
  <si>
    <t>Each: ~DKK 3,272.13</t>
  </si>
  <si>
    <t>Each: ~DKK 3,272.07</t>
  </si>
  <si>
    <t>Each: ~DKK 3,250.87</t>
  </si>
  <si>
    <t>Each: ~DKK 3,213.43</t>
  </si>
  <si>
    <t>Each: ~DKK 3,207.98</t>
  </si>
  <si>
    <t>Each: ~DKK 3,207.91</t>
  </si>
  <si>
    <t>Each: ~DKK 3,204.77</t>
  </si>
  <si>
    <t>Original Price: US $675.00</t>
  </si>
  <si>
    <t>Each: ~DKK 3,175.90</t>
  </si>
  <si>
    <t>Each: ~DKK 3,174.96</t>
  </si>
  <si>
    <t>Each: ~DKK 3,151.62</t>
  </si>
  <si>
    <t>Each: ~DKK 3,010.39</t>
  </si>
  <si>
    <t>Each: ~DKK 3,000.00</t>
  </si>
  <si>
    <t>Each: ~DKK 2,989.31</t>
  </si>
  <si>
    <t>Each: ~DKK 2,989.23</t>
  </si>
  <si>
    <t>Each: ~DKK 2,981.83</t>
  </si>
  <si>
    <t>Each: ~DKK 2,951.34</t>
  </si>
  <si>
    <t>Each: ~DKK 2,951.27</t>
  </si>
  <si>
    <t>Each: ~DKK 2,941.51</t>
  </si>
  <si>
    <t>Each: ~DKK 2,925.89</t>
  </si>
  <si>
    <t>Each: ~DKK 2,887.18</t>
  </si>
  <si>
    <t>Each: ~DKK 2,880.38</t>
  </si>
  <si>
    <t>Each: ~DKK 2,855.10</t>
  </si>
  <si>
    <t>Each: ~DKK 2,839.84</t>
  </si>
  <si>
    <t>Each: ~DKK 2,832.37</t>
  </si>
  <si>
    <t>Each: ~DKK 2,817.26</t>
  </si>
  <si>
    <t>Each: ~DKK 2,772.58</t>
  </si>
  <si>
    <t>Each: ~DKK 2,765.11</t>
  </si>
  <si>
    <t>Each: ~DKK 2,757.64</t>
  </si>
  <si>
    <t>Qty: 3</t>
  </si>
  <si>
    <t>Each: ~DKK 2,746.43</t>
  </si>
  <si>
    <t>Each: ~DKK 2,726.78</t>
  </si>
  <si>
    <t>Each: ~DKK 2,694.70</t>
  </si>
  <si>
    <t>Qty: 7</t>
  </si>
  <si>
    <t>Each: ~DKK 2,694.63</t>
  </si>
  <si>
    <t>Each: ~DKK 2,690.62</t>
  </si>
  <si>
    <t>Each: ~DKK 2,690.30</t>
  </si>
  <si>
    <t>Each: ~DKK 2,684.71</t>
  </si>
  <si>
    <t>Each: ~DKK 2,666.42</t>
  </si>
  <si>
    <t>Each: ~DKK 2,641.18</t>
  </si>
  <si>
    <t>Each: ~DKK 2,633.36</t>
  </si>
  <si>
    <t>Each: ~DKK 2,625.00</t>
  </si>
  <si>
    <t>Each: ~DKK 2,619.75</t>
  </si>
  <si>
    <t>Original Price: EUR 369.00</t>
  </si>
  <si>
    <t>Each: ~DKK 2,615.64</t>
  </si>
  <si>
    <t>Each: ~DKK 2,615.57</t>
  </si>
  <si>
    <t>Each: ~DKK 2,615.49</t>
  </si>
  <si>
    <t>Each: ~DKK 2,611.86</t>
  </si>
  <si>
    <t>Each: ~DKK 2,608.17</t>
  </si>
  <si>
    <t>Each: ~DKK 2,598.46</t>
  </si>
  <si>
    <t>Original Price: US $450.00</t>
  </si>
  <si>
    <t>Each: ~DKK 2,576.32</t>
  </si>
  <si>
    <t>Each: ~DKK 2,567.99</t>
  </si>
  <si>
    <t>Each: ~DKK 2,566.38</t>
  </si>
  <si>
    <t>Each: ~DKK 2,566.32</t>
  </si>
  <si>
    <t>Each: ~DKK 2,566.06</t>
  </si>
  <si>
    <t>Each: ~DKK 2,564.60</t>
  </si>
  <si>
    <t>Each: ~DKK 2,560.18</t>
  </si>
  <si>
    <t>Each: ~DKK 2,559.96</t>
  </si>
  <si>
    <t>Each: ~DKK 2,540.91</t>
  </si>
  <si>
    <t>Each: ~DKK 2,540.84</t>
  </si>
  <si>
    <t>Each: ~DKK 2,540.54</t>
  </si>
  <si>
    <t>Each: ~DKK 2,540.40</t>
  </si>
  <si>
    <t>Each: ~DKK 2,534.30</t>
  </si>
  <si>
    <t>Each: ~DKK 2,533.44</t>
  </si>
  <si>
    <t>Each: ~DKK 2,528.50</t>
  </si>
  <si>
    <t>Each: ~DKK 2,519.68</t>
  </si>
  <si>
    <t>Each: ~DKK 2,508.66</t>
  </si>
  <si>
    <t>Each: ~DKK 2,466.18</t>
  </si>
  <si>
    <t>Each: ~DKK 2,466.10</t>
  </si>
  <si>
    <t>Each: ~DKK 2,465.80</t>
  </si>
  <si>
    <t>Each: ~DKK 2,458.71</t>
  </si>
  <si>
    <t>Each: ~DKK 2,447.59</t>
  </si>
  <si>
    <t>Each: ~DKK 2,443.69</t>
  </si>
  <si>
    <t>Each: ~DKK 2,438.06</t>
  </si>
  <si>
    <t>Each: ~DKK 2,428.81</t>
  </si>
  <si>
    <t>Each: ~DKK 2,419.25</t>
  </si>
  <si>
    <t>Original Price: GBP 313.00</t>
  </si>
  <si>
    <t>Each: ~DKK 2,416.78</t>
  </si>
  <si>
    <t>Each: ~DKK 2,405.98</t>
  </si>
  <si>
    <t>Each: ~DKK 2,403.93</t>
  </si>
  <si>
    <t>Each: ~DKK 2,401.43</t>
  </si>
  <si>
    <t>Each: ~DKK 2,391.45</t>
  </si>
  <si>
    <t>Each: ~DKK 2,391.37</t>
  </si>
  <si>
    <t>Each: ~DKK 2,383.97</t>
  </si>
  <si>
    <t>Each: ~DKK 2,361.71</t>
  </si>
  <si>
    <t>Each: ~DKK 2,354.08</t>
  </si>
  <si>
    <t>Each: ~DKK 2,353.71</t>
  </si>
  <si>
    <t>Each: ~DKK 2,351.90</t>
  </si>
  <si>
    <t>Each: ~DKK 2,341.82</t>
  </si>
  <si>
    <t>Each: ~DKK 2,341.50</t>
  </si>
  <si>
    <t>Each: ~DKK 2,334.53</t>
  </si>
  <si>
    <t>Each: ~DKK 2,329.86</t>
  </si>
  <si>
    <t>Each: ~DKK 2,316.71</t>
  </si>
  <si>
    <t>Each: ~DKK 2,316.64</t>
  </si>
  <si>
    <t>Each: ~DKK 2,309.74</t>
  </si>
  <si>
    <t>Each: ~DKK 2,309.68</t>
  </si>
  <si>
    <t>Each: ~DKK 2,279.35</t>
  </si>
  <si>
    <t>Each: ~DKK 2,278.97</t>
  </si>
  <si>
    <t>Each: ~DKK 2,277.66</t>
  </si>
  <si>
    <t>Each: ~DKK 2,275.83</t>
  </si>
  <si>
    <t>Each: ~DKK 2,264.50</t>
  </si>
  <si>
    <t>Each: ~DKK 2,245.58</t>
  </si>
  <si>
    <t>Each: ~DKK 2,245.52</t>
  </si>
  <si>
    <t>Each: ~DKK 2,245.39</t>
  </si>
  <si>
    <t>Each: ~DKK 2,241.98</t>
  </si>
  <si>
    <t>Each: ~DKK 2,241.91</t>
  </si>
  <si>
    <t>Each: ~DKK 2,241.83</t>
  </si>
  <si>
    <t>Each: ~DKK 2,241.61</t>
  </si>
  <si>
    <t>Each: ~DKK 2,241.23</t>
  </si>
  <si>
    <t>Each: ~DKK 2,239.17</t>
  </si>
  <si>
    <t>Each: ~DKK 2,234.51</t>
  </si>
  <si>
    <t>Each: ~DKK 2,219.49</t>
  </si>
  <si>
    <t>Each: ~DKK 2,217.81</t>
  </si>
  <si>
    <t>Each: ~DKK 2,204.61</t>
  </si>
  <si>
    <t>Each: ~DKK 2,182.19</t>
  </si>
  <si>
    <t>Each: ~DKK 2,181.42</t>
  </si>
  <si>
    <t>Each: ~DKK 2,181.29</t>
  </si>
  <si>
    <t>Each: ~DKK 2,175.01</t>
  </si>
  <si>
    <t>Each: ~DKK 2,167.25</t>
  </si>
  <si>
    <t>Qty: 6</t>
  </si>
  <si>
    <t>Each: ~DKK 2,167.17</t>
  </si>
  <si>
    <t>Each: ~DKK 2,166.87</t>
  </si>
  <si>
    <t>Each: ~DKK 2,159.77</t>
  </si>
  <si>
    <t>Each: ~DKK 2,159.25</t>
  </si>
  <si>
    <t>Each: ~DKK 2,150.94</t>
  </si>
  <si>
    <t>Each: ~DKK 2,149.34</t>
  </si>
  <si>
    <t>Each: ~DKK 2,149.28</t>
  </si>
  <si>
    <t>Each: ~DKK 2,147.01</t>
  </si>
  <si>
    <t>Each: ~DKK 2,146.92</t>
  </si>
  <si>
    <t>Each: ~DKK 2,140.34</t>
  </si>
  <si>
    <t>Each: ~DKK 2,140.03</t>
  </si>
  <si>
    <t>Original Price: AU $490.00</t>
  </si>
  <si>
    <t>Each: ~DKK 2,129.88</t>
  </si>
  <si>
    <t>Each: ~DKK 2,117.07</t>
  </si>
  <si>
    <t>Each: ~DKK 2,113.99</t>
  </si>
  <si>
    <t>Each: ~DKK 2,103.37</t>
  </si>
  <si>
    <t>Original Price: CA $529.99</t>
  </si>
  <si>
    <t>Each: ~DKK 2,101.08</t>
  </si>
  <si>
    <t>Each: ~DKK 2,092.52</t>
  </si>
  <si>
    <t>Each: ~DKK 2,092.44</t>
  </si>
  <si>
    <t>Each: ~DKK 2,089.49</t>
  </si>
  <si>
    <t>Each: ~DKK 2,085.18</t>
  </si>
  <si>
    <t>Each: ~DKK 2,085.12</t>
  </si>
  <si>
    <t>Each: ~DKK 2,085.04</t>
  </si>
  <si>
    <t>Each: ~DKK 2,078.77</t>
  </si>
  <si>
    <t>Each: ~DKK 2,064.49</t>
  </si>
  <si>
    <t>Original Price: EUR 325.00</t>
  </si>
  <si>
    <t>Each: ~DKK 2,058.76</t>
  </si>
  <si>
    <t>Each: ~DKK 2,058.45</t>
  </si>
  <si>
    <t>Each: ~DKK 2,055.15</t>
  </si>
  <si>
    <t>Each: ~DKK 2,054.34</t>
  </si>
  <si>
    <t>Each: ~DKK 2,053.10</t>
  </si>
  <si>
    <t>Each: ~DKK 2,047.68</t>
  </si>
  <si>
    <t>Each: ~DKK 2,040.27</t>
  </si>
  <si>
    <t>Each: ~DKK 2,017.78</t>
  </si>
  <si>
    <t>Each: ~DKK 2,017.71</t>
  </si>
  <si>
    <t>Each: ~DKK 2,015.63</t>
  </si>
  <si>
    <t>Each: ~DKK 2,000.97</t>
  </si>
  <si>
    <t>Original Price: EUR 297.50</t>
  </si>
  <si>
    <t>Each: ~DKK 1,996.03</t>
  </si>
  <si>
    <t>Original Price: CA $450.00</t>
  </si>
  <si>
    <t>Each: ~DKK 1,984.35</t>
  </si>
  <si>
    <t>Each: ~DKK 1,984.31</t>
  </si>
  <si>
    <t>Each: ~DKK 1,976.75</t>
  </si>
  <si>
    <t>Each: ~DKK 1,969.70</t>
  </si>
  <si>
    <t>Each: ~DKK 1,967.63</t>
  </si>
  <si>
    <t>Each: ~DKK 1,966.66</t>
  </si>
  <si>
    <t>Each: ~DKK 1,963.28</t>
  </si>
  <si>
    <t>Each: ~DKK 1,961.01</t>
  </si>
  <si>
    <t>Each: ~DKK 1,943.05</t>
  </si>
  <si>
    <t>Each: ~DKK 1,942.30</t>
  </si>
  <si>
    <t>Each: ~DKK 1,935.58</t>
  </si>
  <si>
    <t>Each: ~DKK 1,926.87</t>
  </si>
  <si>
    <t>Each: ~DKK 1,924.79</t>
  </si>
  <si>
    <t>Each: ~DKK 1,924.72</t>
  </si>
  <si>
    <t>Each: ~DKK 1,924.66</t>
  </si>
  <si>
    <t>Each: ~DKK 1,924.59</t>
  </si>
  <si>
    <t>Each: ~DKK 1,924.46</t>
  </si>
  <si>
    <t>Each: ~DKK 1,924.29</t>
  </si>
  <si>
    <t>Each: ~DKK 1,918.24</t>
  </si>
  <si>
    <t>Original Price: EUR 279.00</t>
  </si>
  <si>
    <t>Each: ~DKK 1,905.68</t>
  </si>
  <si>
    <t>Each: ~DKK 1,879.87</t>
  </si>
  <si>
    <t>Each: ~DKK 1,868.32</t>
  </si>
  <si>
    <t>Each: ~DKK 1,868.24</t>
  </si>
  <si>
    <t>Each: ~DKK 1,867.94</t>
  </si>
  <si>
    <t>Each: ~DKK 1,867.79</t>
  </si>
  <si>
    <t>Each: ~DKK 1,867.63</t>
  </si>
  <si>
    <t>Each: ~DKK 1,867.57</t>
  </si>
  <si>
    <t>Each: ~DKK 1,860.63</t>
  </si>
  <si>
    <t>Each: ~DKK 1,853.37</t>
  </si>
  <si>
    <t>Each: ~DKK 1,853.00</t>
  </si>
  <si>
    <t>Each: ~DKK 1,828.55</t>
  </si>
  <si>
    <t>Original Price: US $300.00</t>
  </si>
  <si>
    <t>Each: ~DKK 1,820.94</t>
  </si>
  <si>
    <t>Each: ~DKK 1,816.27</t>
  </si>
  <si>
    <t>Each: ~DKK 1,796.47</t>
  </si>
  <si>
    <t>Each: ~DKK 1,786.11</t>
  </si>
  <si>
    <t>Each: ~DKK 1,778.64</t>
  </si>
  <si>
    <t>Each: ~DKK 1,774.24</t>
  </si>
  <si>
    <t>Each: ~DKK 1,774.20</t>
  </si>
  <si>
    <t>Qty: 8</t>
  </si>
  <si>
    <t>Each: ~DKK 1,764.91</t>
  </si>
  <si>
    <t>Each: ~DKK 1,764.32</t>
  </si>
  <si>
    <t>Each: ~DKK 1,757.91</t>
  </si>
  <si>
    <t>Each: ~DKK 1,756.22</t>
  </si>
  <si>
    <t>Each: ~DKK 1,750.90</t>
  </si>
  <si>
    <t>Each: ~DKK 1,746.23</t>
  </si>
  <si>
    <t>Each: ~DKK 1,745.14</t>
  </si>
  <si>
    <t>Each: ~DKK 1,732.31</t>
  </si>
  <si>
    <t>Each: ~DKK 1,732.24</t>
  </si>
  <si>
    <t>Each: ~DKK 1,718.85</t>
  </si>
  <si>
    <t>Each: ~DKK 1,711.38</t>
  </si>
  <si>
    <t>Each: ~DKK 1,673.11</t>
  </si>
  <si>
    <t>Each: ~DKK 1,644.12</t>
  </si>
  <si>
    <t>Each: ~DKK 1,634.17</t>
  </si>
  <si>
    <t>Each: ~DKK 1,615.50</t>
  </si>
  <si>
    <t>Each: ~DKK 1,610.83</t>
  </si>
  <si>
    <t>Each: ~DKK 1,569.39</t>
  </si>
  <si>
    <t>Each: ~DKK 1,500.00</t>
  </si>
  <si>
    <t>Each: ~DKK 1,494.65</t>
  </si>
  <si>
    <t>Each: ~DKK 1,487.18</t>
  </si>
  <si>
    <t>Each: ~DKK 1,417.75</t>
  </si>
  <si>
    <t>Each: ~DKK 1,347.35</t>
  </si>
  <si>
    <t>Each: ~DKK 1,338.46</t>
  </si>
  <si>
    <t>Original Price: EUR 199.00</t>
  </si>
  <si>
    <t>Each: ~DKK 1,295.00</t>
  </si>
  <si>
    <t>Each: ~DKK 1,283.13</t>
  </si>
  <si>
    <t>Each: ~DKK 1,276.77</t>
  </si>
  <si>
    <t>Each: ~DKK 1,270.46</t>
  </si>
  <si>
    <t>Each: ~DKK 1,251.11</t>
  </si>
  <si>
    <t>Each: ~DKK 1,250.79</t>
  </si>
  <si>
    <t>Each: ~DKK 1,200.00</t>
  </si>
  <si>
    <t>Each: ~DKK 1,155.59</t>
  </si>
  <si>
    <t>Original Price: CA $275.00</t>
  </si>
  <si>
    <t>Each: ~DKK 1,122.79</t>
  </si>
  <si>
    <t>Each: ~DKK 1,120.92</t>
  </si>
  <si>
    <t>Each: ~DKK 1,090.71</t>
  </si>
  <si>
    <t>Each: ~DKK 1,090.07</t>
  </si>
  <si>
    <t>Each: ~DKK 1,083.62</t>
  </si>
  <si>
    <t>Each: ~DKK 1,079.44</t>
  </si>
  <si>
    <t>Each: ~DKK 1,026.55</t>
  </si>
  <si>
    <t>Original Price: US $200.00</t>
  </si>
  <si>
    <t>Each: ~DKK 1,021.98</t>
  </si>
  <si>
    <t>Each: ~DKK 1,008.89</t>
  </si>
  <si>
    <t>Original Price: EUR 150.00</t>
  </si>
  <si>
    <t>Each: ~DKK 968.43</t>
  </si>
  <si>
    <t>Each: ~DKK 934.16</t>
  </si>
  <si>
    <t>Each: ~DKK 922.03</t>
  </si>
  <si>
    <t>Each: ~DKK 911.74</t>
  </si>
  <si>
    <t>Each: ~DKK 898.23</t>
  </si>
  <si>
    <t>Original Price: US $175.00</t>
  </si>
  <si>
    <t>Qty: 5</t>
  </si>
  <si>
    <t>Each: ~DKK 896.79</t>
  </si>
  <si>
    <t>Each: ~DKK 834.07</t>
  </si>
  <si>
    <t>Each: ~DKK 824.99</t>
  </si>
  <si>
    <t>Each: ~DKK 819.25</t>
  </si>
  <si>
    <t>Each: ~DKK 802.77</t>
  </si>
  <si>
    <t>Each: ~DKK 801.99</t>
  </si>
  <si>
    <t>Each: ~DKK 769.91</t>
  </si>
  <si>
    <t>Original Price: US $150.00</t>
  </si>
  <si>
    <t>Each: ~DKK 753.79</t>
  </si>
  <si>
    <t>Each: ~DKK 752.60</t>
  </si>
  <si>
    <t>Each: ~DKK 747.33</t>
  </si>
  <si>
    <t>Each: ~DKK 747.25</t>
  </si>
  <si>
    <t>* !</t>
  </si>
  <si>
    <t>Each: ~DKK 739.85</t>
  </si>
  <si>
    <t>Each: ~DKK 732.38</t>
  </si>
  <si>
    <t>Each: ~DKK 727.51</t>
  </si>
  <si>
    <t>Each: ~DKK 717.36</t>
  </si>
  <si>
    <t>Each: ~DKK 700.36</t>
  </si>
  <si>
    <t>Each: ~DKK 692.92</t>
  </si>
  <si>
    <t>Original Price: US $120.00</t>
  </si>
  <si>
    <t>Each: ~DKK 672.59</t>
  </si>
  <si>
    <t>Each: ~DKK 672.22</t>
  </si>
  <si>
    <t>Each: ~DKK 670.73</t>
  </si>
  <si>
    <t>Each: ~DKK 653.91</t>
  </si>
  <si>
    <t>Each: ~DKK 647.33</t>
  </si>
  <si>
    <t>Each: ~DKK 641.60</t>
  </si>
  <si>
    <t>Each: ~DKK 641.53</t>
  </si>
  <si>
    <t>Each: ~DKK 609.45</t>
  </si>
  <si>
    <t>Original Price: US $99.99</t>
  </si>
  <si>
    <t>Each: ~DKK 608.47</t>
  </si>
  <si>
    <t>Each: ~DKK 597.86</t>
  </si>
  <si>
    <t>Each: ~DKK 593.90</t>
  </si>
  <si>
    <t>Each: ~DKK 591.88</t>
  </si>
  <si>
    <t>Original Price: EUR 99.00</t>
  </si>
  <si>
    <t>Each: ~DKK 571.02</t>
  </si>
  <si>
    <t>Each: ~DKK 563.93</t>
  </si>
  <si>
    <t>Each: ~DKK 560.50</t>
  </si>
  <si>
    <t>Each: ~DKK 560.42</t>
  </si>
  <si>
    <t>Each: ~DKK 560.29</t>
  </si>
  <si>
    <t>Each: ~DKK 560.24</t>
  </si>
  <si>
    <t>Each: ~DKK 554.85</t>
  </si>
  <si>
    <t>Original Price: US $92.00</t>
  </si>
  <si>
    <t>Each: ~DKK 551.67</t>
  </si>
  <si>
    <t>Each: ~DKK 538.01</t>
  </si>
  <si>
    <t>Original Price: EUR 79.99</t>
  </si>
  <si>
    <t>Each: ~DKK 523.13</t>
  </si>
  <si>
    <t>Each: ~DKK 517.11</t>
  </si>
  <si>
    <t>Each: ~DKK 513.22</t>
  </si>
  <si>
    <t>Each: ~DKK 513.21</t>
  </si>
  <si>
    <t>Each: ~DKK 510.63</t>
  </si>
  <si>
    <t>Each: ~DKK 505.21</t>
  </si>
  <si>
    <t>Original Price: EUR 99.42</t>
  </si>
  <si>
    <t>Each: ~DKK 498.17</t>
  </si>
  <si>
    <t>Each: ~DKK 493.16</t>
  </si>
  <si>
    <t>Each: ~DKK 491.61</t>
  </si>
  <si>
    <t>Original Price: PLN 349.00</t>
  </si>
  <si>
    <t>Each: ~DKK 489.56</t>
  </si>
  <si>
    <t>Each: ~DKK 485.76</t>
  </si>
  <si>
    <t>Qty: 18</t>
  </si>
  <si>
    <t>Each: ~DKK 483.79</t>
  </si>
  <si>
    <t>Each: ~DKK 482.20</t>
  </si>
  <si>
    <t>Each: ~DKK 481.20</t>
  </si>
  <si>
    <t>Each: ~DKK 478.29</t>
  </si>
  <si>
    <t>Original Price: EUR 80.00</t>
  </si>
  <si>
    <t>Each: ~DKK 472.34</t>
  </si>
  <si>
    <t>Each: ~DKK 462.24</t>
  </si>
  <si>
    <t>Each: ~DKK 459.73</t>
  </si>
  <si>
    <t>Each: ~DKK 449.12</t>
  </si>
  <si>
    <t>Each: ~DKK 448.40</t>
  </si>
  <si>
    <t>Original Price: EUR 100.00</t>
  </si>
  <si>
    <t>Each: ~DKK 443.56</t>
  </si>
  <si>
    <t>Each: ~DKK 438.85</t>
  </si>
  <si>
    <t>Each: ~DKK 436.28</t>
  </si>
  <si>
    <t>Each: ~DKK 430.19</t>
  </si>
  <si>
    <t>Each: ~DKK 429.40</t>
  </si>
  <si>
    <t>Each: ~DKK 413.75</t>
  </si>
  <si>
    <t>Each: ~DKK 413.51</t>
  </si>
  <si>
    <t>Each: ~DKK 412.23</t>
  </si>
  <si>
    <t>Each: ~DKK 411.03</t>
  </si>
  <si>
    <t>Each: ~DKK 410.96</t>
  </si>
  <si>
    <t>[Previous] 1 [2][3][4][5][6][7][8][9][10][Next]</t>
  </si>
  <si>
    <t>CRTL+A, CTRL+C</t>
  </si>
  <si>
    <t>Sæt ind | Indsæt værdier |Værdier</t>
  </si>
  <si>
    <t>Dobbeltklik på en af linjerne mellem kolonneoverskrifterne for automatisk at tilpasse bredden på alle kolonner.</t>
  </si>
  <si>
    <t>Slet kolonne A</t>
  </si>
  <si>
    <t>Cond1</t>
  </si>
  <si>
    <t>Cond2</t>
  </si>
  <si>
    <t>DKK</t>
  </si>
  <si>
    <t>Tilføj formler</t>
  </si>
  <si>
    <t>Biler</t>
  </si>
  <si>
    <t>Cykler</t>
  </si>
  <si>
    <t>Biler per cykel</t>
  </si>
  <si>
    <t>I Excel kan du bruge indholdet i celler til at beregne noget i en anden celle.</t>
  </si>
  <si>
    <t>Til dette formål har hver celle et navn, der består af et bogstav for kolonnen og et tal for rækken.</t>
  </si>
  <si>
    <t xml:space="preserve">I ovenstående eksempel beregnes produktet af cellerne F3 og F4 i celle F5. </t>
  </si>
  <si>
    <t>Og i celle F7 beregnes differencen mellem celle F5 og celle F6.</t>
  </si>
  <si>
    <t>Klik på cellerne F3 til F7 for at se deres indhold.</t>
  </si>
  <si>
    <t>Brug denne viden til at beregne i celle M3, hvor mange biler der er per cykel i Finland.</t>
  </si>
  <si>
    <t>Tilføj meningsfulde formler i de tomme celler i tabellen til højre.</t>
  </si>
  <si>
    <t>Voksne</t>
  </si>
  <si>
    <t>Børn</t>
  </si>
  <si>
    <t>Indbyggere i alt</t>
  </si>
  <si>
    <t>Landsby</t>
  </si>
  <si>
    <t>Lillerup</t>
  </si>
  <si>
    <t>Storerup</t>
  </si>
  <si>
    <t>Middelrup</t>
  </si>
  <si>
    <t>Brug tastkombinationerne CTRL+C og CTRL+V til dette.</t>
  </si>
  <si>
    <t xml:space="preserve">I den røde tabel: </t>
  </si>
  <si>
    <t>Kopier formlen i kolonnen "Indbyggere i alt" fra rækken "Lillerup" til de to andre rækker.</t>
  </si>
  <si>
    <t>Gør det samme i den grønne og den orange tabel.</t>
  </si>
  <si>
    <t>Her får du andre resultater.</t>
  </si>
  <si>
    <t>Hvorfor?</t>
  </si>
  <si>
    <t>Hus</t>
  </si>
  <si>
    <t>Bil</t>
  </si>
  <si>
    <t>Vej</t>
  </si>
  <si>
    <t>Dør</t>
  </si>
  <si>
    <t>Find ud af, hvilken indflydelse dollartegnene har.</t>
  </si>
  <si>
    <t xml:space="preserve">kan kopiere denne formel til alle tomme celler i den lilla tabel og få den rigtige værdi i hver celle, </t>
  </si>
  <si>
    <t xml:space="preserve">nemlig kombinationen af rækkens navn og kolonnens navn. </t>
  </si>
  <si>
    <t>x</t>
  </si>
  <si>
    <t>y</t>
  </si>
  <si>
    <t>z</t>
  </si>
  <si>
    <t>A</t>
  </si>
  <si>
    <t>B</t>
  </si>
  <si>
    <t>C</t>
  </si>
  <si>
    <t>Opgave 1</t>
  </si>
  <si>
    <t>Opgave 2</t>
  </si>
  <si>
    <t>Opgave 2:</t>
  </si>
  <si>
    <t>Opgave 1:</t>
  </si>
  <si>
    <t>Kopier formlen i det øverste venstre hjørne til de otte andre celler.</t>
  </si>
  <si>
    <t>Gør det samme i den grønne, orange og den lilla tabel.</t>
  </si>
  <si>
    <t>Opgave 3</t>
  </si>
  <si>
    <t>Opgave 3:</t>
  </si>
  <si>
    <t>Brug nu din viden fra opgaverne 1 og 2 i den lilla tabel:</t>
  </si>
  <si>
    <t xml:space="preserve">Rediger formlen i celle R23, så du bagefter med blot et enkelt tryk på CTRL+C og CTRL+V </t>
  </si>
  <si>
    <t>For eksempel skal der stå »Vej - 4« i celle U25.</t>
  </si>
  <si>
    <t>Kontinent</t>
  </si>
  <si>
    <t>Europa</t>
  </si>
  <si>
    <t>Honduras</t>
  </si>
  <si>
    <t>Sydamerika</t>
  </si>
  <si>
    <t>Nigeria</t>
  </si>
  <si>
    <t>Afrika</t>
  </si>
  <si>
    <t>Senegal</t>
  </si>
  <si>
    <t>Klik på "Sortér og filtrer" og derefter på "Filtrer":</t>
  </si>
  <si>
    <t>Markér den grønne tabel til højre</t>
  </si>
  <si>
    <t>Klik på en vilkårlig celle, så tabellen ikke længere er markeret.</t>
  </si>
  <si>
    <t>Der er nu dukket små filtersymboler op til højre for kolonneoverskrifterne.</t>
  </si>
  <si>
    <t>Klik på filtersymbolet ved siden af »Kontinent«, og indstil filteret, så der kun vises lande fra Afrika.</t>
  </si>
  <si>
    <t>Klik derefter på filtersymbolet igen, og sørg for, at alle rækker vises igen.</t>
  </si>
  <si>
    <t xml:space="preserve">Klik på filtersymbolet i kolonnen »Indbyggere« og derefter på »Talfiltre«, og indstil filteret, </t>
  </si>
  <si>
    <t>så kun lande med mere end 10 millioner indbyggere vises.</t>
  </si>
  <si>
    <t>Klik på filtersymbolet i kolonnen »Land« og derefter på »Sortér fra A til Å«.</t>
  </si>
  <si>
    <t>Din tabel burde nu se sådan ud:</t>
  </si>
  <si>
    <t>Filter 2</t>
  </si>
  <si>
    <t>Opsæt filtre for den grønne tabel til højre.</t>
  </si>
  <si>
    <t>Tabellen skal sorteres i stigende rækkefølge efter pris.</t>
  </si>
  <si>
    <t>Marker den filtrerede tabel, og kopier indholdet med CTRL+C og CTRL+V til et sted længere nede.</t>
  </si>
  <si>
    <t>Bemærk, at kun de viste rækker er blevet kopieret!</t>
  </si>
  <si>
    <t>Kosmetik</t>
  </si>
  <si>
    <t>ID</t>
  </si>
  <si>
    <t>Produktnavn</t>
  </si>
  <si>
    <t>Kategori</t>
  </si>
  <si>
    <t>Pris (€)</t>
  </si>
  <si>
    <t>Havregrynskiks</t>
  </si>
  <si>
    <t>Fødevarer</t>
  </si>
  <si>
    <t>Ansigtscreme</t>
  </si>
  <si>
    <t>Chokolade</t>
  </si>
  <si>
    <t>Shampoo</t>
  </si>
  <si>
    <t>Olivenolie</t>
  </si>
  <si>
    <t>Læbepomade</t>
  </si>
  <si>
    <t>Pasta</t>
  </si>
  <si>
    <t>Håndcreme</t>
  </si>
  <si>
    <t>Müsli</t>
  </si>
  <si>
    <t>Serum</t>
  </si>
  <si>
    <t>Kaffe</t>
  </si>
  <si>
    <t>Bodylotion</t>
  </si>
  <si>
    <t>Kiks</t>
  </si>
  <si>
    <t>Ansigtstoner</t>
  </si>
  <si>
    <t>Syltetøj</t>
  </si>
  <si>
    <t>Opvaskemiddel</t>
  </si>
  <si>
    <t>Husholdningsartikler</t>
  </si>
  <si>
    <t>Vaskemiddel</t>
  </si>
  <si>
    <t>Køkkenrulle</t>
  </si>
  <si>
    <t>Skraldeposer</t>
  </si>
  <si>
    <t>Rengøringsspray</t>
  </si>
  <si>
    <t>Danmark</t>
  </si>
  <si>
    <t>Indstil filtrene, så der kun vises fødevarer og kosmetik fra Spanien, der koster mere end 10 €.</t>
  </si>
  <si>
    <t>Bedingte Formatierung</t>
  </si>
  <si>
    <t>Sammenlign med:</t>
  </si>
  <si>
    <t>Sæt tekster og tal sammen med &amp;</t>
  </si>
  <si>
    <t>Se på formlen i den gule celle.</t>
  </si>
  <si>
    <t>Ændr teksterne i de orange celler.</t>
  </si>
  <si>
    <t>Skole</t>
  </si>
  <si>
    <t>Personer</t>
  </si>
  <si>
    <t>Timer</t>
  </si>
  <si>
    <t>Projekt</t>
  </si>
  <si>
    <t>Ny Database</t>
  </si>
  <si>
    <t>Forklaring</t>
  </si>
  <si>
    <t>Serverflytning</t>
  </si>
  <si>
    <t>Netværksopgradering</t>
  </si>
  <si>
    <t>Udrulning af hardware</t>
  </si>
  <si>
    <t>API-udvikling</t>
  </si>
  <si>
    <t>Intranet-optimering</t>
  </si>
  <si>
    <t>5 personer har i alt arbejdet 120 timer på projektet Ny Database</t>
  </si>
  <si>
    <t xml:space="preserve">Brug din nye viden til at indsætte formler i de tomme celler i den grønne tabel til højre.
</t>
  </si>
  <si>
    <t>Disse formler skal generere en tekst i overensstemmelse med eksemplet i første række.</t>
  </si>
  <si>
    <t>Funktionen HVIS har altid 3 argumenter.</t>
  </si>
  <si>
    <t>I Excel adskilles argumenterne med et semikolon (;).</t>
  </si>
  <si>
    <t>Argument 1: Den betingelse, der skal testes.</t>
  </si>
  <si>
    <t>Argument 2: Funktionens resultat, hvis betingelsen er sand.</t>
  </si>
  <si>
    <t>Argument 3: Funktionens resultat, hvis betingelsen er falsk.</t>
  </si>
  <si>
    <t>Se nøje på formlerne i den næste tabel.</t>
  </si>
  <si>
    <t>I den næste tabel bruger vi det, vi har lært i det foregående afsnit, til at gøre formlerne mere generelle.</t>
  </si>
  <si>
    <t>Ændr tallet i den grønne celle.</t>
  </si>
  <si>
    <t xml:space="preserve">Du kender allerede funktionen SUM. </t>
  </si>
  <si>
    <t>Funktion HVIS</t>
  </si>
  <si>
    <t>I dette og de følgende afsnit skal du lære et par andre nyttige funktioner at kende.</t>
  </si>
  <si>
    <t>Funktioner MAX og MIN</t>
  </si>
  <si>
    <t>MAX</t>
  </si>
  <si>
    <t>Sammenlign formlerne i den lilla tabel med dem i den røde tabel.</t>
  </si>
  <si>
    <t>Pia</t>
  </si>
  <si>
    <t>Felix</t>
  </si>
  <si>
    <t>Jette</t>
  </si>
  <si>
    <t>Ole</t>
  </si>
  <si>
    <t>Status</t>
  </si>
  <si>
    <t>Brug din nye viden til at indsætte formler i de tomme celler i den grønne tabel til højre.</t>
  </si>
  <si>
    <t xml:space="preserve">Skriv først formlen i den første række. </t>
  </si>
  <si>
    <t>I alle andre tilfælde skal cellen vise teksten „Barn“.</t>
  </si>
  <si>
    <t xml:space="preserve">Når du derefter kopierer formlen til de øvrige rækker, skal cellerne vise teksten „Voksen“, </t>
  </si>
  <si>
    <t xml:space="preserve">hvis personen er mindst 18 år gammel. </t>
  </si>
  <si>
    <t xml:space="preserve">Den ignorerer tekst og tomme celler. </t>
  </si>
  <si>
    <t>Se på formlerne i de grønne celler.</t>
  </si>
  <si>
    <t>Funktionen MAX finder det højeste (største) tal i et bestemt område.</t>
  </si>
  <si>
    <t>tekst</t>
  </si>
  <si>
    <t>MAX kan kigge på flere spredte områder samtidig:</t>
  </si>
  <si>
    <t>hej</t>
  </si>
  <si>
    <t>Maximum</t>
  </si>
  <si>
    <t>Minimum</t>
  </si>
  <si>
    <t>MIN</t>
  </si>
  <si>
    <t>Funktionen MIN finder det mindste tal og fungerer ellers på præcis samme måde som MAX.</t>
  </si>
  <si>
    <t>Opgave</t>
  </si>
  <si>
    <t>Hvis der står tekst (f.eks. "Ikke oplyst"), eller der er tomme celler i dit område, springer MAX dem bare over.</t>
  </si>
  <si>
    <t>Sæt formler ind i de lysegrønne celler, som viser det største tal i sin række.</t>
  </si>
  <si>
    <t>Sæt formler ind i de lyserøde celler, som viser det mindste tal i sin række.</t>
  </si>
  <si>
    <t>Sæt en formel ind i den mørkegrønne celle, som viser det største tal i hele den lilla tabel.</t>
  </si>
  <si>
    <t>Sæt en formel ind i den mørkerøde celle, som viser det mindste tal i hele den lilla tabel.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</si>
</sst>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 "/>
  </numFmts>
  <fonts count="29">
    <font>
      <sz val="11"/>
      <color theme="1"/>
      <name val="Calibri"/>
      <family val="2"/>
      <scheme val="minor"/>
    </font>
    <font>
      <b/>
      <sz val="14"/>
      <name val="Calibri"/>
      <family val="2"/>
    </font>
    <font>
      <b/>
      <sz val="11"/>
      <name val="Calibri"/>
      <family val="2"/>
    </font>
    <font>
      <b/>
      <sz val="11"/>
      <color theme="1"/>
      <name val="Calibri"/>
      <family val="2"/>
      <scheme val="minor"/>
    </font>
    <font>
      <sz val="11"/>
      <name val="Calibri"/>
      <family val="2"/>
    </font>
    <font>
      <vertAlign val="superscript"/>
      <sz val="11"/>
      <color theme="1"/>
      <name val="Calibri"/>
      <family val="2"/>
      <scheme val="minor"/>
    </font>
    <font>
      <sz val="11"/>
      <color rgb="FF0070C0"/>
      <name val="Calibri"/>
      <family val="2"/>
      <scheme val="minor"/>
    </font>
    <font>
      <u/>
      <sz val="11"/>
      <color theme="10"/>
      <name val="Calibri"/>
      <family val="2"/>
      <scheme val="minor"/>
    </font>
    <font>
      <sz val="10"/>
      <color rgb="FF000000"/>
      <name val="Inherit"/>
    </font>
    <font>
      <b/>
      <sz val="10"/>
      <color rgb="FF000000"/>
      <name val="Inherit"/>
    </font>
    <font>
      <sz val="10"/>
      <color rgb="FF000000"/>
      <name val="Inherit"/>
    </font>
    <font>
      <sz val="7"/>
      <color rgb="FF111111"/>
      <name val="Verdana"/>
      <family val="2"/>
    </font>
    <font>
      <sz val="11"/>
      <color theme="1"/>
      <name val="Verdana"/>
      <family val="2"/>
    </font>
    <font>
      <sz val="10"/>
      <color theme="1"/>
      <name val="Tahoma"/>
      <family val="2"/>
    </font>
    <font>
      <b/>
      <sz val="7"/>
      <color rgb="FF111111"/>
      <name val="Verdana"/>
      <family val="2"/>
    </font>
    <font>
      <b/>
      <sz val="10"/>
      <color theme="1"/>
      <name val="Tahoma"/>
      <family val="2"/>
    </font>
    <font>
      <b/>
      <sz val="10"/>
      <color rgb="FFFFFFFF"/>
      <name val="Tahoma"/>
      <family val="2"/>
    </font>
    <font>
      <sz val="7"/>
      <color theme="1"/>
      <name val="Tahoma"/>
      <family val="2"/>
    </font>
    <font>
      <sz val="7.5"/>
      <color theme="1"/>
      <name val="Tahoma"/>
      <family val="2"/>
    </font>
    <font>
      <b/>
      <sz val="7"/>
      <color theme="1"/>
      <name val="Tahoma"/>
      <family val="2"/>
    </font>
    <font>
      <sz val="7.5"/>
      <color theme="1"/>
      <name val="Verdana"/>
      <family val="2"/>
    </font>
    <font>
      <i/>
      <sz val="7.5"/>
      <color theme="1"/>
      <name val="Verdana"/>
      <family val="2"/>
    </font>
    <font>
      <sz val="7"/>
      <color rgb="FF606060"/>
      <name val="Verdana"/>
      <family val="2"/>
    </font>
    <font>
      <sz val="10"/>
      <color rgb="FF808080"/>
      <name val="Times New Roman"/>
      <family val="1"/>
    </font>
    <font>
      <strike/>
      <sz val="10"/>
      <color rgb="FF808080"/>
      <name val="Times New Roman"/>
      <family val="1"/>
    </font>
    <font>
      <u/>
      <sz val="10"/>
      <color rgb="FF000000"/>
      <name val="Inherit"/>
    </font>
    <font>
      <b/>
      <sz val="12"/>
      <color theme="1"/>
      <name val="Calibri"/>
      <family val="2"/>
      <scheme val="minor"/>
    </font>
    <font>
      <b/>
      <sz val="14"/>
      <color theme="1"/>
      <name val="Calibri"/>
      <family val="2"/>
      <scheme val="minor"/>
    </font>
    <font>
      <sz val="10"/>
      <color theme="1"/>
      <name val="Arial Unicode MS"/>
    </font>
  </fonts>
  <fills count="23">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5AD"/>
        <bgColor indexed="64"/>
      </patternFill>
    </fill>
    <fill>
      <patternFill patternType="solid">
        <fgColor rgb="FFFFFFFF"/>
        <bgColor indexed="64"/>
      </patternFill>
    </fill>
    <fill>
      <patternFill patternType="solid">
        <fgColor rgb="FFEEEEEE"/>
        <bgColor indexed="64"/>
      </patternFill>
    </fill>
    <fill>
      <patternFill patternType="solid">
        <fgColor rgb="FFDDDDDD"/>
        <bgColor indexed="64"/>
      </patternFill>
    </fill>
    <fill>
      <patternFill patternType="solid">
        <fgColor rgb="FF5E5A8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bgColor indexed="64"/>
      </patternFill>
    </fill>
    <fill>
      <patternFill patternType="solid">
        <fgColor theme="5"/>
        <bgColor indexed="64"/>
      </patternFill>
    </fill>
  </fills>
  <borders count="46">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ck">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DDDDDD"/>
      </left>
      <right/>
      <top style="medium">
        <color rgb="FFDDDDDD"/>
      </top>
      <bottom/>
      <diagonal/>
    </border>
    <border>
      <left/>
      <right/>
      <top style="medium">
        <color rgb="FFDDDDDD"/>
      </top>
      <bottom/>
      <diagonal/>
    </border>
    <border>
      <left/>
      <right style="medium">
        <color rgb="FFDDDDDD"/>
      </right>
      <top style="medium">
        <color rgb="FFDDDDDD"/>
      </top>
      <bottom/>
      <diagonal/>
    </border>
    <border>
      <left style="medium">
        <color rgb="FFDDDDDD"/>
      </left>
      <right/>
      <top/>
      <bottom/>
      <diagonal/>
    </border>
    <border>
      <left/>
      <right style="medium">
        <color rgb="FFDDDDDD"/>
      </right>
      <top/>
      <bottom/>
      <diagonal/>
    </border>
    <border>
      <left style="medium">
        <color rgb="FFDDDDDD"/>
      </left>
      <right/>
      <top/>
      <bottom style="medium">
        <color rgb="FFDDDDDD"/>
      </bottom>
      <diagonal/>
    </border>
    <border>
      <left/>
      <right/>
      <top/>
      <bottom style="medium">
        <color rgb="FFDDDDDD"/>
      </bottom>
      <diagonal/>
    </border>
    <border>
      <left/>
      <right style="medium">
        <color rgb="FFDDDDDD"/>
      </right>
      <top/>
      <bottom style="medium">
        <color rgb="FFDDDDDD"/>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indexed="64"/>
      </left>
      <right/>
      <top/>
      <bottom style="thick">
        <color indexed="64"/>
      </bottom>
      <diagonal/>
    </border>
    <border>
      <left/>
      <right/>
      <top/>
      <bottom style="thick">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0" fontId="7" fillId="0" borderId="0" applyNumberFormat="0" applyFill="0" applyBorder="0" applyAlignment="0" applyProtection="0"/>
  </cellStyleXfs>
  <cellXfs count="222">
    <xf numFmtId="0" fontId="0" fillId="0" borderId="0" xfId="0"/>
    <xf numFmtId="0" fontId="1" fillId="3" borderId="0" xfId="0" applyFont="1" applyFill="1"/>
    <xf numFmtId="0" fontId="0" fillId="3" borderId="0" xfId="0" applyFill="1"/>
    <xf numFmtId="0" fontId="0" fillId="3" borderId="9" xfId="0" applyFill="1" applyBorder="1"/>
    <xf numFmtId="0" fontId="2" fillId="3" borderId="0" xfId="0" applyFont="1" applyFill="1"/>
    <xf numFmtId="0" fontId="0" fillId="3" borderId="5" xfId="0" applyFill="1" applyBorder="1"/>
    <xf numFmtId="0" fontId="0" fillId="3" borderId="6" xfId="0" applyFill="1" applyBorder="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3" fillId="2" borderId="7" xfId="0" applyFont="1" applyFill="1" applyBorder="1" applyAlignment="1">
      <alignment horizontal="center"/>
    </xf>
    <xf numFmtId="0" fontId="3" fillId="2" borderId="8" xfId="0" applyFont="1" applyFill="1" applyBorder="1" applyAlignment="1">
      <alignment horizontal="center"/>
    </xf>
    <xf numFmtId="0" fontId="3" fillId="4" borderId="3" xfId="0" applyFont="1" applyFill="1" applyBorder="1"/>
    <xf numFmtId="0" fontId="3" fillId="4" borderId="4" xfId="0" applyFont="1" applyFill="1" applyBorder="1"/>
    <xf numFmtId="0" fontId="0" fillId="0" borderId="5" xfId="0" applyBorder="1"/>
    <xf numFmtId="0" fontId="0" fillId="0" borderId="6" xfId="0" applyBorder="1"/>
    <xf numFmtId="0" fontId="0" fillId="0" borderId="1" xfId="0" applyBorder="1"/>
    <xf numFmtId="0" fontId="0" fillId="0" borderId="2" xfId="0" applyBorder="1"/>
    <xf numFmtId="0" fontId="0" fillId="0" borderId="3" xfId="0" applyBorder="1"/>
    <xf numFmtId="0" fontId="0" fillId="0" borderId="4" xfId="0" applyBorder="1"/>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0" fillId="0" borderId="7" xfId="0" applyBorder="1"/>
    <xf numFmtId="0" fontId="0" fillId="0" borderId="8" xfId="0" applyBorder="1"/>
    <xf numFmtId="0" fontId="4"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2" fontId="0" fillId="0" borderId="6" xfId="0" applyNumberFormat="1" applyBorder="1"/>
    <xf numFmtId="0" fontId="0" fillId="3" borderId="16" xfId="0" applyFill="1" applyBorder="1" applyAlignment="1">
      <alignment vertical="center"/>
    </xf>
    <xf numFmtId="0" fontId="6" fillId="3" borderId="17" xfId="0" applyFont="1" applyFill="1" applyBorder="1" applyAlignment="1">
      <alignment vertical="center"/>
    </xf>
    <xf numFmtId="0" fontId="0" fillId="3" borderId="1" xfId="0" applyFill="1" applyBorder="1" applyAlignment="1">
      <alignment vertical="center"/>
    </xf>
    <xf numFmtId="0" fontId="6" fillId="3" borderId="2" xfId="0" applyFont="1" applyFill="1" applyBorder="1" applyAlignment="1">
      <alignment vertical="center"/>
    </xf>
    <xf numFmtId="0" fontId="3" fillId="3" borderId="1" xfId="0" applyFont="1" applyFill="1" applyBorder="1" applyAlignment="1">
      <alignment vertical="center"/>
    </xf>
    <xf numFmtId="0" fontId="3" fillId="3" borderId="2" xfId="0" applyFont="1" applyFill="1" applyBorder="1" applyAlignment="1">
      <alignment vertical="center"/>
    </xf>
    <xf numFmtId="0" fontId="0" fillId="3" borderId="3" xfId="0" applyFill="1" applyBorder="1" applyAlignment="1">
      <alignment vertical="center"/>
    </xf>
    <xf numFmtId="0" fontId="6" fillId="3" borderId="4" xfId="0" applyFont="1" applyFill="1" applyBorder="1" applyAlignment="1">
      <alignment vertical="center"/>
    </xf>
    <xf numFmtId="0" fontId="3" fillId="4" borderId="3" xfId="0" applyFont="1" applyFill="1" applyBorder="1" applyAlignment="1">
      <alignment vertical="center"/>
    </xf>
    <xf numFmtId="0" fontId="3" fillId="4" borderId="4" xfId="0" applyFont="1" applyFill="1" applyBorder="1" applyAlignment="1">
      <alignment vertical="center"/>
    </xf>
    <xf numFmtId="0" fontId="7" fillId="0" borderId="0" xfId="1"/>
    <xf numFmtId="0" fontId="9" fillId="0" borderId="0" xfId="0" applyFont="1" applyAlignment="1">
      <alignment horizontal="left" vertical="center" wrapText="1" indent="2"/>
    </xf>
    <xf numFmtId="0" fontId="8" fillId="5" borderId="0" xfId="0" applyFont="1" applyFill="1" applyAlignment="1">
      <alignment horizontal="left" vertical="center" wrapText="1" indent="2"/>
    </xf>
    <xf numFmtId="0" fontId="8" fillId="0" borderId="0" xfId="0" applyFont="1" applyAlignment="1">
      <alignment horizontal="left" vertical="center" wrapText="1" indent="2"/>
    </xf>
    <xf numFmtId="0" fontId="0" fillId="0" borderId="0" xfId="0" applyAlignment="1">
      <alignment horizontal="left" vertical="center" wrapText="1" indent="2"/>
    </xf>
    <xf numFmtId="0" fontId="0" fillId="0" borderId="0" xfId="0" applyAlignment="1">
      <alignment horizontal="left" vertical="center" wrapText="1" indent="3"/>
    </xf>
    <xf numFmtId="0" fontId="8" fillId="0" borderId="0" xfId="0" applyFont="1" applyAlignment="1">
      <alignment horizontal="left" vertical="center" wrapText="1" indent="3"/>
    </xf>
    <xf numFmtId="0" fontId="10" fillId="0" borderId="0" xfId="0" applyFont="1" applyAlignment="1">
      <alignment vertical="center" wrapText="1"/>
    </xf>
    <xf numFmtId="0" fontId="0" fillId="6" borderId="0" xfId="0" applyFill="1"/>
    <xf numFmtId="0" fontId="7" fillId="7" borderId="0" xfId="1" applyFill="1" applyAlignment="1">
      <alignment vertical="center" wrapText="1"/>
    </xf>
    <xf numFmtId="0" fontId="0" fillId="8" borderId="0" xfId="0" applyFill="1"/>
    <xf numFmtId="0" fontId="12" fillId="8" borderId="0" xfId="0" applyFont="1" applyFill="1" applyAlignment="1">
      <alignment vertical="center" wrapText="1"/>
    </xf>
    <xf numFmtId="0" fontId="13" fillId="8" borderId="0" xfId="0" applyFont="1" applyFill="1" applyAlignment="1">
      <alignment vertical="center" wrapText="1"/>
    </xf>
    <xf numFmtId="0" fontId="0" fillId="7" borderId="0" xfId="0" applyFill="1" applyAlignment="1">
      <alignment vertical="center" wrapText="1"/>
    </xf>
    <xf numFmtId="0" fontId="11" fillId="7" borderId="0" xfId="0" applyFont="1" applyFill="1" applyAlignment="1">
      <alignment vertical="center" wrapText="1"/>
    </xf>
    <xf numFmtId="0" fontId="7" fillId="7" borderId="0" xfId="1" applyFill="1" applyAlignment="1">
      <alignment horizontal="right" vertical="center" wrapText="1"/>
    </xf>
    <xf numFmtId="0" fontId="16" fillId="9" borderId="0" xfId="0" applyFont="1" applyFill="1" applyAlignment="1">
      <alignment vertical="center" wrapText="1"/>
    </xf>
    <xf numFmtId="0" fontId="19" fillId="6" borderId="0" xfId="0" applyFont="1" applyFill="1" applyAlignment="1">
      <alignment horizontal="center" vertical="center" wrapText="1"/>
    </xf>
    <xf numFmtId="0" fontId="21" fillId="6" borderId="0" xfId="0" applyFont="1" applyFill="1" applyAlignment="1">
      <alignment horizontal="center" vertical="center" wrapText="1"/>
    </xf>
    <xf numFmtId="0" fontId="19" fillId="6" borderId="0" xfId="0" applyFont="1" applyFill="1" applyAlignment="1">
      <alignment vertical="center" wrapText="1"/>
    </xf>
    <xf numFmtId="0" fontId="17" fillId="6" borderId="0" xfId="0" applyFont="1" applyFill="1" applyAlignment="1">
      <alignment vertical="center" wrapText="1"/>
    </xf>
    <xf numFmtId="0" fontId="11" fillId="6" borderId="0" xfId="0" applyFont="1" applyFill="1" applyAlignment="1">
      <alignment vertical="center" wrapText="1"/>
    </xf>
    <xf numFmtId="0" fontId="22" fillId="6" borderId="0" xfId="0" applyFont="1" applyFill="1" applyAlignment="1">
      <alignment vertical="center" wrapText="1"/>
    </xf>
    <xf numFmtId="0" fontId="13" fillId="6" borderId="0" xfId="0" applyFont="1" applyFill="1" applyAlignment="1">
      <alignment vertical="top"/>
    </xf>
    <xf numFmtId="0" fontId="20" fillId="6" borderId="0" xfId="0" applyFont="1" applyFill="1" applyAlignment="1">
      <alignment vertical="top"/>
    </xf>
    <xf numFmtId="0" fontId="17" fillId="6" borderId="0" xfId="0" applyFont="1" applyFill="1" applyAlignment="1">
      <alignment vertical="top"/>
    </xf>
    <xf numFmtId="0" fontId="11" fillId="6" borderId="0" xfId="0" applyFont="1" applyFill="1" applyAlignment="1">
      <alignment vertical="top"/>
    </xf>
    <xf numFmtId="0" fontId="19" fillId="7" borderId="0" xfId="0" applyFont="1" applyFill="1" applyAlignment="1">
      <alignment horizontal="center" vertical="center" wrapText="1"/>
    </xf>
    <xf numFmtId="0" fontId="21" fillId="7" borderId="0" xfId="0" applyFont="1" applyFill="1" applyAlignment="1">
      <alignment horizontal="center" vertical="center" wrapText="1"/>
    </xf>
    <xf numFmtId="0" fontId="19" fillId="7" borderId="0" xfId="0" applyFont="1" applyFill="1" applyAlignment="1">
      <alignment vertical="center" wrapText="1"/>
    </xf>
    <xf numFmtId="0" fontId="17" fillId="7" borderId="0" xfId="0" applyFont="1" applyFill="1" applyAlignment="1">
      <alignment vertical="center" wrapText="1"/>
    </xf>
    <xf numFmtId="0" fontId="22" fillId="7" borderId="0" xfId="0" applyFont="1" applyFill="1" applyAlignment="1">
      <alignment vertical="center" wrapText="1"/>
    </xf>
    <xf numFmtId="0" fontId="13" fillId="7" borderId="0" xfId="0" applyFont="1" applyFill="1" applyAlignment="1">
      <alignment vertical="top"/>
    </xf>
    <xf numFmtId="0" fontId="20" fillId="7" borderId="0" xfId="0" applyFont="1" applyFill="1" applyAlignment="1">
      <alignment vertical="top"/>
    </xf>
    <xf numFmtId="0" fontId="17" fillId="7" borderId="0" xfId="0" applyFont="1" applyFill="1" applyAlignment="1">
      <alignment vertical="top"/>
    </xf>
    <xf numFmtId="0" fontId="11" fillId="7" borderId="0" xfId="0" applyFont="1" applyFill="1" applyAlignment="1">
      <alignment vertical="top"/>
    </xf>
    <xf numFmtId="0" fontId="7" fillId="6" borderId="0" xfId="1" applyFill="1" applyAlignment="1">
      <alignment vertical="center" wrapText="1"/>
    </xf>
    <xf numFmtId="0" fontId="23" fillId="7" borderId="0" xfId="0" applyFont="1" applyFill="1" applyAlignment="1">
      <alignment vertical="top"/>
    </xf>
    <xf numFmtId="0" fontId="23" fillId="6" borderId="0" xfId="0" applyFont="1" applyFill="1" applyAlignment="1">
      <alignment vertical="top"/>
    </xf>
    <xf numFmtId="0" fontId="14" fillId="6" borderId="0" xfId="0" applyFont="1" applyFill="1" applyAlignment="1">
      <alignment vertical="center" wrapText="1"/>
    </xf>
    <xf numFmtId="0" fontId="14" fillId="7" borderId="0" xfId="0" applyFont="1" applyFill="1" applyAlignment="1">
      <alignment vertical="center" wrapText="1"/>
    </xf>
    <xf numFmtId="0" fontId="12" fillId="8" borderId="21" xfId="0" applyFont="1" applyFill="1" applyBorder="1" applyAlignment="1">
      <alignment vertical="center" wrapText="1"/>
    </xf>
    <xf numFmtId="0" fontId="0" fillId="8" borderId="22" xfId="0" applyFill="1" applyBorder="1"/>
    <xf numFmtId="0" fontId="12" fillId="8" borderId="22" xfId="0" applyFont="1" applyFill="1" applyBorder="1" applyAlignment="1">
      <alignment vertical="center" wrapText="1"/>
    </xf>
    <xf numFmtId="0" fontId="11" fillId="7" borderId="21" xfId="0" applyFont="1" applyFill="1" applyBorder="1" applyAlignment="1">
      <alignment vertical="center" wrapText="1"/>
    </xf>
    <xf numFmtId="0" fontId="0" fillId="6" borderId="22" xfId="0" applyFill="1" applyBorder="1"/>
    <xf numFmtId="0" fontId="16" fillId="9"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0" fillId="6" borderId="21" xfId="0" applyFill="1" applyBorder="1" applyAlignment="1">
      <alignment horizontal="center" vertical="center" wrapText="1"/>
    </xf>
    <xf numFmtId="0" fontId="18" fillId="6" borderId="21" xfId="0" applyFont="1" applyFill="1" applyBorder="1" applyAlignment="1">
      <alignment horizontal="center" vertical="center" wrapText="1"/>
    </xf>
    <xf numFmtId="0" fontId="17" fillId="7" borderId="21" xfId="0" applyFont="1" applyFill="1" applyBorder="1" applyAlignment="1">
      <alignment horizontal="center" vertical="center" wrapText="1"/>
    </xf>
    <xf numFmtId="0" fontId="0" fillId="7" borderId="21" xfId="0" applyFill="1" applyBorder="1" applyAlignment="1">
      <alignment horizontal="center" vertical="center" wrapText="1"/>
    </xf>
    <xf numFmtId="0" fontId="18" fillId="7" borderId="21" xfId="0" applyFont="1" applyFill="1" applyBorder="1" applyAlignment="1">
      <alignment horizontal="center" vertical="center" wrapText="1"/>
    </xf>
    <xf numFmtId="0" fontId="13" fillId="6" borderId="23" xfId="0" applyFont="1" applyFill="1" applyBorder="1" applyAlignment="1">
      <alignment vertical="center" wrapText="1"/>
    </xf>
    <xf numFmtId="0" fontId="0" fillId="6" borderId="24" xfId="0" applyFill="1" applyBorder="1"/>
    <xf numFmtId="0" fontId="0" fillId="6" borderId="25" xfId="0" applyFill="1" applyBorder="1"/>
    <xf numFmtId="0" fontId="7" fillId="0" borderId="0" xfId="1" applyAlignment="1">
      <alignment horizontal="right" vertical="center" wrapText="1" indent="1"/>
    </xf>
    <xf numFmtId="0" fontId="8" fillId="0" borderId="0" xfId="0" applyFont="1" applyAlignment="1">
      <alignment vertical="center" wrapText="1"/>
    </xf>
    <xf numFmtId="0" fontId="0" fillId="0" borderId="7" xfId="0" applyBorder="1" applyAlignment="1">
      <alignment horizontal="center"/>
    </xf>
    <xf numFmtId="0" fontId="0" fillId="0" borderId="8" xfId="0" applyBorder="1" applyAlignment="1">
      <alignment horizontal="center"/>
    </xf>
    <xf numFmtId="0" fontId="0" fillId="10" borderId="7" xfId="0" applyFill="1" applyBorder="1" applyAlignment="1">
      <alignment horizontal="center" vertical="center"/>
    </xf>
    <xf numFmtId="0" fontId="0" fillId="10" borderId="8" xfId="0" applyFill="1" applyBorder="1" applyAlignment="1">
      <alignment horizontal="center" vertical="center"/>
    </xf>
    <xf numFmtId="0" fontId="0" fillId="11" borderId="5" xfId="0" applyFill="1" applyBorder="1"/>
    <xf numFmtId="1" fontId="0" fillId="11" borderId="6" xfId="0" applyNumberFormat="1" applyFill="1" applyBorder="1"/>
    <xf numFmtId="0" fontId="0" fillId="11" borderId="6" xfId="0" applyFill="1" applyBorder="1"/>
    <xf numFmtId="0" fontId="0" fillId="11" borderId="1" xfId="0" applyFill="1" applyBorder="1"/>
    <xf numFmtId="1" fontId="0" fillId="11" borderId="2" xfId="0" applyNumberFormat="1" applyFill="1" applyBorder="1"/>
    <xf numFmtId="0" fontId="0" fillId="11" borderId="2" xfId="0" applyFill="1" applyBorder="1"/>
    <xf numFmtId="0" fontId="0" fillId="11" borderId="3" xfId="0" applyFill="1" applyBorder="1"/>
    <xf numFmtId="1" fontId="0" fillId="11" borderId="4" xfId="0" applyNumberFormat="1" applyFill="1" applyBorder="1"/>
    <xf numFmtId="0" fontId="0" fillId="11" borderId="4" xfId="0" applyFill="1" applyBorder="1"/>
    <xf numFmtId="0" fontId="0" fillId="12" borderId="7" xfId="0" applyFill="1" applyBorder="1" applyAlignment="1">
      <alignment horizontal="center" vertical="center"/>
    </xf>
    <xf numFmtId="0" fontId="0" fillId="12" borderId="8" xfId="0" applyFill="1" applyBorder="1" applyAlignment="1">
      <alignment horizontal="center" vertical="center"/>
    </xf>
    <xf numFmtId="0" fontId="0" fillId="13" borderId="5" xfId="0" applyFill="1" applyBorder="1"/>
    <xf numFmtId="1" fontId="0" fillId="13" borderId="6" xfId="0" applyNumberFormat="1" applyFill="1" applyBorder="1"/>
    <xf numFmtId="0" fontId="0" fillId="13" borderId="6" xfId="0" applyFill="1" applyBorder="1"/>
    <xf numFmtId="0" fontId="0" fillId="13" borderId="1" xfId="0" applyFill="1" applyBorder="1"/>
    <xf numFmtId="1" fontId="0" fillId="13" borderId="2" xfId="0" applyNumberFormat="1" applyFill="1" applyBorder="1"/>
    <xf numFmtId="0" fontId="0" fillId="13" borderId="2" xfId="0" applyFill="1" applyBorder="1"/>
    <xf numFmtId="0" fontId="0" fillId="13" borderId="3" xfId="0" applyFill="1" applyBorder="1"/>
    <xf numFmtId="1" fontId="0" fillId="13" borderId="4" xfId="0" applyNumberFormat="1" applyFill="1" applyBorder="1"/>
    <xf numFmtId="0" fontId="0" fillId="13" borderId="4" xfId="0" applyFill="1" applyBorder="1"/>
    <xf numFmtId="0" fontId="0" fillId="14" borderId="7" xfId="0" applyFill="1" applyBorder="1" applyAlignment="1">
      <alignment horizontal="center" vertical="center"/>
    </xf>
    <xf numFmtId="0" fontId="0" fillId="14" borderId="8" xfId="0" applyFill="1" applyBorder="1" applyAlignment="1">
      <alignment horizontal="center" vertical="center"/>
    </xf>
    <xf numFmtId="0" fontId="0" fillId="15" borderId="5" xfId="0" applyFill="1" applyBorder="1"/>
    <xf numFmtId="1" fontId="0" fillId="15" borderId="6" xfId="0" applyNumberFormat="1" applyFill="1" applyBorder="1"/>
    <xf numFmtId="0" fontId="0" fillId="15" borderId="6" xfId="0" applyFill="1" applyBorder="1"/>
    <xf numFmtId="0" fontId="0" fillId="15" borderId="1" xfId="0" applyFill="1" applyBorder="1"/>
    <xf numFmtId="1" fontId="0" fillId="15" borderId="2" xfId="0" applyNumberFormat="1" applyFill="1" applyBorder="1"/>
    <xf numFmtId="0" fontId="0" fillId="15" borderId="2" xfId="0" applyFill="1" applyBorder="1"/>
    <xf numFmtId="0" fontId="0" fillId="15" borderId="3" xfId="0" applyFill="1" applyBorder="1"/>
    <xf numFmtId="1" fontId="0" fillId="15" borderId="4" xfId="0" applyNumberFormat="1" applyFill="1" applyBorder="1"/>
    <xf numFmtId="0" fontId="0" fillId="15" borderId="4" xfId="0" applyFill="1" applyBorder="1"/>
    <xf numFmtId="0" fontId="0" fillId="0" borderId="0" xfId="0" applyAlignment="1">
      <alignment horizontal="center" vertical="center"/>
    </xf>
    <xf numFmtId="0" fontId="0" fillId="16" borderId="0" xfId="0" applyFill="1" applyAlignment="1">
      <alignment vertical="center"/>
    </xf>
    <xf numFmtId="0" fontId="0" fillId="16" borderId="0" xfId="0" applyFill="1" applyAlignment="1">
      <alignment horizontal="center" vertical="center"/>
    </xf>
    <xf numFmtId="0" fontId="0" fillId="17" borderId="0" xfId="0" applyFill="1" applyAlignment="1">
      <alignment horizontal="center" vertical="center"/>
    </xf>
    <xf numFmtId="0" fontId="0" fillId="4" borderId="26" xfId="0" applyFill="1" applyBorder="1" applyAlignment="1">
      <alignment horizontal="center" vertical="center"/>
    </xf>
    <xf numFmtId="0" fontId="0" fillId="4" borderId="27" xfId="0" applyFill="1" applyBorder="1" applyAlignment="1">
      <alignment horizontal="center" vertical="center"/>
    </xf>
    <xf numFmtId="0" fontId="0" fillId="4" borderId="28" xfId="0" applyFill="1" applyBorder="1" applyAlignment="1">
      <alignment horizontal="center" vertical="center"/>
    </xf>
    <xf numFmtId="0" fontId="0" fillId="4" borderId="29" xfId="0" applyFill="1" applyBorder="1" applyAlignment="1">
      <alignment horizontal="center" vertical="center"/>
    </xf>
    <xf numFmtId="0" fontId="0" fillId="4" borderId="0" xfId="0" applyFill="1" applyAlignment="1">
      <alignment horizontal="center" vertical="center"/>
    </xf>
    <xf numFmtId="0" fontId="0" fillId="4" borderId="30" xfId="0" applyFill="1" applyBorder="1" applyAlignment="1">
      <alignment horizontal="center" vertical="center"/>
    </xf>
    <xf numFmtId="0" fontId="0" fillId="4" borderId="31" xfId="0" applyFill="1" applyBorder="1" applyAlignment="1">
      <alignment horizontal="center" vertical="center"/>
    </xf>
    <xf numFmtId="0" fontId="0" fillId="4" borderId="32" xfId="0" applyFill="1" applyBorder="1" applyAlignment="1">
      <alignment horizontal="center" vertical="center"/>
    </xf>
    <xf numFmtId="0" fontId="0" fillId="4" borderId="33" xfId="0" applyFill="1" applyBorder="1" applyAlignment="1">
      <alignment horizontal="center" vertical="center"/>
    </xf>
    <xf numFmtId="0" fontId="0" fillId="0" borderId="9" xfId="0" applyBorder="1"/>
    <xf numFmtId="0" fontId="26" fillId="0" borderId="0" xfId="0" applyFont="1"/>
    <xf numFmtId="0" fontId="3" fillId="3" borderId="0" xfId="0" applyFont="1" applyFill="1"/>
    <xf numFmtId="0" fontId="0" fillId="11" borderId="0" xfId="0" applyFill="1" applyAlignment="1">
      <alignment horizontal="center" vertical="center"/>
    </xf>
    <xf numFmtId="0" fontId="0" fillId="13" borderId="0" xfId="0" applyFill="1" applyAlignment="1">
      <alignment horizontal="center" vertical="center"/>
    </xf>
    <xf numFmtId="0" fontId="0" fillId="15" borderId="0" xfId="0" applyFill="1" applyAlignment="1">
      <alignment horizontal="center" vertical="center"/>
    </xf>
    <xf numFmtId="0" fontId="0" fillId="0" borderId="34" xfId="0" applyBorder="1"/>
    <xf numFmtId="0" fontId="0" fillId="0" borderId="35" xfId="0" applyBorder="1"/>
    <xf numFmtId="0" fontId="0" fillId="13" borderId="1" xfId="0" applyFill="1" applyBorder="1" applyAlignment="1">
      <alignment horizontal="center" vertical="center"/>
    </xf>
    <xf numFmtId="0" fontId="0" fillId="13" borderId="37" xfId="0" applyFill="1" applyBorder="1" applyAlignment="1">
      <alignment horizontal="center" vertical="center"/>
    </xf>
    <xf numFmtId="0" fontId="0" fillId="13" borderId="2" xfId="0" applyFill="1" applyBorder="1" applyAlignment="1">
      <alignment horizontal="center" vertical="center"/>
    </xf>
    <xf numFmtId="0" fontId="0" fillId="13" borderId="39" xfId="0" applyFill="1" applyBorder="1" applyAlignment="1">
      <alignment horizontal="center" vertical="center"/>
    </xf>
    <xf numFmtId="0" fontId="0" fillId="13" borderId="40" xfId="0" applyFill="1" applyBorder="1" applyAlignment="1">
      <alignment horizontal="center" vertical="center"/>
    </xf>
    <xf numFmtId="0" fontId="0" fillId="13" borderId="41" xfId="0" applyFill="1" applyBorder="1" applyAlignment="1">
      <alignment horizontal="center" vertical="center"/>
    </xf>
    <xf numFmtId="0" fontId="0" fillId="13" borderId="3" xfId="0" applyFill="1" applyBorder="1" applyAlignment="1">
      <alignment horizontal="center" vertical="center"/>
    </xf>
    <xf numFmtId="0" fontId="0" fillId="13" borderId="38" xfId="0" applyFill="1" applyBorder="1" applyAlignment="1">
      <alignment horizontal="center" vertical="center"/>
    </xf>
    <xf numFmtId="0" fontId="0" fillId="13" borderId="4" xfId="0" applyFill="1" applyBorder="1" applyAlignment="1">
      <alignment horizontal="center" vertical="center"/>
    </xf>
    <xf numFmtId="0" fontId="0" fillId="12" borderId="16" xfId="0" applyFill="1" applyBorder="1" applyAlignment="1">
      <alignment horizontal="center" vertical="center"/>
    </xf>
    <xf numFmtId="0" fontId="0" fillId="12" borderId="36" xfId="0" applyFill="1" applyBorder="1" applyAlignment="1">
      <alignment horizontal="center" vertical="center"/>
    </xf>
    <xf numFmtId="0" fontId="0" fillId="12" borderId="17" xfId="0" applyFill="1" applyBorder="1" applyAlignment="1">
      <alignment horizontal="center" vertical="center"/>
    </xf>
    <xf numFmtId="0" fontId="0" fillId="4" borderId="0" xfId="0" applyFill="1"/>
    <xf numFmtId="0" fontId="0" fillId="4" borderId="9" xfId="0" applyFill="1" applyBorder="1"/>
    <xf numFmtId="0" fontId="27" fillId="4" borderId="0" xfId="0" applyFont="1" applyFill="1"/>
    <xf numFmtId="0" fontId="0" fillId="12" borderId="42" xfId="0" applyFill="1" applyBorder="1" applyAlignment="1">
      <alignment horizontal="center" vertical="center"/>
    </xf>
    <xf numFmtId="0" fontId="0" fillId="13" borderId="26" xfId="0" applyFill="1" applyBorder="1" applyAlignment="1">
      <alignment horizontal="center" vertical="center"/>
    </xf>
    <xf numFmtId="0" fontId="0" fillId="13" borderId="43" xfId="0" applyFill="1" applyBorder="1" applyAlignment="1">
      <alignment horizontal="center" vertical="center"/>
    </xf>
    <xf numFmtId="0" fontId="0" fillId="13" borderId="44" xfId="0" applyFill="1" applyBorder="1" applyAlignment="1">
      <alignment horizontal="center" vertical="center"/>
    </xf>
    <xf numFmtId="2" fontId="0" fillId="13" borderId="41" xfId="0" applyNumberFormat="1" applyFill="1" applyBorder="1" applyAlignment="1">
      <alignment horizontal="right" vertical="center"/>
    </xf>
    <xf numFmtId="2" fontId="0" fillId="13" borderId="2" xfId="0" applyNumberFormat="1" applyFill="1" applyBorder="1" applyAlignment="1">
      <alignment horizontal="right" vertical="center"/>
    </xf>
    <xf numFmtId="2" fontId="0" fillId="13" borderId="4" xfId="0" applyNumberFormat="1" applyFill="1" applyBorder="1" applyAlignment="1">
      <alignment horizontal="right" vertical="center"/>
    </xf>
    <xf numFmtId="164" fontId="0" fillId="3" borderId="0" xfId="0" applyNumberFormat="1" applyFill="1"/>
    <xf numFmtId="0" fontId="27" fillId="3" borderId="0" xfId="0" applyFont="1" applyFill="1"/>
    <xf numFmtId="0" fontId="0" fillId="19" borderId="0" xfId="0" applyFill="1"/>
    <xf numFmtId="0" fontId="0" fillId="14" borderId="0" xfId="0" applyFill="1" applyAlignment="1">
      <alignment horizontal="center"/>
    </xf>
    <xf numFmtId="0" fontId="0" fillId="13" borderId="0" xfId="0" applyFill="1"/>
    <xf numFmtId="0" fontId="3" fillId="12" borderId="32" xfId="0" applyFont="1" applyFill="1" applyBorder="1" applyAlignment="1">
      <alignment horizontal="center" vertical="center"/>
    </xf>
    <xf numFmtId="0" fontId="0" fillId="13" borderId="0" xfId="0" applyFill="1" applyAlignment="1">
      <alignment horizontal="left" indent="1"/>
    </xf>
    <xf numFmtId="0" fontId="26" fillId="3" borderId="0" xfId="0" applyFont="1" applyFill="1"/>
    <xf numFmtId="164" fontId="0" fillId="16" borderId="45" xfId="0" applyNumberFormat="1" applyFill="1" applyBorder="1"/>
    <xf numFmtId="0" fontId="0" fillId="16" borderId="45" xfId="0" applyFill="1" applyBorder="1" applyAlignment="1">
      <alignment horizontal="left" indent="1"/>
    </xf>
    <xf numFmtId="164" fontId="0" fillId="10" borderId="45" xfId="0" applyNumberFormat="1" applyFill="1" applyBorder="1"/>
    <xf numFmtId="0" fontId="0" fillId="10" borderId="45" xfId="0" applyFill="1" applyBorder="1" applyAlignment="1">
      <alignment horizontal="left" indent="1"/>
    </xf>
    <xf numFmtId="164" fontId="0" fillId="18" borderId="0" xfId="0" applyNumberFormat="1" applyFill="1" applyAlignment="1">
      <alignment horizontal="center"/>
    </xf>
    <xf numFmtId="0" fontId="0" fillId="20" borderId="0" xfId="0" applyFill="1" applyAlignment="1">
      <alignment horizontal="left" indent="1"/>
    </xf>
    <xf numFmtId="0" fontId="3" fillId="12" borderId="32" xfId="0" applyFont="1" applyFill="1" applyBorder="1" applyAlignment="1">
      <alignment horizontal="center"/>
    </xf>
    <xf numFmtId="0" fontId="19" fillId="7" borderId="0" xfId="0" applyFont="1" applyFill="1" applyAlignment="1">
      <alignment horizontal="center" vertical="center" wrapText="1"/>
    </xf>
    <xf numFmtId="0" fontId="19" fillId="6" borderId="0" xfId="0" applyFont="1" applyFill="1" applyAlignment="1">
      <alignment horizontal="center" vertical="center" wrapText="1"/>
    </xf>
    <xf numFmtId="0" fontId="13" fillId="6" borderId="21" xfId="0" applyFont="1" applyFill="1" applyBorder="1" applyAlignment="1">
      <alignment vertical="center" wrapText="1"/>
    </xf>
    <xf numFmtId="0" fontId="13" fillId="6" borderId="0" xfId="0" applyFont="1" applyFill="1" applyAlignment="1">
      <alignment vertical="center" wrapText="1"/>
    </xf>
    <xf numFmtId="0" fontId="13" fillId="6" borderId="22" xfId="0" applyFont="1" applyFill="1" applyBorder="1" applyAlignment="1">
      <alignment vertical="center" wrapText="1"/>
    </xf>
    <xf numFmtId="0" fontId="12" fillId="8" borderId="21" xfId="0" applyFont="1" applyFill="1" applyBorder="1" applyAlignment="1">
      <alignment vertical="center" wrapText="1"/>
    </xf>
    <xf numFmtId="0" fontId="12" fillId="8" borderId="0" xfId="0" applyFont="1" applyFill="1" applyAlignment="1">
      <alignment vertical="center" wrapText="1"/>
    </xf>
    <xf numFmtId="0" fontId="12" fillId="8" borderId="22" xfId="0" applyFont="1" applyFill="1" applyBorder="1" applyAlignment="1">
      <alignment vertical="center" wrapText="1"/>
    </xf>
    <xf numFmtId="0" fontId="7" fillId="7" borderId="18" xfId="1" applyFill="1" applyBorder="1" applyAlignment="1">
      <alignment vertical="center" wrapText="1"/>
    </xf>
    <xf numFmtId="0" fontId="7" fillId="7" borderId="19" xfId="1" applyFill="1" applyBorder="1" applyAlignment="1">
      <alignment vertical="center" wrapText="1"/>
    </xf>
    <xf numFmtId="0" fontId="7" fillId="7" borderId="20" xfId="1" applyFill="1" applyBorder="1" applyAlignment="1">
      <alignment vertical="center" wrapText="1"/>
    </xf>
    <xf numFmtId="0" fontId="11" fillId="8" borderId="21" xfId="0" applyFont="1" applyFill="1" applyBorder="1" applyAlignment="1">
      <alignment vertical="center" wrapText="1"/>
    </xf>
    <xf numFmtId="0" fontId="11" fillId="8" borderId="0" xfId="0" applyFont="1" applyFill="1" applyAlignment="1">
      <alignment vertical="center" wrapText="1"/>
    </xf>
    <xf numFmtId="0" fontId="11" fillId="8" borderId="22" xfId="0" applyFont="1" applyFill="1" applyBorder="1" applyAlignment="1">
      <alignment vertical="center" wrapText="1"/>
    </xf>
    <xf numFmtId="0" fontId="0" fillId="6" borderId="21" xfId="0" applyFill="1" applyBorder="1" applyAlignment="1">
      <alignment vertical="center" wrapText="1"/>
    </xf>
    <xf numFmtId="0" fontId="0" fillId="6" borderId="0" xfId="0" applyFill="1" applyAlignment="1">
      <alignment vertical="center" wrapText="1"/>
    </xf>
    <xf numFmtId="0" fontId="0" fillId="6" borderId="22" xfId="0" applyFill="1" applyBorder="1" applyAlignment="1">
      <alignment vertical="center" wrapText="1"/>
    </xf>
    <xf numFmtId="164" fontId="0" fillId="4" borderId="45" xfId="0" applyNumberFormat="1" applyFill="1" applyBorder="1" applyAlignment="1">
      <alignment horizontal="center"/>
    </xf>
    <xf numFmtId="0" fontId="0" fillId="4" borderId="45" xfId="0" applyFill="1" applyBorder="1" applyAlignment="1">
      <alignment horizontal="center"/>
    </xf>
    <xf numFmtId="164" fontId="0" fillId="12" borderId="0" xfId="0" applyNumberFormat="1" applyFill="1"/>
    <xf numFmtId="164" fontId="0" fillId="17" borderId="45" xfId="0" applyNumberFormat="1" applyFill="1" applyBorder="1" applyAlignment="1">
      <alignment horizontal="center"/>
    </xf>
    <xf numFmtId="0" fontId="0" fillId="17" borderId="45" xfId="0" applyFill="1" applyBorder="1" applyAlignment="1">
      <alignment horizontal="center"/>
    </xf>
    <xf numFmtId="0" fontId="0" fillId="12" borderId="0" xfId="0" applyFill="1"/>
    <xf numFmtId="0" fontId="0" fillId="10" borderId="0" xfId="0" applyFill="1"/>
    <xf numFmtId="0" fontId="0" fillId="21" borderId="0" xfId="0" applyFill="1"/>
    <xf numFmtId="0" fontId="0" fillId="22" borderId="0" xfId="0" applyFill="1"/>
    <xf numFmtId="0" fontId="0" fillId="0" borderId="0" xfId="0" applyAlignment="1">
      <alignment vertical="center"/>
    </xf>
    <xf numFmtId="0" fontId="28" fillId="0" borderId="0" xfId="0" applyFont="1" applyAlignment="1">
      <alignment vertical="center"/>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17" Type="http://schemas.openxmlformats.org/officeDocument/2006/relationships/hyperlink" Target="https://www.bricklink.com/store.asp?p=Dieke07&amp;itemID=437410314" TargetMode="External"/><Relationship Id="rId671" Type="http://schemas.openxmlformats.org/officeDocument/2006/relationships/hyperlink" Target="https://www.bricklink.com/store.asp?p=abolzbricks&amp;itemID=446738058" TargetMode="External"/><Relationship Id="rId21" Type="http://schemas.openxmlformats.org/officeDocument/2006/relationships/image" Target="../media/image19.png"/><Relationship Id="rId324" Type="http://schemas.openxmlformats.org/officeDocument/2006/relationships/hyperlink" Target="https://www.bricklink.com/store.asp?p=Tinuszke&amp;itemID=442138769" TargetMode="External"/><Relationship Id="rId531" Type="http://schemas.openxmlformats.org/officeDocument/2006/relationships/hyperlink" Target="https://www.bricklink.com/store.asp?p=pbrugier&amp;itemID=532751312" TargetMode="External"/><Relationship Id="rId629" Type="http://schemas.openxmlformats.org/officeDocument/2006/relationships/hyperlink" Target="https://www.bricklink.com/store.asp?p=pbrugier&amp;itemID=532751304" TargetMode="External"/><Relationship Id="rId170" Type="http://schemas.openxmlformats.org/officeDocument/2006/relationships/hyperlink" Target="https://www.bricklink.com/store.asp?p=beemer320&amp;itemID=417577075" TargetMode="External"/><Relationship Id="rId268" Type="http://schemas.openxmlformats.org/officeDocument/2006/relationships/hyperlink" Target="https://www.bricklink.com/store.asp?p=BroccoliBricks&amp;itemID=434450364" TargetMode="External"/><Relationship Id="rId475" Type="http://schemas.openxmlformats.org/officeDocument/2006/relationships/hyperlink" Target="https://www.bricklink.com/store.asp?p=Annis.klodser&amp;itemID=508524123" TargetMode="External"/><Relationship Id="rId682" Type="http://schemas.openxmlformats.org/officeDocument/2006/relationships/hyperlink" Target="https://www.bricklink.com/store.asp?p=Steinwerk.Alken&amp;itemID=514334117" TargetMode="External"/><Relationship Id="rId32" Type="http://schemas.openxmlformats.org/officeDocument/2006/relationships/hyperlink" Target="https://www.bricklink.com/store.asp?p=SezaR&amp;itemID=528612373" TargetMode="External"/><Relationship Id="rId128" Type="http://schemas.openxmlformats.org/officeDocument/2006/relationships/hyperlink" Target="https://www.bricklink.com/store.asp?p=MMillere&amp;itemID=479084524" TargetMode="External"/><Relationship Id="rId335" Type="http://schemas.openxmlformats.org/officeDocument/2006/relationships/hyperlink" Target="https://www.bricklink.com/store.asp?p=Nienke85&amp;itemID=486891941" TargetMode="External"/><Relationship Id="rId542" Type="http://schemas.openxmlformats.org/officeDocument/2006/relationships/image" Target="../media/image70.jpeg"/><Relationship Id="rId181" Type="http://schemas.openxmlformats.org/officeDocument/2006/relationships/hyperlink" Target="https://www.bricklink.com/store.asp?p=lazaa&amp;itemID=499974293" TargetMode="External"/><Relationship Id="rId402" Type="http://schemas.openxmlformats.org/officeDocument/2006/relationships/hyperlink" Target="https://www.bricklink.com/store.asp?p=LunarSky&amp;itemID=513566153" TargetMode="External"/><Relationship Id="rId279" Type="http://schemas.openxmlformats.org/officeDocument/2006/relationships/hyperlink" Target="https://www.bricklink.com/catalogItemPic.asp?S=KT207-1" TargetMode="External"/><Relationship Id="rId486" Type="http://schemas.openxmlformats.org/officeDocument/2006/relationships/hyperlink" Target="http://www.bricklink.com/aboutMe.asp?u=Mistress_Lisa" TargetMode="External"/><Relationship Id="rId693" Type="http://schemas.openxmlformats.org/officeDocument/2006/relationships/hyperlink" Target="https://www.bricklink.com/store.asp?p=thebrickfairyUS&amp;itemID=537925835" TargetMode="External"/><Relationship Id="rId707" Type="http://schemas.openxmlformats.org/officeDocument/2006/relationships/hyperlink" Target="https://www.bricklink.com/store.asp?p=Haitabu&amp;itemID=523080576" TargetMode="External"/><Relationship Id="rId43" Type="http://schemas.openxmlformats.org/officeDocument/2006/relationships/hyperlink" Target="https://www.bricklink.com/imgView.asp?imgID=J987358&amp;viewFrom=SC&amp;invID=433502380&amp;itemText=" TargetMode="External"/><Relationship Id="rId139" Type="http://schemas.openxmlformats.org/officeDocument/2006/relationships/hyperlink" Target="http://www.bricklink.com/aboutMe.asp?u=gmkkk" TargetMode="External"/><Relationship Id="rId346" Type="http://schemas.openxmlformats.org/officeDocument/2006/relationships/hyperlink" Target="https://www.bricklink.com/store.asp?p=sampo&amp;itemID=433705691" TargetMode="External"/><Relationship Id="rId553" Type="http://schemas.openxmlformats.org/officeDocument/2006/relationships/image" Target="../media/image73.jpeg"/><Relationship Id="rId192" Type="http://schemas.openxmlformats.org/officeDocument/2006/relationships/hyperlink" Target="https://www.bricklink.com/store.asp?p=BrickFinder73&amp;itemID=401432745" TargetMode="External"/><Relationship Id="rId206" Type="http://schemas.openxmlformats.org/officeDocument/2006/relationships/hyperlink" Target="https://www.bricklink.com/store.asp?p=Nidodorfa&amp;itemID=434981018" TargetMode="External"/><Relationship Id="rId413" Type="http://schemas.openxmlformats.org/officeDocument/2006/relationships/image" Target="../media/image49.gif"/><Relationship Id="rId497" Type="http://schemas.openxmlformats.org/officeDocument/2006/relationships/hyperlink" Target="https://www.bricklink.com/catalogItemPic.asp?S=KT106-1" TargetMode="External"/><Relationship Id="rId620" Type="http://schemas.openxmlformats.org/officeDocument/2006/relationships/hyperlink" Target="https://www.bricklink.com/store.asp?p=pbrugier&amp;itemID=532751311" TargetMode="External"/><Relationship Id="rId718" Type="http://schemas.openxmlformats.org/officeDocument/2006/relationships/hyperlink" Target="https://www.bricklink.com/store.asp?p=ShellyTL&amp;itemID=196247659" TargetMode="External"/><Relationship Id="rId357" Type="http://schemas.openxmlformats.org/officeDocument/2006/relationships/hyperlink" Target="https://www.bricklink.com/store.asp?p=MikeAlaska&amp;itemID=419522455" TargetMode="External"/><Relationship Id="rId54" Type="http://schemas.openxmlformats.org/officeDocument/2006/relationships/hyperlink" Target="https://www.bricklink.com/store.asp?p=ulmerbricks&amp;itemID=537319210" TargetMode="External"/><Relationship Id="rId217" Type="http://schemas.openxmlformats.org/officeDocument/2006/relationships/hyperlink" Target="http://www.bricklink.com/aboutMe.asp?u=OnsSteenGoed" TargetMode="External"/><Relationship Id="rId564" Type="http://schemas.openxmlformats.org/officeDocument/2006/relationships/hyperlink" Target="https://www.bricklink.com/store.asp?p=FvdH&amp;itemID=515094095" TargetMode="External"/><Relationship Id="rId424" Type="http://schemas.openxmlformats.org/officeDocument/2006/relationships/hyperlink" Target="http://www.bricklink.com/aboutMe.asp?u=Lurchi" TargetMode="External"/><Relationship Id="rId631" Type="http://schemas.openxmlformats.org/officeDocument/2006/relationships/hyperlink" Target="https://www.bricklink.com/imgView.asp?imgID=J1122347&amp;viewFrom=SC&amp;invID=532751305&amp;itemText=" TargetMode="External"/><Relationship Id="rId729" Type="http://schemas.openxmlformats.org/officeDocument/2006/relationships/hyperlink" Target="https://www.bricklink.com/store.asp?p=LemmingSoup&amp;itemID=341896872" TargetMode="External"/><Relationship Id="rId270" Type="http://schemas.openxmlformats.org/officeDocument/2006/relationships/image" Target="../media/image40.gif"/><Relationship Id="rId65" Type="http://schemas.openxmlformats.org/officeDocument/2006/relationships/hyperlink" Target="https://www.bricklink.com/store.asp?p=TrainStuff&amp;itemID=514444524" TargetMode="External"/><Relationship Id="rId130" Type="http://schemas.openxmlformats.org/officeDocument/2006/relationships/hyperlink" Target="http://www.bricklink.com/aboutMe.asp?u=godfrey" TargetMode="External"/><Relationship Id="rId368" Type="http://schemas.openxmlformats.org/officeDocument/2006/relationships/hyperlink" Target="https://www.bricklink.com/store.asp?p=Wachinator&amp;itemID=417729767" TargetMode="External"/><Relationship Id="rId575" Type="http://schemas.openxmlformats.org/officeDocument/2006/relationships/hyperlink" Target="https://www.bricklink.com/store.asp?p=BrickScope&amp;itemID=336593550" TargetMode="External"/><Relationship Id="rId228" Type="http://schemas.openxmlformats.org/officeDocument/2006/relationships/image" Target="../media/image35.gif"/><Relationship Id="rId435" Type="http://schemas.openxmlformats.org/officeDocument/2006/relationships/hyperlink" Target="https://www.bricklink.com/store.asp?p=Touraine_Bricks&amp;itemID=502477798" TargetMode="External"/><Relationship Id="rId642" Type="http://schemas.openxmlformats.org/officeDocument/2006/relationships/image" Target="../media/image96.jpeg"/><Relationship Id="rId281" Type="http://schemas.openxmlformats.org/officeDocument/2006/relationships/hyperlink" Target="https://www.bricklink.com/store.asp?p=BroccoliBricks&amp;itemID=434447250" TargetMode="External"/><Relationship Id="rId502" Type="http://schemas.openxmlformats.org/officeDocument/2006/relationships/hyperlink" Target="https://www.bricklink.com/store.asp?p=adollar28cents&amp;itemID=441686872" TargetMode="External"/><Relationship Id="rId76" Type="http://schemas.openxmlformats.org/officeDocument/2006/relationships/hyperlink" Target="https://www.bricklink.com/store.asp?p=GoshenValleyBRX&amp;itemID=420299753" TargetMode="External"/><Relationship Id="rId141" Type="http://schemas.openxmlformats.org/officeDocument/2006/relationships/hyperlink" Target="https://www.bricklink.com/store.asp?p=Ossdorp&amp;itemID=418018510" TargetMode="External"/><Relationship Id="rId379" Type="http://schemas.openxmlformats.org/officeDocument/2006/relationships/hyperlink" Target="https://www.bricklink.com/store.asp?p=JohanClaeys&amp;itemID=418364400" TargetMode="External"/><Relationship Id="rId586" Type="http://schemas.openxmlformats.org/officeDocument/2006/relationships/hyperlink" Target="https://www.bricklink.com/store.asp?p=BrickScope&amp;itemID=336593549" TargetMode="External"/><Relationship Id="rId7" Type="http://schemas.openxmlformats.org/officeDocument/2006/relationships/hyperlink" Target="http://www.bricklink.com/help.asp?helpID=54" TargetMode="External"/><Relationship Id="rId239" Type="http://schemas.openxmlformats.org/officeDocument/2006/relationships/hyperlink" Target="http://www.bricklink.com/aboutMe.asp?u=Liriel24" TargetMode="External"/><Relationship Id="rId446" Type="http://schemas.openxmlformats.org/officeDocument/2006/relationships/hyperlink" Target="https://www.bricklink.com/store.asp?p=McRoyalBricks&amp;itemID=417632133" TargetMode="External"/><Relationship Id="rId653" Type="http://schemas.openxmlformats.org/officeDocument/2006/relationships/image" Target="../media/image98.jpeg"/><Relationship Id="rId292" Type="http://schemas.openxmlformats.org/officeDocument/2006/relationships/hyperlink" Target="https://www.bricklink.com/store.asp?p=Moederskind89&amp;itemID=451666338" TargetMode="External"/><Relationship Id="rId306" Type="http://schemas.openxmlformats.org/officeDocument/2006/relationships/hyperlink" Target="https://www.bricklink.com/store.asp?p=leopard37&amp;itemID=421101813" TargetMode="External"/><Relationship Id="rId87" Type="http://schemas.openxmlformats.org/officeDocument/2006/relationships/hyperlink" Target="https://www.bricklink.com/store.asp?p=brickfannl&amp;itemID=451226813" TargetMode="External"/><Relationship Id="rId513" Type="http://schemas.openxmlformats.org/officeDocument/2006/relationships/hyperlink" Target="https://www.bricklink.com/store.asp?p=omeritto38&amp;itemID=340577724" TargetMode="External"/><Relationship Id="rId597" Type="http://schemas.openxmlformats.org/officeDocument/2006/relationships/hyperlink" Target="https://www.bricklink.com/catalogItemPic.asp?P=4229" TargetMode="External"/><Relationship Id="rId720" Type="http://schemas.openxmlformats.org/officeDocument/2006/relationships/hyperlink" Target="https://www.bricklink.com/store.asp?p=ReneeV&amp;itemID=473316048" TargetMode="External"/><Relationship Id="rId152" Type="http://schemas.openxmlformats.org/officeDocument/2006/relationships/hyperlink" Target="https://www.bricklink.com/store.asp?p=asd1234&amp;itemID=519364648" TargetMode="External"/><Relationship Id="rId457" Type="http://schemas.openxmlformats.org/officeDocument/2006/relationships/hyperlink" Target="https://www.bricklink.com/store.asp?p=follandr&amp;itemID=424467311" TargetMode="External"/><Relationship Id="rId664" Type="http://schemas.openxmlformats.org/officeDocument/2006/relationships/hyperlink" Target="https://www.bricklink.com/store.asp?p=Brockmeister&amp;itemID=415749271" TargetMode="External"/><Relationship Id="rId14" Type="http://schemas.openxmlformats.org/officeDocument/2006/relationships/hyperlink" Target="https://www.bricklink.com/store.asp?p=jesseb&amp;itemID=401974202" TargetMode="External"/><Relationship Id="rId317" Type="http://schemas.openxmlformats.org/officeDocument/2006/relationships/hyperlink" Target="https://www.bricklink.com/store.asp?p=LegoGirl747&amp;itemID=468391188" TargetMode="External"/><Relationship Id="rId524" Type="http://schemas.openxmlformats.org/officeDocument/2006/relationships/image" Target="../media/image64.jpeg"/><Relationship Id="rId731" Type="http://schemas.openxmlformats.org/officeDocument/2006/relationships/hyperlink" Target="https://www.bricklink.com/store.asp?p=sydneybrickemp&amp;itemID=465212234" TargetMode="External"/><Relationship Id="rId98" Type="http://schemas.openxmlformats.org/officeDocument/2006/relationships/hyperlink" Target="https://www.bricklink.com/store.asp?p=TTBricks&amp;itemID=418686678" TargetMode="External"/><Relationship Id="rId163" Type="http://schemas.openxmlformats.org/officeDocument/2006/relationships/hyperlink" Target="https://www.bricklink.com/store.asp?p=hugomcsbricks&amp;itemID=420345297" TargetMode="External"/><Relationship Id="rId370" Type="http://schemas.openxmlformats.org/officeDocument/2006/relationships/hyperlink" Target="https://www.bricklink.com/store.asp?p=BrixasTX&amp;itemID=425872656" TargetMode="External"/><Relationship Id="rId230" Type="http://schemas.openxmlformats.org/officeDocument/2006/relationships/hyperlink" Target="https://www.bricklink.com/store.asp?p=gsmarques&amp;itemID=505234938" TargetMode="External"/><Relationship Id="rId468" Type="http://schemas.openxmlformats.org/officeDocument/2006/relationships/hyperlink" Target="https://www.bricklink.com/store.asp?p=ryanhale1&amp;itemID=522597297" TargetMode="External"/><Relationship Id="rId675" Type="http://schemas.openxmlformats.org/officeDocument/2006/relationships/hyperlink" Target="https://www.bricklink.com/store.asp?p=Snipersplace&amp;itemID=315507222" TargetMode="External"/><Relationship Id="rId25" Type="http://schemas.openxmlformats.org/officeDocument/2006/relationships/hyperlink" Target="http://www.bricklink.com/aboutMe.asp?u=m4rtinb" TargetMode="External"/><Relationship Id="rId328" Type="http://schemas.openxmlformats.org/officeDocument/2006/relationships/hyperlink" Target="https://www.bricklink.com/store.asp?p=shall1217&amp;itemID=437089646" TargetMode="External"/><Relationship Id="rId535" Type="http://schemas.openxmlformats.org/officeDocument/2006/relationships/hyperlink" Target="https://www.bricklink.com/imgView.asp?imgID=J1122353&amp;viewFrom=SC&amp;invID=532751314&amp;itemText=" TargetMode="External"/><Relationship Id="rId742" Type="http://schemas.openxmlformats.org/officeDocument/2006/relationships/hyperlink" Target="https://www.bricklink.com/store.asp?p=gabrylegland&amp;itemID=430468951" TargetMode="External"/><Relationship Id="rId174" Type="http://schemas.openxmlformats.org/officeDocument/2006/relationships/hyperlink" Target="https://www.bricklink.com/store.asp?p=armin.e&amp;itemID=420666816" TargetMode="External"/><Relationship Id="rId381" Type="http://schemas.openxmlformats.org/officeDocument/2006/relationships/hyperlink" Target="https://www.bricklink.com/store.asp?p=Sarahyyt&amp;itemID=426257438" TargetMode="External"/><Relationship Id="rId602" Type="http://schemas.openxmlformats.org/officeDocument/2006/relationships/hyperlink" Target="https://www.bricklink.com/store.asp?p=Pazzo&amp;itemID=404577760" TargetMode="External"/><Relationship Id="rId241" Type="http://schemas.openxmlformats.org/officeDocument/2006/relationships/hyperlink" Target="https://www.bricklink.com/store.asp?p=Emlaf&amp;itemID=420926586" TargetMode="External"/><Relationship Id="rId479" Type="http://schemas.openxmlformats.org/officeDocument/2006/relationships/hyperlink" Target="https://www.bricklink.com/catalogItemPic.asp?S=KT105-1" TargetMode="External"/><Relationship Id="rId686" Type="http://schemas.openxmlformats.org/officeDocument/2006/relationships/hyperlink" Target="https://www.bricklink.com/store.asp?p=laam10&amp;itemID=535996817" TargetMode="External"/><Relationship Id="rId36" Type="http://schemas.openxmlformats.org/officeDocument/2006/relationships/hyperlink" Target="https://www.bricklink.com/catalogItemPic.asp?S=BL19002-1" TargetMode="External"/><Relationship Id="rId339" Type="http://schemas.openxmlformats.org/officeDocument/2006/relationships/hyperlink" Target="https://www.bricklink.com/store.asp?p=4carg&amp;itemID=420320243" TargetMode="External"/><Relationship Id="rId546" Type="http://schemas.openxmlformats.org/officeDocument/2006/relationships/hyperlink" Target="https://www.bricklink.com/store.asp?p=BxB&amp;itemID=530882227" TargetMode="External"/><Relationship Id="rId101" Type="http://schemas.openxmlformats.org/officeDocument/2006/relationships/hyperlink" Target="https://www.bricklink.com/store.asp?p=BxB&amp;itemID=513202822" TargetMode="External"/><Relationship Id="rId185" Type="http://schemas.openxmlformats.org/officeDocument/2006/relationships/hyperlink" Target="http://www.bricklink.com/aboutMe.asp?u=braten1" TargetMode="External"/><Relationship Id="rId406" Type="http://schemas.openxmlformats.org/officeDocument/2006/relationships/hyperlink" Target="https://www.bricklink.com/store.asp?p=CundS&amp;itemID=518873408" TargetMode="External"/><Relationship Id="rId392" Type="http://schemas.openxmlformats.org/officeDocument/2006/relationships/hyperlink" Target="https://www.bricklink.com/store.asp?p=Legojunge85&amp;itemID=506928559" TargetMode="External"/><Relationship Id="rId613" Type="http://schemas.openxmlformats.org/officeDocument/2006/relationships/image" Target="../media/image87.jpeg"/><Relationship Id="rId697" Type="http://schemas.openxmlformats.org/officeDocument/2006/relationships/hyperlink" Target="https://www.bricklink.com/imgView.asp?imgID=J1068756&amp;viewFrom=SC&amp;invID=491282315&amp;itemText=" TargetMode="External"/><Relationship Id="rId252" Type="http://schemas.openxmlformats.org/officeDocument/2006/relationships/hyperlink" Target="https://www.bricklink.com/store.asp?p=SalsaT&amp;itemID=497255691" TargetMode="External"/><Relationship Id="rId47" Type="http://schemas.openxmlformats.org/officeDocument/2006/relationships/hyperlink" Target="https://www.bricklink.com/store.asp?p=unniloctium&amp;itemID=433502380" TargetMode="External"/><Relationship Id="rId112" Type="http://schemas.openxmlformats.org/officeDocument/2006/relationships/hyperlink" Target="https://www.bricklink.com/store.asp?p=Salicon71&amp;itemID=422617830" TargetMode="External"/><Relationship Id="rId557" Type="http://schemas.openxmlformats.org/officeDocument/2006/relationships/hyperlink" Target="https://www.bricklink.com/store.asp?p=BroccoliBricks&amp;itemID=390890882" TargetMode="External"/><Relationship Id="rId196" Type="http://schemas.openxmlformats.org/officeDocument/2006/relationships/hyperlink" Target="https://www.bricklink.com/store.asp?p=DenHertog&amp;itemID=484026589" TargetMode="External"/><Relationship Id="rId417" Type="http://schemas.openxmlformats.org/officeDocument/2006/relationships/hyperlink" Target="https://www.bricklink.com/store.asp?p=BroccoliBricks&amp;itemID=393130834" TargetMode="External"/><Relationship Id="rId624" Type="http://schemas.openxmlformats.org/officeDocument/2006/relationships/hyperlink" Target="https://www.bricklink.com/imgView.asp?imgID=J1122355&amp;viewFrom=SC&amp;invID=532751303&amp;itemText=" TargetMode="External"/><Relationship Id="rId263" Type="http://schemas.openxmlformats.org/officeDocument/2006/relationships/image" Target="../media/image38.gif"/><Relationship Id="rId470" Type="http://schemas.openxmlformats.org/officeDocument/2006/relationships/hyperlink" Target="https://www.bricklink.com/store.asp?p=BrickDadMatt&amp;itemID=420718700" TargetMode="External"/><Relationship Id="rId58" Type="http://schemas.openxmlformats.org/officeDocument/2006/relationships/hyperlink" Target="https://www.bricklink.com/store.asp?p=vierdevanvijf&amp;itemID=344417079" TargetMode="External"/><Relationship Id="rId123" Type="http://schemas.openxmlformats.org/officeDocument/2006/relationships/hyperlink" Target="http://www.bricklink.com/aboutMe.asp?u=hdi1066" TargetMode="External"/><Relationship Id="rId330" Type="http://schemas.openxmlformats.org/officeDocument/2006/relationships/hyperlink" Target="https://www.bricklink.com/store.asp?p=ThermosFlask&amp;itemID=527560605" TargetMode="External"/><Relationship Id="rId568" Type="http://schemas.openxmlformats.org/officeDocument/2006/relationships/hyperlink" Target="https://www.bricklink.com/store.asp?p=RobyBalin86&amp;itemID=123812030" TargetMode="External"/><Relationship Id="rId428" Type="http://schemas.openxmlformats.org/officeDocument/2006/relationships/hyperlink" Target="https://www.bricklink.com/store.asp?p=BredaBricks&amp;itemID=476891792" TargetMode="External"/><Relationship Id="rId635" Type="http://schemas.openxmlformats.org/officeDocument/2006/relationships/image" Target="../media/image94.jpeg"/><Relationship Id="rId274" Type="http://schemas.openxmlformats.org/officeDocument/2006/relationships/image" Target="../media/image41.gif"/><Relationship Id="rId481" Type="http://schemas.openxmlformats.org/officeDocument/2006/relationships/hyperlink" Target="https://www.bricklink.com/store.asp?p=da_franchello&amp;itemID=321034672" TargetMode="External"/><Relationship Id="rId702" Type="http://schemas.openxmlformats.org/officeDocument/2006/relationships/hyperlink" Target="https://www.bricklink.com/store.asp?p=Mickmoon_B48&amp;itemID=512553588" TargetMode="External"/><Relationship Id="rId69" Type="http://schemas.openxmlformats.org/officeDocument/2006/relationships/hyperlink" Target="https://www.bricklink.com/store.asp?p=heikoloogi&amp;itemID=449271587" TargetMode="External"/><Relationship Id="rId134" Type="http://schemas.openxmlformats.org/officeDocument/2006/relationships/hyperlink" Target="http://www.bricklink.com/aboutMe.asp?u=Brickstermania" TargetMode="External"/><Relationship Id="rId579" Type="http://schemas.openxmlformats.org/officeDocument/2006/relationships/hyperlink" Target="https://www.bricklink.com/store.asp?p=brickglen&amp;itemID=492759652" TargetMode="External"/><Relationship Id="rId341" Type="http://schemas.openxmlformats.org/officeDocument/2006/relationships/image" Target="../media/image46.jpeg"/><Relationship Id="rId439" Type="http://schemas.openxmlformats.org/officeDocument/2006/relationships/hyperlink" Target="https://www.bricklink.com/store.asp?p=Waterdruppel&amp;itemID=419880015" TargetMode="External"/><Relationship Id="rId646" Type="http://schemas.openxmlformats.org/officeDocument/2006/relationships/hyperlink" Target="https://www.bricklink.com/store.asp?p=au_ag_plastic&amp;itemID=399036002" TargetMode="External"/><Relationship Id="rId201" Type="http://schemas.openxmlformats.org/officeDocument/2006/relationships/hyperlink" Target="https://www.bricklink.com/store.asp?p=BrickLand1&amp;itemID=417976475" TargetMode="External"/><Relationship Id="rId285" Type="http://schemas.openxmlformats.org/officeDocument/2006/relationships/hyperlink" Target="https://www.bricklink.com/store.asp?p=mrEelco&amp;itemID=538793417" TargetMode="External"/><Relationship Id="rId506" Type="http://schemas.openxmlformats.org/officeDocument/2006/relationships/image" Target="../media/image59.gif"/><Relationship Id="rId492" Type="http://schemas.openxmlformats.org/officeDocument/2006/relationships/image" Target="../media/image55.gif"/><Relationship Id="rId713" Type="http://schemas.openxmlformats.org/officeDocument/2006/relationships/hyperlink" Target="https://www.bricklink.com/imgView.asp?imgID=J679787&amp;viewFrom=SC&amp;invID=248639295&amp;itemText=" TargetMode="External"/><Relationship Id="rId145" Type="http://schemas.openxmlformats.org/officeDocument/2006/relationships/hyperlink" Target="https://www.bricklink.com/store.asp?p=all.inn.bricks&amp;itemID=453498749" TargetMode="External"/><Relationship Id="rId352" Type="http://schemas.openxmlformats.org/officeDocument/2006/relationships/hyperlink" Target="https://www.bricklink.com/store.asp?p=andybrix&amp;itemID=461201412" TargetMode="External"/><Relationship Id="rId212" Type="http://schemas.openxmlformats.org/officeDocument/2006/relationships/hyperlink" Target="https://www.bricklink.com/store.asp?p=Turtle.Bricks&amp;itemID=420952068" TargetMode="External"/><Relationship Id="rId657" Type="http://schemas.openxmlformats.org/officeDocument/2006/relationships/image" Target="../media/image99.jpeg"/><Relationship Id="rId296" Type="http://schemas.openxmlformats.org/officeDocument/2006/relationships/hyperlink" Target="https://www.bricklink.com/store.asp?p=ThreeBrickBears&amp;itemID=421354215" TargetMode="External"/><Relationship Id="rId517" Type="http://schemas.openxmlformats.org/officeDocument/2006/relationships/hyperlink" Target="https://www.bricklink.com/imgView.asp?imgID=J1122357&amp;viewFrom=SC&amp;invID=532751318&amp;itemText=" TargetMode="External"/><Relationship Id="rId724" Type="http://schemas.openxmlformats.org/officeDocument/2006/relationships/hyperlink" Target="https://www.bricklink.com/store.asp?p=Goldenfigger&amp;itemID=234151959" TargetMode="External"/><Relationship Id="rId60" Type="http://schemas.openxmlformats.org/officeDocument/2006/relationships/hyperlink" Target="https://www.bricklink.com/store.asp?p=BrickScope&amp;itemID=480740256" TargetMode="External"/><Relationship Id="rId156" Type="http://schemas.openxmlformats.org/officeDocument/2006/relationships/hyperlink" Target="https://www.bricklink.com/store.asp?p=tom634&amp;itemID=509757781" TargetMode="External"/><Relationship Id="rId363" Type="http://schemas.openxmlformats.org/officeDocument/2006/relationships/hyperlink" Target="https://www.bricklink.com/store.asp?p=BlauBrick&amp;itemID=485296125" TargetMode="External"/><Relationship Id="rId570" Type="http://schemas.openxmlformats.org/officeDocument/2006/relationships/image" Target="../media/image77.gif"/><Relationship Id="rId223" Type="http://schemas.openxmlformats.org/officeDocument/2006/relationships/hyperlink" Target="https://www.bricklink.com/store.asp?p=schorschl&amp;itemID=451359290" TargetMode="External"/><Relationship Id="rId430" Type="http://schemas.openxmlformats.org/officeDocument/2006/relationships/hyperlink" Target="https://www.bricklink.com/store.asp?p=sunnyboy&amp;itemID=427146944" TargetMode="External"/><Relationship Id="rId668" Type="http://schemas.openxmlformats.org/officeDocument/2006/relationships/hyperlink" Target="https://www.bricklink.com/store.asp?p=MagicCityBrix&amp;itemID=446795146" TargetMode="External"/><Relationship Id="rId18" Type="http://schemas.openxmlformats.org/officeDocument/2006/relationships/hyperlink" Target="https://www.bricklink.com/store.asp?p=moestrup23&amp;itemID=539473600" TargetMode="External"/><Relationship Id="rId528" Type="http://schemas.openxmlformats.org/officeDocument/2006/relationships/hyperlink" Target="https://www.bricklink.com/store.asp?p=pbrugier&amp;itemID=532751321" TargetMode="External"/><Relationship Id="rId735" Type="http://schemas.openxmlformats.org/officeDocument/2006/relationships/image" Target="../media/image107.gif"/><Relationship Id="rId167" Type="http://schemas.openxmlformats.org/officeDocument/2006/relationships/hyperlink" Target="https://www.bricklink.com/store.asp?p=Mirko8710&amp;itemID=417881963" TargetMode="External"/><Relationship Id="rId374" Type="http://schemas.openxmlformats.org/officeDocument/2006/relationships/hyperlink" Target="https://www.bricklink.com/store.asp?p=MadWax&amp;itemID=443121197" TargetMode="External"/><Relationship Id="rId581" Type="http://schemas.openxmlformats.org/officeDocument/2006/relationships/hyperlink" Target="https://www.bricklink.com/store.asp?p=piximan&amp;itemID=515556902" TargetMode="External"/><Relationship Id="rId71" Type="http://schemas.openxmlformats.org/officeDocument/2006/relationships/hyperlink" Target="https://www.bricklink.com/store.asp?p=daniellegos&amp;itemID=38665751" TargetMode="External"/><Relationship Id="rId234" Type="http://schemas.openxmlformats.org/officeDocument/2006/relationships/image" Target="../media/image36.png"/><Relationship Id="rId679" Type="http://schemas.openxmlformats.org/officeDocument/2006/relationships/hyperlink" Target="https://www.bricklink.com/store.asp?p=Bumblebee47&amp;itemID=266954370" TargetMode="External"/><Relationship Id="rId2" Type="http://schemas.openxmlformats.org/officeDocument/2006/relationships/image" Target="../media/image9.gif"/><Relationship Id="rId29" Type="http://schemas.openxmlformats.org/officeDocument/2006/relationships/image" Target="../media/image22.jpeg"/><Relationship Id="rId441" Type="http://schemas.openxmlformats.org/officeDocument/2006/relationships/hyperlink" Target="https://www.bricklink.com/store.asp?p=floofyfurryfig&amp;itemID=522667048" TargetMode="External"/><Relationship Id="rId539" Type="http://schemas.openxmlformats.org/officeDocument/2006/relationships/image" Target="../media/image69.jpeg"/><Relationship Id="rId178" Type="http://schemas.openxmlformats.org/officeDocument/2006/relationships/hyperlink" Target="https://www.bricklink.com/store.asp?p=timkeran&amp;itemID=322372647" TargetMode="External"/><Relationship Id="rId301" Type="http://schemas.openxmlformats.org/officeDocument/2006/relationships/hyperlink" Target="https://www.bricklink.com/store.asp?p=jnederlof&amp;itemID=418365961" TargetMode="External"/><Relationship Id="rId82" Type="http://schemas.openxmlformats.org/officeDocument/2006/relationships/hyperlink" Target="https://www.bricklink.com/store.asp?p=BernBricks&amp;itemID=417952318" TargetMode="External"/><Relationship Id="rId385" Type="http://schemas.openxmlformats.org/officeDocument/2006/relationships/hyperlink" Target="https://www.bricklink.com/store.asp?p=Brickplaats&amp;itemID=519759505" TargetMode="External"/><Relationship Id="rId592" Type="http://schemas.openxmlformats.org/officeDocument/2006/relationships/hyperlink" Target="https://www.bricklink.com/store.asp?p=marexsingapore&amp;itemID=500885067" TargetMode="External"/><Relationship Id="rId606" Type="http://schemas.openxmlformats.org/officeDocument/2006/relationships/hyperlink" Target="https://www.bricklink.com/imgView.asp?imgID=J1122363&amp;viewFrom=SC&amp;invID=532751307&amp;itemText=" TargetMode="External"/><Relationship Id="rId245" Type="http://schemas.openxmlformats.org/officeDocument/2006/relationships/hyperlink" Target="https://www.bricklink.com/store.asp?p=TroyBernard&amp;itemID=420790769" TargetMode="External"/><Relationship Id="rId452" Type="http://schemas.openxmlformats.org/officeDocument/2006/relationships/hyperlink" Target="https://www.bricklink.com/store.asp?p=RCV&amp;itemID=526734606" TargetMode="External"/><Relationship Id="rId105" Type="http://schemas.openxmlformats.org/officeDocument/2006/relationships/hyperlink" Target="https://www.bricklink.com/store.asp?p=bader&amp;itemID=528962063" TargetMode="External"/><Relationship Id="rId312" Type="http://schemas.openxmlformats.org/officeDocument/2006/relationships/hyperlink" Target="https://www.bricklink.com/store.asp?p=RuiMalagueta&amp;itemID=422058330" TargetMode="External"/><Relationship Id="rId93" Type="http://schemas.openxmlformats.org/officeDocument/2006/relationships/hyperlink" Target="https://www.bricklink.com/store.asp?p=BeauBricks&amp;itemID=411157128" TargetMode="External"/><Relationship Id="rId189" Type="http://schemas.openxmlformats.org/officeDocument/2006/relationships/hyperlink" Target="https://www.bricklink.com/store.asp?p=flyweb&amp;itemID=486587528" TargetMode="External"/><Relationship Id="rId396" Type="http://schemas.openxmlformats.org/officeDocument/2006/relationships/hyperlink" Target="https://www.bricklink.com/store.asp?p=rockyb&amp;itemID=421367928" TargetMode="External"/><Relationship Id="rId617" Type="http://schemas.openxmlformats.org/officeDocument/2006/relationships/hyperlink" Target="https://www.bricklink.com/store.asp?p=pbrugier&amp;itemID=532751310" TargetMode="External"/><Relationship Id="rId256" Type="http://schemas.openxmlformats.org/officeDocument/2006/relationships/hyperlink" Target="https://www.bricklink.com/store.asp?p=Rscavy1203&amp;itemID=321232640" TargetMode="External"/><Relationship Id="rId463" Type="http://schemas.openxmlformats.org/officeDocument/2006/relationships/hyperlink" Target="https://www.bricklink.com/store.asp?p=TaruAnne&amp;bindID=74994" TargetMode="External"/><Relationship Id="rId670" Type="http://schemas.openxmlformats.org/officeDocument/2006/relationships/hyperlink" Target="https://www.bricklink.com/store.asp?p=MikeTBricker&amp;itemID=496912954" TargetMode="External"/><Relationship Id="rId116" Type="http://schemas.openxmlformats.org/officeDocument/2006/relationships/hyperlink" Target="https://www.bricklink.com/store.asp?p=giesch&amp;itemID=442487990" TargetMode="External"/><Relationship Id="rId158" Type="http://schemas.openxmlformats.org/officeDocument/2006/relationships/hyperlink" Target="https://www.bricklink.com/store.asp?p=togmand&amp;itemID=371488851" TargetMode="External"/><Relationship Id="rId323" Type="http://schemas.openxmlformats.org/officeDocument/2006/relationships/hyperlink" Target="https://www.bricklink.com/store.asp?p=isabelchain&amp;itemID=417797633" TargetMode="External"/><Relationship Id="rId530" Type="http://schemas.openxmlformats.org/officeDocument/2006/relationships/image" Target="../media/image66.jpeg"/><Relationship Id="rId726" Type="http://schemas.openxmlformats.org/officeDocument/2006/relationships/hyperlink" Target="https://www.bricklink.com/imgView.asp?imgID=J556924&amp;viewFrom=SC&amp;invID=185952690&amp;itemText=" TargetMode="External"/><Relationship Id="rId20" Type="http://schemas.openxmlformats.org/officeDocument/2006/relationships/image" Target="../media/image18.jpeg"/><Relationship Id="rId62" Type="http://schemas.openxmlformats.org/officeDocument/2006/relationships/hyperlink" Target="https://www.bricklink.com/imgView.asp?imgID=J822146&amp;viewFrom=SC&amp;invID=44449192&amp;itemText=" TargetMode="External"/><Relationship Id="rId365" Type="http://schemas.openxmlformats.org/officeDocument/2006/relationships/hyperlink" Target="https://www.bricklink.com/store.asp?p=Svennie01&amp;itemID=497308166" TargetMode="External"/><Relationship Id="rId572" Type="http://schemas.openxmlformats.org/officeDocument/2006/relationships/hyperlink" Target="https://www.bricklink.com/catalogItemPic.asp?S=KT306-1" TargetMode="External"/><Relationship Id="rId628" Type="http://schemas.openxmlformats.org/officeDocument/2006/relationships/image" Target="../media/image92.jpeg"/><Relationship Id="rId225" Type="http://schemas.openxmlformats.org/officeDocument/2006/relationships/hyperlink" Target="https://www.bricklink.com/store.asp?p=Holgis.Bricks&amp;itemID=434463167" TargetMode="External"/><Relationship Id="rId267" Type="http://schemas.openxmlformats.org/officeDocument/2006/relationships/image" Target="../media/image39.gif"/><Relationship Id="rId432" Type="http://schemas.openxmlformats.org/officeDocument/2006/relationships/hyperlink" Target="https://www.bricklink.com/store.asp?p=AuntAgnes&amp;itemID=501376983" TargetMode="External"/><Relationship Id="rId474" Type="http://schemas.openxmlformats.org/officeDocument/2006/relationships/hyperlink" Target="https://www.bricklink.com/store.asp?p=Nobel&amp;itemID=513762823" TargetMode="External"/><Relationship Id="rId127" Type="http://schemas.openxmlformats.org/officeDocument/2006/relationships/hyperlink" Target="http://www.bricklink.com/aboutMe.asp?u=MMillere" TargetMode="External"/><Relationship Id="rId681" Type="http://schemas.openxmlformats.org/officeDocument/2006/relationships/hyperlink" Target="https://www.bricklink.com/store.asp?p=Miha3&amp;itemID=516118229" TargetMode="External"/><Relationship Id="rId737" Type="http://schemas.openxmlformats.org/officeDocument/2006/relationships/hyperlink" Target="https://www.bricklink.com/store.asp?p=BricksTH4&amp;itemID=269753427" TargetMode="External"/><Relationship Id="rId31" Type="http://schemas.openxmlformats.org/officeDocument/2006/relationships/hyperlink" Target="https://www.bricklink.com/store.asp?p=Brickellie&amp;itemID=467471809" TargetMode="External"/><Relationship Id="rId73" Type="http://schemas.openxmlformats.org/officeDocument/2006/relationships/hyperlink" Target="http://www.bricklink.com/aboutMe.asp?u=Ben4711" TargetMode="External"/><Relationship Id="rId169" Type="http://schemas.openxmlformats.org/officeDocument/2006/relationships/hyperlink" Target="https://www.bricklink.com/store.asp?p=olivander&amp;itemID=425101361" TargetMode="External"/><Relationship Id="rId334" Type="http://schemas.openxmlformats.org/officeDocument/2006/relationships/hyperlink" Target="https://www.bricklink.com/store.asp?p=pltolomy&amp;itemID=524340464" TargetMode="External"/><Relationship Id="rId376" Type="http://schemas.openxmlformats.org/officeDocument/2006/relationships/hyperlink" Target="https://www.bricklink.com/store.asp?p=MisterMD&amp;itemID=418843995" TargetMode="External"/><Relationship Id="rId541" Type="http://schemas.openxmlformats.org/officeDocument/2006/relationships/hyperlink" Target="https://www.bricklink.com/imgView.asp?imgID=J1122349&amp;viewFrom=SC&amp;invID=532751316&amp;itemText=" TargetMode="External"/><Relationship Id="rId583" Type="http://schemas.openxmlformats.org/officeDocument/2006/relationships/hyperlink" Target="https://www.bricklink.com/store.asp?p=Joedata&amp;itemID=512565489" TargetMode="External"/><Relationship Id="rId639" Type="http://schemas.openxmlformats.org/officeDocument/2006/relationships/hyperlink" Target="https://www.bricklink.com/store.asp?p=Give.Me.A.Brick&amp;itemID=198351368" TargetMode="External"/><Relationship Id="rId4" Type="http://schemas.openxmlformats.org/officeDocument/2006/relationships/image" Target="../media/image10.jpeg"/><Relationship Id="rId180" Type="http://schemas.openxmlformats.org/officeDocument/2006/relationships/hyperlink" Target="https://www.bricklink.com/store.asp?p=dlighter&amp;itemID=421624554" TargetMode="External"/><Relationship Id="rId236" Type="http://schemas.openxmlformats.org/officeDocument/2006/relationships/hyperlink" Target="https://www.bricklink.com/store.asp?p=JohnBoy513&amp;itemID=468205281" TargetMode="External"/><Relationship Id="rId278" Type="http://schemas.openxmlformats.org/officeDocument/2006/relationships/hyperlink" Target="https://www.bricklink.com/store.asp?p=BroccoliBricks&amp;itemID=434447469" TargetMode="External"/><Relationship Id="rId401" Type="http://schemas.openxmlformats.org/officeDocument/2006/relationships/hyperlink" Target="https://www.bricklink.com/store.asp?p=amrandazz&amp;itemID=518385444" TargetMode="External"/><Relationship Id="rId443" Type="http://schemas.openxmlformats.org/officeDocument/2006/relationships/hyperlink" Target="https://www.bricklink.com/store.asp?p=BrickClicking&amp;itemID=421573538" TargetMode="External"/><Relationship Id="rId650" Type="http://schemas.openxmlformats.org/officeDocument/2006/relationships/hyperlink" Target="https://www.bricklink.com/store.asp?p=2x2x2&amp;itemID=408283580" TargetMode="External"/><Relationship Id="rId303" Type="http://schemas.openxmlformats.org/officeDocument/2006/relationships/hyperlink" Target="https://www.bricklink.com/store.asp?p=Bricks_f_Steven&amp;itemID=417881301" TargetMode="External"/><Relationship Id="rId485" Type="http://schemas.openxmlformats.org/officeDocument/2006/relationships/hyperlink" Target="https://www.bricklink.com/store.asp?p=GetStones24&amp;itemID=354115347" TargetMode="External"/><Relationship Id="rId692" Type="http://schemas.openxmlformats.org/officeDocument/2006/relationships/hyperlink" Target="https://www.bricklink.com/store.asp?p=slobis&amp;itemID=492379750" TargetMode="External"/><Relationship Id="rId706" Type="http://schemas.openxmlformats.org/officeDocument/2006/relationships/image" Target="../media/image104.jpeg"/><Relationship Id="rId42" Type="http://schemas.openxmlformats.org/officeDocument/2006/relationships/hyperlink" Target="https://www.bricklink.com/store.asp?p=TrainStuff&amp;itemID=388908755" TargetMode="External"/><Relationship Id="rId84" Type="http://schemas.openxmlformats.org/officeDocument/2006/relationships/hyperlink" Target="https://www.bricklink.com/store.asp?p=ichitakap&amp;itemID=411808270" TargetMode="External"/><Relationship Id="rId138" Type="http://schemas.openxmlformats.org/officeDocument/2006/relationships/image" Target="../media/image31.gif"/><Relationship Id="rId345" Type="http://schemas.openxmlformats.org/officeDocument/2006/relationships/hyperlink" Target="https://www.bricklink.com/store.asp?p=strostrofor&amp;itemID=437338813" TargetMode="External"/><Relationship Id="rId387" Type="http://schemas.openxmlformats.org/officeDocument/2006/relationships/hyperlink" Target="https://www.bricklink.com/store.asp?p=yuck3737&amp;itemID=429616507" TargetMode="External"/><Relationship Id="rId510" Type="http://schemas.openxmlformats.org/officeDocument/2006/relationships/hyperlink" Target="https://www.bricklink.com/catalogItemPic.asp?S=658-1" TargetMode="External"/><Relationship Id="rId552" Type="http://schemas.openxmlformats.org/officeDocument/2006/relationships/hyperlink" Target="https://www.bricklink.com/imgView.asp?imgID=J1052123&amp;viewFrom=SC&amp;invID=479758287&amp;itemText=" TargetMode="External"/><Relationship Id="rId594" Type="http://schemas.openxmlformats.org/officeDocument/2006/relationships/image" Target="../media/image81.jpeg"/><Relationship Id="rId608" Type="http://schemas.openxmlformats.org/officeDocument/2006/relationships/hyperlink" Target="https://www.bricklink.com/store.asp?p=pbrugier&amp;itemID=532751307" TargetMode="External"/><Relationship Id="rId191" Type="http://schemas.openxmlformats.org/officeDocument/2006/relationships/hyperlink" Target="http://www.bricklink.com/aboutMe.asp?u=BrickFinder73" TargetMode="External"/><Relationship Id="rId205" Type="http://schemas.openxmlformats.org/officeDocument/2006/relationships/hyperlink" Target="https://www.bricklink.com/store.asp?p=DaBe&amp;itemID=476073993" TargetMode="External"/><Relationship Id="rId247" Type="http://schemas.openxmlformats.org/officeDocument/2006/relationships/hyperlink" Target="https://www.bricklink.com/store.asp?p=primabrickstore&amp;itemID=418745641" TargetMode="External"/><Relationship Id="rId412" Type="http://schemas.openxmlformats.org/officeDocument/2006/relationships/hyperlink" Target="https://www.bricklink.com/catalogItemPic.asp?S=KT406-1" TargetMode="External"/><Relationship Id="rId107" Type="http://schemas.openxmlformats.org/officeDocument/2006/relationships/hyperlink" Target="https://www.bricklink.com/store.asp?p=Brickmasters16&amp;itemID=420880286" TargetMode="External"/><Relationship Id="rId289" Type="http://schemas.openxmlformats.org/officeDocument/2006/relationships/hyperlink" Target="https://www.bricklink.com/store.asp?p=ALE007a&amp;itemID=431439656" TargetMode="External"/><Relationship Id="rId454" Type="http://schemas.openxmlformats.org/officeDocument/2006/relationships/hyperlink" Target="https://www.bricklink.com/store.asp?p=luke93&amp;itemID=420763989" TargetMode="External"/><Relationship Id="rId496" Type="http://schemas.openxmlformats.org/officeDocument/2006/relationships/hyperlink" Target="https://www.bricklink.com/store.asp?p=BrickHeads&amp;itemID=313064247" TargetMode="External"/><Relationship Id="rId661" Type="http://schemas.openxmlformats.org/officeDocument/2006/relationships/hyperlink" Target="https://www.bricklink.com/catalogItemPic.asp?S=590-1" TargetMode="External"/><Relationship Id="rId717" Type="http://schemas.openxmlformats.org/officeDocument/2006/relationships/hyperlink" Target="https://www.bricklink.com/store.asp?p=LEGO20001&amp;itemID=358839960" TargetMode="External"/><Relationship Id="rId11" Type="http://schemas.openxmlformats.org/officeDocument/2006/relationships/hyperlink" Target="https://www.bricklink.com/catalogItemPic.asp?S=7750-1" TargetMode="External"/><Relationship Id="rId53" Type="http://schemas.openxmlformats.org/officeDocument/2006/relationships/hyperlink" Target="https://www.bricklink.com/store.asp?p=m4rtinb&amp;itemID=532240068" TargetMode="External"/><Relationship Id="rId149" Type="http://schemas.openxmlformats.org/officeDocument/2006/relationships/hyperlink" Target="https://www.bricklink.com/store.asp?p=GuyWithSets&amp;itemID=508464867" TargetMode="External"/><Relationship Id="rId314" Type="http://schemas.openxmlformats.org/officeDocument/2006/relationships/hyperlink" Target="https://www.bricklink.com/store.asp?p=Freekvv&amp;itemID=537906215" TargetMode="External"/><Relationship Id="rId356" Type="http://schemas.openxmlformats.org/officeDocument/2006/relationships/hyperlink" Target="https://www.bricklink.com/store.asp?p=SpookyDuo&amp;itemID=421554796" TargetMode="External"/><Relationship Id="rId398" Type="http://schemas.openxmlformats.org/officeDocument/2006/relationships/hyperlink" Target="https://www.bricklink.com/store.asp?p=sputnikcharlie&amp;itemID=475580143" TargetMode="External"/><Relationship Id="rId521" Type="http://schemas.openxmlformats.org/officeDocument/2006/relationships/image" Target="../media/image63.jpeg"/><Relationship Id="rId563" Type="http://schemas.openxmlformats.org/officeDocument/2006/relationships/image" Target="../media/image75.jpeg"/><Relationship Id="rId619" Type="http://schemas.openxmlformats.org/officeDocument/2006/relationships/image" Target="../media/image89.jpeg"/><Relationship Id="rId95" Type="http://schemas.openxmlformats.org/officeDocument/2006/relationships/hyperlink" Target="https://www.bricklink.com/store.asp?p=mcmike82&amp;itemID=417717625" TargetMode="External"/><Relationship Id="rId160" Type="http://schemas.openxmlformats.org/officeDocument/2006/relationships/hyperlink" Target="https://www.bricklink.com/store.asp?p=HvWBrick&amp;itemID=511463128" TargetMode="External"/><Relationship Id="rId216" Type="http://schemas.openxmlformats.org/officeDocument/2006/relationships/hyperlink" Target="https://www.bricklink.com/store.asp?p=brick.for.moc&amp;itemID=346275307" TargetMode="External"/><Relationship Id="rId423" Type="http://schemas.openxmlformats.org/officeDocument/2006/relationships/hyperlink" Target="https://www.bricklink.com/store.asp?p=RickdeKeijzer&amp;itemID=426630415" TargetMode="External"/><Relationship Id="rId258" Type="http://schemas.openxmlformats.org/officeDocument/2006/relationships/hyperlink" Target="https://www.bricklink.com/store.asp?p=battlehawk4&amp;itemID=427377068" TargetMode="External"/><Relationship Id="rId465" Type="http://schemas.openxmlformats.org/officeDocument/2006/relationships/hyperlink" Target="https://www.bricklink.com/store.asp?p=puriners&amp;itemID=481155982" TargetMode="External"/><Relationship Id="rId630" Type="http://schemas.openxmlformats.org/officeDocument/2006/relationships/hyperlink" Target="https://www.bricklink.com/store.asp?p=jesseb&amp;itemID=422249322" TargetMode="External"/><Relationship Id="rId672" Type="http://schemas.openxmlformats.org/officeDocument/2006/relationships/hyperlink" Target="https://www.bricklink.com/store.asp?p=liergesmi.de&amp;itemID=463399789" TargetMode="External"/><Relationship Id="rId728" Type="http://schemas.openxmlformats.org/officeDocument/2006/relationships/hyperlink" Target="https://www.bricklink.com/store.asp?p=gtongue&amp;itemID=185952690" TargetMode="External"/><Relationship Id="rId22" Type="http://schemas.openxmlformats.org/officeDocument/2006/relationships/hyperlink" Target="https://www.bricklink.com/store.asp?p=BartvH1988&amp;itemID=512723647" TargetMode="External"/><Relationship Id="rId64" Type="http://schemas.openxmlformats.org/officeDocument/2006/relationships/hyperlink" Target="https://www.bricklink.com/store.asp?p=jnederlof&amp;itemID=44449192" TargetMode="External"/><Relationship Id="rId118" Type="http://schemas.openxmlformats.org/officeDocument/2006/relationships/hyperlink" Target="https://www.bricklink.com/store.asp?p=LKing&amp;itemID=418886768" TargetMode="External"/><Relationship Id="rId325" Type="http://schemas.openxmlformats.org/officeDocument/2006/relationships/hyperlink" Target="https://www.bricklink.com/store.asp?p=Morane&amp;itemID=417719228" TargetMode="External"/><Relationship Id="rId367" Type="http://schemas.openxmlformats.org/officeDocument/2006/relationships/hyperlink" Target="https://www.bricklink.com/store.asp?p=jwlego89&amp;itemID=418405624" TargetMode="External"/><Relationship Id="rId532" Type="http://schemas.openxmlformats.org/officeDocument/2006/relationships/hyperlink" Target="https://www.bricklink.com/imgView.asp?imgID=J1122348&amp;viewFrom=SC&amp;invID=532751313&amp;itemText=" TargetMode="External"/><Relationship Id="rId574" Type="http://schemas.openxmlformats.org/officeDocument/2006/relationships/hyperlink" Target="https://www.bricklink.com/store.asp?p=jnederlof&amp;itemID=43904716" TargetMode="External"/><Relationship Id="rId171" Type="http://schemas.openxmlformats.org/officeDocument/2006/relationships/hyperlink" Target="http://www.bricklink.com/aboutMe.asp?u=wahiggin" TargetMode="External"/><Relationship Id="rId227" Type="http://schemas.openxmlformats.org/officeDocument/2006/relationships/hyperlink" Target="https://www.bricklink.com/catalogItemPic.asp?S=305-2" TargetMode="External"/><Relationship Id="rId269" Type="http://schemas.openxmlformats.org/officeDocument/2006/relationships/hyperlink" Target="https://www.bricklink.com/catalogItemPic.asp?S=KT204-1" TargetMode="External"/><Relationship Id="rId434" Type="http://schemas.openxmlformats.org/officeDocument/2006/relationships/hyperlink" Target="https://www.bricklink.com/store.asp?p=MPRichard&amp;itemID=423932840" TargetMode="External"/><Relationship Id="rId476" Type="http://schemas.openxmlformats.org/officeDocument/2006/relationships/hyperlink" Target="https://www.bricklink.com/store.asp?p=Annis.klodser&amp;itemID=508537785" TargetMode="External"/><Relationship Id="rId641" Type="http://schemas.openxmlformats.org/officeDocument/2006/relationships/hyperlink" Target="https://www.bricklink.com/imgView.asp?imgID=J317122&amp;viewFrom=SC&amp;invID=93649904&amp;itemText=" TargetMode="External"/><Relationship Id="rId683" Type="http://schemas.openxmlformats.org/officeDocument/2006/relationships/hyperlink" Target="https://www.bricklink.com/store.asp?p=Emlaf&amp;itemID=471477308" TargetMode="External"/><Relationship Id="rId739" Type="http://schemas.openxmlformats.org/officeDocument/2006/relationships/hyperlink" Target="https://www.bricklink.com/store.asp?p=Daniela79&amp;itemID=267189175" TargetMode="External"/><Relationship Id="rId33" Type="http://schemas.openxmlformats.org/officeDocument/2006/relationships/hyperlink" Target="https://www.bricklink.com/catalogItemPic.asp?S=910033-1" TargetMode="External"/><Relationship Id="rId129" Type="http://schemas.openxmlformats.org/officeDocument/2006/relationships/hyperlink" Target="https://www.bricklink.com/store.asp?p=richardbolt&amp;itemID=438453184" TargetMode="External"/><Relationship Id="rId280" Type="http://schemas.openxmlformats.org/officeDocument/2006/relationships/image" Target="../media/image43.gif"/><Relationship Id="rId336" Type="http://schemas.openxmlformats.org/officeDocument/2006/relationships/hyperlink" Target="http://www.bricklink.com/aboutMe.asp?u=WildersBricks" TargetMode="External"/><Relationship Id="rId501" Type="http://schemas.openxmlformats.org/officeDocument/2006/relationships/image" Target="../media/image58.gif"/><Relationship Id="rId543" Type="http://schemas.openxmlformats.org/officeDocument/2006/relationships/hyperlink" Target="https://www.bricklink.com/store.asp?p=pbrugier&amp;itemID=532751316" TargetMode="External"/><Relationship Id="rId75" Type="http://schemas.openxmlformats.org/officeDocument/2006/relationships/hyperlink" Target="https://www.bricklink.com/store.asp?p=WuBricks&amp;itemID=418755290" TargetMode="External"/><Relationship Id="rId140" Type="http://schemas.openxmlformats.org/officeDocument/2006/relationships/hyperlink" Target="https://www.bricklink.com/store.asp?p=gmkkk&amp;itemID=511968387" TargetMode="External"/><Relationship Id="rId182" Type="http://schemas.openxmlformats.org/officeDocument/2006/relationships/hyperlink" Target="https://www.bricklink.com/store.asp?p=wegj&amp;itemID=441318399" TargetMode="External"/><Relationship Id="rId378" Type="http://schemas.openxmlformats.org/officeDocument/2006/relationships/hyperlink" Target="https://www.bricklink.com/store.asp?p=mileshuman&amp;itemID=508198623" TargetMode="External"/><Relationship Id="rId403" Type="http://schemas.openxmlformats.org/officeDocument/2006/relationships/hyperlink" Target="http://www.bricklink.com/aboutMe.asp?u=Brickopolis" TargetMode="External"/><Relationship Id="rId585" Type="http://schemas.openxmlformats.org/officeDocument/2006/relationships/hyperlink" Target="https://www.bricklink.com/store.asp?p=jmhilliard&amp;itemID=55551131" TargetMode="External"/><Relationship Id="rId6" Type="http://schemas.openxmlformats.org/officeDocument/2006/relationships/image" Target="../media/image11.png"/><Relationship Id="rId238" Type="http://schemas.openxmlformats.org/officeDocument/2006/relationships/hyperlink" Target="https://www.bricklink.com/store.asp?p=BensBrickstore&amp;itemID=420427967" TargetMode="External"/><Relationship Id="rId445" Type="http://schemas.openxmlformats.org/officeDocument/2006/relationships/hyperlink" Target="https://www.bricklink.com/store.asp?p=Meatball45&amp;itemID=509262514" TargetMode="External"/><Relationship Id="rId487" Type="http://schemas.openxmlformats.org/officeDocument/2006/relationships/hyperlink" Target="https://www.bricklink.com/store.asp?p=Mistress_Lisa&amp;itemID=497743284" TargetMode="External"/><Relationship Id="rId610" Type="http://schemas.openxmlformats.org/officeDocument/2006/relationships/image" Target="../media/image86.jpeg"/><Relationship Id="rId652" Type="http://schemas.openxmlformats.org/officeDocument/2006/relationships/hyperlink" Target="https://www.bricklink.com/imgView.asp?imgID=J1043371&amp;viewFrom=SC&amp;invID=473181414&amp;itemText=" TargetMode="External"/><Relationship Id="rId694" Type="http://schemas.openxmlformats.org/officeDocument/2006/relationships/hyperlink" Target="http://www.bricklink.com/aboutMe.asp?u=BM" TargetMode="External"/><Relationship Id="rId708" Type="http://schemas.openxmlformats.org/officeDocument/2006/relationships/hyperlink" Target="https://www.bricklink.com/store.asp?p=pewirz&amp;itemID=367704555" TargetMode="External"/><Relationship Id="rId291" Type="http://schemas.openxmlformats.org/officeDocument/2006/relationships/hyperlink" Target="https://www.bricklink.com/store.asp?p=mblegosales&amp;itemID=472893430" TargetMode="External"/><Relationship Id="rId305" Type="http://schemas.openxmlformats.org/officeDocument/2006/relationships/hyperlink" Target="https://www.bricklink.com/store.asp?p=brickcenter&amp;itemID=523932792" TargetMode="External"/><Relationship Id="rId347" Type="http://schemas.openxmlformats.org/officeDocument/2006/relationships/hyperlink" Target="https://www.bricklink.com/store.asp?p=riaderyck&amp;itemID=423892409" TargetMode="External"/><Relationship Id="rId512" Type="http://schemas.openxmlformats.org/officeDocument/2006/relationships/hyperlink" Target="https://www.bricklink.com/store.asp?p=stu_factory&amp;itemID=392434227" TargetMode="External"/><Relationship Id="rId44" Type="http://schemas.openxmlformats.org/officeDocument/2006/relationships/image" Target="../media/image26.jpeg"/><Relationship Id="rId86" Type="http://schemas.openxmlformats.org/officeDocument/2006/relationships/hyperlink" Target="https://www.bricklink.com/store.asp?p=axmpxl&amp;itemID=515888333" TargetMode="External"/><Relationship Id="rId151" Type="http://schemas.openxmlformats.org/officeDocument/2006/relationships/hyperlink" Target="https://www.bricklink.com/store.asp?p=constructibles&amp;itemID=178520542" TargetMode="External"/><Relationship Id="rId389" Type="http://schemas.openxmlformats.org/officeDocument/2006/relationships/hyperlink" Target="https://www.bricklink.com/store.asp?p=jwillgray&amp;itemID=430154590" TargetMode="External"/><Relationship Id="rId554" Type="http://schemas.openxmlformats.org/officeDocument/2006/relationships/hyperlink" Target="http://www.bricklink.com/aboutMe.asp?u=Josh1oreilly" TargetMode="External"/><Relationship Id="rId596" Type="http://schemas.openxmlformats.org/officeDocument/2006/relationships/hyperlink" Target="https://www.bricklink.com/store.asp?p=BLUXE&amp;itemID=477890870" TargetMode="External"/><Relationship Id="rId193" Type="http://schemas.openxmlformats.org/officeDocument/2006/relationships/hyperlink" Target="https://www.bricklink.com/store.asp?p=OKCBrickDepot&amp;itemID=448583159" TargetMode="External"/><Relationship Id="rId207" Type="http://schemas.openxmlformats.org/officeDocument/2006/relationships/hyperlink" Target="http://www.bricklink.com/aboutMe.asp?u=keverjeroen" TargetMode="External"/><Relationship Id="rId249" Type="http://schemas.openxmlformats.org/officeDocument/2006/relationships/hyperlink" Target="http://www.bricklink.com/aboutMe.asp?u=Cubinican" TargetMode="External"/><Relationship Id="rId414" Type="http://schemas.openxmlformats.org/officeDocument/2006/relationships/hyperlink" Target="https://www.bricklink.com/store.asp?p=BroccoliBricks&amp;itemID=393130558" TargetMode="External"/><Relationship Id="rId456" Type="http://schemas.openxmlformats.org/officeDocument/2006/relationships/hyperlink" Target="https://www.bricklink.com/store.asp?p=SCB88&amp;itemID=537077112" TargetMode="External"/><Relationship Id="rId498" Type="http://schemas.openxmlformats.org/officeDocument/2006/relationships/image" Target="../media/image57.gif"/><Relationship Id="rId621" Type="http://schemas.openxmlformats.org/officeDocument/2006/relationships/hyperlink" Target="https://www.bricklink.com/imgView.asp?imgID=J1122366&amp;viewFrom=SC&amp;invID=532751302&amp;itemText=" TargetMode="External"/><Relationship Id="rId663" Type="http://schemas.openxmlformats.org/officeDocument/2006/relationships/hyperlink" Target="http://www.bricklink.com/aboutMe.asp?u=Brockmeister" TargetMode="External"/><Relationship Id="rId13" Type="http://schemas.openxmlformats.org/officeDocument/2006/relationships/image" Target="../media/image15.png"/><Relationship Id="rId109" Type="http://schemas.openxmlformats.org/officeDocument/2006/relationships/hyperlink" Target="https://www.bricklink.com/store.asp?p=SgBrickHouse&amp;itemID=422503741" TargetMode="External"/><Relationship Id="rId260" Type="http://schemas.openxmlformats.org/officeDocument/2006/relationships/hyperlink" Target="https://www.bricklink.com/store.asp?p=dmahon1983&amp;itemID=420906730" TargetMode="External"/><Relationship Id="rId316" Type="http://schemas.openxmlformats.org/officeDocument/2006/relationships/hyperlink" Target="https://www.bricklink.com/store.asp?p=G3NU5&amp;itemID=420082726" TargetMode="External"/><Relationship Id="rId523" Type="http://schemas.openxmlformats.org/officeDocument/2006/relationships/hyperlink" Target="https://www.bricklink.com/imgView.asp?imgID=J1122360&amp;viewFrom=SC&amp;invID=532751320&amp;itemText=" TargetMode="External"/><Relationship Id="rId719" Type="http://schemas.openxmlformats.org/officeDocument/2006/relationships/hyperlink" Target="https://www.bricklink.com/store.asp?p=Rufio555&amp;itemID=222648790" TargetMode="External"/><Relationship Id="rId55" Type="http://schemas.openxmlformats.org/officeDocument/2006/relationships/hyperlink" Target="https://www.bricklink.com/catalogItemPic.asp?S=10027-1" TargetMode="External"/><Relationship Id="rId97" Type="http://schemas.openxmlformats.org/officeDocument/2006/relationships/hyperlink" Target="https://www.bricklink.com/store.asp?p=SezaR&amp;itemID=396104066" TargetMode="External"/><Relationship Id="rId120" Type="http://schemas.openxmlformats.org/officeDocument/2006/relationships/hyperlink" Target="https://www.bricklink.com/store.asp?p=SWC0llect0r&amp;itemID=444207020" TargetMode="External"/><Relationship Id="rId358" Type="http://schemas.openxmlformats.org/officeDocument/2006/relationships/hyperlink" Target="https://www.bricklink.com/store.asp?p=TheBrickFund&amp;itemID=522561834" TargetMode="External"/><Relationship Id="rId565" Type="http://schemas.openxmlformats.org/officeDocument/2006/relationships/hyperlink" Target="https://www.bricklink.com/catalogItemPic.asp?S=60112-1" TargetMode="External"/><Relationship Id="rId730" Type="http://schemas.openxmlformats.org/officeDocument/2006/relationships/hyperlink" Target="http://www.bricklink.com/aboutMe.asp?u=sydneybrickemp" TargetMode="External"/><Relationship Id="rId162" Type="http://schemas.openxmlformats.org/officeDocument/2006/relationships/hyperlink" Target="https://www.bricklink.com/store.asp?p=CARLOSMAX&amp;itemID=487321722" TargetMode="External"/><Relationship Id="rId218" Type="http://schemas.openxmlformats.org/officeDocument/2006/relationships/hyperlink" Target="https://www.bricklink.com/store.asp?p=OnsSteenGoed&amp;itemID=418393638" TargetMode="External"/><Relationship Id="rId425" Type="http://schemas.openxmlformats.org/officeDocument/2006/relationships/hyperlink" Target="https://www.bricklink.com/store.asp?p=Lurchi&amp;itemID=417571749" TargetMode="External"/><Relationship Id="rId467" Type="http://schemas.openxmlformats.org/officeDocument/2006/relationships/hyperlink" Target="https://www.bricklink.com/store.asp?p=Bigtigerfan&amp;itemID=528280797" TargetMode="External"/><Relationship Id="rId632" Type="http://schemas.openxmlformats.org/officeDocument/2006/relationships/image" Target="../media/image93.jpeg"/><Relationship Id="rId271" Type="http://schemas.openxmlformats.org/officeDocument/2006/relationships/hyperlink" Target="https://www.bricklink.com/store.asp?p=BroccoliBricks&amp;itemID=434446660" TargetMode="External"/><Relationship Id="rId674" Type="http://schemas.openxmlformats.org/officeDocument/2006/relationships/hyperlink" Target="https://www.bricklink.com/store.asp?p=Bram.Akkermans&amp;itemID=532457446" TargetMode="External"/><Relationship Id="rId24" Type="http://schemas.openxmlformats.org/officeDocument/2006/relationships/image" Target="../media/image20.png"/><Relationship Id="rId66" Type="http://schemas.openxmlformats.org/officeDocument/2006/relationships/hyperlink" Target="https://www.bricklink.com/store.asp?p=WuBricks&amp;itemID=418755315" TargetMode="External"/><Relationship Id="rId131" Type="http://schemas.openxmlformats.org/officeDocument/2006/relationships/hyperlink" Target="https://www.bricklink.com/store.asp?p=godfrey&amp;itemID=429660852" TargetMode="External"/><Relationship Id="rId327" Type="http://schemas.openxmlformats.org/officeDocument/2006/relationships/hyperlink" Target="https://www.bricklink.com/store.asp?p=Davidek&amp;itemID=445854576" TargetMode="External"/><Relationship Id="rId369" Type="http://schemas.openxmlformats.org/officeDocument/2006/relationships/hyperlink" Target="https://www.bricklink.com/store.asp?p=McLumpytoe&amp;itemID=425297702" TargetMode="External"/><Relationship Id="rId534" Type="http://schemas.openxmlformats.org/officeDocument/2006/relationships/hyperlink" Target="https://www.bricklink.com/store.asp?p=pbrugier&amp;itemID=532751313" TargetMode="External"/><Relationship Id="rId576" Type="http://schemas.openxmlformats.org/officeDocument/2006/relationships/hyperlink" Target="https://www.bricklink.com/catalogItemPic.asp?S=8800-1" TargetMode="External"/><Relationship Id="rId741" Type="http://schemas.openxmlformats.org/officeDocument/2006/relationships/hyperlink" Target="https://www.bricklink.com/store.asp?p=SgtPepper&amp;itemID=195929272" TargetMode="External"/><Relationship Id="rId173" Type="http://schemas.openxmlformats.org/officeDocument/2006/relationships/hyperlink" Target="https://www.bricklink.com/store.asp?p=vjossifov&amp;itemID=420166663" TargetMode="External"/><Relationship Id="rId229" Type="http://schemas.openxmlformats.org/officeDocument/2006/relationships/hyperlink" Target="https://www.bricklink.com/store.asp?p=IconicBricksUK&amp;itemID=523338364" TargetMode="External"/><Relationship Id="rId380" Type="http://schemas.openxmlformats.org/officeDocument/2006/relationships/hyperlink" Target="https://www.bricklink.com/store.asp?p=nickdanger&amp;itemID=425145539" TargetMode="External"/><Relationship Id="rId436" Type="http://schemas.openxmlformats.org/officeDocument/2006/relationships/hyperlink" Target="https://www.bricklink.com/store.asp?p=erin_icecream&amp;itemID=514984734" TargetMode="External"/><Relationship Id="rId601" Type="http://schemas.openxmlformats.org/officeDocument/2006/relationships/image" Target="../media/image83.png"/><Relationship Id="rId643" Type="http://schemas.openxmlformats.org/officeDocument/2006/relationships/hyperlink" Target="https://www.bricklink.com/store.asp?p=unniloctium&amp;itemID=93649904" TargetMode="External"/><Relationship Id="rId240" Type="http://schemas.openxmlformats.org/officeDocument/2006/relationships/hyperlink" Target="https://www.bricklink.com/store.asp?p=Liriel24&amp;itemID=537287318" TargetMode="External"/><Relationship Id="rId478" Type="http://schemas.openxmlformats.org/officeDocument/2006/relationships/hyperlink" Target="https://www.bricklink.com/store.asp?p=JBFTT&amp;itemID=532088003" TargetMode="External"/><Relationship Id="rId685" Type="http://schemas.openxmlformats.org/officeDocument/2006/relationships/hyperlink" Target="https://www.bricklink.com/store.asp?p=abc&amp;itemID=180681627" TargetMode="External"/><Relationship Id="rId35" Type="http://schemas.openxmlformats.org/officeDocument/2006/relationships/hyperlink" Target="https://www.bricklink.com/store.asp?p=Mars84&amp;itemID=457306899" TargetMode="External"/><Relationship Id="rId77" Type="http://schemas.openxmlformats.org/officeDocument/2006/relationships/hyperlink" Target="http://www.bricklink.com/aboutMe.asp?u=tdbr_sv" TargetMode="External"/><Relationship Id="rId100" Type="http://schemas.openxmlformats.org/officeDocument/2006/relationships/hyperlink" Target="http://www.bricklink.com/aboutMe.asp?u=BxB" TargetMode="External"/><Relationship Id="rId282" Type="http://schemas.openxmlformats.org/officeDocument/2006/relationships/hyperlink" Target="https://www.bricklink.com/catalogItemPic.asp?S=255-1" TargetMode="External"/><Relationship Id="rId338" Type="http://schemas.openxmlformats.org/officeDocument/2006/relationships/hyperlink" Target="https://www.bricklink.com/store.asp?p=Clockles&amp;itemID=420595687" TargetMode="External"/><Relationship Id="rId503" Type="http://schemas.openxmlformats.org/officeDocument/2006/relationships/hyperlink" Target="https://www.bricklink.com/store.asp?p=vto02&amp;itemID=240165374" TargetMode="External"/><Relationship Id="rId545" Type="http://schemas.openxmlformats.org/officeDocument/2006/relationships/image" Target="../media/image71.gif"/><Relationship Id="rId587" Type="http://schemas.openxmlformats.org/officeDocument/2006/relationships/hyperlink" Target="https://www.bricklink.com/store.asp?p=tjanderson&amp;itemID=531580462" TargetMode="External"/><Relationship Id="rId710" Type="http://schemas.openxmlformats.org/officeDocument/2006/relationships/hyperlink" Target="https://www.bricklink.com/store.asp?p=shonboi&amp;itemID=300120307" TargetMode="External"/><Relationship Id="rId8" Type="http://schemas.openxmlformats.org/officeDocument/2006/relationships/image" Target="../media/image12.png"/><Relationship Id="rId142" Type="http://schemas.openxmlformats.org/officeDocument/2006/relationships/image" Target="../media/image32.png"/><Relationship Id="rId184" Type="http://schemas.openxmlformats.org/officeDocument/2006/relationships/hyperlink" Target="https://www.bricklink.com/store.asp?p=BrickShopTirol&amp;itemID=466437327" TargetMode="External"/><Relationship Id="rId391" Type="http://schemas.openxmlformats.org/officeDocument/2006/relationships/hyperlink" Target="https://www.bricklink.com/store.asp?p=Dennis&amp;itemID=423302724" TargetMode="External"/><Relationship Id="rId405" Type="http://schemas.openxmlformats.org/officeDocument/2006/relationships/hyperlink" Target="https://www.bricklink.com/store.asp?p=stubusby&amp;itemID=426567039" TargetMode="External"/><Relationship Id="rId447" Type="http://schemas.openxmlformats.org/officeDocument/2006/relationships/hyperlink" Target="https://www.bricklink.com/store.asp?p=Marketeer&amp;itemID=536238127" TargetMode="External"/><Relationship Id="rId612" Type="http://schemas.openxmlformats.org/officeDocument/2006/relationships/hyperlink" Target="https://www.bricklink.com/imgView.asp?imgID=J1122350&amp;viewFrom=SC&amp;invID=532751309&amp;itemText=" TargetMode="External"/><Relationship Id="rId251" Type="http://schemas.openxmlformats.org/officeDocument/2006/relationships/hyperlink" Target="https://www.bricklink.com/store.asp?p=BuilderBru&amp;itemID=417894242" TargetMode="External"/><Relationship Id="rId489" Type="http://schemas.openxmlformats.org/officeDocument/2006/relationships/image" Target="../media/image54.jpeg"/><Relationship Id="rId654" Type="http://schemas.openxmlformats.org/officeDocument/2006/relationships/hyperlink" Target="https://www.bricklink.com/store.asp?p=Willow78&amp;itemID=473181414" TargetMode="External"/><Relationship Id="rId696" Type="http://schemas.openxmlformats.org/officeDocument/2006/relationships/hyperlink" Target="https://www.bricklink.com/store.asp?p=Steentjeswereld&amp;itemID=307785335" TargetMode="External"/><Relationship Id="rId46" Type="http://schemas.openxmlformats.org/officeDocument/2006/relationships/image" Target="../media/image28.png"/><Relationship Id="rId293" Type="http://schemas.openxmlformats.org/officeDocument/2006/relationships/hyperlink" Target="https://www.bricklink.com/store.asp?p=lakeside_bricks&amp;itemID=524410919" TargetMode="External"/><Relationship Id="rId307" Type="http://schemas.openxmlformats.org/officeDocument/2006/relationships/hyperlink" Target="https://www.bricklink.com/store.asp?p=Join&amp;itemID=478173499" TargetMode="External"/><Relationship Id="rId349" Type="http://schemas.openxmlformats.org/officeDocument/2006/relationships/image" Target="../media/image47.jpeg"/><Relationship Id="rId514" Type="http://schemas.openxmlformats.org/officeDocument/2006/relationships/hyperlink" Target="https://www.bricklink.com/imgView.asp?imgID=J1122361&amp;viewFrom=SC&amp;invID=532751317&amp;itemText=" TargetMode="External"/><Relationship Id="rId556" Type="http://schemas.openxmlformats.org/officeDocument/2006/relationships/hyperlink" Target="https://www.bricklink.com/store.asp?p=thirteeneighty&amp;itemID=492984530" TargetMode="External"/><Relationship Id="rId721" Type="http://schemas.openxmlformats.org/officeDocument/2006/relationships/hyperlink" Target="https://www.bricklink.com/store.asp?p=Johnchau&amp;itemID=415976009" TargetMode="External"/><Relationship Id="rId88" Type="http://schemas.openxmlformats.org/officeDocument/2006/relationships/hyperlink" Target="https://www.bricklink.com/store.asp?p=PlayMoto_Toys&amp;itemID=262637839" TargetMode="External"/><Relationship Id="rId111" Type="http://schemas.openxmlformats.org/officeDocument/2006/relationships/hyperlink" Target="https://www.bricklink.com/store.asp?p=Annis.klodser&amp;itemID=508680195" TargetMode="External"/><Relationship Id="rId153" Type="http://schemas.openxmlformats.org/officeDocument/2006/relationships/hyperlink" Target="https://www.bricklink.com/store.asp?p=michaldecit&amp;itemID=418698557" TargetMode="External"/><Relationship Id="rId195" Type="http://schemas.openxmlformats.org/officeDocument/2006/relationships/hyperlink" Target="https://www.bricklink.com/store.asp?p=angelobrick&amp;itemID=526667710" TargetMode="External"/><Relationship Id="rId209" Type="http://schemas.openxmlformats.org/officeDocument/2006/relationships/hyperlink" Target="https://www.bricklink.com/store.asp?p=Cover03&amp;itemID=461592874" TargetMode="External"/><Relationship Id="rId360" Type="http://schemas.openxmlformats.org/officeDocument/2006/relationships/hyperlink" Target="https://www.bricklink.com/store.asp?p=Sauerlandsteine&amp;itemID=418547938" TargetMode="External"/><Relationship Id="rId416" Type="http://schemas.openxmlformats.org/officeDocument/2006/relationships/image" Target="../media/image50.gif"/><Relationship Id="rId598" Type="http://schemas.openxmlformats.org/officeDocument/2006/relationships/image" Target="../media/image82.gif"/><Relationship Id="rId220" Type="http://schemas.openxmlformats.org/officeDocument/2006/relationships/hyperlink" Target="https://www.bricklink.com/store.asp?p=JamesRocks&amp;itemID=417900364" TargetMode="External"/><Relationship Id="rId458" Type="http://schemas.openxmlformats.org/officeDocument/2006/relationships/hyperlink" Target="https://www.bricklink.com/store.asp?p=nes_4715&amp;itemID=420112687" TargetMode="External"/><Relationship Id="rId623" Type="http://schemas.openxmlformats.org/officeDocument/2006/relationships/hyperlink" Target="https://www.bricklink.com/store.asp?p=pbrugier&amp;itemID=532751302" TargetMode="External"/><Relationship Id="rId665" Type="http://schemas.openxmlformats.org/officeDocument/2006/relationships/hyperlink" Target="https://www.bricklink.com/imgView.asp?imgID=J1006193&amp;viewFrom=SC&amp;invID=446677955&amp;itemText=" TargetMode="External"/><Relationship Id="rId15" Type="http://schemas.openxmlformats.org/officeDocument/2006/relationships/image" Target="../media/image16.png"/><Relationship Id="rId57" Type="http://schemas.openxmlformats.org/officeDocument/2006/relationships/hyperlink" Target="http://www.bricklink.com/aboutMe.asp?u=vierdevanvijf" TargetMode="External"/><Relationship Id="rId262" Type="http://schemas.openxmlformats.org/officeDocument/2006/relationships/hyperlink" Target="https://www.bricklink.com/catalogItemPic.asp?S=KT403-1" TargetMode="External"/><Relationship Id="rId318" Type="http://schemas.openxmlformats.org/officeDocument/2006/relationships/hyperlink" Target="https://www.bricklink.com/store.asp?p=Fao989&amp;itemID=506713452" TargetMode="External"/><Relationship Id="rId525" Type="http://schemas.openxmlformats.org/officeDocument/2006/relationships/hyperlink" Target="https://www.bricklink.com/store.asp?p=pbrugier&amp;itemID=532751320" TargetMode="External"/><Relationship Id="rId567" Type="http://schemas.openxmlformats.org/officeDocument/2006/relationships/hyperlink" Target="https://www.bricklink.com/store.asp?p=hugomcsbricks&amp;itemID=196655460" TargetMode="External"/><Relationship Id="rId732" Type="http://schemas.openxmlformats.org/officeDocument/2006/relationships/hyperlink" Target="http://www.bricklink.com/aboutMe.asp?u=DeanS" TargetMode="External"/><Relationship Id="rId99" Type="http://schemas.openxmlformats.org/officeDocument/2006/relationships/hyperlink" Target="https://www.bricklink.com/store.asp?p=www_mybricks_de&amp;itemID=540206427" TargetMode="External"/><Relationship Id="rId122" Type="http://schemas.openxmlformats.org/officeDocument/2006/relationships/hyperlink" Target="https://www.bricklink.com/store.asp?p=RedBeardDan&amp;itemID=425536358" TargetMode="External"/><Relationship Id="rId164" Type="http://schemas.openxmlformats.org/officeDocument/2006/relationships/hyperlink" Target="https://www.bricklink.com/store.asp?p=Sguazzabrick&amp;itemID=418628873" TargetMode="External"/><Relationship Id="rId371" Type="http://schemas.openxmlformats.org/officeDocument/2006/relationships/hyperlink" Target="https://www.bricklink.com/store.asp?p=tom.devos4&amp;itemID=419144996" TargetMode="External"/><Relationship Id="rId427" Type="http://schemas.openxmlformats.org/officeDocument/2006/relationships/hyperlink" Target="https://www.bricklink.com/store.asp?p=Brickwise&amp;itemID=392203948" TargetMode="External"/><Relationship Id="rId469" Type="http://schemas.openxmlformats.org/officeDocument/2006/relationships/hyperlink" Target="http://www.bricklink.com/aboutMe.asp?u=BrickDadMatt" TargetMode="External"/><Relationship Id="rId634" Type="http://schemas.openxmlformats.org/officeDocument/2006/relationships/hyperlink" Target="https://www.bricklink.com/imgView.asp?imgID=J1122356&amp;viewFrom=SC&amp;invID=532751306&amp;itemText=" TargetMode="External"/><Relationship Id="rId676" Type="http://schemas.openxmlformats.org/officeDocument/2006/relationships/hyperlink" Target="https://www.bricklink.com/catalogItemPic.asp?P=655pb01" TargetMode="External"/><Relationship Id="rId26" Type="http://schemas.openxmlformats.org/officeDocument/2006/relationships/image" Target="../media/image21.png"/><Relationship Id="rId231" Type="http://schemas.openxmlformats.org/officeDocument/2006/relationships/hyperlink" Target="https://www.bricklink.com/store.asp?p=Innika&amp;itemID=420147627" TargetMode="External"/><Relationship Id="rId273" Type="http://schemas.openxmlformats.org/officeDocument/2006/relationships/hyperlink" Target="https://www.bricklink.com/catalogItemPic.asp?S=KT205-1" TargetMode="External"/><Relationship Id="rId329" Type="http://schemas.openxmlformats.org/officeDocument/2006/relationships/hyperlink" Target="https://www.bricklink.com/store.asp?p=MaybeMarco&amp;itemID=428857489" TargetMode="External"/><Relationship Id="rId480" Type="http://schemas.openxmlformats.org/officeDocument/2006/relationships/image" Target="../media/image52.gif"/><Relationship Id="rId536" Type="http://schemas.openxmlformats.org/officeDocument/2006/relationships/image" Target="../media/image68.jpeg"/><Relationship Id="rId701" Type="http://schemas.openxmlformats.org/officeDocument/2006/relationships/hyperlink" Target="https://www.bricklink.com/store.asp?p=BRICKLAND.PL&amp;itemID=505027834" TargetMode="External"/><Relationship Id="rId68" Type="http://schemas.openxmlformats.org/officeDocument/2006/relationships/hyperlink" Target="https://www.bricklink.com/store.asp?p=dale.canaway&amp;itemID=491228917" TargetMode="External"/><Relationship Id="rId133" Type="http://schemas.openxmlformats.org/officeDocument/2006/relationships/hyperlink" Target="https://www.bricklink.com/store.asp?p=starman025&amp;itemID=521619252" TargetMode="External"/><Relationship Id="rId175" Type="http://schemas.openxmlformats.org/officeDocument/2006/relationships/hyperlink" Target="http://www.bricklink.com/aboutMe.asp?u=Prescribed_Brix" TargetMode="External"/><Relationship Id="rId340" Type="http://schemas.openxmlformats.org/officeDocument/2006/relationships/hyperlink" Target="https://www.bricklink.com/imgView.asp?imgID=J1108618&amp;viewFrom=SC&amp;invID=523003131&amp;itemText=" TargetMode="External"/><Relationship Id="rId578" Type="http://schemas.openxmlformats.org/officeDocument/2006/relationships/hyperlink" Target="https://www.bricklink.com/store.asp?p=Wilmer&amp;itemID=321873810" TargetMode="External"/><Relationship Id="rId200" Type="http://schemas.openxmlformats.org/officeDocument/2006/relationships/hyperlink" Target="https://www.bricklink.com/store.asp?p=Lintajunior&amp;itemID=418346774" TargetMode="External"/><Relationship Id="rId382" Type="http://schemas.openxmlformats.org/officeDocument/2006/relationships/hyperlink" Target="https://www.bricklink.com/store.asp?p=Sarahyyt&amp;itemID=420381396" TargetMode="External"/><Relationship Id="rId438" Type="http://schemas.openxmlformats.org/officeDocument/2006/relationships/hyperlink" Target="https://www.bricklink.com/store.asp?p=Blackforce2012&amp;itemID=422715884" TargetMode="External"/><Relationship Id="rId603" Type="http://schemas.openxmlformats.org/officeDocument/2006/relationships/hyperlink" Target="https://www.bricklink.com/catalogItemPic.asp?P=30358" TargetMode="External"/><Relationship Id="rId645" Type="http://schemas.openxmlformats.org/officeDocument/2006/relationships/hyperlink" Target="https://www.bricklink.com/store.asp?p=HerrMeier&amp;itemID=529234219" TargetMode="External"/><Relationship Id="rId687" Type="http://schemas.openxmlformats.org/officeDocument/2006/relationships/hyperlink" Target="https://www.bricklink.com/store.asp?p=orzo&amp;itemID=424287602" TargetMode="External"/><Relationship Id="rId242" Type="http://schemas.openxmlformats.org/officeDocument/2006/relationships/hyperlink" Target="https://www.bricklink.com/store.asp?p=starbricks95&amp;itemID=501133554" TargetMode="External"/><Relationship Id="rId284" Type="http://schemas.openxmlformats.org/officeDocument/2006/relationships/hyperlink" Target="https://www.bricklink.com/store.asp?p=BLUXE&amp;itemID=477890880" TargetMode="External"/><Relationship Id="rId491" Type="http://schemas.openxmlformats.org/officeDocument/2006/relationships/hyperlink" Target="https://www.bricklink.com/catalogItemPic.asp?I=7750-1" TargetMode="External"/><Relationship Id="rId505" Type="http://schemas.openxmlformats.org/officeDocument/2006/relationships/hyperlink" Target="https://www.bricklink.com/catalogItemPic.asp?S=KT303-1" TargetMode="External"/><Relationship Id="rId712" Type="http://schemas.openxmlformats.org/officeDocument/2006/relationships/hyperlink" Target="https://www.bricklink.com/store.asp?p=3_BRICKS&amp;itemID=447261521" TargetMode="External"/><Relationship Id="rId37" Type="http://schemas.openxmlformats.org/officeDocument/2006/relationships/image" Target="../media/image24.jpeg"/><Relationship Id="rId79" Type="http://schemas.openxmlformats.org/officeDocument/2006/relationships/hyperlink" Target="http://www.bricklink.com/aboutMe.asp?u=JCalcio" TargetMode="External"/><Relationship Id="rId102" Type="http://schemas.openxmlformats.org/officeDocument/2006/relationships/hyperlink" Target="https://www.bricklink.com/store.asp?p=mummert83&amp;itemID=441998376" TargetMode="External"/><Relationship Id="rId144" Type="http://schemas.openxmlformats.org/officeDocument/2006/relationships/hyperlink" Target="https://www.bricklink.com/store.asp?p=DKO75&amp;itemID=419478275" TargetMode="External"/><Relationship Id="rId547" Type="http://schemas.openxmlformats.org/officeDocument/2006/relationships/hyperlink" Target="https://www.bricklink.com/store.asp?p=axmpxl&amp;itemID=211944684" TargetMode="External"/><Relationship Id="rId589" Type="http://schemas.openxmlformats.org/officeDocument/2006/relationships/hyperlink" Target="https://www.bricklink.com/store.asp?p=Funny_bricks&amp;itemID=349903401" TargetMode="External"/><Relationship Id="rId90" Type="http://schemas.openxmlformats.org/officeDocument/2006/relationships/hyperlink" Target="https://www.bricklink.com/store.asp?p=Bianca024&amp;itemID=417893937" TargetMode="External"/><Relationship Id="rId186" Type="http://schemas.openxmlformats.org/officeDocument/2006/relationships/hyperlink" Target="https://www.bricklink.com/store.asp?p=braten1&amp;itemID=461142871" TargetMode="External"/><Relationship Id="rId351" Type="http://schemas.openxmlformats.org/officeDocument/2006/relationships/hyperlink" Target="https://www.bricklink.com/store.asp?p=kk_lego_&amp;itemID=437226585" TargetMode="External"/><Relationship Id="rId393" Type="http://schemas.openxmlformats.org/officeDocument/2006/relationships/hyperlink" Target="https://www.bricklink.com/store.asp?p=fehnbricks&amp;itemID=488107286" TargetMode="External"/><Relationship Id="rId407" Type="http://schemas.openxmlformats.org/officeDocument/2006/relationships/hyperlink" Target="https://www.bricklink.com/store.asp?p=Tobias_S&amp;itemID=418205691" TargetMode="External"/><Relationship Id="rId449" Type="http://schemas.openxmlformats.org/officeDocument/2006/relationships/hyperlink" Target="https://www.bricklink.com/store.asp?p=Cezardenis20&amp;itemID=420303537" TargetMode="External"/><Relationship Id="rId614" Type="http://schemas.openxmlformats.org/officeDocument/2006/relationships/hyperlink" Target="https://www.bricklink.com/store.asp?p=pbrugier&amp;itemID=532751309" TargetMode="External"/><Relationship Id="rId656" Type="http://schemas.openxmlformats.org/officeDocument/2006/relationships/hyperlink" Target="https://www.bricklink.com/catalogItemPic.asp?O=10027-1" TargetMode="External"/><Relationship Id="rId211" Type="http://schemas.openxmlformats.org/officeDocument/2006/relationships/hyperlink" Target="http://www.bricklink.com/aboutMe.asp?u=Turtle.Bricks" TargetMode="External"/><Relationship Id="rId253" Type="http://schemas.openxmlformats.org/officeDocument/2006/relationships/hyperlink" Target="https://www.bricklink.com/imgView.asp?imgID=J1070399&amp;viewFrom=SC&amp;invID=492601933&amp;itemText=" TargetMode="External"/><Relationship Id="rId295" Type="http://schemas.openxmlformats.org/officeDocument/2006/relationships/hyperlink" Target="https://www.bricklink.com/store.asp?p=Jansen&amp;itemID=418038615" TargetMode="External"/><Relationship Id="rId309" Type="http://schemas.openxmlformats.org/officeDocument/2006/relationships/hyperlink" Target="https://www.bricklink.com/search.asp?bindID=74752" TargetMode="External"/><Relationship Id="rId460" Type="http://schemas.openxmlformats.org/officeDocument/2006/relationships/hyperlink" Target="https://www.bricklink.com/store.asp?p=996&amp;itemID=540691358" TargetMode="External"/><Relationship Id="rId516" Type="http://schemas.openxmlformats.org/officeDocument/2006/relationships/hyperlink" Target="https://www.bricklink.com/store.asp?p=pbrugier&amp;itemID=532751317" TargetMode="External"/><Relationship Id="rId698" Type="http://schemas.openxmlformats.org/officeDocument/2006/relationships/image" Target="../media/image103.jpeg"/><Relationship Id="rId48" Type="http://schemas.openxmlformats.org/officeDocument/2006/relationships/hyperlink" Target="http://www.bricklink.com/aboutMe.asp?u=jnederlof" TargetMode="External"/><Relationship Id="rId113" Type="http://schemas.openxmlformats.org/officeDocument/2006/relationships/hyperlink" Target="https://www.bricklink.com/store.asp?p=Monsaro&amp;itemID=418671596" TargetMode="External"/><Relationship Id="rId320" Type="http://schemas.openxmlformats.org/officeDocument/2006/relationships/hyperlink" Target="https://www.bricklink.com/store.asp?p=ayrtemo&amp;itemID=419208510" TargetMode="External"/><Relationship Id="rId558" Type="http://schemas.openxmlformats.org/officeDocument/2006/relationships/hyperlink" Target="https://www.bricklink.com/store.asp?p=HappyBrickPL&amp;itemID=516831261" TargetMode="External"/><Relationship Id="rId723" Type="http://schemas.openxmlformats.org/officeDocument/2006/relationships/hyperlink" Target="https://www.bricklink.com/store.asp?p=Amoy&amp;itemID=363319936" TargetMode="External"/><Relationship Id="rId155" Type="http://schemas.openxmlformats.org/officeDocument/2006/relationships/hyperlink" Target="https://www.bricklink.com/store.asp?p=Pujiaa86&amp;itemID=437810708" TargetMode="External"/><Relationship Id="rId197" Type="http://schemas.openxmlformats.org/officeDocument/2006/relationships/hyperlink" Target="https://www.bricklink.com/store.asp?p=thielesgate&amp;itemID=527430443" TargetMode="External"/><Relationship Id="rId362" Type="http://schemas.openxmlformats.org/officeDocument/2006/relationships/hyperlink" Target="https://www.bricklink.com/store.asp?p=fly2belgium&amp;itemID=417841380" TargetMode="External"/><Relationship Id="rId418" Type="http://schemas.openxmlformats.org/officeDocument/2006/relationships/hyperlink" Target="https://www.bricklink.com/store.asp?p=jbw1234&amp;itemID=522706010" TargetMode="External"/><Relationship Id="rId625" Type="http://schemas.openxmlformats.org/officeDocument/2006/relationships/image" Target="../media/image91.jpeg"/><Relationship Id="rId222" Type="http://schemas.openxmlformats.org/officeDocument/2006/relationships/hyperlink" Target="https://www.bricklink.com/store.asp?p=Cornman&amp;itemID=420243535" TargetMode="External"/><Relationship Id="rId264" Type="http://schemas.openxmlformats.org/officeDocument/2006/relationships/hyperlink" Target="https://www.bricklink.com/store.asp?p=Adriling&amp;itemID=377930586" TargetMode="External"/><Relationship Id="rId471" Type="http://schemas.openxmlformats.org/officeDocument/2006/relationships/hyperlink" Target="https://www.bricklink.com/catalogItemPic.asp?S=8280-1" TargetMode="External"/><Relationship Id="rId667" Type="http://schemas.openxmlformats.org/officeDocument/2006/relationships/hyperlink" Target="https://www.bricklink.com/store.asp?p=Henryherber42&amp;itemID=446677955" TargetMode="External"/><Relationship Id="rId17" Type="http://schemas.openxmlformats.org/officeDocument/2006/relationships/image" Target="../media/image17.png"/><Relationship Id="rId59" Type="http://schemas.openxmlformats.org/officeDocument/2006/relationships/hyperlink" Target="http://www.bricklink.com/aboutMe.asp?u=BrickScope" TargetMode="External"/><Relationship Id="rId124" Type="http://schemas.openxmlformats.org/officeDocument/2006/relationships/hyperlink" Target="https://www.bricklink.com/store.asp?p=hdi1066&amp;itemID=260705105" TargetMode="External"/><Relationship Id="rId527" Type="http://schemas.openxmlformats.org/officeDocument/2006/relationships/image" Target="../media/image65.jpeg"/><Relationship Id="rId569" Type="http://schemas.openxmlformats.org/officeDocument/2006/relationships/hyperlink" Target="https://www.bricklink.com/catalogItemPic.asp?S=693-1" TargetMode="External"/><Relationship Id="rId734" Type="http://schemas.openxmlformats.org/officeDocument/2006/relationships/hyperlink" Target="https://www.bricklink.com/catalogItemPic.asp?S=336-1" TargetMode="External"/><Relationship Id="rId70" Type="http://schemas.openxmlformats.org/officeDocument/2006/relationships/hyperlink" Target="https://www.bricklink.com/store.asp?p=TrainStuff&amp;itemID=493338161" TargetMode="External"/><Relationship Id="rId166" Type="http://schemas.openxmlformats.org/officeDocument/2006/relationships/hyperlink" Target="https://www.bricklink.com/store.asp?p=upper.sky&amp;itemID=419012261" TargetMode="External"/><Relationship Id="rId331" Type="http://schemas.openxmlformats.org/officeDocument/2006/relationships/hyperlink" Target="https://www.bricklink.com/store.asp?p=bbilbao&amp;itemID=417896106" TargetMode="External"/><Relationship Id="rId373" Type="http://schemas.openxmlformats.org/officeDocument/2006/relationships/hyperlink" Target="https://www.bricklink.com/store.asp?p=Kastheel&amp;itemID=511694195" TargetMode="External"/><Relationship Id="rId429" Type="http://schemas.openxmlformats.org/officeDocument/2006/relationships/hyperlink" Target="https://www.bricklink.com/store.asp?p=Sandygi&amp;itemID=418552612" TargetMode="External"/><Relationship Id="rId580" Type="http://schemas.openxmlformats.org/officeDocument/2006/relationships/hyperlink" Target="https://www.bricklink.com/store.asp?p=Beehive&amp;itemID=444861867" TargetMode="External"/><Relationship Id="rId636" Type="http://schemas.openxmlformats.org/officeDocument/2006/relationships/hyperlink" Target="https://www.bricklink.com/store.asp?p=pbrugier&amp;itemID=532751306" TargetMode="External"/><Relationship Id="rId1" Type="http://schemas.openxmlformats.org/officeDocument/2006/relationships/hyperlink" Target="https://www.bricklink.com/" TargetMode="External"/><Relationship Id="rId233" Type="http://schemas.openxmlformats.org/officeDocument/2006/relationships/hyperlink" Target="http://www.bricklink.com/help.asp?helpID=68" TargetMode="External"/><Relationship Id="rId440" Type="http://schemas.openxmlformats.org/officeDocument/2006/relationships/hyperlink" Target="https://www.bricklink.com/store.asp?p=Ramonn&amp;itemID=504309504" TargetMode="External"/><Relationship Id="rId678" Type="http://schemas.openxmlformats.org/officeDocument/2006/relationships/hyperlink" Target="https://www.bricklink.com/store.asp?p=goldknight&amp;itemID=537886653" TargetMode="External"/><Relationship Id="rId28" Type="http://schemas.openxmlformats.org/officeDocument/2006/relationships/hyperlink" Target="https://www.bricklink.com/imgView.asp?imgID=J1122853&amp;viewFrom=SC&amp;invID=533143431&amp;itemText=" TargetMode="External"/><Relationship Id="rId275" Type="http://schemas.openxmlformats.org/officeDocument/2006/relationships/hyperlink" Target="https://www.bricklink.com/store.asp?p=Adriling&amp;itemID=377930326" TargetMode="External"/><Relationship Id="rId300" Type="http://schemas.openxmlformats.org/officeDocument/2006/relationships/hyperlink" Target="https://www.bricklink.com/store.asp?p=MinifigureVault&amp;itemID=419403456" TargetMode="External"/><Relationship Id="rId482" Type="http://schemas.openxmlformats.org/officeDocument/2006/relationships/hyperlink" Target="https://www.bricklink.com/imgView.asp?imgID=J799507&amp;viewFrom=SC&amp;invID=59499147&amp;itemText=" TargetMode="External"/><Relationship Id="rId538" Type="http://schemas.openxmlformats.org/officeDocument/2006/relationships/hyperlink" Target="https://www.bricklink.com/imgView.asp?imgID=J1122351&amp;viewFrom=SC&amp;invID=532751315&amp;itemText=" TargetMode="External"/><Relationship Id="rId703" Type="http://schemas.openxmlformats.org/officeDocument/2006/relationships/hyperlink" Target="https://www.bricklink.com/store.asp?p=marjansmit&amp;itemID=196325520" TargetMode="External"/><Relationship Id="rId81" Type="http://schemas.openxmlformats.org/officeDocument/2006/relationships/hyperlink" Target="https://www.bricklink.com/store.asp?p=Ammoroso&amp;itemID=445079349" TargetMode="External"/><Relationship Id="rId135" Type="http://schemas.openxmlformats.org/officeDocument/2006/relationships/hyperlink" Target="https://www.bricklink.com/store.asp?p=Brickstermania&amp;itemID=511929163" TargetMode="External"/><Relationship Id="rId177" Type="http://schemas.openxmlformats.org/officeDocument/2006/relationships/hyperlink" Target="https://www.bricklink.com/store.asp?p=pzielak&amp;itemID=348747344" TargetMode="External"/><Relationship Id="rId342" Type="http://schemas.openxmlformats.org/officeDocument/2006/relationships/hyperlink" Target="https://www.bricklink.com/store.asp?p=naudsylvain&amp;itemID=523003131" TargetMode="External"/><Relationship Id="rId384" Type="http://schemas.openxmlformats.org/officeDocument/2006/relationships/hyperlink" Target="https://www.bricklink.com/store.asp?p=Farcky&amp;itemID=421892345" TargetMode="External"/><Relationship Id="rId591" Type="http://schemas.openxmlformats.org/officeDocument/2006/relationships/image" Target="../media/image80.jpeg"/><Relationship Id="rId605" Type="http://schemas.openxmlformats.org/officeDocument/2006/relationships/hyperlink" Target="https://www.bricklink.com/store.asp?p=Pazzo&amp;itemID=342754375" TargetMode="External"/><Relationship Id="rId202" Type="http://schemas.openxmlformats.org/officeDocument/2006/relationships/image" Target="../media/image33.png"/><Relationship Id="rId244" Type="http://schemas.openxmlformats.org/officeDocument/2006/relationships/hyperlink" Target="https://www.bricklink.com/store.asp?p=BrickPower&amp;itemID=417911770" TargetMode="External"/><Relationship Id="rId647" Type="http://schemas.openxmlformats.org/officeDocument/2006/relationships/hyperlink" Target="https://www.bricklink.com/store.asp?p=coloredbricks&amp;itemID=219083046" TargetMode="External"/><Relationship Id="rId689" Type="http://schemas.openxmlformats.org/officeDocument/2006/relationships/hyperlink" Target="https://www.bricklink.com/store.asp?p=Leif_Eric&amp;itemID=445005313" TargetMode="External"/><Relationship Id="rId39" Type="http://schemas.openxmlformats.org/officeDocument/2006/relationships/hyperlink" Target="https://www.bricklink.com/imgView.asp?imgID=J1085144&amp;viewFrom=SC&amp;invID=504158302&amp;itemText=" TargetMode="External"/><Relationship Id="rId286" Type="http://schemas.openxmlformats.org/officeDocument/2006/relationships/hyperlink" Target="https://www.bricklink.com/store.asp?p=GabrielHU&amp;itemID=538583608" TargetMode="External"/><Relationship Id="rId451" Type="http://schemas.openxmlformats.org/officeDocument/2006/relationships/hyperlink" Target="https://www.bricklink.com/store.asp?p=herearethebrick&amp;itemID=505516406" TargetMode="External"/><Relationship Id="rId493" Type="http://schemas.openxmlformats.org/officeDocument/2006/relationships/hyperlink" Target="https://www.bricklink.com/store.asp?p=boschou&amp;itemID=511880272" TargetMode="External"/><Relationship Id="rId507" Type="http://schemas.openxmlformats.org/officeDocument/2006/relationships/hyperlink" Target="https://www.bricklink.com/store.asp?p=BrickHeads&amp;itemID=313093933" TargetMode="External"/><Relationship Id="rId549" Type="http://schemas.openxmlformats.org/officeDocument/2006/relationships/hyperlink" Target="https://www.bricklink.com/catalogItemPic.asp?S=40370-1" TargetMode="External"/><Relationship Id="rId714" Type="http://schemas.openxmlformats.org/officeDocument/2006/relationships/image" Target="../media/image105.jpeg"/><Relationship Id="rId50" Type="http://schemas.openxmlformats.org/officeDocument/2006/relationships/hyperlink" Target="https://www.bricklink.com/store.asp?p=VCAROCHAbrick&amp;itemID=421080254" TargetMode="External"/><Relationship Id="rId104" Type="http://schemas.openxmlformats.org/officeDocument/2006/relationships/hyperlink" Target="http://www.bricklink.com/aboutMe.asp?u=bader" TargetMode="External"/><Relationship Id="rId146" Type="http://schemas.openxmlformats.org/officeDocument/2006/relationships/hyperlink" Target="https://www.bricklink.com/store.asp?p=fooleeze&amp;itemID=288580293" TargetMode="External"/><Relationship Id="rId188" Type="http://schemas.openxmlformats.org/officeDocument/2006/relationships/hyperlink" Target="https://www.bricklink.com/store.asp?p=playfulpirate&amp;itemID=536258014" TargetMode="External"/><Relationship Id="rId311" Type="http://schemas.openxmlformats.org/officeDocument/2006/relationships/hyperlink" Target="https://www.bricklink.com/store.asp?p=VDbricks&amp;itemID=424052576" TargetMode="External"/><Relationship Id="rId353" Type="http://schemas.openxmlformats.org/officeDocument/2006/relationships/hyperlink" Target="https://www.bricklink.com/imgView.asp?imgID=J1004860&amp;viewFrom=SC&amp;invID=445734388&amp;itemText=" TargetMode="External"/><Relationship Id="rId395" Type="http://schemas.openxmlformats.org/officeDocument/2006/relationships/hyperlink" Target="https://www.bricklink.com/store.asp?p=aleph11&amp;itemID=437987155" TargetMode="External"/><Relationship Id="rId409" Type="http://schemas.openxmlformats.org/officeDocument/2006/relationships/hyperlink" Target="https://www.bricklink.com/store.asp?p=Thelostyears&amp;itemID=460708046" TargetMode="External"/><Relationship Id="rId560" Type="http://schemas.openxmlformats.org/officeDocument/2006/relationships/image" Target="../media/image74.gif"/><Relationship Id="rId92" Type="http://schemas.openxmlformats.org/officeDocument/2006/relationships/hyperlink" Target="https://www.bricklink.com/store.asp?p=TrainStuff&amp;itemID=508800691" TargetMode="External"/><Relationship Id="rId213" Type="http://schemas.openxmlformats.org/officeDocument/2006/relationships/hyperlink" Target="https://www.bricklink.com/imgView.asp?imgID=J1010702&amp;viewFrom=SC&amp;invID=449069905&amp;itemText=" TargetMode="External"/><Relationship Id="rId420" Type="http://schemas.openxmlformats.org/officeDocument/2006/relationships/hyperlink" Target="https://www.bricklink.com/store.asp?p=PolderBricksNL&amp;itemID=508231429" TargetMode="External"/><Relationship Id="rId616" Type="http://schemas.openxmlformats.org/officeDocument/2006/relationships/image" Target="../media/image88.jpeg"/><Relationship Id="rId658" Type="http://schemas.openxmlformats.org/officeDocument/2006/relationships/hyperlink" Target="https://www.bricklink.com/store.asp?p=Brikje&amp;itemID=496939770" TargetMode="External"/><Relationship Id="rId255" Type="http://schemas.openxmlformats.org/officeDocument/2006/relationships/hyperlink" Target="https://www.bricklink.com/store.asp?p=RecycledBrick&amp;itemID=492601933" TargetMode="External"/><Relationship Id="rId297" Type="http://schemas.openxmlformats.org/officeDocument/2006/relationships/hyperlink" Target="https://www.bricklink.com/store.asp?p=UBettaBrick&amp;itemID=421225860" TargetMode="External"/><Relationship Id="rId462" Type="http://schemas.openxmlformats.org/officeDocument/2006/relationships/hyperlink" Target="https://www.bricklink.com/store.asp?p=Dixi78&amp;itemID=516927119" TargetMode="External"/><Relationship Id="rId518" Type="http://schemas.openxmlformats.org/officeDocument/2006/relationships/image" Target="../media/image62.jpeg"/><Relationship Id="rId725" Type="http://schemas.openxmlformats.org/officeDocument/2006/relationships/hyperlink" Target="https://www.bricklink.com/store.asp?p=Bajo19&amp;itemID=474324795" TargetMode="External"/><Relationship Id="rId115" Type="http://schemas.openxmlformats.org/officeDocument/2006/relationships/hyperlink" Target="https://www.bricklink.com/store.asp?p=Alexg83&amp;itemID=511436892" TargetMode="External"/><Relationship Id="rId157" Type="http://schemas.openxmlformats.org/officeDocument/2006/relationships/hyperlink" Target="https://www.bricklink.com/store.asp?p=Mahawkins&amp;itemID=420121722" TargetMode="External"/><Relationship Id="rId322" Type="http://schemas.openxmlformats.org/officeDocument/2006/relationships/hyperlink" Target="https://www.bricklink.com/store.asp?p=threebricks&amp;itemID=417565899" TargetMode="External"/><Relationship Id="rId364" Type="http://schemas.openxmlformats.org/officeDocument/2006/relationships/hyperlink" Target="https://www.bricklink.com/store.asp?p=Jerry5&amp;itemID=434939768" TargetMode="External"/><Relationship Id="rId61" Type="http://schemas.openxmlformats.org/officeDocument/2006/relationships/hyperlink" Target="https://www.bricklink.com/store.asp?p=roberthns&amp;itemID=533038820" TargetMode="External"/><Relationship Id="rId199" Type="http://schemas.openxmlformats.org/officeDocument/2006/relationships/hyperlink" Target="https://www.bricklink.com/store.asp?p=D3v1lz&amp;itemID=479027061" TargetMode="External"/><Relationship Id="rId571" Type="http://schemas.openxmlformats.org/officeDocument/2006/relationships/hyperlink" Target="https://www.bricklink.com/store.asp?p=multifaceted&amp;itemID=416157623" TargetMode="External"/><Relationship Id="rId627" Type="http://schemas.openxmlformats.org/officeDocument/2006/relationships/hyperlink" Target="https://www.bricklink.com/imgView.asp?imgID=J1122346&amp;viewFrom=SC&amp;invID=532751304&amp;itemText=" TargetMode="External"/><Relationship Id="rId669" Type="http://schemas.openxmlformats.org/officeDocument/2006/relationships/hyperlink" Target="https://www.bricklink.com/store.asp?p=clowntsunami&amp;itemID=214363929" TargetMode="External"/><Relationship Id="rId19" Type="http://schemas.openxmlformats.org/officeDocument/2006/relationships/hyperlink" Target="https://www.bricklink.com/imgView.asp?imgID=J1095968&amp;viewFrom=SC&amp;invID=512723647&amp;itemText=" TargetMode="External"/><Relationship Id="rId224" Type="http://schemas.openxmlformats.org/officeDocument/2006/relationships/hyperlink" Target="https://www.bricklink.com/store.asp?p=SharkyBricks&amp;itemID=418428150" TargetMode="External"/><Relationship Id="rId266" Type="http://schemas.openxmlformats.org/officeDocument/2006/relationships/hyperlink" Target="https://www.bricklink.com/catalogItemPic.asp?S=KT203-1" TargetMode="External"/><Relationship Id="rId431" Type="http://schemas.openxmlformats.org/officeDocument/2006/relationships/hyperlink" Target="https://www.bricklink.com/store.asp?p=GetStones24&amp;itemID=423191251" TargetMode="External"/><Relationship Id="rId473" Type="http://schemas.openxmlformats.org/officeDocument/2006/relationships/hyperlink" Target="http://www.bricklink.com/aboutMe.asp?u=Nobel" TargetMode="External"/><Relationship Id="rId529" Type="http://schemas.openxmlformats.org/officeDocument/2006/relationships/hyperlink" Target="https://www.bricklink.com/imgView.asp?imgID=J1122352&amp;viewFrom=SC&amp;invID=532751312&amp;itemText=" TargetMode="External"/><Relationship Id="rId680" Type="http://schemas.openxmlformats.org/officeDocument/2006/relationships/hyperlink" Target="https://www.bricklink.com/store.asp?p=legoappie&amp;itemID=384021961" TargetMode="External"/><Relationship Id="rId736" Type="http://schemas.openxmlformats.org/officeDocument/2006/relationships/hyperlink" Target="http://www.bricklink.com/aboutMe.asp?u=BricksTH4" TargetMode="External"/><Relationship Id="rId30" Type="http://schemas.openxmlformats.org/officeDocument/2006/relationships/hyperlink" Target="https://www.bricklink.com/store.asp?p=legoeend&amp;itemID=533143431" TargetMode="External"/><Relationship Id="rId126" Type="http://schemas.openxmlformats.org/officeDocument/2006/relationships/hyperlink" Target="https://www.bricklink.com/store.asp?p=PiouPiouPerou&amp;itemID=511128493" TargetMode="External"/><Relationship Id="rId168" Type="http://schemas.openxmlformats.org/officeDocument/2006/relationships/hyperlink" Target="https://www.bricklink.com/store.asp?p=Sacha&amp;itemID=398787772" TargetMode="External"/><Relationship Id="rId333" Type="http://schemas.openxmlformats.org/officeDocument/2006/relationships/hyperlink" Target="https://www.bricklink.com/store.asp?p=Replayd_Bricks&amp;itemID=483457633" TargetMode="External"/><Relationship Id="rId540" Type="http://schemas.openxmlformats.org/officeDocument/2006/relationships/hyperlink" Target="https://www.bricklink.com/store.asp?p=pbrugier&amp;itemID=532751315" TargetMode="External"/><Relationship Id="rId72" Type="http://schemas.openxmlformats.org/officeDocument/2006/relationships/hyperlink" Target="https://www.bricklink.com/store.asp?p=legoluvindemon&amp;itemID=512124765" TargetMode="External"/><Relationship Id="rId375" Type="http://schemas.openxmlformats.org/officeDocument/2006/relationships/hyperlink" Target="https://www.bricklink.com/store.asp?p=kuchat&amp;itemID=420800700" TargetMode="External"/><Relationship Id="rId582" Type="http://schemas.openxmlformats.org/officeDocument/2006/relationships/hyperlink" Target="https://www.bricklink.com/store.asp?p=marexsingapore&amp;itemID=463401503" TargetMode="External"/><Relationship Id="rId638" Type="http://schemas.openxmlformats.org/officeDocument/2006/relationships/image" Target="../media/image95.jpeg"/><Relationship Id="rId3" Type="http://schemas.openxmlformats.org/officeDocument/2006/relationships/hyperlink" Target="https://www.bricklink.com/catalogItemPic.asp?S=4000040-1" TargetMode="External"/><Relationship Id="rId235" Type="http://schemas.openxmlformats.org/officeDocument/2006/relationships/hyperlink" Target="https://www.bricklink.com/store.asp?p=Brikkeverden.no&amp;itemID=531422554" TargetMode="External"/><Relationship Id="rId277" Type="http://schemas.openxmlformats.org/officeDocument/2006/relationships/image" Target="../media/image42.gif"/><Relationship Id="rId400" Type="http://schemas.openxmlformats.org/officeDocument/2006/relationships/hyperlink" Target="https://www.bricklink.com/store.asp?p=ForestmenFan&amp;itemID=539911390" TargetMode="External"/><Relationship Id="rId442" Type="http://schemas.openxmlformats.org/officeDocument/2006/relationships/hyperlink" Target="https://www.bricklink.com/store.asp?p=shanerh&amp;itemID=421438671" TargetMode="External"/><Relationship Id="rId484" Type="http://schemas.openxmlformats.org/officeDocument/2006/relationships/hyperlink" Target="https://www.bricklink.com/store.asp?p=jnederlof&amp;itemID=59499147" TargetMode="External"/><Relationship Id="rId705" Type="http://schemas.openxmlformats.org/officeDocument/2006/relationships/hyperlink" Target="https://www.bricklink.com/catalogItemPic.asp?P=2431pb0018" TargetMode="External"/><Relationship Id="rId137" Type="http://schemas.openxmlformats.org/officeDocument/2006/relationships/hyperlink" Target="https://www.bricklink.com/catalogItemPic.asp?S=KT405-1" TargetMode="External"/><Relationship Id="rId302" Type="http://schemas.openxmlformats.org/officeDocument/2006/relationships/hyperlink" Target="https://www.bricklink.com/store.asp?p=Sascha1&amp;itemID=418361179" TargetMode="External"/><Relationship Id="rId344" Type="http://schemas.openxmlformats.org/officeDocument/2006/relationships/hyperlink" Target="https://www.bricklink.com/store.asp?p=ivocrush&amp;itemID=453283173" TargetMode="External"/><Relationship Id="rId691" Type="http://schemas.openxmlformats.org/officeDocument/2006/relationships/hyperlink" Target="https://www.bricklink.com/store.asp?p=e100814&amp;itemID=297200536" TargetMode="External"/><Relationship Id="rId41" Type="http://schemas.openxmlformats.org/officeDocument/2006/relationships/hyperlink" Target="https://www.bricklink.com/store.asp?p=RPCshop&amp;itemID=504158302" TargetMode="External"/><Relationship Id="rId83" Type="http://schemas.openxmlformats.org/officeDocument/2006/relationships/hyperlink" Target="https://www.bricklink.com/store.asp?p=fronz&amp;itemID=180299778" TargetMode="External"/><Relationship Id="rId179" Type="http://schemas.openxmlformats.org/officeDocument/2006/relationships/hyperlink" Target="http://www.bricklink.com/aboutMe.asp?u=dlighter" TargetMode="External"/><Relationship Id="rId386" Type="http://schemas.openxmlformats.org/officeDocument/2006/relationships/hyperlink" Target="http://www.bricklink.com/aboutMe.asp?u=yuck3737" TargetMode="External"/><Relationship Id="rId551" Type="http://schemas.openxmlformats.org/officeDocument/2006/relationships/hyperlink" Target="https://www.bricklink.com/store.asp?p=Give.Me.A.Brick&amp;itemID=206056533" TargetMode="External"/><Relationship Id="rId593" Type="http://schemas.openxmlformats.org/officeDocument/2006/relationships/hyperlink" Target="https://www.bricklink.com/imgView.asp?imgID=J654811&amp;viewFrom=SC&amp;invID=476310589&amp;itemText=" TargetMode="External"/><Relationship Id="rId607" Type="http://schemas.openxmlformats.org/officeDocument/2006/relationships/image" Target="../media/image85.jpeg"/><Relationship Id="rId649" Type="http://schemas.openxmlformats.org/officeDocument/2006/relationships/image" Target="../media/image97.gif"/><Relationship Id="rId190" Type="http://schemas.openxmlformats.org/officeDocument/2006/relationships/hyperlink" Target="https://www.bricklink.com/store.asp?p=derfitzer87&amp;itemID=531461575" TargetMode="External"/><Relationship Id="rId204" Type="http://schemas.openxmlformats.org/officeDocument/2006/relationships/hyperlink" Target="http://www.bricklink.com/aboutMe.asp?u=DaBe" TargetMode="External"/><Relationship Id="rId246" Type="http://schemas.openxmlformats.org/officeDocument/2006/relationships/hyperlink" Target="https://www.bricklink.com/store.asp?p=Scutterborn&amp;itemID=444670565" TargetMode="External"/><Relationship Id="rId288" Type="http://schemas.openxmlformats.org/officeDocument/2006/relationships/hyperlink" Target="https://www.bricklink.com/store.asp?p=BillytheKid&amp;itemID=445674501" TargetMode="External"/><Relationship Id="rId411" Type="http://schemas.openxmlformats.org/officeDocument/2006/relationships/hyperlink" Target="https://www.bricklink.com/store.asp?p=BroccoliBricks&amp;itemID=393130215" TargetMode="External"/><Relationship Id="rId453" Type="http://schemas.openxmlformats.org/officeDocument/2006/relationships/hyperlink" Target="https://www.bricklink.com/store.asp?p=Bricktackular&amp;itemID=537994840" TargetMode="External"/><Relationship Id="rId509" Type="http://schemas.openxmlformats.org/officeDocument/2006/relationships/hyperlink" Target="https://www.bricklink.com/store.asp?p=Annis.klodser&amp;itemID=508539496" TargetMode="External"/><Relationship Id="rId660" Type="http://schemas.openxmlformats.org/officeDocument/2006/relationships/hyperlink" Target="https://www.bricklink.com/store.asp?p=Brickplaats&amp;itemID=527684135" TargetMode="External"/><Relationship Id="rId106" Type="http://schemas.openxmlformats.org/officeDocument/2006/relationships/hyperlink" Target="https://www.bricklink.com/store.asp?p=grammasbricks&amp;itemID=512733098" TargetMode="External"/><Relationship Id="rId313" Type="http://schemas.openxmlformats.org/officeDocument/2006/relationships/hyperlink" Target="https://www.bricklink.com/store.asp?p=Leondustin&amp;itemID=417723410" TargetMode="External"/><Relationship Id="rId495" Type="http://schemas.openxmlformats.org/officeDocument/2006/relationships/image" Target="../media/image56.gif"/><Relationship Id="rId716" Type="http://schemas.openxmlformats.org/officeDocument/2006/relationships/hyperlink" Target="https://www.bricklink.com/store.asp?p=JWplus3&amp;itemID=514951822" TargetMode="External"/><Relationship Id="rId10" Type="http://schemas.openxmlformats.org/officeDocument/2006/relationships/image" Target="../media/image13.gif"/><Relationship Id="rId52" Type="http://schemas.openxmlformats.org/officeDocument/2006/relationships/hyperlink" Target="https://www.bricklink.com/store.asp?p=Basteq&amp;itemID=459312187" TargetMode="External"/><Relationship Id="rId94" Type="http://schemas.openxmlformats.org/officeDocument/2006/relationships/hyperlink" Target="https://www.bricklink.com/store.asp?p=brickyfi&amp;itemID=434553641" TargetMode="External"/><Relationship Id="rId148" Type="http://schemas.openxmlformats.org/officeDocument/2006/relationships/hyperlink" Target="https://www.bricklink.com/store.asp?p=Jesster2000&amp;itemID=524366719" TargetMode="External"/><Relationship Id="rId355" Type="http://schemas.openxmlformats.org/officeDocument/2006/relationships/hyperlink" Target="https://www.bricklink.com/store.asp?p=Jcapaul&amp;itemID=445734388" TargetMode="External"/><Relationship Id="rId397" Type="http://schemas.openxmlformats.org/officeDocument/2006/relationships/hyperlink" Target="https://www.bricklink.com/store.asp?p=Replayd_Bricks&amp;itemID=538286661" TargetMode="External"/><Relationship Id="rId520" Type="http://schemas.openxmlformats.org/officeDocument/2006/relationships/hyperlink" Target="https://www.bricklink.com/imgView.asp?imgID=J1122358&amp;viewFrom=SC&amp;invID=532751319&amp;itemText=" TargetMode="External"/><Relationship Id="rId562" Type="http://schemas.openxmlformats.org/officeDocument/2006/relationships/hyperlink" Target="https://www.bricklink.com/imgView.asp?imgID=J1098610&amp;viewFrom=SC&amp;invID=515094095&amp;itemText=" TargetMode="External"/><Relationship Id="rId618" Type="http://schemas.openxmlformats.org/officeDocument/2006/relationships/hyperlink" Target="https://www.bricklink.com/imgView.asp?imgID=J1122359&amp;viewFrom=SC&amp;invID=532751311&amp;itemText=" TargetMode="External"/><Relationship Id="rId215" Type="http://schemas.openxmlformats.org/officeDocument/2006/relationships/hyperlink" Target="https://www.bricklink.com/store.asp?p=Basteq&amp;itemID=449069905" TargetMode="External"/><Relationship Id="rId257" Type="http://schemas.openxmlformats.org/officeDocument/2006/relationships/hyperlink" Target="https://www.bricklink.com/store.asp?p=BrickByBlock&amp;itemID=439745862" TargetMode="External"/><Relationship Id="rId422" Type="http://schemas.openxmlformats.org/officeDocument/2006/relationships/hyperlink" Target="http://www.bricklink.com/aboutMe.asp?u=RickdeKeijzer" TargetMode="External"/><Relationship Id="rId464" Type="http://schemas.openxmlformats.org/officeDocument/2006/relationships/hyperlink" Target="https://www.bricklink.com/search.asp?bindID=74994" TargetMode="External"/><Relationship Id="rId299" Type="http://schemas.openxmlformats.org/officeDocument/2006/relationships/hyperlink" Target="https://www.bricklink.com/store.asp?p=Steleven11&amp;itemID=435346146" TargetMode="External"/><Relationship Id="rId727" Type="http://schemas.openxmlformats.org/officeDocument/2006/relationships/image" Target="../media/image106.jpeg"/><Relationship Id="rId63" Type="http://schemas.openxmlformats.org/officeDocument/2006/relationships/image" Target="../media/image30.jpeg"/><Relationship Id="rId159" Type="http://schemas.openxmlformats.org/officeDocument/2006/relationships/hyperlink" Target="https://www.bricklink.com/store.asp?p=timmbr&amp;itemID=417851886" TargetMode="External"/><Relationship Id="rId366" Type="http://schemas.openxmlformats.org/officeDocument/2006/relationships/hyperlink" Target="https://www.bricklink.com/store.asp?p=CombinedBricks&amp;itemID=467221365" TargetMode="External"/><Relationship Id="rId573" Type="http://schemas.openxmlformats.org/officeDocument/2006/relationships/image" Target="../media/image78.gif"/><Relationship Id="rId226" Type="http://schemas.openxmlformats.org/officeDocument/2006/relationships/hyperlink" Target="https://www.bricklink.com/store.asp?p=Iconic_MISB&amp;itemID=453854491" TargetMode="External"/><Relationship Id="rId433" Type="http://schemas.openxmlformats.org/officeDocument/2006/relationships/hyperlink" Target="https://www.bricklink.com/store.asp?p=ThePieceRiver&amp;itemID=452614005" TargetMode="External"/><Relationship Id="rId640" Type="http://schemas.openxmlformats.org/officeDocument/2006/relationships/hyperlink" Target="https://www.bricklink.com/store.asp?p=LegolizzareRoma&amp;itemID=290180026" TargetMode="External"/><Relationship Id="rId738" Type="http://schemas.openxmlformats.org/officeDocument/2006/relationships/hyperlink" Target="https://www.bricklink.com/store.asp?p=madmax.bricks&amp;itemID=405711768" TargetMode="External"/><Relationship Id="rId74" Type="http://schemas.openxmlformats.org/officeDocument/2006/relationships/hyperlink" Target="https://www.bricklink.com/store.asp?p=Ben4711&amp;itemID=418817885" TargetMode="External"/><Relationship Id="rId377" Type="http://schemas.openxmlformats.org/officeDocument/2006/relationships/hyperlink" Target="https://www.bricklink.com/store.asp?p=marky1978&amp;itemID=452110514" TargetMode="External"/><Relationship Id="rId500" Type="http://schemas.openxmlformats.org/officeDocument/2006/relationships/hyperlink" Target="https://www.bricklink.com/catalogItemPic.asp?S=KT404-1" TargetMode="External"/><Relationship Id="rId584" Type="http://schemas.openxmlformats.org/officeDocument/2006/relationships/hyperlink" Target="http://www.bricklink.com/aboutMe.asp?u=jmhilliard" TargetMode="External"/><Relationship Id="rId5" Type="http://schemas.openxmlformats.org/officeDocument/2006/relationships/hyperlink" Target="https://www.bricklink.com/help.asp?helpID=173" TargetMode="External"/><Relationship Id="rId237" Type="http://schemas.openxmlformats.org/officeDocument/2006/relationships/hyperlink" Target="http://www.bricklink.com/aboutMe.asp?u=BensBrickstore" TargetMode="External"/><Relationship Id="rId444" Type="http://schemas.openxmlformats.org/officeDocument/2006/relationships/hyperlink" Target="https://www.bricklink.com/store.asp?p=vegaskev72&amp;itemID=432848735" TargetMode="External"/><Relationship Id="rId651" Type="http://schemas.openxmlformats.org/officeDocument/2006/relationships/hyperlink" Target="https://www.bricklink.com/store.asp?p=PandaRabbit&amp;itemID=201692316" TargetMode="External"/><Relationship Id="rId290" Type="http://schemas.openxmlformats.org/officeDocument/2006/relationships/hyperlink" Target="https://www.bricklink.com/store.asp?p=BrickTrades&amp;itemID=524541281" TargetMode="External"/><Relationship Id="rId304" Type="http://schemas.openxmlformats.org/officeDocument/2006/relationships/hyperlink" Target="http://www.bricklink.com/aboutMe.asp?u=brickcenter" TargetMode="External"/><Relationship Id="rId388" Type="http://schemas.openxmlformats.org/officeDocument/2006/relationships/hyperlink" Target="https://www.bricklink.com/store.asp?p=BricksConnect&amp;itemID=530710118" TargetMode="External"/><Relationship Id="rId511" Type="http://schemas.openxmlformats.org/officeDocument/2006/relationships/image" Target="../media/image60.gif"/><Relationship Id="rId609" Type="http://schemas.openxmlformats.org/officeDocument/2006/relationships/hyperlink" Target="https://www.bricklink.com/imgView.asp?imgID=J1122365&amp;viewFrom=SC&amp;invID=532751308&amp;itemText=" TargetMode="External"/><Relationship Id="rId85" Type="http://schemas.openxmlformats.org/officeDocument/2006/relationships/hyperlink" Target="https://www.bricklink.com/store.asp?p=PandaRabbit&amp;itemID=312534342" TargetMode="External"/><Relationship Id="rId150" Type="http://schemas.openxmlformats.org/officeDocument/2006/relationships/hyperlink" Target="https://www.bricklink.com/store.asp?p=Clickzack&amp;itemID=420793075" TargetMode="External"/><Relationship Id="rId595" Type="http://schemas.openxmlformats.org/officeDocument/2006/relationships/hyperlink" Target="https://www.bricklink.com/store.asp?p=bvu&amp;itemID=476310589" TargetMode="External"/><Relationship Id="rId248" Type="http://schemas.openxmlformats.org/officeDocument/2006/relationships/hyperlink" Target="https://www.bricklink.com/store.asp?p=barando&amp;itemID=485580552" TargetMode="External"/><Relationship Id="rId455" Type="http://schemas.openxmlformats.org/officeDocument/2006/relationships/hyperlink" Target="https://www.bricklink.com/store.asp?p=zackzack123&amp;itemID=537852537" TargetMode="External"/><Relationship Id="rId662" Type="http://schemas.openxmlformats.org/officeDocument/2006/relationships/image" Target="../media/image100.gif"/><Relationship Id="rId12" Type="http://schemas.openxmlformats.org/officeDocument/2006/relationships/image" Target="../media/image14.gif"/><Relationship Id="rId108" Type="http://schemas.openxmlformats.org/officeDocument/2006/relationships/hyperlink" Target="http://www.bricklink.com/aboutMe.asp?u=SgBrickHouse" TargetMode="External"/><Relationship Id="rId315" Type="http://schemas.openxmlformats.org/officeDocument/2006/relationships/hyperlink" Target="https://www.bricklink.com/store.asp?p=Jbyers&amp;itemID=433147616" TargetMode="External"/><Relationship Id="rId522" Type="http://schemas.openxmlformats.org/officeDocument/2006/relationships/hyperlink" Target="https://www.bricklink.com/store.asp?p=pbrugier&amp;itemID=532751319" TargetMode="External"/><Relationship Id="rId96" Type="http://schemas.openxmlformats.org/officeDocument/2006/relationships/hyperlink" Target="https://www.bricklink.com/store.asp?p=wrpalmer&amp;itemID=510158049" TargetMode="External"/><Relationship Id="rId161" Type="http://schemas.openxmlformats.org/officeDocument/2006/relationships/hyperlink" Target="http://www.bricklink.com/aboutMe.asp?u=CARLOSMAX" TargetMode="External"/><Relationship Id="rId399" Type="http://schemas.openxmlformats.org/officeDocument/2006/relationships/hyperlink" Target="https://www.bricklink.com/store.asp?p=FSULego&amp;itemID=421429042" TargetMode="External"/><Relationship Id="rId259" Type="http://schemas.openxmlformats.org/officeDocument/2006/relationships/hyperlink" Target="https://www.bricklink.com/store.asp?p=throckmorton03&amp;itemID=421085126" TargetMode="External"/><Relationship Id="rId466" Type="http://schemas.openxmlformats.org/officeDocument/2006/relationships/hyperlink" Target="https://www.bricklink.com/store.asp?p=BroccoliBricks&amp;itemID=434449472" TargetMode="External"/><Relationship Id="rId673" Type="http://schemas.openxmlformats.org/officeDocument/2006/relationships/hyperlink" Target="https://www.bricklink.com/store.asp?p=bigdaddyerfurt&amp;itemID=383452681" TargetMode="External"/><Relationship Id="rId23" Type="http://schemas.openxmlformats.org/officeDocument/2006/relationships/hyperlink" Target="https://www.bricklink.com/store.asp?p=MMEtrading&amp;itemID=537515097" TargetMode="External"/><Relationship Id="rId119" Type="http://schemas.openxmlformats.org/officeDocument/2006/relationships/hyperlink" Target="https://www.bricklink.com/store.asp?p=N.K.L&amp;itemID=500335979" TargetMode="External"/><Relationship Id="rId326" Type="http://schemas.openxmlformats.org/officeDocument/2006/relationships/hyperlink" Target="https://www.bricklink.com/store.asp?p=gedaschko&amp;itemID=419404733" TargetMode="External"/><Relationship Id="rId533" Type="http://schemas.openxmlformats.org/officeDocument/2006/relationships/image" Target="../media/image67.jpeg"/><Relationship Id="rId740" Type="http://schemas.openxmlformats.org/officeDocument/2006/relationships/hyperlink" Target="https://www.bricklink.com/store.asp?p=argonauta79&amp;itemID=206089353" TargetMode="External"/><Relationship Id="rId172" Type="http://schemas.openxmlformats.org/officeDocument/2006/relationships/hyperlink" Target="https://www.bricklink.com/store.asp?p=wahiggin&amp;itemID=453513258" TargetMode="External"/><Relationship Id="rId477" Type="http://schemas.openxmlformats.org/officeDocument/2006/relationships/hyperlink" Target="http://www.bricklink.com/aboutMe.asp?u=JBFTT" TargetMode="External"/><Relationship Id="rId600" Type="http://schemas.openxmlformats.org/officeDocument/2006/relationships/hyperlink" Target="https://www.bricklink.com/store.asp?p=Pazzo&amp;itemID=404420298" TargetMode="External"/><Relationship Id="rId684" Type="http://schemas.openxmlformats.org/officeDocument/2006/relationships/hyperlink" Target="https://www.bricklink.com/store.asp?p=CanadaFirst&amp;itemID=379853519" TargetMode="External"/><Relationship Id="rId337" Type="http://schemas.openxmlformats.org/officeDocument/2006/relationships/hyperlink" Target="https://www.bricklink.com/store.asp?p=WildersBricks&amp;itemID=421670632" TargetMode="External"/><Relationship Id="rId34" Type="http://schemas.openxmlformats.org/officeDocument/2006/relationships/image" Target="../media/image23.jpeg"/><Relationship Id="rId544" Type="http://schemas.openxmlformats.org/officeDocument/2006/relationships/hyperlink" Target="https://www.bricklink.com/catalogItemPic.asp?S=4186868-1" TargetMode="External"/><Relationship Id="rId183" Type="http://schemas.openxmlformats.org/officeDocument/2006/relationships/hyperlink" Target="http://www.bricklink.com/aboutMe.asp?u=BrickShopTirol" TargetMode="External"/><Relationship Id="rId390" Type="http://schemas.openxmlformats.org/officeDocument/2006/relationships/hyperlink" Target="https://www.bricklink.com/store.asp?p=Usoenksen&amp;itemID=456365257" TargetMode="External"/><Relationship Id="rId404" Type="http://schemas.openxmlformats.org/officeDocument/2006/relationships/hyperlink" Target="https://www.bricklink.com/store.asp?p=Brickopolis&amp;itemID=504099903" TargetMode="External"/><Relationship Id="rId611" Type="http://schemas.openxmlformats.org/officeDocument/2006/relationships/hyperlink" Target="https://www.bricklink.com/store.asp?p=pbrugier&amp;itemID=532751308" TargetMode="External"/><Relationship Id="rId250" Type="http://schemas.openxmlformats.org/officeDocument/2006/relationships/hyperlink" Target="https://www.bricklink.com/store.asp?p=Cubinican&amp;itemID=432462764" TargetMode="External"/><Relationship Id="rId488" Type="http://schemas.openxmlformats.org/officeDocument/2006/relationships/hyperlink" Target="https://www.bricklink.com/imgView.asp?imgID=J769347&amp;viewFrom=SC&amp;invID=300814294&amp;itemText=" TargetMode="External"/><Relationship Id="rId695" Type="http://schemas.openxmlformats.org/officeDocument/2006/relationships/hyperlink" Target="https://www.bricklink.com/store.asp?p=BM&amp;itemID=523528562" TargetMode="External"/><Relationship Id="rId709" Type="http://schemas.openxmlformats.org/officeDocument/2006/relationships/hyperlink" Target="https://www.bricklink.com/store.asp?p=SnXBricksLLC&amp;itemID=498327004" TargetMode="External"/><Relationship Id="rId45" Type="http://schemas.openxmlformats.org/officeDocument/2006/relationships/image" Target="../media/image27.png"/><Relationship Id="rId110" Type="http://schemas.openxmlformats.org/officeDocument/2006/relationships/hyperlink" Target="https://www.bricklink.com/store.asp?p=lg.bricks&amp;itemID=420203828" TargetMode="External"/><Relationship Id="rId348" Type="http://schemas.openxmlformats.org/officeDocument/2006/relationships/hyperlink" Target="https://www.bricklink.com/imgView.asp?imgID=J968759&amp;viewFrom=SC&amp;invID=420971908&amp;itemText=" TargetMode="External"/><Relationship Id="rId555" Type="http://schemas.openxmlformats.org/officeDocument/2006/relationships/hyperlink" Target="https://www.bricklink.com/store.asp?p=Josh1oreilly&amp;itemID=479758287" TargetMode="External"/><Relationship Id="rId194" Type="http://schemas.openxmlformats.org/officeDocument/2006/relationships/hyperlink" Target="https://www.bricklink.com/store.asp?p=buqs&amp;itemID=421847993" TargetMode="External"/><Relationship Id="rId208" Type="http://schemas.openxmlformats.org/officeDocument/2006/relationships/hyperlink" Target="https://www.bricklink.com/store.asp?p=keverjeroen&amp;itemID=417886773" TargetMode="External"/><Relationship Id="rId415" Type="http://schemas.openxmlformats.org/officeDocument/2006/relationships/hyperlink" Target="https://www.bricklink.com/catalogItemPic.asp?S=KT407-1" TargetMode="External"/><Relationship Id="rId622" Type="http://schemas.openxmlformats.org/officeDocument/2006/relationships/image" Target="../media/image90.jpeg"/><Relationship Id="rId261" Type="http://schemas.openxmlformats.org/officeDocument/2006/relationships/hyperlink" Target="https://www.bricklink.com/store.asp?p=pulaski&amp;itemID=420568203" TargetMode="External"/><Relationship Id="rId499" Type="http://schemas.openxmlformats.org/officeDocument/2006/relationships/hyperlink" Target="https://www.bricklink.com/store.asp?p=BrickHeads&amp;itemID=337776783" TargetMode="External"/><Relationship Id="rId56" Type="http://schemas.openxmlformats.org/officeDocument/2006/relationships/image" Target="../media/image29.gif"/><Relationship Id="rId359" Type="http://schemas.openxmlformats.org/officeDocument/2006/relationships/hyperlink" Target="https://www.bricklink.com/store.asp?p=f.brixx&amp;itemID=421590581" TargetMode="External"/><Relationship Id="rId566" Type="http://schemas.openxmlformats.org/officeDocument/2006/relationships/image" Target="../media/image76.jpeg"/><Relationship Id="rId121" Type="http://schemas.openxmlformats.org/officeDocument/2006/relationships/hyperlink" Target="https://www.bricklink.com/store.asp?p=Arcus02&amp;itemID=425584303" TargetMode="External"/><Relationship Id="rId219" Type="http://schemas.openxmlformats.org/officeDocument/2006/relationships/hyperlink" Target="https://www.bricklink.com/store.asp?p=cvillebricks&amp;itemID=420315008" TargetMode="External"/><Relationship Id="rId426" Type="http://schemas.openxmlformats.org/officeDocument/2006/relationships/hyperlink" Target="http://www.bricklink.com/aboutMe.asp?u=Brickwise" TargetMode="External"/><Relationship Id="rId633" Type="http://schemas.openxmlformats.org/officeDocument/2006/relationships/hyperlink" Target="https://www.bricklink.com/store.asp?p=pbrugier&amp;itemID=532751305" TargetMode="External"/><Relationship Id="rId67" Type="http://schemas.openxmlformats.org/officeDocument/2006/relationships/hyperlink" Target="https://www.bricklink.com/store.asp?p=cftosca&amp;itemID=420158089" TargetMode="External"/><Relationship Id="rId272" Type="http://schemas.openxmlformats.org/officeDocument/2006/relationships/hyperlink" Target="https://www.bricklink.com/store.asp?p=Adriling&amp;itemID=377930360" TargetMode="External"/><Relationship Id="rId577" Type="http://schemas.openxmlformats.org/officeDocument/2006/relationships/image" Target="../media/image79.gif"/><Relationship Id="rId700" Type="http://schemas.openxmlformats.org/officeDocument/2006/relationships/hyperlink" Target="https://www.bricklink.com/store.asp?p=GIOVENALERIBERO&amp;itemID=364166970" TargetMode="External"/><Relationship Id="rId132" Type="http://schemas.openxmlformats.org/officeDocument/2006/relationships/hyperlink" Target="https://www.bricklink.com/store.asp?p=ankjrdesign&amp;itemID=459774025" TargetMode="External"/><Relationship Id="rId437" Type="http://schemas.openxmlformats.org/officeDocument/2006/relationships/hyperlink" Target="http://www.bricklink.com/aboutMe.asp?u=Blackforce2012" TargetMode="External"/><Relationship Id="rId644" Type="http://schemas.openxmlformats.org/officeDocument/2006/relationships/hyperlink" Target="https://www.bricklink.com/store.asp?p=jnederlof&amp;itemID=260790850" TargetMode="External"/><Relationship Id="rId283" Type="http://schemas.openxmlformats.org/officeDocument/2006/relationships/image" Target="../media/image44.gif"/><Relationship Id="rId490" Type="http://schemas.openxmlformats.org/officeDocument/2006/relationships/hyperlink" Target="https://www.bricklink.com/store.asp?p=Rikki87&amp;itemID=300814294" TargetMode="External"/><Relationship Id="rId504" Type="http://schemas.openxmlformats.org/officeDocument/2006/relationships/hyperlink" Target="https://www.bricklink.com/store.asp?p=LegoMaster433&amp;itemID=434471436" TargetMode="External"/><Relationship Id="rId711" Type="http://schemas.openxmlformats.org/officeDocument/2006/relationships/hyperlink" Target="http://www.bricklink.com/aboutMe.asp?u=3_BRICKS" TargetMode="External"/><Relationship Id="rId78" Type="http://schemas.openxmlformats.org/officeDocument/2006/relationships/hyperlink" Target="https://www.bricklink.com/store.asp?p=tdbr_sv&amp;itemID=490287766" TargetMode="External"/><Relationship Id="rId143" Type="http://schemas.openxmlformats.org/officeDocument/2006/relationships/hyperlink" Target="https://www.bricklink.com/store.asp?p=plankystone&amp;itemID=479659832" TargetMode="External"/><Relationship Id="rId350" Type="http://schemas.openxmlformats.org/officeDocument/2006/relationships/hyperlink" Target="https://www.bricklink.com/store.asp?p=albus1989&amp;itemID=420971908" TargetMode="External"/><Relationship Id="rId588" Type="http://schemas.openxmlformats.org/officeDocument/2006/relationships/hyperlink" Target="http://www.bricklink.com/aboutMe.asp?u=Funny_bricks" TargetMode="External"/><Relationship Id="rId9" Type="http://schemas.openxmlformats.org/officeDocument/2006/relationships/hyperlink" Target="https://www.bricklink.com/store.asp?p=brick_cronico&amp;itemID=369488482" TargetMode="External"/><Relationship Id="rId210" Type="http://schemas.openxmlformats.org/officeDocument/2006/relationships/hyperlink" Target="https://www.bricklink.com/store.asp?p=BB17b&amp;itemID=444985312" TargetMode="External"/><Relationship Id="rId448" Type="http://schemas.openxmlformats.org/officeDocument/2006/relationships/hyperlink" Target="https://www.bricklink.com/store.asp?p=Anarch06&amp;itemID=467277690" TargetMode="External"/><Relationship Id="rId655" Type="http://schemas.openxmlformats.org/officeDocument/2006/relationships/hyperlink" Target="https://www.bricklink.com/store.asp?p=barando&amp;itemID=486061467" TargetMode="External"/><Relationship Id="rId294" Type="http://schemas.openxmlformats.org/officeDocument/2006/relationships/hyperlink" Target="https://www.bricklink.com/store.asp?p=RockerBricks&amp;itemID=531103152" TargetMode="External"/><Relationship Id="rId308" Type="http://schemas.openxmlformats.org/officeDocument/2006/relationships/hyperlink" Target="https://www.bricklink.com/store.asp?p=Lor&amp;bindID=74752" TargetMode="External"/><Relationship Id="rId515" Type="http://schemas.openxmlformats.org/officeDocument/2006/relationships/image" Target="../media/image61.jpeg"/><Relationship Id="rId722" Type="http://schemas.openxmlformats.org/officeDocument/2006/relationships/hyperlink" Target="http://www.bricklink.com/aboutMe.asp?u=Amoy" TargetMode="External"/><Relationship Id="rId89" Type="http://schemas.openxmlformats.org/officeDocument/2006/relationships/hyperlink" Target="https://www.bricklink.com/store.asp?p=MMEtrading&amp;itemID=538936370" TargetMode="External"/><Relationship Id="rId154" Type="http://schemas.openxmlformats.org/officeDocument/2006/relationships/hyperlink" Target="https://www.bricklink.com/store.asp?p=MRJ05&amp;itemID=459595055" TargetMode="External"/><Relationship Id="rId361" Type="http://schemas.openxmlformats.org/officeDocument/2006/relationships/hyperlink" Target="https://www.bricklink.com/store.asp?p=dunlopmy&amp;itemID=527271001" TargetMode="External"/><Relationship Id="rId599" Type="http://schemas.openxmlformats.org/officeDocument/2006/relationships/hyperlink" Target="http://www.bricklink.com/aboutMe.asp?u=Pazzo" TargetMode="External"/><Relationship Id="rId459" Type="http://schemas.openxmlformats.org/officeDocument/2006/relationships/hyperlink" Target="https://www.bricklink.com/store.asp?p=superadaptoid&amp;itemID=540295399" TargetMode="External"/><Relationship Id="rId666" Type="http://schemas.openxmlformats.org/officeDocument/2006/relationships/image" Target="../media/image101.jpeg"/><Relationship Id="rId16" Type="http://schemas.openxmlformats.org/officeDocument/2006/relationships/hyperlink" Target="https://www.bricklink.com/store.asp?p=MMEtrading&amp;itemID=529484347" TargetMode="External"/><Relationship Id="rId221" Type="http://schemas.openxmlformats.org/officeDocument/2006/relationships/hyperlink" Target="http://www.bricklink.com/aboutMe.asp?u=Cornman" TargetMode="External"/><Relationship Id="rId319" Type="http://schemas.openxmlformats.org/officeDocument/2006/relationships/hyperlink" Target="https://www.bricklink.com/store.asp?p=Castl3&amp;itemID=445554265" TargetMode="External"/><Relationship Id="rId526" Type="http://schemas.openxmlformats.org/officeDocument/2006/relationships/hyperlink" Target="https://www.bricklink.com/imgView.asp?imgID=J1122362&amp;viewFrom=SC&amp;invID=532751321&amp;itemText=" TargetMode="External"/><Relationship Id="rId733" Type="http://schemas.openxmlformats.org/officeDocument/2006/relationships/hyperlink" Target="https://www.bricklink.com/store.asp?p=DeanS&amp;itemID=196175906" TargetMode="External"/><Relationship Id="rId165" Type="http://schemas.openxmlformats.org/officeDocument/2006/relationships/hyperlink" Target="https://www.bricklink.com/store.asp?p=MaiksBrickworld&amp;itemID=530897595" TargetMode="External"/><Relationship Id="rId372" Type="http://schemas.openxmlformats.org/officeDocument/2006/relationships/hyperlink" Target="https://www.bricklink.com/store.asp?p=Biggie_Bricks&amp;itemID=434952195" TargetMode="External"/><Relationship Id="rId677" Type="http://schemas.openxmlformats.org/officeDocument/2006/relationships/image" Target="../media/image102.jpeg"/><Relationship Id="rId232" Type="http://schemas.openxmlformats.org/officeDocument/2006/relationships/hyperlink" Target="https://www.bricklink.com/store.asp?p=barando&amp;itemID=498594411" TargetMode="External"/><Relationship Id="rId27" Type="http://schemas.openxmlformats.org/officeDocument/2006/relationships/hyperlink" Target="https://www.bricklink.com/store.asp?p=m4rtinb&amp;itemID=528601087" TargetMode="External"/><Relationship Id="rId537" Type="http://schemas.openxmlformats.org/officeDocument/2006/relationships/hyperlink" Target="https://www.bricklink.com/store.asp?p=pbrugier&amp;itemID=532751314" TargetMode="External"/><Relationship Id="rId80" Type="http://schemas.openxmlformats.org/officeDocument/2006/relationships/hyperlink" Target="https://www.bricklink.com/store.asp?p=JCalcio&amp;itemID=200217768" TargetMode="External"/><Relationship Id="rId176" Type="http://schemas.openxmlformats.org/officeDocument/2006/relationships/hyperlink" Target="https://www.bricklink.com/store.asp?p=Prescribed_Brix&amp;itemID=420273035" TargetMode="External"/><Relationship Id="rId383" Type="http://schemas.openxmlformats.org/officeDocument/2006/relationships/hyperlink" Target="http://www.bricklink.com/aboutMe.asp?u=Farcky" TargetMode="External"/><Relationship Id="rId590" Type="http://schemas.openxmlformats.org/officeDocument/2006/relationships/hyperlink" Target="https://www.bricklink.com/imgView.asp?imgID=J1080271&amp;viewFrom=SC&amp;invID=500885067&amp;itemText=" TargetMode="External"/><Relationship Id="rId604" Type="http://schemas.openxmlformats.org/officeDocument/2006/relationships/image" Target="../media/image84.jpeg"/><Relationship Id="rId243" Type="http://schemas.openxmlformats.org/officeDocument/2006/relationships/hyperlink" Target="https://www.bricklink.com/store.asp?p=lx_bricks&amp;itemID=435333831" TargetMode="External"/><Relationship Id="rId450" Type="http://schemas.openxmlformats.org/officeDocument/2006/relationships/hyperlink" Target="https://www.bricklink.com/store.asp?p=Jaypatnais&amp;itemID=422497647" TargetMode="External"/><Relationship Id="rId688" Type="http://schemas.openxmlformats.org/officeDocument/2006/relationships/hyperlink" Target="https://www.bricklink.com/store.asp?p=BLUXE&amp;itemID=480775229" TargetMode="External"/><Relationship Id="rId38" Type="http://schemas.openxmlformats.org/officeDocument/2006/relationships/hyperlink" Target="https://www.bricklink.com/store.asp?p=SteveTheSquid&amp;itemID=317286420" TargetMode="External"/><Relationship Id="rId103" Type="http://schemas.openxmlformats.org/officeDocument/2006/relationships/hyperlink" Target="https://www.bricklink.com/store.asp?p=gadzooky&amp;itemID=414887546" TargetMode="External"/><Relationship Id="rId310" Type="http://schemas.openxmlformats.org/officeDocument/2006/relationships/image" Target="../media/image45.gif"/><Relationship Id="rId548" Type="http://schemas.openxmlformats.org/officeDocument/2006/relationships/hyperlink" Target="https://www.bricklink.com/store.asp?p=Steineflut&amp;itemID=412067454" TargetMode="External"/><Relationship Id="rId91" Type="http://schemas.openxmlformats.org/officeDocument/2006/relationships/hyperlink" Target="https://www.bricklink.com/store.asp?p=2p2&amp;itemID=437995045" TargetMode="External"/><Relationship Id="rId187" Type="http://schemas.openxmlformats.org/officeDocument/2006/relationships/hyperlink" Target="https://www.bricklink.com/store.asp?p=rophanhung&amp;itemID=302660695" TargetMode="External"/><Relationship Id="rId394" Type="http://schemas.openxmlformats.org/officeDocument/2006/relationships/hyperlink" Target="https://www.bricklink.com/store.asp?p=David.W&amp;itemID=434664505" TargetMode="External"/><Relationship Id="rId408" Type="http://schemas.openxmlformats.org/officeDocument/2006/relationships/hyperlink" Target="https://www.bricklink.com/store.asp?p=piernl&amp;itemID=422558254" TargetMode="External"/><Relationship Id="rId615" Type="http://schemas.openxmlformats.org/officeDocument/2006/relationships/hyperlink" Target="https://www.bricklink.com/imgView.asp?imgID=J1122364&amp;viewFrom=SC&amp;invID=532751310&amp;itemText=" TargetMode="External"/><Relationship Id="rId254" Type="http://schemas.openxmlformats.org/officeDocument/2006/relationships/image" Target="../media/image37.jpeg"/><Relationship Id="rId699" Type="http://schemas.openxmlformats.org/officeDocument/2006/relationships/hyperlink" Target="https://www.bricklink.com/store.asp?p=Give.Me.A.Brick&amp;itemID=491282315" TargetMode="External"/><Relationship Id="rId49" Type="http://schemas.openxmlformats.org/officeDocument/2006/relationships/hyperlink" Target="https://www.bricklink.com/store.asp?p=jnederlof&amp;itemID=283425685" TargetMode="External"/><Relationship Id="rId114" Type="http://schemas.openxmlformats.org/officeDocument/2006/relationships/hyperlink" Target="https://www.bricklink.com/store.asp?p=pbrugier&amp;itemID=524769074" TargetMode="External"/><Relationship Id="rId461" Type="http://schemas.openxmlformats.org/officeDocument/2006/relationships/hyperlink" Target="https://www.bricklink.com/store.asp?p=the_dabbler&amp;itemID=540606349" TargetMode="External"/><Relationship Id="rId559" Type="http://schemas.openxmlformats.org/officeDocument/2006/relationships/hyperlink" Target="https://www.bricklink.com/catalogItemPic.asp?S=7810-1" TargetMode="External"/><Relationship Id="rId198" Type="http://schemas.openxmlformats.org/officeDocument/2006/relationships/hyperlink" Target="https://www.bricklink.com/store.asp?p=DeersBricks&amp;itemID=458318196" TargetMode="External"/><Relationship Id="rId321" Type="http://schemas.openxmlformats.org/officeDocument/2006/relationships/hyperlink" Target="https://www.bricklink.com/store.asp?p=HippStein&amp;itemID=417723165" TargetMode="External"/><Relationship Id="rId419" Type="http://schemas.openxmlformats.org/officeDocument/2006/relationships/hyperlink" Target="https://www.bricklink.com/store.asp?p=AzzurroNL&amp;itemID=511069702" TargetMode="External"/><Relationship Id="rId626" Type="http://schemas.openxmlformats.org/officeDocument/2006/relationships/hyperlink" Target="https://www.bricklink.com/store.asp?p=pbrugier&amp;itemID=532751303" TargetMode="External"/><Relationship Id="rId265" Type="http://schemas.openxmlformats.org/officeDocument/2006/relationships/hyperlink" Target="https://www.bricklink.com/store.asp?p=Adriling&amp;itemID=377930564" TargetMode="External"/><Relationship Id="rId472" Type="http://schemas.openxmlformats.org/officeDocument/2006/relationships/image" Target="../media/image51.gif"/><Relationship Id="rId125" Type="http://schemas.openxmlformats.org/officeDocument/2006/relationships/hyperlink" Target="https://www.bricklink.com/store.asp?p=tjanderson&amp;itemID=531579750" TargetMode="External"/><Relationship Id="rId332" Type="http://schemas.openxmlformats.org/officeDocument/2006/relationships/hyperlink" Target="https://www.bricklink.com/store.asp?p=BeetrootBoy&amp;itemID=488062329" TargetMode="External"/><Relationship Id="rId637" Type="http://schemas.openxmlformats.org/officeDocument/2006/relationships/hyperlink" Target="https://www.bricklink.com/catalogItemPic.asp?I=10027-1" TargetMode="External"/><Relationship Id="rId276" Type="http://schemas.openxmlformats.org/officeDocument/2006/relationships/hyperlink" Target="https://www.bricklink.com/catalogItemPic.asp?S=KT206-1" TargetMode="External"/><Relationship Id="rId483" Type="http://schemas.openxmlformats.org/officeDocument/2006/relationships/image" Target="../media/image53.jpeg"/><Relationship Id="rId690" Type="http://schemas.openxmlformats.org/officeDocument/2006/relationships/hyperlink" Target="https://www.bricklink.com/store.asp?p=Bram.Akkermans&amp;itemID=494688045" TargetMode="External"/><Relationship Id="rId704" Type="http://schemas.openxmlformats.org/officeDocument/2006/relationships/hyperlink" Target="https://www.bricklink.com/store.asp?p=Bianca024&amp;itemID=196147971" TargetMode="External"/><Relationship Id="rId40" Type="http://schemas.openxmlformats.org/officeDocument/2006/relationships/image" Target="../media/image25.jpeg"/><Relationship Id="rId136" Type="http://schemas.openxmlformats.org/officeDocument/2006/relationships/hyperlink" Target="https://www.bricklink.com/store.asp?p=Steinhelm&amp;itemID=417867551" TargetMode="External"/><Relationship Id="rId343" Type="http://schemas.openxmlformats.org/officeDocument/2006/relationships/hyperlink" Target="https://www.bricklink.com/store.asp?p=Mattjay&amp;itemID=438875003" TargetMode="External"/><Relationship Id="rId550" Type="http://schemas.openxmlformats.org/officeDocument/2006/relationships/image" Target="../media/image72.jpeg"/><Relationship Id="rId203" Type="http://schemas.openxmlformats.org/officeDocument/2006/relationships/hyperlink" Target="https://www.bricklink.com/store.asp?p=barando&amp;itemID=484222067" TargetMode="External"/><Relationship Id="rId648" Type="http://schemas.openxmlformats.org/officeDocument/2006/relationships/hyperlink" Target="https://www.bricklink.com/catalogItemPic.asp?S=KT305-1" TargetMode="External"/><Relationship Id="rId287" Type="http://schemas.openxmlformats.org/officeDocument/2006/relationships/hyperlink" Target="http://www.bricklink.com/aboutMe.asp?u=BillytheKid" TargetMode="External"/><Relationship Id="rId410" Type="http://schemas.openxmlformats.org/officeDocument/2006/relationships/hyperlink" Target="https://www.bricklink.com/store.asp?p=BroccoliBricks&amp;itemID=434451427" TargetMode="External"/><Relationship Id="rId494" Type="http://schemas.openxmlformats.org/officeDocument/2006/relationships/hyperlink" Target="https://www.bricklink.com/catalogItemPic.asp?S=KT304-1" TargetMode="External"/><Relationship Id="rId508" Type="http://schemas.openxmlformats.org/officeDocument/2006/relationships/hyperlink" Target="https://www.bricklink.com/store.asp?p=Annis.klodser&amp;itemID=508538331" TargetMode="External"/><Relationship Id="rId715" Type="http://schemas.openxmlformats.org/officeDocument/2006/relationships/hyperlink" Target="https://www.bricklink.com/store.asp?p=gtongue&amp;itemID=248639295" TargetMode="External"/><Relationship Id="rId147" Type="http://schemas.openxmlformats.org/officeDocument/2006/relationships/hyperlink" Target="https://www.bricklink.com/store.asp?p=jasongross&amp;itemID=238451342" TargetMode="External"/><Relationship Id="rId354" Type="http://schemas.openxmlformats.org/officeDocument/2006/relationships/image" Target="../media/image48.jpeg"/><Relationship Id="rId51" Type="http://schemas.openxmlformats.org/officeDocument/2006/relationships/hyperlink" Target="https://www.bricklink.com/store.asp?p=Stbrickfan&amp;itemID=328660286" TargetMode="External"/><Relationship Id="rId561" Type="http://schemas.openxmlformats.org/officeDocument/2006/relationships/hyperlink" Target="https://www.bricklink.com/store.asp?p=TrainStuff&amp;itemID=533207909" TargetMode="External"/><Relationship Id="rId659" Type="http://schemas.openxmlformats.org/officeDocument/2006/relationships/hyperlink" Target="https://www.bricklink.com/store.asp?p=primabrickstore&amp;itemID=384583077" TargetMode="External"/><Relationship Id="rId214" Type="http://schemas.openxmlformats.org/officeDocument/2006/relationships/image" Target="../media/image34.jpeg"/><Relationship Id="rId298" Type="http://schemas.openxmlformats.org/officeDocument/2006/relationships/hyperlink" Target="https://www.bricklink.com/store.asp?p=Matte1269&amp;itemID=537029278" TargetMode="External"/><Relationship Id="rId421" Type="http://schemas.openxmlformats.org/officeDocument/2006/relationships/hyperlink" Target="https://www.bricklink.com/store.asp?p=dersteff&amp;itemID=483275970" TargetMode="External"/><Relationship Id="rId519" Type="http://schemas.openxmlformats.org/officeDocument/2006/relationships/hyperlink" Target="https://www.bricklink.com/store.asp?p=pbrugier&amp;itemID=532751318" TargetMode="External"/></Relationships>
</file>

<file path=xl/drawings/_rels/drawing6.xml.rels><?xml version="1.0" encoding="UTF-8" standalone="yes"?>
<Relationships xmlns="http://schemas.openxmlformats.org/package/2006/relationships"><Relationship Id="rId117" Type="http://schemas.openxmlformats.org/officeDocument/2006/relationships/hyperlink" Target="https://www.bricklink.com/store.asp?p=Dieke07&amp;itemID=437410314" TargetMode="External"/><Relationship Id="rId671" Type="http://schemas.openxmlformats.org/officeDocument/2006/relationships/hyperlink" Target="https://www.bricklink.com/store.asp?p=abolzbricks&amp;itemID=446738058" TargetMode="External"/><Relationship Id="rId21" Type="http://schemas.openxmlformats.org/officeDocument/2006/relationships/image" Target="../media/image19.png"/><Relationship Id="rId324" Type="http://schemas.openxmlformats.org/officeDocument/2006/relationships/hyperlink" Target="https://www.bricklink.com/store.asp?p=Tinuszke&amp;itemID=442138769" TargetMode="External"/><Relationship Id="rId531" Type="http://schemas.openxmlformats.org/officeDocument/2006/relationships/hyperlink" Target="https://www.bricklink.com/store.asp?p=pbrugier&amp;itemID=532751312" TargetMode="External"/><Relationship Id="rId629" Type="http://schemas.openxmlformats.org/officeDocument/2006/relationships/hyperlink" Target="https://www.bricklink.com/store.asp?p=pbrugier&amp;itemID=532751304" TargetMode="External"/><Relationship Id="rId170" Type="http://schemas.openxmlformats.org/officeDocument/2006/relationships/hyperlink" Target="https://www.bricklink.com/store.asp?p=beemer320&amp;itemID=417577075" TargetMode="External"/><Relationship Id="rId268" Type="http://schemas.openxmlformats.org/officeDocument/2006/relationships/hyperlink" Target="https://www.bricklink.com/store.asp?p=BroccoliBricks&amp;itemID=434450364" TargetMode="External"/><Relationship Id="rId475" Type="http://schemas.openxmlformats.org/officeDocument/2006/relationships/hyperlink" Target="https://www.bricklink.com/store.asp?p=Annis.klodser&amp;itemID=508524123" TargetMode="External"/><Relationship Id="rId682" Type="http://schemas.openxmlformats.org/officeDocument/2006/relationships/hyperlink" Target="https://www.bricklink.com/store.asp?p=Steinwerk.Alken&amp;itemID=514334117" TargetMode="External"/><Relationship Id="rId32" Type="http://schemas.openxmlformats.org/officeDocument/2006/relationships/hyperlink" Target="https://www.bricklink.com/store.asp?p=SezaR&amp;itemID=528612373" TargetMode="External"/><Relationship Id="rId128" Type="http://schemas.openxmlformats.org/officeDocument/2006/relationships/hyperlink" Target="https://www.bricklink.com/store.asp?p=MMillere&amp;itemID=479084524" TargetMode="External"/><Relationship Id="rId335" Type="http://schemas.openxmlformats.org/officeDocument/2006/relationships/hyperlink" Target="https://www.bricklink.com/store.asp?p=Nienke85&amp;itemID=486891941" TargetMode="External"/><Relationship Id="rId542" Type="http://schemas.openxmlformats.org/officeDocument/2006/relationships/image" Target="../media/image70.jpeg"/><Relationship Id="rId181" Type="http://schemas.openxmlformats.org/officeDocument/2006/relationships/hyperlink" Target="https://www.bricklink.com/store.asp?p=lazaa&amp;itemID=499974293" TargetMode="External"/><Relationship Id="rId402" Type="http://schemas.openxmlformats.org/officeDocument/2006/relationships/hyperlink" Target="https://www.bricklink.com/store.asp?p=LunarSky&amp;itemID=513566153" TargetMode="External"/><Relationship Id="rId279" Type="http://schemas.openxmlformats.org/officeDocument/2006/relationships/hyperlink" Target="https://www.bricklink.com/catalogItemPic.asp?S=KT207-1" TargetMode="External"/><Relationship Id="rId486" Type="http://schemas.openxmlformats.org/officeDocument/2006/relationships/hyperlink" Target="http://www.bricklink.com/aboutMe.asp?u=Mistress_Lisa" TargetMode="External"/><Relationship Id="rId693" Type="http://schemas.openxmlformats.org/officeDocument/2006/relationships/hyperlink" Target="https://www.bricklink.com/store.asp?p=thebrickfairyUS&amp;itemID=537925835" TargetMode="External"/><Relationship Id="rId707" Type="http://schemas.openxmlformats.org/officeDocument/2006/relationships/hyperlink" Target="https://www.bricklink.com/store.asp?p=Haitabu&amp;itemID=523080576" TargetMode="External"/><Relationship Id="rId43" Type="http://schemas.openxmlformats.org/officeDocument/2006/relationships/hyperlink" Target="https://www.bricklink.com/imgView.asp?imgID=J987358&amp;viewFrom=SC&amp;invID=433502380&amp;itemText=" TargetMode="External"/><Relationship Id="rId139" Type="http://schemas.openxmlformats.org/officeDocument/2006/relationships/hyperlink" Target="http://www.bricklink.com/aboutMe.asp?u=gmkkk" TargetMode="External"/><Relationship Id="rId346" Type="http://schemas.openxmlformats.org/officeDocument/2006/relationships/hyperlink" Target="https://www.bricklink.com/store.asp?p=sampo&amp;itemID=433705691" TargetMode="External"/><Relationship Id="rId553" Type="http://schemas.openxmlformats.org/officeDocument/2006/relationships/image" Target="../media/image73.jpeg"/><Relationship Id="rId192" Type="http://schemas.openxmlformats.org/officeDocument/2006/relationships/hyperlink" Target="https://www.bricklink.com/store.asp?p=BrickFinder73&amp;itemID=401432745" TargetMode="External"/><Relationship Id="rId206" Type="http://schemas.openxmlformats.org/officeDocument/2006/relationships/hyperlink" Target="https://www.bricklink.com/store.asp?p=Nidodorfa&amp;itemID=434981018" TargetMode="External"/><Relationship Id="rId413" Type="http://schemas.openxmlformats.org/officeDocument/2006/relationships/image" Target="../media/image49.gif"/><Relationship Id="rId497" Type="http://schemas.openxmlformats.org/officeDocument/2006/relationships/hyperlink" Target="https://www.bricklink.com/catalogItemPic.asp?S=KT106-1" TargetMode="External"/><Relationship Id="rId620" Type="http://schemas.openxmlformats.org/officeDocument/2006/relationships/hyperlink" Target="https://www.bricklink.com/store.asp?p=pbrugier&amp;itemID=532751311" TargetMode="External"/><Relationship Id="rId718" Type="http://schemas.openxmlformats.org/officeDocument/2006/relationships/hyperlink" Target="https://www.bricklink.com/store.asp?p=ShellyTL&amp;itemID=196247659" TargetMode="External"/><Relationship Id="rId357" Type="http://schemas.openxmlformats.org/officeDocument/2006/relationships/hyperlink" Target="https://www.bricklink.com/store.asp?p=MikeAlaska&amp;itemID=419522455" TargetMode="External"/><Relationship Id="rId54" Type="http://schemas.openxmlformats.org/officeDocument/2006/relationships/hyperlink" Target="https://www.bricklink.com/store.asp?p=ulmerbricks&amp;itemID=537319210" TargetMode="External"/><Relationship Id="rId217" Type="http://schemas.openxmlformats.org/officeDocument/2006/relationships/hyperlink" Target="http://www.bricklink.com/aboutMe.asp?u=OnsSteenGoed" TargetMode="External"/><Relationship Id="rId564" Type="http://schemas.openxmlformats.org/officeDocument/2006/relationships/hyperlink" Target="https://www.bricklink.com/store.asp?p=FvdH&amp;itemID=515094095" TargetMode="External"/><Relationship Id="rId424" Type="http://schemas.openxmlformats.org/officeDocument/2006/relationships/hyperlink" Target="http://www.bricklink.com/aboutMe.asp?u=Lurchi" TargetMode="External"/><Relationship Id="rId631" Type="http://schemas.openxmlformats.org/officeDocument/2006/relationships/hyperlink" Target="https://www.bricklink.com/imgView.asp?imgID=J1122347&amp;viewFrom=SC&amp;invID=532751305&amp;itemText=" TargetMode="External"/><Relationship Id="rId729" Type="http://schemas.openxmlformats.org/officeDocument/2006/relationships/hyperlink" Target="https://www.bricklink.com/store.asp?p=LemmingSoup&amp;itemID=341896872" TargetMode="External"/><Relationship Id="rId270" Type="http://schemas.openxmlformats.org/officeDocument/2006/relationships/image" Target="../media/image40.gif"/><Relationship Id="rId65" Type="http://schemas.openxmlformats.org/officeDocument/2006/relationships/hyperlink" Target="https://www.bricklink.com/store.asp?p=TrainStuff&amp;itemID=514444524" TargetMode="External"/><Relationship Id="rId130" Type="http://schemas.openxmlformats.org/officeDocument/2006/relationships/hyperlink" Target="http://www.bricklink.com/aboutMe.asp?u=godfrey" TargetMode="External"/><Relationship Id="rId368" Type="http://schemas.openxmlformats.org/officeDocument/2006/relationships/hyperlink" Target="https://www.bricklink.com/store.asp?p=Wachinator&amp;itemID=417729767" TargetMode="External"/><Relationship Id="rId575" Type="http://schemas.openxmlformats.org/officeDocument/2006/relationships/hyperlink" Target="https://www.bricklink.com/store.asp?p=BrickScope&amp;itemID=336593550" TargetMode="External"/><Relationship Id="rId228" Type="http://schemas.openxmlformats.org/officeDocument/2006/relationships/image" Target="../media/image35.gif"/><Relationship Id="rId435" Type="http://schemas.openxmlformats.org/officeDocument/2006/relationships/hyperlink" Target="https://www.bricklink.com/store.asp?p=Touraine_Bricks&amp;itemID=502477798" TargetMode="External"/><Relationship Id="rId642" Type="http://schemas.openxmlformats.org/officeDocument/2006/relationships/image" Target="../media/image96.jpeg"/><Relationship Id="rId281" Type="http://schemas.openxmlformats.org/officeDocument/2006/relationships/hyperlink" Target="https://www.bricklink.com/store.asp?p=BroccoliBricks&amp;itemID=434447250" TargetMode="External"/><Relationship Id="rId502" Type="http://schemas.openxmlformats.org/officeDocument/2006/relationships/hyperlink" Target="https://www.bricklink.com/store.asp?p=adollar28cents&amp;itemID=441686872" TargetMode="External"/><Relationship Id="rId76" Type="http://schemas.openxmlformats.org/officeDocument/2006/relationships/hyperlink" Target="https://www.bricklink.com/store.asp?p=GoshenValleyBRX&amp;itemID=420299753" TargetMode="External"/><Relationship Id="rId141" Type="http://schemas.openxmlformats.org/officeDocument/2006/relationships/hyperlink" Target="https://www.bricklink.com/store.asp?p=Ossdorp&amp;itemID=418018510" TargetMode="External"/><Relationship Id="rId379" Type="http://schemas.openxmlformats.org/officeDocument/2006/relationships/hyperlink" Target="https://www.bricklink.com/store.asp?p=JohanClaeys&amp;itemID=418364400" TargetMode="External"/><Relationship Id="rId586" Type="http://schemas.openxmlformats.org/officeDocument/2006/relationships/hyperlink" Target="https://www.bricklink.com/store.asp?p=BrickScope&amp;itemID=336593549" TargetMode="External"/><Relationship Id="rId7" Type="http://schemas.openxmlformats.org/officeDocument/2006/relationships/hyperlink" Target="http://www.bricklink.com/help.asp?helpID=54" TargetMode="External"/><Relationship Id="rId239" Type="http://schemas.openxmlformats.org/officeDocument/2006/relationships/hyperlink" Target="http://www.bricklink.com/aboutMe.asp?u=Liriel24" TargetMode="External"/><Relationship Id="rId446" Type="http://schemas.openxmlformats.org/officeDocument/2006/relationships/hyperlink" Target="https://www.bricklink.com/store.asp?p=McRoyalBricks&amp;itemID=417632133" TargetMode="External"/><Relationship Id="rId653" Type="http://schemas.openxmlformats.org/officeDocument/2006/relationships/image" Target="../media/image98.jpeg"/><Relationship Id="rId292" Type="http://schemas.openxmlformats.org/officeDocument/2006/relationships/hyperlink" Target="https://www.bricklink.com/store.asp?p=Moederskind89&amp;itemID=451666338" TargetMode="External"/><Relationship Id="rId306" Type="http://schemas.openxmlformats.org/officeDocument/2006/relationships/hyperlink" Target="https://www.bricklink.com/store.asp?p=leopard37&amp;itemID=421101813" TargetMode="External"/><Relationship Id="rId87" Type="http://schemas.openxmlformats.org/officeDocument/2006/relationships/hyperlink" Target="https://www.bricklink.com/store.asp?p=brickfannl&amp;itemID=451226813" TargetMode="External"/><Relationship Id="rId513" Type="http://schemas.openxmlformats.org/officeDocument/2006/relationships/hyperlink" Target="https://www.bricklink.com/store.asp?p=omeritto38&amp;itemID=340577724" TargetMode="External"/><Relationship Id="rId597" Type="http://schemas.openxmlformats.org/officeDocument/2006/relationships/hyperlink" Target="https://www.bricklink.com/catalogItemPic.asp?P=4229" TargetMode="External"/><Relationship Id="rId720" Type="http://schemas.openxmlformats.org/officeDocument/2006/relationships/hyperlink" Target="https://www.bricklink.com/store.asp?p=ReneeV&amp;itemID=473316048" TargetMode="External"/><Relationship Id="rId152" Type="http://schemas.openxmlformats.org/officeDocument/2006/relationships/hyperlink" Target="https://www.bricklink.com/store.asp?p=asd1234&amp;itemID=519364648" TargetMode="External"/><Relationship Id="rId457" Type="http://schemas.openxmlformats.org/officeDocument/2006/relationships/hyperlink" Target="https://www.bricklink.com/store.asp?p=follandr&amp;itemID=424467311" TargetMode="External"/><Relationship Id="rId664" Type="http://schemas.openxmlformats.org/officeDocument/2006/relationships/hyperlink" Target="https://www.bricklink.com/store.asp?p=Brockmeister&amp;itemID=415749271" TargetMode="External"/><Relationship Id="rId14" Type="http://schemas.openxmlformats.org/officeDocument/2006/relationships/hyperlink" Target="https://www.bricklink.com/store.asp?p=jesseb&amp;itemID=401974202" TargetMode="External"/><Relationship Id="rId317" Type="http://schemas.openxmlformats.org/officeDocument/2006/relationships/hyperlink" Target="https://www.bricklink.com/store.asp?p=LegoGirl747&amp;itemID=468391188" TargetMode="External"/><Relationship Id="rId524" Type="http://schemas.openxmlformats.org/officeDocument/2006/relationships/image" Target="../media/image64.jpeg"/><Relationship Id="rId731" Type="http://schemas.openxmlformats.org/officeDocument/2006/relationships/hyperlink" Target="https://www.bricklink.com/store.asp?p=sydneybrickemp&amp;itemID=465212234" TargetMode="External"/><Relationship Id="rId98" Type="http://schemas.openxmlformats.org/officeDocument/2006/relationships/hyperlink" Target="https://www.bricklink.com/store.asp?p=TTBricks&amp;itemID=418686678" TargetMode="External"/><Relationship Id="rId163" Type="http://schemas.openxmlformats.org/officeDocument/2006/relationships/hyperlink" Target="https://www.bricklink.com/store.asp?p=hugomcsbricks&amp;itemID=420345297" TargetMode="External"/><Relationship Id="rId370" Type="http://schemas.openxmlformats.org/officeDocument/2006/relationships/hyperlink" Target="https://www.bricklink.com/store.asp?p=BrixasTX&amp;itemID=425872656" TargetMode="External"/><Relationship Id="rId230" Type="http://schemas.openxmlformats.org/officeDocument/2006/relationships/hyperlink" Target="https://www.bricklink.com/store.asp?p=gsmarques&amp;itemID=505234938" TargetMode="External"/><Relationship Id="rId468" Type="http://schemas.openxmlformats.org/officeDocument/2006/relationships/hyperlink" Target="https://www.bricklink.com/store.asp?p=ryanhale1&amp;itemID=522597297" TargetMode="External"/><Relationship Id="rId675" Type="http://schemas.openxmlformats.org/officeDocument/2006/relationships/hyperlink" Target="https://www.bricklink.com/store.asp?p=Snipersplace&amp;itemID=315507222" TargetMode="External"/><Relationship Id="rId25" Type="http://schemas.openxmlformats.org/officeDocument/2006/relationships/hyperlink" Target="http://www.bricklink.com/aboutMe.asp?u=m4rtinb" TargetMode="External"/><Relationship Id="rId328" Type="http://schemas.openxmlformats.org/officeDocument/2006/relationships/hyperlink" Target="https://www.bricklink.com/store.asp?p=shall1217&amp;itemID=437089646" TargetMode="External"/><Relationship Id="rId535" Type="http://schemas.openxmlformats.org/officeDocument/2006/relationships/hyperlink" Target="https://www.bricklink.com/imgView.asp?imgID=J1122353&amp;viewFrom=SC&amp;invID=532751314&amp;itemText=" TargetMode="External"/><Relationship Id="rId742" Type="http://schemas.openxmlformats.org/officeDocument/2006/relationships/hyperlink" Target="https://www.bricklink.com/store.asp?p=gabrylegland&amp;itemID=430468951" TargetMode="External"/><Relationship Id="rId174" Type="http://schemas.openxmlformats.org/officeDocument/2006/relationships/hyperlink" Target="https://www.bricklink.com/store.asp?p=armin.e&amp;itemID=420666816" TargetMode="External"/><Relationship Id="rId381" Type="http://schemas.openxmlformats.org/officeDocument/2006/relationships/hyperlink" Target="https://www.bricklink.com/store.asp?p=Sarahyyt&amp;itemID=426257438" TargetMode="External"/><Relationship Id="rId602" Type="http://schemas.openxmlformats.org/officeDocument/2006/relationships/hyperlink" Target="https://www.bricklink.com/store.asp?p=Pazzo&amp;itemID=404577760" TargetMode="External"/><Relationship Id="rId241" Type="http://schemas.openxmlformats.org/officeDocument/2006/relationships/hyperlink" Target="https://www.bricklink.com/store.asp?p=Emlaf&amp;itemID=420926586" TargetMode="External"/><Relationship Id="rId479" Type="http://schemas.openxmlformats.org/officeDocument/2006/relationships/hyperlink" Target="https://www.bricklink.com/catalogItemPic.asp?S=KT105-1" TargetMode="External"/><Relationship Id="rId686" Type="http://schemas.openxmlformats.org/officeDocument/2006/relationships/hyperlink" Target="https://www.bricklink.com/store.asp?p=laam10&amp;itemID=535996817" TargetMode="External"/><Relationship Id="rId36" Type="http://schemas.openxmlformats.org/officeDocument/2006/relationships/hyperlink" Target="https://www.bricklink.com/catalogItemPic.asp?S=BL19002-1" TargetMode="External"/><Relationship Id="rId339" Type="http://schemas.openxmlformats.org/officeDocument/2006/relationships/hyperlink" Target="https://www.bricklink.com/store.asp?p=4carg&amp;itemID=420320243" TargetMode="External"/><Relationship Id="rId546" Type="http://schemas.openxmlformats.org/officeDocument/2006/relationships/hyperlink" Target="https://www.bricklink.com/store.asp?p=BxB&amp;itemID=530882227" TargetMode="External"/><Relationship Id="rId101" Type="http://schemas.openxmlformats.org/officeDocument/2006/relationships/hyperlink" Target="https://www.bricklink.com/store.asp?p=BxB&amp;itemID=513202822" TargetMode="External"/><Relationship Id="rId185" Type="http://schemas.openxmlformats.org/officeDocument/2006/relationships/hyperlink" Target="http://www.bricklink.com/aboutMe.asp?u=braten1" TargetMode="External"/><Relationship Id="rId406" Type="http://schemas.openxmlformats.org/officeDocument/2006/relationships/hyperlink" Target="https://www.bricklink.com/store.asp?p=CundS&amp;itemID=518873408" TargetMode="External"/><Relationship Id="rId392" Type="http://schemas.openxmlformats.org/officeDocument/2006/relationships/hyperlink" Target="https://www.bricklink.com/store.asp?p=Legojunge85&amp;itemID=506928559" TargetMode="External"/><Relationship Id="rId613" Type="http://schemas.openxmlformats.org/officeDocument/2006/relationships/image" Target="../media/image87.jpeg"/><Relationship Id="rId697" Type="http://schemas.openxmlformats.org/officeDocument/2006/relationships/hyperlink" Target="https://www.bricklink.com/imgView.asp?imgID=J1068756&amp;viewFrom=SC&amp;invID=491282315&amp;itemText=" TargetMode="External"/><Relationship Id="rId252" Type="http://schemas.openxmlformats.org/officeDocument/2006/relationships/hyperlink" Target="https://www.bricklink.com/store.asp?p=SalsaT&amp;itemID=497255691" TargetMode="External"/><Relationship Id="rId47" Type="http://schemas.openxmlformats.org/officeDocument/2006/relationships/hyperlink" Target="https://www.bricklink.com/store.asp?p=unniloctium&amp;itemID=433502380" TargetMode="External"/><Relationship Id="rId112" Type="http://schemas.openxmlformats.org/officeDocument/2006/relationships/hyperlink" Target="https://www.bricklink.com/store.asp?p=Salicon71&amp;itemID=422617830" TargetMode="External"/><Relationship Id="rId557" Type="http://schemas.openxmlformats.org/officeDocument/2006/relationships/hyperlink" Target="https://www.bricklink.com/store.asp?p=BroccoliBricks&amp;itemID=390890882" TargetMode="External"/><Relationship Id="rId196" Type="http://schemas.openxmlformats.org/officeDocument/2006/relationships/hyperlink" Target="https://www.bricklink.com/store.asp?p=DenHertog&amp;itemID=484026589" TargetMode="External"/><Relationship Id="rId417" Type="http://schemas.openxmlformats.org/officeDocument/2006/relationships/hyperlink" Target="https://www.bricklink.com/store.asp?p=BroccoliBricks&amp;itemID=393130834" TargetMode="External"/><Relationship Id="rId624" Type="http://schemas.openxmlformats.org/officeDocument/2006/relationships/hyperlink" Target="https://www.bricklink.com/imgView.asp?imgID=J1122355&amp;viewFrom=SC&amp;invID=532751303&amp;itemText=" TargetMode="External"/><Relationship Id="rId263" Type="http://schemas.openxmlformats.org/officeDocument/2006/relationships/image" Target="../media/image38.gif"/><Relationship Id="rId470" Type="http://schemas.openxmlformats.org/officeDocument/2006/relationships/hyperlink" Target="https://www.bricklink.com/store.asp?p=BrickDadMatt&amp;itemID=420718700" TargetMode="External"/><Relationship Id="rId58" Type="http://schemas.openxmlformats.org/officeDocument/2006/relationships/hyperlink" Target="https://www.bricklink.com/store.asp?p=vierdevanvijf&amp;itemID=344417079" TargetMode="External"/><Relationship Id="rId123" Type="http://schemas.openxmlformats.org/officeDocument/2006/relationships/hyperlink" Target="http://www.bricklink.com/aboutMe.asp?u=hdi1066" TargetMode="External"/><Relationship Id="rId330" Type="http://schemas.openxmlformats.org/officeDocument/2006/relationships/hyperlink" Target="https://www.bricklink.com/store.asp?p=ThermosFlask&amp;itemID=527560605" TargetMode="External"/><Relationship Id="rId568" Type="http://schemas.openxmlformats.org/officeDocument/2006/relationships/hyperlink" Target="https://www.bricklink.com/store.asp?p=RobyBalin86&amp;itemID=123812030" TargetMode="External"/><Relationship Id="rId428" Type="http://schemas.openxmlformats.org/officeDocument/2006/relationships/hyperlink" Target="https://www.bricklink.com/store.asp?p=BredaBricks&amp;itemID=476891792" TargetMode="External"/><Relationship Id="rId635" Type="http://schemas.openxmlformats.org/officeDocument/2006/relationships/image" Target="../media/image94.jpeg"/><Relationship Id="rId274" Type="http://schemas.openxmlformats.org/officeDocument/2006/relationships/image" Target="../media/image41.gif"/><Relationship Id="rId481" Type="http://schemas.openxmlformats.org/officeDocument/2006/relationships/hyperlink" Target="https://www.bricklink.com/store.asp?p=da_franchello&amp;itemID=321034672" TargetMode="External"/><Relationship Id="rId702" Type="http://schemas.openxmlformats.org/officeDocument/2006/relationships/hyperlink" Target="https://www.bricklink.com/store.asp?p=Mickmoon_B48&amp;itemID=512553588" TargetMode="External"/><Relationship Id="rId69" Type="http://schemas.openxmlformats.org/officeDocument/2006/relationships/hyperlink" Target="https://www.bricklink.com/store.asp?p=heikoloogi&amp;itemID=449271587" TargetMode="External"/><Relationship Id="rId134" Type="http://schemas.openxmlformats.org/officeDocument/2006/relationships/hyperlink" Target="http://www.bricklink.com/aboutMe.asp?u=Brickstermania" TargetMode="External"/><Relationship Id="rId579" Type="http://schemas.openxmlformats.org/officeDocument/2006/relationships/hyperlink" Target="https://www.bricklink.com/store.asp?p=brickglen&amp;itemID=492759652" TargetMode="External"/><Relationship Id="rId341" Type="http://schemas.openxmlformats.org/officeDocument/2006/relationships/image" Target="../media/image46.jpeg"/><Relationship Id="rId439" Type="http://schemas.openxmlformats.org/officeDocument/2006/relationships/hyperlink" Target="https://www.bricklink.com/store.asp?p=Waterdruppel&amp;itemID=419880015" TargetMode="External"/><Relationship Id="rId646" Type="http://schemas.openxmlformats.org/officeDocument/2006/relationships/hyperlink" Target="https://www.bricklink.com/store.asp?p=au_ag_plastic&amp;itemID=399036002" TargetMode="External"/><Relationship Id="rId201" Type="http://schemas.openxmlformats.org/officeDocument/2006/relationships/hyperlink" Target="https://www.bricklink.com/store.asp?p=BrickLand1&amp;itemID=417976475" TargetMode="External"/><Relationship Id="rId285" Type="http://schemas.openxmlformats.org/officeDocument/2006/relationships/hyperlink" Target="https://www.bricklink.com/store.asp?p=mrEelco&amp;itemID=538793417" TargetMode="External"/><Relationship Id="rId506" Type="http://schemas.openxmlformats.org/officeDocument/2006/relationships/image" Target="../media/image59.gif"/><Relationship Id="rId492" Type="http://schemas.openxmlformats.org/officeDocument/2006/relationships/image" Target="../media/image55.gif"/><Relationship Id="rId713" Type="http://schemas.openxmlformats.org/officeDocument/2006/relationships/hyperlink" Target="https://www.bricklink.com/imgView.asp?imgID=J679787&amp;viewFrom=SC&amp;invID=248639295&amp;itemText=" TargetMode="External"/><Relationship Id="rId145" Type="http://schemas.openxmlformats.org/officeDocument/2006/relationships/hyperlink" Target="https://www.bricklink.com/store.asp?p=all.inn.bricks&amp;itemID=453498749" TargetMode="External"/><Relationship Id="rId352" Type="http://schemas.openxmlformats.org/officeDocument/2006/relationships/hyperlink" Target="https://www.bricklink.com/store.asp?p=andybrix&amp;itemID=461201412" TargetMode="External"/><Relationship Id="rId212" Type="http://schemas.openxmlformats.org/officeDocument/2006/relationships/hyperlink" Target="https://www.bricklink.com/store.asp?p=Turtle.Bricks&amp;itemID=420952068" TargetMode="External"/><Relationship Id="rId657" Type="http://schemas.openxmlformats.org/officeDocument/2006/relationships/image" Target="../media/image99.jpeg"/><Relationship Id="rId296" Type="http://schemas.openxmlformats.org/officeDocument/2006/relationships/hyperlink" Target="https://www.bricklink.com/store.asp?p=ThreeBrickBears&amp;itemID=421354215" TargetMode="External"/><Relationship Id="rId517" Type="http://schemas.openxmlformats.org/officeDocument/2006/relationships/hyperlink" Target="https://www.bricklink.com/imgView.asp?imgID=J1122357&amp;viewFrom=SC&amp;invID=532751318&amp;itemText=" TargetMode="External"/><Relationship Id="rId724" Type="http://schemas.openxmlformats.org/officeDocument/2006/relationships/hyperlink" Target="https://www.bricklink.com/store.asp?p=Goldenfigger&amp;itemID=234151959" TargetMode="External"/><Relationship Id="rId60" Type="http://schemas.openxmlformats.org/officeDocument/2006/relationships/hyperlink" Target="https://www.bricklink.com/store.asp?p=BrickScope&amp;itemID=480740256" TargetMode="External"/><Relationship Id="rId156" Type="http://schemas.openxmlformats.org/officeDocument/2006/relationships/hyperlink" Target="https://www.bricklink.com/store.asp?p=tom634&amp;itemID=509757781" TargetMode="External"/><Relationship Id="rId363" Type="http://schemas.openxmlformats.org/officeDocument/2006/relationships/hyperlink" Target="https://www.bricklink.com/store.asp?p=BlauBrick&amp;itemID=485296125" TargetMode="External"/><Relationship Id="rId570" Type="http://schemas.openxmlformats.org/officeDocument/2006/relationships/image" Target="../media/image77.gif"/><Relationship Id="rId223" Type="http://schemas.openxmlformats.org/officeDocument/2006/relationships/hyperlink" Target="https://www.bricklink.com/store.asp?p=schorschl&amp;itemID=451359290" TargetMode="External"/><Relationship Id="rId430" Type="http://schemas.openxmlformats.org/officeDocument/2006/relationships/hyperlink" Target="https://www.bricklink.com/store.asp?p=sunnyboy&amp;itemID=427146944" TargetMode="External"/><Relationship Id="rId668" Type="http://schemas.openxmlformats.org/officeDocument/2006/relationships/hyperlink" Target="https://www.bricklink.com/store.asp?p=MagicCityBrix&amp;itemID=446795146" TargetMode="External"/><Relationship Id="rId18" Type="http://schemas.openxmlformats.org/officeDocument/2006/relationships/hyperlink" Target="https://www.bricklink.com/store.asp?p=moestrup23&amp;itemID=539473600" TargetMode="External"/><Relationship Id="rId528" Type="http://schemas.openxmlformats.org/officeDocument/2006/relationships/hyperlink" Target="https://www.bricklink.com/store.asp?p=pbrugier&amp;itemID=532751321" TargetMode="External"/><Relationship Id="rId735" Type="http://schemas.openxmlformats.org/officeDocument/2006/relationships/image" Target="../media/image107.gif"/><Relationship Id="rId167" Type="http://schemas.openxmlformats.org/officeDocument/2006/relationships/hyperlink" Target="https://www.bricklink.com/store.asp?p=Mirko8710&amp;itemID=417881963" TargetMode="External"/><Relationship Id="rId374" Type="http://schemas.openxmlformats.org/officeDocument/2006/relationships/hyperlink" Target="https://www.bricklink.com/store.asp?p=MadWax&amp;itemID=443121197" TargetMode="External"/><Relationship Id="rId581" Type="http://schemas.openxmlformats.org/officeDocument/2006/relationships/hyperlink" Target="https://www.bricklink.com/store.asp?p=piximan&amp;itemID=515556902" TargetMode="External"/><Relationship Id="rId71" Type="http://schemas.openxmlformats.org/officeDocument/2006/relationships/hyperlink" Target="https://www.bricklink.com/store.asp?p=daniellegos&amp;itemID=38665751" TargetMode="External"/><Relationship Id="rId234" Type="http://schemas.openxmlformats.org/officeDocument/2006/relationships/image" Target="../media/image36.png"/><Relationship Id="rId679" Type="http://schemas.openxmlformats.org/officeDocument/2006/relationships/hyperlink" Target="https://www.bricklink.com/store.asp?p=Bumblebee47&amp;itemID=266954370" TargetMode="External"/><Relationship Id="rId2" Type="http://schemas.openxmlformats.org/officeDocument/2006/relationships/image" Target="../media/image9.gif"/><Relationship Id="rId29" Type="http://schemas.openxmlformats.org/officeDocument/2006/relationships/image" Target="../media/image22.jpeg"/><Relationship Id="rId441" Type="http://schemas.openxmlformats.org/officeDocument/2006/relationships/hyperlink" Target="https://www.bricklink.com/store.asp?p=floofyfurryfig&amp;itemID=522667048" TargetMode="External"/><Relationship Id="rId539" Type="http://schemas.openxmlformats.org/officeDocument/2006/relationships/image" Target="../media/image69.jpeg"/><Relationship Id="rId178" Type="http://schemas.openxmlformats.org/officeDocument/2006/relationships/hyperlink" Target="https://www.bricklink.com/store.asp?p=timkeran&amp;itemID=322372647" TargetMode="External"/><Relationship Id="rId301" Type="http://schemas.openxmlformats.org/officeDocument/2006/relationships/hyperlink" Target="https://www.bricklink.com/store.asp?p=jnederlof&amp;itemID=418365961" TargetMode="External"/><Relationship Id="rId82" Type="http://schemas.openxmlformats.org/officeDocument/2006/relationships/hyperlink" Target="https://www.bricklink.com/store.asp?p=BernBricks&amp;itemID=417952318" TargetMode="External"/><Relationship Id="rId385" Type="http://schemas.openxmlformats.org/officeDocument/2006/relationships/hyperlink" Target="https://www.bricklink.com/store.asp?p=Brickplaats&amp;itemID=519759505" TargetMode="External"/><Relationship Id="rId592" Type="http://schemas.openxmlformats.org/officeDocument/2006/relationships/hyperlink" Target="https://www.bricklink.com/store.asp?p=marexsingapore&amp;itemID=500885067" TargetMode="External"/><Relationship Id="rId606" Type="http://schemas.openxmlformats.org/officeDocument/2006/relationships/hyperlink" Target="https://www.bricklink.com/imgView.asp?imgID=J1122363&amp;viewFrom=SC&amp;invID=532751307&amp;itemText=" TargetMode="External"/><Relationship Id="rId245" Type="http://schemas.openxmlformats.org/officeDocument/2006/relationships/hyperlink" Target="https://www.bricklink.com/store.asp?p=TroyBernard&amp;itemID=420790769" TargetMode="External"/><Relationship Id="rId452" Type="http://schemas.openxmlformats.org/officeDocument/2006/relationships/hyperlink" Target="https://www.bricklink.com/store.asp?p=RCV&amp;itemID=526734606" TargetMode="External"/><Relationship Id="rId105" Type="http://schemas.openxmlformats.org/officeDocument/2006/relationships/hyperlink" Target="https://www.bricklink.com/store.asp?p=bader&amp;itemID=528962063" TargetMode="External"/><Relationship Id="rId312" Type="http://schemas.openxmlformats.org/officeDocument/2006/relationships/hyperlink" Target="https://www.bricklink.com/store.asp?p=RuiMalagueta&amp;itemID=422058330" TargetMode="External"/><Relationship Id="rId93" Type="http://schemas.openxmlformats.org/officeDocument/2006/relationships/hyperlink" Target="https://www.bricklink.com/store.asp?p=BeauBricks&amp;itemID=411157128" TargetMode="External"/><Relationship Id="rId189" Type="http://schemas.openxmlformats.org/officeDocument/2006/relationships/hyperlink" Target="https://www.bricklink.com/store.asp?p=flyweb&amp;itemID=486587528" TargetMode="External"/><Relationship Id="rId396" Type="http://schemas.openxmlformats.org/officeDocument/2006/relationships/hyperlink" Target="https://www.bricklink.com/store.asp?p=rockyb&amp;itemID=421367928" TargetMode="External"/><Relationship Id="rId617" Type="http://schemas.openxmlformats.org/officeDocument/2006/relationships/hyperlink" Target="https://www.bricklink.com/store.asp?p=pbrugier&amp;itemID=532751310" TargetMode="External"/><Relationship Id="rId256" Type="http://schemas.openxmlformats.org/officeDocument/2006/relationships/hyperlink" Target="https://www.bricklink.com/store.asp?p=Rscavy1203&amp;itemID=321232640" TargetMode="External"/><Relationship Id="rId463" Type="http://schemas.openxmlformats.org/officeDocument/2006/relationships/hyperlink" Target="https://www.bricklink.com/store.asp?p=TaruAnne&amp;bindID=74994" TargetMode="External"/><Relationship Id="rId670" Type="http://schemas.openxmlformats.org/officeDocument/2006/relationships/hyperlink" Target="https://www.bricklink.com/store.asp?p=MikeTBricker&amp;itemID=496912954" TargetMode="External"/><Relationship Id="rId116" Type="http://schemas.openxmlformats.org/officeDocument/2006/relationships/hyperlink" Target="https://www.bricklink.com/store.asp?p=giesch&amp;itemID=442487990" TargetMode="External"/><Relationship Id="rId158" Type="http://schemas.openxmlformats.org/officeDocument/2006/relationships/hyperlink" Target="https://www.bricklink.com/store.asp?p=togmand&amp;itemID=371488851" TargetMode="External"/><Relationship Id="rId323" Type="http://schemas.openxmlformats.org/officeDocument/2006/relationships/hyperlink" Target="https://www.bricklink.com/store.asp?p=isabelchain&amp;itemID=417797633" TargetMode="External"/><Relationship Id="rId530" Type="http://schemas.openxmlformats.org/officeDocument/2006/relationships/image" Target="../media/image66.jpeg"/><Relationship Id="rId726" Type="http://schemas.openxmlformats.org/officeDocument/2006/relationships/hyperlink" Target="https://www.bricklink.com/imgView.asp?imgID=J556924&amp;viewFrom=SC&amp;invID=185952690&amp;itemText=" TargetMode="External"/><Relationship Id="rId20" Type="http://schemas.openxmlformats.org/officeDocument/2006/relationships/image" Target="../media/image18.jpeg"/><Relationship Id="rId62" Type="http://schemas.openxmlformats.org/officeDocument/2006/relationships/hyperlink" Target="https://www.bricklink.com/imgView.asp?imgID=J822146&amp;viewFrom=SC&amp;invID=44449192&amp;itemText=" TargetMode="External"/><Relationship Id="rId365" Type="http://schemas.openxmlformats.org/officeDocument/2006/relationships/hyperlink" Target="https://www.bricklink.com/store.asp?p=Svennie01&amp;itemID=497308166" TargetMode="External"/><Relationship Id="rId572" Type="http://schemas.openxmlformats.org/officeDocument/2006/relationships/hyperlink" Target="https://www.bricklink.com/catalogItemPic.asp?S=KT306-1" TargetMode="External"/><Relationship Id="rId628" Type="http://schemas.openxmlformats.org/officeDocument/2006/relationships/image" Target="../media/image92.jpeg"/><Relationship Id="rId225" Type="http://schemas.openxmlformats.org/officeDocument/2006/relationships/hyperlink" Target="https://www.bricklink.com/store.asp?p=Holgis.Bricks&amp;itemID=434463167" TargetMode="External"/><Relationship Id="rId267" Type="http://schemas.openxmlformats.org/officeDocument/2006/relationships/image" Target="../media/image39.gif"/><Relationship Id="rId432" Type="http://schemas.openxmlformats.org/officeDocument/2006/relationships/hyperlink" Target="https://www.bricklink.com/store.asp?p=AuntAgnes&amp;itemID=501376983" TargetMode="External"/><Relationship Id="rId474" Type="http://schemas.openxmlformats.org/officeDocument/2006/relationships/hyperlink" Target="https://www.bricklink.com/store.asp?p=Nobel&amp;itemID=513762823" TargetMode="External"/><Relationship Id="rId127" Type="http://schemas.openxmlformats.org/officeDocument/2006/relationships/hyperlink" Target="http://www.bricklink.com/aboutMe.asp?u=MMillere" TargetMode="External"/><Relationship Id="rId681" Type="http://schemas.openxmlformats.org/officeDocument/2006/relationships/hyperlink" Target="https://www.bricklink.com/store.asp?p=Miha3&amp;itemID=516118229" TargetMode="External"/><Relationship Id="rId737" Type="http://schemas.openxmlformats.org/officeDocument/2006/relationships/hyperlink" Target="https://www.bricklink.com/store.asp?p=BricksTH4&amp;itemID=269753427" TargetMode="External"/><Relationship Id="rId31" Type="http://schemas.openxmlformats.org/officeDocument/2006/relationships/hyperlink" Target="https://www.bricklink.com/store.asp?p=Brickellie&amp;itemID=467471809" TargetMode="External"/><Relationship Id="rId73" Type="http://schemas.openxmlformats.org/officeDocument/2006/relationships/hyperlink" Target="http://www.bricklink.com/aboutMe.asp?u=Ben4711" TargetMode="External"/><Relationship Id="rId169" Type="http://schemas.openxmlformats.org/officeDocument/2006/relationships/hyperlink" Target="https://www.bricklink.com/store.asp?p=olivander&amp;itemID=425101361" TargetMode="External"/><Relationship Id="rId334" Type="http://schemas.openxmlformats.org/officeDocument/2006/relationships/hyperlink" Target="https://www.bricklink.com/store.asp?p=pltolomy&amp;itemID=524340464" TargetMode="External"/><Relationship Id="rId376" Type="http://schemas.openxmlformats.org/officeDocument/2006/relationships/hyperlink" Target="https://www.bricklink.com/store.asp?p=MisterMD&amp;itemID=418843995" TargetMode="External"/><Relationship Id="rId541" Type="http://schemas.openxmlformats.org/officeDocument/2006/relationships/hyperlink" Target="https://www.bricklink.com/imgView.asp?imgID=J1122349&amp;viewFrom=SC&amp;invID=532751316&amp;itemText=" TargetMode="External"/><Relationship Id="rId583" Type="http://schemas.openxmlformats.org/officeDocument/2006/relationships/hyperlink" Target="https://www.bricklink.com/store.asp?p=Joedata&amp;itemID=512565489" TargetMode="External"/><Relationship Id="rId639" Type="http://schemas.openxmlformats.org/officeDocument/2006/relationships/hyperlink" Target="https://www.bricklink.com/store.asp?p=Give.Me.A.Brick&amp;itemID=198351368" TargetMode="External"/><Relationship Id="rId4" Type="http://schemas.openxmlformats.org/officeDocument/2006/relationships/image" Target="../media/image10.jpeg"/><Relationship Id="rId180" Type="http://schemas.openxmlformats.org/officeDocument/2006/relationships/hyperlink" Target="https://www.bricklink.com/store.asp?p=dlighter&amp;itemID=421624554" TargetMode="External"/><Relationship Id="rId236" Type="http://schemas.openxmlformats.org/officeDocument/2006/relationships/hyperlink" Target="https://www.bricklink.com/store.asp?p=JohnBoy513&amp;itemID=468205281" TargetMode="External"/><Relationship Id="rId278" Type="http://schemas.openxmlformats.org/officeDocument/2006/relationships/hyperlink" Target="https://www.bricklink.com/store.asp?p=BroccoliBricks&amp;itemID=434447469" TargetMode="External"/><Relationship Id="rId401" Type="http://schemas.openxmlformats.org/officeDocument/2006/relationships/hyperlink" Target="https://www.bricklink.com/store.asp?p=amrandazz&amp;itemID=518385444" TargetMode="External"/><Relationship Id="rId443" Type="http://schemas.openxmlformats.org/officeDocument/2006/relationships/hyperlink" Target="https://www.bricklink.com/store.asp?p=BrickClicking&amp;itemID=421573538" TargetMode="External"/><Relationship Id="rId650" Type="http://schemas.openxmlformats.org/officeDocument/2006/relationships/hyperlink" Target="https://www.bricklink.com/store.asp?p=2x2x2&amp;itemID=408283580" TargetMode="External"/><Relationship Id="rId303" Type="http://schemas.openxmlformats.org/officeDocument/2006/relationships/hyperlink" Target="https://www.bricklink.com/store.asp?p=Bricks_f_Steven&amp;itemID=417881301" TargetMode="External"/><Relationship Id="rId485" Type="http://schemas.openxmlformats.org/officeDocument/2006/relationships/hyperlink" Target="https://www.bricklink.com/store.asp?p=GetStones24&amp;itemID=354115347" TargetMode="External"/><Relationship Id="rId692" Type="http://schemas.openxmlformats.org/officeDocument/2006/relationships/hyperlink" Target="https://www.bricklink.com/store.asp?p=slobis&amp;itemID=492379750" TargetMode="External"/><Relationship Id="rId706" Type="http://schemas.openxmlformats.org/officeDocument/2006/relationships/image" Target="../media/image104.jpeg"/><Relationship Id="rId42" Type="http://schemas.openxmlformats.org/officeDocument/2006/relationships/hyperlink" Target="https://www.bricklink.com/store.asp?p=TrainStuff&amp;itemID=388908755" TargetMode="External"/><Relationship Id="rId84" Type="http://schemas.openxmlformats.org/officeDocument/2006/relationships/hyperlink" Target="https://www.bricklink.com/store.asp?p=ichitakap&amp;itemID=411808270" TargetMode="External"/><Relationship Id="rId138" Type="http://schemas.openxmlformats.org/officeDocument/2006/relationships/image" Target="../media/image31.gif"/><Relationship Id="rId345" Type="http://schemas.openxmlformats.org/officeDocument/2006/relationships/hyperlink" Target="https://www.bricklink.com/store.asp?p=strostrofor&amp;itemID=437338813" TargetMode="External"/><Relationship Id="rId387" Type="http://schemas.openxmlformats.org/officeDocument/2006/relationships/hyperlink" Target="https://www.bricklink.com/store.asp?p=yuck3737&amp;itemID=429616507" TargetMode="External"/><Relationship Id="rId510" Type="http://schemas.openxmlformats.org/officeDocument/2006/relationships/hyperlink" Target="https://www.bricklink.com/catalogItemPic.asp?S=658-1" TargetMode="External"/><Relationship Id="rId552" Type="http://schemas.openxmlformats.org/officeDocument/2006/relationships/hyperlink" Target="https://www.bricklink.com/imgView.asp?imgID=J1052123&amp;viewFrom=SC&amp;invID=479758287&amp;itemText=" TargetMode="External"/><Relationship Id="rId594" Type="http://schemas.openxmlformats.org/officeDocument/2006/relationships/image" Target="../media/image81.jpeg"/><Relationship Id="rId608" Type="http://schemas.openxmlformats.org/officeDocument/2006/relationships/hyperlink" Target="https://www.bricklink.com/store.asp?p=pbrugier&amp;itemID=532751307" TargetMode="External"/><Relationship Id="rId191" Type="http://schemas.openxmlformats.org/officeDocument/2006/relationships/hyperlink" Target="http://www.bricklink.com/aboutMe.asp?u=BrickFinder73" TargetMode="External"/><Relationship Id="rId205" Type="http://schemas.openxmlformats.org/officeDocument/2006/relationships/hyperlink" Target="https://www.bricklink.com/store.asp?p=DaBe&amp;itemID=476073993" TargetMode="External"/><Relationship Id="rId247" Type="http://schemas.openxmlformats.org/officeDocument/2006/relationships/hyperlink" Target="https://www.bricklink.com/store.asp?p=primabrickstore&amp;itemID=418745641" TargetMode="External"/><Relationship Id="rId412" Type="http://schemas.openxmlformats.org/officeDocument/2006/relationships/hyperlink" Target="https://www.bricklink.com/catalogItemPic.asp?S=KT406-1" TargetMode="External"/><Relationship Id="rId107" Type="http://schemas.openxmlformats.org/officeDocument/2006/relationships/hyperlink" Target="https://www.bricklink.com/store.asp?p=Brickmasters16&amp;itemID=420880286" TargetMode="External"/><Relationship Id="rId289" Type="http://schemas.openxmlformats.org/officeDocument/2006/relationships/hyperlink" Target="https://www.bricklink.com/store.asp?p=ALE007a&amp;itemID=431439656" TargetMode="External"/><Relationship Id="rId454" Type="http://schemas.openxmlformats.org/officeDocument/2006/relationships/hyperlink" Target="https://www.bricklink.com/store.asp?p=luke93&amp;itemID=420763989" TargetMode="External"/><Relationship Id="rId496" Type="http://schemas.openxmlformats.org/officeDocument/2006/relationships/hyperlink" Target="https://www.bricklink.com/store.asp?p=BrickHeads&amp;itemID=313064247" TargetMode="External"/><Relationship Id="rId661" Type="http://schemas.openxmlformats.org/officeDocument/2006/relationships/hyperlink" Target="https://www.bricklink.com/catalogItemPic.asp?S=590-1" TargetMode="External"/><Relationship Id="rId717" Type="http://schemas.openxmlformats.org/officeDocument/2006/relationships/hyperlink" Target="https://www.bricklink.com/store.asp?p=LEGO20001&amp;itemID=358839960" TargetMode="External"/><Relationship Id="rId11" Type="http://schemas.openxmlformats.org/officeDocument/2006/relationships/hyperlink" Target="https://www.bricklink.com/catalogItemPic.asp?S=7750-1" TargetMode="External"/><Relationship Id="rId53" Type="http://schemas.openxmlformats.org/officeDocument/2006/relationships/hyperlink" Target="https://www.bricklink.com/store.asp?p=m4rtinb&amp;itemID=532240068" TargetMode="External"/><Relationship Id="rId149" Type="http://schemas.openxmlformats.org/officeDocument/2006/relationships/hyperlink" Target="https://www.bricklink.com/store.asp?p=GuyWithSets&amp;itemID=508464867" TargetMode="External"/><Relationship Id="rId314" Type="http://schemas.openxmlformats.org/officeDocument/2006/relationships/hyperlink" Target="https://www.bricklink.com/store.asp?p=Freekvv&amp;itemID=537906215" TargetMode="External"/><Relationship Id="rId356" Type="http://schemas.openxmlformats.org/officeDocument/2006/relationships/hyperlink" Target="https://www.bricklink.com/store.asp?p=SpookyDuo&amp;itemID=421554796" TargetMode="External"/><Relationship Id="rId398" Type="http://schemas.openxmlformats.org/officeDocument/2006/relationships/hyperlink" Target="https://www.bricklink.com/store.asp?p=sputnikcharlie&amp;itemID=475580143" TargetMode="External"/><Relationship Id="rId521" Type="http://schemas.openxmlformats.org/officeDocument/2006/relationships/image" Target="../media/image63.jpeg"/><Relationship Id="rId563" Type="http://schemas.openxmlformats.org/officeDocument/2006/relationships/image" Target="../media/image75.jpeg"/><Relationship Id="rId619" Type="http://schemas.openxmlformats.org/officeDocument/2006/relationships/image" Target="../media/image89.jpeg"/><Relationship Id="rId95" Type="http://schemas.openxmlformats.org/officeDocument/2006/relationships/hyperlink" Target="https://www.bricklink.com/store.asp?p=mcmike82&amp;itemID=417717625" TargetMode="External"/><Relationship Id="rId160" Type="http://schemas.openxmlformats.org/officeDocument/2006/relationships/hyperlink" Target="https://www.bricklink.com/store.asp?p=HvWBrick&amp;itemID=511463128" TargetMode="External"/><Relationship Id="rId216" Type="http://schemas.openxmlformats.org/officeDocument/2006/relationships/hyperlink" Target="https://www.bricklink.com/store.asp?p=brick.for.moc&amp;itemID=346275307" TargetMode="External"/><Relationship Id="rId423" Type="http://schemas.openxmlformats.org/officeDocument/2006/relationships/hyperlink" Target="https://www.bricklink.com/store.asp?p=RickdeKeijzer&amp;itemID=426630415" TargetMode="External"/><Relationship Id="rId258" Type="http://schemas.openxmlformats.org/officeDocument/2006/relationships/hyperlink" Target="https://www.bricklink.com/store.asp?p=battlehawk4&amp;itemID=427377068" TargetMode="External"/><Relationship Id="rId465" Type="http://schemas.openxmlformats.org/officeDocument/2006/relationships/hyperlink" Target="https://www.bricklink.com/store.asp?p=puriners&amp;itemID=481155982" TargetMode="External"/><Relationship Id="rId630" Type="http://schemas.openxmlformats.org/officeDocument/2006/relationships/hyperlink" Target="https://www.bricklink.com/store.asp?p=jesseb&amp;itemID=422249322" TargetMode="External"/><Relationship Id="rId672" Type="http://schemas.openxmlformats.org/officeDocument/2006/relationships/hyperlink" Target="https://www.bricklink.com/store.asp?p=liergesmi.de&amp;itemID=463399789" TargetMode="External"/><Relationship Id="rId728" Type="http://schemas.openxmlformats.org/officeDocument/2006/relationships/hyperlink" Target="https://www.bricklink.com/store.asp?p=gtongue&amp;itemID=185952690" TargetMode="External"/><Relationship Id="rId22" Type="http://schemas.openxmlformats.org/officeDocument/2006/relationships/hyperlink" Target="https://www.bricklink.com/store.asp?p=BartvH1988&amp;itemID=512723647" TargetMode="External"/><Relationship Id="rId64" Type="http://schemas.openxmlformats.org/officeDocument/2006/relationships/hyperlink" Target="https://www.bricklink.com/store.asp?p=jnederlof&amp;itemID=44449192" TargetMode="External"/><Relationship Id="rId118" Type="http://schemas.openxmlformats.org/officeDocument/2006/relationships/hyperlink" Target="https://www.bricklink.com/store.asp?p=LKing&amp;itemID=418886768" TargetMode="External"/><Relationship Id="rId325" Type="http://schemas.openxmlformats.org/officeDocument/2006/relationships/hyperlink" Target="https://www.bricklink.com/store.asp?p=Morane&amp;itemID=417719228" TargetMode="External"/><Relationship Id="rId367" Type="http://schemas.openxmlformats.org/officeDocument/2006/relationships/hyperlink" Target="https://www.bricklink.com/store.asp?p=jwlego89&amp;itemID=418405624" TargetMode="External"/><Relationship Id="rId532" Type="http://schemas.openxmlformats.org/officeDocument/2006/relationships/hyperlink" Target="https://www.bricklink.com/imgView.asp?imgID=J1122348&amp;viewFrom=SC&amp;invID=532751313&amp;itemText=" TargetMode="External"/><Relationship Id="rId574" Type="http://schemas.openxmlformats.org/officeDocument/2006/relationships/hyperlink" Target="https://www.bricklink.com/store.asp?p=jnederlof&amp;itemID=43904716" TargetMode="External"/><Relationship Id="rId171" Type="http://schemas.openxmlformats.org/officeDocument/2006/relationships/hyperlink" Target="http://www.bricklink.com/aboutMe.asp?u=wahiggin" TargetMode="External"/><Relationship Id="rId227" Type="http://schemas.openxmlformats.org/officeDocument/2006/relationships/hyperlink" Target="https://www.bricklink.com/catalogItemPic.asp?S=305-2" TargetMode="External"/><Relationship Id="rId269" Type="http://schemas.openxmlformats.org/officeDocument/2006/relationships/hyperlink" Target="https://www.bricklink.com/catalogItemPic.asp?S=KT204-1" TargetMode="External"/><Relationship Id="rId434" Type="http://schemas.openxmlformats.org/officeDocument/2006/relationships/hyperlink" Target="https://www.bricklink.com/store.asp?p=MPRichard&amp;itemID=423932840" TargetMode="External"/><Relationship Id="rId476" Type="http://schemas.openxmlformats.org/officeDocument/2006/relationships/hyperlink" Target="https://www.bricklink.com/store.asp?p=Annis.klodser&amp;itemID=508537785" TargetMode="External"/><Relationship Id="rId641" Type="http://schemas.openxmlformats.org/officeDocument/2006/relationships/hyperlink" Target="https://www.bricklink.com/imgView.asp?imgID=J317122&amp;viewFrom=SC&amp;invID=93649904&amp;itemText=" TargetMode="External"/><Relationship Id="rId683" Type="http://schemas.openxmlformats.org/officeDocument/2006/relationships/hyperlink" Target="https://www.bricklink.com/store.asp?p=Emlaf&amp;itemID=471477308" TargetMode="External"/><Relationship Id="rId739" Type="http://schemas.openxmlformats.org/officeDocument/2006/relationships/hyperlink" Target="https://www.bricklink.com/store.asp?p=Daniela79&amp;itemID=267189175" TargetMode="External"/><Relationship Id="rId33" Type="http://schemas.openxmlformats.org/officeDocument/2006/relationships/hyperlink" Target="https://www.bricklink.com/catalogItemPic.asp?S=910033-1" TargetMode="External"/><Relationship Id="rId129" Type="http://schemas.openxmlformats.org/officeDocument/2006/relationships/hyperlink" Target="https://www.bricklink.com/store.asp?p=richardbolt&amp;itemID=438453184" TargetMode="External"/><Relationship Id="rId280" Type="http://schemas.openxmlformats.org/officeDocument/2006/relationships/image" Target="../media/image43.gif"/><Relationship Id="rId336" Type="http://schemas.openxmlformats.org/officeDocument/2006/relationships/hyperlink" Target="http://www.bricklink.com/aboutMe.asp?u=WildersBricks" TargetMode="External"/><Relationship Id="rId501" Type="http://schemas.openxmlformats.org/officeDocument/2006/relationships/image" Target="../media/image58.gif"/><Relationship Id="rId543" Type="http://schemas.openxmlformats.org/officeDocument/2006/relationships/hyperlink" Target="https://www.bricklink.com/store.asp?p=pbrugier&amp;itemID=532751316" TargetMode="External"/><Relationship Id="rId75" Type="http://schemas.openxmlformats.org/officeDocument/2006/relationships/hyperlink" Target="https://www.bricklink.com/store.asp?p=WuBricks&amp;itemID=418755290" TargetMode="External"/><Relationship Id="rId140" Type="http://schemas.openxmlformats.org/officeDocument/2006/relationships/hyperlink" Target="https://www.bricklink.com/store.asp?p=gmkkk&amp;itemID=511968387" TargetMode="External"/><Relationship Id="rId182" Type="http://schemas.openxmlformats.org/officeDocument/2006/relationships/hyperlink" Target="https://www.bricklink.com/store.asp?p=wegj&amp;itemID=441318399" TargetMode="External"/><Relationship Id="rId378" Type="http://schemas.openxmlformats.org/officeDocument/2006/relationships/hyperlink" Target="https://www.bricklink.com/store.asp?p=mileshuman&amp;itemID=508198623" TargetMode="External"/><Relationship Id="rId403" Type="http://schemas.openxmlformats.org/officeDocument/2006/relationships/hyperlink" Target="http://www.bricklink.com/aboutMe.asp?u=Brickopolis" TargetMode="External"/><Relationship Id="rId585" Type="http://schemas.openxmlformats.org/officeDocument/2006/relationships/hyperlink" Target="https://www.bricklink.com/store.asp?p=jmhilliard&amp;itemID=55551131" TargetMode="External"/><Relationship Id="rId6" Type="http://schemas.openxmlformats.org/officeDocument/2006/relationships/image" Target="../media/image11.png"/><Relationship Id="rId238" Type="http://schemas.openxmlformats.org/officeDocument/2006/relationships/hyperlink" Target="https://www.bricklink.com/store.asp?p=BensBrickstore&amp;itemID=420427967" TargetMode="External"/><Relationship Id="rId445" Type="http://schemas.openxmlformats.org/officeDocument/2006/relationships/hyperlink" Target="https://www.bricklink.com/store.asp?p=Meatball45&amp;itemID=509262514" TargetMode="External"/><Relationship Id="rId487" Type="http://schemas.openxmlformats.org/officeDocument/2006/relationships/hyperlink" Target="https://www.bricklink.com/store.asp?p=Mistress_Lisa&amp;itemID=497743284" TargetMode="External"/><Relationship Id="rId610" Type="http://schemas.openxmlformats.org/officeDocument/2006/relationships/image" Target="../media/image86.jpeg"/><Relationship Id="rId652" Type="http://schemas.openxmlformats.org/officeDocument/2006/relationships/hyperlink" Target="https://www.bricklink.com/imgView.asp?imgID=J1043371&amp;viewFrom=SC&amp;invID=473181414&amp;itemText=" TargetMode="External"/><Relationship Id="rId694" Type="http://schemas.openxmlformats.org/officeDocument/2006/relationships/hyperlink" Target="http://www.bricklink.com/aboutMe.asp?u=BM" TargetMode="External"/><Relationship Id="rId708" Type="http://schemas.openxmlformats.org/officeDocument/2006/relationships/hyperlink" Target="https://www.bricklink.com/store.asp?p=pewirz&amp;itemID=367704555" TargetMode="External"/><Relationship Id="rId291" Type="http://schemas.openxmlformats.org/officeDocument/2006/relationships/hyperlink" Target="https://www.bricklink.com/store.asp?p=mblegosales&amp;itemID=472893430" TargetMode="External"/><Relationship Id="rId305" Type="http://schemas.openxmlformats.org/officeDocument/2006/relationships/hyperlink" Target="https://www.bricklink.com/store.asp?p=brickcenter&amp;itemID=523932792" TargetMode="External"/><Relationship Id="rId347" Type="http://schemas.openxmlformats.org/officeDocument/2006/relationships/hyperlink" Target="https://www.bricklink.com/store.asp?p=riaderyck&amp;itemID=423892409" TargetMode="External"/><Relationship Id="rId512" Type="http://schemas.openxmlformats.org/officeDocument/2006/relationships/hyperlink" Target="https://www.bricklink.com/store.asp?p=stu_factory&amp;itemID=392434227" TargetMode="External"/><Relationship Id="rId44" Type="http://schemas.openxmlformats.org/officeDocument/2006/relationships/image" Target="../media/image26.jpeg"/><Relationship Id="rId86" Type="http://schemas.openxmlformats.org/officeDocument/2006/relationships/hyperlink" Target="https://www.bricklink.com/store.asp?p=axmpxl&amp;itemID=515888333" TargetMode="External"/><Relationship Id="rId151" Type="http://schemas.openxmlformats.org/officeDocument/2006/relationships/hyperlink" Target="https://www.bricklink.com/store.asp?p=constructibles&amp;itemID=178520542" TargetMode="External"/><Relationship Id="rId389" Type="http://schemas.openxmlformats.org/officeDocument/2006/relationships/hyperlink" Target="https://www.bricklink.com/store.asp?p=jwillgray&amp;itemID=430154590" TargetMode="External"/><Relationship Id="rId554" Type="http://schemas.openxmlformats.org/officeDocument/2006/relationships/hyperlink" Target="http://www.bricklink.com/aboutMe.asp?u=Josh1oreilly" TargetMode="External"/><Relationship Id="rId596" Type="http://schemas.openxmlformats.org/officeDocument/2006/relationships/hyperlink" Target="https://www.bricklink.com/store.asp?p=BLUXE&amp;itemID=477890870" TargetMode="External"/><Relationship Id="rId193" Type="http://schemas.openxmlformats.org/officeDocument/2006/relationships/hyperlink" Target="https://www.bricklink.com/store.asp?p=OKCBrickDepot&amp;itemID=448583159" TargetMode="External"/><Relationship Id="rId207" Type="http://schemas.openxmlformats.org/officeDocument/2006/relationships/hyperlink" Target="http://www.bricklink.com/aboutMe.asp?u=keverjeroen" TargetMode="External"/><Relationship Id="rId249" Type="http://schemas.openxmlformats.org/officeDocument/2006/relationships/hyperlink" Target="http://www.bricklink.com/aboutMe.asp?u=Cubinican" TargetMode="External"/><Relationship Id="rId414" Type="http://schemas.openxmlformats.org/officeDocument/2006/relationships/hyperlink" Target="https://www.bricklink.com/store.asp?p=BroccoliBricks&amp;itemID=393130558" TargetMode="External"/><Relationship Id="rId456" Type="http://schemas.openxmlformats.org/officeDocument/2006/relationships/hyperlink" Target="https://www.bricklink.com/store.asp?p=SCB88&amp;itemID=537077112" TargetMode="External"/><Relationship Id="rId498" Type="http://schemas.openxmlformats.org/officeDocument/2006/relationships/image" Target="../media/image57.gif"/><Relationship Id="rId621" Type="http://schemas.openxmlformats.org/officeDocument/2006/relationships/hyperlink" Target="https://www.bricklink.com/imgView.asp?imgID=J1122366&amp;viewFrom=SC&amp;invID=532751302&amp;itemText=" TargetMode="External"/><Relationship Id="rId663" Type="http://schemas.openxmlformats.org/officeDocument/2006/relationships/hyperlink" Target="http://www.bricklink.com/aboutMe.asp?u=Brockmeister" TargetMode="External"/><Relationship Id="rId13" Type="http://schemas.openxmlformats.org/officeDocument/2006/relationships/image" Target="../media/image15.png"/><Relationship Id="rId109" Type="http://schemas.openxmlformats.org/officeDocument/2006/relationships/hyperlink" Target="https://www.bricklink.com/store.asp?p=SgBrickHouse&amp;itemID=422503741" TargetMode="External"/><Relationship Id="rId260" Type="http://schemas.openxmlformats.org/officeDocument/2006/relationships/hyperlink" Target="https://www.bricklink.com/store.asp?p=dmahon1983&amp;itemID=420906730" TargetMode="External"/><Relationship Id="rId316" Type="http://schemas.openxmlformats.org/officeDocument/2006/relationships/hyperlink" Target="https://www.bricklink.com/store.asp?p=G3NU5&amp;itemID=420082726" TargetMode="External"/><Relationship Id="rId523" Type="http://schemas.openxmlformats.org/officeDocument/2006/relationships/hyperlink" Target="https://www.bricklink.com/imgView.asp?imgID=J1122360&amp;viewFrom=SC&amp;invID=532751320&amp;itemText=" TargetMode="External"/><Relationship Id="rId719" Type="http://schemas.openxmlformats.org/officeDocument/2006/relationships/hyperlink" Target="https://www.bricklink.com/store.asp?p=Rufio555&amp;itemID=222648790" TargetMode="External"/><Relationship Id="rId55" Type="http://schemas.openxmlformats.org/officeDocument/2006/relationships/hyperlink" Target="https://www.bricklink.com/catalogItemPic.asp?S=10027-1" TargetMode="External"/><Relationship Id="rId97" Type="http://schemas.openxmlformats.org/officeDocument/2006/relationships/hyperlink" Target="https://www.bricklink.com/store.asp?p=SezaR&amp;itemID=396104066" TargetMode="External"/><Relationship Id="rId120" Type="http://schemas.openxmlformats.org/officeDocument/2006/relationships/hyperlink" Target="https://www.bricklink.com/store.asp?p=SWC0llect0r&amp;itemID=444207020" TargetMode="External"/><Relationship Id="rId358" Type="http://schemas.openxmlformats.org/officeDocument/2006/relationships/hyperlink" Target="https://www.bricklink.com/store.asp?p=TheBrickFund&amp;itemID=522561834" TargetMode="External"/><Relationship Id="rId565" Type="http://schemas.openxmlformats.org/officeDocument/2006/relationships/hyperlink" Target="https://www.bricklink.com/catalogItemPic.asp?S=60112-1" TargetMode="External"/><Relationship Id="rId730" Type="http://schemas.openxmlformats.org/officeDocument/2006/relationships/hyperlink" Target="http://www.bricklink.com/aboutMe.asp?u=sydneybrickemp" TargetMode="External"/><Relationship Id="rId162" Type="http://schemas.openxmlformats.org/officeDocument/2006/relationships/hyperlink" Target="https://www.bricklink.com/store.asp?p=CARLOSMAX&amp;itemID=487321722" TargetMode="External"/><Relationship Id="rId218" Type="http://schemas.openxmlformats.org/officeDocument/2006/relationships/hyperlink" Target="https://www.bricklink.com/store.asp?p=OnsSteenGoed&amp;itemID=418393638" TargetMode="External"/><Relationship Id="rId425" Type="http://schemas.openxmlformats.org/officeDocument/2006/relationships/hyperlink" Target="https://www.bricklink.com/store.asp?p=Lurchi&amp;itemID=417571749" TargetMode="External"/><Relationship Id="rId467" Type="http://schemas.openxmlformats.org/officeDocument/2006/relationships/hyperlink" Target="https://www.bricklink.com/store.asp?p=Bigtigerfan&amp;itemID=528280797" TargetMode="External"/><Relationship Id="rId632" Type="http://schemas.openxmlformats.org/officeDocument/2006/relationships/image" Target="../media/image93.jpeg"/><Relationship Id="rId271" Type="http://schemas.openxmlformats.org/officeDocument/2006/relationships/hyperlink" Target="https://www.bricklink.com/store.asp?p=BroccoliBricks&amp;itemID=434446660" TargetMode="External"/><Relationship Id="rId674" Type="http://schemas.openxmlformats.org/officeDocument/2006/relationships/hyperlink" Target="https://www.bricklink.com/store.asp?p=Bram.Akkermans&amp;itemID=532457446" TargetMode="External"/><Relationship Id="rId24" Type="http://schemas.openxmlformats.org/officeDocument/2006/relationships/image" Target="../media/image20.png"/><Relationship Id="rId66" Type="http://schemas.openxmlformats.org/officeDocument/2006/relationships/hyperlink" Target="https://www.bricklink.com/store.asp?p=WuBricks&amp;itemID=418755315" TargetMode="External"/><Relationship Id="rId131" Type="http://schemas.openxmlformats.org/officeDocument/2006/relationships/hyperlink" Target="https://www.bricklink.com/store.asp?p=godfrey&amp;itemID=429660852" TargetMode="External"/><Relationship Id="rId327" Type="http://schemas.openxmlformats.org/officeDocument/2006/relationships/hyperlink" Target="https://www.bricklink.com/store.asp?p=Davidek&amp;itemID=445854576" TargetMode="External"/><Relationship Id="rId369" Type="http://schemas.openxmlformats.org/officeDocument/2006/relationships/hyperlink" Target="https://www.bricklink.com/store.asp?p=McLumpytoe&amp;itemID=425297702" TargetMode="External"/><Relationship Id="rId534" Type="http://schemas.openxmlformats.org/officeDocument/2006/relationships/hyperlink" Target="https://www.bricklink.com/store.asp?p=pbrugier&amp;itemID=532751313" TargetMode="External"/><Relationship Id="rId576" Type="http://schemas.openxmlformats.org/officeDocument/2006/relationships/hyperlink" Target="https://www.bricklink.com/catalogItemPic.asp?S=8800-1" TargetMode="External"/><Relationship Id="rId741" Type="http://schemas.openxmlformats.org/officeDocument/2006/relationships/hyperlink" Target="https://www.bricklink.com/store.asp?p=SgtPepper&amp;itemID=195929272" TargetMode="External"/><Relationship Id="rId173" Type="http://schemas.openxmlformats.org/officeDocument/2006/relationships/hyperlink" Target="https://www.bricklink.com/store.asp?p=vjossifov&amp;itemID=420166663" TargetMode="External"/><Relationship Id="rId229" Type="http://schemas.openxmlformats.org/officeDocument/2006/relationships/hyperlink" Target="https://www.bricklink.com/store.asp?p=IconicBricksUK&amp;itemID=523338364" TargetMode="External"/><Relationship Id="rId380" Type="http://schemas.openxmlformats.org/officeDocument/2006/relationships/hyperlink" Target="https://www.bricklink.com/store.asp?p=nickdanger&amp;itemID=425145539" TargetMode="External"/><Relationship Id="rId436" Type="http://schemas.openxmlformats.org/officeDocument/2006/relationships/hyperlink" Target="https://www.bricklink.com/store.asp?p=erin_icecream&amp;itemID=514984734" TargetMode="External"/><Relationship Id="rId601" Type="http://schemas.openxmlformats.org/officeDocument/2006/relationships/image" Target="../media/image83.png"/><Relationship Id="rId643" Type="http://schemas.openxmlformats.org/officeDocument/2006/relationships/hyperlink" Target="https://www.bricklink.com/store.asp?p=unniloctium&amp;itemID=93649904" TargetMode="External"/><Relationship Id="rId240" Type="http://schemas.openxmlformats.org/officeDocument/2006/relationships/hyperlink" Target="https://www.bricklink.com/store.asp?p=Liriel24&amp;itemID=537287318" TargetMode="External"/><Relationship Id="rId478" Type="http://schemas.openxmlformats.org/officeDocument/2006/relationships/hyperlink" Target="https://www.bricklink.com/store.asp?p=JBFTT&amp;itemID=532088003" TargetMode="External"/><Relationship Id="rId685" Type="http://schemas.openxmlformats.org/officeDocument/2006/relationships/hyperlink" Target="https://www.bricklink.com/store.asp?p=abc&amp;itemID=180681627" TargetMode="External"/><Relationship Id="rId35" Type="http://schemas.openxmlformats.org/officeDocument/2006/relationships/hyperlink" Target="https://www.bricklink.com/store.asp?p=Mars84&amp;itemID=457306899" TargetMode="External"/><Relationship Id="rId77" Type="http://schemas.openxmlformats.org/officeDocument/2006/relationships/hyperlink" Target="http://www.bricklink.com/aboutMe.asp?u=tdbr_sv" TargetMode="External"/><Relationship Id="rId100" Type="http://schemas.openxmlformats.org/officeDocument/2006/relationships/hyperlink" Target="http://www.bricklink.com/aboutMe.asp?u=BxB" TargetMode="External"/><Relationship Id="rId282" Type="http://schemas.openxmlformats.org/officeDocument/2006/relationships/hyperlink" Target="https://www.bricklink.com/catalogItemPic.asp?S=255-1" TargetMode="External"/><Relationship Id="rId338" Type="http://schemas.openxmlformats.org/officeDocument/2006/relationships/hyperlink" Target="https://www.bricklink.com/store.asp?p=Clockles&amp;itemID=420595687" TargetMode="External"/><Relationship Id="rId503" Type="http://schemas.openxmlformats.org/officeDocument/2006/relationships/hyperlink" Target="https://www.bricklink.com/store.asp?p=vto02&amp;itemID=240165374" TargetMode="External"/><Relationship Id="rId545" Type="http://schemas.openxmlformats.org/officeDocument/2006/relationships/image" Target="../media/image71.gif"/><Relationship Id="rId587" Type="http://schemas.openxmlformats.org/officeDocument/2006/relationships/hyperlink" Target="https://www.bricklink.com/store.asp?p=tjanderson&amp;itemID=531580462" TargetMode="External"/><Relationship Id="rId710" Type="http://schemas.openxmlformats.org/officeDocument/2006/relationships/hyperlink" Target="https://www.bricklink.com/store.asp?p=shonboi&amp;itemID=300120307" TargetMode="External"/><Relationship Id="rId8" Type="http://schemas.openxmlformats.org/officeDocument/2006/relationships/image" Target="../media/image12.png"/><Relationship Id="rId142" Type="http://schemas.openxmlformats.org/officeDocument/2006/relationships/image" Target="../media/image32.png"/><Relationship Id="rId184" Type="http://schemas.openxmlformats.org/officeDocument/2006/relationships/hyperlink" Target="https://www.bricklink.com/store.asp?p=BrickShopTirol&amp;itemID=466437327" TargetMode="External"/><Relationship Id="rId391" Type="http://schemas.openxmlformats.org/officeDocument/2006/relationships/hyperlink" Target="https://www.bricklink.com/store.asp?p=Dennis&amp;itemID=423302724" TargetMode="External"/><Relationship Id="rId405" Type="http://schemas.openxmlformats.org/officeDocument/2006/relationships/hyperlink" Target="https://www.bricklink.com/store.asp?p=stubusby&amp;itemID=426567039" TargetMode="External"/><Relationship Id="rId447" Type="http://schemas.openxmlformats.org/officeDocument/2006/relationships/hyperlink" Target="https://www.bricklink.com/store.asp?p=Marketeer&amp;itemID=536238127" TargetMode="External"/><Relationship Id="rId612" Type="http://schemas.openxmlformats.org/officeDocument/2006/relationships/hyperlink" Target="https://www.bricklink.com/imgView.asp?imgID=J1122350&amp;viewFrom=SC&amp;invID=532751309&amp;itemText=" TargetMode="External"/><Relationship Id="rId251" Type="http://schemas.openxmlformats.org/officeDocument/2006/relationships/hyperlink" Target="https://www.bricklink.com/store.asp?p=BuilderBru&amp;itemID=417894242" TargetMode="External"/><Relationship Id="rId489" Type="http://schemas.openxmlformats.org/officeDocument/2006/relationships/image" Target="../media/image54.jpeg"/><Relationship Id="rId654" Type="http://schemas.openxmlformats.org/officeDocument/2006/relationships/hyperlink" Target="https://www.bricklink.com/store.asp?p=Willow78&amp;itemID=473181414" TargetMode="External"/><Relationship Id="rId696" Type="http://schemas.openxmlformats.org/officeDocument/2006/relationships/hyperlink" Target="https://www.bricklink.com/store.asp?p=Steentjeswereld&amp;itemID=307785335" TargetMode="External"/><Relationship Id="rId46" Type="http://schemas.openxmlformats.org/officeDocument/2006/relationships/image" Target="../media/image28.png"/><Relationship Id="rId293" Type="http://schemas.openxmlformats.org/officeDocument/2006/relationships/hyperlink" Target="https://www.bricklink.com/store.asp?p=lakeside_bricks&amp;itemID=524410919" TargetMode="External"/><Relationship Id="rId307" Type="http://schemas.openxmlformats.org/officeDocument/2006/relationships/hyperlink" Target="https://www.bricklink.com/store.asp?p=Join&amp;itemID=478173499" TargetMode="External"/><Relationship Id="rId349" Type="http://schemas.openxmlformats.org/officeDocument/2006/relationships/image" Target="../media/image47.jpeg"/><Relationship Id="rId514" Type="http://schemas.openxmlformats.org/officeDocument/2006/relationships/hyperlink" Target="https://www.bricklink.com/imgView.asp?imgID=J1122361&amp;viewFrom=SC&amp;invID=532751317&amp;itemText=" TargetMode="External"/><Relationship Id="rId556" Type="http://schemas.openxmlformats.org/officeDocument/2006/relationships/hyperlink" Target="https://www.bricklink.com/store.asp?p=thirteeneighty&amp;itemID=492984530" TargetMode="External"/><Relationship Id="rId721" Type="http://schemas.openxmlformats.org/officeDocument/2006/relationships/hyperlink" Target="https://www.bricklink.com/store.asp?p=Johnchau&amp;itemID=415976009" TargetMode="External"/><Relationship Id="rId88" Type="http://schemas.openxmlformats.org/officeDocument/2006/relationships/hyperlink" Target="https://www.bricklink.com/store.asp?p=PlayMoto_Toys&amp;itemID=262637839" TargetMode="External"/><Relationship Id="rId111" Type="http://schemas.openxmlformats.org/officeDocument/2006/relationships/hyperlink" Target="https://www.bricklink.com/store.asp?p=Annis.klodser&amp;itemID=508680195" TargetMode="External"/><Relationship Id="rId153" Type="http://schemas.openxmlformats.org/officeDocument/2006/relationships/hyperlink" Target="https://www.bricklink.com/store.asp?p=michaldecit&amp;itemID=418698557" TargetMode="External"/><Relationship Id="rId195" Type="http://schemas.openxmlformats.org/officeDocument/2006/relationships/hyperlink" Target="https://www.bricklink.com/store.asp?p=angelobrick&amp;itemID=526667710" TargetMode="External"/><Relationship Id="rId209" Type="http://schemas.openxmlformats.org/officeDocument/2006/relationships/hyperlink" Target="https://www.bricklink.com/store.asp?p=Cover03&amp;itemID=461592874" TargetMode="External"/><Relationship Id="rId360" Type="http://schemas.openxmlformats.org/officeDocument/2006/relationships/hyperlink" Target="https://www.bricklink.com/store.asp?p=Sauerlandsteine&amp;itemID=418547938" TargetMode="External"/><Relationship Id="rId416" Type="http://schemas.openxmlformats.org/officeDocument/2006/relationships/image" Target="../media/image50.gif"/><Relationship Id="rId598" Type="http://schemas.openxmlformats.org/officeDocument/2006/relationships/image" Target="../media/image82.gif"/><Relationship Id="rId220" Type="http://schemas.openxmlformats.org/officeDocument/2006/relationships/hyperlink" Target="https://www.bricklink.com/store.asp?p=JamesRocks&amp;itemID=417900364" TargetMode="External"/><Relationship Id="rId458" Type="http://schemas.openxmlformats.org/officeDocument/2006/relationships/hyperlink" Target="https://www.bricklink.com/store.asp?p=nes_4715&amp;itemID=420112687" TargetMode="External"/><Relationship Id="rId623" Type="http://schemas.openxmlformats.org/officeDocument/2006/relationships/hyperlink" Target="https://www.bricklink.com/store.asp?p=pbrugier&amp;itemID=532751302" TargetMode="External"/><Relationship Id="rId665" Type="http://schemas.openxmlformats.org/officeDocument/2006/relationships/hyperlink" Target="https://www.bricklink.com/imgView.asp?imgID=J1006193&amp;viewFrom=SC&amp;invID=446677955&amp;itemText=" TargetMode="External"/><Relationship Id="rId15" Type="http://schemas.openxmlformats.org/officeDocument/2006/relationships/image" Target="../media/image16.png"/><Relationship Id="rId57" Type="http://schemas.openxmlformats.org/officeDocument/2006/relationships/hyperlink" Target="http://www.bricklink.com/aboutMe.asp?u=vierdevanvijf" TargetMode="External"/><Relationship Id="rId262" Type="http://schemas.openxmlformats.org/officeDocument/2006/relationships/hyperlink" Target="https://www.bricklink.com/catalogItemPic.asp?S=KT403-1" TargetMode="External"/><Relationship Id="rId318" Type="http://schemas.openxmlformats.org/officeDocument/2006/relationships/hyperlink" Target="https://www.bricklink.com/store.asp?p=Fao989&amp;itemID=506713452" TargetMode="External"/><Relationship Id="rId525" Type="http://schemas.openxmlformats.org/officeDocument/2006/relationships/hyperlink" Target="https://www.bricklink.com/store.asp?p=pbrugier&amp;itemID=532751320" TargetMode="External"/><Relationship Id="rId567" Type="http://schemas.openxmlformats.org/officeDocument/2006/relationships/hyperlink" Target="https://www.bricklink.com/store.asp?p=hugomcsbricks&amp;itemID=196655460" TargetMode="External"/><Relationship Id="rId732" Type="http://schemas.openxmlformats.org/officeDocument/2006/relationships/hyperlink" Target="http://www.bricklink.com/aboutMe.asp?u=DeanS" TargetMode="External"/><Relationship Id="rId99" Type="http://schemas.openxmlformats.org/officeDocument/2006/relationships/hyperlink" Target="https://www.bricklink.com/store.asp?p=www_mybricks_de&amp;itemID=540206427" TargetMode="External"/><Relationship Id="rId122" Type="http://schemas.openxmlformats.org/officeDocument/2006/relationships/hyperlink" Target="https://www.bricklink.com/store.asp?p=RedBeardDan&amp;itemID=425536358" TargetMode="External"/><Relationship Id="rId164" Type="http://schemas.openxmlformats.org/officeDocument/2006/relationships/hyperlink" Target="https://www.bricklink.com/store.asp?p=Sguazzabrick&amp;itemID=418628873" TargetMode="External"/><Relationship Id="rId371" Type="http://schemas.openxmlformats.org/officeDocument/2006/relationships/hyperlink" Target="https://www.bricklink.com/store.asp?p=tom.devos4&amp;itemID=419144996" TargetMode="External"/><Relationship Id="rId427" Type="http://schemas.openxmlformats.org/officeDocument/2006/relationships/hyperlink" Target="https://www.bricklink.com/store.asp?p=Brickwise&amp;itemID=392203948" TargetMode="External"/><Relationship Id="rId469" Type="http://schemas.openxmlformats.org/officeDocument/2006/relationships/hyperlink" Target="http://www.bricklink.com/aboutMe.asp?u=BrickDadMatt" TargetMode="External"/><Relationship Id="rId634" Type="http://schemas.openxmlformats.org/officeDocument/2006/relationships/hyperlink" Target="https://www.bricklink.com/imgView.asp?imgID=J1122356&amp;viewFrom=SC&amp;invID=532751306&amp;itemText=" TargetMode="External"/><Relationship Id="rId676" Type="http://schemas.openxmlformats.org/officeDocument/2006/relationships/hyperlink" Target="https://www.bricklink.com/catalogItemPic.asp?P=655pb01" TargetMode="External"/><Relationship Id="rId26" Type="http://schemas.openxmlformats.org/officeDocument/2006/relationships/image" Target="../media/image21.png"/><Relationship Id="rId231" Type="http://schemas.openxmlformats.org/officeDocument/2006/relationships/hyperlink" Target="https://www.bricklink.com/store.asp?p=Innika&amp;itemID=420147627" TargetMode="External"/><Relationship Id="rId273" Type="http://schemas.openxmlformats.org/officeDocument/2006/relationships/hyperlink" Target="https://www.bricklink.com/catalogItemPic.asp?S=KT205-1" TargetMode="External"/><Relationship Id="rId329" Type="http://schemas.openxmlformats.org/officeDocument/2006/relationships/hyperlink" Target="https://www.bricklink.com/store.asp?p=MaybeMarco&amp;itemID=428857489" TargetMode="External"/><Relationship Id="rId480" Type="http://schemas.openxmlformats.org/officeDocument/2006/relationships/image" Target="../media/image52.gif"/><Relationship Id="rId536" Type="http://schemas.openxmlformats.org/officeDocument/2006/relationships/image" Target="../media/image68.jpeg"/><Relationship Id="rId701" Type="http://schemas.openxmlformats.org/officeDocument/2006/relationships/hyperlink" Target="https://www.bricklink.com/store.asp?p=BRICKLAND.PL&amp;itemID=505027834" TargetMode="External"/><Relationship Id="rId68" Type="http://schemas.openxmlformats.org/officeDocument/2006/relationships/hyperlink" Target="https://www.bricklink.com/store.asp?p=dale.canaway&amp;itemID=491228917" TargetMode="External"/><Relationship Id="rId133" Type="http://schemas.openxmlformats.org/officeDocument/2006/relationships/hyperlink" Target="https://www.bricklink.com/store.asp?p=starman025&amp;itemID=521619252" TargetMode="External"/><Relationship Id="rId175" Type="http://schemas.openxmlformats.org/officeDocument/2006/relationships/hyperlink" Target="http://www.bricklink.com/aboutMe.asp?u=Prescribed_Brix" TargetMode="External"/><Relationship Id="rId340" Type="http://schemas.openxmlformats.org/officeDocument/2006/relationships/hyperlink" Target="https://www.bricklink.com/imgView.asp?imgID=J1108618&amp;viewFrom=SC&amp;invID=523003131&amp;itemText=" TargetMode="External"/><Relationship Id="rId578" Type="http://schemas.openxmlformats.org/officeDocument/2006/relationships/hyperlink" Target="https://www.bricklink.com/store.asp?p=Wilmer&amp;itemID=321873810" TargetMode="External"/><Relationship Id="rId200" Type="http://schemas.openxmlformats.org/officeDocument/2006/relationships/hyperlink" Target="https://www.bricklink.com/store.asp?p=Lintajunior&amp;itemID=418346774" TargetMode="External"/><Relationship Id="rId382" Type="http://schemas.openxmlformats.org/officeDocument/2006/relationships/hyperlink" Target="https://www.bricklink.com/store.asp?p=Sarahyyt&amp;itemID=420381396" TargetMode="External"/><Relationship Id="rId438" Type="http://schemas.openxmlformats.org/officeDocument/2006/relationships/hyperlink" Target="https://www.bricklink.com/store.asp?p=Blackforce2012&amp;itemID=422715884" TargetMode="External"/><Relationship Id="rId603" Type="http://schemas.openxmlformats.org/officeDocument/2006/relationships/hyperlink" Target="https://www.bricklink.com/catalogItemPic.asp?P=30358" TargetMode="External"/><Relationship Id="rId645" Type="http://schemas.openxmlformats.org/officeDocument/2006/relationships/hyperlink" Target="https://www.bricklink.com/store.asp?p=HerrMeier&amp;itemID=529234219" TargetMode="External"/><Relationship Id="rId687" Type="http://schemas.openxmlformats.org/officeDocument/2006/relationships/hyperlink" Target="https://www.bricklink.com/store.asp?p=orzo&amp;itemID=424287602" TargetMode="External"/><Relationship Id="rId242" Type="http://schemas.openxmlformats.org/officeDocument/2006/relationships/hyperlink" Target="https://www.bricklink.com/store.asp?p=starbricks95&amp;itemID=501133554" TargetMode="External"/><Relationship Id="rId284" Type="http://schemas.openxmlformats.org/officeDocument/2006/relationships/hyperlink" Target="https://www.bricklink.com/store.asp?p=BLUXE&amp;itemID=477890880" TargetMode="External"/><Relationship Id="rId491" Type="http://schemas.openxmlformats.org/officeDocument/2006/relationships/hyperlink" Target="https://www.bricklink.com/catalogItemPic.asp?I=7750-1" TargetMode="External"/><Relationship Id="rId505" Type="http://schemas.openxmlformats.org/officeDocument/2006/relationships/hyperlink" Target="https://www.bricklink.com/catalogItemPic.asp?S=KT303-1" TargetMode="External"/><Relationship Id="rId712" Type="http://schemas.openxmlformats.org/officeDocument/2006/relationships/hyperlink" Target="https://www.bricklink.com/store.asp?p=3_BRICKS&amp;itemID=447261521" TargetMode="External"/><Relationship Id="rId37" Type="http://schemas.openxmlformats.org/officeDocument/2006/relationships/image" Target="../media/image24.jpeg"/><Relationship Id="rId79" Type="http://schemas.openxmlformats.org/officeDocument/2006/relationships/hyperlink" Target="http://www.bricklink.com/aboutMe.asp?u=JCalcio" TargetMode="External"/><Relationship Id="rId102" Type="http://schemas.openxmlformats.org/officeDocument/2006/relationships/hyperlink" Target="https://www.bricklink.com/store.asp?p=mummert83&amp;itemID=441998376" TargetMode="External"/><Relationship Id="rId144" Type="http://schemas.openxmlformats.org/officeDocument/2006/relationships/hyperlink" Target="https://www.bricklink.com/store.asp?p=DKO75&amp;itemID=419478275" TargetMode="External"/><Relationship Id="rId547" Type="http://schemas.openxmlformats.org/officeDocument/2006/relationships/hyperlink" Target="https://www.bricklink.com/store.asp?p=axmpxl&amp;itemID=211944684" TargetMode="External"/><Relationship Id="rId589" Type="http://schemas.openxmlformats.org/officeDocument/2006/relationships/hyperlink" Target="https://www.bricklink.com/store.asp?p=Funny_bricks&amp;itemID=349903401" TargetMode="External"/><Relationship Id="rId90" Type="http://schemas.openxmlformats.org/officeDocument/2006/relationships/hyperlink" Target="https://www.bricklink.com/store.asp?p=Bianca024&amp;itemID=417893937" TargetMode="External"/><Relationship Id="rId186" Type="http://schemas.openxmlformats.org/officeDocument/2006/relationships/hyperlink" Target="https://www.bricklink.com/store.asp?p=braten1&amp;itemID=461142871" TargetMode="External"/><Relationship Id="rId351" Type="http://schemas.openxmlformats.org/officeDocument/2006/relationships/hyperlink" Target="https://www.bricklink.com/store.asp?p=kk_lego_&amp;itemID=437226585" TargetMode="External"/><Relationship Id="rId393" Type="http://schemas.openxmlformats.org/officeDocument/2006/relationships/hyperlink" Target="https://www.bricklink.com/store.asp?p=fehnbricks&amp;itemID=488107286" TargetMode="External"/><Relationship Id="rId407" Type="http://schemas.openxmlformats.org/officeDocument/2006/relationships/hyperlink" Target="https://www.bricklink.com/store.asp?p=Tobias_S&amp;itemID=418205691" TargetMode="External"/><Relationship Id="rId449" Type="http://schemas.openxmlformats.org/officeDocument/2006/relationships/hyperlink" Target="https://www.bricklink.com/store.asp?p=Cezardenis20&amp;itemID=420303537" TargetMode="External"/><Relationship Id="rId614" Type="http://schemas.openxmlformats.org/officeDocument/2006/relationships/hyperlink" Target="https://www.bricklink.com/store.asp?p=pbrugier&amp;itemID=532751309" TargetMode="External"/><Relationship Id="rId656" Type="http://schemas.openxmlformats.org/officeDocument/2006/relationships/hyperlink" Target="https://www.bricklink.com/catalogItemPic.asp?O=10027-1" TargetMode="External"/><Relationship Id="rId211" Type="http://schemas.openxmlformats.org/officeDocument/2006/relationships/hyperlink" Target="http://www.bricklink.com/aboutMe.asp?u=Turtle.Bricks" TargetMode="External"/><Relationship Id="rId253" Type="http://schemas.openxmlformats.org/officeDocument/2006/relationships/hyperlink" Target="https://www.bricklink.com/imgView.asp?imgID=J1070399&amp;viewFrom=SC&amp;invID=492601933&amp;itemText=" TargetMode="External"/><Relationship Id="rId295" Type="http://schemas.openxmlformats.org/officeDocument/2006/relationships/hyperlink" Target="https://www.bricklink.com/store.asp?p=Jansen&amp;itemID=418038615" TargetMode="External"/><Relationship Id="rId309" Type="http://schemas.openxmlformats.org/officeDocument/2006/relationships/hyperlink" Target="https://www.bricklink.com/search.asp?bindID=74752" TargetMode="External"/><Relationship Id="rId460" Type="http://schemas.openxmlformats.org/officeDocument/2006/relationships/hyperlink" Target="https://www.bricklink.com/store.asp?p=996&amp;itemID=540691358" TargetMode="External"/><Relationship Id="rId516" Type="http://schemas.openxmlformats.org/officeDocument/2006/relationships/hyperlink" Target="https://www.bricklink.com/store.asp?p=pbrugier&amp;itemID=532751317" TargetMode="External"/><Relationship Id="rId698" Type="http://schemas.openxmlformats.org/officeDocument/2006/relationships/image" Target="../media/image103.jpeg"/><Relationship Id="rId48" Type="http://schemas.openxmlformats.org/officeDocument/2006/relationships/hyperlink" Target="http://www.bricklink.com/aboutMe.asp?u=jnederlof" TargetMode="External"/><Relationship Id="rId113" Type="http://schemas.openxmlformats.org/officeDocument/2006/relationships/hyperlink" Target="https://www.bricklink.com/store.asp?p=Monsaro&amp;itemID=418671596" TargetMode="External"/><Relationship Id="rId320" Type="http://schemas.openxmlformats.org/officeDocument/2006/relationships/hyperlink" Target="https://www.bricklink.com/store.asp?p=ayrtemo&amp;itemID=419208510" TargetMode="External"/><Relationship Id="rId558" Type="http://schemas.openxmlformats.org/officeDocument/2006/relationships/hyperlink" Target="https://www.bricklink.com/store.asp?p=HappyBrickPL&amp;itemID=516831261" TargetMode="External"/><Relationship Id="rId723" Type="http://schemas.openxmlformats.org/officeDocument/2006/relationships/hyperlink" Target="https://www.bricklink.com/store.asp?p=Amoy&amp;itemID=363319936" TargetMode="External"/><Relationship Id="rId155" Type="http://schemas.openxmlformats.org/officeDocument/2006/relationships/hyperlink" Target="https://www.bricklink.com/store.asp?p=Pujiaa86&amp;itemID=437810708" TargetMode="External"/><Relationship Id="rId197" Type="http://schemas.openxmlformats.org/officeDocument/2006/relationships/hyperlink" Target="https://www.bricklink.com/store.asp?p=thielesgate&amp;itemID=527430443" TargetMode="External"/><Relationship Id="rId362" Type="http://schemas.openxmlformats.org/officeDocument/2006/relationships/hyperlink" Target="https://www.bricklink.com/store.asp?p=fly2belgium&amp;itemID=417841380" TargetMode="External"/><Relationship Id="rId418" Type="http://schemas.openxmlformats.org/officeDocument/2006/relationships/hyperlink" Target="https://www.bricklink.com/store.asp?p=jbw1234&amp;itemID=522706010" TargetMode="External"/><Relationship Id="rId625" Type="http://schemas.openxmlformats.org/officeDocument/2006/relationships/image" Target="../media/image91.jpeg"/><Relationship Id="rId222" Type="http://schemas.openxmlformats.org/officeDocument/2006/relationships/hyperlink" Target="https://www.bricklink.com/store.asp?p=Cornman&amp;itemID=420243535" TargetMode="External"/><Relationship Id="rId264" Type="http://schemas.openxmlformats.org/officeDocument/2006/relationships/hyperlink" Target="https://www.bricklink.com/store.asp?p=Adriling&amp;itemID=377930586" TargetMode="External"/><Relationship Id="rId471" Type="http://schemas.openxmlformats.org/officeDocument/2006/relationships/hyperlink" Target="https://www.bricklink.com/catalogItemPic.asp?S=8280-1" TargetMode="External"/><Relationship Id="rId667" Type="http://schemas.openxmlformats.org/officeDocument/2006/relationships/hyperlink" Target="https://www.bricklink.com/store.asp?p=Henryherber42&amp;itemID=446677955" TargetMode="External"/><Relationship Id="rId17" Type="http://schemas.openxmlformats.org/officeDocument/2006/relationships/image" Target="../media/image17.png"/><Relationship Id="rId59" Type="http://schemas.openxmlformats.org/officeDocument/2006/relationships/hyperlink" Target="http://www.bricklink.com/aboutMe.asp?u=BrickScope" TargetMode="External"/><Relationship Id="rId124" Type="http://schemas.openxmlformats.org/officeDocument/2006/relationships/hyperlink" Target="https://www.bricklink.com/store.asp?p=hdi1066&amp;itemID=260705105" TargetMode="External"/><Relationship Id="rId527" Type="http://schemas.openxmlformats.org/officeDocument/2006/relationships/image" Target="../media/image65.jpeg"/><Relationship Id="rId569" Type="http://schemas.openxmlformats.org/officeDocument/2006/relationships/hyperlink" Target="https://www.bricklink.com/catalogItemPic.asp?S=693-1" TargetMode="External"/><Relationship Id="rId734" Type="http://schemas.openxmlformats.org/officeDocument/2006/relationships/hyperlink" Target="https://www.bricklink.com/catalogItemPic.asp?S=336-1" TargetMode="External"/><Relationship Id="rId70" Type="http://schemas.openxmlformats.org/officeDocument/2006/relationships/hyperlink" Target="https://www.bricklink.com/store.asp?p=TrainStuff&amp;itemID=493338161" TargetMode="External"/><Relationship Id="rId166" Type="http://schemas.openxmlformats.org/officeDocument/2006/relationships/hyperlink" Target="https://www.bricklink.com/store.asp?p=upper.sky&amp;itemID=419012261" TargetMode="External"/><Relationship Id="rId331" Type="http://schemas.openxmlformats.org/officeDocument/2006/relationships/hyperlink" Target="https://www.bricklink.com/store.asp?p=bbilbao&amp;itemID=417896106" TargetMode="External"/><Relationship Id="rId373" Type="http://schemas.openxmlformats.org/officeDocument/2006/relationships/hyperlink" Target="https://www.bricklink.com/store.asp?p=Kastheel&amp;itemID=511694195" TargetMode="External"/><Relationship Id="rId429" Type="http://schemas.openxmlformats.org/officeDocument/2006/relationships/hyperlink" Target="https://www.bricklink.com/store.asp?p=Sandygi&amp;itemID=418552612" TargetMode="External"/><Relationship Id="rId580" Type="http://schemas.openxmlformats.org/officeDocument/2006/relationships/hyperlink" Target="https://www.bricklink.com/store.asp?p=Beehive&amp;itemID=444861867" TargetMode="External"/><Relationship Id="rId636" Type="http://schemas.openxmlformats.org/officeDocument/2006/relationships/hyperlink" Target="https://www.bricklink.com/store.asp?p=pbrugier&amp;itemID=532751306" TargetMode="External"/><Relationship Id="rId1" Type="http://schemas.openxmlformats.org/officeDocument/2006/relationships/hyperlink" Target="https://www.bricklink.com/" TargetMode="External"/><Relationship Id="rId233" Type="http://schemas.openxmlformats.org/officeDocument/2006/relationships/hyperlink" Target="http://www.bricklink.com/help.asp?helpID=68" TargetMode="External"/><Relationship Id="rId440" Type="http://schemas.openxmlformats.org/officeDocument/2006/relationships/hyperlink" Target="https://www.bricklink.com/store.asp?p=Ramonn&amp;itemID=504309504" TargetMode="External"/><Relationship Id="rId678" Type="http://schemas.openxmlformats.org/officeDocument/2006/relationships/hyperlink" Target="https://www.bricklink.com/store.asp?p=goldknight&amp;itemID=537886653" TargetMode="External"/><Relationship Id="rId28" Type="http://schemas.openxmlformats.org/officeDocument/2006/relationships/hyperlink" Target="https://www.bricklink.com/imgView.asp?imgID=J1122853&amp;viewFrom=SC&amp;invID=533143431&amp;itemText=" TargetMode="External"/><Relationship Id="rId275" Type="http://schemas.openxmlformats.org/officeDocument/2006/relationships/hyperlink" Target="https://www.bricklink.com/store.asp?p=Adriling&amp;itemID=377930326" TargetMode="External"/><Relationship Id="rId300" Type="http://schemas.openxmlformats.org/officeDocument/2006/relationships/hyperlink" Target="https://www.bricklink.com/store.asp?p=MinifigureVault&amp;itemID=419403456" TargetMode="External"/><Relationship Id="rId482" Type="http://schemas.openxmlformats.org/officeDocument/2006/relationships/hyperlink" Target="https://www.bricklink.com/imgView.asp?imgID=J799507&amp;viewFrom=SC&amp;invID=59499147&amp;itemText=" TargetMode="External"/><Relationship Id="rId538" Type="http://schemas.openxmlformats.org/officeDocument/2006/relationships/hyperlink" Target="https://www.bricklink.com/imgView.asp?imgID=J1122351&amp;viewFrom=SC&amp;invID=532751315&amp;itemText=" TargetMode="External"/><Relationship Id="rId703" Type="http://schemas.openxmlformats.org/officeDocument/2006/relationships/hyperlink" Target="https://www.bricklink.com/store.asp?p=marjansmit&amp;itemID=196325520" TargetMode="External"/><Relationship Id="rId81" Type="http://schemas.openxmlformats.org/officeDocument/2006/relationships/hyperlink" Target="https://www.bricklink.com/store.asp?p=Ammoroso&amp;itemID=445079349" TargetMode="External"/><Relationship Id="rId135" Type="http://schemas.openxmlformats.org/officeDocument/2006/relationships/hyperlink" Target="https://www.bricklink.com/store.asp?p=Brickstermania&amp;itemID=511929163" TargetMode="External"/><Relationship Id="rId177" Type="http://schemas.openxmlformats.org/officeDocument/2006/relationships/hyperlink" Target="https://www.bricklink.com/store.asp?p=pzielak&amp;itemID=348747344" TargetMode="External"/><Relationship Id="rId342" Type="http://schemas.openxmlformats.org/officeDocument/2006/relationships/hyperlink" Target="https://www.bricklink.com/store.asp?p=naudsylvain&amp;itemID=523003131" TargetMode="External"/><Relationship Id="rId384" Type="http://schemas.openxmlformats.org/officeDocument/2006/relationships/hyperlink" Target="https://www.bricklink.com/store.asp?p=Farcky&amp;itemID=421892345" TargetMode="External"/><Relationship Id="rId591" Type="http://schemas.openxmlformats.org/officeDocument/2006/relationships/image" Target="../media/image80.jpeg"/><Relationship Id="rId605" Type="http://schemas.openxmlformats.org/officeDocument/2006/relationships/hyperlink" Target="https://www.bricklink.com/store.asp?p=Pazzo&amp;itemID=342754375" TargetMode="External"/><Relationship Id="rId202" Type="http://schemas.openxmlformats.org/officeDocument/2006/relationships/image" Target="../media/image33.png"/><Relationship Id="rId244" Type="http://schemas.openxmlformats.org/officeDocument/2006/relationships/hyperlink" Target="https://www.bricklink.com/store.asp?p=BrickPower&amp;itemID=417911770" TargetMode="External"/><Relationship Id="rId647" Type="http://schemas.openxmlformats.org/officeDocument/2006/relationships/hyperlink" Target="https://www.bricklink.com/store.asp?p=coloredbricks&amp;itemID=219083046" TargetMode="External"/><Relationship Id="rId689" Type="http://schemas.openxmlformats.org/officeDocument/2006/relationships/hyperlink" Target="https://www.bricklink.com/store.asp?p=Leif_Eric&amp;itemID=445005313" TargetMode="External"/><Relationship Id="rId39" Type="http://schemas.openxmlformats.org/officeDocument/2006/relationships/hyperlink" Target="https://www.bricklink.com/imgView.asp?imgID=J1085144&amp;viewFrom=SC&amp;invID=504158302&amp;itemText=" TargetMode="External"/><Relationship Id="rId286" Type="http://schemas.openxmlformats.org/officeDocument/2006/relationships/hyperlink" Target="https://www.bricklink.com/store.asp?p=GabrielHU&amp;itemID=538583608" TargetMode="External"/><Relationship Id="rId451" Type="http://schemas.openxmlformats.org/officeDocument/2006/relationships/hyperlink" Target="https://www.bricklink.com/store.asp?p=herearethebrick&amp;itemID=505516406" TargetMode="External"/><Relationship Id="rId493" Type="http://schemas.openxmlformats.org/officeDocument/2006/relationships/hyperlink" Target="https://www.bricklink.com/store.asp?p=boschou&amp;itemID=511880272" TargetMode="External"/><Relationship Id="rId507" Type="http://schemas.openxmlformats.org/officeDocument/2006/relationships/hyperlink" Target="https://www.bricklink.com/store.asp?p=BrickHeads&amp;itemID=313093933" TargetMode="External"/><Relationship Id="rId549" Type="http://schemas.openxmlformats.org/officeDocument/2006/relationships/hyperlink" Target="https://www.bricklink.com/catalogItemPic.asp?S=40370-1" TargetMode="External"/><Relationship Id="rId714" Type="http://schemas.openxmlformats.org/officeDocument/2006/relationships/image" Target="../media/image105.jpeg"/><Relationship Id="rId50" Type="http://schemas.openxmlformats.org/officeDocument/2006/relationships/hyperlink" Target="https://www.bricklink.com/store.asp?p=VCAROCHAbrick&amp;itemID=421080254" TargetMode="External"/><Relationship Id="rId104" Type="http://schemas.openxmlformats.org/officeDocument/2006/relationships/hyperlink" Target="http://www.bricklink.com/aboutMe.asp?u=bader" TargetMode="External"/><Relationship Id="rId146" Type="http://schemas.openxmlformats.org/officeDocument/2006/relationships/hyperlink" Target="https://www.bricklink.com/store.asp?p=fooleeze&amp;itemID=288580293" TargetMode="External"/><Relationship Id="rId188" Type="http://schemas.openxmlformats.org/officeDocument/2006/relationships/hyperlink" Target="https://www.bricklink.com/store.asp?p=playfulpirate&amp;itemID=536258014" TargetMode="External"/><Relationship Id="rId311" Type="http://schemas.openxmlformats.org/officeDocument/2006/relationships/hyperlink" Target="https://www.bricklink.com/store.asp?p=VDbricks&amp;itemID=424052576" TargetMode="External"/><Relationship Id="rId353" Type="http://schemas.openxmlformats.org/officeDocument/2006/relationships/hyperlink" Target="https://www.bricklink.com/imgView.asp?imgID=J1004860&amp;viewFrom=SC&amp;invID=445734388&amp;itemText=" TargetMode="External"/><Relationship Id="rId395" Type="http://schemas.openxmlformats.org/officeDocument/2006/relationships/hyperlink" Target="https://www.bricklink.com/store.asp?p=aleph11&amp;itemID=437987155" TargetMode="External"/><Relationship Id="rId409" Type="http://schemas.openxmlformats.org/officeDocument/2006/relationships/hyperlink" Target="https://www.bricklink.com/store.asp?p=Thelostyears&amp;itemID=460708046" TargetMode="External"/><Relationship Id="rId560" Type="http://schemas.openxmlformats.org/officeDocument/2006/relationships/image" Target="../media/image74.gif"/><Relationship Id="rId92" Type="http://schemas.openxmlformats.org/officeDocument/2006/relationships/hyperlink" Target="https://www.bricklink.com/store.asp?p=TrainStuff&amp;itemID=508800691" TargetMode="External"/><Relationship Id="rId213" Type="http://schemas.openxmlformats.org/officeDocument/2006/relationships/hyperlink" Target="https://www.bricklink.com/imgView.asp?imgID=J1010702&amp;viewFrom=SC&amp;invID=449069905&amp;itemText=" TargetMode="External"/><Relationship Id="rId420" Type="http://schemas.openxmlformats.org/officeDocument/2006/relationships/hyperlink" Target="https://www.bricklink.com/store.asp?p=PolderBricksNL&amp;itemID=508231429" TargetMode="External"/><Relationship Id="rId616" Type="http://schemas.openxmlformats.org/officeDocument/2006/relationships/image" Target="../media/image88.jpeg"/><Relationship Id="rId658" Type="http://schemas.openxmlformats.org/officeDocument/2006/relationships/hyperlink" Target="https://www.bricklink.com/store.asp?p=Brikje&amp;itemID=496939770" TargetMode="External"/><Relationship Id="rId255" Type="http://schemas.openxmlformats.org/officeDocument/2006/relationships/hyperlink" Target="https://www.bricklink.com/store.asp?p=RecycledBrick&amp;itemID=492601933" TargetMode="External"/><Relationship Id="rId297" Type="http://schemas.openxmlformats.org/officeDocument/2006/relationships/hyperlink" Target="https://www.bricklink.com/store.asp?p=UBettaBrick&amp;itemID=421225860" TargetMode="External"/><Relationship Id="rId462" Type="http://schemas.openxmlformats.org/officeDocument/2006/relationships/hyperlink" Target="https://www.bricklink.com/store.asp?p=Dixi78&amp;itemID=516927119" TargetMode="External"/><Relationship Id="rId518" Type="http://schemas.openxmlformats.org/officeDocument/2006/relationships/image" Target="../media/image62.jpeg"/><Relationship Id="rId725" Type="http://schemas.openxmlformats.org/officeDocument/2006/relationships/hyperlink" Target="https://www.bricklink.com/store.asp?p=Bajo19&amp;itemID=474324795" TargetMode="External"/><Relationship Id="rId115" Type="http://schemas.openxmlformats.org/officeDocument/2006/relationships/hyperlink" Target="https://www.bricklink.com/store.asp?p=Alexg83&amp;itemID=511436892" TargetMode="External"/><Relationship Id="rId157" Type="http://schemas.openxmlformats.org/officeDocument/2006/relationships/hyperlink" Target="https://www.bricklink.com/store.asp?p=Mahawkins&amp;itemID=420121722" TargetMode="External"/><Relationship Id="rId322" Type="http://schemas.openxmlformats.org/officeDocument/2006/relationships/hyperlink" Target="https://www.bricklink.com/store.asp?p=threebricks&amp;itemID=417565899" TargetMode="External"/><Relationship Id="rId364" Type="http://schemas.openxmlformats.org/officeDocument/2006/relationships/hyperlink" Target="https://www.bricklink.com/store.asp?p=Jerry5&amp;itemID=434939768" TargetMode="External"/><Relationship Id="rId61" Type="http://schemas.openxmlformats.org/officeDocument/2006/relationships/hyperlink" Target="https://www.bricklink.com/store.asp?p=roberthns&amp;itemID=533038820" TargetMode="External"/><Relationship Id="rId199" Type="http://schemas.openxmlformats.org/officeDocument/2006/relationships/hyperlink" Target="https://www.bricklink.com/store.asp?p=D3v1lz&amp;itemID=479027061" TargetMode="External"/><Relationship Id="rId571" Type="http://schemas.openxmlformats.org/officeDocument/2006/relationships/hyperlink" Target="https://www.bricklink.com/store.asp?p=multifaceted&amp;itemID=416157623" TargetMode="External"/><Relationship Id="rId627" Type="http://schemas.openxmlformats.org/officeDocument/2006/relationships/hyperlink" Target="https://www.bricklink.com/imgView.asp?imgID=J1122346&amp;viewFrom=SC&amp;invID=532751304&amp;itemText=" TargetMode="External"/><Relationship Id="rId669" Type="http://schemas.openxmlformats.org/officeDocument/2006/relationships/hyperlink" Target="https://www.bricklink.com/store.asp?p=clowntsunami&amp;itemID=214363929" TargetMode="External"/><Relationship Id="rId19" Type="http://schemas.openxmlformats.org/officeDocument/2006/relationships/hyperlink" Target="https://www.bricklink.com/imgView.asp?imgID=J1095968&amp;viewFrom=SC&amp;invID=512723647&amp;itemText=" TargetMode="External"/><Relationship Id="rId224" Type="http://schemas.openxmlformats.org/officeDocument/2006/relationships/hyperlink" Target="https://www.bricklink.com/store.asp?p=SharkyBricks&amp;itemID=418428150" TargetMode="External"/><Relationship Id="rId266" Type="http://schemas.openxmlformats.org/officeDocument/2006/relationships/hyperlink" Target="https://www.bricklink.com/catalogItemPic.asp?S=KT203-1" TargetMode="External"/><Relationship Id="rId431" Type="http://schemas.openxmlformats.org/officeDocument/2006/relationships/hyperlink" Target="https://www.bricklink.com/store.asp?p=GetStones24&amp;itemID=423191251" TargetMode="External"/><Relationship Id="rId473" Type="http://schemas.openxmlformats.org/officeDocument/2006/relationships/hyperlink" Target="http://www.bricklink.com/aboutMe.asp?u=Nobel" TargetMode="External"/><Relationship Id="rId529" Type="http://schemas.openxmlformats.org/officeDocument/2006/relationships/hyperlink" Target="https://www.bricklink.com/imgView.asp?imgID=J1122352&amp;viewFrom=SC&amp;invID=532751312&amp;itemText=" TargetMode="External"/><Relationship Id="rId680" Type="http://schemas.openxmlformats.org/officeDocument/2006/relationships/hyperlink" Target="https://www.bricklink.com/store.asp?p=legoappie&amp;itemID=384021961" TargetMode="External"/><Relationship Id="rId736" Type="http://schemas.openxmlformats.org/officeDocument/2006/relationships/hyperlink" Target="http://www.bricklink.com/aboutMe.asp?u=BricksTH4" TargetMode="External"/><Relationship Id="rId30" Type="http://schemas.openxmlformats.org/officeDocument/2006/relationships/hyperlink" Target="https://www.bricklink.com/store.asp?p=legoeend&amp;itemID=533143431" TargetMode="External"/><Relationship Id="rId126" Type="http://schemas.openxmlformats.org/officeDocument/2006/relationships/hyperlink" Target="https://www.bricklink.com/store.asp?p=PiouPiouPerou&amp;itemID=511128493" TargetMode="External"/><Relationship Id="rId168" Type="http://schemas.openxmlformats.org/officeDocument/2006/relationships/hyperlink" Target="https://www.bricklink.com/store.asp?p=Sacha&amp;itemID=398787772" TargetMode="External"/><Relationship Id="rId333" Type="http://schemas.openxmlformats.org/officeDocument/2006/relationships/hyperlink" Target="https://www.bricklink.com/store.asp?p=Replayd_Bricks&amp;itemID=483457633" TargetMode="External"/><Relationship Id="rId540" Type="http://schemas.openxmlformats.org/officeDocument/2006/relationships/hyperlink" Target="https://www.bricklink.com/store.asp?p=pbrugier&amp;itemID=532751315" TargetMode="External"/><Relationship Id="rId72" Type="http://schemas.openxmlformats.org/officeDocument/2006/relationships/hyperlink" Target="https://www.bricklink.com/store.asp?p=legoluvindemon&amp;itemID=512124765" TargetMode="External"/><Relationship Id="rId375" Type="http://schemas.openxmlformats.org/officeDocument/2006/relationships/hyperlink" Target="https://www.bricklink.com/store.asp?p=kuchat&amp;itemID=420800700" TargetMode="External"/><Relationship Id="rId582" Type="http://schemas.openxmlformats.org/officeDocument/2006/relationships/hyperlink" Target="https://www.bricklink.com/store.asp?p=marexsingapore&amp;itemID=463401503" TargetMode="External"/><Relationship Id="rId638" Type="http://schemas.openxmlformats.org/officeDocument/2006/relationships/image" Target="../media/image95.jpeg"/><Relationship Id="rId3" Type="http://schemas.openxmlformats.org/officeDocument/2006/relationships/hyperlink" Target="https://www.bricklink.com/catalogItemPic.asp?S=4000040-1" TargetMode="External"/><Relationship Id="rId235" Type="http://schemas.openxmlformats.org/officeDocument/2006/relationships/hyperlink" Target="https://www.bricklink.com/store.asp?p=Brikkeverden.no&amp;itemID=531422554" TargetMode="External"/><Relationship Id="rId277" Type="http://schemas.openxmlformats.org/officeDocument/2006/relationships/image" Target="../media/image42.gif"/><Relationship Id="rId400" Type="http://schemas.openxmlformats.org/officeDocument/2006/relationships/hyperlink" Target="https://www.bricklink.com/store.asp?p=ForestmenFan&amp;itemID=539911390" TargetMode="External"/><Relationship Id="rId442" Type="http://schemas.openxmlformats.org/officeDocument/2006/relationships/hyperlink" Target="https://www.bricklink.com/store.asp?p=shanerh&amp;itemID=421438671" TargetMode="External"/><Relationship Id="rId484" Type="http://schemas.openxmlformats.org/officeDocument/2006/relationships/hyperlink" Target="https://www.bricklink.com/store.asp?p=jnederlof&amp;itemID=59499147" TargetMode="External"/><Relationship Id="rId705" Type="http://schemas.openxmlformats.org/officeDocument/2006/relationships/hyperlink" Target="https://www.bricklink.com/catalogItemPic.asp?P=2431pb0018" TargetMode="External"/><Relationship Id="rId137" Type="http://schemas.openxmlformats.org/officeDocument/2006/relationships/hyperlink" Target="https://www.bricklink.com/catalogItemPic.asp?S=KT405-1" TargetMode="External"/><Relationship Id="rId302" Type="http://schemas.openxmlformats.org/officeDocument/2006/relationships/hyperlink" Target="https://www.bricklink.com/store.asp?p=Sascha1&amp;itemID=418361179" TargetMode="External"/><Relationship Id="rId344" Type="http://schemas.openxmlformats.org/officeDocument/2006/relationships/hyperlink" Target="https://www.bricklink.com/store.asp?p=ivocrush&amp;itemID=453283173" TargetMode="External"/><Relationship Id="rId691" Type="http://schemas.openxmlformats.org/officeDocument/2006/relationships/hyperlink" Target="https://www.bricklink.com/store.asp?p=e100814&amp;itemID=297200536" TargetMode="External"/><Relationship Id="rId41" Type="http://schemas.openxmlformats.org/officeDocument/2006/relationships/hyperlink" Target="https://www.bricklink.com/store.asp?p=RPCshop&amp;itemID=504158302" TargetMode="External"/><Relationship Id="rId83" Type="http://schemas.openxmlformats.org/officeDocument/2006/relationships/hyperlink" Target="https://www.bricklink.com/store.asp?p=fronz&amp;itemID=180299778" TargetMode="External"/><Relationship Id="rId179" Type="http://schemas.openxmlformats.org/officeDocument/2006/relationships/hyperlink" Target="http://www.bricklink.com/aboutMe.asp?u=dlighter" TargetMode="External"/><Relationship Id="rId386" Type="http://schemas.openxmlformats.org/officeDocument/2006/relationships/hyperlink" Target="http://www.bricklink.com/aboutMe.asp?u=yuck3737" TargetMode="External"/><Relationship Id="rId551" Type="http://schemas.openxmlformats.org/officeDocument/2006/relationships/hyperlink" Target="https://www.bricklink.com/store.asp?p=Give.Me.A.Brick&amp;itemID=206056533" TargetMode="External"/><Relationship Id="rId593" Type="http://schemas.openxmlformats.org/officeDocument/2006/relationships/hyperlink" Target="https://www.bricklink.com/imgView.asp?imgID=J654811&amp;viewFrom=SC&amp;invID=476310589&amp;itemText=" TargetMode="External"/><Relationship Id="rId607" Type="http://schemas.openxmlformats.org/officeDocument/2006/relationships/image" Target="../media/image85.jpeg"/><Relationship Id="rId649" Type="http://schemas.openxmlformats.org/officeDocument/2006/relationships/image" Target="../media/image97.gif"/><Relationship Id="rId190" Type="http://schemas.openxmlformats.org/officeDocument/2006/relationships/hyperlink" Target="https://www.bricklink.com/store.asp?p=derfitzer87&amp;itemID=531461575" TargetMode="External"/><Relationship Id="rId204" Type="http://schemas.openxmlformats.org/officeDocument/2006/relationships/hyperlink" Target="http://www.bricklink.com/aboutMe.asp?u=DaBe" TargetMode="External"/><Relationship Id="rId246" Type="http://schemas.openxmlformats.org/officeDocument/2006/relationships/hyperlink" Target="https://www.bricklink.com/store.asp?p=Scutterborn&amp;itemID=444670565" TargetMode="External"/><Relationship Id="rId288" Type="http://schemas.openxmlformats.org/officeDocument/2006/relationships/hyperlink" Target="https://www.bricklink.com/store.asp?p=BillytheKid&amp;itemID=445674501" TargetMode="External"/><Relationship Id="rId411" Type="http://schemas.openxmlformats.org/officeDocument/2006/relationships/hyperlink" Target="https://www.bricklink.com/store.asp?p=BroccoliBricks&amp;itemID=393130215" TargetMode="External"/><Relationship Id="rId453" Type="http://schemas.openxmlformats.org/officeDocument/2006/relationships/hyperlink" Target="https://www.bricklink.com/store.asp?p=Bricktackular&amp;itemID=537994840" TargetMode="External"/><Relationship Id="rId509" Type="http://schemas.openxmlformats.org/officeDocument/2006/relationships/hyperlink" Target="https://www.bricklink.com/store.asp?p=Annis.klodser&amp;itemID=508539496" TargetMode="External"/><Relationship Id="rId660" Type="http://schemas.openxmlformats.org/officeDocument/2006/relationships/hyperlink" Target="https://www.bricklink.com/store.asp?p=Brickplaats&amp;itemID=527684135" TargetMode="External"/><Relationship Id="rId106" Type="http://schemas.openxmlformats.org/officeDocument/2006/relationships/hyperlink" Target="https://www.bricklink.com/store.asp?p=grammasbricks&amp;itemID=512733098" TargetMode="External"/><Relationship Id="rId313" Type="http://schemas.openxmlformats.org/officeDocument/2006/relationships/hyperlink" Target="https://www.bricklink.com/store.asp?p=Leondustin&amp;itemID=417723410" TargetMode="External"/><Relationship Id="rId495" Type="http://schemas.openxmlformats.org/officeDocument/2006/relationships/image" Target="../media/image56.gif"/><Relationship Id="rId716" Type="http://schemas.openxmlformats.org/officeDocument/2006/relationships/hyperlink" Target="https://www.bricklink.com/store.asp?p=JWplus3&amp;itemID=514951822" TargetMode="External"/><Relationship Id="rId10" Type="http://schemas.openxmlformats.org/officeDocument/2006/relationships/image" Target="../media/image13.gif"/><Relationship Id="rId52" Type="http://schemas.openxmlformats.org/officeDocument/2006/relationships/hyperlink" Target="https://www.bricklink.com/store.asp?p=Basteq&amp;itemID=459312187" TargetMode="External"/><Relationship Id="rId94" Type="http://schemas.openxmlformats.org/officeDocument/2006/relationships/hyperlink" Target="https://www.bricklink.com/store.asp?p=brickyfi&amp;itemID=434553641" TargetMode="External"/><Relationship Id="rId148" Type="http://schemas.openxmlformats.org/officeDocument/2006/relationships/hyperlink" Target="https://www.bricklink.com/store.asp?p=Jesster2000&amp;itemID=524366719" TargetMode="External"/><Relationship Id="rId355" Type="http://schemas.openxmlformats.org/officeDocument/2006/relationships/hyperlink" Target="https://www.bricklink.com/store.asp?p=Jcapaul&amp;itemID=445734388" TargetMode="External"/><Relationship Id="rId397" Type="http://schemas.openxmlformats.org/officeDocument/2006/relationships/hyperlink" Target="https://www.bricklink.com/store.asp?p=Replayd_Bricks&amp;itemID=538286661" TargetMode="External"/><Relationship Id="rId520" Type="http://schemas.openxmlformats.org/officeDocument/2006/relationships/hyperlink" Target="https://www.bricklink.com/imgView.asp?imgID=J1122358&amp;viewFrom=SC&amp;invID=532751319&amp;itemText=" TargetMode="External"/><Relationship Id="rId562" Type="http://schemas.openxmlformats.org/officeDocument/2006/relationships/hyperlink" Target="https://www.bricklink.com/imgView.asp?imgID=J1098610&amp;viewFrom=SC&amp;invID=515094095&amp;itemText=" TargetMode="External"/><Relationship Id="rId618" Type="http://schemas.openxmlformats.org/officeDocument/2006/relationships/hyperlink" Target="https://www.bricklink.com/imgView.asp?imgID=J1122359&amp;viewFrom=SC&amp;invID=532751311&amp;itemText=" TargetMode="External"/><Relationship Id="rId215" Type="http://schemas.openxmlformats.org/officeDocument/2006/relationships/hyperlink" Target="https://www.bricklink.com/store.asp?p=Basteq&amp;itemID=449069905" TargetMode="External"/><Relationship Id="rId257" Type="http://schemas.openxmlformats.org/officeDocument/2006/relationships/hyperlink" Target="https://www.bricklink.com/store.asp?p=BrickByBlock&amp;itemID=439745862" TargetMode="External"/><Relationship Id="rId422" Type="http://schemas.openxmlformats.org/officeDocument/2006/relationships/hyperlink" Target="http://www.bricklink.com/aboutMe.asp?u=RickdeKeijzer" TargetMode="External"/><Relationship Id="rId464" Type="http://schemas.openxmlformats.org/officeDocument/2006/relationships/hyperlink" Target="https://www.bricklink.com/search.asp?bindID=74994" TargetMode="External"/><Relationship Id="rId299" Type="http://schemas.openxmlformats.org/officeDocument/2006/relationships/hyperlink" Target="https://www.bricklink.com/store.asp?p=Steleven11&amp;itemID=435346146" TargetMode="External"/><Relationship Id="rId727" Type="http://schemas.openxmlformats.org/officeDocument/2006/relationships/image" Target="../media/image106.jpeg"/><Relationship Id="rId63" Type="http://schemas.openxmlformats.org/officeDocument/2006/relationships/image" Target="../media/image30.jpeg"/><Relationship Id="rId159" Type="http://schemas.openxmlformats.org/officeDocument/2006/relationships/hyperlink" Target="https://www.bricklink.com/store.asp?p=timmbr&amp;itemID=417851886" TargetMode="External"/><Relationship Id="rId366" Type="http://schemas.openxmlformats.org/officeDocument/2006/relationships/hyperlink" Target="https://www.bricklink.com/store.asp?p=CombinedBricks&amp;itemID=467221365" TargetMode="External"/><Relationship Id="rId573" Type="http://schemas.openxmlformats.org/officeDocument/2006/relationships/image" Target="../media/image78.gif"/><Relationship Id="rId226" Type="http://schemas.openxmlformats.org/officeDocument/2006/relationships/hyperlink" Target="https://www.bricklink.com/store.asp?p=Iconic_MISB&amp;itemID=453854491" TargetMode="External"/><Relationship Id="rId433" Type="http://schemas.openxmlformats.org/officeDocument/2006/relationships/hyperlink" Target="https://www.bricklink.com/store.asp?p=ThePieceRiver&amp;itemID=452614005" TargetMode="External"/><Relationship Id="rId640" Type="http://schemas.openxmlformats.org/officeDocument/2006/relationships/hyperlink" Target="https://www.bricklink.com/store.asp?p=LegolizzareRoma&amp;itemID=290180026" TargetMode="External"/><Relationship Id="rId738" Type="http://schemas.openxmlformats.org/officeDocument/2006/relationships/hyperlink" Target="https://www.bricklink.com/store.asp?p=madmax.bricks&amp;itemID=405711768" TargetMode="External"/><Relationship Id="rId74" Type="http://schemas.openxmlformats.org/officeDocument/2006/relationships/hyperlink" Target="https://www.bricklink.com/store.asp?p=Ben4711&amp;itemID=418817885" TargetMode="External"/><Relationship Id="rId377" Type="http://schemas.openxmlformats.org/officeDocument/2006/relationships/hyperlink" Target="https://www.bricklink.com/store.asp?p=marky1978&amp;itemID=452110514" TargetMode="External"/><Relationship Id="rId500" Type="http://schemas.openxmlformats.org/officeDocument/2006/relationships/hyperlink" Target="https://www.bricklink.com/catalogItemPic.asp?S=KT404-1" TargetMode="External"/><Relationship Id="rId584" Type="http://schemas.openxmlformats.org/officeDocument/2006/relationships/hyperlink" Target="http://www.bricklink.com/aboutMe.asp?u=jmhilliard" TargetMode="External"/><Relationship Id="rId5" Type="http://schemas.openxmlformats.org/officeDocument/2006/relationships/hyperlink" Target="https://www.bricklink.com/help.asp?helpID=173" TargetMode="External"/><Relationship Id="rId237" Type="http://schemas.openxmlformats.org/officeDocument/2006/relationships/hyperlink" Target="http://www.bricklink.com/aboutMe.asp?u=BensBrickstore" TargetMode="External"/><Relationship Id="rId444" Type="http://schemas.openxmlformats.org/officeDocument/2006/relationships/hyperlink" Target="https://www.bricklink.com/store.asp?p=vegaskev72&amp;itemID=432848735" TargetMode="External"/><Relationship Id="rId651" Type="http://schemas.openxmlformats.org/officeDocument/2006/relationships/hyperlink" Target="https://www.bricklink.com/store.asp?p=PandaRabbit&amp;itemID=201692316" TargetMode="External"/><Relationship Id="rId290" Type="http://schemas.openxmlformats.org/officeDocument/2006/relationships/hyperlink" Target="https://www.bricklink.com/store.asp?p=BrickTrades&amp;itemID=524541281" TargetMode="External"/><Relationship Id="rId304" Type="http://schemas.openxmlformats.org/officeDocument/2006/relationships/hyperlink" Target="http://www.bricklink.com/aboutMe.asp?u=brickcenter" TargetMode="External"/><Relationship Id="rId388" Type="http://schemas.openxmlformats.org/officeDocument/2006/relationships/hyperlink" Target="https://www.bricklink.com/store.asp?p=BricksConnect&amp;itemID=530710118" TargetMode="External"/><Relationship Id="rId511" Type="http://schemas.openxmlformats.org/officeDocument/2006/relationships/image" Target="../media/image60.gif"/><Relationship Id="rId609" Type="http://schemas.openxmlformats.org/officeDocument/2006/relationships/hyperlink" Target="https://www.bricklink.com/imgView.asp?imgID=J1122365&amp;viewFrom=SC&amp;invID=532751308&amp;itemText=" TargetMode="External"/><Relationship Id="rId85" Type="http://schemas.openxmlformats.org/officeDocument/2006/relationships/hyperlink" Target="https://www.bricklink.com/store.asp?p=PandaRabbit&amp;itemID=312534342" TargetMode="External"/><Relationship Id="rId150" Type="http://schemas.openxmlformats.org/officeDocument/2006/relationships/hyperlink" Target="https://www.bricklink.com/store.asp?p=Clickzack&amp;itemID=420793075" TargetMode="External"/><Relationship Id="rId595" Type="http://schemas.openxmlformats.org/officeDocument/2006/relationships/hyperlink" Target="https://www.bricklink.com/store.asp?p=bvu&amp;itemID=476310589" TargetMode="External"/><Relationship Id="rId248" Type="http://schemas.openxmlformats.org/officeDocument/2006/relationships/hyperlink" Target="https://www.bricklink.com/store.asp?p=barando&amp;itemID=485580552" TargetMode="External"/><Relationship Id="rId455" Type="http://schemas.openxmlformats.org/officeDocument/2006/relationships/hyperlink" Target="https://www.bricklink.com/store.asp?p=zackzack123&amp;itemID=537852537" TargetMode="External"/><Relationship Id="rId662" Type="http://schemas.openxmlformats.org/officeDocument/2006/relationships/image" Target="../media/image100.gif"/><Relationship Id="rId12" Type="http://schemas.openxmlformats.org/officeDocument/2006/relationships/image" Target="../media/image14.gif"/><Relationship Id="rId108" Type="http://schemas.openxmlformats.org/officeDocument/2006/relationships/hyperlink" Target="http://www.bricklink.com/aboutMe.asp?u=SgBrickHouse" TargetMode="External"/><Relationship Id="rId315" Type="http://schemas.openxmlformats.org/officeDocument/2006/relationships/hyperlink" Target="https://www.bricklink.com/store.asp?p=Jbyers&amp;itemID=433147616" TargetMode="External"/><Relationship Id="rId522" Type="http://schemas.openxmlformats.org/officeDocument/2006/relationships/hyperlink" Target="https://www.bricklink.com/store.asp?p=pbrugier&amp;itemID=532751319" TargetMode="External"/><Relationship Id="rId96" Type="http://schemas.openxmlformats.org/officeDocument/2006/relationships/hyperlink" Target="https://www.bricklink.com/store.asp?p=wrpalmer&amp;itemID=510158049" TargetMode="External"/><Relationship Id="rId161" Type="http://schemas.openxmlformats.org/officeDocument/2006/relationships/hyperlink" Target="http://www.bricklink.com/aboutMe.asp?u=CARLOSMAX" TargetMode="External"/><Relationship Id="rId399" Type="http://schemas.openxmlformats.org/officeDocument/2006/relationships/hyperlink" Target="https://www.bricklink.com/store.asp?p=FSULego&amp;itemID=421429042" TargetMode="External"/><Relationship Id="rId259" Type="http://schemas.openxmlformats.org/officeDocument/2006/relationships/hyperlink" Target="https://www.bricklink.com/store.asp?p=throckmorton03&amp;itemID=421085126" TargetMode="External"/><Relationship Id="rId466" Type="http://schemas.openxmlformats.org/officeDocument/2006/relationships/hyperlink" Target="https://www.bricklink.com/store.asp?p=BroccoliBricks&amp;itemID=434449472" TargetMode="External"/><Relationship Id="rId673" Type="http://schemas.openxmlformats.org/officeDocument/2006/relationships/hyperlink" Target="https://www.bricklink.com/store.asp?p=bigdaddyerfurt&amp;itemID=383452681" TargetMode="External"/><Relationship Id="rId23" Type="http://schemas.openxmlformats.org/officeDocument/2006/relationships/hyperlink" Target="https://www.bricklink.com/store.asp?p=MMEtrading&amp;itemID=537515097" TargetMode="External"/><Relationship Id="rId119" Type="http://schemas.openxmlformats.org/officeDocument/2006/relationships/hyperlink" Target="https://www.bricklink.com/store.asp?p=N.K.L&amp;itemID=500335979" TargetMode="External"/><Relationship Id="rId326" Type="http://schemas.openxmlformats.org/officeDocument/2006/relationships/hyperlink" Target="https://www.bricklink.com/store.asp?p=gedaschko&amp;itemID=419404733" TargetMode="External"/><Relationship Id="rId533" Type="http://schemas.openxmlformats.org/officeDocument/2006/relationships/image" Target="../media/image67.jpeg"/><Relationship Id="rId740" Type="http://schemas.openxmlformats.org/officeDocument/2006/relationships/hyperlink" Target="https://www.bricklink.com/store.asp?p=argonauta79&amp;itemID=206089353" TargetMode="External"/><Relationship Id="rId172" Type="http://schemas.openxmlformats.org/officeDocument/2006/relationships/hyperlink" Target="https://www.bricklink.com/store.asp?p=wahiggin&amp;itemID=453513258" TargetMode="External"/><Relationship Id="rId477" Type="http://schemas.openxmlformats.org/officeDocument/2006/relationships/hyperlink" Target="http://www.bricklink.com/aboutMe.asp?u=JBFTT" TargetMode="External"/><Relationship Id="rId600" Type="http://schemas.openxmlformats.org/officeDocument/2006/relationships/hyperlink" Target="https://www.bricklink.com/store.asp?p=Pazzo&amp;itemID=404420298" TargetMode="External"/><Relationship Id="rId684" Type="http://schemas.openxmlformats.org/officeDocument/2006/relationships/hyperlink" Target="https://www.bricklink.com/store.asp?p=CanadaFirst&amp;itemID=379853519" TargetMode="External"/><Relationship Id="rId337" Type="http://schemas.openxmlformats.org/officeDocument/2006/relationships/hyperlink" Target="https://www.bricklink.com/store.asp?p=WildersBricks&amp;itemID=421670632" TargetMode="External"/><Relationship Id="rId34" Type="http://schemas.openxmlformats.org/officeDocument/2006/relationships/image" Target="../media/image23.jpeg"/><Relationship Id="rId544" Type="http://schemas.openxmlformats.org/officeDocument/2006/relationships/hyperlink" Target="https://www.bricklink.com/catalogItemPic.asp?S=4186868-1" TargetMode="External"/><Relationship Id="rId183" Type="http://schemas.openxmlformats.org/officeDocument/2006/relationships/hyperlink" Target="http://www.bricklink.com/aboutMe.asp?u=BrickShopTirol" TargetMode="External"/><Relationship Id="rId390" Type="http://schemas.openxmlformats.org/officeDocument/2006/relationships/hyperlink" Target="https://www.bricklink.com/store.asp?p=Usoenksen&amp;itemID=456365257" TargetMode="External"/><Relationship Id="rId404" Type="http://schemas.openxmlformats.org/officeDocument/2006/relationships/hyperlink" Target="https://www.bricklink.com/store.asp?p=Brickopolis&amp;itemID=504099903" TargetMode="External"/><Relationship Id="rId611" Type="http://schemas.openxmlformats.org/officeDocument/2006/relationships/hyperlink" Target="https://www.bricklink.com/store.asp?p=pbrugier&amp;itemID=532751308" TargetMode="External"/><Relationship Id="rId250" Type="http://schemas.openxmlformats.org/officeDocument/2006/relationships/hyperlink" Target="https://www.bricklink.com/store.asp?p=Cubinican&amp;itemID=432462764" TargetMode="External"/><Relationship Id="rId488" Type="http://schemas.openxmlformats.org/officeDocument/2006/relationships/hyperlink" Target="https://www.bricklink.com/imgView.asp?imgID=J769347&amp;viewFrom=SC&amp;invID=300814294&amp;itemText=" TargetMode="External"/><Relationship Id="rId695" Type="http://schemas.openxmlformats.org/officeDocument/2006/relationships/hyperlink" Target="https://www.bricklink.com/store.asp?p=BM&amp;itemID=523528562" TargetMode="External"/><Relationship Id="rId709" Type="http://schemas.openxmlformats.org/officeDocument/2006/relationships/hyperlink" Target="https://www.bricklink.com/store.asp?p=SnXBricksLLC&amp;itemID=498327004" TargetMode="External"/><Relationship Id="rId45" Type="http://schemas.openxmlformats.org/officeDocument/2006/relationships/image" Target="../media/image27.png"/><Relationship Id="rId110" Type="http://schemas.openxmlformats.org/officeDocument/2006/relationships/hyperlink" Target="https://www.bricklink.com/store.asp?p=lg.bricks&amp;itemID=420203828" TargetMode="External"/><Relationship Id="rId348" Type="http://schemas.openxmlformats.org/officeDocument/2006/relationships/hyperlink" Target="https://www.bricklink.com/imgView.asp?imgID=J968759&amp;viewFrom=SC&amp;invID=420971908&amp;itemText=" TargetMode="External"/><Relationship Id="rId555" Type="http://schemas.openxmlformats.org/officeDocument/2006/relationships/hyperlink" Target="https://www.bricklink.com/store.asp?p=Josh1oreilly&amp;itemID=479758287" TargetMode="External"/><Relationship Id="rId194" Type="http://schemas.openxmlformats.org/officeDocument/2006/relationships/hyperlink" Target="https://www.bricklink.com/store.asp?p=buqs&amp;itemID=421847993" TargetMode="External"/><Relationship Id="rId208" Type="http://schemas.openxmlformats.org/officeDocument/2006/relationships/hyperlink" Target="https://www.bricklink.com/store.asp?p=keverjeroen&amp;itemID=417886773" TargetMode="External"/><Relationship Id="rId415" Type="http://schemas.openxmlformats.org/officeDocument/2006/relationships/hyperlink" Target="https://www.bricklink.com/catalogItemPic.asp?S=KT407-1" TargetMode="External"/><Relationship Id="rId622" Type="http://schemas.openxmlformats.org/officeDocument/2006/relationships/image" Target="../media/image90.jpeg"/><Relationship Id="rId261" Type="http://schemas.openxmlformats.org/officeDocument/2006/relationships/hyperlink" Target="https://www.bricklink.com/store.asp?p=pulaski&amp;itemID=420568203" TargetMode="External"/><Relationship Id="rId499" Type="http://schemas.openxmlformats.org/officeDocument/2006/relationships/hyperlink" Target="https://www.bricklink.com/store.asp?p=BrickHeads&amp;itemID=337776783" TargetMode="External"/><Relationship Id="rId56" Type="http://schemas.openxmlformats.org/officeDocument/2006/relationships/image" Target="../media/image29.gif"/><Relationship Id="rId359" Type="http://schemas.openxmlformats.org/officeDocument/2006/relationships/hyperlink" Target="https://www.bricklink.com/store.asp?p=f.brixx&amp;itemID=421590581" TargetMode="External"/><Relationship Id="rId566" Type="http://schemas.openxmlformats.org/officeDocument/2006/relationships/image" Target="../media/image76.jpeg"/><Relationship Id="rId121" Type="http://schemas.openxmlformats.org/officeDocument/2006/relationships/hyperlink" Target="https://www.bricklink.com/store.asp?p=Arcus02&amp;itemID=425584303" TargetMode="External"/><Relationship Id="rId219" Type="http://schemas.openxmlformats.org/officeDocument/2006/relationships/hyperlink" Target="https://www.bricklink.com/store.asp?p=cvillebricks&amp;itemID=420315008" TargetMode="External"/><Relationship Id="rId426" Type="http://schemas.openxmlformats.org/officeDocument/2006/relationships/hyperlink" Target="http://www.bricklink.com/aboutMe.asp?u=Brickwise" TargetMode="External"/><Relationship Id="rId633" Type="http://schemas.openxmlformats.org/officeDocument/2006/relationships/hyperlink" Target="https://www.bricklink.com/store.asp?p=pbrugier&amp;itemID=532751305" TargetMode="External"/><Relationship Id="rId67" Type="http://schemas.openxmlformats.org/officeDocument/2006/relationships/hyperlink" Target="https://www.bricklink.com/store.asp?p=cftosca&amp;itemID=420158089" TargetMode="External"/><Relationship Id="rId272" Type="http://schemas.openxmlformats.org/officeDocument/2006/relationships/hyperlink" Target="https://www.bricklink.com/store.asp?p=Adriling&amp;itemID=377930360" TargetMode="External"/><Relationship Id="rId577" Type="http://schemas.openxmlformats.org/officeDocument/2006/relationships/image" Target="../media/image79.gif"/><Relationship Id="rId700" Type="http://schemas.openxmlformats.org/officeDocument/2006/relationships/hyperlink" Target="https://www.bricklink.com/store.asp?p=GIOVENALERIBERO&amp;itemID=364166970" TargetMode="External"/><Relationship Id="rId132" Type="http://schemas.openxmlformats.org/officeDocument/2006/relationships/hyperlink" Target="https://www.bricklink.com/store.asp?p=ankjrdesign&amp;itemID=459774025" TargetMode="External"/><Relationship Id="rId437" Type="http://schemas.openxmlformats.org/officeDocument/2006/relationships/hyperlink" Target="http://www.bricklink.com/aboutMe.asp?u=Blackforce2012" TargetMode="External"/><Relationship Id="rId644" Type="http://schemas.openxmlformats.org/officeDocument/2006/relationships/hyperlink" Target="https://www.bricklink.com/store.asp?p=jnederlof&amp;itemID=260790850" TargetMode="External"/><Relationship Id="rId283" Type="http://schemas.openxmlformats.org/officeDocument/2006/relationships/image" Target="../media/image44.gif"/><Relationship Id="rId490" Type="http://schemas.openxmlformats.org/officeDocument/2006/relationships/hyperlink" Target="https://www.bricklink.com/store.asp?p=Rikki87&amp;itemID=300814294" TargetMode="External"/><Relationship Id="rId504" Type="http://schemas.openxmlformats.org/officeDocument/2006/relationships/hyperlink" Target="https://www.bricklink.com/store.asp?p=LegoMaster433&amp;itemID=434471436" TargetMode="External"/><Relationship Id="rId711" Type="http://schemas.openxmlformats.org/officeDocument/2006/relationships/hyperlink" Target="http://www.bricklink.com/aboutMe.asp?u=3_BRICKS" TargetMode="External"/><Relationship Id="rId78" Type="http://schemas.openxmlformats.org/officeDocument/2006/relationships/hyperlink" Target="https://www.bricklink.com/store.asp?p=tdbr_sv&amp;itemID=490287766" TargetMode="External"/><Relationship Id="rId143" Type="http://schemas.openxmlformats.org/officeDocument/2006/relationships/hyperlink" Target="https://www.bricklink.com/store.asp?p=plankystone&amp;itemID=479659832" TargetMode="External"/><Relationship Id="rId350" Type="http://schemas.openxmlformats.org/officeDocument/2006/relationships/hyperlink" Target="https://www.bricklink.com/store.asp?p=albus1989&amp;itemID=420971908" TargetMode="External"/><Relationship Id="rId588" Type="http://schemas.openxmlformats.org/officeDocument/2006/relationships/hyperlink" Target="http://www.bricklink.com/aboutMe.asp?u=Funny_bricks" TargetMode="External"/><Relationship Id="rId9" Type="http://schemas.openxmlformats.org/officeDocument/2006/relationships/hyperlink" Target="https://www.bricklink.com/store.asp?p=brick_cronico&amp;itemID=369488482" TargetMode="External"/><Relationship Id="rId210" Type="http://schemas.openxmlformats.org/officeDocument/2006/relationships/hyperlink" Target="https://www.bricklink.com/store.asp?p=BB17b&amp;itemID=444985312" TargetMode="External"/><Relationship Id="rId448" Type="http://schemas.openxmlformats.org/officeDocument/2006/relationships/hyperlink" Target="https://www.bricklink.com/store.asp?p=Anarch06&amp;itemID=467277690" TargetMode="External"/><Relationship Id="rId655" Type="http://schemas.openxmlformats.org/officeDocument/2006/relationships/hyperlink" Target="https://www.bricklink.com/store.asp?p=barando&amp;itemID=486061467" TargetMode="External"/><Relationship Id="rId294" Type="http://schemas.openxmlformats.org/officeDocument/2006/relationships/hyperlink" Target="https://www.bricklink.com/store.asp?p=RockerBricks&amp;itemID=531103152" TargetMode="External"/><Relationship Id="rId308" Type="http://schemas.openxmlformats.org/officeDocument/2006/relationships/hyperlink" Target="https://www.bricklink.com/store.asp?p=Lor&amp;bindID=74752" TargetMode="External"/><Relationship Id="rId515" Type="http://schemas.openxmlformats.org/officeDocument/2006/relationships/image" Target="../media/image61.jpeg"/><Relationship Id="rId722" Type="http://schemas.openxmlformats.org/officeDocument/2006/relationships/hyperlink" Target="http://www.bricklink.com/aboutMe.asp?u=Amoy" TargetMode="External"/><Relationship Id="rId89" Type="http://schemas.openxmlformats.org/officeDocument/2006/relationships/hyperlink" Target="https://www.bricklink.com/store.asp?p=MMEtrading&amp;itemID=538936370" TargetMode="External"/><Relationship Id="rId154" Type="http://schemas.openxmlformats.org/officeDocument/2006/relationships/hyperlink" Target="https://www.bricklink.com/store.asp?p=MRJ05&amp;itemID=459595055" TargetMode="External"/><Relationship Id="rId361" Type="http://schemas.openxmlformats.org/officeDocument/2006/relationships/hyperlink" Target="https://www.bricklink.com/store.asp?p=dunlopmy&amp;itemID=527271001" TargetMode="External"/><Relationship Id="rId599" Type="http://schemas.openxmlformats.org/officeDocument/2006/relationships/hyperlink" Target="http://www.bricklink.com/aboutMe.asp?u=Pazzo" TargetMode="External"/><Relationship Id="rId459" Type="http://schemas.openxmlformats.org/officeDocument/2006/relationships/hyperlink" Target="https://www.bricklink.com/store.asp?p=superadaptoid&amp;itemID=540295399" TargetMode="External"/><Relationship Id="rId666" Type="http://schemas.openxmlformats.org/officeDocument/2006/relationships/image" Target="../media/image101.jpeg"/><Relationship Id="rId16" Type="http://schemas.openxmlformats.org/officeDocument/2006/relationships/hyperlink" Target="https://www.bricklink.com/store.asp?p=MMEtrading&amp;itemID=529484347" TargetMode="External"/><Relationship Id="rId221" Type="http://schemas.openxmlformats.org/officeDocument/2006/relationships/hyperlink" Target="http://www.bricklink.com/aboutMe.asp?u=Cornman" TargetMode="External"/><Relationship Id="rId319" Type="http://schemas.openxmlformats.org/officeDocument/2006/relationships/hyperlink" Target="https://www.bricklink.com/store.asp?p=Castl3&amp;itemID=445554265" TargetMode="External"/><Relationship Id="rId526" Type="http://schemas.openxmlformats.org/officeDocument/2006/relationships/hyperlink" Target="https://www.bricklink.com/imgView.asp?imgID=J1122362&amp;viewFrom=SC&amp;invID=532751321&amp;itemText=" TargetMode="External"/><Relationship Id="rId733" Type="http://schemas.openxmlformats.org/officeDocument/2006/relationships/hyperlink" Target="https://www.bricklink.com/store.asp?p=DeanS&amp;itemID=196175906" TargetMode="External"/><Relationship Id="rId165" Type="http://schemas.openxmlformats.org/officeDocument/2006/relationships/hyperlink" Target="https://www.bricklink.com/store.asp?p=MaiksBrickworld&amp;itemID=530897595" TargetMode="External"/><Relationship Id="rId372" Type="http://schemas.openxmlformats.org/officeDocument/2006/relationships/hyperlink" Target="https://www.bricklink.com/store.asp?p=Biggie_Bricks&amp;itemID=434952195" TargetMode="External"/><Relationship Id="rId677" Type="http://schemas.openxmlformats.org/officeDocument/2006/relationships/image" Target="../media/image102.jpeg"/><Relationship Id="rId232" Type="http://schemas.openxmlformats.org/officeDocument/2006/relationships/hyperlink" Target="https://www.bricklink.com/store.asp?p=barando&amp;itemID=498594411" TargetMode="External"/><Relationship Id="rId27" Type="http://schemas.openxmlformats.org/officeDocument/2006/relationships/hyperlink" Target="https://www.bricklink.com/store.asp?p=m4rtinb&amp;itemID=528601087" TargetMode="External"/><Relationship Id="rId537" Type="http://schemas.openxmlformats.org/officeDocument/2006/relationships/hyperlink" Target="https://www.bricklink.com/store.asp?p=pbrugier&amp;itemID=532751314" TargetMode="External"/><Relationship Id="rId80" Type="http://schemas.openxmlformats.org/officeDocument/2006/relationships/hyperlink" Target="https://www.bricklink.com/store.asp?p=JCalcio&amp;itemID=200217768" TargetMode="External"/><Relationship Id="rId176" Type="http://schemas.openxmlformats.org/officeDocument/2006/relationships/hyperlink" Target="https://www.bricklink.com/store.asp?p=Prescribed_Brix&amp;itemID=420273035" TargetMode="External"/><Relationship Id="rId383" Type="http://schemas.openxmlformats.org/officeDocument/2006/relationships/hyperlink" Target="http://www.bricklink.com/aboutMe.asp?u=Farcky" TargetMode="External"/><Relationship Id="rId590" Type="http://schemas.openxmlformats.org/officeDocument/2006/relationships/hyperlink" Target="https://www.bricklink.com/imgView.asp?imgID=J1080271&amp;viewFrom=SC&amp;invID=500885067&amp;itemText=" TargetMode="External"/><Relationship Id="rId604" Type="http://schemas.openxmlformats.org/officeDocument/2006/relationships/image" Target="../media/image84.jpeg"/><Relationship Id="rId243" Type="http://schemas.openxmlformats.org/officeDocument/2006/relationships/hyperlink" Target="https://www.bricklink.com/store.asp?p=lx_bricks&amp;itemID=435333831" TargetMode="External"/><Relationship Id="rId450" Type="http://schemas.openxmlformats.org/officeDocument/2006/relationships/hyperlink" Target="https://www.bricklink.com/store.asp?p=Jaypatnais&amp;itemID=422497647" TargetMode="External"/><Relationship Id="rId688" Type="http://schemas.openxmlformats.org/officeDocument/2006/relationships/hyperlink" Target="https://www.bricklink.com/store.asp?p=BLUXE&amp;itemID=480775229" TargetMode="External"/><Relationship Id="rId38" Type="http://schemas.openxmlformats.org/officeDocument/2006/relationships/hyperlink" Target="https://www.bricklink.com/store.asp?p=SteveTheSquid&amp;itemID=317286420" TargetMode="External"/><Relationship Id="rId103" Type="http://schemas.openxmlformats.org/officeDocument/2006/relationships/hyperlink" Target="https://www.bricklink.com/store.asp?p=gadzooky&amp;itemID=414887546" TargetMode="External"/><Relationship Id="rId310" Type="http://schemas.openxmlformats.org/officeDocument/2006/relationships/image" Target="../media/image45.gif"/><Relationship Id="rId548" Type="http://schemas.openxmlformats.org/officeDocument/2006/relationships/hyperlink" Target="https://www.bricklink.com/store.asp?p=Steineflut&amp;itemID=412067454" TargetMode="External"/><Relationship Id="rId91" Type="http://schemas.openxmlformats.org/officeDocument/2006/relationships/hyperlink" Target="https://www.bricklink.com/store.asp?p=2p2&amp;itemID=437995045" TargetMode="External"/><Relationship Id="rId187" Type="http://schemas.openxmlformats.org/officeDocument/2006/relationships/hyperlink" Target="https://www.bricklink.com/store.asp?p=rophanhung&amp;itemID=302660695" TargetMode="External"/><Relationship Id="rId394" Type="http://schemas.openxmlformats.org/officeDocument/2006/relationships/hyperlink" Target="https://www.bricklink.com/store.asp?p=David.W&amp;itemID=434664505" TargetMode="External"/><Relationship Id="rId408" Type="http://schemas.openxmlformats.org/officeDocument/2006/relationships/hyperlink" Target="https://www.bricklink.com/store.asp?p=piernl&amp;itemID=422558254" TargetMode="External"/><Relationship Id="rId615" Type="http://schemas.openxmlformats.org/officeDocument/2006/relationships/hyperlink" Target="https://www.bricklink.com/imgView.asp?imgID=J1122364&amp;viewFrom=SC&amp;invID=532751310&amp;itemText=" TargetMode="External"/><Relationship Id="rId254" Type="http://schemas.openxmlformats.org/officeDocument/2006/relationships/image" Target="../media/image37.jpeg"/><Relationship Id="rId699" Type="http://schemas.openxmlformats.org/officeDocument/2006/relationships/hyperlink" Target="https://www.bricklink.com/store.asp?p=Give.Me.A.Brick&amp;itemID=491282315" TargetMode="External"/><Relationship Id="rId49" Type="http://schemas.openxmlformats.org/officeDocument/2006/relationships/hyperlink" Target="https://www.bricklink.com/store.asp?p=jnederlof&amp;itemID=283425685" TargetMode="External"/><Relationship Id="rId114" Type="http://schemas.openxmlformats.org/officeDocument/2006/relationships/hyperlink" Target="https://www.bricklink.com/store.asp?p=pbrugier&amp;itemID=524769074" TargetMode="External"/><Relationship Id="rId461" Type="http://schemas.openxmlformats.org/officeDocument/2006/relationships/hyperlink" Target="https://www.bricklink.com/store.asp?p=the_dabbler&amp;itemID=540606349" TargetMode="External"/><Relationship Id="rId559" Type="http://schemas.openxmlformats.org/officeDocument/2006/relationships/hyperlink" Target="https://www.bricklink.com/catalogItemPic.asp?S=7810-1" TargetMode="External"/><Relationship Id="rId198" Type="http://schemas.openxmlformats.org/officeDocument/2006/relationships/hyperlink" Target="https://www.bricklink.com/store.asp?p=DeersBricks&amp;itemID=458318196" TargetMode="External"/><Relationship Id="rId321" Type="http://schemas.openxmlformats.org/officeDocument/2006/relationships/hyperlink" Target="https://www.bricklink.com/store.asp?p=HippStein&amp;itemID=417723165" TargetMode="External"/><Relationship Id="rId419" Type="http://schemas.openxmlformats.org/officeDocument/2006/relationships/hyperlink" Target="https://www.bricklink.com/store.asp?p=AzzurroNL&amp;itemID=511069702" TargetMode="External"/><Relationship Id="rId626" Type="http://schemas.openxmlformats.org/officeDocument/2006/relationships/hyperlink" Target="https://www.bricklink.com/store.asp?p=pbrugier&amp;itemID=532751303" TargetMode="External"/><Relationship Id="rId265" Type="http://schemas.openxmlformats.org/officeDocument/2006/relationships/hyperlink" Target="https://www.bricklink.com/store.asp?p=Adriling&amp;itemID=377930564" TargetMode="External"/><Relationship Id="rId472" Type="http://schemas.openxmlformats.org/officeDocument/2006/relationships/image" Target="../media/image51.gif"/><Relationship Id="rId125" Type="http://schemas.openxmlformats.org/officeDocument/2006/relationships/hyperlink" Target="https://www.bricklink.com/store.asp?p=tjanderson&amp;itemID=531579750" TargetMode="External"/><Relationship Id="rId332" Type="http://schemas.openxmlformats.org/officeDocument/2006/relationships/hyperlink" Target="https://www.bricklink.com/store.asp?p=BeetrootBoy&amp;itemID=488062329" TargetMode="External"/><Relationship Id="rId637" Type="http://schemas.openxmlformats.org/officeDocument/2006/relationships/hyperlink" Target="https://www.bricklink.com/catalogItemPic.asp?I=10027-1" TargetMode="External"/><Relationship Id="rId276" Type="http://schemas.openxmlformats.org/officeDocument/2006/relationships/hyperlink" Target="https://www.bricklink.com/catalogItemPic.asp?S=KT206-1" TargetMode="External"/><Relationship Id="rId483" Type="http://schemas.openxmlformats.org/officeDocument/2006/relationships/image" Target="../media/image53.jpeg"/><Relationship Id="rId690" Type="http://schemas.openxmlformats.org/officeDocument/2006/relationships/hyperlink" Target="https://www.bricklink.com/store.asp?p=Bram.Akkermans&amp;itemID=494688045" TargetMode="External"/><Relationship Id="rId704" Type="http://schemas.openxmlformats.org/officeDocument/2006/relationships/hyperlink" Target="https://www.bricklink.com/store.asp?p=Bianca024&amp;itemID=196147971" TargetMode="External"/><Relationship Id="rId40" Type="http://schemas.openxmlformats.org/officeDocument/2006/relationships/image" Target="../media/image25.jpeg"/><Relationship Id="rId136" Type="http://schemas.openxmlformats.org/officeDocument/2006/relationships/hyperlink" Target="https://www.bricklink.com/store.asp?p=Steinhelm&amp;itemID=417867551" TargetMode="External"/><Relationship Id="rId343" Type="http://schemas.openxmlformats.org/officeDocument/2006/relationships/hyperlink" Target="https://www.bricklink.com/store.asp?p=Mattjay&amp;itemID=438875003" TargetMode="External"/><Relationship Id="rId550" Type="http://schemas.openxmlformats.org/officeDocument/2006/relationships/image" Target="../media/image72.jpeg"/><Relationship Id="rId203" Type="http://schemas.openxmlformats.org/officeDocument/2006/relationships/hyperlink" Target="https://www.bricklink.com/store.asp?p=barando&amp;itemID=484222067" TargetMode="External"/><Relationship Id="rId648" Type="http://schemas.openxmlformats.org/officeDocument/2006/relationships/hyperlink" Target="https://www.bricklink.com/catalogItemPic.asp?S=KT305-1" TargetMode="External"/><Relationship Id="rId287" Type="http://schemas.openxmlformats.org/officeDocument/2006/relationships/hyperlink" Target="http://www.bricklink.com/aboutMe.asp?u=BillytheKid" TargetMode="External"/><Relationship Id="rId410" Type="http://schemas.openxmlformats.org/officeDocument/2006/relationships/hyperlink" Target="https://www.bricklink.com/store.asp?p=BroccoliBricks&amp;itemID=434451427" TargetMode="External"/><Relationship Id="rId494" Type="http://schemas.openxmlformats.org/officeDocument/2006/relationships/hyperlink" Target="https://www.bricklink.com/catalogItemPic.asp?S=KT304-1" TargetMode="External"/><Relationship Id="rId508" Type="http://schemas.openxmlformats.org/officeDocument/2006/relationships/hyperlink" Target="https://www.bricklink.com/store.asp?p=Annis.klodser&amp;itemID=508538331" TargetMode="External"/><Relationship Id="rId715" Type="http://schemas.openxmlformats.org/officeDocument/2006/relationships/hyperlink" Target="https://www.bricklink.com/store.asp?p=gtongue&amp;itemID=248639295" TargetMode="External"/><Relationship Id="rId147" Type="http://schemas.openxmlformats.org/officeDocument/2006/relationships/hyperlink" Target="https://www.bricklink.com/store.asp?p=jasongross&amp;itemID=238451342" TargetMode="External"/><Relationship Id="rId354" Type="http://schemas.openxmlformats.org/officeDocument/2006/relationships/image" Target="../media/image48.jpeg"/><Relationship Id="rId51" Type="http://schemas.openxmlformats.org/officeDocument/2006/relationships/hyperlink" Target="https://www.bricklink.com/store.asp?p=Stbrickfan&amp;itemID=328660286" TargetMode="External"/><Relationship Id="rId561" Type="http://schemas.openxmlformats.org/officeDocument/2006/relationships/hyperlink" Target="https://www.bricklink.com/store.asp?p=TrainStuff&amp;itemID=533207909" TargetMode="External"/><Relationship Id="rId659" Type="http://schemas.openxmlformats.org/officeDocument/2006/relationships/hyperlink" Target="https://www.bricklink.com/store.asp?p=primabrickstore&amp;itemID=384583077" TargetMode="External"/><Relationship Id="rId214" Type="http://schemas.openxmlformats.org/officeDocument/2006/relationships/image" Target="../media/image34.jpeg"/><Relationship Id="rId298" Type="http://schemas.openxmlformats.org/officeDocument/2006/relationships/hyperlink" Target="https://www.bricklink.com/store.asp?p=Matte1269&amp;itemID=537029278" TargetMode="External"/><Relationship Id="rId421" Type="http://schemas.openxmlformats.org/officeDocument/2006/relationships/hyperlink" Target="https://www.bricklink.com/store.asp?p=dersteff&amp;itemID=483275970" TargetMode="External"/><Relationship Id="rId519" Type="http://schemas.openxmlformats.org/officeDocument/2006/relationships/hyperlink" Target="https://www.bricklink.com/store.asp?p=pbrugier&amp;itemID=532751318"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21</xdr:row>
      <xdr:rowOff>68580</xdr:rowOff>
    </xdr:from>
    <xdr:to>
      <xdr:col>4</xdr:col>
      <xdr:colOff>41425</xdr:colOff>
      <xdr:row>23</xdr:row>
      <xdr:rowOff>112452</xdr:rowOff>
    </xdr:to>
    <xdr:pic>
      <xdr:nvPicPr>
        <xdr:cNvPr id="2" name="Billede 1">
          <a:extLst>
            <a:ext uri="{FF2B5EF4-FFF2-40B4-BE49-F238E27FC236}">
              <a16:creationId xmlns:a16="http://schemas.microsoft.com/office/drawing/2014/main" id="{C7E4C467-6E17-1B4C-BE3D-91F31118EA16}"/>
            </a:ext>
          </a:extLst>
        </xdr:cNvPr>
        <xdr:cNvPicPr>
          <a:picLocks noChangeAspect="1"/>
        </xdr:cNvPicPr>
      </xdr:nvPicPr>
      <xdr:blipFill>
        <a:blip xmlns:r="http://schemas.openxmlformats.org/officeDocument/2006/relationships" r:embed="rId1"/>
        <a:stretch>
          <a:fillRect/>
        </a:stretch>
      </xdr:blipFill>
      <xdr:spPr>
        <a:xfrm>
          <a:off x="731520" y="1965960"/>
          <a:ext cx="1076475" cy="409632"/>
        </a:xfrm>
        <a:prstGeom prst="rect">
          <a:avLst/>
        </a:prstGeom>
      </xdr:spPr>
    </xdr:pic>
    <xdr:clientData/>
  </xdr:twoCellAnchor>
  <xdr:twoCellAnchor editAs="oneCell">
    <xdr:from>
      <xdr:col>2</xdr:col>
      <xdr:colOff>213360</xdr:colOff>
      <xdr:row>25</xdr:row>
      <xdr:rowOff>91440</xdr:rowOff>
    </xdr:from>
    <xdr:to>
      <xdr:col>3</xdr:col>
      <xdr:colOff>148664</xdr:colOff>
      <xdr:row>27</xdr:row>
      <xdr:rowOff>72438</xdr:rowOff>
    </xdr:to>
    <xdr:pic>
      <xdr:nvPicPr>
        <xdr:cNvPr id="3" name="Billede 2">
          <a:extLst>
            <a:ext uri="{FF2B5EF4-FFF2-40B4-BE49-F238E27FC236}">
              <a16:creationId xmlns:a16="http://schemas.microsoft.com/office/drawing/2014/main" id="{B5601134-0E05-3A1C-1E40-683960919FDF}"/>
            </a:ext>
          </a:extLst>
        </xdr:cNvPr>
        <xdr:cNvPicPr>
          <a:picLocks noChangeAspect="1"/>
        </xdr:cNvPicPr>
      </xdr:nvPicPr>
      <xdr:blipFill>
        <a:blip xmlns:r="http://schemas.openxmlformats.org/officeDocument/2006/relationships" r:embed="rId2"/>
        <a:stretch>
          <a:fillRect/>
        </a:stretch>
      </xdr:blipFill>
      <xdr:spPr>
        <a:xfrm>
          <a:off x="754380" y="2720340"/>
          <a:ext cx="533474" cy="342948"/>
        </a:xfrm>
        <a:prstGeom prst="rect">
          <a:avLst/>
        </a:prstGeom>
      </xdr:spPr>
    </xdr:pic>
    <xdr:clientData/>
  </xdr:twoCellAnchor>
  <xdr:twoCellAnchor editAs="oneCell">
    <xdr:from>
      <xdr:col>2</xdr:col>
      <xdr:colOff>198121</xdr:colOff>
      <xdr:row>9</xdr:row>
      <xdr:rowOff>60960</xdr:rowOff>
    </xdr:from>
    <xdr:to>
      <xdr:col>4</xdr:col>
      <xdr:colOff>304801</xdr:colOff>
      <xdr:row>17</xdr:row>
      <xdr:rowOff>72511</xdr:rowOff>
    </xdr:to>
    <xdr:pic>
      <xdr:nvPicPr>
        <xdr:cNvPr id="5" name="Billede 4">
          <a:extLst>
            <a:ext uri="{FF2B5EF4-FFF2-40B4-BE49-F238E27FC236}">
              <a16:creationId xmlns:a16="http://schemas.microsoft.com/office/drawing/2014/main" id="{9E60D573-C1E5-7688-E193-90B34E00C7FB}"/>
            </a:ext>
          </a:extLst>
        </xdr:cNvPr>
        <xdr:cNvPicPr>
          <a:picLocks noChangeAspect="1"/>
        </xdr:cNvPicPr>
      </xdr:nvPicPr>
      <xdr:blipFill>
        <a:blip xmlns:r="http://schemas.openxmlformats.org/officeDocument/2006/relationships" r:embed="rId3"/>
        <a:stretch>
          <a:fillRect/>
        </a:stretch>
      </xdr:blipFill>
      <xdr:spPr>
        <a:xfrm>
          <a:off x="739141" y="1775460"/>
          <a:ext cx="1325880" cy="1474591"/>
        </a:xfrm>
        <a:prstGeom prst="rect">
          <a:avLst/>
        </a:prstGeom>
      </xdr:spPr>
    </xdr:pic>
    <xdr:clientData/>
  </xdr:twoCellAnchor>
  <xdr:twoCellAnchor editAs="oneCell">
    <xdr:from>
      <xdr:col>2</xdr:col>
      <xdr:colOff>236220</xdr:colOff>
      <xdr:row>29</xdr:row>
      <xdr:rowOff>91440</xdr:rowOff>
    </xdr:from>
    <xdr:to>
      <xdr:col>3</xdr:col>
      <xdr:colOff>607832</xdr:colOff>
      <xdr:row>31</xdr:row>
      <xdr:rowOff>148648</xdr:rowOff>
    </xdr:to>
    <xdr:pic>
      <xdr:nvPicPr>
        <xdr:cNvPr id="6" name="Billede 5">
          <a:extLst>
            <a:ext uri="{FF2B5EF4-FFF2-40B4-BE49-F238E27FC236}">
              <a16:creationId xmlns:a16="http://schemas.microsoft.com/office/drawing/2014/main" id="{D16BADF5-D442-C503-E43B-78EB23874FEF}"/>
            </a:ext>
          </a:extLst>
        </xdr:cNvPr>
        <xdr:cNvPicPr>
          <a:picLocks noChangeAspect="1"/>
        </xdr:cNvPicPr>
      </xdr:nvPicPr>
      <xdr:blipFill>
        <a:blip xmlns:r="http://schemas.openxmlformats.org/officeDocument/2006/relationships" r:embed="rId4"/>
        <a:stretch>
          <a:fillRect/>
        </a:stretch>
      </xdr:blipFill>
      <xdr:spPr>
        <a:xfrm>
          <a:off x="777240" y="6012180"/>
          <a:ext cx="981212" cy="419158"/>
        </a:xfrm>
        <a:prstGeom prst="rect">
          <a:avLst/>
        </a:prstGeom>
      </xdr:spPr>
    </xdr:pic>
    <xdr:clientData/>
  </xdr:twoCellAnchor>
  <xdr:twoCellAnchor>
    <xdr:from>
      <xdr:col>4</xdr:col>
      <xdr:colOff>365760</xdr:colOff>
      <xdr:row>3</xdr:row>
      <xdr:rowOff>30480</xdr:rowOff>
    </xdr:from>
    <xdr:to>
      <xdr:col>9</xdr:col>
      <xdr:colOff>342900</xdr:colOff>
      <xdr:row>7</xdr:row>
      <xdr:rowOff>76200</xdr:rowOff>
    </xdr:to>
    <xdr:cxnSp macro="">
      <xdr:nvCxnSpPr>
        <xdr:cNvPr id="7" name="Lige pilforbindelse 6">
          <a:extLst>
            <a:ext uri="{FF2B5EF4-FFF2-40B4-BE49-F238E27FC236}">
              <a16:creationId xmlns:a16="http://schemas.microsoft.com/office/drawing/2014/main" id="{B80720B0-FB84-6992-1BED-5CF4CB1E6D4F}"/>
            </a:ext>
          </a:extLst>
        </xdr:cNvPr>
        <xdr:cNvCxnSpPr/>
      </xdr:nvCxnSpPr>
      <xdr:spPr>
        <a:xfrm flipV="1">
          <a:off x="2125980" y="640080"/>
          <a:ext cx="3688080" cy="784860"/>
        </a:xfrm>
        <a:prstGeom prst="straightConnector1">
          <a:avLst/>
        </a:prstGeom>
        <a:ln w="53975">
          <a:solidFill>
            <a:schemeClr val="accent3">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289561</xdr:colOff>
      <xdr:row>12</xdr:row>
      <xdr:rowOff>76201</xdr:rowOff>
    </xdr:from>
    <xdr:to>
      <xdr:col>5</xdr:col>
      <xdr:colOff>297181</xdr:colOff>
      <xdr:row>16</xdr:row>
      <xdr:rowOff>163287</xdr:rowOff>
    </xdr:to>
    <xdr:pic>
      <xdr:nvPicPr>
        <xdr:cNvPr id="8" name="Billede 7">
          <a:extLst>
            <a:ext uri="{FF2B5EF4-FFF2-40B4-BE49-F238E27FC236}">
              <a16:creationId xmlns:a16="http://schemas.microsoft.com/office/drawing/2014/main" id="{E0655245-39B8-5F35-9F1A-0573B3241FE6}"/>
            </a:ext>
          </a:extLst>
        </xdr:cNvPr>
        <xdr:cNvPicPr>
          <a:picLocks noChangeAspect="1"/>
        </xdr:cNvPicPr>
      </xdr:nvPicPr>
      <xdr:blipFill>
        <a:blip xmlns:r="http://schemas.openxmlformats.org/officeDocument/2006/relationships" r:embed="rId1"/>
        <a:stretch>
          <a:fillRect/>
        </a:stretch>
      </xdr:blipFill>
      <xdr:spPr>
        <a:xfrm>
          <a:off x="807721" y="2446021"/>
          <a:ext cx="1463040" cy="8186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182880</xdr:colOff>
      <xdr:row>21</xdr:row>
      <xdr:rowOff>53341</xdr:rowOff>
    </xdr:from>
    <xdr:to>
      <xdr:col>5</xdr:col>
      <xdr:colOff>148277</xdr:colOff>
      <xdr:row>34</xdr:row>
      <xdr:rowOff>160021</xdr:rowOff>
    </xdr:to>
    <xdr:pic>
      <xdr:nvPicPr>
        <xdr:cNvPr id="2" name="Billede 1">
          <a:extLst>
            <a:ext uri="{FF2B5EF4-FFF2-40B4-BE49-F238E27FC236}">
              <a16:creationId xmlns:a16="http://schemas.microsoft.com/office/drawing/2014/main" id="{B35CB01D-83E1-8ACE-E749-9600A19B883C}"/>
            </a:ext>
          </a:extLst>
        </xdr:cNvPr>
        <xdr:cNvPicPr>
          <a:picLocks noChangeAspect="1"/>
        </xdr:cNvPicPr>
      </xdr:nvPicPr>
      <xdr:blipFill>
        <a:blip xmlns:r="http://schemas.openxmlformats.org/officeDocument/2006/relationships" r:embed="rId1"/>
        <a:stretch>
          <a:fillRect/>
        </a:stretch>
      </xdr:blipFill>
      <xdr:spPr>
        <a:xfrm>
          <a:off x="411480" y="2727961"/>
          <a:ext cx="1710377" cy="2484120"/>
        </a:xfrm>
        <a:prstGeom prst="rect">
          <a:avLst/>
        </a:prstGeom>
      </xdr:spPr>
    </xdr:pic>
    <xdr:clientData/>
  </xdr:twoCellAnchor>
  <xdr:twoCellAnchor editAs="oneCell">
    <xdr:from>
      <xdr:col>1</xdr:col>
      <xdr:colOff>190500</xdr:colOff>
      <xdr:row>12</xdr:row>
      <xdr:rowOff>68580</xdr:rowOff>
    </xdr:from>
    <xdr:to>
      <xdr:col>4</xdr:col>
      <xdr:colOff>461415</xdr:colOff>
      <xdr:row>19</xdr:row>
      <xdr:rowOff>106680</xdr:rowOff>
    </xdr:to>
    <xdr:pic>
      <xdr:nvPicPr>
        <xdr:cNvPr id="3" name="Billede 2">
          <a:extLst>
            <a:ext uri="{FF2B5EF4-FFF2-40B4-BE49-F238E27FC236}">
              <a16:creationId xmlns:a16="http://schemas.microsoft.com/office/drawing/2014/main" id="{0D86327C-BDDC-4AAF-B345-8B7CD53270C1}"/>
            </a:ext>
          </a:extLst>
        </xdr:cNvPr>
        <xdr:cNvPicPr>
          <a:picLocks noChangeAspect="1"/>
        </xdr:cNvPicPr>
      </xdr:nvPicPr>
      <xdr:blipFill>
        <a:blip xmlns:r="http://schemas.openxmlformats.org/officeDocument/2006/relationships" r:embed="rId2"/>
        <a:stretch>
          <a:fillRect/>
        </a:stretch>
      </xdr:blipFill>
      <xdr:spPr>
        <a:xfrm>
          <a:off x="419100" y="1089660"/>
          <a:ext cx="1185315" cy="1318260"/>
        </a:xfrm>
        <a:prstGeom prst="rect">
          <a:avLst/>
        </a:prstGeom>
      </xdr:spPr>
    </xdr:pic>
    <xdr:clientData/>
  </xdr:twoCellAnchor>
  <xdr:twoCellAnchor editAs="oneCell">
    <xdr:from>
      <xdr:col>1</xdr:col>
      <xdr:colOff>190500</xdr:colOff>
      <xdr:row>49</xdr:row>
      <xdr:rowOff>105977</xdr:rowOff>
    </xdr:from>
    <xdr:to>
      <xdr:col>6</xdr:col>
      <xdr:colOff>1303020</xdr:colOff>
      <xdr:row>54</xdr:row>
      <xdr:rowOff>133523</xdr:rowOff>
    </xdr:to>
    <xdr:pic>
      <xdr:nvPicPr>
        <xdr:cNvPr id="4" name="Billede 3">
          <a:extLst>
            <a:ext uri="{FF2B5EF4-FFF2-40B4-BE49-F238E27FC236}">
              <a16:creationId xmlns:a16="http://schemas.microsoft.com/office/drawing/2014/main" id="{279BA116-1D8B-E6FB-F377-0F09FC14827B}"/>
            </a:ext>
          </a:extLst>
        </xdr:cNvPr>
        <xdr:cNvPicPr>
          <a:picLocks noChangeAspect="1"/>
        </xdr:cNvPicPr>
      </xdr:nvPicPr>
      <xdr:blipFill>
        <a:blip xmlns:r="http://schemas.openxmlformats.org/officeDocument/2006/relationships" r:embed="rId3"/>
        <a:stretch>
          <a:fillRect/>
        </a:stretch>
      </xdr:blipFill>
      <xdr:spPr>
        <a:xfrm>
          <a:off x="419100" y="9181397"/>
          <a:ext cx="3688080" cy="9419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350521</xdr:colOff>
      <xdr:row>11</xdr:row>
      <xdr:rowOff>15240</xdr:rowOff>
    </xdr:from>
    <xdr:to>
      <xdr:col>7</xdr:col>
      <xdr:colOff>75096</xdr:colOff>
      <xdr:row>29</xdr:row>
      <xdr:rowOff>181579</xdr:rowOff>
    </xdr:to>
    <xdr:pic>
      <xdr:nvPicPr>
        <xdr:cNvPr id="2" name="Billede 1">
          <a:extLst>
            <a:ext uri="{FF2B5EF4-FFF2-40B4-BE49-F238E27FC236}">
              <a16:creationId xmlns:a16="http://schemas.microsoft.com/office/drawing/2014/main" id="{8696B814-2C50-B6B3-073D-0EB03964DE62}"/>
            </a:ext>
          </a:extLst>
        </xdr:cNvPr>
        <xdr:cNvPicPr>
          <a:picLocks noChangeAspect="1"/>
        </xdr:cNvPicPr>
      </xdr:nvPicPr>
      <xdr:blipFill>
        <a:blip xmlns:r="http://schemas.openxmlformats.org/officeDocument/2006/relationships" r:embed="rId1"/>
        <a:stretch>
          <a:fillRect/>
        </a:stretch>
      </xdr:blipFill>
      <xdr:spPr>
        <a:xfrm>
          <a:off x="960121" y="2026920"/>
          <a:ext cx="3382175" cy="34581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4</xdr:col>
      <xdr:colOff>579120</xdr:colOff>
      <xdr:row>5</xdr:row>
      <xdr:rowOff>144780</xdr:rowOff>
    </xdr:to>
    <xdr:sp macro="" textlink="">
      <xdr:nvSpPr>
        <xdr:cNvPr id="7169" name="js-blp-logo" descr="BrickLink Logo">
          <a:hlinkClick xmlns:r="http://schemas.openxmlformats.org/officeDocument/2006/relationships" r:id="rId1" tooltip="Home"/>
          <a:extLst>
            <a:ext uri="{FF2B5EF4-FFF2-40B4-BE49-F238E27FC236}">
              <a16:creationId xmlns:a16="http://schemas.microsoft.com/office/drawing/2014/main" id="{C19BF57D-B1AA-7899-DA21-8ACA311B63DC}"/>
            </a:ext>
          </a:extLst>
        </xdr:cNvPr>
        <xdr:cNvSpPr>
          <a:spLocks noChangeAspect="1" noChangeArrowheads="1"/>
        </xdr:cNvSpPr>
      </xdr:nvSpPr>
      <xdr:spPr bwMode="auto">
        <a:xfrm>
          <a:off x="0" y="4206240"/>
          <a:ext cx="3017520" cy="6934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xdr:row>
      <xdr:rowOff>0</xdr:rowOff>
    </xdr:from>
    <xdr:to>
      <xdr:col>0</xdr:col>
      <xdr:colOff>7620</xdr:colOff>
      <xdr:row>12</xdr:row>
      <xdr:rowOff>45720</xdr:rowOff>
    </xdr:to>
    <xdr:pic>
      <xdr:nvPicPr>
        <xdr:cNvPr id="2" name="Billede 1">
          <a:extLst>
            <a:ext uri="{FF2B5EF4-FFF2-40B4-BE49-F238E27FC236}">
              <a16:creationId xmlns:a16="http://schemas.microsoft.com/office/drawing/2014/main" id="{DC6AEBED-881D-C105-4AF0-690A6C7E5A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993380"/>
          <a:ext cx="7620" cy="45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1</xdr:col>
      <xdr:colOff>152400</xdr:colOff>
      <xdr:row>20</xdr:row>
      <xdr:rowOff>571500</xdr:rowOff>
    </xdr:to>
    <xdr:pic>
      <xdr:nvPicPr>
        <xdr:cNvPr id="3" name="img0" descr="Lot ID: 369488482  Set No: 4000040  Name: Inside Tour (LIT) Exclusive 2023 Edition - LEGO Fire Engine">
          <a:hlinkClick xmlns:r="http://schemas.openxmlformats.org/officeDocument/2006/relationships" r:id="rId3"/>
          <a:extLst>
            <a:ext uri="{FF2B5EF4-FFF2-40B4-BE49-F238E27FC236}">
              <a16:creationId xmlns:a16="http://schemas.microsoft.com/office/drawing/2014/main" id="{4C5CA2F0-9C92-B029-9B08-13F34631DE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0523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xdr:row>
      <xdr:rowOff>0</xdr:rowOff>
    </xdr:from>
    <xdr:to>
      <xdr:col>3</xdr:col>
      <xdr:colOff>114300</xdr:colOff>
      <xdr:row>20</xdr:row>
      <xdr:rowOff>114300</xdr:rowOff>
    </xdr:to>
    <xdr:pic>
      <xdr:nvPicPr>
        <xdr:cNvPr id="4" name="Billede 3" descr="Seller Ships to My Country">
          <a:hlinkClick xmlns:r="http://schemas.openxmlformats.org/officeDocument/2006/relationships" r:id="rId5"/>
          <a:extLst>
            <a:ext uri="{FF2B5EF4-FFF2-40B4-BE49-F238E27FC236}">
              <a16:creationId xmlns:a16="http://schemas.microsoft.com/office/drawing/2014/main" id="{2471264D-25D5-930D-9B4F-C23A05F0B21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523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xdr:row>
      <xdr:rowOff>0</xdr:rowOff>
    </xdr:from>
    <xdr:to>
      <xdr:col>3</xdr:col>
      <xdr:colOff>274320</xdr:colOff>
      <xdr:row>20</xdr:row>
      <xdr:rowOff>152400</xdr:rowOff>
    </xdr:to>
    <xdr:pic>
      <xdr:nvPicPr>
        <xdr:cNvPr id="5" name="Billede 4">
          <a:hlinkClick xmlns:r="http://schemas.openxmlformats.org/officeDocument/2006/relationships" r:id="rId7"/>
          <a:extLst>
            <a:ext uri="{FF2B5EF4-FFF2-40B4-BE49-F238E27FC236}">
              <a16:creationId xmlns:a16="http://schemas.microsoft.com/office/drawing/2014/main" id="{95FF2E5C-ECF9-DB8E-3107-CE751FB9D2A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523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30480</xdr:rowOff>
    </xdr:to>
    <xdr:pic>
      <xdr:nvPicPr>
        <xdr:cNvPr id="6" name="Billede 5">
          <a:extLst>
            <a:ext uri="{FF2B5EF4-FFF2-40B4-BE49-F238E27FC236}">
              <a16:creationId xmlns:a16="http://schemas.microsoft.com/office/drawing/2014/main" id="{5640922D-FFC0-B485-5C21-EAED68F2C9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23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xdr:row>
      <xdr:rowOff>0</xdr:rowOff>
    </xdr:from>
    <xdr:to>
      <xdr:col>3</xdr:col>
      <xdr:colOff>571500</xdr:colOff>
      <xdr:row>25</xdr:row>
      <xdr:rowOff>160020</xdr:rowOff>
    </xdr:to>
    <xdr:pic>
      <xdr:nvPicPr>
        <xdr:cNvPr id="7" name="Billede 6">
          <a:hlinkClick xmlns:r="http://schemas.openxmlformats.org/officeDocument/2006/relationships" r:id="rId9"/>
          <a:extLst>
            <a:ext uri="{FF2B5EF4-FFF2-40B4-BE49-F238E27FC236}">
              <a16:creationId xmlns:a16="http://schemas.microsoft.com/office/drawing/2014/main" id="{1A139EAF-7C3F-A894-BB39-3BBB334216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106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xdr:row>
      <xdr:rowOff>0</xdr:rowOff>
    </xdr:from>
    <xdr:to>
      <xdr:col>3</xdr:col>
      <xdr:colOff>7620</xdr:colOff>
      <xdr:row>26</xdr:row>
      <xdr:rowOff>99060</xdr:rowOff>
    </xdr:to>
    <xdr:pic>
      <xdr:nvPicPr>
        <xdr:cNvPr id="8" name="Billede 7">
          <a:extLst>
            <a:ext uri="{FF2B5EF4-FFF2-40B4-BE49-F238E27FC236}">
              <a16:creationId xmlns:a16="http://schemas.microsoft.com/office/drawing/2014/main" id="{BF44E961-A5D9-1068-5FD4-FBDC3DE34C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89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1</xdr:col>
      <xdr:colOff>152400</xdr:colOff>
      <xdr:row>29</xdr:row>
      <xdr:rowOff>228600</xdr:rowOff>
    </xdr:to>
    <xdr:pic>
      <xdr:nvPicPr>
        <xdr:cNvPr id="9" name="img1" descr="Lot ID: 401974202  Set No: 7750  Name: Steam Engine">
          <a:hlinkClick xmlns:r="http://schemas.openxmlformats.org/officeDocument/2006/relationships" r:id="rId11"/>
          <a:extLst>
            <a:ext uri="{FF2B5EF4-FFF2-40B4-BE49-F238E27FC236}">
              <a16:creationId xmlns:a16="http://schemas.microsoft.com/office/drawing/2014/main" id="{ED1FD21F-A519-7027-CBDA-9E88F778C4B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3655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114300</xdr:colOff>
      <xdr:row>28</xdr:row>
      <xdr:rowOff>114300</xdr:rowOff>
    </xdr:to>
    <xdr:pic>
      <xdr:nvPicPr>
        <xdr:cNvPr id="10" name="Billede 9" descr="Seller Ships to My Country">
          <a:hlinkClick xmlns:r="http://schemas.openxmlformats.org/officeDocument/2006/relationships" r:id="rId5"/>
          <a:extLst>
            <a:ext uri="{FF2B5EF4-FFF2-40B4-BE49-F238E27FC236}">
              <a16:creationId xmlns:a16="http://schemas.microsoft.com/office/drawing/2014/main" id="{DB616484-9E30-2760-7FF7-A1FC94CE1B4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655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xdr:row>
      <xdr:rowOff>0</xdr:rowOff>
    </xdr:from>
    <xdr:to>
      <xdr:col>3</xdr:col>
      <xdr:colOff>274320</xdr:colOff>
      <xdr:row>28</xdr:row>
      <xdr:rowOff>152400</xdr:rowOff>
    </xdr:to>
    <xdr:pic>
      <xdr:nvPicPr>
        <xdr:cNvPr id="11" name="Billede 10">
          <a:hlinkClick xmlns:r="http://schemas.openxmlformats.org/officeDocument/2006/relationships" r:id="rId7"/>
          <a:extLst>
            <a:ext uri="{FF2B5EF4-FFF2-40B4-BE49-F238E27FC236}">
              <a16:creationId xmlns:a16="http://schemas.microsoft.com/office/drawing/2014/main" id="{75EDDD8C-7100-147B-5AC2-5E1887961D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3655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xdr:row>
      <xdr:rowOff>0</xdr:rowOff>
    </xdr:from>
    <xdr:to>
      <xdr:col>3</xdr:col>
      <xdr:colOff>7620</xdr:colOff>
      <xdr:row>32</xdr:row>
      <xdr:rowOff>30480</xdr:rowOff>
    </xdr:to>
    <xdr:pic>
      <xdr:nvPicPr>
        <xdr:cNvPr id="12" name="Billede 11">
          <a:extLst>
            <a:ext uri="{FF2B5EF4-FFF2-40B4-BE49-F238E27FC236}">
              <a16:creationId xmlns:a16="http://schemas.microsoft.com/office/drawing/2014/main" id="{B6188FD5-E7DB-5298-ABD3-32A3A2E503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741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xdr:row>
      <xdr:rowOff>0</xdr:rowOff>
    </xdr:from>
    <xdr:to>
      <xdr:col>3</xdr:col>
      <xdr:colOff>571500</xdr:colOff>
      <xdr:row>33</xdr:row>
      <xdr:rowOff>160020</xdr:rowOff>
    </xdr:to>
    <xdr:pic>
      <xdr:nvPicPr>
        <xdr:cNvPr id="13" name="Billede 12">
          <a:hlinkClick xmlns:r="http://schemas.openxmlformats.org/officeDocument/2006/relationships" r:id="rId14"/>
          <a:extLst>
            <a:ext uri="{FF2B5EF4-FFF2-40B4-BE49-F238E27FC236}">
              <a16:creationId xmlns:a16="http://schemas.microsoft.com/office/drawing/2014/main" id="{44EF23C2-A974-47AF-73F3-B931487BD52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924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xdr:row>
      <xdr:rowOff>0</xdr:rowOff>
    </xdr:from>
    <xdr:to>
      <xdr:col>3</xdr:col>
      <xdr:colOff>7620</xdr:colOff>
      <xdr:row>34</xdr:row>
      <xdr:rowOff>99060</xdr:rowOff>
    </xdr:to>
    <xdr:pic>
      <xdr:nvPicPr>
        <xdr:cNvPr id="14" name="Billede 13">
          <a:extLst>
            <a:ext uri="{FF2B5EF4-FFF2-40B4-BE49-F238E27FC236}">
              <a16:creationId xmlns:a16="http://schemas.microsoft.com/office/drawing/2014/main" id="{3B29D1E2-1D06-43AA-5072-60BE5C7608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106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xdr:row>
      <xdr:rowOff>0</xdr:rowOff>
    </xdr:from>
    <xdr:to>
      <xdr:col>1</xdr:col>
      <xdr:colOff>152400</xdr:colOff>
      <xdr:row>37</xdr:row>
      <xdr:rowOff>228600</xdr:rowOff>
    </xdr:to>
    <xdr:pic>
      <xdr:nvPicPr>
        <xdr:cNvPr id="15" name="img2" descr="Lot ID: 529484347  Set No: 7750  Name: Steam Engine">
          <a:hlinkClick xmlns:r="http://schemas.openxmlformats.org/officeDocument/2006/relationships" r:id="rId11"/>
          <a:extLst>
            <a:ext uri="{FF2B5EF4-FFF2-40B4-BE49-F238E27FC236}">
              <a16:creationId xmlns:a16="http://schemas.microsoft.com/office/drawing/2014/main" id="{FE89F344-3F86-CF9F-7522-585795A3C4C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7472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xdr:row>
      <xdr:rowOff>0</xdr:rowOff>
    </xdr:from>
    <xdr:to>
      <xdr:col>3</xdr:col>
      <xdr:colOff>114300</xdr:colOff>
      <xdr:row>36</xdr:row>
      <xdr:rowOff>114300</xdr:rowOff>
    </xdr:to>
    <xdr:pic>
      <xdr:nvPicPr>
        <xdr:cNvPr id="16" name="Billede 15" descr="Seller Ships to My Country">
          <a:hlinkClick xmlns:r="http://schemas.openxmlformats.org/officeDocument/2006/relationships" r:id="rId5"/>
          <a:extLst>
            <a:ext uri="{FF2B5EF4-FFF2-40B4-BE49-F238E27FC236}">
              <a16:creationId xmlns:a16="http://schemas.microsoft.com/office/drawing/2014/main" id="{76D4DB77-366F-6D64-0805-41AF50066F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7472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xdr:row>
      <xdr:rowOff>0</xdr:rowOff>
    </xdr:from>
    <xdr:to>
      <xdr:col>3</xdr:col>
      <xdr:colOff>274320</xdr:colOff>
      <xdr:row>36</xdr:row>
      <xdr:rowOff>152400</xdr:rowOff>
    </xdr:to>
    <xdr:pic>
      <xdr:nvPicPr>
        <xdr:cNvPr id="17" name="Billede 16">
          <a:hlinkClick xmlns:r="http://schemas.openxmlformats.org/officeDocument/2006/relationships" r:id="rId7"/>
          <a:extLst>
            <a:ext uri="{FF2B5EF4-FFF2-40B4-BE49-F238E27FC236}">
              <a16:creationId xmlns:a16="http://schemas.microsoft.com/office/drawing/2014/main" id="{71FEC60E-5BD1-F8D2-DFF8-E5CA4F94951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7472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xdr:row>
      <xdr:rowOff>0</xdr:rowOff>
    </xdr:from>
    <xdr:to>
      <xdr:col>3</xdr:col>
      <xdr:colOff>7620</xdr:colOff>
      <xdr:row>40</xdr:row>
      <xdr:rowOff>30480</xdr:rowOff>
    </xdr:to>
    <xdr:pic>
      <xdr:nvPicPr>
        <xdr:cNvPr id="18" name="Billede 17">
          <a:extLst>
            <a:ext uri="{FF2B5EF4-FFF2-40B4-BE49-F238E27FC236}">
              <a16:creationId xmlns:a16="http://schemas.microsoft.com/office/drawing/2014/main" id="{73773CEC-D919-21DA-008D-F15E0C7095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644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xdr:row>
      <xdr:rowOff>0</xdr:rowOff>
    </xdr:from>
    <xdr:to>
      <xdr:col>3</xdr:col>
      <xdr:colOff>571500</xdr:colOff>
      <xdr:row>41</xdr:row>
      <xdr:rowOff>160020</xdr:rowOff>
    </xdr:to>
    <xdr:pic>
      <xdr:nvPicPr>
        <xdr:cNvPr id="19" name="Billede 18">
          <a:hlinkClick xmlns:r="http://schemas.openxmlformats.org/officeDocument/2006/relationships" r:id="rId16"/>
          <a:extLst>
            <a:ext uri="{FF2B5EF4-FFF2-40B4-BE49-F238E27FC236}">
              <a16:creationId xmlns:a16="http://schemas.microsoft.com/office/drawing/2014/main" id="{5E680C9E-ACFE-9A55-D3B0-C7F6D780E8B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9827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42</xdr:row>
      <xdr:rowOff>0</xdr:rowOff>
    </xdr:from>
    <xdr:to>
      <xdr:col>3</xdr:col>
      <xdr:colOff>7620</xdr:colOff>
      <xdr:row>42</xdr:row>
      <xdr:rowOff>99060</xdr:rowOff>
    </xdr:to>
    <xdr:pic>
      <xdr:nvPicPr>
        <xdr:cNvPr id="20" name="Billede 19">
          <a:extLst>
            <a:ext uri="{FF2B5EF4-FFF2-40B4-BE49-F238E27FC236}">
              <a16:creationId xmlns:a16="http://schemas.microsoft.com/office/drawing/2014/main" id="{01239477-2124-1F8B-93D5-4DA191BADA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010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1</xdr:col>
      <xdr:colOff>152400</xdr:colOff>
      <xdr:row>44</xdr:row>
      <xdr:rowOff>571500</xdr:rowOff>
    </xdr:to>
    <xdr:pic>
      <xdr:nvPicPr>
        <xdr:cNvPr id="21" name="img3" descr="Lot ID: 539473600  Set No: 4000040  Name: Inside Tour (LIT) Exclusive 2023 Edition - LEGO Fire Engine">
          <a:hlinkClick xmlns:r="http://schemas.openxmlformats.org/officeDocument/2006/relationships" r:id="rId3"/>
          <a:extLst>
            <a:ext uri="{FF2B5EF4-FFF2-40B4-BE49-F238E27FC236}">
              <a16:creationId xmlns:a16="http://schemas.microsoft.com/office/drawing/2014/main" id="{63301335-0764-C957-EAE9-0C173F9CDC3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0375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xdr:row>
      <xdr:rowOff>0</xdr:rowOff>
    </xdr:from>
    <xdr:to>
      <xdr:col>3</xdr:col>
      <xdr:colOff>114300</xdr:colOff>
      <xdr:row>44</xdr:row>
      <xdr:rowOff>114300</xdr:rowOff>
    </xdr:to>
    <xdr:pic>
      <xdr:nvPicPr>
        <xdr:cNvPr id="22" name="Billede 21" descr="Seller Ships to My Country">
          <a:hlinkClick xmlns:r="http://schemas.openxmlformats.org/officeDocument/2006/relationships" r:id="rId5"/>
          <a:extLst>
            <a:ext uri="{FF2B5EF4-FFF2-40B4-BE49-F238E27FC236}">
              <a16:creationId xmlns:a16="http://schemas.microsoft.com/office/drawing/2014/main" id="{9F637BA0-979F-F96F-347F-9060425C5AB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0375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44</xdr:row>
      <xdr:rowOff>0</xdr:rowOff>
    </xdr:from>
    <xdr:to>
      <xdr:col>3</xdr:col>
      <xdr:colOff>274320</xdr:colOff>
      <xdr:row>44</xdr:row>
      <xdr:rowOff>152400</xdr:rowOff>
    </xdr:to>
    <xdr:pic>
      <xdr:nvPicPr>
        <xdr:cNvPr id="23" name="Billede 22">
          <a:hlinkClick xmlns:r="http://schemas.openxmlformats.org/officeDocument/2006/relationships" r:id="rId7"/>
          <a:extLst>
            <a:ext uri="{FF2B5EF4-FFF2-40B4-BE49-F238E27FC236}">
              <a16:creationId xmlns:a16="http://schemas.microsoft.com/office/drawing/2014/main" id="{D85A5B5D-5447-858E-0C19-58BB1C55520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20375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xdr:row>
      <xdr:rowOff>0</xdr:rowOff>
    </xdr:from>
    <xdr:to>
      <xdr:col>3</xdr:col>
      <xdr:colOff>7620</xdr:colOff>
      <xdr:row>48</xdr:row>
      <xdr:rowOff>30480</xdr:rowOff>
    </xdr:to>
    <xdr:pic>
      <xdr:nvPicPr>
        <xdr:cNvPr id="24" name="Billede 23">
          <a:extLst>
            <a:ext uri="{FF2B5EF4-FFF2-40B4-BE49-F238E27FC236}">
              <a16:creationId xmlns:a16="http://schemas.microsoft.com/office/drawing/2014/main" id="{704D4062-49EA-F37D-F7B1-50FFF5DC6C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776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xdr:row>
      <xdr:rowOff>0</xdr:rowOff>
    </xdr:from>
    <xdr:to>
      <xdr:col>3</xdr:col>
      <xdr:colOff>571500</xdr:colOff>
      <xdr:row>49</xdr:row>
      <xdr:rowOff>160020</xdr:rowOff>
    </xdr:to>
    <xdr:pic>
      <xdr:nvPicPr>
        <xdr:cNvPr id="25" name="Billede 24">
          <a:hlinkClick xmlns:r="http://schemas.openxmlformats.org/officeDocument/2006/relationships" r:id="rId18"/>
          <a:extLst>
            <a:ext uri="{FF2B5EF4-FFF2-40B4-BE49-F238E27FC236}">
              <a16:creationId xmlns:a16="http://schemas.microsoft.com/office/drawing/2014/main" id="{E6988906-C4B6-ED00-F4DB-FEF924DC549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2959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xdr:row>
      <xdr:rowOff>0</xdr:rowOff>
    </xdr:from>
    <xdr:to>
      <xdr:col>3</xdr:col>
      <xdr:colOff>7620</xdr:colOff>
      <xdr:row>50</xdr:row>
      <xdr:rowOff>99060</xdr:rowOff>
    </xdr:to>
    <xdr:pic>
      <xdr:nvPicPr>
        <xdr:cNvPr id="26" name="Billede 25">
          <a:extLst>
            <a:ext uri="{FF2B5EF4-FFF2-40B4-BE49-F238E27FC236}">
              <a16:creationId xmlns:a16="http://schemas.microsoft.com/office/drawing/2014/main" id="{10DB8E06-17F3-C463-EF58-1648C714A8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141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xdr:row>
      <xdr:rowOff>0</xdr:rowOff>
    </xdr:from>
    <xdr:to>
      <xdr:col>1</xdr:col>
      <xdr:colOff>152400</xdr:colOff>
      <xdr:row>52</xdr:row>
      <xdr:rowOff>571500</xdr:rowOff>
    </xdr:to>
    <xdr:pic>
      <xdr:nvPicPr>
        <xdr:cNvPr id="27" name="Billede 26" descr="invID: 512723647 S-No: 4000040  Name: Inside Tour (LIT) Exclusive 2023 Edition - LEGO Fire Engine">
          <a:hlinkClick xmlns:r="http://schemas.openxmlformats.org/officeDocument/2006/relationships" r:id="rId19" tgtFrame="/myImg/1095968.jpg"/>
          <a:extLst>
            <a:ext uri="{FF2B5EF4-FFF2-40B4-BE49-F238E27FC236}">
              <a16:creationId xmlns:a16="http://schemas.microsoft.com/office/drawing/2014/main" id="{92C07F6B-8725-AFE9-A56A-5951D221CF51}"/>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0" y="23507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xdr:row>
      <xdr:rowOff>0</xdr:rowOff>
    </xdr:from>
    <xdr:to>
      <xdr:col>3</xdr:col>
      <xdr:colOff>114300</xdr:colOff>
      <xdr:row>52</xdr:row>
      <xdr:rowOff>114300</xdr:rowOff>
    </xdr:to>
    <xdr:pic>
      <xdr:nvPicPr>
        <xdr:cNvPr id="28" name="Billede 27" descr="Seller Ships to My Country">
          <a:hlinkClick xmlns:r="http://schemas.openxmlformats.org/officeDocument/2006/relationships" r:id="rId5"/>
          <a:extLst>
            <a:ext uri="{FF2B5EF4-FFF2-40B4-BE49-F238E27FC236}">
              <a16:creationId xmlns:a16="http://schemas.microsoft.com/office/drawing/2014/main" id="{6271D69E-9EBE-E846-F16F-01C1DF223BC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3507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52</xdr:row>
      <xdr:rowOff>0</xdr:rowOff>
    </xdr:from>
    <xdr:to>
      <xdr:col>3</xdr:col>
      <xdr:colOff>274320</xdr:colOff>
      <xdr:row>52</xdr:row>
      <xdr:rowOff>152400</xdr:rowOff>
    </xdr:to>
    <xdr:pic>
      <xdr:nvPicPr>
        <xdr:cNvPr id="29" name="Billede 28">
          <a:hlinkClick xmlns:r="http://schemas.openxmlformats.org/officeDocument/2006/relationships" r:id="rId7"/>
          <a:extLst>
            <a:ext uri="{FF2B5EF4-FFF2-40B4-BE49-F238E27FC236}">
              <a16:creationId xmlns:a16="http://schemas.microsoft.com/office/drawing/2014/main" id="{B2B91E96-9A9F-A2B1-89C1-70E31627821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350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7620</xdr:colOff>
      <xdr:row>56</xdr:row>
      <xdr:rowOff>30480</xdr:rowOff>
    </xdr:to>
    <xdr:pic>
      <xdr:nvPicPr>
        <xdr:cNvPr id="30" name="Billede 29">
          <a:extLst>
            <a:ext uri="{FF2B5EF4-FFF2-40B4-BE49-F238E27FC236}">
              <a16:creationId xmlns:a16="http://schemas.microsoft.com/office/drawing/2014/main" id="{47927473-839D-CECC-854B-4A53045F28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142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xdr:row>
      <xdr:rowOff>0</xdr:rowOff>
    </xdr:from>
    <xdr:to>
      <xdr:col>3</xdr:col>
      <xdr:colOff>571500</xdr:colOff>
      <xdr:row>57</xdr:row>
      <xdr:rowOff>160020</xdr:rowOff>
    </xdr:to>
    <xdr:pic>
      <xdr:nvPicPr>
        <xdr:cNvPr id="31" name="Billede 30">
          <a:hlinkClick xmlns:r="http://schemas.openxmlformats.org/officeDocument/2006/relationships" r:id="rId22"/>
          <a:extLst>
            <a:ext uri="{FF2B5EF4-FFF2-40B4-BE49-F238E27FC236}">
              <a16:creationId xmlns:a16="http://schemas.microsoft.com/office/drawing/2014/main" id="{057AA80F-103E-CF45-FAEA-0E4BA5BD96C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7325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xdr:row>
      <xdr:rowOff>0</xdr:rowOff>
    </xdr:from>
    <xdr:to>
      <xdr:col>3</xdr:col>
      <xdr:colOff>7620</xdr:colOff>
      <xdr:row>58</xdr:row>
      <xdr:rowOff>99060</xdr:rowOff>
    </xdr:to>
    <xdr:pic>
      <xdr:nvPicPr>
        <xdr:cNvPr id="32" name="Billede 31">
          <a:extLst>
            <a:ext uri="{FF2B5EF4-FFF2-40B4-BE49-F238E27FC236}">
              <a16:creationId xmlns:a16="http://schemas.microsoft.com/office/drawing/2014/main" id="{FDA71D4A-42FA-364D-9B46-851554077E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508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1</xdr:col>
      <xdr:colOff>152400</xdr:colOff>
      <xdr:row>61</xdr:row>
      <xdr:rowOff>228600</xdr:rowOff>
    </xdr:to>
    <xdr:pic>
      <xdr:nvPicPr>
        <xdr:cNvPr id="33" name="img5" descr="Lot ID: 537515097  Set No: 7750  Name: Steam Engine">
          <a:hlinkClick xmlns:r="http://schemas.openxmlformats.org/officeDocument/2006/relationships" r:id="rId11"/>
          <a:extLst>
            <a:ext uri="{FF2B5EF4-FFF2-40B4-BE49-F238E27FC236}">
              <a16:creationId xmlns:a16="http://schemas.microsoft.com/office/drawing/2014/main" id="{2AFC1A10-9756-4E35-EEA9-FA6AB25A772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27873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xdr:row>
      <xdr:rowOff>0</xdr:rowOff>
    </xdr:from>
    <xdr:to>
      <xdr:col>3</xdr:col>
      <xdr:colOff>114300</xdr:colOff>
      <xdr:row>60</xdr:row>
      <xdr:rowOff>114300</xdr:rowOff>
    </xdr:to>
    <xdr:pic>
      <xdr:nvPicPr>
        <xdr:cNvPr id="34" name="Billede 33" descr="Seller Ships to My Country">
          <a:hlinkClick xmlns:r="http://schemas.openxmlformats.org/officeDocument/2006/relationships" r:id="rId5"/>
          <a:extLst>
            <a:ext uri="{FF2B5EF4-FFF2-40B4-BE49-F238E27FC236}">
              <a16:creationId xmlns:a16="http://schemas.microsoft.com/office/drawing/2014/main" id="{5CC8DEB7-D05A-386D-76B2-19F86374707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7873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60</xdr:row>
      <xdr:rowOff>0</xdr:rowOff>
    </xdr:from>
    <xdr:to>
      <xdr:col>3</xdr:col>
      <xdr:colOff>274320</xdr:colOff>
      <xdr:row>60</xdr:row>
      <xdr:rowOff>152400</xdr:rowOff>
    </xdr:to>
    <xdr:pic>
      <xdr:nvPicPr>
        <xdr:cNvPr id="35" name="Billede 34">
          <a:hlinkClick xmlns:r="http://schemas.openxmlformats.org/officeDocument/2006/relationships" r:id="rId7"/>
          <a:extLst>
            <a:ext uri="{FF2B5EF4-FFF2-40B4-BE49-F238E27FC236}">
              <a16:creationId xmlns:a16="http://schemas.microsoft.com/office/drawing/2014/main" id="{0267D75A-60B3-A10A-2AC9-C76CF01F40D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7873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30480</xdr:rowOff>
    </xdr:to>
    <xdr:pic>
      <xdr:nvPicPr>
        <xdr:cNvPr id="36" name="Billede 35">
          <a:extLst>
            <a:ext uri="{FF2B5EF4-FFF2-40B4-BE49-F238E27FC236}">
              <a16:creationId xmlns:a16="http://schemas.microsoft.com/office/drawing/2014/main" id="{865BDE7E-8E75-3ED2-3E60-6A73D414A1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617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xdr:row>
      <xdr:rowOff>0</xdr:rowOff>
    </xdr:from>
    <xdr:to>
      <xdr:col>3</xdr:col>
      <xdr:colOff>571500</xdr:colOff>
      <xdr:row>65</xdr:row>
      <xdr:rowOff>160020</xdr:rowOff>
    </xdr:to>
    <xdr:pic>
      <xdr:nvPicPr>
        <xdr:cNvPr id="37" name="Billede 36">
          <a:hlinkClick xmlns:r="http://schemas.openxmlformats.org/officeDocument/2006/relationships" r:id="rId23"/>
          <a:extLst>
            <a:ext uri="{FF2B5EF4-FFF2-40B4-BE49-F238E27FC236}">
              <a16:creationId xmlns:a16="http://schemas.microsoft.com/office/drawing/2014/main" id="{CF225598-5113-879B-C130-DFA5B78C62C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0800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xdr:row>
      <xdr:rowOff>0</xdr:rowOff>
    </xdr:from>
    <xdr:to>
      <xdr:col>3</xdr:col>
      <xdr:colOff>7620</xdr:colOff>
      <xdr:row>66</xdr:row>
      <xdr:rowOff>99060</xdr:rowOff>
    </xdr:to>
    <xdr:pic>
      <xdr:nvPicPr>
        <xdr:cNvPr id="38" name="Billede 37">
          <a:extLst>
            <a:ext uri="{FF2B5EF4-FFF2-40B4-BE49-F238E27FC236}">
              <a16:creationId xmlns:a16="http://schemas.microsoft.com/office/drawing/2014/main" id="{0676D36F-DADB-6B0C-5492-5C815599B1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982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xdr:row>
      <xdr:rowOff>0</xdr:rowOff>
    </xdr:from>
    <xdr:to>
      <xdr:col>1</xdr:col>
      <xdr:colOff>152400</xdr:colOff>
      <xdr:row>69</xdr:row>
      <xdr:rowOff>228600</xdr:rowOff>
    </xdr:to>
    <xdr:pic>
      <xdr:nvPicPr>
        <xdr:cNvPr id="39" name="img6" descr="Lot ID: 528601087  Set No: 7750  Name: Steam Engine">
          <a:hlinkClick xmlns:r="http://schemas.openxmlformats.org/officeDocument/2006/relationships" r:id="rId11"/>
          <a:extLst>
            <a:ext uri="{FF2B5EF4-FFF2-40B4-BE49-F238E27FC236}">
              <a16:creationId xmlns:a16="http://schemas.microsoft.com/office/drawing/2014/main" id="{AC805734-D3BF-C87A-C13E-C14B1207582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31348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xdr:row>
      <xdr:rowOff>0</xdr:rowOff>
    </xdr:from>
    <xdr:to>
      <xdr:col>3</xdr:col>
      <xdr:colOff>114300</xdr:colOff>
      <xdr:row>68</xdr:row>
      <xdr:rowOff>114300</xdr:rowOff>
    </xdr:to>
    <xdr:pic>
      <xdr:nvPicPr>
        <xdr:cNvPr id="40" name="Billede 39" descr="Seller Ships to My Country">
          <a:hlinkClick xmlns:r="http://schemas.openxmlformats.org/officeDocument/2006/relationships" r:id="rId5"/>
          <a:extLst>
            <a:ext uri="{FF2B5EF4-FFF2-40B4-BE49-F238E27FC236}">
              <a16:creationId xmlns:a16="http://schemas.microsoft.com/office/drawing/2014/main" id="{12E511B1-040A-88CA-1DEF-EE6FDA8DD1A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1348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68</xdr:row>
      <xdr:rowOff>0</xdr:rowOff>
    </xdr:from>
    <xdr:to>
      <xdr:col>3</xdr:col>
      <xdr:colOff>274320</xdr:colOff>
      <xdr:row>68</xdr:row>
      <xdr:rowOff>152400</xdr:rowOff>
    </xdr:to>
    <xdr:pic>
      <xdr:nvPicPr>
        <xdr:cNvPr id="41" name="Billede 40">
          <a:hlinkClick xmlns:r="http://schemas.openxmlformats.org/officeDocument/2006/relationships" r:id="rId7"/>
          <a:extLst>
            <a:ext uri="{FF2B5EF4-FFF2-40B4-BE49-F238E27FC236}">
              <a16:creationId xmlns:a16="http://schemas.microsoft.com/office/drawing/2014/main" id="{5724F409-9E2C-CAE3-9806-476800F584F2}"/>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31348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68</xdr:row>
      <xdr:rowOff>0</xdr:rowOff>
    </xdr:from>
    <xdr:to>
      <xdr:col>3</xdr:col>
      <xdr:colOff>457200</xdr:colOff>
      <xdr:row>68</xdr:row>
      <xdr:rowOff>152400</xdr:rowOff>
    </xdr:to>
    <xdr:pic>
      <xdr:nvPicPr>
        <xdr:cNvPr id="42" name="Billede 41">
          <a:hlinkClick xmlns:r="http://schemas.openxmlformats.org/officeDocument/2006/relationships" r:id="rId25"/>
          <a:extLst>
            <a:ext uri="{FF2B5EF4-FFF2-40B4-BE49-F238E27FC236}">
              <a16:creationId xmlns:a16="http://schemas.microsoft.com/office/drawing/2014/main" id="{08EE173A-66BD-A19A-2BBB-D6BD2F11B5A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313486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xdr:row>
      <xdr:rowOff>0</xdr:rowOff>
    </xdr:from>
    <xdr:to>
      <xdr:col>3</xdr:col>
      <xdr:colOff>7620</xdr:colOff>
      <xdr:row>72</xdr:row>
      <xdr:rowOff>30480</xdr:rowOff>
    </xdr:to>
    <xdr:pic>
      <xdr:nvPicPr>
        <xdr:cNvPr id="43" name="Billede 42">
          <a:extLst>
            <a:ext uri="{FF2B5EF4-FFF2-40B4-BE49-F238E27FC236}">
              <a16:creationId xmlns:a16="http://schemas.microsoft.com/office/drawing/2014/main" id="{CAE8F0ED-0B02-21C0-BA1A-9A7FA1EE8A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183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xdr:row>
      <xdr:rowOff>0</xdr:rowOff>
    </xdr:from>
    <xdr:to>
      <xdr:col>3</xdr:col>
      <xdr:colOff>571500</xdr:colOff>
      <xdr:row>73</xdr:row>
      <xdr:rowOff>160020</xdr:rowOff>
    </xdr:to>
    <xdr:pic>
      <xdr:nvPicPr>
        <xdr:cNvPr id="44" name="Billede 43">
          <a:hlinkClick xmlns:r="http://schemas.openxmlformats.org/officeDocument/2006/relationships" r:id="rId27"/>
          <a:extLst>
            <a:ext uri="{FF2B5EF4-FFF2-40B4-BE49-F238E27FC236}">
              <a16:creationId xmlns:a16="http://schemas.microsoft.com/office/drawing/2014/main" id="{E93F7336-D129-A402-F0D5-383A7CAED2D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4366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xdr:row>
      <xdr:rowOff>0</xdr:rowOff>
    </xdr:from>
    <xdr:to>
      <xdr:col>3</xdr:col>
      <xdr:colOff>7620</xdr:colOff>
      <xdr:row>74</xdr:row>
      <xdr:rowOff>99060</xdr:rowOff>
    </xdr:to>
    <xdr:pic>
      <xdr:nvPicPr>
        <xdr:cNvPr id="45" name="Billede 44">
          <a:extLst>
            <a:ext uri="{FF2B5EF4-FFF2-40B4-BE49-F238E27FC236}">
              <a16:creationId xmlns:a16="http://schemas.microsoft.com/office/drawing/2014/main" id="{4AC57C7C-505F-63AA-A30E-07FE02BA36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549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xdr:row>
      <xdr:rowOff>0</xdr:rowOff>
    </xdr:from>
    <xdr:to>
      <xdr:col>1</xdr:col>
      <xdr:colOff>152400</xdr:colOff>
      <xdr:row>77</xdr:row>
      <xdr:rowOff>228600</xdr:rowOff>
    </xdr:to>
    <xdr:pic>
      <xdr:nvPicPr>
        <xdr:cNvPr id="46" name="Billede 45" descr="invID: 533143431 S-No: 7750  Name: Steam Engine">
          <a:hlinkClick xmlns:r="http://schemas.openxmlformats.org/officeDocument/2006/relationships" r:id="rId28" tgtFrame="/myImg/1122853.jpg"/>
          <a:extLst>
            <a:ext uri="{FF2B5EF4-FFF2-40B4-BE49-F238E27FC236}">
              <a16:creationId xmlns:a16="http://schemas.microsoft.com/office/drawing/2014/main" id="{A78D73F0-C1B4-4AC9-0F8A-8E530A7A24BD}"/>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0" y="34914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xdr:row>
      <xdr:rowOff>0</xdr:rowOff>
    </xdr:from>
    <xdr:to>
      <xdr:col>3</xdr:col>
      <xdr:colOff>114300</xdr:colOff>
      <xdr:row>76</xdr:row>
      <xdr:rowOff>114300</xdr:rowOff>
    </xdr:to>
    <xdr:pic>
      <xdr:nvPicPr>
        <xdr:cNvPr id="47" name="Billede 46" descr="Seller Ships to My Country">
          <a:hlinkClick xmlns:r="http://schemas.openxmlformats.org/officeDocument/2006/relationships" r:id="rId5"/>
          <a:extLst>
            <a:ext uri="{FF2B5EF4-FFF2-40B4-BE49-F238E27FC236}">
              <a16:creationId xmlns:a16="http://schemas.microsoft.com/office/drawing/2014/main" id="{D944190E-25F7-BC92-CF7F-63045866637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4914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76</xdr:row>
      <xdr:rowOff>0</xdr:rowOff>
    </xdr:from>
    <xdr:to>
      <xdr:col>3</xdr:col>
      <xdr:colOff>274320</xdr:colOff>
      <xdr:row>76</xdr:row>
      <xdr:rowOff>152400</xdr:rowOff>
    </xdr:to>
    <xdr:pic>
      <xdr:nvPicPr>
        <xdr:cNvPr id="48" name="Billede 47">
          <a:hlinkClick xmlns:r="http://schemas.openxmlformats.org/officeDocument/2006/relationships" r:id="rId7"/>
          <a:extLst>
            <a:ext uri="{FF2B5EF4-FFF2-40B4-BE49-F238E27FC236}">
              <a16:creationId xmlns:a16="http://schemas.microsoft.com/office/drawing/2014/main" id="{B080B84E-70E0-4D17-1FB3-0E230A51AD75}"/>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34914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xdr:row>
      <xdr:rowOff>0</xdr:rowOff>
    </xdr:from>
    <xdr:to>
      <xdr:col>3</xdr:col>
      <xdr:colOff>7620</xdr:colOff>
      <xdr:row>80</xdr:row>
      <xdr:rowOff>30480</xdr:rowOff>
    </xdr:to>
    <xdr:pic>
      <xdr:nvPicPr>
        <xdr:cNvPr id="49" name="Billede 48">
          <a:extLst>
            <a:ext uri="{FF2B5EF4-FFF2-40B4-BE49-F238E27FC236}">
              <a16:creationId xmlns:a16="http://schemas.microsoft.com/office/drawing/2014/main" id="{DB73E8F7-0963-1AE5-DF14-E19C823C66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772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xdr:row>
      <xdr:rowOff>0</xdr:rowOff>
    </xdr:from>
    <xdr:to>
      <xdr:col>3</xdr:col>
      <xdr:colOff>571500</xdr:colOff>
      <xdr:row>81</xdr:row>
      <xdr:rowOff>160020</xdr:rowOff>
    </xdr:to>
    <xdr:pic>
      <xdr:nvPicPr>
        <xdr:cNvPr id="50" name="Billede 49">
          <a:hlinkClick xmlns:r="http://schemas.openxmlformats.org/officeDocument/2006/relationships" r:id="rId30"/>
          <a:extLst>
            <a:ext uri="{FF2B5EF4-FFF2-40B4-BE49-F238E27FC236}">
              <a16:creationId xmlns:a16="http://schemas.microsoft.com/office/drawing/2014/main" id="{2902892A-5777-EA7C-BED6-BD5E8512929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7955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xdr:row>
      <xdr:rowOff>0</xdr:rowOff>
    </xdr:from>
    <xdr:to>
      <xdr:col>3</xdr:col>
      <xdr:colOff>7620</xdr:colOff>
      <xdr:row>82</xdr:row>
      <xdr:rowOff>99060</xdr:rowOff>
    </xdr:to>
    <xdr:pic>
      <xdr:nvPicPr>
        <xdr:cNvPr id="51" name="Billede 50">
          <a:extLst>
            <a:ext uri="{FF2B5EF4-FFF2-40B4-BE49-F238E27FC236}">
              <a16:creationId xmlns:a16="http://schemas.microsoft.com/office/drawing/2014/main" id="{F49ECA92-305F-0AC1-4AD0-EA77ABB615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138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xdr:row>
      <xdr:rowOff>0</xdr:rowOff>
    </xdr:from>
    <xdr:to>
      <xdr:col>1</xdr:col>
      <xdr:colOff>152400</xdr:colOff>
      <xdr:row>85</xdr:row>
      <xdr:rowOff>228600</xdr:rowOff>
    </xdr:to>
    <xdr:pic>
      <xdr:nvPicPr>
        <xdr:cNvPr id="52" name="img8" descr="Lot ID: 467471809  Set No: 7750  Name: Steam Engine">
          <a:hlinkClick xmlns:r="http://schemas.openxmlformats.org/officeDocument/2006/relationships" r:id="rId11"/>
          <a:extLst>
            <a:ext uri="{FF2B5EF4-FFF2-40B4-BE49-F238E27FC236}">
              <a16:creationId xmlns:a16="http://schemas.microsoft.com/office/drawing/2014/main" id="{B227C251-BB31-1837-5DC7-08E40DB3DBE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38503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xdr:row>
      <xdr:rowOff>0</xdr:rowOff>
    </xdr:from>
    <xdr:to>
      <xdr:col>3</xdr:col>
      <xdr:colOff>114300</xdr:colOff>
      <xdr:row>84</xdr:row>
      <xdr:rowOff>114300</xdr:rowOff>
    </xdr:to>
    <xdr:pic>
      <xdr:nvPicPr>
        <xdr:cNvPr id="53" name="Billede 52" descr="Seller Ships to My Country">
          <a:hlinkClick xmlns:r="http://schemas.openxmlformats.org/officeDocument/2006/relationships" r:id="rId5"/>
          <a:extLst>
            <a:ext uri="{FF2B5EF4-FFF2-40B4-BE49-F238E27FC236}">
              <a16:creationId xmlns:a16="http://schemas.microsoft.com/office/drawing/2014/main" id="{5C9EADDB-7AD3-7DCC-B41B-05624F053B2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8503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84</xdr:row>
      <xdr:rowOff>0</xdr:rowOff>
    </xdr:from>
    <xdr:to>
      <xdr:col>3</xdr:col>
      <xdr:colOff>274320</xdr:colOff>
      <xdr:row>84</xdr:row>
      <xdr:rowOff>152400</xdr:rowOff>
    </xdr:to>
    <xdr:pic>
      <xdr:nvPicPr>
        <xdr:cNvPr id="54" name="Billede 53">
          <a:hlinkClick xmlns:r="http://schemas.openxmlformats.org/officeDocument/2006/relationships" r:id="rId7"/>
          <a:extLst>
            <a:ext uri="{FF2B5EF4-FFF2-40B4-BE49-F238E27FC236}">
              <a16:creationId xmlns:a16="http://schemas.microsoft.com/office/drawing/2014/main" id="{1DDAFBA4-3F89-38E0-88DC-978AF662BFE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8503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xdr:row>
      <xdr:rowOff>0</xdr:rowOff>
    </xdr:from>
    <xdr:to>
      <xdr:col>3</xdr:col>
      <xdr:colOff>7620</xdr:colOff>
      <xdr:row>88</xdr:row>
      <xdr:rowOff>30480</xdr:rowOff>
    </xdr:to>
    <xdr:pic>
      <xdr:nvPicPr>
        <xdr:cNvPr id="55" name="Billede 54">
          <a:extLst>
            <a:ext uri="{FF2B5EF4-FFF2-40B4-BE49-F238E27FC236}">
              <a16:creationId xmlns:a16="http://schemas.microsoft.com/office/drawing/2014/main" id="{471B6B09-C873-C73B-7701-7E383BEE9A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504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xdr:row>
      <xdr:rowOff>0</xdr:rowOff>
    </xdr:from>
    <xdr:to>
      <xdr:col>3</xdr:col>
      <xdr:colOff>571500</xdr:colOff>
      <xdr:row>89</xdr:row>
      <xdr:rowOff>160020</xdr:rowOff>
    </xdr:to>
    <xdr:pic>
      <xdr:nvPicPr>
        <xdr:cNvPr id="56" name="Billede 55">
          <a:hlinkClick xmlns:r="http://schemas.openxmlformats.org/officeDocument/2006/relationships" r:id="rId31"/>
          <a:extLst>
            <a:ext uri="{FF2B5EF4-FFF2-40B4-BE49-F238E27FC236}">
              <a16:creationId xmlns:a16="http://schemas.microsoft.com/office/drawing/2014/main" id="{6528BF01-DFE4-659A-2745-AA28E751854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2687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xdr:row>
      <xdr:rowOff>0</xdr:rowOff>
    </xdr:from>
    <xdr:to>
      <xdr:col>3</xdr:col>
      <xdr:colOff>7620</xdr:colOff>
      <xdr:row>90</xdr:row>
      <xdr:rowOff>99060</xdr:rowOff>
    </xdr:to>
    <xdr:pic>
      <xdr:nvPicPr>
        <xdr:cNvPr id="57" name="Billede 56">
          <a:extLst>
            <a:ext uri="{FF2B5EF4-FFF2-40B4-BE49-F238E27FC236}">
              <a16:creationId xmlns:a16="http://schemas.microsoft.com/office/drawing/2014/main" id="{3CAD8D50-49C3-4899-719F-91CD0BBB93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870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xdr:row>
      <xdr:rowOff>0</xdr:rowOff>
    </xdr:from>
    <xdr:to>
      <xdr:col>1</xdr:col>
      <xdr:colOff>152400</xdr:colOff>
      <xdr:row>93</xdr:row>
      <xdr:rowOff>228600</xdr:rowOff>
    </xdr:to>
    <xdr:pic>
      <xdr:nvPicPr>
        <xdr:cNvPr id="58" name="img9" descr="Lot ID: 528612373  Set No: 7750  Name: Steam Engine">
          <a:hlinkClick xmlns:r="http://schemas.openxmlformats.org/officeDocument/2006/relationships" r:id="rId11"/>
          <a:extLst>
            <a:ext uri="{FF2B5EF4-FFF2-40B4-BE49-F238E27FC236}">
              <a16:creationId xmlns:a16="http://schemas.microsoft.com/office/drawing/2014/main" id="{BC843408-0C3B-B23C-FAD0-5722A30AE2A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43235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92</xdr:row>
      <xdr:rowOff>0</xdr:rowOff>
    </xdr:from>
    <xdr:to>
      <xdr:col>3</xdr:col>
      <xdr:colOff>114300</xdr:colOff>
      <xdr:row>92</xdr:row>
      <xdr:rowOff>114300</xdr:rowOff>
    </xdr:to>
    <xdr:pic>
      <xdr:nvPicPr>
        <xdr:cNvPr id="59" name="Billede 58" descr="Seller Ships to My Country">
          <a:hlinkClick xmlns:r="http://schemas.openxmlformats.org/officeDocument/2006/relationships" r:id="rId5"/>
          <a:extLst>
            <a:ext uri="{FF2B5EF4-FFF2-40B4-BE49-F238E27FC236}">
              <a16:creationId xmlns:a16="http://schemas.microsoft.com/office/drawing/2014/main" id="{8F6DEDA7-CFFA-5EEA-1C9D-CE2AE928680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3235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92</xdr:row>
      <xdr:rowOff>0</xdr:rowOff>
    </xdr:from>
    <xdr:to>
      <xdr:col>3</xdr:col>
      <xdr:colOff>274320</xdr:colOff>
      <xdr:row>92</xdr:row>
      <xdr:rowOff>152400</xdr:rowOff>
    </xdr:to>
    <xdr:pic>
      <xdr:nvPicPr>
        <xdr:cNvPr id="60" name="Billede 59">
          <a:hlinkClick xmlns:r="http://schemas.openxmlformats.org/officeDocument/2006/relationships" r:id="rId7"/>
          <a:extLst>
            <a:ext uri="{FF2B5EF4-FFF2-40B4-BE49-F238E27FC236}">
              <a16:creationId xmlns:a16="http://schemas.microsoft.com/office/drawing/2014/main" id="{F3751B0E-1814-0290-9D6F-79A2F5C00B8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43235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96</xdr:row>
      <xdr:rowOff>0</xdr:rowOff>
    </xdr:from>
    <xdr:to>
      <xdr:col>3</xdr:col>
      <xdr:colOff>7620</xdr:colOff>
      <xdr:row>96</xdr:row>
      <xdr:rowOff>30480</xdr:rowOff>
    </xdr:to>
    <xdr:pic>
      <xdr:nvPicPr>
        <xdr:cNvPr id="61" name="Billede 60">
          <a:extLst>
            <a:ext uri="{FF2B5EF4-FFF2-40B4-BE49-F238E27FC236}">
              <a16:creationId xmlns:a16="http://schemas.microsoft.com/office/drawing/2014/main" id="{7811D90B-81E5-83FF-D34D-35606C2753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893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xdr:row>
      <xdr:rowOff>0</xdr:rowOff>
    </xdr:from>
    <xdr:to>
      <xdr:col>3</xdr:col>
      <xdr:colOff>571500</xdr:colOff>
      <xdr:row>97</xdr:row>
      <xdr:rowOff>160020</xdr:rowOff>
    </xdr:to>
    <xdr:pic>
      <xdr:nvPicPr>
        <xdr:cNvPr id="62" name="Billede 61">
          <a:hlinkClick xmlns:r="http://schemas.openxmlformats.org/officeDocument/2006/relationships" r:id="rId32"/>
          <a:extLst>
            <a:ext uri="{FF2B5EF4-FFF2-40B4-BE49-F238E27FC236}">
              <a16:creationId xmlns:a16="http://schemas.microsoft.com/office/drawing/2014/main" id="{D6C7E37F-A35E-3DC8-8071-1C8564EFC9D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7076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98</xdr:row>
      <xdr:rowOff>0</xdr:rowOff>
    </xdr:from>
    <xdr:to>
      <xdr:col>3</xdr:col>
      <xdr:colOff>7620</xdr:colOff>
      <xdr:row>98</xdr:row>
      <xdr:rowOff>99060</xdr:rowOff>
    </xdr:to>
    <xdr:pic>
      <xdr:nvPicPr>
        <xdr:cNvPr id="63" name="Billede 62">
          <a:extLst>
            <a:ext uri="{FF2B5EF4-FFF2-40B4-BE49-F238E27FC236}">
              <a16:creationId xmlns:a16="http://schemas.microsoft.com/office/drawing/2014/main" id="{DD6528BE-8F31-5013-3D1A-F6363B559A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259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xdr:row>
      <xdr:rowOff>0</xdr:rowOff>
    </xdr:from>
    <xdr:to>
      <xdr:col>1</xdr:col>
      <xdr:colOff>152400</xdr:colOff>
      <xdr:row>101</xdr:row>
      <xdr:rowOff>114300</xdr:rowOff>
    </xdr:to>
    <xdr:pic>
      <xdr:nvPicPr>
        <xdr:cNvPr id="7168" name="img10" descr="Lot ID: 457306899  Set No: 910033  Name: Old Train Engine Shed">
          <a:hlinkClick xmlns:r="http://schemas.openxmlformats.org/officeDocument/2006/relationships" r:id="rId33"/>
          <a:extLst>
            <a:ext uri="{FF2B5EF4-FFF2-40B4-BE49-F238E27FC236}">
              <a16:creationId xmlns:a16="http://schemas.microsoft.com/office/drawing/2014/main" id="{6E9779A5-8576-D3A0-0594-C3E56F02B3C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7625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xdr:row>
      <xdr:rowOff>0</xdr:rowOff>
    </xdr:from>
    <xdr:to>
      <xdr:col>3</xdr:col>
      <xdr:colOff>114300</xdr:colOff>
      <xdr:row>100</xdr:row>
      <xdr:rowOff>114300</xdr:rowOff>
    </xdr:to>
    <xdr:pic>
      <xdr:nvPicPr>
        <xdr:cNvPr id="7170" name="Billede 7169" descr="Seller Ships to My Country">
          <a:hlinkClick xmlns:r="http://schemas.openxmlformats.org/officeDocument/2006/relationships" r:id="rId5"/>
          <a:extLst>
            <a:ext uri="{FF2B5EF4-FFF2-40B4-BE49-F238E27FC236}">
              <a16:creationId xmlns:a16="http://schemas.microsoft.com/office/drawing/2014/main" id="{03C462E1-A93C-F1B2-4E32-E651DA97CA1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7625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100</xdr:row>
      <xdr:rowOff>0</xdr:rowOff>
    </xdr:from>
    <xdr:to>
      <xdr:col>3</xdr:col>
      <xdr:colOff>274320</xdr:colOff>
      <xdr:row>100</xdr:row>
      <xdr:rowOff>152400</xdr:rowOff>
    </xdr:to>
    <xdr:pic>
      <xdr:nvPicPr>
        <xdr:cNvPr id="7171" name="Billede 7170">
          <a:hlinkClick xmlns:r="http://schemas.openxmlformats.org/officeDocument/2006/relationships" r:id="rId7"/>
          <a:extLst>
            <a:ext uri="{FF2B5EF4-FFF2-40B4-BE49-F238E27FC236}">
              <a16:creationId xmlns:a16="http://schemas.microsoft.com/office/drawing/2014/main" id="{05C20715-AA6B-5BFF-C049-D65984430D6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762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104</xdr:row>
      <xdr:rowOff>0</xdr:rowOff>
    </xdr:from>
    <xdr:to>
      <xdr:col>3</xdr:col>
      <xdr:colOff>7620</xdr:colOff>
      <xdr:row>104</xdr:row>
      <xdr:rowOff>30480</xdr:rowOff>
    </xdr:to>
    <xdr:pic>
      <xdr:nvPicPr>
        <xdr:cNvPr id="7172" name="Billede 7171">
          <a:extLst>
            <a:ext uri="{FF2B5EF4-FFF2-40B4-BE49-F238E27FC236}">
              <a16:creationId xmlns:a16="http://schemas.microsoft.com/office/drawing/2014/main" id="{4948FAA3-6A3B-E872-E88B-15F69E3FE2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025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xdr:row>
      <xdr:rowOff>0</xdr:rowOff>
    </xdr:from>
    <xdr:to>
      <xdr:col>3</xdr:col>
      <xdr:colOff>571500</xdr:colOff>
      <xdr:row>105</xdr:row>
      <xdr:rowOff>160020</xdr:rowOff>
    </xdr:to>
    <xdr:pic>
      <xdr:nvPicPr>
        <xdr:cNvPr id="7173" name="Billede 7172">
          <a:hlinkClick xmlns:r="http://schemas.openxmlformats.org/officeDocument/2006/relationships" r:id="rId35"/>
          <a:extLst>
            <a:ext uri="{FF2B5EF4-FFF2-40B4-BE49-F238E27FC236}">
              <a16:creationId xmlns:a16="http://schemas.microsoft.com/office/drawing/2014/main" id="{0EFD8B15-A802-43DB-49E9-46E2D529D98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0208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106</xdr:row>
      <xdr:rowOff>0</xdr:rowOff>
    </xdr:from>
    <xdr:to>
      <xdr:col>3</xdr:col>
      <xdr:colOff>7620</xdr:colOff>
      <xdr:row>106</xdr:row>
      <xdr:rowOff>99060</xdr:rowOff>
    </xdr:to>
    <xdr:pic>
      <xdr:nvPicPr>
        <xdr:cNvPr id="7174" name="Billede 7173">
          <a:extLst>
            <a:ext uri="{FF2B5EF4-FFF2-40B4-BE49-F238E27FC236}">
              <a16:creationId xmlns:a16="http://schemas.microsoft.com/office/drawing/2014/main" id="{545C73C9-64A3-7F1E-6C09-66C2E75E36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391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xdr:row>
      <xdr:rowOff>0</xdr:rowOff>
    </xdr:from>
    <xdr:to>
      <xdr:col>1</xdr:col>
      <xdr:colOff>152400</xdr:colOff>
      <xdr:row>109</xdr:row>
      <xdr:rowOff>228600</xdr:rowOff>
    </xdr:to>
    <xdr:pic>
      <xdr:nvPicPr>
        <xdr:cNvPr id="7175" name="img11" descr="Lot ID: 317286420  Set No: BL19002  Name: Antique Fire Engine">
          <a:hlinkClick xmlns:r="http://schemas.openxmlformats.org/officeDocument/2006/relationships" r:id="rId36"/>
          <a:extLst>
            <a:ext uri="{FF2B5EF4-FFF2-40B4-BE49-F238E27FC236}">
              <a16:creationId xmlns:a16="http://schemas.microsoft.com/office/drawing/2014/main" id="{A461C1C6-57A8-B1AD-00FE-62C7455550F7}"/>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50756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108</xdr:row>
      <xdr:rowOff>0</xdr:rowOff>
    </xdr:from>
    <xdr:to>
      <xdr:col>3</xdr:col>
      <xdr:colOff>114300</xdr:colOff>
      <xdr:row>108</xdr:row>
      <xdr:rowOff>114300</xdr:rowOff>
    </xdr:to>
    <xdr:pic>
      <xdr:nvPicPr>
        <xdr:cNvPr id="7176" name="Billede 7175" descr="Seller Ships to My Country">
          <a:hlinkClick xmlns:r="http://schemas.openxmlformats.org/officeDocument/2006/relationships" r:id="rId5"/>
          <a:extLst>
            <a:ext uri="{FF2B5EF4-FFF2-40B4-BE49-F238E27FC236}">
              <a16:creationId xmlns:a16="http://schemas.microsoft.com/office/drawing/2014/main" id="{21FF19FF-02F6-B938-496C-7C9CFEEE1CF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0756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108</xdr:row>
      <xdr:rowOff>0</xdr:rowOff>
    </xdr:from>
    <xdr:to>
      <xdr:col>3</xdr:col>
      <xdr:colOff>274320</xdr:colOff>
      <xdr:row>108</xdr:row>
      <xdr:rowOff>152400</xdr:rowOff>
    </xdr:to>
    <xdr:pic>
      <xdr:nvPicPr>
        <xdr:cNvPr id="7177" name="Billede 7176">
          <a:hlinkClick xmlns:r="http://schemas.openxmlformats.org/officeDocument/2006/relationships" r:id="rId7"/>
          <a:extLst>
            <a:ext uri="{FF2B5EF4-FFF2-40B4-BE49-F238E27FC236}">
              <a16:creationId xmlns:a16="http://schemas.microsoft.com/office/drawing/2014/main" id="{89D3CB30-D1F2-B5C2-08AA-753075B52F5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0756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112</xdr:row>
      <xdr:rowOff>0</xdr:rowOff>
    </xdr:from>
    <xdr:to>
      <xdr:col>3</xdr:col>
      <xdr:colOff>7620</xdr:colOff>
      <xdr:row>112</xdr:row>
      <xdr:rowOff>30480</xdr:rowOff>
    </xdr:to>
    <xdr:pic>
      <xdr:nvPicPr>
        <xdr:cNvPr id="7178" name="Billede 7177">
          <a:extLst>
            <a:ext uri="{FF2B5EF4-FFF2-40B4-BE49-F238E27FC236}">
              <a16:creationId xmlns:a16="http://schemas.microsoft.com/office/drawing/2014/main" id="{8A90D05C-1DF1-BE1D-15E0-D7F017FEC1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677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xdr:row>
      <xdr:rowOff>0</xdr:rowOff>
    </xdr:from>
    <xdr:to>
      <xdr:col>3</xdr:col>
      <xdr:colOff>571500</xdr:colOff>
      <xdr:row>113</xdr:row>
      <xdr:rowOff>160020</xdr:rowOff>
    </xdr:to>
    <xdr:pic>
      <xdr:nvPicPr>
        <xdr:cNvPr id="7179" name="Billede 7178">
          <a:hlinkClick xmlns:r="http://schemas.openxmlformats.org/officeDocument/2006/relationships" r:id="rId38"/>
          <a:extLst>
            <a:ext uri="{FF2B5EF4-FFF2-40B4-BE49-F238E27FC236}">
              <a16:creationId xmlns:a16="http://schemas.microsoft.com/office/drawing/2014/main" id="{E4DF79CA-DD32-278A-C132-1D24E08D62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6860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114</xdr:row>
      <xdr:rowOff>0</xdr:rowOff>
    </xdr:from>
    <xdr:to>
      <xdr:col>3</xdr:col>
      <xdr:colOff>7620</xdr:colOff>
      <xdr:row>114</xdr:row>
      <xdr:rowOff>99060</xdr:rowOff>
    </xdr:to>
    <xdr:pic>
      <xdr:nvPicPr>
        <xdr:cNvPr id="7180" name="Billede 7179">
          <a:extLst>
            <a:ext uri="{FF2B5EF4-FFF2-40B4-BE49-F238E27FC236}">
              <a16:creationId xmlns:a16="http://schemas.microsoft.com/office/drawing/2014/main" id="{D0ABB550-A47A-4885-CFA7-635360A0E0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043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xdr:row>
      <xdr:rowOff>0</xdr:rowOff>
    </xdr:from>
    <xdr:to>
      <xdr:col>1</xdr:col>
      <xdr:colOff>152400</xdr:colOff>
      <xdr:row>117</xdr:row>
      <xdr:rowOff>228600</xdr:rowOff>
    </xdr:to>
    <xdr:pic>
      <xdr:nvPicPr>
        <xdr:cNvPr id="7181" name="Billede 7180" descr="invID: 504158302 S-No: 7750  Name: Steam Engine">
          <a:hlinkClick xmlns:r="http://schemas.openxmlformats.org/officeDocument/2006/relationships" r:id="rId39" tgtFrame="/myImg/1085144.jpg"/>
          <a:extLst>
            <a:ext uri="{FF2B5EF4-FFF2-40B4-BE49-F238E27FC236}">
              <a16:creationId xmlns:a16="http://schemas.microsoft.com/office/drawing/2014/main" id="{0578CD79-9A88-9359-E8F3-2161B5B1DDE1}"/>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0" y="57409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116</xdr:row>
      <xdr:rowOff>0</xdr:rowOff>
    </xdr:from>
    <xdr:to>
      <xdr:col>3</xdr:col>
      <xdr:colOff>114300</xdr:colOff>
      <xdr:row>116</xdr:row>
      <xdr:rowOff>114300</xdr:rowOff>
    </xdr:to>
    <xdr:pic>
      <xdr:nvPicPr>
        <xdr:cNvPr id="7182" name="Billede 7181" descr="Seller Ships to My Country">
          <a:hlinkClick xmlns:r="http://schemas.openxmlformats.org/officeDocument/2006/relationships" r:id="rId5"/>
          <a:extLst>
            <a:ext uri="{FF2B5EF4-FFF2-40B4-BE49-F238E27FC236}">
              <a16:creationId xmlns:a16="http://schemas.microsoft.com/office/drawing/2014/main" id="{218009F4-685E-E423-BB2A-47B5DB851EF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7409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116</xdr:row>
      <xdr:rowOff>0</xdr:rowOff>
    </xdr:from>
    <xdr:to>
      <xdr:col>3</xdr:col>
      <xdr:colOff>274320</xdr:colOff>
      <xdr:row>116</xdr:row>
      <xdr:rowOff>152400</xdr:rowOff>
    </xdr:to>
    <xdr:pic>
      <xdr:nvPicPr>
        <xdr:cNvPr id="7183" name="Billede 7182">
          <a:hlinkClick xmlns:r="http://schemas.openxmlformats.org/officeDocument/2006/relationships" r:id="rId7"/>
          <a:extLst>
            <a:ext uri="{FF2B5EF4-FFF2-40B4-BE49-F238E27FC236}">
              <a16:creationId xmlns:a16="http://schemas.microsoft.com/office/drawing/2014/main" id="{EDD03576-8C2E-1EFA-CF9D-E83490207A4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7409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120</xdr:row>
      <xdr:rowOff>0</xdr:rowOff>
    </xdr:from>
    <xdr:to>
      <xdr:col>3</xdr:col>
      <xdr:colOff>7620</xdr:colOff>
      <xdr:row>120</xdr:row>
      <xdr:rowOff>30480</xdr:rowOff>
    </xdr:to>
    <xdr:pic>
      <xdr:nvPicPr>
        <xdr:cNvPr id="7184" name="Billede 7183">
          <a:extLst>
            <a:ext uri="{FF2B5EF4-FFF2-40B4-BE49-F238E27FC236}">
              <a16:creationId xmlns:a16="http://schemas.microsoft.com/office/drawing/2014/main" id="{61A5C0C1-4CD1-627D-103C-BF389F85A3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809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121</xdr:row>
      <xdr:rowOff>0</xdr:rowOff>
    </xdr:from>
    <xdr:to>
      <xdr:col>3</xdr:col>
      <xdr:colOff>571500</xdr:colOff>
      <xdr:row>121</xdr:row>
      <xdr:rowOff>160020</xdr:rowOff>
    </xdr:to>
    <xdr:pic>
      <xdr:nvPicPr>
        <xdr:cNvPr id="7185" name="Billede 7184">
          <a:hlinkClick xmlns:r="http://schemas.openxmlformats.org/officeDocument/2006/relationships" r:id="rId41"/>
          <a:extLst>
            <a:ext uri="{FF2B5EF4-FFF2-40B4-BE49-F238E27FC236}">
              <a16:creationId xmlns:a16="http://schemas.microsoft.com/office/drawing/2014/main" id="{62CC9BD6-D2D9-4585-D308-29D5882C3BA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9992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122</xdr:row>
      <xdr:rowOff>0</xdr:rowOff>
    </xdr:from>
    <xdr:to>
      <xdr:col>3</xdr:col>
      <xdr:colOff>7620</xdr:colOff>
      <xdr:row>122</xdr:row>
      <xdr:rowOff>99060</xdr:rowOff>
    </xdr:to>
    <xdr:pic>
      <xdr:nvPicPr>
        <xdr:cNvPr id="7186" name="Billede 7185">
          <a:extLst>
            <a:ext uri="{FF2B5EF4-FFF2-40B4-BE49-F238E27FC236}">
              <a16:creationId xmlns:a16="http://schemas.microsoft.com/office/drawing/2014/main" id="{685270BF-5F8C-69BB-DE76-696C738FE4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175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xdr:row>
      <xdr:rowOff>0</xdr:rowOff>
    </xdr:from>
    <xdr:to>
      <xdr:col>1</xdr:col>
      <xdr:colOff>152400</xdr:colOff>
      <xdr:row>125</xdr:row>
      <xdr:rowOff>228600</xdr:rowOff>
    </xdr:to>
    <xdr:pic>
      <xdr:nvPicPr>
        <xdr:cNvPr id="7187" name="img13" descr="Lot ID: 388908755  Set No: 7750  Name: Steam Engine">
          <a:hlinkClick xmlns:r="http://schemas.openxmlformats.org/officeDocument/2006/relationships" r:id="rId11"/>
          <a:extLst>
            <a:ext uri="{FF2B5EF4-FFF2-40B4-BE49-F238E27FC236}">
              <a16:creationId xmlns:a16="http://schemas.microsoft.com/office/drawing/2014/main" id="{1E105E30-28F5-BF84-C840-D41FCCBC32B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60540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124</xdr:row>
      <xdr:rowOff>0</xdr:rowOff>
    </xdr:from>
    <xdr:to>
      <xdr:col>3</xdr:col>
      <xdr:colOff>114300</xdr:colOff>
      <xdr:row>124</xdr:row>
      <xdr:rowOff>114300</xdr:rowOff>
    </xdr:to>
    <xdr:pic>
      <xdr:nvPicPr>
        <xdr:cNvPr id="7188" name="Billede 7187" descr="Seller Ships to My Country">
          <a:hlinkClick xmlns:r="http://schemas.openxmlformats.org/officeDocument/2006/relationships" r:id="rId5"/>
          <a:extLst>
            <a:ext uri="{FF2B5EF4-FFF2-40B4-BE49-F238E27FC236}">
              <a16:creationId xmlns:a16="http://schemas.microsoft.com/office/drawing/2014/main" id="{D361C2CE-FAB0-31CB-39D1-DE9E08A6F17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0540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124</xdr:row>
      <xdr:rowOff>0</xdr:rowOff>
    </xdr:from>
    <xdr:to>
      <xdr:col>3</xdr:col>
      <xdr:colOff>274320</xdr:colOff>
      <xdr:row>124</xdr:row>
      <xdr:rowOff>152400</xdr:rowOff>
    </xdr:to>
    <xdr:pic>
      <xdr:nvPicPr>
        <xdr:cNvPr id="7189" name="Billede 7188">
          <a:hlinkClick xmlns:r="http://schemas.openxmlformats.org/officeDocument/2006/relationships" r:id="rId7"/>
          <a:extLst>
            <a:ext uri="{FF2B5EF4-FFF2-40B4-BE49-F238E27FC236}">
              <a16:creationId xmlns:a16="http://schemas.microsoft.com/office/drawing/2014/main" id="{BE89817E-1AD0-479B-F93B-9F1D9DF1343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60540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128</xdr:row>
      <xdr:rowOff>0</xdr:rowOff>
    </xdr:from>
    <xdr:to>
      <xdr:col>3</xdr:col>
      <xdr:colOff>7620</xdr:colOff>
      <xdr:row>128</xdr:row>
      <xdr:rowOff>30480</xdr:rowOff>
    </xdr:to>
    <xdr:pic>
      <xdr:nvPicPr>
        <xdr:cNvPr id="7190" name="Billede 7189">
          <a:extLst>
            <a:ext uri="{FF2B5EF4-FFF2-40B4-BE49-F238E27FC236}">
              <a16:creationId xmlns:a16="http://schemas.microsoft.com/office/drawing/2014/main" id="{A69FF186-9F5E-CB92-F76E-00A1B422C5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084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xdr:row>
      <xdr:rowOff>0</xdr:rowOff>
    </xdr:from>
    <xdr:to>
      <xdr:col>3</xdr:col>
      <xdr:colOff>571500</xdr:colOff>
      <xdr:row>129</xdr:row>
      <xdr:rowOff>160020</xdr:rowOff>
    </xdr:to>
    <xdr:pic>
      <xdr:nvPicPr>
        <xdr:cNvPr id="7191" name="Billede 7190">
          <a:hlinkClick xmlns:r="http://schemas.openxmlformats.org/officeDocument/2006/relationships" r:id="rId42"/>
          <a:extLst>
            <a:ext uri="{FF2B5EF4-FFF2-40B4-BE49-F238E27FC236}">
              <a16:creationId xmlns:a16="http://schemas.microsoft.com/office/drawing/2014/main" id="{EA7F33A2-E511-C75A-2932-2881D416124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4267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130</xdr:row>
      <xdr:rowOff>0</xdr:rowOff>
    </xdr:from>
    <xdr:to>
      <xdr:col>3</xdr:col>
      <xdr:colOff>7620</xdr:colOff>
      <xdr:row>130</xdr:row>
      <xdr:rowOff>99060</xdr:rowOff>
    </xdr:to>
    <xdr:pic>
      <xdr:nvPicPr>
        <xdr:cNvPr id="7192" name="Billede 7191">
          <a:extLst>
            <a:ext uri="{FF2B5EF4-FFF2-40B4-BE49-F238E27FC236}">
              <a16:creationId xmlns:a16="http://schemas.microsoft.com/office/drawing/2014/main" id="{0BFE47C5-CCE0-EC6A-A1B5-407799DECA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449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xdr:row>
      <xdr:rowOff>0</xdr:rowOff>
    </xdr:from>
    <xdr:to>
      <xdr:col>1</xdr:col>
      <xdr:colOff>152400</xdr:colOff>
      <xdr:row>133</xdr:row>
      <xdr:rowOff>114300</xdr:rowOff>
    </xdr:to>
    <xdr:pic>
      <xdr:nvPicPr>
        <xdr:cNvPr id="7193" name="Billede 7192" descr="invID: 433502380 S-No: 10027  Name: Train Engine Shed">
          <a:hlinkClick xmlns:r="http://schemas.openxmlformats.org/officeDocument/2006/relationships" r:id="rId43" tgtFrame="/myImg/987358.jpg"/>
          <a:extLst>
            <a:ext uri="{FF2B5EF4-FFF2-40B4-BE49-F238E27FC236}">
              <a16:creationId xmlns:a16="http://schemas.microsoft.com/office/drawing/2014/main" id="{5889749D-6060-290F-1C17-DAAB4F7128CE}"/>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0" y="64815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132</xdr:row>
      <xdr:rowOff>0</xdr:rowOff>
    </xdr:from>
    <xdr:to>
      <xdr:col>3</xdr:col>
      <xdr:colOff>114300</xdr:colOff>
      <xdr:row>132</xdr:row>
      <xdr:rowOff>114300</xdr:rowOff>
    </xdr:to>
    <xdr:pic>
      <xdr:nvPicPr>
        <xdr:cNvPr id="7194" name="Billede 7193" descr="Seller Does Not Ship to My Country">
          <a:hlinkClick xmlns:r="http://schemas.openxmlformats.org/officeDocument/2006/relationships" r:id="rId5"/>
          <a:extLst>
            <a:ext uri="{FF2B5EF4-FFF2-40B4-BE49-F238E27FC236}">
              <a16:creationId xmlns:a16="http://schemas.microsoft.com/office/drawing/2014/main" id="{955C1591-C457-101B-DA3D-4FD1A3786A4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64815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132</xdr:row>
      <xdr:rowOff>0</xdr:rowOff>
    </xdr:from>
    <xdr:to>
      <xdr:col>3</xdr:col>
      <xdr:colOff>274320</xdr:colOff>
      <xdr:row>132</xdr:row>
      <xdr:rowOff>152400</xdr:rowOff>
    </xdr:to>
    <xdr:pic>
      <xdr:nvPicPr>
        <xdr:cNvPr id="7195" name="Billede 7194">
          <a:hlinkClick xmlns:r="http://schemas.openxmlformats.org/officeDocument/2006/relationships" r:id="rId7"/>
          <a:extLst>
            <a:ext uri="{FF2B5EF4-FFF2-40B4-BE49-F238E27FC236}">
              <a16:creationId xmlns:a16="http://schemas.microsoft.com/office/drawing/2014/main" id="{3DB2B9E0-18F8-060F-2A93-8DBC5374BFF5}"/>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4815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136</xdr:row>
      <xdr:rowOff>0</xdr:rowOff>
    </xdr:from>
    <xdr:to>
      <xdr:col>3</xdr:col>
      <xdr:colOff>7620</xdr:colOff>
      <xdr:row>136</xdr:row>
      <xdr:rowOff>30480</xdr:rowOff>
    </xdr:to>
    <xdr:pic>
      <xdr:nvPicPr>
        <xdr:cNvPr id="7196" name="Billede 7195">
          <a:extLst>
            <a:ext uri="{FF2B5EF4-FFF2-40B4-BE49-F238E27FC236}">
              <a16:creationId xmlns:a16="http://schemas.microsoft.com/office/drawing/2014/main" id="{1CB89753-F2EB-7135-99B6-0C5622E852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673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xdr:row>
      <xdr:rowOff>0</xdr:rowOff>
    </xdr:from>
    <xdr:to>
      <xdr:col>3</xdr:col>
      <xdr:colOff>571500</xdr:colOff>
      <xdr:row>137</xdr:row>
      <xdr:rowOff>160020</xdr:rowOff>
    </xdr:to>
    <xdr:pic>
      <xdr:nvPicPr>
        <xdr:cNvPr id="7197" name="Billede 7196">
          <a:hlinkClick xmlns:r="http://schemas.openxmlformats.org/officeDocument/2006/relationships" r:id="rId47"/>
          <a:extLst>
            <a:ext uri="{FF2B5EF4-FFF2-40B4-BE49-F238E27FC236}">
              <a16:creationId xmlns:a16="http://schemas.microsoft.com/office/drawing/2014/main" id="{04A13D22-193F-0F52-0169-6D6F301AED9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7856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xdr:row>
      <xdr:rowOff>0</xdr:rowOff>
    </xdr:from>
    <xdr:to>
      <xdr:col>3</xdr:col>
      <xdr:colOff>7620</xdr:colOff>
      <xdr:row>138</xdr:row>
      <xdr:rowOff>99060</xdr:rowOff>
    </xdr:to>
    <xdr:pic>
      <xdr:nvPicPr>
        <xdr:cNvPr id="7198" name="Billede 7197">
          <a:extLst>
            <a:ext uri="{FF2B5EF4-FFF2-40B4-BE49-F238E27FC236}">
              <a16:creationId xmlns:a16="http://schemas.microsoft.com/office/drawing/2014/main" id="{1587A8C7-ABB9-04B6-F5AD-B370AFCAC0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038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xdr:row>
      <xdr:rowOff>0</xdr:rowOff>
    </xdr:from>
    <xdr:to>
      <xdr:col>1</xdr:col>
      <xdr:colOff>152400</xdr:colOff>
      <xdr:row>142</xdr:row>
      <xdr:rowOff>0</xdr:rowOff>
    </xdr:to>
    <xdr:pic>
      <xdr:nvPicPr>
        <xdr:cNvPr id="7199" name="img15" descr="Lot ID: 283425685  Set No: BL19002  Name: Antique Fire Engine">
          <a:hlinkClick xmlns:r="http://schemas.openxmlformats.org/officeDocument/2006/relationships" r:id="rId36"/>
          <a:extLst>
            <a:ext uri="{FF2B5EF4-FFF2-40B4-BE49-F238E27FC236}">
              <a16:creationId xmlns:a16="http://schemas.microsoft.com/office/drawing/2014/main" id="{6570833B-2187-A1CA-79F1-EB68C634029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68404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xdr:row>
      <xdr:rowOff>0</xdr:rowOff>
    </xdr:from>
    <xdr:to>
      <xdr:col>3</xdr:col>
      <xdr:colOff>114300</xdr:colOff>
      <xdr:row>140</xdr:row>
      <xdr:rowOff>114300</xdr:rowOff>
    </xdr:to>
    <xdr:pic>
      <xdr:nvPicPr>
        <xdr:cNvPr id="7200" name="Billede 7199" descr="Seller Ships to My Country">
          <a:hlinkClick xmlns:r="http://schemas.openxmlformats.org/officeDocument/2006/relationships" r:id="rId5"/>
          <a:extLst>
            <a:ext uri="{FF2B5EF4-FFF2-40B4-BE49-F238E27FC236}">
              <a16:creationId xmlns:a16="http://schemas.microsoft.com/office/drawing/2014/main" id="{5F9951E7-E1C2-43F6-36B7-B35AB02634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8404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140</xdr:row>
      <xdr:rowOff>0</xdr:rowOff>
    </xdr:from>
    <xdr:to>
      <xdr:col>3</xdr:col>
      <xdr:colOff>274320</xdr:colOff>
      <xdr:row>140</xdr:row>
      <xdr:rowOff>152400</xdr:rowOff>
    </xdr:to>
    <xdr:pic>
      <xdr:nvPicPr>
        <xdr:cNvPr id="7201" name="Billede 7200">
          <a:hlinkClick xmlns:r="http://schemas.openxmlformats.org/officeDocument/2006/relationships" r:id="rId7"/>
          <a:extLst>
            <a:ext uri="{FF2B5EF4-FFF2-40B4-BE49-F238E27FC236}">
              <a16:creationId xmlns:a16="http://schemas.microsoft.com/office/drawing/2014/main" id="{3CEDEB39-76B6-D112-33F0-84B439D13A4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8404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140</xdr:row>
      <xdr:rowOff>0</xdr:rowOff>
    </xdr:from>
    <xdr:to>
      <xdr:col>3</xdr:col>
      <xdr:colOff>457200</xdr:colOff>
      <xdr:row>140</xdr:row>
      <xdr:rowOff>152400</xdr:rowOff>
    </xdr:to>
    <xdr:pic>
      <xdr:nvPicPr>
        <xdr:cNvPr id="7202" name="Billede 7201">
          <a:hlinkClick xmlns:r="http://schemas.openxmlformats.org/officeDocument/2006/relationships" r:id="rId48"/>
          <a:extLst>
            <a:ext uri="{FF2B5EF4-FFF2-40B4-BE49-F238E27FC236}">
              <a16:creationId xmlns:a16="http://schemas.microsoft.com/office/drawing/2014/main" id="{5EDC533B-98AD-F309-3C98-C1BC20078504}"/>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684047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144</xdr:row>
      <xdr:rowOff>0</xdr:rowOff>
    </xdr:from>
    <xdr:to>
      <xdr:col>3</xdr:col>
      <xdr:colOff>7620</xdr:colOff>
      <xdr:row>144</xdr:row>
      <xdr:rowOff>30480</xdr:rowOff>
    </xdr:to>
    <xdr:pic>
      <xdr:nvPicPr>
        <xdr:cNvPr id="7203" name="Billede 7202">
          <a:extLst>
            <a:ext uri="{FF2B5EF4-FFF2-40B4-BE49-F238E27FC236}">
              <a16:creationId xmlns:a16="http://schemas.microsoft.com/office/drawing/2014/main" id="{E8B447F5-73F3-7D24-0AE8-F5CF86B5FF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462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xdr:row>
      <xdr:rowOff>0</xdr:rowOff>
    </xdr:from>
    <xdr:to>
      <xdr:col>3</xdr:col>
      <xdr:colOff>571500</xdr:colOff>
      <xdr:row>145</xdr:row>
      <xdr:rowOff>160020</xdr:rowOff>
    </xdr:to>
    <xdr:pic>
      <xdr:nvPicPr>
        <xdr:cNvPr id="7204" name="Billede 7203">
          <a:hlinkClick xmlns:r="http://schemas.openxmlformats.org/officeDocument/2006/relationships" r:id="rId49"/>
          <a:extLst>
            <a:ext uri="{FF2B5EF4-FFF2-40B4-BE49-F238E27FC236}">
              <a16:creationId xmlns:a16="http://schemas.microsoft.com/office/drawing/2014/main" id="{BF9A72D2-6EF3-FED2-022B-7C405A009BA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0645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xdr:row>
      <xdr:rowOff>0</xdr:rowOff>
    </xdr:from>
    <xdr:to>
      <xdr:col>3</xdr:col>
      <xdr:colOff>7620</xdr:colOff>
      <xdr:row>146</xdr:row>
      <xdr:rowOff>99060</xdr:rowOff>
    </xdr:to>
    <xdr:pic>
      <xdr:nvPicPr>
        <xdr:cNvPr id="7205" name="Billede 7204">
          <a:extLst>
            <a:ext uri="{FF2B5EF4-FFF2-40B4-BE49-F238E27FC236}">
              <a16:creationId xmlns:a16="http://schemas.microsoft.com/office/drawing/2014/main" id="{E4AEAB2A-A1C7-4EA0-ADD9-39EA0407C8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827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xdr:row>
      <xdr:rowOff>0</xdr:rowOff>
    </xdr:from>
    <xdr:to>
      <xdr:col>1</xdr:col>
      <xdr:colOff>152400</xdr:colOff>
      <xdr:row>149</xdr:row>
      <xdr:rowOff>114300</xdr:rowOff>
    </xdr:to>
    <xdr:pic>
      <xdr:nvPicPr>
        <xdr:cNvPr id="7206" name="img16" descr="Lot ID: 421080254  Set No: 910033  Name: Old Train Engine Shed">
          <a:hlinkClick xmlns:r="http://schemas.openxmlformats.org/officeDocument/2006/relationships" r:id="rId33"/>
          <a:extLst>
            <a:ext uri="{FF2B5EF4-FFF2-40B4-BE49-F238E27FC236}">
              <a16:creationId xmlns:a16="http://schemas.microsoft.com/office/drawing/2014/main" id="{27006359-61D0-E059-7BA4-C07E09FD655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1193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148</xdr:row>
      <xdr:rowOff>0</xdr:rowOff>
    </xdr:from>
    <xdr:to>
      <xdr:col>3</xdr:col>
      <xdr:colOff>114300</xdr:colOff>
      <xdr:row>148</xdr:row>
      <xdr:rowOff>114300</xdr:rowOff>
    </xdr:to>
    <xdr:pic>
      <xdr:nvPicPr>
        <xdr:cNvPr id="7207" name="Billede 7206" descr="Seller Ships to My Country">
          <a:hlinkClick xmlns:r="http://schemas.openxmlformats.org/officeDocument/2006/relationships" r:id="rId5"/>
          <a:extLst>
            <a:ext uri="{FF2B5EF4-FFF2-40B4-BE49-F238E27FC236}">
              <a16:creationId xmlns:a16="http://schemas.microsoft.com/office/drawing/2014/main" id="{3BF1D43A-B06A-BB3D-324E-034BDA4E995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1193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148</xdr:row>
      <xdr:rowOff>0</xdr:rowOff>
    </xdr:from>
    <xdr:to>
      <xdr:col>3</xdr:col>
      <xdr:colOff>274320</xdr:colOff>
      <xdr:row>148</xdr:row>
      <xdr:rowOff>152400</xdr:rowOff>
    </xdr:to>
    <xdr:pic>
      <xdr:nvPicPr>
        <xdr:cNvPr id="7208" name="Billede 7207">
          <a:hlinkClick xmlns:r="http://schemas.openxmlformats.org/officeDocument/2006/relationships" r:id="rId7"/>
          <a:extLst>
            <a:ext uri="{FF2B5EF4-FFF2-40B4-BE49-F238E27FC236}">
              <a16:creationId xmlns:a16="http://schemas.microsoft.com/office/drawing/2014/main" id="{E1580EBC-14E2-71BC-E882-27ABF73B1BC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1193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152</xdr:row>
      <xdr:rowOff>0</xdr:rowOff>
    </xdr:from>
    <xdr:to>
      <xdr:col>3</xdr:col>
      <xdr:colOff>7620</xdr:colOff>
      <xdr:row>152</xdr:row>
      <xdr:rowOff>30480</xdr:rowOff>
    </xdr:to>
    <xdr:pic>
      <xdr:nvPicPr>
        <xdr:cNvPr id="7209" name="Billede 7208">
          <a:extLst>
            <a:ext uri="{FF2B5EF4-FFF2-40B4-BE49-F238E27FC236}">
              <a16:creationId xmlns:a16="http://schemas.microsoft.com/office/drawing/2014/main" id="{4D6DA3CD-3E9F-ACD2-72F2-E4E72C1F5D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205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xdr:row>
      <xdr:rowOff>0</xdr:rowOff>
    </xdr:from>
    <xdr:to>
      <xdr:col>3</xdr:col>
      <xdr:colOff>571500</xdr:colOff>
      <xdr:row>153</xdr:row>
      <xdr:rowOff>160020</xdr:rowOff>
    </xdr:to>
    <xdr:pic>
      <xdr:nvPicPr>
        <xdr:cNvPr id="7210" name="Billede 7209">
          <a:hlinkClick xmlns:r="http://schemas.openxmlformats.org/officeDocument/2006/relationships" r:id="rId50"/>
          <a:extLst>
            <a:ext uri="{FF2B5EF4-FFF2-40B4-BE49-F238E27FC236}">
              <a16:creationId xmlns:a16="http://schemas.microsoft.com/office/drawing/2014/main" id="{13FE41FF-0CA2-16B5-A0B1-DB1B9130D5D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3388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154</xdr:row>
      <xdr:rowOff>0</xdr:rowOff>
    </xdr:from>
    <xdr:to>
      <xdr:col>3</xdr:col>
      <xdr:colOff>7620</xdr:colOff>
      <xdr:row>154</xdr:row>
      <xdr:rowOff>99060</xdr:rowOff>
    </xdr:to>
    <xdr:pic>
      <xdr:nvPicPr>
        <xdr:cNvPr id="7211" name="Billede 7210">
          <a:extLst>
            <a:ext uri="{FF2B5EF4-FFF2-40B4-BE49-F238E27FC236}">
              <a16:creationId xmlns:a16="http://schemas.microsoft.com/office/drawing/2014/main" id="{EF64AB4E-B7CE-2603-638F-9E30155EB0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571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xdr:row>
      <xdr:rowOff>0</xdr:rowOff>
    </xdr:from>
    <xdr:to>
      <xdr:col>1</xdr:col>
      <xdr:colOff>152400</xdr:colOff>
      <xdr:row>157</xdr:row>
      <xdr:rowOff>228600</xdr:rowOff>
    </xdr:to>
    <xdr:pic>
      <xdr:nvPicPr>
        <xdr:cNvPr id="7212" name="img17" descr="Lot ID: 328660286  Set No: BL19002  Name: Antique Fire Engine">
          <a:hlinkClick xmlns:r="http://schemas.openxmlformats.org/officeDocument/2006/relationships" r:id="rId36"/>
          <a:extLst>
            <a:ext uri="{FF2B5EF4-FFF2-40B4-BE49-F238E27FC236}">
              <a16:creationId xmlns:a16="http://schemas.microsoft.com/office/drawing/2014/main" id="{425DCC42-F968-9A0F-7AE4-EEE02DEE4941}"/>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73936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156</xdr:row>
      <xdr:rowOff>0</xdr:rowOff>
    </xdr:from>
    <xdr:to>
      <xdr:col>3</xdr:col>
      <xdr:colOff>114300</xdr:colOff>
      <xdr:row>156</xdr:row>
      <xdr:rowOff>114300</xdr:rowOff>
    </xdr:to>
    <xdr:pic>
      <xdr:nvPicPr>
        <xdr:cNvPr id="7213" name="Billede 7212" descr="Seller Ships to My Country">
          <a:hlinkClick xmlns:r="http://schemas.openxmlformats.org/officeDocument/2006/relationships" r:id="rId5"/>
          <a:extLst>
            <a:ext uri="{FF2B5EF4-FFF2-40B4-BE49-F238E27FC236}">
              <a16:creationId xmlns:a16="http://schemas.microsoft.com/office/drawing/2014/main" id="{73B5F6A2-FD3C-F175-CFF8-D16ACE96AAD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3936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156</xdr:row>
      <xdr:rowOff>0</xdr:rowOff>
    </xdr:from>
    <xdr:to>
      <xdr:col>3</xdr:col>
      <xdr:colOff>274320</xdr:colOff>
      <xdr:row>156</xdr:row>
      <xdr:rowOff>152400</xdr:rowOff>
    </xdr:to>
    <xdr:pic>
      <xdr:nvPicPr>
        <xdr:cNvPr id="7214" name="Billede 7213">
          <a:hlinkClick xmlns:r="http://schemas.openxmlformats.org/officeDocument/2006/relationships" r:id="rId7"/>
          <a:extLst>
            <a:ext uri="{FF2B5EF4-FFF2-40B4-BE49-F238E27FC236}">
              <a16:creationId xmlns:a16="http://schemas.microsoft.com/office/drawing/2014/main" id="{75CDF09F-5DE3-5463-A430-A71D7C2FCFD8}"/>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73936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xdr:row>
      <xdr:rowOff>0</xdr:rowOff>
    </xdr:from>
    <xdr:to>
      <xdr:col>3</xdr:col>
      <xdr:colOff>7620</xdr:colOff>
      <xdr:row>160</xdr:row>
      <xdr:rowOff>30480</xdr:rowOff>
    </xdr:to>
    <xdr:pic>
      <xdr:nvPicPr>
        <xdr:cNvPr id="7215" name="Billede 7214">
          <a:extLst>
            <a:ext uri="{FF2B5EF4-FFF2-40B4-BE49-F238E27FC236}">
              <a16:creationId xmlns:a16="http://schemas.microsoft.com/office/drawing/2014/main" id="{49964BE4-A156-3490-7433-220F18BA1C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794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xdr:row>
      <xdr:rowOff>0</xdr:rowOff>
    </xdr:from>
    <xdr:to>
      <xdr:col>3</xdr:col>
      <xdr:colOff>571500</xdr:colOff>
      <xdr:row>161</xdr:row>
      <xdr:rowOff>160020</xdr:rowOff>
    </xdr:to>
    <xdr:pic>
      <xdr:nvPicPr>
        <xdr:cNvPr id="7216" name="Billede 7215">
          <a:hlinkClick xmlns:r="http://schemas.openxmlformats.org/officeDocument/2006/relationships" r:id="rId51"/>
          <a:extLst>
            <a:ext uri="{FF2B5EF4-FFF2-40B4-BE49-F238E27FC236}">
              <a16:creationId xmlns:a16="http://schemas.microsoft.com/office/drawing/2014/main" id="{2A08E3FF-C0F9-E434-7D59-94ECB5F1020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6977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162</xdr:row>
      <xdr:rowOff>0</xdr:rowOff>
    </xdr:from>
    <xdr:to>
      <xdr:col>3</xdr:col>
      <xdr:colOff>7620</xdr:colOff>
      <xdr:row>162</xdr:row>
      <xdr:rowOff>99060</xdr:rowOff>
    </xdr:to>
    <xdr:pic>
      <xdr:nvPicPr>
        <xdr:cNvPr id="7217" name="Billede 7216">
          <a:extLst>
            <a:ext uri="{FF2B5EF4-FFF2-40B4-BE49-F238E27FC236}">
              <a16:creationId xmlns:a16="http://schemas.microsoft.com/office/drawing/2014/main" id="{B1B54F66-3785-87E1-C2A1-AC484F58B5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160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xdr:row>
      <xdr:rowOff>0</xdr:rowOff>
    </xdr:from>
    <xdr:to>
      <xdr:col>1</xdr:col>
      <xdr:colOff>152400</xdr:colOff>
      <xdr:row>166</xdr:row>
      <xdr:rowOff>0</xdr:rowOff>
    </xdr:to>
    <xdr:pic>
      <xdr:nvPicPr>
        <xdr:cNvPr id="7218" name="img18" descr="Lot ID: 459312187  Set No: BL19002  Name: Antique Fire Engine">
          <a:hlinkClick xmlns:r="http://schemas.openxmlformats.org/officeDocument/2006/relationships" r:id="rId36"/>
          <a:extLst>
            <a:ext uri="{FF2B5EF4-FFF2-40B4-BE49-F238E27FC236}">
              <a16:creationId xmlns:a16="http://schemas.microsoft.com/office/drawing/2014/main" id="{CCDB017A-6F35-80EA-AA2F-EA3C61917FD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77525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164</xdr:row>
      <xdr:rowOff>0</xdr:rowOff>
    </xdr:from>
    <xdr:to>
      <xdr:col>3</xdr:col>
      <xdr:colOff>114300</xdr:colOff>
      <xdr:row>164</xdr:row>
      <xdr:rowOff>114300</xdr:rowOff>
    </xdr:to>
    <xdr:pic>
      <xdr:nvPicPr>
        <xdr:cNvPr id="7219" name="Billede 7218" descr="Seller Ships to My Country">
          <a:hlinkClick xmlns:r="http://schemas.openxmlformats.org/officeDocument/2006/relationships" r:id="rId5"/>
          <a:extLst>
            <a:ext uri="{FF2B5EF4-FFF2-40B4-BE49-F238E27FC236}">
              <a16:creationId xmlns:a16="http://schemas.microsoft.com/office/drawing/2014/main" id="{1ECEC2D7-601D-E0B7-100A-925AED133CA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7525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164</xdr:row>
      <xdr:rowOff>0</xdr:rowOff>
    </xdr:from>
    <xdr:to>
      <xdr:col>3</xdr:col>
      <xdr:colOff>274320</xdr:colOff>
      <xdr:row>164</xdr:row>
      <xdr:rowOff>152400</xdr:rowOff>
    </xdr:to>
    <xdr:pic>
      <xdr:nvPicPr>
        <xdr:cNvPr id="7220" name="Billede 7219">
          <a:hlinkClick xmlns:r="http://schemas.openxmlformats.org/officeDocument/2006/relationships" r:id="rId7"/>
          <a:extLst>
            <a:ext uri="{FF2B5EF4-FFF2-40B4-BE49-F238E27FC236}">
              <a16:creationId xmlns:a16="http://schemas.microsoft.com/office/drawing/2014/main" id="{EF037D2C-4849-A593-8521-C41F5D41BEAA}"/>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77525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xdr:row>
      <xdr:rowOff>0</xdr:rowOff>
    </xdr:from>
    <xdr:to>
      <xdr:col>3</xdr:col>
      <xdr:colOff>7620</xdr:colOff>
      <xdr:row>168</xdr:row>
      <xdr:rowOff>30480</xdr:rowOff>
    </xdr:to>
    <xdr:pic>
      <xdr:nvPicPr>
        <xdr:cNvPr id="7221" name="Billede 7220">
          <a:extLst>
            <a:ext uri="{FF2B5EF4-FFF2-40B4-BE49-F238E27FC236}">
              <a16:creationId xmlns:a16="http://schemas.microsoft.com/office/drawing/2014/main" id="{58164F7F-2371-61E1-4523-5C70C8973C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697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xdr:row>
      <xdr:rowOff>0</xdr:rowOff>
    </xdr:from>
    <xdr:to>
      <xdr:col>3</xdr:col>
      <xdr:colOff>571500</xdr:colOff>
      <xdr:row>169</xdr:row>
      <xdr:rowOff>160020</xdr:rowOff>
    </xdr:to>
    <xdr:pic>
      <xdr:nvPicPr>
        <xdr:cNvPr id="7222" name="Billede 7221">
          <a:hlinkClick xmlns:r="http://schemas.openxmlformats.org/officeDocument/2006/relationships" r:id="rId52"/>
          <a:extLst>
            <a:ext uri="{FF2B5EF4-FFF2-40B4-BE49-F238E27FC236}">
              <a16:creationId xmlns:a16="http://schemas.microsoft.com/office/drawing/2014/main" id="{B3BE6F0A-E513-F3DD-7BF3-7D38DA7F175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9880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170</xdr:row>
      <xdr:rowOff>0</xdr:rowOff>
    </xdr:from>
    <xdr:to>
      <xdr:col>3</xdr:col>
      <xdr:colOff>7620</xdr:colOff>
      <xdr:row>170</xdr:row>
      <xdr:rowOff>99060</xdr:rowOff>
    </xdr:to>
    <xdr:pic>
      <xdr:nvPicPr>
        <xdr:cNvPr id="7223" name="Billede 7222">
          <a:extLst>
            <a:ext uri="{FF2B5EF4-FFF2-40B4-BE49-F238E27FC236}">
              <a16:creationId xmlns:a16="http://schemas.microsoft.com/office/drawing/2014/main" id="{ED8CA0C1-7A50-A057-57AD-73D736452F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063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xdr:row>
      <xdr:rowOff>0</xdr:rowOff>
    </xdr:from>
    <xdr:to>
      <xdr:col>1</xdr:col>
      <xdr:colOff>152400</xdr:colOff>
      <xdr:row>174</xdr:row>
      <xdr:rowOff>45720</xdr:rowOff>
    </xdr:to>
    <xdr:pic>
      <xdr:nvPicPr>
        <xdr:cNvPr id="7224" name="img19" descr="Lot ID: 532240068  Set No: BL19002  Name: Antique Fire Engine">
          <a:hlinkClick xmlns:r="http://schemas.openxmlformats.org/officeDocument/2006/relationships" r:id="rId36"/>
          <a:extLst>
            <a:ext uri="{FF2B5EF4-FFF2-40B4-BE49-F238E27FC236}">
              <a16:creationId xmlns:a16="http://schemas.microsoft.com/office/drawing/2014/main" id="{F23C18EA-2D84-4A3C-4312-0FDB6449904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80429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172</xdr:row>
      <xdr:rowOff>0</xdr:rowOff>
    </xdr:from>
    <xdr:to>
      <xdr:col>3</xdr:col>
      <xdr:colOff>114300</xdr:colOff>
      <xdr:row>172</xdr:row>
      <xdr:rowOff>114300</xdr:rowOff>
    </xdr:to>
    <xdr:pic>
      <xdr:nvPicPr>
        <xdr:cNvPr id="7225" name="Billede 7224" descr="Seller Ships to My Country">
          <a:hlinkClick xmlns:r="http://schemas.openxmlformats.org/officeDocument/2006/relationships" r:id="rId5"/>
          <a:extLst>
            <a:ext uri="{FF2B5EF4-FFF2-40B4-BE49-F238E27FC236}">
              <a16:creationId xmlns:a16="http://schemas.microsoft.com/office/drawing/2014/main" id="{54E370F3-97DE-B8C7-8441-2951310F929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0429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172</xdr:row>
      <xdr:rowOff>0</xdr:rowOff>
    </xdr:from>
    <xdr:to>
      <xdr:col>3</xdr:col>
      <xdr:colOff>274320</xdr:colOff>
      <xdr:row>172</xdr:row>
      <xdr:rowOff>152400</xdr:rowOff>
    </xdr:to>
    <xdr:pic>
      <xdr:nvPicPr>
        <xdr:cNvPr id="7226" name="Billede 7225">
          <a:hlinkClick xmlns:r="http://schemas.openxmlformats.org/officeDocument/2006/relationships" r:id="rId7"/>
          <a:extLst>
            <a:ext uri="{FF2B5EF4-FFF2-40B4-BE49-F238E27FC236}">
              <a16:creationId xmlns:a16="http://schemas.microsoft.com/office/drawing/2014/main" id="{F173E5B3-8809-0CF5-74D7-15138EFF691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80429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172</xdr:row>
      <xdr:rowOff>0</xdr:rowOff>
    </xdr:from>
    <xdr:to>
      <xdr:col>3</xdr:col>
      <xdr:colOff>457200</xdr:colOff>
      <xdr:row>172</xdr:row>
      <xdr:rowOff>152400</xdr:rowOff>
    </xdr:to>
    <xdr:pic>
      <xdr:nvPicPr>
        <xdr:cNvPr id="7227" name="Billede 7226">
          <a:hlinkClick xmlns:r="http://schemas.openxmlformats.org/officeDocument/2006/relationships" r:id="rId25"/>
          <a:extLst>
            <a:ext uri="{FF2B5EF4-FFF2-40B4-BE49-F238E27FC236}">
              <a16:creationId xmlns:a16="http://schemas.microsoft.com/office/drawing/2014/main" id="{3E3B0D92-3433-2F27-565C-4FA35A23BC5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804291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xdr:row>
      <xdr:rowOff>0</xdr:rowOff>
    </xdr:from>
    <xdr:to>
      <xdr:col>3</xdr:col>
      <xdr:colOff>7620</xdr:colOff>
      <xdr:row>176</xdr:row>
      <xdr:rowOff>30480</xdr:rowOff>
    </xdr:to>
    <xdr:pic>
      <xdr:nvPicPr>
        <xdr:cNvPr id="7228" name="Billede 7227">
          <a:extLst>
            <a:ext uri="{FF2B5EF4-FFF2-40B4-BE49-F238E27FC236}">
              <a16:creationId xmlns:a16="http://schemas.microsoft.com/office/drawing/2014/main" id="{2FE3FE23-1ADC-C832-723C-F55863715B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555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xdr:row>
      <xdr:rowOff>0</xdr:rowOff>
    </xdr:from>
    <xdr:to>
      <xdr:col>3</xdr:col>
      <xdr:colOff>571500</xdr:colOff>
      <xdr:row>177</xdr:row>
      <xdr:rowOff>160020</xdr:rowOff>
    </xdr:to>
    <xdr:pic>
      <xdr:nvPicPr>
        <xdr:cNvPr id="7229" name="Billede 7228">
          <a:hlinkClick xmlns:r="http://schemas.openxmlformats.org/officeDocument/2006/relationships" r:id="rId53"/>
          <a:extLst>
            <a:ext uri="{FF2B5EF4-FFF2-40B4-BE49-F238E27FC236}">
              <a16:creationId xmlns:a16="http://schemas.microsoft.com/office/drawing/2014/main" id="{E5BE5B07-9875-15E8-CFF6-EAC304475E8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2737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178</xdr:row>
      <xdr:rowOff>0</xdr:rowOff>
    </xdr:from>
    <xdr:to>
      <xdr:col>3</xdr:col>
      <xdr:colOff>7620</xdr:colOff>
      <xdr:row>178</xdr:row>
      <xdr:rowOff>99060</xdr:rowOff>
    </xdr:to>
    <xdr:pic>
      <xdr:nvPicPr>
        <xdr:cNvPr id="7230" name="Billede 7229">
          <a:extLst>
            <a:ext uri="{FF2B5EF4-FFF2-40B4-BE49-F238E27FC236}">
              <a16:creationId xmlns:a16="http://schemas.microsoft.com/office/drawing/2014/main" id="{A629324F-D6D6-BAEB-D48E-E43ED379F8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920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xdr:row>
      <xdr:rowOff>0</xdr:rowOff>
    </xdr:from>
    <xdr:to>
      <xdr:col>1</xdr:col>
      <xdr:colOff>152400</xdr:colOff>
      <xdr:row>181</xdr:row>
      <xdr:rowOff>228600</xdr:rowOff>
    </xdr:to>
    <xdr:pic>
      <xdr:nvPicPr>
        <xdr:cNvPr id="7231" name="img20" descr="Lot ID: 537319210  Set No: 7750  Name: Steam Engine">
          <a:hlinkClick xmlns:r="http://schemas.openxmlformats.org/officeDocument/2006/relationships" r:id="rId11"/>
          <a:extLst>
            <a:ext uri="{FF2B5EF4-FFF2-40B4-BE49-F238E27FC236}">
              <a16:creationId xmlns:a16="http://schemas.microsoft.com/office/drawing/2014/main" id="{731C5A33-83FD-4C09-C1E7-A29433382E0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83286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xdr:row>
      <xdr:rowOff>0</xdr:rowOff>
    </xdr:from>
    <xdr:to>
      <xdr:col>3</xdr:col>
      <xdr:colOff>114300</xdr:colOff>
      <xdr:row>180</xdr:row>
      <xdr:rowOff>114300</xdr:rowOff>
    </xdr:to>
    <xdr:pic>
      <xdr:nvPicPr>
        <xdr:cNvPr id="7232" name="Billede 7231" descr="Seller Ships to My Country">
          <a:hlinkClick xmlns:r="http://schemas.openxmlformats.org/officeDocument/2006/relationships" r:id="rId5"/>
          <a:extLst>
            <a:ext uri="{FF2B5EF4-FFF2-40B4-BE49-F238E27FC236}">
              <a16:creationId xmlns:a16="http://schemas.microsoft.com/office/drawing/2014/main" id="{2B1E6744-E3B2-95A4-6D72-8E448D4C2F9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3286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180</xdr:row>
      <xdr:rowOff>0</xdr:rowOff>
    </xdr:from>
    <xdr:to>
      <xdr:col>3</xdr:col>
      <xdr:colOff>274320</xdr:colOff>
      <xdr:row>180</xdr:row>
      <xdr:rowOff>152400</xdr:rowOff>
    </xdr:to>
    <xdr:pic>
      <xdr:nvPicPr>
        <xdr:cNvPr id="7233" name="Billede 7232">
          <a:hlinkClick xmlns:r="http://schemas.openxmlformats.org/officeDocument/2006/relationships" r:id="rId7"/>
          <a:extLst>
            <a:ext uri="{FF2B5EF4-FFF2-40B4-BE49-F238E27FC236}">
              <a16:creationId xmlns:a16="http://schemas.microsoft.com/office/drawing/2014/main" id="{AF3AE992-F781-D8ED-E22C-52854BF51CF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3286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xdr:row>
      <xdr:rowOff>0</xdr:rowOff>
    </xdr:from>
    <xdr:to>
      <xdr:col>3</xdr:col>
      <xdr:colOff>7620</xdr:colOff>
      <xdr:row>184</xdr:row>
      <xdr:rowOff>30480</xdr:rowOff>
    </xdr:to>
    <xdr:pic>
      <xdr:nvPicPr>
        <xdr:cNvPr id="7234" name="Billede 7233">
          <a:extLst>
            <a:ext uri="{FF2B5EF4-FFF2-40B4-BE49-F238E27FC236}">
              <a16:creationId xmlns:a16="http://schemas.microsoft.com/office/drawing/2014/main" id="{CAB049C8-7BCC-3A72-2EC4-9009404AD6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572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185</xdr:row>
      <xdr:rowOff>0</xdr:rowOff>
    </xdr:from>
    <xdr:to>
      <xdr:col>3</xdr:col>
      <xdr:colOff>571500</xdr:colOff>
      <xdr:row>185</xdr:row>
      <xdr:rowOff>160020</xdr:rowOff>
    </xdr:to>
    <xdr:pic>
      <xdr:nvPicPr>
        <xdr:cNvPr id="7235" name="Billede 7234">
          <a:hlinkClick xmlns:r="http://schemas.openxmlformats.org/officeDocument/2006/relationships" r:id="rId54"/>
          <a:extLst>
            <a:ext uri="{FF2B5EF4-FFF2-40B4-BE49-F238E27FC236}">
              <a16:creationId xmlns:a16="http://schemas.microsoft.com/office/drawing/2014/main" id="{15A7F5AB-85C5-0F0F-67D4-A684CB06C29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5755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186</xdr:row>
      <xdr:rowOff>0</xdr:rowOff>
    </xdr:from>
    <xdr:to>
      <xdr:col>3</xdr:col>
      <xdr:colOff>7620</xdr:colOff>
      <xdr:row>186</xdr:row>
      <xdr:rowOff>99060</xdr:rowOff>
    </xdr:to>
    <xdr:pic>
      <xdr:nvPicPr>
        <xdr:cNvPr id="7236" name="Billede 7235">
          <a:extLst>
            <a:ext uri="{FF2B5EF4-FFF2-40B4-BE49-F238E27FC236}">
              <a16:creationId xmlns:a16="http://schemas.microsoft.com/office/drawing/2014/main" id="{14257D4E-C1A8-4957-0248-B9090DC306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938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xdr:row>
      <xdr:rowOff>0</xdr:rowOff>
    </xdr:from>
    <xdr:to>
      <xdr:col>1</xdr:col>
      <xdr:colOff>152400</xdr:colOff>
      <xdr:row>189</xdr:row>
      <xdr:rowOff>114300</xdr:rowOff>
    </xdr:to>
    <xdr:pic>
      <xdr:nvPicPr>
        <xdr:cNvPr id="7237" name="img21" descr="Lot ID: 344417079  Set No: 10027  Name: Train Engine Shed">
          <a:hlinkClick xmlns:r="http://schemas.openxmlformats.org/officeDocument/2006/relationships" r:id="rId55"/>
          <a:extLst>
            <a:ext uri="{FF2B5EF4-FFF2-40B4-BE49-F238E27FC236}">
              <a16:creationId xmlns:a16="http://schemas.microsoft.com/office/drawing/2014/main" id="{B9EDFC01-4ED5-5FDA-E987-5B07A61B74F3}"/>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86304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xdr:row>
      <xdr:rowOff>0</xdr:rowOff>
    </xdr:from>
    <xdr:to>
      <xdr:col>3</xdr:col>
      <xdr:colOff>114300</xdr:colOff>
      <xdr:row>188</xdr:row>
      <xdr:rowOff>114300</xdr:rowOff>
    </xdr:to>
    <xdr:pic>
      <xdr:nvPicPr>
        <xdr:cNvPr id="7238" name="Billede 7237" descr="Seller Ships to My Country">
          <a:hlinkClick xmlns:r="http://schemas.openxmlformats.org/officeDocument/2006/relationships" r:id="rId5"/>
          <a:extLst>
            <a:ext uri="{FF2B5EF4-FFF2-40B4-BE49-F238E27FC236}">
              <a16:creationId xmlns:a16="http://schemas.microsoft.com/office/drawing/2014/main" id="{217605F2-DB0A-1F35-D33B-B82B321E6B1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6304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188</xdr:row>
      <xdr:rowOff>0</xdr:rowOff>
    </xdr:from>
    <xdr:to>
      <xdr:col>3</xdr:col>
      <xdr:colOff>274320</xdr:colOff>
      <xdr:row>188</xdr:row>
      <xdr:rowOff>152400</xdr:rowOff>
    </xdr:to>
    <xdr:pic>
      <xdr:nvPicPr>
        <xdr:cNvPr id="7239" name="Billede 7238">
          <a:hlinkClick xmlns:r="http://schemas.openxmlformats.org/officeDocument/2006/relationships" r:id="rId7"/>
          <a:extLst>
            <a:ext uri="{FF2B5EF4-FFF2-40B4-BE49-F238E27FC236}">
              <a16:creationId xmlns:a16="http://schemas.microsoft.com/office/drawing/2014/main" id="{489026A5-942D-DF79-9DBB-79064272906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86304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188</xdr:row>
      <xdr:rowOff>0</xdr:rowOff>
    </xdr:from>
    <xdr:to>
      <xdr:col>3</xdr:col>
      <xdr:colOff>457200</xdr:colOff>
      <xdr:row>188</xdr:row>
      <xdr:rowOff>152400</xdr:rowOff>
    </xdr:to>
    <xdr:pic>
      <xdr:nvPicPr>
        <xdr:cNvPr id="7240" name="Billede 7239">
          <a:hlinkClick xmlns:r="http://schemas.openxmlformats.org/officeDocument/2006/relationships" r:id="rId57"/>
          <a:extLst>
            <a:ext uri="{FF2B5EF4-FFF2-40B4-BE49-F238E27FC236}">
              <a16:creationId xmlns:a16="http://schemas.microsoft.com/office/drawing/2014/main" id="{2387918E-2485-414C-E997-CFF830D1CA5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863041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xdr:row>
      <xdr:rowOff>0</xdr:rowOff>
    </xdr:from>
    <xdr:to>
      <xdr:col>3</xdr:col>
      <xdr:colOff>7620</xdr:colOff>
      <xdr:row>192</xdr:row>
      <xdr:rowOff>30480</xdr:rowOff>
    </xdr:to>
    <xdr:pic>
      <xdr:nvPicPr>
        <xdr:cNvPr id="7241" name="Billede 7240">
          <a:extLst>
            <a:ext uri="{FF2B5EF4-FFF2-40B4-BE49-F238E27FC236}">
              <a16:creationId xmlns:a16="http://schemas.microsoft.com/office/drawing/2014/main" id="{C4FA1D92-83F4-1EB5-26A6-80E4C4820B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475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193</xdr:row>
      <xdr:rowOff>0</xdr:rowOff>
    </xdr:from>
    <xdr:to>
      <xdr:col>3</xdr:col>
      <xdr:colOff>571500</xdr:colOff>
      <xdr:row>193</xdr:row>
      <xdr:rowOff>160020</xdr:rowOff>
    </xdr:to>
    <xdr:pic>
      <xdr:nvPicPr>
        <xdr:cNvPr id="7242" name="Billede 7241">
          <a:hlinkClick xmlns:r="http://schemas.openxmlformats.org/officeDocument/2006/relationships" r:id="rId58"/>
          <a:extLst>
            <a:ext uri="{FF2B5EF4-FFF2-40B4-BE49-F238E27FC236}">
              <a16:creationId xmlns:a16="http://schemas.microsoft.com/office/drawing/2014/main" id="{F828A3CA-126A-F0A6-D31C-42FFD73CF85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8658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194</xdr:row>
      <xdr:rowOff>0</xdr:rowOff>
    </xdr:from>
    <xdr:to>
      <xdr:col>3</xdr:col>
      <xdr:colOff>7620</xdr:colOff>
      <xdr:row>194</xdr:row>
      <xdr:rowOff>99060</xdr:rowOff>
    </xdr:to>
    <xdr:pic>
      <xdr:nvPicPr>
        <xdr:cNvPr id="7243" name="Billede 7242">
          <a:extLst>
            <a:ext uri="{FF2B5EF4-FFF2-40B4-BE49-F238E27FC236}">
              <a16:creationId xmlns:a16="http://schemas.microsoft.com/office/drawing/2014/main" id="{CE1ADE65-891B-8833-1E45-A84E386EC5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841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xdr:row>
      <xdr:rowOff>0</xdr:rowOff>
    </xdr:from>
    <xdr:to>
      <xdr:col>1</xdr:col>
      <xdr:colOff>152400</xdr:colOff>
      <xdr:row>197</xdr:row>
      <xdr:rowOff>228600</xdr:rowOff>
    </xdr:to>
    <xdr:pic>
      <xdr:nvPicPr>
        <xdr:cNvPr id="7244" name="img22" descr="Lot ID: 480740256  Set No: 7750  Name: Steam Engine">
          <a:hlinkClick xmlns:r="http://schemas.openxmlformats.org/officeDocument/2006/relationships" r:id="rId11"/>
          <a:extLst>
            <a:ext uri="{FF2B5EF4-FFF2-40B4-BE49-F238E27FC236}">
              <a16:creationId xmlns:a16="http://schemas.microsoft.com/office/drawing/2014/main" id="{7D009F06-2CB2-1465-EE44-9A9E398A4F5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89207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196</xdr:row>
      <xdr:rowOff>0</xdr:rowOff>
    </xdr:from>
    <xdr:to>
      <xdr:col>3</xdr:col>
      <xdr:colOff>114300</xdr:colOff>
      <xdr:row>196</xdr:row>
      <xdr:rowOff>114300</xdr:rowOff>
    </xdr:to>
    <xdr:pic>
      <xdr:nvPicPr>
        <xdr:cNvPr id="7245" name="Billede 7244" descr="Seller Ships to My Country">
          <a:hlinkClick xmlns:r="http://schemas.openxmlformats.org/officeDocument/2006/relationships" r:id="rId5"/>
          <a:extLst>
            <a:ext uri="{FF2B5EF4-FFF2-40B4-BE49-F238E27FC236}">
              <a16:creationId xmlns:a16="http://schemas.microsoft.com/office/drawing/2014/main" id="{ABCDF4A6-8C56-7A8D-85C2-4F0EAAC97D0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9207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196</xdr:row>
      <xdr:rowOff>0</xdr:rowOff>
    </xdr:from>
    <xdr:to>
      <xdr:col>3</xdr:col>
      <xdr:colOff>274320</xdr:colOff>
      <xdr:row>196</xdr:row>
      <xdr:rowOff>152400</xdr:rowOff>
    </xdr:to>
    <xdr:pic>
      <xdr:nvPicPr>
        <xdr:cNvPr id="7246" name="Billede 7245">
          <a:hlinkClick xmlns:r="http://schemas.openxmlformats.org/officeDocument/2006/relationships" r:id="rId7"/>
          <a:extLst>
            <a:ext uri="{FF2B5EF4-FFF2-40B4-BE49-F238E27FC236}">
              <a16:creationId xmlns:a16="http://schemas.microsoft.com/office/drawing/2014/main" id="{ACA65014-174A-C761-24C5-233B5EA93354}"/>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89207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196</xdr:row>
      <xdr:rowOff>0</xdr:rowOff>
    </xdr:from>
    <xdr:to>
      <xdr:col>3</xdr:col>
      <xdr:colOff>457200</xdr:colOff>
      <xdr:row>196</xdr:row>
      <xdr:rowOff>152400</xdr:rowOff>
    </xdr:to>
    <xdr:pic>
      <xdr:nvPicPr>
        <xdr:cNvPr id="7247" name="Billede 7246">
          <a:hlinkClick xmlns:r="http://schemas.openxmlformats.org/officeDocument/2006/relationships" r:id="rId59"/>
          <a:extLst>
            <a:ext uri="{FF2B5EF4-FFF2-40B4-BE49-F238E27FC236}">
              <a16:creationId xmlns:a16="http://schemas.microsoft.com/office/drawing/2014/main" id="{9AC3CBC7-0A8E-C05F-E71B-86F8988E86B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892073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xdr:row>
      <xdr:rowOff>0</xdr:rowOff>
    </xdr:from>
    <xdr:to>
      <xdr:col>3</xdr:col>
      <xdr:colOff>7620</xdr:colOff>
      <xdr:row>200</xdr:row>
      <xdr:rowOff>30480</xdr:rowOff>
    </xdr:to>
    <xdr:pic>
      <xdr:nvPicPr>
        <xdr:cNvPr id="7248" name="Billede 7247">
          <a:extLst>
            <a:ext uri="{FF2B5EF4-FFF2-40B4-BE49-F238E27FC236}">
              <a16:creationId xmlns:a16="http://schemas.microsoft.com/office/drawing/2014/main" id="{7B073514-4C43-1A7B-B99B-9023B0E49E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522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xdr:row>
      <xdr:rowOff>0</xdr:rowOff>
    </xdr:from>
    <xdr:to>
      <xdr:col>3</xdr:col>
      <xdr:colOff>571500</xdr:colOff>
      <xdr:row>201</xdr:row>
      <xdr:rowOff>160020</xdr:rowOff>
    </xdr:to>
    <xdr:pic>
      <xdr:nvPicPr>
        <xdr:cNvPr id="7249" name="Billede 7248">
          <a:hlinkClick xmlns:r="http://schemas.openxmlformats.org/officeDocument/2006/relationships" r:id="rId60"/>
          <a:extLst>
            <a:ext uri="{FF2B5EF4-FFF2-40B4-BE49-F238E27FC236}">
              <a16:creationId xmlns:a16="http://schemas.microsoft.com/office/drawing/2014/main" id="{B0129C17-F2AF-B183-C8BD-0D73882496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2704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xdr:row>
      <xdr:rowOff>0</xdr:rowOff>
    </xdr:from>
    <xdr:to>
      <xdr:col>3</xdr:col>
      <xdr:colOff>7620</xdr:colOff>
      <xdr:row>202</xdr:row>
      <xdr:rowOff>99060</xdr:rowOff>
    </xdr:to>
    <xdr:pic>
      <xdr:nvPicPr>
        <xdr:cNvPr id="7250" name="Billede 7249">
          <a:extLst>
            <a:ext uri="{FF2B5EF4-FFF2-40B4-BE49-F238E27FC236}">
              <a16:creationId xmlns:a16="http://schemas.microsoft.com/office/drawing/2014/main" id="{CDF582B2-FEDA-0B2E-D65A-84EA43A72E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887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xdr:row>
      <xdr:rowOff>0</xdr:rowOff>
    </xdr:from>
    <xdr:to>
      <xdr:col>1</xdr:col>
      <xdr:colOff>152400</xdr:colOff>
      <xdr:row>205</xdr:row>
      <xdr:rowOff>114300</xdr:rowOff>
    </xdr:to>
    <xdr:pic>
      <xdr:nvPicPr>
        <xdr:cNvPr id="7251" name="img23" descr="Lot ID: 533038820  Set No: 10027  Name: Train Engine Shed">
          <a:hlinkClick xmlns:r="http://schemas.openxmlformats.org/officeDocument/2006/relationships" r:id="rId55"/>
          <a:extLst>
            <a:ext uri="{FF2B5EF4-FFF2-40B4-BE49-F238E27FC236}">
              <a16:creationId xmlns:a16="http://schemas.microsoft.com/office/drawing/2014/main" id="{79B21CDF-12B1-E5CF-2A1E-6658862F47F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93253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204</xdr:row>
      <xdr:rowOff>0</xdr:rowOff>
    </xdr:from>
    <xdr:to>
      <xdr:col>3</xdr:col>
      <xdr:colOff>114300</xdr:colOff>
      <xdr:row>204</xdr:row>
      <xdr:rowOff>114300</xdr:rowOff>
    </xdr:to>
    <xdr:pic>
      <xdr:nvPicPr>
        <xdr:cNvPr id="7252" name="Billede 7251" descr="Seller Ships to My Country">
          <a:hlinkClick xmlns:r="http://schemas.openxmlformats.org/officeDocument/2006/relationships" r:id="rId5"/>
          <a:extLst>
            <a:ext uri="{FF2B5EF4-FFF2-40B4-BE49-F238E27FC236}">
              <a16:creationId xmlns:a16="http://schemas.microsoft.com/office/drawing/2014/main" id="{79F823CE-F050-D36D-B387-BEA40A8B985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3253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204</xdr:row>
      <xdr:rowOff>0</xdr:rowOff>
    </xdr:from>
    <xdr:to>
      <xdr:col>3</xdr:col>
      <xdr:colOff>160020</xdr:colOff>
      <xdr:row>204</xdr:row>
      <xdr:rowOff>152400</xdr:rowOff>
    </xdr:to>
    <xdr:pic>
      <xdr:nvPicPr>
        <xdr:cNvPr id="7253" name="Billede 7252">
          <a:extLst>
            <a:ext uri="{FF2B5EF4-FFF2-40B4-BE49-F238E27FC236}">
              <a16:creationId xmlns:a16="http://schemas.microsoft.com/office/drawing/2014/main" id="{F11D3952-B4D6-B4A8-E897-CADCE13C0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9325356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xdr:row>
      <xdr:rowOff>0</xdr:rowOff>
    </xdr:from>
    <xdr:to>
      <xdr:col>3</xdr:col>
      <xdr:colOff>7620</xdr:colOff>
      <xdr:row>209</xdr:row>
      <xdr:rowOff>30480</xdr:rowOff>
    </xdr:to>
    <xdr:pic>
      <xdr:nvPicPr>
        <xdr:cNvPr id="7254" name="Billede 7253">
          <a:extLst>
            <a:ext uri="{FF2B5EF4-FFF2-40B4-BE49-F238E27FC236}">
              <a16:creationId xmlns:a16="http://schemas.microsoft.com/office/drawing/2014/main" id="{32CFEED9-0D54-46DD-8A3F-F32B81B3AC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493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210</xdr:row>
      <xdr:rowOff>0</xdr:rowOff>
    </xdr:from>
    <xdr:to>
      <xdr:col>3</xdr:col>
      <xdr:colOff>571500</xdr:colOff>
      <xdr:row>210</xdr:row>
      <xdr:rowOff>160020</xdr:rowOff>
    </xdr:to>
    <xdr:pic>
      <xdr:nvPicPr>
        <xdr:cNvPr id="7255" name="Billede 7254">
          <a:hlinkClick xmlns:r="http://schemas.openxmlformats.org/officeDocument/2006/relationships" r:id="rId61"/>
          <a:extLst>
            <a:ext uri="{FF2B5EF4-FFF2-40B4-BE49-F238E27FC236}">
              <a16:creationId xmlns:a16="http://schemas.microsoft.com/office/drawing/2014/main" id="{129F62CF-F3D8-C4F5-12B1-EC786018E47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5676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211</xdr:row>
      <xdr:rowOff>0</xdr:rowOff>
    </xdr:from>
    <xdr:to>
      <xdr:col>3</xdr:col>
      <xdr:colOff>7620</xdr:colOff>
      <xdr:row>211</xdr:row>
      <xdr:rowOff>99060</xdr:rowOff>
    </xdr:to>
    <xdr:pic>
      <xdr:nvPicPr>
        <xdr:cNvPr id="7256" name="Billede 7255">
          <a:extLst>
            <a:ext uri="{FF2B5EF4-FFF2-40B4-BE49-F238E27FC236}">
              <a16:creationId xmlns:a16="http://schemas.microsoft.com/office/drawing/2014/main" id="{B31DB37C-9296-EF35-3CA8-192A2B3329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859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xdr:row>
      <xdr:rowOff>0</xdr:rowOff>
    </xdr:from>
    <xdr:to>
      <xdr:col>1</xdr:col>
      <xdr:colOff>152400</xdr:colOff>
      <xdr:row>214</xdr:row>
      <xdr:rowOff>114300</xdr:rowOff>
    </xdr:to>
    <xdr:pic>
      <xdr:nvPicPr>
        <xdr:cNvPr id="7257" name="Billede 7256" descr="invID: 44449192 S-No: 10027  Name: Train Engine Shed">
          <a:hlinkClick xmlns:r="http://schemas.openxmlformats.org/officeDocument/2006/relationships" r:id="rId62" tgtFrame="/myImg/822146.jpg"/>
          <a:extLst>
            <a:ext uri="{FF2B5EF4-FFF2-40B4-BE49-F238E27FC236}">
              <a16:creationId xmlns:a16="http://schemas.microsoft.com/office/drawing/2014/main" id="{CE18B9AC-5F6D-9952-A7C6-F4B040BA1C2E}"/>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0" y="96225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xdr:row>
      <xdr:rowOff>0</xdr:rowOff>
    </xdr:from>
    <xdr:to>
      <xdr:col>3</xdr:col>
      <xdr:colOff>114300</xdr:colOff>
      <xdr:row>213</xdr:row>
      <xdr:rowOff>114300</xdr:rowOff>
    </xdr:to>
    <xdr:pic>
      <xdr:nvPicPr>
        <xdr:cNvPr id="7258" name="Billede 7257" descr="Seller Ships to My Country">
          <a:hlinkClick xmlns:r="http://schemas.openxmlformats.org/officeDocument/2006/relationships" r:id="rId5"/>
          <a:extLst>
            <a:ext uri="{FF2B5EF4-FFF2-40B4-BE49-F238E27FC236}">
              <a16:creationId xmlns:a16="http://schemas.microsoft.com/office/drawing/2014/main" id="{86C6EECF-15DE-C43A-C0F7-C79E0270B5E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6225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213</xdr:row>
      <xdr:rowOff>0</xdr:rowOff>
    </xdr:from>
    <xdr:to>
      <xdr:col>3</xdr:col>
      <xdr:colOff>274320</xdr:colOff>
      <xdr:row>213</xdr:row>
      <xdr:rowOff>152400</xdr:rowOff>
    </xdr:to>
    <xdr:pic>
      <xdr:nvPicPr>
        <xdr:cNvPr id="7259" name="Billede 7258">
          <a:hlinkClick xmlns:r="http://schemas.openxmlformats.org/officeDocument/2006/relationships" r:id="rId7"/>
          <a:extLst>
            <a:ext uri="{FF2B5EF4-FFF2-40B4-BE49-F238E27FC236}">
              <a16:creationId xmlns:a16="http://schemas.microsoft.com/office/drawing/2014/main" id="{47B0516F-59D3-6C05-432B-4AC1C7EDC9DD}"/>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96225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213</xdr:row>
      <xdr:rowOff>0</xdr:rowOff>
    </xdr:from>
    <xdr:to>
      <xdr:col>3</xdr:col>
      <xdr:colOff>457200</xdr:colOff>
      <xdr:row>213</xdr:row>
      <xdr:rowOff>152400</xdr:rowOff>
    </xdr:to>
    <xdr:pic>
      <xdr:nvPicPr>
        <xdr:cNvPr id="7260" name="Billede 7259">
          <a:hlinkClick xmlns:r="http://schemas.openxmlformats.org/officeDocument/2006/relationships" r:id="rId48"/>
          <a:extLst>
            <a:ext uri="{FF2B5EF4-FFF2-40B4-BE49-F238E27FC236}">
              <a16:creationId xmlns:a16="http://schemas.microsoft.com/office/drawing/2014/main" id="{210FBF49-8953-0857-CDBE-B02C6500753C}"/>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962253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xdr:row>
      <xdr:rowOff>0</xdr:rowOff>
    </xdr:from>
    <xdr:to>
      <xdr:col>3</xdr:col>
      <xdr:colOff>7620</xdr:colOff>
      <xdr:row>217</xdr:row>
      <xdr:rowOff>30480</xdr:rowOff>
    </xdr:to>
    <xdr:pic>
      <xdr:nvPicPr>
        <xdr:cNvPr id="7261" name="Billede 7260">
          <a:extLst>
            <a:ext uri="{FF2B5EF4-FFF2-40B4-BE49-F238E27FC236}">
              <a16:creationId xmlns:a16="http://schemas.microsoft.com/office/drawing/2014/main" id="{EEDF1238-D481-C68F-7F0F-7D31298F4D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117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218</xdr:row>
      <xdr:rowOff>0</xdr:rowOff>
    </xdr:from>
    <xdr:to>
      <xdr:col>3</xdr:col>
      <xdr:colOff>571500</xdr:colOff>
      <xdr:row>218</xdr:row>
      <xdr:rowOff>160020</xdr:rowOff>
    </xdr:to>
    <xdr:pic>
      <xdr:nvPicPr>
        <xdr:cNvPr id="7262" name="Billede 7261">
          <a:hlinkClick xmlns:r="http://schemas.openxmlformats.org/officeDocument/2006/relationships" r:id="rId64"/>
          <a:extLst>
            <a:ext uri="{FF2B5EF4-FFF2-40B4-BE49-F238E27FC236}">
              <a16:creationId xmlns:a16="http://schemas.microsoft.com/office/drawing/2014/main" id="{0BF5D8AA-CF35-72CE-68A1-EE2F8A4D19C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1300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219</xdr:row>
      <xdr:rowOff>0</xdr:rowOff>
    </xdr:from>
    <xdr:to>
      <xdr:col>3</xdr:col>
      <xdr:colOff>7620</xdr:colOff>
      <xdr:row>219</xdr:row>
      <xdr:rowOff>99060</xdr:rowOff>
    </xdr:to>
    <xdr:pic>
      <xdr:nvPicPr>
        <xdr:cNvPr id="7263" name="Billede 7262">
          <a:extLst>
            <a:ext uri="{FF2B5EF4-FFF2-40B4-BE49-F238E27FC236}">
              <a16:creationId xmlns:a16="http://schemas.microsoft.com/office/drawing/2014/main" id="{818FB60F-A6D5-CE8A-A471-BC4AE056B2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483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xdr:row>
      <xdr:rowOff>0</xdr:rowOff>
    </xdr:from>
    <xdr:to>
      <xdr:col>1</xdr:col>
      <xdr:colOff>152400</xdr:colOff>
      <xdr:row>222</xdr:row>
      <xdr:rowOff>228600</xdr:rowOff>
    </xdr:to>
    <xdr:pic>
      <xdr:nvPicPr>
        <xdr:cNvPr id="7264" name="img25" descr="Lot ID: 514444524  Set No: 7750  Name: Steam Engine">
          <a:hlinkClick xmlns:r="http://schemas.openxmlformats.org/officeDocument/2006/relationships" r:id="rId11"/>
          <a:extLst>
            <a:ext uri="{FF2B5EF4-FFF2-40B4-BE49-F238E27FC236}">
              <a16:creationId xmlns:a16="http://schemas.microsoft.com/office/drawing/2014/main" id="{3FA4BC38-FC79-C98D-6383-D2B885EB749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01848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xdr:row>
      <xdr:rowOff>0</xdr:rowOff>
    </xdr:from>
    <xdr:to>
      <xdr:col>3</xdr:col>
      <xdr:colOff>114300</xdr:colOff>
      <xdr:row>221</xdr:row>
      <xdr:rowOff>114300</xdr:rowOff>
    </xdr:to>
    <xdr:pic>
      <xdr:nvPicPr>
        <xdr:cNvPr id="7265" name="Billede 7264" descr="Seller Ships to My Country">
          <a:hlinkClick xmlns:r="http://schemas.openxmlformats.org/officeDocument/2006/relationships" r:id="rId5"/>
          <a:extLst>
            <a:ext uri="{FF2B5EF4-FFF2-40B4-BE49-F238E27FC236}">
              <a16:creationId xmlns:a16="http://schemas.microsoft.com/office/drawing/2014/main" id="{3809FA3E-7EC4-A620-B0A7-7ECBFAF5C26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1848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221</xdr:row>
      <xdr:rowOff>0</xdr:rowOff>
    </xdr:from>
    <xdr:to>
      <xdr:col>3</xdr:col>
      <xdr:colOff>274320</xdr:colOff>
      <xdr:row>221</xdr:row>
      <xdr:rowOff>152400</xdr:rowOff>
    </xdr:to>
    <xdr:pic>
      <xdr:nvPicPr>
        <xdr:cNvPr id="7266" name="Billede 7265">
          <a:hlinkClick xmlns:r="http://schemas.openxmlformats.org/officeDocument/2006/relationships" r:id="rId7"/>
          <a:extLst>
            <a:ext uri="{FF2B5EF4-FFF2-40B4-BE49-F238E27FC236}">
              <a16:creationId xmlns:a16="http://schemas.microsoft.com/office/drawing/2014/main" id="{57983327-0B77-1591-80DF-3F5F77B7BDE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01848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225</xdr:row>
      <xdr:rowOff>0</xdr:rowOff>
    </xdr:from>
    <xdr:to>
      <xdr:col>3</xdr:col>
      <xdr:colOff>7620</xdr:colOff>
      <xdr:row>225</xdr:row>
      <xdr:rowOff>30480</xdr:rowOff>
    </xdr:to>
    <xdr:pic>
      <xdr:nvPicPr>
        <xdr:cNvPr id="7267" name="Billede 7266">
          <a:extLst>
            <a:ext uri="{FF2B5EF4-FFF2-40B4-BE49-F238E27FC236}">
              <a16:creationId xmlns:a16="http://schemas.microsoft.com/office/drawing/2014/main" id="{1EC413C6-16B0-A642-700D-12ACE38F47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963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xdr:row>
      <xdr:rowOff>0</xdr:rowOff>
    </xdr:from>
    <xdr:to>
      <xdr:col>3</xdr:col>
      <xdr:colOff>571500</xdr:colOff>
      <xdr:row>226</xdr:row>
      <xdr:rowOff>160020</xdr:rowOff>
    </xdr:to>
    <xdr:pic>
      <xdr:nvPicPr>
        <xdr:cNvPr id="7268" name="Billede 7267">
          <a:hlinkClick xmlns:r="http://schemas.openxmlformats.org/officeDocument/2006/relationships" r:id="rId65"/>
          <a:extLst>
            <a:ext uri="{FF2B5EF4-FFF2-40B4-BE49-F238E27FC236}">
              <a16:creationId xmlns:a16="http://schemas.microsoft.com/office/drawing/2014/main" id="{56E6101D-CDC9-7937-81C0-03D9DCDFC7F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6146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227</xdr:row>
      <xdr:rowOff>0</xdr:rowOff>
    </xdr:from>
    <xdr:to>
      <xdr:col>3</xdr:col>
      <xdr:colOff>7620</xdr:colOff>
      <xdr:row>227</xdr:row>
      <xdr:rowOff>99060</xdr:rowOff>
    </xdr:to>
    <xdr:pic>
      <xdr:nvPicPr>
        <xdr:cNvPr id="7269" name="Billede 7268">
          <a:extLst>
            <a:ext uri="{FF2B5EF4-FFF2-40B4-BE49-F238E27FC236}">
              <a16:creationId xmlns:a16="http://schemas.microsoft.com/office/drawing/2014/main" id="{B631EEFE-EA5C-E93E-34A6-50930CBD2E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329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xdr:row>
      <xdr:rowOff>0</xdr:rowOff>
    </xdr:from>
    <xdr:to>
      <xdr:col>1</xdr:col>
      <xdr:colOff>152400</xdr:colOff>
      <xdr:row>230</xdr:row>
      <xdr:rowOff>114300</xdr:rowOff>
    </xdr:to>
    <xdr:pic>
      <xdr:nvPicPr>
        <xdr:cNvPr id="7270" name="img26" descr="Lot ID: 418755315  Set No: 910033  Name: Old Train Engine Shed">
          <a:hlinkClick xmlns:r="http://schemas.openxmlformats.org/officeDocument/2006/relationships" r:id="rId33"/>
          <a:extLst>
            <a:ext uri="{FF2B5EF4-FFF2-40B4-BE49-F238E27FC236}">
              <a16:creationId xmlns:a16="http://schemas.microsoft.com/office/drawing/2014/main" id="{D0AD186E-240C-A30D-E71E-F1EBF994D6B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6695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229</xdr:row>
      <xdr:rowOff>0</xdr:rowOff>
    </xdr:from>
    <xdr:to>
      <xdr:col>3</xdr:col>
      <xdr:colOff>114300</xdr:colOff>
      <xdr:row>229</xdr:row>
      <xdr:rowOff>114300</xdr:rowOff>
    </xdr:to>
    <xdr:pic>
      <xdr:nvPicPr>
        <xdr:cNvPr id="7271" name="Billede 7270" descr="Seller Ships to My Country">
          <a:hlinkClick xmlns:r="http://schemas.openxmlformats.org/officeDocument/2006/relationships" r:id="rId5"/>
          <a:extLst>
            <a:ext uri="{FF2B5EF4-FFF2-40B4-BE49-F238E27FC236}">
              <a16:creationId xmlns:a16="http://schemas.microsoft.com/office/drawing/2014/main" id="{65E07352-875F-2866-0EC3-6025B87233F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6695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229</xdr:row>
      <xdr:rowOff>0</xdr:rowOff>
    </xdr:from>
    <xdr:to>
      <xdr:col>3</xdr:col>
      <xdr:colOff>274320</xdr:colOff>
      <xdr:row>229</xdr:row>
      <xdr:rowOff>152400</xdr:rowOff>
    </xdr:to>
    <xdr:pic>
      <xdr:nvPicPr>
        <xdr:cNvPr id="7272" name="Billede 7271">
          <a:hlinkClick xmlns:r="http://schemas.openxmlformats.org/officeDocument/2006/relationships" r:id="rId7"/>
          <a:extLst>
            <a:ext uri="{FF2B5EF4-FFF2-40B4-BE49-F238E27FC236}">
              <a16:creationId xmlns:a16="http://schemas.microsoft.com/office/drawing/2014/main" id="{24855B66-82A0-830B-F4B6-2A1A9F9AF52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06695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233</xdr:row>
      <xdr:rowOff>0</xdr:rowOff>
    </xdr:from>
    <xdr:to>
      <xdr:col>3</xdr:col>
      <xdr:colOff>7620</xdr:colOff>
      <xdr:row>233</xdr:row>
      <xdr:rowOff>30480</xdr:rowOff>
    </xdr:to>
    <xdr:pic>
      <xdr:nvPicPr>
        <xdr:cNvPr id="7273" name="Billede 7272">
          <a:extLst>
            <a:ext uri="{FF2B5EF4-FFF2-40B4-BE49-F238E27FC236}">
              <a16:creationId xmlns:a16="http://schemas.microsoft.com/office/drawing/2014/main" id="{D40A7279-BAB1-ED39-964A-A4FD45CA35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821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xdr:row>
      <xdr:rowOff>0</xdr:rowOff>
    </xdr:from>
    <xdr:to>
      <xdr:col>3</xdr:col>
      <xdr:colOff>571500</xdr:colOff>
      <xdr:row>234</xdr:row>
      <xdr:rowOff>160020</xdr:rowOff>
    </xdr:to>
    <xdr:pic>
      <xdr:nvPicPr>
        <xdr:cNvPr id="7274" name="Billede 7273">
          <a:hlinkClick xmlns:r="http://schemas.openxmlformats.org/officeDocument/2006/relationships" r:id="rId66"/>
          <a:extLst>
            <a:ext uri="{FF2B5EF4-FFF2-40B4-BE49-F238E27FC236}">
              <a16:creationId xmlns:a16="http://schemas.microsoft.com/office/drawing/2014/main" id="{256B2BBB-C397-586A-8961-601DA10BC1D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9004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235</xdr:row>
      <xdr:rowOff>0</xdr:rowOff>
    </xdr:from>
    <xdr:to>
      <xdr:col>3</xdr:col>
      <xdr:colOff>7620</xdr:colOff>
      <xdr:row>235</xdr:row>
      <xdr:rowOff>99060</xdr:rowOff>
    </xdr:to>
    <xdr:pic>
      <xdr:nvPicPr>
        <xdr:cNvPr id="7275" name="Billede 7274">
          <a:extLst>
            <a:ext uri="{FF2B5EF4-FFF2-40B4-BE49-F238E27FC236}">
              <a16:creationId xmlns:a16="http://schemas.microsoft.com/office/drawing/2014/main" id="{C825DB95-417A-DCF0-7795-F7D2937061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186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xdr:row>
      <xdr:rowOff>0</xdr:rowOff>
    </xdr:from>
    <xdr:to>
      <xdr:col>1</xdr:col>
      <xdr:colOff>152400</xdr:colOff>
      <xdr:row>238</xdr:row>
      <xdr:rowOff>114300</xdr:rowOff>
    </xdr:to>
    <xdr:pic>
      <xdr:nvPicPr>
        <xdr:cNvPr id="7276" name="img27" descr="Lot ID: 420158089  Set No: 910033  Name: Old Train Engine Shed">
          <a:hlinkClick xmlns:r="http://schemas.openxmlformats.org/officeDocument/2006/relationships" r:id="rId33"/>
          <a:extLst>
            <a:ext uri="{FF2B5EF4-FFF2-40B4-BE49-F238E27FC236}">
              <a16:creationId xmlns:a16="http://schemas.microsoft.com/office/drawing/2014/main" id="{640EFD5B-B5C8-51DA-5AED-CA67A30BCDE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9552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237</xdr:row>
      <xdr:rowOff>0</xdr:rowOff>
    </xdr:from>
    <xdr:to>
      <xdr:col>3</xdr:col>
      <xdr:colOff>114300</xdr:colOff>
      <xdr:row>237</xdr:row>
      <xdr:rowOff>114300</xdr:rowOff>
    </xdr:to>
    <xdr:pic>
      <xdr:nvPicPr>
        <xdr:cNvPr id="7277" name="Billede 7276" descr="Seller Ships to My Country">
          <a:hlinkClick xmlns:r="http://schemas.openxmlformats.org/officeDocument/2006/relationships" r:id="rId5"/>
          <a:extLst>
            <a:ext uri="{FF2B5EF4-FFF2-40B4-BE49-F238E27FC236}">
              <a16:creationId xmlns:a16="http://schemas.microsoft.com/office/drawing/2014/main" id="{03B7A97D-D08E-E10F-1222-CFBB024889F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9552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237</xdr:row>
      <xdr:rowOff>0</xdr:rowOff>
    </xdr:from>
    <xdr:to>
      <xdr:col>3</xdr:col>
      <xdr:colOff>274320</xdr:colOff>
      <xdr:row>237</xdr:row>
      <xdr:rowOff>152400</xdr:rowOff>
    </xdr:to>
    <xdr:pic>
      <xdr:nvPicPr>
        <xdr:cNvPr id="7278" name="Billede 7277">
          <a:hlinkClick xmlns:r="http://schemas.openxmlformats.org/officeDocument/2006/relationships" r:id="rId7"/>
          <a:extLst>
            <a:ext uri="{FF2B5EF4-FFF2-40B4-BE49-F238E27FC236}">
              <a16:creationId xmlns:a16="http://schemas.microsoft.com/office/drawing/2014/main" id="{C0F1D34E-7C5D-D480-5D84-212B1F36E9A2}"/>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09552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241</xdr:row>
      <xdr:rowOff>0</xdr:rowOff>
    </xdr:from>
    <xdr:to>
      <xdr:col>3</xdr:col>
      <xdr:colOff>7620</xdr:colOff>
      <xdr:row>241</xdr:row>
      <xdr:rowOff>30480</xdr:rowOff>
    </xdr:to>
    <xdr:pic>
      <xdr:nvPicPr>
        <xdr:cNvPr id="7279" name="Billede 7278">
          <a:extLst>
            <a:ext uri="{FF2B5EF4-FFF2-40B4-BE49-F238E27FC236}">
              <a16:creationId xmlns:a16="http://schemas.microsoft.com/office/drawing/2014/main" id="{F81AD2DE-13DB-BD7C-8DE6-BDB74AC09D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067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xdr:row>
      <xdr:rowOff>0</xdr:rowOff>
    </xdr:from>
    <xdr:to>
      <xdr:col>3</xdr:col>
      <xdr:colOff>571500</xdr:colOff>
      <xdr:row>242</xdr:row>
      <xdr:rowOff>160020</xdr:rowOff>
    </xdr:to>
    <xdr:pic>
      <xdr:nvPicPr>
        <xdr:cNvPr id="7280" name="Billede 7279">
          <a:hlinkClick xmlns:r="http://schemas.openxmlformats.org/officeDocument/2006/relationships" r:id="rId67"/>
          <a:extLst>
            <a:ext uri="{FF2B5EF4-FFF2-40B4-BE49-F238E27FC236}">
              <a16:creationId xmlns:a16="http://schemas.microsoft.com/office/drawing/2014/main" id="{4596ED94-6085-8ED9-B26E-5967A6E3B78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2250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243</xdr:row>
      <xdr:rowOff>0</xdr:rowOff>
    </xdr:from>
    <xdr:to>
      <xdr:col>3</xdr:col>
      <xdr:colOff>7620</xdr:colOff>
      <xdr:row>243</xdr:row>
      <xdr:rowOff>99060</xdr:rowOff>
    </xdr:to>
    <xdr:pic>
      <xdr:nvPicPr>
        <xdr:cNvPr id="7281" name="Billede 7280">
          <a:extLst>
            <a:ext uri="{FF2B5EF4-FFF2-40B4-BE49-F238E27FC236}">
              <a16:creationId xmlns:a16="http://schemas.microsoft.com/office/drawing/2014/main" id="{E127DA53-6AF2-5521-F59A-310BD024D0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433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245</xdr:row>
      <xdr:rowOff>0</xdr:rowOff>
    </xdr:from>
    <xdr:to>
      <xdr:col>1</xdr:col>
      <xdr:colOff>152400</xdr:colOff>
      <xdr:row>246</xdr:row>
      <xdr:rowOff>114300</xdr:rowOff>
    </xdr:to>
    <xdr:pic>
      <xdr:nvPicPr>
        <xdr:cNvPr id="7282" name="img28" descr="Lot ID: 491228917  Set No: 910033  Name: Old Train Engine Shed">
          <a:hlinkClick xmlns:r="http://schemas.openxmlformats.org/officeDocument/2006/relationships" r:id="rId33"/>
          <a:extLst>
            <a:ext uri="{FF2B5EF4-FFF2-40B4-BE49-F238E27FC236}">
              <a16:creationId xmlns:a16="http://schemas.microsoft.com/office/drawing/2014/main" id="{C0D53247-3962-C84B-B057-901970A77B8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2798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245</xdr:row>
      <xdr:rowOff>0</xdr:rowOff>
    </xdr:from>
    <xdr:to>
      <xdr:col>3</xdr:col>
      <xdr:colOff>114300</xdr:colOff>
      <xdr:row>245</xdr:row>
      <xdr:rowOff>114300</xdr:rowOff>
    </xdr:to>
    <xdr:pic>
      <xdr:nvPicPr>
        <xdr:cNvPr id="7283" name="Billede 7282" descr="Seller Does Not Ship to My Country">
          <a:hlinkClick xmlns:r="http://schemas.openxmlformats.org/officeDocument/2006/relationships" r:id="rId5"/>
          <a:extLst>
            <a:ext uri="{FF2B5EF4-FFF2-40B4-BE49-F238E27FC236}">
              <a16:creationId xmlns:a16="http://schemas.microsoft.com/office/drawing/2014/main" id="{839FE569-5058-3172-EFAC-CFC13DC546F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2798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245</xdr:row>
      <xdr:rowOff>0</xdr:rowOff>
    </xdr:from>
    <xdr:to>
      <xdr:col>3</xdr:col>
      <xdr:colOff>274320</xdr:colOff>
      <xdr:row>245</xdr:row>
      <xdr:rowOff>152400</xdr:rowOff>
    </xdr:to>
    <xdr:pic>
      <xdr:nvPicPr>
        <xdr:cNvPr id="7284" name="Billede 7283">
          <a:hlinkClick xmlns:r="http://schemas.openxmlformats.org/officeDocument/2006/relationships" r:id="rId7"/>
          <a:extLst>
            <a:ext uri="{FF2B5EF4-FFF2-40B4-BE49-F238E27FC236}">
              <a16:creationId xmlns:a16="http://schemas.microsoft.com/office/drawing/2014/main" id="{B7A643C7-4AFD-BAE9-DBF8-CB4CD13F63BB}"/>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12798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xdr:row>
      <xdr:rowOff>0</xdr:rowOff>
    </xdr:from>
    <xdr:to>
      <xdr:col>3</xdr:col>
      <xdr:colOff>7620</xdr:colOff>
      <xdr:row>249</xdr:row>
      <xdr:rowOff>30480</xdr:rowOff>
    </xdr:to>
    <xdr:pic>
      <xdr:nvPicPr>
        <xdr:cNvPr id="7285" name="Billede 7284">
          <a:extLst>
            <a:ext uri="{FF2B5EF4-FFF2-40B4-BE49-F238E27FC236}">
              <a16:creationId xmlns:a16="http://schemas.microsoft.com/office/drawing/2014/main" id="{F4C413C0-9C44-39BA-FA98-08DCF37C4B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924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xdr:row>
      <xdr:rowOff>0</xdr:rowOff>
    </xdr:from>
    <xdr:to>
      <xdr:col>3</xdr:col>
      <xdr:colOff>571500</xdr:colOff>
      <xdr:row>250</xdr:row>
      <xdr:rowOff>160020</xdr:rowOff>
    </xdr:to>
    <xdr:pic>
      <xdr:nvPicPr>
        <xdr:cNvPr id="7286" name="Billede 7285">
          <a:hlinkClick xmlns:r="http://schemas.openxmlformats.org/officeDocument/2006/relationships" r:id="rId68"/>
          <a:extLst>
            <a:ext uri="{FF2B5EF4-FFF2-40B4-BE49-F238E27FC236}">
              <a16:creationId xmlns:a16="http://schemas.microsoft.com/office/drawing/2014/main" id="{FA071773-E046-842C-9B18-F9CA3EC1F80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5107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xdr:row>
      <xdr:rowOff>0</xdr:rowOff>
    </xdr:from>
    <xdr:to>
      <xdr:col>3</xdr:col>
      <xdr:colOff>7620</xdr:colOff>
      <xdr:row>251</xdr:row>
      <xdr:rowOff>99060</xdr:rowOff>
    </xdr:to>
    <xdr:pic>
      <xdr:nvPicPr>
        <xdr:cNvPr id="7287" name="Billede 7286">
          <a:extLst>
            <a:ext uri="{FF2B5EF4-FFF2-40B4-BE49-F238E27FC236}">
              <a16:creationId xmlns:a16="http://schemas.microsoft.com/office/drawing/2014/main" id="{EFFA7EF1-F393-D46F-53BE-3257C0B79B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290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253</xdr:row>
      <xdr:rowOff>0</xdr:rowOff>
    </xdr:from>
    <xdr:to>
      <xdr:col>1</xdr:col>
      <xdr:colOff>152400</xdr:colOff>
      <xdr:row>254</xdr:row>
      <xdr:rowOff>114300</xdr:rowOff>
    </xdr:to>
    <xdr:pic>
      <xdr:nvPicPr>
        <xdr:cNvPr id="7288" name="img29" descr="Lot ID: 449271587  Set No: 910033  Name: Old Train Engine Shed">
          <a:hlinkClick xmlns:r="http://schemas.openxmlformats.org/officeDocument/2006/relationships" r:id="rId33"/>
          <a:extLst>
            <a:ext uri="{FF2B5EF4-FFF2-40B4-BE49-F238E27FC236}">
              <a16:creationId xmlns:a16="http://schemas.microsoft.com/office/drawing/2014/main" id="{DBF6F6BD-CDDA-2BDE-3980-E3EBF184504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5656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253</xdr:row>
      <xdr:rowOff>0</xdr:rowOff>
    </xdr:from>
    <xdr:to>
      <xdr:col>3</xdr:col>
      <xdr:colOff>114300</xdr:colOff>
      <xdr:row>253</xdr:row>
      <xdr:rowOff>114300</xdr:rowOff>
    </xdr:to>
    <xdr:pic>
      <xdr:nvPicPr>
        <xdr:cNvPr id="7289" name="Billede 7288" descr="Seller Ships to My Country">
          <a:hlinkClick xmlns:r="http://schemas.openxmlformats.org/officeDocument/2006/relationships" r:id="rId5"/>
          <a:extLst>
            <a:ext uri="{FF2B5EF4-FFF2-40B4-BE49-F238E27FC236}">
              <a16:creationId xmlns:a16="http://schemas.microsoft.com/office/drawing/2014/main" id="{0EC74E02-891D-C6CE-E4C3-3E237F399C8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5656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253</xdr:row>
      <xdr:rowOff>0</xdr:rowOff>
    </xdr:from>
    <xdr:to>
      <xdr:col>3</xdr:col>
      <xdr:colOff>274320</xdr:colOff>
      <xdr:row>253</xdr:row>
      <xdr:rowOff>152400</xdr:rowOff>
    </xdr:to>
    <xdr:pic>
      <xdr:nvPicPr>
        <xdr:cNvPr id="7290" name="Billede 7289">
          <a:hlinkClick xmlns:r="http://schemas.openxmlformats.org/officeDocument/2006/relationships" r:id="rId7"/>
          <a:extLst>
            <a:ext uri="{FF2B5EF4-FFF2-40B4-BE49-F238E27FC236}">
              <a16:creationId xmlns:a16="http://schemas.microsoft.com/office/drawing/2014/main" id="{C921D2E2-0461-7375-F8FD-AF706BF032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15656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257</xdr:row>
      <xdr:rowOff>0</xdr:rowOff>
    </xdr:from>
    <xdr:to>
      <xdr:col>3</xdr:col>
      <xdr:colOff>7620</xdr:colOff>
      <xdr:row>257</xdr:row>
      <xdr:rowOff>30480</xdr:rowOff>
    </xdr:to>
    <xdr:pic>
      <xdr:nvPicPr>
        <xdr:cNvPr id="7291" name="Billede 7290">
          <a:extLst>
            <a:ext uri="{FF2B5EF4-FFF2-40B4-BE49-F238E27FC236}">
              <a16:creationId xmlns:a16="http://schemas.microsoft.com/office/drawing/2014/main" id="{057038F3-EF1D-6BC2-2B44-C3EA49735D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7782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xdr:row>
      <xdr:rowOff>0</xdr:rowOff>
    </xdr:from>
    <xdr:to>
      <xdr:col>3</xdr:col>
      <xdr:colOff>571500</xdr:colOff>
      <xdr:row>258</xdr:row>
      <xdr:rowOff>160020</xdr:rowOff>
    </xdr:to>
    <xdr:pic>
      <xdr:nvPicPr>
        <xdr:cNvPr id="7292" name="Billede 7291">
          <a:hlinkClick xmlns:r="http://schemas.openxmlformats.org/officeDocument/2006/relationships" r:id="rId69"/>
          <a:extLst>
            <a:ext uri="{FF2B5EF4-FFF2-40B4-BE49-F238E27FC236}">
              <a16:creationId xmlns:a16="http://schemas.microsoft.com/office/drawing/2014/main" id="{1AE0975D-1A78-AE0D-617B-A11E6E6FEED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7965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xdr:row>
      <xdr:rowOff>0</xdr:rowOff>
    </xdr:from>
    <xdr:to>
      <xdr:col>3</xdr:col>
      <xdr:colOff>7620</xdr:colOff>
      <xdr:row>259</xdr:row>
      <xdr:rowOff>99060</xdr:rowOff>
    </xdr:to>
    <xdr:pic>
      <xdr:nvPicPr>
        <xdr:cNvPr id="7293" name="Billede 7292">
          <a:extLst>
            <a:ext uri="{FF2B5EF4-FFF2-40B4-BE49-F238E27FC236}">
              <a16:creationId xmlns:a16="http://schemas.microsoft.com/office/drawing/2014/main" id="{F041FA48-F598-07AA-5313-09DD921D6B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148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261</xdr:row>
      <xdr:rowOff>0</xdr:rowOff>
    </xdr:from>
    <xdr:to>
      <xdr:col>1</xdr:col>
      <xdr:colOff>152400</xdr:colOff>
      <xdr:row>262</xdr:row>
      <xdr:rowOff>228600</xdr:rowOff>
    </xdr:to>
    <xdr:pic>
      <xdr:nvPicPr>
        <xdr:cNvPr id="7294" name="img30" descr="Lot ID: 493338161  Set No: 7750  Name: Steam Engine">
          <a:hlinkClick xmlns:r="http://schemas.openxmlformats.org/officeDocument/2006/relationships" r:id="rId11"/>
          <a:extLst>
            <a:ext uri="{FF2B5EF4-FFF2-40B4-BE49-F238E27FC236}">
              <a16:creationId xmlns:a16="http://schemas.microsoft.com/office/drawing/2014/main" id="{98B38880-EAD2-4F67-341F-D59E199576C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18513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261</xdr:row>
      <xdr:rowOff>0</xdr:rowOff>
    </xdr:from>
    <xdr:to>
      <xdr:col>3</xdr:col>
      <xdr:colOff>114300</xdr:colOff>
      <xdr:row>261</xdr:row>
      <xdr:rowOff>114300</xdr:rowOff>
    </xdr:to>
    <xdr:pic>
      <xdr:nvPicPr>
        <xdr:cNvPr id="7295" name="Billede 7294" descr="Seller Ships to My Country">
          <a:hlinkClick xmlns:r="http://schemas.openxmlformats.org/officeDocument/2006/relationships" r:id="rId5"/>
          <a:extLst>
            <a:ext uri="{FF2B5EF4-FFF2-40B4-BE49-F238E27FC236}">
              <a16:creationId xmlns:a16="http://schemas.microsoft.com/office/drawing/2014/main" id="{0B55BC28-FE08-AB63-6C76-72BBD912271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8513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261</xdr:row>
      <xdr:rowOff>0</xdr:rowOff>
    </xdr:from>
    <xdr:to>
      <xdr:col>3</xdr:col>
      <xdr:colOff>274320</xdr:colOff>
      <xdr:row>261</xdr:row>
      <xdr:rowOff>152400</xdr:rowOff>
    </xdr:to>
    <xdr:pic>
      <xdr:nvPicPr>
        <xdr:cNvPr id="7296" name="Billede 7295">
          <a:hlinkClick xmlns:r="http://schemas.openxmlformats.org/officeDocument/2006/relationships" r:id="rId7"/>
          <a:extLst>
            <a:ext uri="{FF2B5EF4-FFF2-40B4-BE49-F238E27FC236}">
              <a16:creationId xmlns:a16="http://schemas.microsoft.com/office/drawing/2014/main" id="{43376E0C-3545-402A-71F4-6AA3FA5991C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18513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265</xdr:row>
      <xdr:rowOff>0</xdr:rowOff>
    </xdr:from>
    <xdr:to>
      <xdr:col>3</xdr:col>
      <xdr:colOff>7620</xdr:colOff>
      <xdr:row>265</xdr:row>
      <xdr:rowOff>30480</xdr:rowOff>
    </xdr:to>
    <xdr:pic>
      <xdr:nvPicPr>
        <xdr:cNvPr id="7297" name="Billede 7296">
          <a:extLst>
            <a:ext uri="{FF2B5EF4-FFF2-40B4-BE49-F238E27FC236}">
              <a16:creationId xmlns:a16="http://schemas.microsoft.com/office/drawing/2014/main" id="{9EF1F2C9-1BE3-A44D-23A8-D8F921D0F8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2857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xdr:row>
      <xdr:rowOff>0</xdr:rowOff>
    </xdr:from>
    <xdr:to>
      <xdr:col>3</xdr:col>
      <xdr:colOff>571500</xdr:colOff>
      <xdr:row>266</xdr:row>
      <xdr:rowOff>160020</xdr:rowOff>
    </xdr:to>
    <xdr:pic>
      <xdr:nvPicPr>
        <xdr:cNvPr id="7298" name="Billede 7297">
          <a:hlinkClick xmlns:r="http://schemas.openxmlformats.org/officeDocument/2006/relationships" r:id="rId70"/>
          <a:extLst>
            <a:ext uri="{FF2B5EF4-FFF2-40B4-BE49-F238E27FC236}">
              <a16:creationId xmlns:a16="http://schemas.microsoft.com/office/drawing/2014/main" id="{AFA6DA78-8D8C-2F33-BE01-537FCCD4CD2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3040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xdr:row>
      <xdr:rowOff>0</xdr:rowOff>
    </xdr:from>
    <xdr:to>
      <xdr:col>3</xdr:col>
      <xdr:colOff>7620</xdr:colOff>
      <xdr:row>267</xdr:row>
      <xdr:rowOff>99060</xdr:rowOff>
    </xdr:to>
    <xdr:pic>
      <xdr:nvPicPr>
        <xdr:cNvPr id="7299" name="Billede 7298">
          <a:extLst>
            <a:ext uri="{FF2B5EF4-FFF2-40B4-BE49-F238E27FC236}">
              <a16:creationId xmlns:a16="http://schemas.microsoft.com/office/drawing/2014/main" id="{AC894158-90FE-03D2-59CD-E579C6497B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3223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xdr:row>
      <xdr:rowOff>0</xdr:rowOff>
    </xdr:from>
    <xdr:to>
      <xdr:col>1</xdr:col>
      <xdr:colOff>152400</xdr:colOff>
      <xdr:row>270</xdr:row>
      <xdr:rowOff>114300</xdr:rowOff>
    </xdr:to>
    <xdr:pic>
      <xdr:nvPicPr>
        <xdr:cNvPr id="7300" name="img31" descr="Lot ID: 38665751  Set No: 10027  Name: Train Engine Shed">
          <a:hlinkClick xmlns:r="http://schemas.openxmlformats.org/officeDocument/2006/relationships" r:id="rId55"/>
          <a:extLst>
            <a:ext uri="{FF2B5EF4-FFF2-40B4-BE49-F238E27FC236}">
              <a16:creationId xmlns:a16="http://schemas.microsoft.com/office/drawing/2014/main" id="{9945D804-29B2-7951-25BC-5C257DAD3F65}"/>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23588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269</xdr:row>
      <xdr:rowOff>0</xdr:rowOff>
    </xdr:from>
    <xdr:to>
      <xdr:col>3</xdr:col>
      <xdr:colOff>114300</xdr:colOff>
      <xdr:row>269</xdr:row>
      <xdr:rowOff>114300</xdr:rowOff>
    </xdr:to>
    <xdr:pic>
      <xdr:nvPicPr>
        <xdr:cNvPr id="7301" name="Billede 7300" descr="Seller Does Not Ship to My Country">
          <a:hlinkClick xmlns:r="http://schemas.openxmlformats.org/officeDocument/2006/relationships" r:id="rId5"/>
          <a:extLst>
            <a:ext uri="{FF2B5EF4-FFF2-40B4-BE49-F238E27FC236}">
              <a16:creationId xmlns:a16="http://schemas.microsoft.com/office/drawing/2014/main" id="{A0B8668C-6638-D4E7-2269-90911F0D8C16}"/>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3588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269</xdr:row>
      <xdr:rowOff>0</xdr:rowOff>
    </xdr:from>
    <xdr:to>
      <xdr:col>3</xdr:col>
      <xdr:colOff>274320</xdr:colOff>
      <xdr:row>269</xdr:row>
      <xdr:rowOff>152400</xdr:rowOff>
    </xdr:to>
    <xdr:pic>
      <xdr:nvPicPr>
        <xdr:cNvPr id="7302" name="Billede 7301">
          <a:hlinkClick xmlns:r="http://schemas.openxmlformats.org/officeDocument/2006/relationships" r:id="rId7"/>
          <a:extLst>
            <a:ext uri="{FF2B5EF4-FFF2-40B4-BE49-F238E27FC236}">
              <a16:creationId xmlns:a16="http://schemas.microsoft.com/office/drawing/2014/main" id="{5066C42E-C66C-A8BE-9642-029E649D766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3588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273</xdr:row>
      <xdr:rowOff>0</xdr:rowOff>
    </xdr:from>
    <xdr:to>
      <xdr:col>3</xdr:col>
      <xdr:colOff>7620</xdr:colOff>
      <xdr:row>273</xdr:row>
      <xdr:rowOff>30480</xdr:rowOff>
    </xdr:to>
    <xdr:pic>
      <xdr:nvPicPr>
        <xdr:cNvPr id="7303" name="Billede 7302">
          <a:extLst>
            <a:ext uri="{FF2B5EF4-FFF2-40B4-BE49-F238E27FC236}">
              <a16:creationId xmlns:a16="http://schemas.microsoft.com/office/drawing/2014/main" id="{D793C95B-BDD8-FCAF-5B17-A36EEB69AE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132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xdr:row>
      <xdr:rowOff>0</xdr:rowOff>
    </xdr:from>
    <xdr:to>
      <xdr:col>3</xdr:col>
      <xdr:colOff>571500</xdr:colOff>
      <xdr:row>274</xdr:row>
      <xdr:rowOff>160020</xdr:rowOff>
    </xdr:to>
    <xdr:pic>
      <xdr:nvPicPr>
        <xdr:cNvPr id="7304" name="Billede 7303">
          <a:hlinkClick xmlns:r="http://schemas.openxmlformats.org/officeDocument/2006/relationships" r:id="rId71"/>
          <a:extLst>
            <a:ext uri="{FF2B5EF4-FFF2-40B4-BE49-F238E27FC236}">
              <a16:creationId xmlns:a16="http://schemas.microsoft.com/office/drawing/2014/main" id="{82A18C8B-CE4B-F38B-C899-1C208E06017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7314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xdr:row>
      <xdr:rowOff>0</xdr:rowOff>
    </xdr:from>
    <xdr:to>
      <xdr:col>3</xdr:col>
      <xdr:colOff>7620</xdr:colOff>
      <xdr:row>275</xdr:row>
      <xdr:rowOff>99060</xdr:rowOff>
    </xdr:to>
    <xdr:pic>
      <xdr:nvPicPr>
        <xdr:cNvPr id="7305" name="Billede 7304">
          <a:extLst>
            <a:ext uri="{FF2B5EF4-FFF2-40B4-BE49-F238E27FC236}">
              <a16:creationId xmlns:a16="http://schemas.microsoft.com/office/drawing/2014/main" id="{AB40D9CF-22E9-1B9D-2956-7F0C2683E1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497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277</xdr:row>
      <xdr:rowOff>0</xdr:rowOff>
    </xdr:from>
    <xdr:to>
      <xdr:col>1</xdr:col>
      <xdr:colOff>152400</xdr:colOff>
      <xdr:row>278</xdr:row>
      <xdr:rowOff>114300</xdr:rowOff>
    </xdr:to>
    <xdr:pic>
      <xdr:nvPicPr>
        <xdr:cNvPr id="7306" name="img32" descr="Lot ID: 512124765  Set No: 10027  Name: Train Engine Shed">
          <a:hlinkClick xmlns:r="http://schemas.openxmlformats.org/officeDocument/2006/relationships" r:id="rId55"/>
          <a:extLst>
            <a:ext uri="{FF2B5EF4-FFF2-40B4-BE49-F238E27FC236}">
              <a16:creationId xmlns:a16="http://schemas.microsoft.com/office/drawing/2014/main" id="{39DA1845-1BD3-4B8C-8085-AD618EFBA2FC}"/>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27863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277</xdr:row>
      <xdr:rowOff>0</xdr:rowOff>
    </xdr:from>
    <xdr:to>
      <xdr:col>3</xdr:col>
      <xdr:colOff>114300</xdr:colOff>
      <xdr:row>277</xdr:row>
      <xdr:rowOff>114300</xdr:rowOff>
    </xdr:to>
    <xdr:pic>
      <xdr:nvPicPr>
        <xdr:cNvPr id="7307" name="Billede 7306" descr="Seller Does Not Ship to My Country">
          <a:hlinkClick xmlns:r="http://schemas.openxmlformats.org/officeDocument/2006/relationships" r:id="rId5"/>
          <a:extLst>
            <a:ext uri="{FF2B5EF4-FFF2-40B4-BE49-F238E27FC236}">
              <a16:creationId xmlns:a16="http://schemas.microsoft.com/office/drawing/2014/main" id="{4C3DB222-6AA5-ED88-60DC-315B1120B9E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7863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277</xdr:row>
      <xdr:rowOff>0</xdr:rowOff>
    </xdr:from>
    <xdr:to>
      <xdr:col>3</xdr:col>
      <xdr:colOff>274320</xdr:colOff>
      <xdr:row>277</xdr:row>
      <xdr:rowOff>152400</xdr:rowOff>
    </xdr:to>
    <xdr:pic>
      <xdr:nvPicPr>
        <xdr:cNvPr id="7308" name="Billede 7307">
          <a:hlinkClick xmlns:r="http://schemas.openxmlformats.org/officeDocument/2006/relationships" r:id="rId7"/>
          <a:extLst>
            <a:ext uri="{FF2B5EF4-FFF2-40B4-BE49-F238E27FC236}">
              <a16:creationId xmlns:a16="http://schemas.microsoft.com/office/drawing/2014/main" id="{151DE956-24A6-4103-BF73-727B2130CA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786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281</xdr:row>
      <xdr:rowOff>0</xdr:rowOff>
    </xdr:from>
    <xdr:to>
      <xdr:col>3</xdr:col>
      <xdr:colOff>7620</xdr:colOff>
      <xdr:row>281</xdr:row>
      <xdr:rowOff>30480</xdr:rowOff>
    </xdr:to>
    <xdr:pic>
      <xdr:nvPicPr>
        <xdr:cNvPr id="7309" name="Billede 7308">
          <a:extLst>
            <a:ext uri="{FF2B5EF4-FFF2-40B4-BE49-F238E27FC236}">
              <a16:creationId xmlns:a16="http://schemas.microsoft.com/office/drawing/2014/main" id="{3764D6B4-629F-81DF-860F-689BCD9FFB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263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xdr:row>
      <xdr:rowOff>0</xdr:rowOff>
    </xdr:from>
    <xdr:to>
      <xdr:col>3</xdr:col>
      <xdr:colOff>571500</xdr:colOff>
      <xdr:row>282</xdr:row>
      <xdr:rowOff>160020</xdr:rowOff>
    </xdr:to>
    <xdr:pic>
      <xdr:nvPicPr>
        <xdr:cNvPr id="7310" name="Billede 7309">
          <a:hlinkClick xmlns:r="http://schemas.openxmlformats.org/officeDocument/2006/relationships" r:id="rId72"/>
          <a:extLst>
            <a:ext uri="{FF2B5EF4-FFF2-40B4-BE49-F238E27FC236}">
              <a16:creationId xmlns:a16="http://schemas.microsoft.com/office/drawing/2014/main" id="{99F3ECE9-14DE-6FB9-2E89-00D70C12D27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0446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xdr:row>
      <xdr:rowOff>0</xdr:rowOff>
    </xdr:from>
    <xdr:to>
      <xdr:col>3</xdr:col>
      <xdr:colOff>7620</xdr:colOff>
      <xdr:row>283</xdr:row>
      <xdr:rowOff>99060</xdr:rowOff>
    </xdr:to>
    <xdr:pic>
      <xdr:nvPicPr>
        <xdr:cNvPr id="7311" name="Billede 7310">
          <a:extLst>
            <a:ext uri="{FF2B5EF4-FFF2-40B4-BE49-F238E27FC236}">
              <a16:creationId xmlns:a16="http://schemas.microsoft.com/office/drawing/2014/main" id="{24E77435-BF66-5AC6-4714-9684145EBF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629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xdr:row>
      <xdr:rowOff>0</xdr:rowOff>
    </xdr:from>
    <xdr:to>
      <xdr:col>1</xdr:col>
      <xdr:colOff>152400</xdr:colOff>
      <xdr:row>286</xdr:row>
      <xdr:rowOff>114300</xdr:rowOff>
    </xdr:to>
    <xdr:pic>
      <xdr:nvPicPr>
        <xdr:cNvPr id="7312" name="img33" descr="Lot ID: 418817885  Set No: 910033  Name: Old Train Engine Shed">
          <a:hlinkClick xmlns:r="http://schemas.openxmlformats.org/officeDocument/2006/relationships" r:id="rId33"/>
          <a:extLst>
            <a:ext uri="{FF2B5EF4-FFF2-40B4-BE49-F238E27FC236}">
              <a16:creationId xmlns:a16="http://schemas.microsoft.com/office/drawing/2014/main" id="{D40CC45C-76D7-D516-E14B-635B744A6FB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30995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285</xdr:row>
      <xdr:rowOff>0</xdr:rowOff>
    </xdr:from>
    <xdr:to>
      <xdr:col>3</xdr:col>
      <xdr:colOff>114300</xdr:colOff>
      <xdr:row>285</xdr:row>
      <xdr:rowOff>114300</xdr:rowOff>
    </xdr:to>
    <xdr:pic>
      <xdr:nvPicPr>
        <xdr:cNvPr id="7313" name="Billede 7312" descr="Seller Ships to My Country">
          <a:hlinkClick xmlns:r="http://schemas.openxmlformats.org/officeDocument/2006/relationships" r:id="rId5"/>
          <a:extLst>
            <a:ext uri="{FF2B5EF4-FFF2-40B4-BE49-F238E27FC236}">
              <a16:creationId xmlns:a16="http://schemas.microsoft.com/office/drawing/2014/main" id="{6238FB19-B60E-FF86-352B-C685EEF678D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0995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285</xdr:row>
      <xdr:rowOff>0</xdr:rowOff>
    </xdr:from>
    <xdr:to>
      <xdr:col>3</xdr:col>
      <xdr:colOff>274320</xdr:colOff>
      <xdr:row>285</xdr:row>
      <xdr:rowOff>152400</xdr:rowOff>
    </xdr:to>
    <xdr:pic>
      <xdr:nvPicPr>
        <xdr:cNvPr id="7314" name="Billede 7313">
          <a:hlinkClick xmlns:r="http://schemas.openxmlformats.org/officeDocument/2006/relationships" r:id="rId7"/>
          <a:extLst>
            <a:ext uri="{FF2B5EF4-FFF2-40B4-BE49-F238E27FC236}">
              <a16:creationId xmlns:a16="http://schemas.microsoft.com/office/drawing/2014/main" id="{45B446E0-0205-9E37-403D-9380391217D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30995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285</xdr:row>
      <xdr:rowOff>0</xdr:rowOff>
    </xdr:from>
    <xdr:to>
      <xdr:col>3</xdr:col>
      <xdr:colOff>457200</xdr:colOff>
      <xdr:row>285</xdr:row>
      <xdr:rowOff>152400</xdr:rowOff>
    </xdr:to>
    <xdr:pic>
      <xdr:nvPicPr>
        <xdr:cNvPr id="7315" name="Billede 7314">
          <a:hlinkClick xmlns:r="http://schemas.openxmlformats.org/officeDocument/2006/relationships" r:id="rId73"/>
          <a:extLst>
            <a:ext uri="{FF2B5EF4-FFF2-40B4-BE49-F238E27FC236}">
              <a16:creationId xmlns:a16="http://schemas.microsoft.com/office/drawing/2014/main" id="{DD0B3462-9527-C580-850B-8AEF4043E22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09954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289</xdr:row>
      <xdr:rowOff>0</xdr:rowOff>
    </xdr:from>
    <xdr:to>
      <xdr:col>3</xdr:col>
      <xdr:colOff>7620</xdr:colOff>
      <xdr:row>289</xdr:row>
      <xdr:rowOff>30480</xdr:rowOff>
    </xdr:to>
    <xdr:pic>
      <xdr:nvPicPr>
        <xdr:cNvPr id="7316" name="Billede 7315">
          <a:extLst>
            <a:ext uri="{FF2B5EF4-FFF2-40B4-BE49-F238E27FC236}">
              <a16:creationId xmlns:a16="http://schemas.microsoft.com/office/drawing/2014/main" id="{E09134A3-0F6E-A349-5FFD-86163DE169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007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xdr:row>
      <xdr:rowOff>0</xdr:rowOff>
    </xdr:from>
    <xdr:to>
      <xdr:col>3</xdr:col>
      <xdr:colOff>571500</xdr:colOff>
      <xdr:row>290</xdr:row>
      <xdr:rowOff>160020</xdr:rowOff>
    </xdr:to>
    <xdr:pic>
      <xdr:nvPicPr>
        <xdr:cNvPr id="7317" name="Billede 7316">
          <a:hlinkClick xmlns:r="http://schemas.openxmlformats.org/officeDocument/2006/relationships" r:id="rId74"/>
          <a:extLst>
            <a:ext uri="{FF2B5EF4-FFF2-40B4-BE49-F238E27FC236}">
              <a16:creationId xmlns:a16="http://schemas.microsoft.com/office/drawing/2014/main" id="{EC2063C6-6B23-F289-D327-B44F4E34275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3189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291</xdr:row>
      <xdr:rowOff>0</xdr:rowOff>
    </xdr:from>
    <xdr:to>
      <xdr:col>3</xdr:col>
      <xdr:colOff>7620</xdr:colOff>
      <xdr:row>291</xdr:row>
      <xdr:rowOff>99060</xdr:rowOff>
    </xdr:to>
    <xdr:pic>
      <xdr:nvPicPr>
        <xdr:cNvPr id="7318" name="Billede 7317">
          <a:extLst>
            <a:ext uri="{FF2B5EF4-FFF2-40B4-BE49-F238E27FC236}">
              <a16:creationId xmlns:a16="http://schemas.microsoft.com/office/drawing/2014/main" id="{2C83869F-93A9-654C-5BE7-00990DAFCC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372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xdr:row>
      <xdr:rowOff>0</xdr:rowOff>
    </xdr:from>
    <xdr:to>
      <xdr:col>1</xdr:col>
      <xdr:colOff>152400</xdr:colOff>
      <xdr:row>294</xdr:row>
      <xdr:rowOff>114300</xdr:rowOff>
    </xdr:to>
    <xdr:pic>
      <xdr:nvPicPr>
        <xdr:cNvPr id="7319" name="img34" descr="Lot ID: 418755290  Set No: 910033  Name: Old Train Engine Shed">
          <a:hlinkClick xmlns:r="http://schemas.openxmlformats.org/officeDocument/2006/relationships" r:id="rId33"/>
          <a:extLst>
            <a:ext uri="{FF2B5EF4-FFF2-40B4-BE49-F238E27FC236}">
              <a16:creationId xmlns:a16="http://schemas.microsoft.com/office/drawing/2014/main" id="{C67B88B3-7B04-23AF-AF8A-342D1BE521C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33738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293</xdr:row>
      <xdr:rowOff>0</xdr:rowOff>
    </xdr:from>
    <xdr:to>
      <xdr:col>3</xdr:col>
      <xdr:colOff>114300</xdr:colOff>
      <xdr:row>293</xdr:row>
      <xdr:rowOff>114300</xdr:rowOff>
    </xdr:to>
    <xdr:pic>
      <xdr:nvPicPr>
        <xdr:cNvPr id="7320" name="Billede 7319" descr="Seller Ships to My Country">
          <a:hlinkClick xmlns:r="http://schemas.openxmlformats.org/officeDocument/2006/relationships" r:id="rId5"/>
          <a:extLst>
            <a:ext uri="{FF2B5EF4-FFF2-40B4-BE49-F238E27FC236}">
              <a16:creationId xmlns:a16="http://schemas.microsoft.com/office/drawing/2014/main" id="{40CF57FA-1088-13A1-6E5C-EAC9DBE0290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3738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293</xdr:row>
      <xdr:rowOff>0</xdr:rowOff>
    </xdr:from>
    <xdr:to>
      <xdr:col>3</xdr:col>
      <xdr:colOff>274320</xdr:colOff>
      <xdr:row>293</xdr:row>
      <xdr:rowOff>152400</xdr:rowOff>
    </xdr:to>
    <xdr:pic>
      <xdr:nvPicPr>
        <xdr:cNvPr id="7321" name="Billede 7320">
          <a:hlinkClick xmlns:r="http://schemas.openxmlformats.org/officeDocument/2006/relationships" r:id="rId7"/>
          <a:extLst>
            <a:ext uri="{FF2B5EF4-FFF2-40B4-BE49-F238E27FC236}">
              <a16:creationId xmlns:a16="http://schemas.microsoft.com/office/drawing/2014/main" id="{9C6DF384-C860-E53D-C83D-7F942E881BD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3738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297</xdr:row>
      <xdr:rowOff>0</xdr:rowOff>
    </xdr:from>
    <xdr:to>
      <xdr:col>3</xdr:col>
      <xdr:colOff>7620</xdr:colOff>
      <xdr:row>297</xdr:row>
      <xdr:rowOff>30480</xdr:rowOff>
    </xdr:to>
    <xdr:pic>
      <xdr:nvPicPr>
        <xdr:cNvPr id="7322" name="Billede 7321">
          <a:extLst>
            <a:ext uri="{FF2B5EF4-FFF2-40B4-BE49-F238E27FC236}">
              <a16:creationId xmlns:a16="http://schemas.microsoft.com/office/drawing/2014/main" id="{581B7A75-C929-883D-23B7-7C95A995D0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864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xdr:row>
      <xdr:rowOff>0</xdr:rowOff>
    </xdr:from>
    <xdr:to>
      <xdr:col>3</xdr:col>
      <xdr:colOff>571500</xdr:colOff>
      <xdr:row>298</xdr:row>
      <xdr:rowOff>160020</xdr:rowOff>
    </xdr:to>
    <xdr:pic>
      <xdr:nvPicPr>
        <xdr:cNvPr id="7323" name="Billede 7322">
          <a:hlinkClick xmlns:r="http://schemas.openxmlformats.org/officeDocument/2006/relationships" r:id="rId75"/>
          <a:extLst>
            <a:ext uri="{FF2B5EF4-FFF2-40B4-BE49-F238E27FC236}">
              <a16:creationId xmlns:a16="http://schemas.microsoft.com/office/drawing/2014/main" id="{3722D89D-0B86-FE37-BCE9-AF83BFB53D9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6047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xdr:row>
      <xdr:rowOff>0</xdr:rowOff>
    </xdr:from>
    <xdr:to>
      <xdr:col>3</xdr:col>
      <xdr:colOff>7620</xdr:colOff>
      <xdr:row>299</xdr:row>
      <xdr:rowOff>99060</xdr:rowOff>
    </xdr:to>
    <xdr:pic>
      <xdr:nvPicPr>
        <xdr:cNvPr id="7324" name="Billede 7323">
          <a:extLst>
            <a:ext uri="{FF2B5EF4-FFF2-40B4-BE49-F238E27FC236}">
              <a16:creationId xmlns:a16="http://schemas.microsoft.com/office/drawing/2014/main" id="{197FBB1E-4237-60FB-24D0-432A711CDC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230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xdr:row>
      <xdr:rowOff>0</xdr:rowOff>
    </xdr:from>
    <xdr:to>
      <xdr:col>1</xdr:col>
      <xdr:colOff>152400</xdr:colOff>
      <xdr:row>302</xdr:row>
      <xdr:rowOff>114300</xdr:rowOff>
    </xdr:to>
    <xdr:pic>
      <xdr:nvPicPr>
        <xdr:cNvPr id="7325" name="img35" descr="Lot ID: 420299753  Set No: 910033  Name: Old Train Engine Shed">
          <a:hlinkClick xmlns:r="http://schemas.openxmlformats.org/officeDocument/2006/relationships" r:id="rId33"/>
          <a:extLst>
            <a:ext uri="{FF2B5EF4-FFF2-40B4-BE49-F238E27FC236}">
              <a16:creationId xmlns:a16="http://schemas.microsoft.com/office/drawing/2014/main" id="{17E238B4-1365-A207-9034-83A7284BCF0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36596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301</xdr:row>
      <xdr:rowOff>0</xdr:rowOff>
    </xdr:from>
    <xdr:to>
      <xdr:col>3</xdr:col>
      <xdr:colOff>114300</xdr:colOff>
      <xdr:row>301</xdr:row>
      <xdr:rowOff>114300</xdr:rowOff>
    </xdr:to>
    <xdr:pic>
      <xdr:nvPicPr>
        <xdr:cNvPr id="7326" name="Billede 7325" descr="Seller Does Not Ship to My Country">
          <a:hlinkClick xmlns:r="http://schemas.openxmlformats.org/officeDocument/2006/relationships" r:id="rId5"/>
          <a:extLst>
            <a:ext uri="{FF2B5EF4-FFF2-40B4-BE49-F238E27FC236}">
              <a16:creationId xmlns:a16="http://schemas.microsoft.com/office/drawing/2014/main" id="{13866F43-12A3-DE3A-D015-50C4A29B0C7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36596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301</xdr:row>
      <xdr:rowOff>0</xdr:rowOff>
    </xdr:from>
    <xdr:to>
      <xdr:col>3</xdr:col>
      <xdr:colOff>274320</xdr:colOff>
      <xdr:row>301</xdr:row>
      <xdr:rowOff>152400</xdr:rowOff>
    </xdr:to>
    <xdr:pic>
      <xdr:nvPicPr>
        <xdr:cNvPr id="7327" name="Billede 7326">
          <a:hlinkClick xmlns:r="http://schemas.openxmlformats.org/officeDocument/2006/relationships" r:id="rId7"/>
          <a:extLst>
            <a:ext uri="{FF2B5EF4-FFF2-40B4-BE49-F238E27FC236}">
              <a16:creationId xmlns:a16="http://schemas.microsoft.com/office/drawing/2014/main" id="{74C34041-1791-002E-E79E-FEC6242C292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36596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xdr:row>
      <xdr:rowOff>0</xdr:rowOff>
    </xdr:from>
    <xdr:to>
      <xdr:col>3</xdr:col>
      <xdr:colOff>7620</xdr:colOff>
      <xdr:row>305</xdr:row>
      <xdr:rowOff>30480</xdr:rowOff>
    </xdr:to>
    <xdr:pic>
      <xdr:nvPicPr>
        <xdr:cNvPr id="7328" name="Billede 7327">
          <a:extLst>
            <a:ext uri="{FF2B5EF4-FFF2-40B4-BE49-F238E27FC236}">
              <a16:creationId xmlns:a16="http://schemas.microsoft.com/office/drawing/2014/main" id="{5CBEB87B-0547-F9BC-0510-6CA381224B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493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xdr:row>
      <xdr:rowOff>0</xdr:rowOff>
    </xdr:from>
    <xdr:to>
      <xdr:col>3</xdr:col>
      <xdr:colOff>571500</xdr:colOff>
      <xdr:row>306</xdr:row>
      <xdr:rowOff>160020</xdr:rowOff>
    </xdr:to>
    <xdr:pic>
      <xdr:nvPicPr>
        <xdr:cNvPr id="7329" name="Billede 7328">
          <a:hlinkClick xmlns:r="http://schemas.openxmlformats.org/officeDocument/2006/relationships" r:id="rId76"/>
          <a:extLst>
            <a:ext uri="{FF2B5EF4-FFF2-40B4-BE49-F238E27FC236}">
              <a16:creationId xmlns:a16="http://schemas.microsoft.com/office/drawing/2014/main" id="{00F01847-98CD-9DF9-B03D-566F5A84D7B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8676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307</xdr:row>
      <xdr:rowOff>0</xdr:rowOff>
    </xdr:from>
    <xdr:to>
      <xdr:col>3</xdr:col>
      <xdr:colOff>7620</xdr:colOff>
      <xdr:row>307</xdr:row>
      <xdr:rowOff>99060</xdr:rowOff>
    </xdr:to>
    <xdr:pic>
      <xdr:nvPicPr>
        <xdr:cNvPr id="7330" name="Billede 7329">
          <a:extLst>
            <a:ext uri="{FF2B5EF4-FFF2-40B4-BE49-F238E27FC236}">
              <a16:creationId xmlns:a16="http://schemas.microsoft.com/office/drawing/2014/main" id="{A40ECBFE-546E-7D17-5E0A-6A85CE9F08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859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xdr:row>
      <xdr:rowOff>0</xdr:rowOff>
    </xdr:from>
    <xdr:to>
      <xdr:col>1</xdr:col>
      <xdr:colOff>152400</xdr:colOff>
      <xdr:row>310</xdr:row>
      <xdr:rowOff>114300</xdr:rowOff>
    </xdr:to>
    <xdr:pic>
      <xdr:nvPicPr>
        <xdr:cNvPr id="7331" name="img36" descr="Lot ID: 490287766  Set No: 10027  Name: Train Engine Shed">
          <a:hlinkClick xmlns:r="http://schemas.openxmlformats.org/officeDocument/2006/relationships" r:id="rId55"/>
          <a:extLst>
            <a:ext uri="{FF2B5EF4-FFF2-40B4-BE49-F238E27FC236}">
              <a16:creationId xmlns:a16="http://schemas.microsoft.com/office/drawing/2014/main" id="{DE75DE8D-935F-B7B7-4553-B6731DCB950E}"/>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39225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xdr:row>
      <xdr:rowOff>0</xdr:rowOff>
    </xdr:from>
    <xdr:to>
      <xdr:col>3</xdr:col>
      <xdr:colOff>114300</xdr:colOff>
      <xdr:row>309</xdr:row>
      <xdr:rowOff>114300</xdr:rowOff>
    </xdr:to>
    <xdr:pic>
      <xdr:nvPicPr>
        <xdr:cNvPr id="7332" name="Billede 7331" descr="Seller Does Not Ship to My Country">
          <a:hlinkClick xmlns:r="http://schemas.openxmlformats.org/officeDocument/2006/relationships" r:id="rId5"/>
          <a:extLst>
            <a:ext uri="{FF2B5EF4-FFF2-40B4-BE49-F238E27FC236}">
              <a16:creationId xmlns:a16="http://schemas.microsoft.com/office/drawing/2014/main" id="{527AAFF0-B7B3-8A1C-2D80-6AE2DFF7D3C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39225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309</xdr:row>
      <xdr:rowOff>0</xdr:rowOff>
    </xdr:from>
    <xdr:to>
      <xdr:col>3</xdr:col>
      <xdr:colOff>274320</xdr:colOff>
      <xdr:row>309</xdr:row>
      <xdr:rowOff>152400</xdr:rowOff>
    </xdr:to>
    <xdr:pic>
      <xdr:nvPicPr>
        <xdr:cNvPr id="7333" name="Billede 7332">
          <a:hlinkClick xmlns:r="http://schemas.openxmlformats.org/officeDocument/2006/relationships" r:id="rId7"/>
          <a:extLst>
            <a:ext uri="{FF2B5EF4-FFF2-40B4-BE49-F238E27FC236}">
              <a16:creationId xmlns:a16="http://schemas.microsoft.com/office/drawing/2014/main" id="{7DC5E1AE-C8B9-8399-8582-E7672C0E6252}"/>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39225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309</xdr:row>
      <xdr:rowOff>0</xdr:rowOff>
    </xdr:from>
    <xdr:to>
      <xdr:col>3</xdr:col>
      <xdr:colOff>457200</xdr:colOff>
      <xdr:row>309</xdr:row>
      <xdr:rowOff>152400</xdr:rowOff>
    </xdr:to>
    <xdr:pic>
      <xdr:nvPicPr>
        <xdr:cNvPr id="7334" name="Billede 7333">
          <a:hlinkClick xmlns:r="http://schemas.openxmlformats.org/officeDocument/2006/relationships" r:id="rId77"/>
          <a:extLst>
            <a:ext uri="{FF2B5EF4-FFF2-40B4-BE49-F238E27FC236}">
              <a16:creationId xmlns:a16="http://schemas.microsoft.com/office/drawing/2014/main" id="{8D0CBB77-FBF8-87A3-6AD7-A1E9390252D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92250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xdr:row>
      <xdr:rowOff>0</xdr:rowOff>
    </xdr:from>
    <xdr:to>
      <xdr:col>3</xdr:col>
      <xdr:colOff>7620</xdr:colOff>
      <xdr:row>313</xdr:row>
      <xdr:rowOff>30480</xdr:rowOff>
    </xdr:to>
    <xdr:pic>
      <xdr:nvPicPr>
        <xdr:cNvPr id="7335" name="Billede 7334">
          <a:extLst>
            <a:ext uri="{FF2B5EF4-FFF2-40B4-BE49-F238E27FC236}">
              <a16:creationId xmlns:a16="http://schemas.microsoft.com/office/drawing/2014/main" id="{31D6B626-5AC5-FE90-1CCF-7562F0E340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082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314</xdr:row>
      <xdr:rowOff>0</xdr:rowOff>
    </xdr:from>
    <xdr:to>
      <xdr:col>3</xdr:col>
      <xdr:colOff>571500</xdr:colOff>
      <xdr:row>314</xdr:row>
      <xdr:rowOff>160020</xdr:rowOff>
    </xdr:to>
    <xdr:pic>
      <xdr:nvPicPr>
        <xdr:cNvPr id="7336" name="Billede 7335">
          <a:hlinkClick xmlns:r="http://schemas.openxmlformats.org/officeDocument/2006/relationships" r:id="rId78"/>
          <a:extLst>
            <a:ext uri="{FF2B5EF4-FFF2-40B4-BE49-F238E27FC236}">
              <a16:creationId xmlns:a16="http://schemas.microsoft.com/office/drawing/2014/main" id="{5573AA72-54B8-FD3E-BA43-84E5C2F4BA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2265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315</xdr:row>
      <xdr:rowOff>0</xdr:rowOff>
    </xdr:from>
    <xdr:to>
      <xdr:col>3</xdr:col>
      <xdr:colOff>7620</xdr:colOff>
      <xdr:row>315</xdr:row>
      <xdr:rowOff>99060</xdr:rowOff>
    </xdr:to>
    <xdr:pic>
      <xdr:nvPicPr>
        <xdr:cNvPr id="7337" name="Billede 7336">
          <a:extLst>
            <a:ext uri="{FF2B5EF4-FFF2-40B4-BE49-F238E27FC236}">
              <a16:creationId xmlns:a16="http://schemas.microsoft.com/office/drawing/2014/main" id="{F01F6C8B-013C-5215-ED28-EE0A5BC775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448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xdr:row>
      <xdr:rowOff>0</xdr:rowOff>
    </xdr:from>
    <xdr:to>
      <xdr:col>1</xdr:col>
      <xdr:colOff>152400</xdr:colOff>
      <xdr:row>318</xdr:row>
      <xdr:rowOff>114300</xdr:rowOff>
    </xdr:to>
    <xdr:pic>
      <xdr:nvPicPr>
        <xdr:cNvPr id="7338" name="img37" descr="Lot ID: 200217768  Set No: 10027  Name: Train Engine Shed">
          <a:hlinkClick xmlns:r="http://schemas.openxmlformats.org/officeDocument/2006/relationships" r:id="rId55"/>
          <a:extLst>
            <a:ext uri="{FF2B5EF4-FFF2-40B4-BE49-F238E27FC236}">
              <a16:creationId xmlns:a16="http://schemas.microsoft.com/office/drawing/2014/main" id="{BB872584-FA0E-C22C-7959-BA2A913BB078}"/>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42814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317</xdr:row>
      <xdr:rowOff>0</xdr:rowOff>
    </xdr:from>
    <xdr:to>
      <xdr:col>3</xdr:col>
      <xdr:colOff>114300</xdr:colOff>
      <xdr:row>317</xdr:row>
      <xdr:rowOff>114300</xdr:rowOff>
    </xdr:to>
    <xdr:pic>
      <xdr:nvPicPr>
        <xdr:cNvPr id="7339" name="Billede 7338" descr="Seller Does Not Ship to My Country">
          <a:hlinkClick xmlns:r="http://schemas.openxmlformats.org/officeDocument/2006/relationships" r:id="rId5"/>
          <a:extLst>
            <a:ext uri="{FF2B5EF4-FFF2-40B4-BE49-F238E27FC236}">
              <a16:creationId xmlns:a16="http://schemas.microsoft.com/office/drawing/2014/main" id="{B833D46A-4A00-6D53-82B4-E64908895C8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2814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317</xdr:row>
      <xdr:rowOff>0</xdr:rowOff>
    </xdr:from>
    <xdr:to>
      <xdr:col>3</xdr:col>
      <xdr:colOff>274320</xdr:colOff>
      <xdr:row>317</xdr:row>
      <xdr:rowOff>152400</xdr:rowOff>
    </xdr:to>
    <xdr:pic>
      <xdr:nvPicPr>
        <xdr:cNvPr id="7340" name="Billede 7339">
          <a:hlinkClick xmlns:r="http://schemas.openxmlformats.org/officeDocument/2006/relationships" r:id="rId7"/>
          <a:extLst>
            <a:ext uri="{FF2B5EF4-FFF2-40B4-BE49-F238E27FC236}">
              <a16:creationId xmlns:a16="http://schemas.microsoft.com/office/drawing/2014/main" id="{0E03CE34-3D10-6861-054A-AAC0AE0A26A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2814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317</xdr:row>
      <xdr:rowOff>0</xdr:rowOff>
    </xdr:from>
    <xdr:to>
      <xdr:col>3</xdr:col>
      <xdr:colOff>457200</xdr:colOff>
      <xdr:row>317</xdr:row>
      <xdr:rowOff>152400</xdr:rowOff>
    </xdr:to>
    <xdr:pic>
      <xdr:nvPicPr>
        <xdr:cNvPr id="7341" name="Billede 7340">
          <a:hlinkClick xmlns:r="http://schemas.openxmlformats.org/officeDocument/2006/relationships" r:id="rId79"/>
          <a:extLst>
            <a:ext uri="{FF2B5EF4-FFF2-40B4-BE49-F238E27FC236}">
              <a16:creationId xmlns:a16="http://schemas.microsoft.com/office/drawing/2014/main" id="{46E03243-E948-7409-BFBF-B2A8BC71876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428140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321</xdr:row>
      <xdr:rowOff>0</xdr:rowOff>
    </xdr:from>
    <xdr:to>
      <xdr:col>3</xdr:col>
      <xdr:colOff>7620</xdr:colOff>
      <xdr:row>321</xdr:row>
      <xdr:rowOff>30480</xdr:rowOff>
    </xdr:to>
    <xdr:pic>
      <xdr:nvPicPr>
        <xdr:cNvPr id="7342" name="Billede 7341">
          <a:extLst>
            <a:ext uri="{FF2B5EF4-FFF2-40B4-BE49-F238E27FC236}">
              <a16:creationId xmlns:a16="http://schemas.microsoft.com/office/drawing/2014/main" id="{E36ACD71-CA2A-DA69-382C-B6BDF37D56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6700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xdr:row>
      <xdr:rowOff>0</xdr:rowOff>
    </xdr:from>
    <xdr:to>
      <xdr:col>3</xdr:col>
      <xdr:colOff>571500</xdr:colOff>
      <xdr:row>322</xdr:row>
      <xdr:rowOff>160020</xdr:rowOff>
    </xdr:to>
    <xdr:pic>
      <xdr:nvPicPr>
        <xdr:cNvPr id="7343" name="Billede 7342">
          <a:hlinkClick xmlns:r="http://schemas.openxmlformats.org/officeDocument/2006/relationships" r:id="rId80"/>
          <a:extLst>
            <a:ext uri="{FF2B5EF4-FFF2-40B4-BE49-F238E27FC236}">
              <a16:creationId xmlns:a16="http://schemas.microsoft.com/office/drawing/2014/main" id="{781F28EC-B567-A1AA-1F02-BFA91BBC428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6883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323</xdr:row>
      <xdr:rowOff>0</xdr:rowOff>
    </xdr:from>
    <xdr:to>
      <xdr:col>3</xdr:col>
      <xdr:colOff>7620</xdr:colOff>
      <xdr:row>323</xdr:row>
      <xdr:rowOff>99060</xdr:rowOff>
    </xdr:to>
    <xdr:pic>
      <xdr:nvPicPr>
        <xdr:cNvPr id="7344" name="Billede 7343">
          <a:extLst>
            <a:ext uri="{FF2B5EF4-FFF2-40B4-BE49-F238E27FC236}">
              <a16:creationId xmlns:a16="http://schemas.microsoft.com/office/drawing/2014/main" id="{18D5D86B-EDA0-0B0F-04AC-F23E66C357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066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xdr:row>
      <xdr:rowOff>0</xdr:rowOff>
    </xdr:from>
    <xdr:to>
      <xdr:col>1</xdr:col>
      <xdr:colOff>152400</xdr:colOff>
      <xdr:row>327</xdr:row>
      <xdr:rowOff>45720</xdr:rowOff>
    </xdr:to>
    <xdr:pic>
      <xdr:nvPicPr>
        <xdr:cNvPr id="7345" name="img38" descr="Lot ID: 445079349  Set No: BL19002  Name: Antique Fire Engine">
          <a:hlinkClick xmlns:r="http://schemas.openxmlformats.org/officeDocument/2006/relationships" r:id="rId36"/>
          <a:extLst>
            <a:ext uri="{FF2B5EF4-FFF2-40B4-BE49-F238E27FC236}">
              <a16:creationId xmlns:a16="http://schemas.microsoft.com/office/drawing/2014/main" id="{78F0867C-54BF-A3F4-6C25-9E9B6FBFBFD1}"/>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147431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325</xdr:row>
      <xdr:rowOff>0</xdr:rowOff>
    </xdr:from>
    <xdr:to>
      <xdr:col>3</xdr:col>
      <xdr:colOff>114300</xdr:colOff>
      <xdr:row>325</xdr:row>
      <xdr:rowOff>114300</xdr:rowOff>
    </xdr:to>
    <xdr:pic>
      <xdr:nvPicPr>
        <xdr:cNvPr id="7346" name="Billede 7345" descr="Seller Does Not Ship to My Country">
          <a:hlinkClick xmlns:r="http://schemas.openxmlformats.org/officeDocument/2006/relationships" r:id="rId5"/>
          <a:extLst>
            <a:ext uri="{FF2B5EF4-FFF2-40B4-BE49-F238E27FC236}">
              <a16:creationId xmlns:a16="http://schemas.microsoft.com/office/drawing/2014/main" id="{4739CC41-F051-0C27-B79C-1D7918F75A4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7431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325</xdr:row>
      <xdr:rowOff>0</xdr:rowOff>
    </xdr:from>
    <xdr:to>
      <xdr:col>3</xdr:col>
      <xdr:colOff>274320</xdr:colOff>
      <xdr:row>325</xdr:row>
      <xdr:rowOff>152400</xdr:rowOff>
    </xdr:to>
    <xdr:pic>
      <xdr:nvPicPr>
        <xdr:cNvPr id="7347" name="Billede 7346">
          <a:hlinkClick xmlns:r="http://schemas.openxmlformats.org/officeDocument/2006/relationships" r:id="rId7"/>
          <a:extLst>
            <a:ext uri="{FF2B5EF4-FFF2-40B4-BE49-F238E27FC236}">
              <a16:creationId xmlns:a16="http://schemas.microsoft.com/office/drawing/2014/main" id="{F4A8F3DC-3A67-65DD-827D-9A9B2C97BC0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47431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329</xdr:row>
      <xdr:rowOff>0</xdr:rowOff>
    </xdr:from>
    <xdr:to>
      <xdr:col>3</xdr:col>
      <xdr:colOff>7620</xdr:colOff>
      <xdr:row>329</xdr:row>
      <xdr:rowOff>30480</xdr:rowOff>
    </xdr:to>
    <xdr:pic>
      <xdr:nvPicPr>
        <xdr:cNvPr id="7348" name="Billede 7347">
          <a:extLst>
            <a:ext uri="{FF2B5EF4-FFF2-40B4-BE49-F238E27FC236}">
              <a16:creationId xmlns:a16="http://schemas.microsoft.com/office/drawing/2014/main" id="{790631FC-FD7D-A039-C965-AD754439F9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443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xdr:row>
      <xdr:rowOff>0</xdr:rowOff>
    </xdr:from>
    <xdr:to>
      <xdr:col>3</xdr:col>
      <xdr:colOff>571500</xdr:colOff>
      <xdr:row>330</xdr:row>
      <xdr:rowOff>160020</xdr:rowOff>
    </xdr:to>
    <xdr:pic>
      <xdr:nvPicPr>
        <xdr:cNvPr id="7349" name="Billede 7348">
          <a:hlinkClick xmlns:r="http://schemas.openxmlformats.org/officeDocument/2006/relationships" r:id="rId81"/>
          <a:extLst>
            <a:ext uri="{FF2B5EF4-FFF2-40B4-BE49-F238E27FC236}">
              <a16:creationId xmlns:a16="http://schemas.microsoft.com/office/drawing/2014/main" id="{382F0400-E079-9D0F-8799-2BE1225A32B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9626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xdr:row>
      <xdr:rowOff>0</xdr:rowOff>
    </xdr:from>
    <xdr:to>
      <xdr:col>3</xdr:col>
      <xdr:colOff>7620</xdr:colOff>
      <xdr:row>331</xdr:row>
      <xdr:rowOff>99060</xdr:rowOff>
    </xdr:to>
    <xdr:pic>
      <xdr:nvPicPr>
        <xdr:cNvPr id="7350" name="Billede 7349">
          <a:extLst>
            <a:ext uri="{FF2B5EF4-FFF2-40B4-BE49-F238E27FC236}">
              <a16:creationId xmlns:a16="http://schemas.microsoft.com/office/drawing/2014/main" id="{C3B6B29E-EC4D-75E4-8C69-C6B700663D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809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xdr:row>
      <xdr:rowOff>0</xdr:rowOff>
    </xdr:from>
    <xdr:to>
      <xdr:col>1</xdr:col>
      <xdr:colOff>152400</xdr:colOff>
      <xdr:row>334</xdr:row>
      <xdr:rowOff>114300</xdr:rowOff>
    </xdr:to>
    <xdr:pic>
      <xdr:nvPicPr>
        <xdr:cNvPr id="7351" name="img39" descr="Lot ID: 417952318  Set No: 910033  Name: Old Train Engine Shed">
          <a:hlinkClick xmlns:r="http://schemas.openxmlformats.org/officeDocument/2006/relationships" r:id="rId33"/>
          <a:extLst>
            <a:ext uri="{FF2B5EF4-FFF2-40B4-BE49-F238E27FC236}">
              <a16:creationId xmlns:a16="http://schemas.microsoft.com/office/drawing/2014/main" id="{D991A437-D3BB-4ECD-D784-709134211AA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50174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333</xdr:row>
      <xdr:rowOff>0</xdr:rowOff>
    </xdr:from>
    <xdr:to>
      <xdr:col>3</xdr:col>
      <xdr:colOff>114300</xdr:colOff>
      <xdr:row>333</xdr:row>
      <xdr:rowOff>114300</xdr:rowOff>
    </xdr:to>
    <xdr:pic>
      <xdr:nvPicPr>
        <xdr:cNvPr id="7352" name="Billede 7351" descr="Seller Ships to My Country">
          <a:hlinkClick xmlns:r="http://schemas.openxmlformats.org/officeDocument/2006/relationships" r:id="rId5"/>
          <a:extLst>
            <a:ext uri="{FF2B5EF4-FFF2-40B4-BE49-F238E27FC236}">
              <a16:creationId xmlns:a16="http://schemas.microsoft.com/office/drawing/2014/main" id="{FFA6ADF7-0DBA-57E2-691D-23251B31FE1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0174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333</xdr:row>
      <xdr:rowOff>0</xdr:rowOff>
    </xdr:from>
    <xdr:to>
      <xdr:col>3</xdr:col>
      <xdr:colOff>274320</xdr:colOff>
      <xdr:row>333</xdr:row>
      <xdr:rowOff>152400</xdr:rowOff>
    </xdr:to>
    <xdr:pic>
      <xdr:nvPicPr>
        <xdr:cNvPr id="7353" name="Billede 7352">
          <a:hlinkClick xmlns:r="http://schemas.openxmlformats.org/officeDocument/2006/relationships" r:id="rId7"/>
          <a:extLst>
            <a:ext uri="{FF2B5EF4-FFF2-40B4-BE49-F238E27FC236}">
              <a16:creationId xmlns:a16="http://schemas.microsoft.com/office/drawing/2014/main" id="{7FA6B4EF-D988-EB5C-8008-CD90A8B2EC1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0174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337</xdr:row>
      <xdr:rowOff>0</xdr:rowOff>
    </xdr:from>
    <xdr:to>
      <xdr:col>3</xdr:col>
      <xdr:colOff>7620</xdr:colOff>
      <xdr:row>337</xdr:row>
      <xdr:rowOff>30480</xdr:rowOff>
    </xdr:to>
    <xdr:pic>
      <xdr:nvPicPr>
        <xdr:cNvPr id="7354" name="Billede 7353">
          <a:extLst>
            <a:ext uri="{FF2B5EF4-FFF2-40B4-BE49-F238E27FC236}">
              <a16:creationId xmlns:a16="http://schemas.microsoft.com/office/drawing/2014/main" id="{BB596630-BB1D-4C21-98D1-294B81257C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689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xdr:row>
      <xdr:rowOff>0</xdr:rowOff>
    </xdr:from>
    <xdr:to>
      <xdr:col>3</xdr:col>
      <xdr:colOff>571500</xdr:colOff>
      <xdr:row>338</xdr:row>
      <xdr:rowOff>160020</xdr:rowOff>
    </xdr:to>
    <xdr:pic>
      <xdr:nvPicPr>
        <xdr:cNvPr id="7355" name="Billede 7354">
          <a:hlinkClick xmlns:r="http://schemas.openxmlformats.org/officeDocument/2006/relationships" r:id="rId82"/>
          <a:extLst>
            <a:ext uri="{FF2B5EF4-FFF2-40B4-BE49-F238E27FC236}">
              <a16:creationId xmlns:a16="http://schemas.microsoft.com/office/drawing/2014/main" id="{B693CF72-6E5E-AC9A-F8E5-01679AFE028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2872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xdr:row>
      <xdr:rowOff>0</xdr:rowOff>
    </xdr:from>
    <xdr:to>
      <xdr:col>3</xdr:col>
      <xdr:colOff>7620</xdr:colOff>
      <xdr:row>339</xdr:row>
      <xdr:rowOff>99060</xdr:rowOff>
    </xdr:to>
    <xdr:pic>
      <xdr:nvPicPr>
        <xdr:cNvPr id="7356" name="Billede 7355">
          <a:extLst>
            <a:ext uri="{FF2B5EF4-FFF2-40B4-BE49-F238E27FC236}">
              <a16:creationId xmlns:a16="http://schemas.microsoft.com/office/drawing/2014/main" id="{B806EAED-1917-EC2B-6B2E-6418643FD8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055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xdr:row>
      <xdr:rowOff>0</xdr:rowOff>
    </xdr:from>
    <xdr:to>
      <xdr:col>1</xdr:col>
      <xdr:colOff>152400</xdr:colOff>
      <xdr:row>342</xdr:row>
      <xdr:rowOff>228600</xdr:rowOff>
    </xdr:to>
    <xdr:pic>
      <xdr:nvPicPr>
        <xdr:cNvPr id="7357" name="img40" descr="Lot ID: 180299778  Set No: 7750  Name: Steam Engine">
          <a:hlinkClick xmlns:r="http://schemas.openxmlformats.org/officeDocument/2006/relationships" r:id="rId11"/>
          <a:extLst>
            <a:ext uri="{FF2B5EF4-FFF2-40B4-BE49-F238E27FC236}">
              <a16:creationId xmlns:a16="http://schemas.microsoft.com/office/drawing/2014/main" id="{22DE0301-05C5-05C6-72D3-A8633403194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53421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341</xdr:row>
      <xdr:rowOff>0</xdr:rowOff>
    </xdr:from>
    <xdr:to>
      <xdr:col>3</xdr:col>
      <xdr:colOff>114300</xdr:colOff>
      <xdr:row>341</xdr:row>
      <xdr:rowOff>114300</xdr:rowOff>
    </xdr:to>
    <xdr:pic>
      <xdr:nvPicPr>
        <xdr:cNvPr id="7358" name="Billede 7357" descr="Seller Ships to My Country">
          <a:hlinkClick xmlns:r="http://schemas.openxmlformats.org/officeDocument/2006/relationships" r:id="rId5"/>
          <a:extLst>
            <a:ext uri="{FF2B5EF4-FFF2-40B4-BE49-F238E27FC236}">
              <a16:creationId xmlns:a16="http://schemas.microsoft.com/office/drawing/2014/main" id="{16510519-25FA-0AF6-3F12-E8444D60C02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3421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341</xdr:row>
      <xdr:rowOff>0</xdr:rowOff>
    </xdr:from>
    <xdr:to>
      <xdr:col>3</xdr:col>
      <xdr:colOff>274320</xdr:colOff>
      <xdr:row>341</xdr:row>
      <xdr:rowOff>152400</xdr:rowOff>
    </xdr:to>
    <xdr:pic>
      <xdr:nvPicPr>
        <xdr:cNvPr id="7359" name="Billede 7358">
          <a:hlinkClick xmlns:r="http://schemas.openxmlformats.org/officeDocument/2006/relationships" r:id="rId7"/>
          <a:extLst>
            <a:ext uri="{FF2B5EF4-FFF2-40B4-BE49-F238E27FC236}">
              <a16:creationId xmlns:a16="http://schemas.microsoft.com/office/drawing/2014/main" id="{228CD165-9F00-9067-53CE-3D304F9CEA4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3421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xdr:row>
      <xdr:rowOff>0</xdr:rowOff>
    </xdr:from>
    <xdr:to>
      <xdr:col>3</xdr:col>
      <xdr:colOff>7620</xdr:colOff>
      <xdr:row>345</xdr:row>
      <xdr:rowOff>30480</xdr:rowOff>
    </xdr:to>
    <xdr:pic>
      <xdr:nvPicPr>
        <xdr:cNvPr id="7360" name="Billede 7359">
          <a:extLst>
            <a:ext uri="{FF2B5EF4-FFF2-40B4-BE49-F238E27FC236}">
              <a16:creationId xmlns:a16="http://schemas.microsoft.com/office/drawing/2014/main" id="{C4E33FBE-1006-E22E-CA7B-50291068EC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9364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346</xdr:row>
      <xdr:rowOff>0</xdr:rowOff>
    </xdr:from>
    <xdr:to>
      <xdr:col>3</xdr:col>
      <xdr:colOff>571500</xdr:colOff>
      <xdr:row>346</xdr:row>
      <xdr:rowOff>160020</xdr:rowOff>
    </xdr:to>
    <xdr:pic>
      <xdr:nvPicPr>
        <xdr:cNvPr id="7361" name="Billede 7360">
          <a:hlinkClick xmlns:r="http://schemas.openxmlformats.org/officeDocument/2006/relationships" r:id="rId83"/>
          <a:extLst>
            <a:ext uri="{FF2B5EF4-FFF2-40B4-BE49-F238E27FC236}">
              <a16:creationId xmlns:a16="http://schemas.microsoft.com/office/drawing/2014/main" id="{D3AFF433-6BA3-921B-7E88-9D5F968E546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9547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xdr:row>
      <xdr:rowOff>0</xdr:rowOff>
    </xdr:from>
    <xdr:to>
      <xdr:col>3</xdr:col>
      <xdr:colOff>7620</xdr:colOff>
      <xdr:row>347</xdr:row>
      <xdr:rowOff>99060</xdr:rowOff>
    </xdr:to>
    <xdr:pic>
      <xdr:nvPicPr>
        <xdr:cNvPr id="7362" name="Billede 7361">
          <a:extLst>
            <a:ext uri="{FF2B5EF4-FFF2-40B4-BE49-F238E27FC236}">
              <a16:creationId xmlns:a16="http://schemas.microsoft.com/office/drawing/2014/main" id="{3A0395AB-A2F1-C4B5-EEB0-BC8D600104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9730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349</xdr:row>
      <xdr:rowOff>0</xdr:rowOff>
    </xdr:from>
    <xdr:to>
      <xdr:col>1</xdr:col>
      <xdr:colOff>152400</xdr:colOff>
      <xdr:row>350</xdr:row>
      <xdr:rowOff>114300</xdr:rowOff>
    </xdr:to>
    <xdr:pic>
      <xdr:nvPicPr>
        <xdr:cNvPr id="7363" name="img41" descr="Lot ID: 411808270  Set No: 10027  Name: Train Engine Shed">
          <a:hlinkClick xmlns:r="http://schemas.openxmlformats.org/officeDocument/2006/relationships" r:id="rId55"/>
          <a:extLst>
            <a:ext uri="{FF2B5EF4-FFF2-40B4-BE49-F238E27FC236}">
              <a16:creationId xmlns:a16="http://schemas.microsoft.com/office/drawing/2014/main" id="{FA420901-D25D-1B44-AB97-0C2C4AC0D3DE}"/>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60096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xdr:row>
      <xdr:rowOff>0</xdr:rowOff>
    </xdr:from>
    <xdr:to>
      <xdr:col>3</xdr:col>
      <xdr:colOff>114300</xdr:colOff>
      <xdr:row>349</xdr:row>
      <xdr:rowOff>114300</xdr:rowOff>
    </xdr:to>
    <xdr:pic>
      <xdr:nvPicPr>
        <xdr:cNvPr id="7364" name="Billede 7363" descr="Seller Does Not Ship to My Country">
          <a:hlinkClick xmlns:r="http://schemas.openxmlformats.org/officeDocument/2006/relationships" r:id="rId5"/>
          <a:extLst>
            <a:ext uri="{FF2B5EF4-FFF2-40B4-BE49-F238E27FC236}">
              <a16:creationId xmlns:a16="http://schemas.microsoft.com/office/drawing/2014/main" id="{21BB0AC5-8A2F-AD68-818B-9AED52D07CE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0096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349</xdr:row>
      <xdr:rowOff>0</xdr:rowOff>
    </xdr:from>
    <xdr:to>
      <xdr:col>3</xdr:col>
      <xdr:colOff>274320</xdr:colOff>
      <xdr:row>349</xdr:row>
      <xdr:rowOff>152400</xdr:rowOff>
    </xdr:to>
    <xdr:pic>
      <xdr:nvPicPr>
        <xdr:cNvPr id="7365" name="Billede 7364">
          <a:hlinkClick xmlns:r="http://schemas.openxmlformats.org/officeDocument/2006/relationships" r:id="rId7"/>
          <a:extLst>
            <a:ext uri="{FF2B5EF4-FFF2-40B4-BE49-F238E27FC236}">
              <a16:creationId xmlns:a16="http://schemas.microsoft.com/office/drawing/2014/main" id="{5B916410-A0C3-203C-B700-323AFFDE01A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0096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xdr:row>
      <xdr:rowOff>0</xdr:rowOff>
    </xdr:from>
    <xdr:to>
      <xdr:col>3</xdr:col>
      <xdr:colOff>7620</xdr:colOff>
      <xdr:row>353</xdr:row>
      <xdr:rowOff>30480</xdr:rowOff>
    </xdr:to>
    <xdr:pic>
      <xdr:nvPicPr>
        <xdr:cNvPr id="7366" name="Billede 7365">
          <a:extLst>
            <a:ext uri="{FF2B5EF4-FFF2-40B4-BE49-F238E27FC236}">
              <a16:creationId xmlns:a16="http://schemas.microsoft.com/office/drawing/2014/main" id="{98EA5CFC-1ABC-7F8D-D769-75EDD4E132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496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354</xdr:row>
      <xdr:rowOff>0</xdr:rowOff>
    </xdr:from>
    <xdr:to>
      <xdr:col>3</xdr:col>
      <xdr:colOff>571500</xdr:colOff>
      <xdr:row>354</xdr:row>
      <xdr:rowOff>160020</xdr:rowOff>
    </xdr:to>
    <xdr:pic>
      <xdr:nvPicPr>
        <xdr:cNvPr id="7367" name="Billede 7366">
          <a:hlinkClick xmlns:r="http://schemas.openxmlformats.org/officeDocument/2006/relationships" r:id="rId84"/>
          <a:extLst>
            <a:ext uri="{FF2B5EF4-FFF2-40B4-BE49-F238E27FC236}">
              <a16:creationId xmlns:a16="http://schemas.microsoft.com/office/drawing/2014/main" id="{8BDF1188-5925-CB96-8EED-24173BD21FA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2679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xdr:row>
      <xdr:rowOff>0</xdr:rowOff>
    </xdr:from>
    <xdr:to>
      <xdr:col>3</xdr:col>
      <xdr:colOff>7620</xdr:colOff>
      <xdr:row>355</xdr:row>
      <xdr:rowOff>99060</xdr:rowOff>
    </xdr:to>
    <xdr:pic>
      <xdr:nvPicPr>
        <xdr:cNvPr id="7368" name="Billede 7367">
          <a:extLst>
            <a:ext uri="{FF2B5EF4-FFF2-40B4-BE49-F238E27FC236}">
              <a16:creationId xmlns:a16="http://schemas.microsoft.com/office/drawing/2014/main" id="{E2664A31-8EA9-B0C6-EC5B-CF175D959D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862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357</xdr:row>
      <xdr:rowOff>0</xdr:rowOff>
    </xdr:from>
    <xdr:to>
      <xdr:col>1</xdr:col>
      <xdr:colOff>152400</xdr:colOff>
      <xdr:row>358</xdr:row>
      <xdr:rowOff>114300</xdr:rowOff>
    </xdr:to>
    <xdr:pic>
      <xdr:nvPicPr>
        <xdr:cNvPr id="7369" name="img42" descr="Lot ID: 312534342  Set No: 10027  Name: Train Engine Shed">
          <a:hlinkClick xmlns:r="http://schemas.openxmlformats.org/officeDocument/2006/relationships" r:id="rId55"/>
          <a:extLst>
            <a:ext uri="{FF2B5EF4-FFF2-40B4-BE49-F238E27FC236}">
              <a16:creationId xmlns:a16="http://schemas.microsoft.com/office/drawing/2014/main" id="{207039E3-0FAA-98ED-4D08-5740F41B04C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63228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357</xdr:row>
      <xdr:rowOff>0</xdr:rowOff>
    </xdr:from>
    <xdr:to>
      <xdr:col>3</xdr:col>
      <xdr:colOff>114300</xdr:colOff>
      <xdr:row>357</xdr:row>
      <xdr:rowOff>114300</xdr:rowOff>
    </xdr:to>
    <xdr:pic>
      <xdr:nvPicPr>
        <xdr:cNvPr id="7370" name="Billede 7369" descr="Seller Ships to My Country">
          <a:hlinkClick xmlns:r="http://schemas.openxmlformats.org/officeDocument/2006/relationships" r:id="rId5"/>
          <a:extLst>
            <a:ext uri="{FF2B5EF4-FFF2-40B4-BE49-F238E27FC236}">
              <a16:creationId xmlns:a16="http://schemas.microsoft.com/office/drawing/2014/main" id="{DF549F95-D540-3194-7810-7F7B7342E68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3228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357</xdr:row>
      <xdr:rowOff>0</xdr:rowOff>
    </xdr:from>
    <xdr:to>
      <xdr:col>3</xdr:col>
      <xdr:colOff>274320</xdr:colOff>
      <xdr:row>357</xdr:row>
      <xdr:rowOff>152400</xdr:rowOff>
    </xdr:to>
    <xdr:pic>
      <xdr:nvPicPr>
        <xdr:cNvPr id="7371" name="Billede 7370">
          <a:hlinkClick xmlns:r="http://schemas.openxmlformats.org/officeDocument/2006/relationships" r:id="rId7"/>
          <a:extLst>
            <a:ext uri="{FF2B5EF4-FFF2-40B4-BE49-F238E27FC236}">
              <a16:creationId xmlns:a16="http://schemas.microsoft.com/office/drawing/2014/main" id="{4CC8DFBF-D3E4-6471-590E-B8225F31120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63228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362</xdr:row>
      <xdr:rowOff>0</xdr:rowOff>
    </xdr:from>
    <xdr:to>
      <xdr:col>3</xdr:col>
      <xdr:colOff>7620</xdr:colOff>
      <xdr:row>362</xdr:row>
      <xdr:rowOff>30480</xdr:rowOff>
    </xdr:to>
    <xdr:pic>
      <xdr:nvPicPr>
        <xdr:cNvPr id="7372" name="Billede 7371">
          <a:extLst>
            <a:ext uri="{FF2B5EF4-FFF2-40B4-BE49-F238E27FC236}">
              <a16:creationId xmlns:a16="http://schemas.microsoft.com/office/drawing/2014/main" id="{92D7310D-E67A-2749-1719-8DBDDBD20D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6497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xdr:row>
      <xdr:rowOff>0</xdr:rowOff>
    </xdr:from>
    <xdr:to>
      <xdr:col>3</xdr:col>
      <xdr:colOff>571500</xdr:colOff>
      <xdr:row>363</xdr:row>
      <xdr:rowOff>160020</xdr:rowOff>
    </xdr:to>
    <xdr:pic>
      <xdr:nvPicPr>
        <xdr:cNvPr id="7373" name="Billede 7372">
          <a:hlinkClick xmlns:r="http://schemas.openxmlformats.org/officeDocument/2006/relationships" r:id="rId85"/>
          <a:extLst>
            <a:ext uri="{FF2B5EF4-FFF2-40B4-BE49-F238E27FC236}">
              <a16:creationId xmlns:a16="http://schemas.microsoft.com/office/drawing/2014/main" id="{2C346DC1-E797-617C-6CEC-DE0B8759B9A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6679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364</xdr:row>
      <xdr:rowOff>0</xdr:rowOff>
    </xdr:from>
    <xdr:to>
      <xdr:col>3</xdr:col>
      <xdr:colOff>7620</xdr:colOff>
      <xdr:row>364</xdr:row>
      <xdr:rowOff>99060</xdr:rowOff>
    </xdr:to>
    <xdr:pic>
      <xdr:nvPicPr>
        <xdr:cNvPr id="7374" name="Billede 7373">
          <a:extLst>
            <a:ext uri="{FF2B5EF4-FFF2-40B4-BE49-F238E27FC236}">
              <a16:creationId xmlns:a16="http://schemas.microsoft.com/office/drawing/2014/main" id="{227C769F-9C30-DD41-3521-807BCB7E8B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6862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366</xdr:row>
      <xdr:rowOff>0</xdr:rowOff>
    </xdr:from>
    <xdr:to>
      <xdr:col>1</xdr:col>
      <xdr:colOff>152400</xdr:colOff>
      <xdr:row>367</xdr:row>
      <xdr:rowOff>114300</xdr:rowOff>
    </xdr:to>
    <xdr:pic>
      <xdr:nvPicPr>
        <xdr:cNvPr id="7375" name="img43" descr="Lot ID: 515888333  Set No: 10027  Name: Train Engine Shed">
          <a:hlinkClick xmlns:r="http://schemas.openxmlformats.org/officeDocument/2006/relationships" r:id="rId55"/>
          <a:extLst>
            <a:ext uri="{FF2B5EF4-FFF2-40B4-BE49-F238E27FC236}">
              <a16:creationId xmlns:a16="http://schemas.microsoft.com/office/drawing/2014/main" id="{18495560-CE1A-3DA3-3601-C3CF720E8F5E}"/>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67228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366</xdr:row>
      <xdr:rowOff>0</xdr:rowOff>
    </xdr:from>
    <xdr:to>
      <xdr:col>3</xdr:col>
      <xdr:colOff>114300</xdr:colOff>
      <xdr:row>366</xdr:row>
      <xdr:rowOff>114300</xdr:rowOff>
    </xdr:to>
    <xdr:pic>
      <xdr:nvPicPr>
        <xdr:cNvPr id="7376" name="Billede 7375" descr="Seller Does Not Ship to My Country">
          <a:hlinkClick xmlns:r="http://schemas.openxmlformats.org/officeDocument/2006/relationships" r:id="rId5"/>
          <a:extLst>
            <a:ext uri="{FF2B5EF4-FFF2-40B4-BE49-F238E27FC236}">
              <a16:creationId xmlns:a16="http://schemas.microsoft.com/office/drawing/2014/main" id="{522EA364-3336-4DC3-BA5C-EF644645C36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7228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366</xdr:row>
      <xdr:rowOff>0</xdr:rowOff>
    </xdr:from>
    <xdr:to>
      <xdr:col>3</xdr:col>
      <xdr:colOff>274320</xdr:colOff>
      <xdr:row>366</xdr:row>
      <xdr:rowOff>152400</xdr:rowOff>
    </xdr:to>
    <xdr:pic>
      <xdr:nvPicPr>
        <xdr:cNvPr id="7377" name="Billede 7376">
          <a:hlinkClick xmlns:r="http://schemas.openxmlformats.org/officeDocument/2006/relationships" r:id="rId7"/>
          <a:extLst>
            <a:ext uri="{FF2B5EF4-FFF2-40B4-BE49-F238E27FC236}">
              <a16:creationId xmlns:a16="http://schemas.microsoft.com/office/drawing/2014/main" id="{6F417C49-7290-AEDB-AF1C-4224D4716422}"/>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67228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370</xdr:row>
      <xdr:rowOff>0</xdr:rowOff>
    </xdr:from>
    <xdr:to>
      <xdr:col>3</xdr:col>
      <xdr:colOff>7620</xdr:colOff>
      <xdr:row>370</xdr:row>
      <xdr:rowOff>30480</xdr:rowOff>
    </xdr:to>
    <xdr:pic>
      <xdr:nvPicPr>
        <xdr:cNvPr id="7378" name="Billede 7377">
          <a:extLst>
            <a:ext uri="{FF2B5EF4-FFF2-40B4-BE49-F238E27FC236}">
              <a16:creationId xmlns:a16="http://schemas.microsoft.com/office/drawing/2014/main" id="{AACF0881-CAAA-E385-D513-3BDBC18293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9857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371</xdr:row>
      <xdr:rowOff>0</xdr:rowOff>
    </xdr:from>
    <xdr:to>
      <xdr:col>3</xdr:col>
      <xdr:colOff>571500</xdr:colOff>
      <xdr:row>371</xdr:row>
      <xdr:rowOff>160020</xdr:rowOff>
    </xdr:to>
    <xdr:pic>
      <xdr:nvPicPr>
        <xdr:cNvPr id="7379" name="Billede 7378">
          <a:hlinkClick xmlns:r="http://schemas.openxmlformats.org/officeDocument/2006/relationships" r:id="rId86"/>
          <a:extLst>
            <a:ext uri="{FF2B5EF4-FFF2-40B4-BE49-F238E27FC236}">
              <a16:creationId xmlns:a16="http://schemas.microsoft.com/office/drawing/2014/main" id="{96A77957-2F46-F71B-0C11-8A8E2417AF0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70040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372</xdr:row>
      <xdr:rowOff>0</xdr:rowOff>
    </xdr:from>
    <xdr:to>
      <xdr:col>3</xdr:col>
      <xdr:colOff>7620</xdr:colOff>
      <xdr:row>372</xdr:row>
      <xdr:rowOff>99060</xdr:rowOff>
    </xdr:to>
    <xdr:pic>
      <xdr:nvPicPr>
        <xdr:cNvPr id="7380" name="Billede 7379">
          <a:extLst>
            <a:ext uri="{FF2B5EF4-FFF2-40B4-BE49-F238E27FC236}">
              <a16:creationId xmlns:a16="http://schemas.microsoft.com/office/drawing/2014/main" id="{782CB4F4-A180-CAD9-D2C9-1C5150D979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0223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374</xdr:row>
      <xdr:rowOff>0</xdr:rowOff>
    </xdr:from>
    <xdr:to>
      <xdr:col>1</xdr:col>
      <xdr:colOff>152400</xdr:colOff>
      <xdr:row>375</xdr:row>
      <xdr:rowOff>114300</xdr:rowOff>
    </xdr:to>
    <xdr:pic>
      <xdr:nvPicPr>
        <xdr:cNvPr id="7381" name="img44" descr="Lot ID: 451226813  Set No: 910033  Name: Old Train Engine Shed">
          <a:hlinkClick xmlns:r="http://schemas.openxmlformats.org/officeDocument/2006/relationships" r:id="rId33"/>
          <a:extLst>
            <a:ext uri="{FF2B5EF4-FFF2-40B4-BE49-F238E27FC236}">
              <a16:creationId xmlns:a16="http://schemas.microsoft.com/office/drawing/2014/main" id="{8AA17EAD-41BF-DB7B-768B-1D08D11A2BA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70588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374</xdr:row>
      <xdr:rowOff>0</xdr:rowOff>
    </xdr:from>
    <xdr:to>
      <xdr:col>3</xdr:col>
      <xdr:colOff>114300</xdr:colOff>
      <xdr:row>374</xdr:row>
      <xdr:rowOff>114300</xdr:rowOff>
    </xdr:to>
    <xdr:pic>
      <xdr:nvPicPr>
        <xdr:cNvPr id="7382" name="Billede 7381" descr="Seller Ships to My Country">
          <a:hlinkClick xmlns:r="http://schemas.openxmlformats.org/officeDocument/2006/relationships" r:id="rId5"/>
          <a:extLst>
            <a:ext uri="{FF2B5EF4-FFF2-40B4-BE49-F238E27FC236}">
              <a16:creationId xmlns:a16="http://schemas.microsoft.com/office/drawing/2014/main" id="{A60352A7-4B84-3A1D-7A17-9EDF8D28763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70588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374</xdr:row>
      <xdr:rowOff>0</xdr:rowOff>
    </xdr:from>
    <xdr:to>
      <xdr:col>3</xdr:col>
      <xdr:colOff>274320</xdr:colOff>
      <xdr:row>374</xdr:row>
      <xdr:rowOff>152400</xdr:rowOff>
    </xdr:to>
    <xdr:pic>
      <xdr:nvPicPr>
        <xdr:cNvPr id="7383" name="Billede 7382">
          <a:hlinkClick xmlns:r="http://schemas.openxmlformats.org/officeDocument/2006/relationships" r:id="rId7"/>
          <a:extLst>
            <a:ext uri="{FF2B5EF4-FFF2-40B4-BE49-F238E27FC236}">
              <a16:creationId xmlns:a16="http://schemas.microsoft.com/office/drawing/2014/main" id="{5BA3F520-E807-5043-5ABA-09EE3E0E825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70588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xdr:row>
      <xdr:rowOff>0</xdr:rowOff>
    </xdr:from>
    <xdr:to>
      <xdr:col>3</xdr:col>
      <xdr:colOff>7620</xdr:colOff>
      <xdr:row>378</xdr:row>
      <xdr:rowOff>30480</xdr:rowOff>
    </xdr:to>
    <xdr:pic>
      <xdr:nvPicPr>
        <xdr:cNvPr id="7384" name="Billede 7383">
          <a:extLst>
            <a:ext uri="{FF2B5EF4-FFF2-40B4-BE49-F238E27FC236}">
              <a16:creationId xmlns:a16="http://schemas.microsoft.com/office/drawing/2014/main" id="{57BC12D1-649E-BA9A-06BB-AF942086F1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2600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379</xdr:row>
      <xdr:rowOff>0</xdr:rowOff>
    </xdr:from>
    <xdr:to>
      <xdr:col>3</xdr:col>
      <xdr:colOff>571500</xdr:colOff>
      <xdr:row>379</xdr:row>
      <xdr:rowOff>160020</xdr:rowOff>
    </xdr:to>
    <xdr:pic>
      <xdr:nvPicPr>
        <xdr:cNvPr id="7385" name="Billede 7384">
          <a:hlinkClick xmlns:r="http://schemas.openxmlformats.org/officeDocument/2006/relationships" r:id="rId87"/>
          <a:extLst>
            <a:ext uri="{FF2B5EF4-FFF2-40B4-BE49-F238E27FC236}">
              <a16:creationId xmlns:a16="http://schemas.microsoft.com/office/drawing/2014/main" id="{3607A79B-7284-D2A9-E60D-9EC9DD4804B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72783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380</xdr:row>
      <xdr:rowOff>0</xdr:rowOff>
    </xdr:from>
    <xdr:to>
      <xdr:col>3</xdr:col>
      <xdr:colOff>7620</xdr:colOff>
      <xdr:row>380</xdr:row>
      <xdr:rowOff>99060</xdr:rowOff>
    </xdr:to>
    <xdr:pic>
      <xdr:nvPicPr>
        <xdr:cNvPr id="7386" name="Billede 7385">
          <a:extLst>
            <a:ext uri="{FF2B5EF4-FFF2-40B4-BE49-F238E27FC236}">
              <a16:creationId xmlns:a16="http://schemas.microsoft.com/office/drawing/2014/main" id="{72E2FBAD-E76E-6CB7-DD9F-F7C2C1E7F3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2966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382</xdr:row>
      <xdr:rowOff>0</xdr:rowOff>
    </xdr:from>
    <xdr:to>
      <xdr:col>1</xdr:col>
      <xdr:colOff>152400</xdr:colOff>
      <xdr:row>383</xdr:row>
      <xdr:rowOff>114300</xdr:rowOff>
    </xdr:to>
    <xdr:pic>
      <xdr:nvPicPr>
        <xdr:cNvPr id="7387" name="img45" descr="Lot ID: 262637839  Set No: 10027  Name: Train Engine Shed">
          <a:hlinkClick xmlns:r="http://schemas.openxmlformats.org/officeDocument/2006/relationships" r:id="rId55"/>
          <a:extLst>
            <a:ext uri="{FF2B5EF4-FFF2-40B4-BE49-F238E27FC236}">
              <a16:creationId xmlns:a16="http://schemas.microsoft.com/office/drawing/2014/main" id="{648FF9DF-9F98-C6EC-443A-800ECA5B9573}"/>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73332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382</xdr:row>
      <xdr:rowOff>0</xdr:rowOff>
    </xdr:from>
    <xdr:to>
      <xdr:col>3</xdr:col>
      <xdr:colOff>114300</xdr:colOff>
      <xdr:row>382</xdr:row>
      <xdr:rowOff>114300</xdr:rowOff>
    </xdr:to>
    <xdr:pic>
      <xdr:nvPicPr>
        <xdr:cNvPr id="7388" name="Billede 7387" descr="Seller Ships to My Country">
          <a:hlinkClick xmlns:r="http://schemas.openxmlformats.org/officeDocument/2006/relationships" r:id="rId5"/>
          <a:extLst>
            <a:ext uri="{FF2B5EF4-FFF2-40B4-BE49-F238E27FC236}">
              <a16:creationId xmlns:a16="http://schemas.microsoft.com/office/drawing/2014/main" id="{ACE3C257-2F76-F752-C589-90D415B0540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73332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382</xdr:row>
      <xdr:rowOff>0</xdr:rowOff>
    </xdr:from>
    <xdr:to>
      <xdr:col>3</xdr:col>
      <xdr:colOff>274320</xdr:colOff>
      <xdr:row>382</xdr:row>
      <xdr:rowOff>152400</xdr:rowOff>
    </xdr:to>
    <xdr:pic>
      <xdr:nvPicPr>
        <xdr:cNvPr id="7389" name="Billede 7388">
          <a:hlinkClick xmlns:r="http://schemas.openxmlformats.org/officeDocument/2006/relationships" r:id="rId7"/>
          <a:extLst>
            <a:ext uri="{FF2B5EF4-FFF2-40B4-BE49-F238E27FC236}">
              <a16:creationId xmlns:a16="http://schemas.microsoft.com/office/drawing/2014/main" id="{84D4DC8E-CA6A-86F8-D4B1-B7870D034CC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73332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386</xdr:row>
      <xdr:rowOff>0</xdr:rowOff>
    </xdr:from>
    <xdr:to>
      <xdr:col>3</xdr:col>
      <xdr:colOff>7620</xdr:colOff>
      <xdr:row>386</xdr:row>
      <xdr:rowOff>30480</xdr:rowOff>
    </xdr:to>
    <xdr:pic>
      <xdr:nvPicPr>
        <xdr:cNvPr id="7390" name="Billede 7389">
          <a:extLst>
            <a:ext uri="{FF2B5EF4-FFF2-40B4-BE49-F238E27FC236}">
              <a16:creationId xmlns:a16="http://schemas.microsoft.com/office/drawing/2014/main" id="{BFA284DB-6DC9-7A61-E003-BCAE441073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6761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xdr:row>
      <xdr:rowOff>0</xdr:rowOff>
    </xdr:from>
    <xdr:to>
      <xdr:col>3</xdr:col>
      <xdr:colOff>571500</xdr:colOff>
      <xdr:row>387</xdr:row>
      <xdr:rowOff>160020</xdr:rowOff>
    </xdr:to>
    <xdr:pic>
      <xdr:nvPicPr>
        <xdr:cNvPr id="7391" name="Billede 7390">
          <a:hlinkClick xmlns:r="http://schemas.openxmlformats.org/officeDocument/2006/relationships" r:id="rId88"/>
          <a:extLst>
            <a:ext uri="{FF2B5EF4-FFF2-40B4-BE49-F238E27FC236}">
              <a16:creationId xmlns:a16="http://schemas.microsoft.com/office/drawing/2014/main" id="{761CE38F-F592-186E-4870-EF683BE0B32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76944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388</xdr:row>
      <xdr:rowOff>0</xdr:rowOff>
    </xdr:from>
    <xdr:to>
      <xdr:col>3</xdr:col>
      <xdr:colOff>7620</xdr:colOff>
      <xdr:row>388</xdr:row>
      <xdr:rowOff>99060</xdr:rowOff>
    </xdr:to>
    <xdr:pic>
      <xdr:nvPicPr>
        <xdr:cNvPr id="7392" name="Billede 7391">
          <a:extLst>
            <a:ext uri="{FF2B5EF4-FFF2-40B4-BE49-F238E27FC236}">
              <a16:creationId xmlns:a16="http://schemas.microsoft.com/office/drawing/2014/main" id="{1A9977DE-264B-3441-93D0-6F156AA357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7126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390</xdr:row>
      <xdr:rowOff>0</xdr:rowOff>
    </xdr:from>
    <xdr:to>
      <xdr:col>1</xdr:col>
      <xdr:colOff>152400</xdr:colOff>
      <xdr:row>391</xdr:row>
      <xdr:rowOff>114300</xdr:rowOff>
    </xdr:to>
    <xdr:pic>
      <xdr:nvPicPr>
        <xdr:cNvPr id="7393" name="img46" descr="Lot ID: 538936370  Set No: 10027  Name: Train Engine Shed">
          <a:hlinkClick xmlns:r="http://schemas.openxmlformats.org/officeDocument/2006/relationships" r:id="rId55"/>
          <a:extLst>
            <a:ext uri="{FF2B5EF4-FFF2-40B4-BE49-F238E27FC236}">
              <a16:creationId xmlns:a16="http://schemas.microsoft.com/office/drawing/2014/main" id="{D1A47E10-F5BE-A86F-2C9B-A9F35F9FC66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77492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390</xdr:row>
      <xdr:rowOff>0</xdr:rowOff>
    </xdr:from>
    <xdr:to>
      <xdr:col>3</xdr:col>
      <xdr:colOff>114300</xdr:colOff>
      <xdr:row>390</xdr:row>
      <xdr:rowOff>114300</xdr:rowOff>
    </xdr:to>
    <xdr:pic>
      <xdr:nvPicPr>
        <xdr:cNvPr id="7394" name="Billede 7393" descr="Seller Ships to My Country">
          <a:hlinkClick xmlns:r="http://schemas.openxmlformats.org/officeDocument/2006/relationships" r:id="rId5"/>
          <a:extLst>
            <a:ext uri="{FF2B5EF4-FFF2-40B4-BE49-F238E27FC236}">
              <a16:creationId xmlns:a16="http://schemas.microsoft.com/office/drawing/2014/main" id="{538B3132-7E49-4680-4E4A-CA6A3DA0049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77492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390</xdr:row>
      <xdr:rowOff>0</xdr:rowOff>
    </xdr:from>
    <xdr:to>
      <xdr:col>3</xdr:col>
      <xdr:colOff>274320</xdr:colOff>
      <xdr:row>390</xdr:row>
      <xdr:rowOff>152400</xdr:rowOff>
    </xdr:to>
    <xdr:pic>
      <xdr:nvPicPr>
        <xdr:cNvPr id="7395" name="Billede 7394">
          <a:hlinkClick xmlns:r="http://schemas.openxmlformats.org/officeDocument/2006/relationships" r:id="rId7"/>
          <a:extLst>
            <a:ext uri="{FF2B5EF4-FFF2-40B4-BE49-F238E27FC236}">
              <a16:creationId xmlns:a16="http://schemas.microsoft.com/office/drawing/2014/main" id="{47C65BB3-64D1-3D6D-D0D2-95554812EF0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77492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xdr:row>
      <xdr:rowOff>0</xdr:rowOff>
    </xdr:from>
    <xdr:to>
      <xdr:col>3</xdr:col>
      <xdr:colOff>7620</xdr:colOff>
      <xdr:row>394</xdr:row>
      <xdr:rowOff>30480</xdr:rowOff>
    </xdr:to>
    <xdr:pic>
      <xdr:nvPicPr>
        <xdr:cNvPr id="7396" name="Billede 7395">
          <a:extLst>
            <a:ext uri="{FF2B5EF4-FFF2-40B4-BE49-F238E27FC236}">
              <a16:creationId xmlns:a16="http://schemas.microsoft.com/office/drawing/2014/main" id="{21EBA07F-D22B-6E59-8FCB-2A85E08E1C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0007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xdr:row>
      <xdr:rowOff>0</xdr:rowOff>
    </xdr:from>
    <xdr:to>
      <xdr:col>3</xdr:col>
      <xdr:colOff>571500</xdr:colOff>
      <xdr:row>395</xdr:row>
      <xdr:rowOff>160020</xdr:rowOff>
    </xdr:to>
    <xdr:pic>
      <xdr:nvPicPr>
        <xdr:cNvPr id="7397" name="Billede 7396">
          <a:hlinkClick xmlns:r="http://schemas.openxmlformats.org/officeDocument/2006/relationships" r:id="rId89"/>
          <a:extLst>
            <a:ext uri="{FF2B5EF4-FFF2-40B4-BE49-F238E27FC236}">
              <a16:creationId xmlns:a16="http://schemas.microsoft.com/office/drawing/2014/main" id="{4D6A64BD-B829-9EE2-B8A5-5A982DB6E01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80190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xdr:row>
      <xdr:rowOff>0</xdr:rowOff>
    </xdr:from>
    <xdr:to>
      <xdr:col>3</xdr:col>
      <xdr:colOff>7620</xdr:colOff>
      <xdr:row>396</xdr:row>
      <xdr:rowOff>99060</xdr:rowOff>
    </xdr:to>
    <xdr:pic>
      <xdr:nvPicPr>
        <xdr:cNvPr id="7398" name="Billede 7397">
          <a:extLst>
            <a:ext uri="{FF2B5EF4-FFF2-40B4-BE49-F238E27FC236}">
              <a16:creationId xmlns:a16="http://schemas.microsoft.com/office/drawing/2014/main" id="{D761A6AD-D756-3AB4-541C-12AC27F15B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0373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398</xdr:row>
      <xdr:rowOff>0</xdr:rowOff>
    </xdr:from>
    <xdr:to>
      <xdr:col>1</xdr:col>
      <xdr:colOff>152400</xdr:colOff>
      <xdr:row>399</xdr:row>
      <xdr:rowOff>114300</xdr:rowOff>
    </xdr:to>
    <xdr:pic>
      <xdr:nvPicPr>
        <xdr:cNvPr id="7399" name="img47" descr="Lot ID: 417893937  Set No: 910033  Name: Old Train Engine Shed">
          <a:hlinkClick xmlns:r="http://schemas.openxmlformats.org/officeDocument/2006/relationships" r:id="rId33"/>
          <a:extLst>
            <a:ext uri="{FF2B5EF4-FFF2-40B4-BE49-F238E27FC236}">
              <a16:creationId xmlns:a16="http://schemas.microsoft.com/office/drawing/2014/main" id="{55A26D5F-E2CC-AE44-0137-309B512188B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80738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398</xdr:row>
      <xdr:rowOff>0</xdr:rowOff>
    </xdr:from>
    <xdr:to>
      <xdr:col>3</xdr:col>
      <xdr:colOff>114300</xdr:colOff>
      <xdr:row>398</xdr:row>
      <xdr:rowOff>114300</xdr:rowOff>
    </xdr:to>
    <xdr:pic>
      <xdr:nvPicPr>
        <xdr:cNvPr id="7400" name="Billede 7399" descr="Seller Ships to My Country">
          <a:hlinkClick xmlns:r="http://schemas.openxmlformats.org/officeDocument/2006/relationships" r:id="rId5"/>
          <a:extLst>
            <a:ext uri="{FF2B5EF4-FFF2-40B4-BE49-F238E27FC236}">
              <a16:creationId xmlns:a16="http://schemas.microsoft.com/office/drawing/2014/main" id="{D26F6E85-605A-ABE8-54E2-41F54060995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80738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398</xdr:row>
      <xdr:rowOff>0</xdr:rowOff>
    </xdr:from>
    <xdr:to>
      <xdr:col>3</xdr:col>
      <xdr:colOff>274320</xdr:colOff>
      <xdr:row>398</xdr:row>
      <xdr:rowOff>152400</xdr:rowOff>
    </xdr:to>
    <xdr:pic>
      <xdr:nvPicPr>
        <xdr:cNvPr id="7401" name="Billede 7400">
          <a:hlinkClick xmlns:r="http://schemas.openxmlformats.org/officeDocument/2006/relationships" r:id="rId7"/>
          <a:extLst>
            <a:ext uri="{FF2B5EF4-FFF2-40B4-BE49-F238E27FC236}">
              <a16:creationId xmlns:a16="http://schemas.microsoft.com/office/drawing/2014/main" id="{051EA50F-541D-1E75-8C23-FACA5B55A51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80738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402</xdr:row>
      <xdr:rowOff>0</xdr:rowOff>
    </xdr:from>
    <xdr:to>
      <xdr:col>3</xdr:col>
      <xdr:colOff>7620</xdr:colOff>
      <xdr:row>402</xdr:row>
      <xdr:rowOff>30480</xdr:rowOff>
    </xdr:to>
    <xdr:pic>
      <xdr:nvPicPr>
        <xdr:cNvPr id="7402" name="Billede 7401">
          <a:extLst>
            <a:ext uri="{FF2B5EF4-FFF2-40B4-BE49-F238E27FC236}">
              <a16:creationId xmlns:a16="http://schemas.microsoft.com/office/drawing/2014/main" id="{F7CC2ED3-A159-61F7-8942-351077E0B3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2864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403</xdr:row>
      <xdr:rowOff>0</xdr:rowOff>
    </xdr:from>
    <xdr:to>
      <xdr:col>3</xdr:col>
      <xdr:colOff>571500</xdr:colOff>
      <xdr:row>403</xdr:row>
      <xdr:rowOff>160020</xdr:rowOff>
    </xdr:to>
    <xdr:pic>
      <xdr:nvPicPr>
        <xdr:cNvPr id="7403" name="Billede 7402">
          <a:hlinkClick xmlns:r="http://schemas.openxmlformats.org/officeDocument/2006/relationships" r:id="rId90"/>
          <a:extLst>
            <a:ext uri="{FF2B5EF4-FFF2-40B4-BE49-F238E27FC236}">
              <a16:creationId xmlns:a16="http://schemas.microsoft.com/office/drawing/2014/main" id="{61B1CF40-1334-2E5B-F14C-79E78B59951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83047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404</xdr:row>
      <xdr:rowOff>0</xdr:rowOff>
    </xdr:from>
    <xdr:to>
      <xdr:col>3</xdr:col>
      <xdr:colOff>7620</xdr:colOff>
      <xdr:row>404</xdr:row>
      <xdr:rowOff>99060</xdr:rowOff>
    </xdr:to>
    <xdr:pic>
      <xdr:nvPicPr>
        <xdr:cNvPr id="7404" name="Billede 7403">
          <a:extLst>
            <a:ext uri="{FF2B5EF4-FFF2-40B4-BE49-F238E27FC236}">
              <a16:creationId xmlns:a16="http://schemas.microsoft.com/office/drawing/2014/main" id="{E44052B1-6C01-3C79-3ACD-FC83BF81B9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3230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406</xdr:row>
      <xdr:rowOff>0</xdr:rowOff>
    </xdr:from>
    <xdr:to>
      <xdr:col>1</xdr:col>
      <xdr:colOff>152400</xdr:colOff>
      <xdr:row>407</xdr:row>
      <xdr:rowOff>114300</xdr:rowOff>
    </xdr:to>
    <xdr:pic>
      <xdr:nvPicPr>
        <xdr:cNvPr id="7405" name="img48" descr="Lot ID: 437995045  Set No: 910033  Name: Old Train Engine Shed">
          <a:hlinkClick xmlns:r="http://schemas.openxmlformats.org/officeDocument/2006/relationships" r:id="rId33"/>
          <a:extLst>
            <a:ext uri="{FF2B5EF4-FFF2-40B4-BE49-F238E27FC236}">
              <a16:creationId xmlns:a16="http://schemas.microsoft.com/office/drawing/2014/main" id="{BDF51440-9C89-435F-158B-C359D9667CA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83596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406</xdr:row>
      <xdr:rowOff>0</xdr:rowOff>
    </xdr:from>
    <xdr:to>
      <xdr:col>3</xdr:col>
      <xdr:colOff>114300</xdr:colOff>
      <xdr:row>406</xdr:row>
      <xdr:rowOff>114300</xdr:rowOff>
    </xdr:to>
    <xdr:pic>
      <xdr:nvPicPr>
        <xdr:cNvPr id="7406" name="Billede 7405" descr="Seller Ships to My Country">
          <a:hlinkClick xmlns:r="http://schemas.openxmlformats.org/officeDocument/2006/relationships" r:id="rId5"/>
          <a:extLst>
            <a:ext uri="{FF2B5EF4-FFF2-40B4-BE49-F238E27FC236}">
              <a16:creationId xmlns:a16="http://schemas.microsoft.com/office/drawing/2014/main" id="{87D09AF4-DE8C-C9C3-41FE-BE7DD258A67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83596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406</xdr:row>
      <xdr:rowOff>0</xdr:rowOff>
    </xdr:from>
    <xdr:to>
      <xdr:col>3</xdr:col>
      <xdr:colOff>274320</xdr:colOff>
      <xdr:row>406</xdr:row>
      <xdr:rowOff>152400</xdr:rowOff>
    </xdr:to>
    <xdr:pic>
      <xdr:nvPicPr>
        <xdr:cNvPr id="7407" name="Billede 7406">
          <a:hlinkClick xmlns:r="http://schemas.openxmlformats.org/officeDocument/2006/relationships" r:id="rId7"/>
          <a:extLst>
            <a:ext uri="{FF2B5EF4-FFF2-40B4-BE49-F238E27FC236}">
              <a16:creationId xmlns:a16="http://schemas.microsoft.com/office/drawing/2014/main" id="{DBDF8158-77DE-87B8-E175-2CBD31B76EB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83596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410</xdr:row>
      <xdr:rowOff>0</xdr:rowOff>
    </xdr:from>
    <xdr:to>
      <xdr:col>3</xdr:col>
      <xdr:colOff>7620</xdr:colOff>
      <xdr:row>410</xdr:row>
      <xdr:rowOff>30480</xdr:rowOff>
    </xdr:to>
    <xdr:pic>
      <xdr:nvPicPr>
        <xdr:cNvPr id="7408" name="Billede 7407">
          <a:extLst>
            <a:ext uri="{FF2B5EF4-FFF2-40B4-BE49-F238E27FC236}">
              <a16:creationId xmlns:a16="http://schemas.microsoft.com/office/drawing/2014/main" id="{0E6E2F4C-4809-CC16-85BA-9B81A2F1AD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5607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411</xdr:row>
      <xdr:rowOff>0</xdr:rowOff>
    </xdr:from>
    <xdr:to>
      <xdr:col>3</xdr:col>
      <xdr:colOff>571500</xdr:colOff>
      <xdr:row>411</xdr:row>
      <xdr:rowOff>160020</xdr:rowOff>
    </xdr:to>
    <xdr:pic>
      <xdr:nvPicPr>
        <xdr:cNvPr id="7409" name="Billede 7408">
          <a:hlinkClick xmlns:r="http://schemas.openxmlformats.org/officeDocument/2006/relationships" r:id="rId91"/>
          <a:extLst>
            <a:ext uri="{FF2B5EF4-FFF2-40B4-BE49-F238E27FC236}">
              <a16:creationId xmlns:a16="http://schemas.microsoft.com/office/drawing/2014/main" id="{207D22A3-E73E-6EF2-701D-F249A8425BD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85790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412</xdr:row>
      <xdr:rowOff>0</xdr:rowOff>
    </xdr:from>
    <xdr:to>
      <xdr:col>3</xdr:col>
      <xdr:colOff>7620</xdr:colOff>
      <xdr:row>412</xdr:row>
      <xdr:rowOff>99060</xdr:rowOff>
    </xdr:to>
    <xdr:pic>
      <xdr:nvPicPr>
        <xdr:cNvPr id="7410" name="Billede 7409">
          <a:extLst>
            <a:ext uri="{FF2B5EF4-FFF2-40B4-BE49-F238E27FC236}">
              <a16:creationId xmlns:a16="http://schemas.microsoft.com/office/drawing/2014/main" id="{65B43B86-2E65-BD6C-BC9A-9A6C76F801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5973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414</xdr:row>
      <xdr:rowOff>0</xdr:rowOff>
    </xdr:from>
    <xdr:to>
      <xdr:col>1</xdr:col>
      <xdr:colOff>152400</xdr:colOff>
      <xdr:row>415</xdr:row>
      <xdr:rowOff>228600</xdr:rowOff>
    </xdr:to>
    <xdr:pic>
      <xdr:nvPicPr>
        <xdr:cNvPr id="7411" name="img49" descr="Lot ID: 508800691  Set No: 7750  Name: Steam Engine">
          <a:hlinkClick xmlns:r="http://schemas.openxmlformats.org/officeDocument/2006/relationships" r:id="rId11"/>
          <a:extLst>
            <a:ext uri="{FF2B5EF4-FFF2-40B4-BE49-F238E27FC236}">
              <a16:creationId xmlns:a16="http://schemas.microsoft.com/office/drawing/2014/main" id="{37D09FF4-6758-CA05-5A9B-9843A5D3316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86339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414</xdr:row>
      <xdr:rowOff>0</xdr:rowOff>
    </xdr:from>
    <xdr:to>
      <xdr:col>3</xdr:col>
      <xdr:colOff>114300</xdr:colOff>
      <xdr:row>414</xdr:row>
      <xdr:rowOff>114300</xdr:rowOff>
    </xdr:to>
    <xdr:pic>
      <xdr:nvPicPr>
        <xdr:cNvPr id="7412" name="Billede 7411" descr="Seller Ships to My Country">
          <a:hlinkClick xmlns:r="http://schemas.openxmlformats.org/officeDocument/2006/relationships" r:id="rId5"/>
          <a:extLst>
            <a:ext uri="{FF2B5EF4-FFF2-40B4-BE49-F238E27FC236}">
              <a16:creationId xmlns:a16="http://schemas.microsoft.com/office/drawing/2014/main" id="{25CE241A-4E99-E380-ECD9-240BFEA233E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86339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414</xdr:row>
      <xdr:rowOff>0</xdr:rowOff>
    </xdr:from>
    <xdr:to>
      <xdr:col>3</xdr:col>
      <xdr:colOff>274320</xdr:colOff>
      <xdr:row>414</xdr:row>
      <xdr:rowOff>152400</xdr:rowOff>
    </xdr:to>
    <xdr:pic>
      <xdr:nvPicPr>
        <xdr:cNvPr id="7413" name="Billede 7412">
          <a:hlinkClick xmlns:r="http://schemas.openxmlformats.org/officeDocument/2006/relationships" r:id="rId7"/>
          <a:extLst>
            <a:ext uri="{FF2B5EF4-FFF2-40B4-BE49-F238E27FC236}">
              <a16:creationId xmlns:a16="http://schemas.microsoft.com/office/drawing/2014/main" id="{2DC884C7-4F99-C189-299B-59A263BA8DA9}"/>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86339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418</xdr:row>
      <xdr:rowOff>0</xdr:rowOff>
    </xdr:from>
    <xdr:to>
      <xdr:col>3</xdr:col>
      <xdr:colOff>7620</xdr:colOff>
      <xdr:row>418</xdr:row>
      <xdr:rowOff>30480</xdr:rowOff>
    </xdr:to>
    <xdr:pic>
      <xdr:nvPicPr>
        <xdr:cNvPr id="7414" name="Billede 7413">
          <a:extLst>
            <a:ext uri="{FF2B5EF4-FFF2-40B4-BE49-F238E27FC236}">
              <a16:creationId xmlns:a16="http://schemas.microsoft.com/office/drawing/2014/main" id="{5AC00EE8-F7A8-44CB-E06E-50AAEC6F8A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0568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419</xdr:row>
      <xdr:rowOff>0</xdr:rowOff>
    </xdr:from>
    <xdr:to>
      <xdr:col>3</xdr:col>
      <xdr:colOff>571500</xdr:colOff>
      <xdr:row>419</xdr:row>
      <xdr:rowOff>160020</xdr:rowOff>
    </xdr:to>
    <xdr:pic>
      <xdr:nvPicPr>
        <xdr:cNvPr id="7415" name="Billede 7414">
          <a:hlinkClick xmlns:r="http://schemas.openxmlformats.org/officeDocument/2006/relationships" r:id="rId92"/>
          <a:extLst>
            <a:ext uri="{FF2B5EF4-FFF2-40B4-BE49-F238E27FC236}">
              <a16:creationId xmlns:a16="http://schemas.microsoft.com/office/drawing/2014/main" id="{89835FD0-107E-30F0-EA5B-4C34024028C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90751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420</xdr:row>
      <xdr:rowOff>0</xdr:rowOff>
    </xdr:from>
    <xdr:to>
      <xdr:col>3</xdr:col>
      <xdr:colOff>7620</xdr:colOff>
      <xdr:row>420</xdr:row>
      <xdr:rowOff>99060</xdr:rowOff>
    </xdr:to>
    <xdr:pic>
      <xdr:nvPicPr>
        <xdr:cNvPr id="7416" name="Billede 7415">
          <a:extLst>
            <a:ext uri="{FF2B5EF4-FFF2-40B4-BE49-F238E27FC236}">
              <a16:creationId xmlns:a16="http://schemas.microsoft.com/office/drawing/2014/main" id="{4D516D0E-0C20-ABEC-48BD-74BF7F9803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0934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422</xdr:row>
      <xdr:rowOff>0</xdr:rowOff>
    </xdr:from>
    <xdr:to>
      <xdr:col>1</xdr:col>
      <xdr:colOff>152400</xdr:colOff>
      <xdr:row>423</xdr:row>
      <xdr:rowOff>228600</xdr:rowOff>
    </xdr:to>
    <xdr:pic>
      <xdr:nvPicPr>
        <xdr:cNvPr id="7417" name="img50" descr="Lot ID: 411157128  Set No: 7750  Name: Steam Engine">
          <a:hlinkClick xmlns:r="http://schemas.openxmlformats.org/officeDocument/2006/relationships" r:id="rId11"/>
          <a:extLst>
            <a:ext uri="{FF2B5EF4-FFF2-40B4-BE49-F238E27FC236}">
              <a16:creationId xmlns:a16="http://schemas.microsoft.com/office/drawing/2014/main" id="{CD30C19C-9C70-5DAD-56D2-879A10FE733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91300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422</xdr:row>
      <xdr:rowOff>0</xdr:rowOff>
    </xdr:from>
    <xdr:to>
      <xdr:col>3</xdr:col>
      <xdr:colOff>114300</xdr:colOff>
      <xdr:row>422</xdr:row>
      <xdr:rowOff>114300</xdr:rowOff>
    </xdr:to>
    <xdr:pic>
      <xdr:nvPicPr>
        <xdr:cNvPr id="7418" name="Billede 7417" descr="Seller Ships to My Country">
          <a:hlinkClick xmlns:r="http://schemas.openxmlformats.org/officeDocument/2006/relationships" r:id="rId5"/>
          <a:extLst>
            <a:ext uri="{FF2B5EF4-FFF2-40B4-BE49-F238E27FC236}">
              <a16:creationId xmlns:a16="http://schemas.microsoft.com/office/drawing/2014/main" id="{129AA0BF-E6AA-89FB-315A-B5A3AF9FED8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91300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422</xdr:row>
      <xdr:rowOff>0</xdr:rowOff>
    </xdr:from>
    <xdr:to>
      <xdr:col>3</xdr:col>
      <xdr:colOff>274320</xdr:colOff>
      <xdr:row>422</xdr:row>
      <xdr:rowOff>152400</xdr:rowOff>
    </xdr:to>
    <xdr:pic>
      <xdr:nvPicPr>
        <xdr:cNvPr id="7419" name="Billede 7418">
          <a:hlinkClick xmlns:r="http://schemas.openxmlformats.org/officeDocument/2006/relationships" r:id="rId7"/>
          <a:extLst>
            <a:ext uri="{FF2B5EF4-FFF2-40B4-BE49-F238E27FC236}">
              <a16:creationId xmlns:a16="http://schemas.microsoft.com/office/drawing/2014/main" id="{EDEFEF05-75C5-002E-120B-100E332F10D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9130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426</xdr:row>
      <xdr:rowOff>0</xdr:rowOff>
    </xdr:from>
    <xdr:to>
      <xdr:col>3</xdr:col>
      <xdr:colOff>7620</xdr:colOff>
      <xdr:row>426</xdr:row>
      <xdr:rowOff>30480</xdr:rowOff>
    </xdr:to>
    <xdr:pic>
      <xdr:nvPicPr>
        <xdr:cNvPr id="7420" name="Billede 7419">
          <a:extLst>
            <a:ext uri="{FF2B5EF4-FFF2-40B4-BE49-F238E27FC236}">
              <a16:creationId xmlns:a16="http://schemas.microsoft.com/office/drawing/2014/main" id="{E62B0B60-65F8-782B-499B-576F7455B0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3929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427</xdr:row>
      <xdr:rowOff>0</xdr:rowOff>
    </xdr:from>
    <xdr:to>
      <xdr:col>3</xdr:col>
      <xdr:colOff>571500</xdr:colOff>
      <xdr:row>427</xdr:row>
      <xdr:rowOff>160020</xdr:rowOff>
    </xdr:to>
    <xdr:pic>
      <xdr:nvPicPr>
        <xdr:cNvPr id="7421" name="Billede 7420">
          <a:hlinkClick xmlns:r="http://schemas.openxmlformats.org/officeDocument/2006/relationships" r:id="rId93"/>
          <a:extLst>
            <a:ext uri="{FF2B5EF4-FFF2-40B4-BE49-F238E27FC236}">
              <a16:creationId xmlns:a16="http://schemas.microsoft.com/office/drawing/2014/main" id="{8107A9D6-7B8F-9115-B08D-A496EF387B3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94111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428</xdr:row>
      <xdr:rowOff>0</xdr:rowOff>
    </xdr:from>
    <xdr:to>
      <xdr:col>3</xdr:col>
      <xdr:colOff>7620</xdr:colOff>
      <xdr:row>428</xdr:row>
      <xdr:rowOff>99060</xdr:rowOff>
    </xdr:to>
    <xdr:pic>
      <xdr:nvPicPr>
        <xdr:cNvPr id="7422" name="Billede 7421">
          <a:extLst>
            <a:ext uri="{FF2B5EF4-FFF2-40B4-BE49-F238E27FC236}">
              <a16:creationId xmlns:a16="http://schemas.microsoft.com/office/drawing/2014/main" id="{0BBE6742-B435-D6C5-8256-D1AE0549A0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4294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430</xdr:row>
      <xdr:rowOff>0</xdr:rowOff>
    </xdr:from>
    <xdr:to>
      <xdr:col>1</xdr:col>
      <xdr:colOff>152400</xdr:colOff>
      <xdr:row>431</xdr:row>
      <xdr:rowOff>114300</xdr:rowOff>
    </xdr:to>
    <xdr:pic>
      <xdr:nvPicPr>
        <xdr:cNvPr id="7423" name="img51" descr="Lot ID: 434553641  Set No: 910033  Name: Old Train Engine Shed">
          <a:hlinkClick xmlns:r="http://schemas.openxmlformats.org/officeDocument/2006/relationships" r:id="rId33"/>
          <a:extLst>
            <a:ext uri="{FF2B5EF4-FFF2-40B4-BE49-F238E27FC236}">
              <a16:creationId xmlns:a16="http://schemas.microsoft.com/office/drawing/2014/main" id="{BAEF117D-AD06-66AB-CBCC-6564479F39B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94660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430</xdr:row>
      <xdr:rowOff>0</xdr:rowOff>
    </xdr:from>
    <xdr:to>
      <xdr:col>3</xdr:col>
      <xdr:colOff>114300</xdr:colOff>
      <xdr:row>430</xdr:row>
      <xdr:rowOff>114300</xdr:rowOff>
    </xdr:to>
    <xdr:pic>
      <xdr:nvPicPr>
        <xdr:cNvPr id="7424" name="Billede 7423" descr="Seller Ships to My Country">
          <a:hlinkClick xmlns:r="http://schemas.openxmlformats.org/officeDocument/2006/relationships" r:id="rId5"/>
          <a:extLst>
            <a:ext uri="{FF2B5EF4-FFF2-40B4-BE49-F238E27FC236}">
              <a16:creationId xmlns:a16="http://schemas.microsoft.com/office/drawing/2014/main" id="{2B7FB479-C1DA-03BA-7BFC-8D6F51A370A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94660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430</xdr:row>
      <xdr:rowOff>0</xdr:rowOff>
    </xdr:from>
    <xdr:to>
      <xdr:col>3</xdr:col>
      <xdr:colOff>274320</xdr:colOff>
      <xdr:row>430</xdr:row>
      <xdr:rowOff>152400</xdr:rowOff>
    </xdr:to>
    <xdr:pic>
      <xdr:nvPicPr>
        <xdr:cNvPr id="7425" name="Billede 7424">
          <a:hlinkClick xmlns:r="http://schemas.openxmlformats.org/officeDocument/2006/relationships" r:id="rId7"/>
          <a:extLst>
            <a:ext uri="{FF2B5EF4-FFF2-40B4-BE49-F238E27FC236}">
              <a16:creationId xmlns:a16="http://schemas.microsoft.com/office/drawing/2014/main" id="{A3A3E31E-6B00-DD18-AEF0-89E42C8B4AD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94660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434</xdr:row>
      <xdr:rowOff>0</xdr:rowOff>
    </xdr:from>
    <xdr:to>
      <xdr:col>3</xdr:col>
      <xdr:colOff>7620</xdr:colOff>
      <xdr:row>434</xdr:row>
      <xdr:rowOff>30480</xdr:rowOff>
    </xdr:to>
    <xdr:pic>
      <xdr:nvPicPr>
        <xdr:cNvPr id="7426" name="Billede 7425">
          <a:extLst>
            <a:ext uri="{FF2B5EF4-FFF2-40B4-BE49-F238E27FC236}">
              <a16:creationId xmlns:a16="http://schemas.microsoft.com/office/drawing/2014/main" id="{1D63B779-F1FD-C704-1E00-1296EFA228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6672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435</xdr:row>
      <xdr:rowOff>0</xdr:rowOff>
    </xdr:from>
    <xdr:to>
      <xdr:col>3</xdr:col>
      <xdr:colOff>571500</xdr:colOff>
      <xdr:row>435</xdr:row>
      <xdr:rowOff>160020</xdr:rowOff>
    </xdr:to>
    <xdr:pic>
      <xdr:nvPicPr>
        <xdr:cNvPr id="7427" name="Billede 7426">
          <a:hlinkClick xmlns:r="http://schemas.openxmlformats.org/officeDocument/2006/relationships" r:id="rId94"/>
          <a:extLst>
            <a:ext uri="{FF2B5EF4-FFF2-40B4-BE49-F238E27FC236}">
              <a16:creationId xmlns:a16="http://schemas.microsoft.com/office/drawing/2014/main" id="{869FBCAC-FB80-48C5-4B1A-5CBB0958BB1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96855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436</xdr:row>
      <xdr:rowOff>0</xdr:rowOff>
    </xdr:from>
    <xdr:to>
      <xdr:col>3</xdr:col>
      <xdr:colOff>7620</xdr:colOff>
      <xdr:row>436</xdr:row>
      <xdr:rowOff>99060</xdr:rowOff>
    </xdr:to>
    <xdr:pic>
      <xdr:nvPicPr>
        <xdr:cNvPr id="7428" name="Billede 7427">
          <a:extLst>
            <a:ext uri="{FF2B5EF4-FFF2-40B4-BE49-F238E27FC236}">
              <a16:creationId xmlns:a16="http://schemas.microsoft.com/office/drawing/2014/main" id="{C2F23702-C3D3-2C48-6EE0-D9864EF3FA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7037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438</xdr:row>
      <xdr:rowOff>0</xdr:rowOff>
    </xdr:from>
    <xdr:to>
      <xdr:col>1</xdr:col>
      <xdr:colOff>152400</xdr:colOff>
      <xdr:row>439</xdr:row>
      <xdr:rowOff>114300</xdr:rowOff>
    </xdr:to>
    <xdr:pic>
      <xdr:nvPicPr>
        <xdr:cNvPr id="7429" name="img52" descr="Lot ID: 417717625  Set No: 910033  Name: Old Train Engine Shed">
          <a:hlinkClick xmlns:r="http://schemas.openxmlformats.org/officeDocument/2006/relationships" r:id="rId33"/>
          <a:extLst>
            <a:ext uri="{FF2B5EF4-FFF2-40B4-BE49-F238E27FC236}">
              <a16:creationId xmlns:a16="http://schemas.microsoft.com/office/drawing/2014/main" id="{9DB61CED-AB0E-53AA-A576-F4EFCE6A196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97403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438</xdr:row>
      <xdr:rowOff>0</xdr:rowOff>
    </xdr:from>
    <xdr:to>
      <xdr:col>3</xdr:col>
      <xdr:colOff>114300</xdr:colOff>
      <xdr:row>438</xdr:row>
      <xdr:rowOff>114300</xdr:rowOff>
    </xdr:to>
    <xdr:pic>
      <xdr:nvPicPr>
        <xdr:cNvPr id="7430" name="Billede 7429" descr="Seller Ships to My Country">
          <a:hlinkClick xmlns:r="http://schemas.openxmlformats.org/officeDocument/2006/relationships" r:id="rId5"/>
          <a:extLst>
            <a:ext uri="{FF2B5EF4-FFF2-40B4-BE49-F238E27FC236}">
              <a16:creationId xmlns:a16="http://schemas.microsoft.com/office/drawing/2014/main" id="{13EEAA6F-113F-DD26-41C3-3DB0520DE3A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97403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438</xdr:row>
      <xdr:rowOff>0</xdr:rowOff>
    </xdr:from>
    <xdr:to>
      <xdr:col>3</xdr:col>
      <xdr:colOff>274320</xdr:colOff>
      <xdr:row>438</xdr:row>
      <xdr:rowOff>152400</xdr:rowOff>
    </xdr:to>
    <xdr:pic>
      <xdr:nvPicPr>
        <xdr:cNvPr id="7431" name="Billede 7430">
          <a:hlinkClick xmlns:r="http://schemas.openxmlformats.org/officeDocument/2006/relationships" r:id="rId7"/>
          <a:extLst>
            <a:ext uri="{FF2B5EF4-FFF2-40B4-BE49-F238E27FC236}">
              <a16:creationId xmlns:a16="http://schemas.microsoft.com/office/drawing/2014/main" id="{04983B61-62DA-AE34-D487-7F70C62B2A9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97403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442</xdr:row>
      <xdr:rowOff>0</xdr:rowOff>
    </xdr:from>
    <xdr:to>
      <xdr:col>3</xdr:col>
      <xdr:colOff>7620</xdr:colOff>
      <xdr:row>442</xdr:row>
      <xdr:rowOff>30480</xdr:rowOff>
    </xdr:to>
    <xdr:pic>
      <xdr:nvPicPr>
        <xdr:cNvPr id="7432" name="Billede 7431">
          <a:extLst>
            <a:ext uri="{FF2B5EF4-FFF2-40B4-BE49-F238E27FC236}">
              <a16:creationId xmlns:a16="http://schemas.microsoft.com/office/drawing/2014/main" id="{53E6C1CA-0ACC-BDA4-B7AB-55916A584D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0604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443</xdr:row>
      <xdr:rowOff>0</xdr:rowOff>
    </xdr:from>
    <xdr:to>
      <xdr:col>3</xdr:col>
      <xdr:colOff>571500</xdr:colOff>
      <xdr:row>443</xdr:row>
      <xdr:rowOff>160020</xdr:rowOff>
    </xdr:to>
    <xdr:pic>
      <xdr:nvPicPr>
        <xdr:cNvPr id="7433" name="Billede 7432">
          <a:hlinkClick xmlns:r="http://schemas.openxmlformats.org/officeDocument/2006/relationships" r:id="rId95"/>
          <a:extLst>
            <a:ext uri="{FF2B5EF4-FFF2-40B4-BE49-F238E27FC236}">
              <a16:creationId xmlns:a16="http://schemas.microsoft.com/office/drawing/2014/main" id="{B0356224-1C9D-B356-CB04-9CCF45F3D70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00787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444</xdr:row>
      <xdr:rowOff>0</xdr:rowOff>
    </xdr:from>
    <xdr:to>
      <xdr:col>3</xdr:col>
      <xdr:colOff>7620</xdr:colOff>
      <xdr:row>444</xdr:row>
      <xdr:rowOff>99060</xdr:rowOff>
    </xdr:to>
    <xdr:pic>
      <xdr:nvPicPr>
        <xdr:cNvPr id="7434" name="Billede 7433">
          <a:extLst>
            <a:ext uri="{FF2B5EF4-FFF2-40B4-BE49-F238E27FC236}">
              <a16:creationId xmlns:a16="http://schemas.microsoft.com/office/drawing/2014/main" id="{A4983FD8-F78B-2BF5-105F-705854DA8F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0969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446</xdr:row>
      <xdr:rowOff>0</xdr:rowOff>
    </xdr:from>
    <xdr:to>
      <xdr:col>1</xdr:col>
      <xdr:colOff>152400</xdr:colOff>
      <xdr:row>447</xdr:row>
      <xdr:rowOff>114300</xdr:rowOff>
    </xdr:to>
    <xdr:pic>
      <xdr:nvPicPr>
        <xdr:cNvPr id="7435" name="img53" descr="Lot ID: 510158049  Set No: 10027  Name: Train Engine Shed">
          <a:hlinkClick xmlns:r="http://schemas.openxmlformats.org/officeDocument/2006/relationships" r:id="rId55"/>
          <a:extLst>
            <a:ext uri="{FF2B5EF4-FFF2-40B4-BE49-F238E27FC236}">
              <a16:creationId xmlns:a16="http://schemas.microsoft.com/office/drawing/2014/main" id="{7FD97F32-FA51-6C30-4B4B-802DDB2985A4}"/>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01335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446</xdr:row>
      <xdr:rowOff>0</xdr:rowOff>
    </xdr:from>
    <xdr:to>
      <xdr:col>3</xdr:col>
      <xdr:colOff>114300</xdr:colOff>
      <xdr:row>446</xdr:row>
      <xdr:rowOff>114300</xdr:rowOff>
    </xdr:to>
    <xdr:pic>
      <xdr:nvPicPr>
        <xdr:cNvPr id="7436" name="Billede 7435" descr="Seller Ships to My Country">
          <a:hlinkClick xmlns:r="http://schemas.openxmlformats.org/officeDocument/2006/relationships" r:id="rId5"/>
          <a:extLst>
            <a:ext uri="{FF2B5EF4-FFF2-40B4-BE49-F238E27FC236}">
              <a16:creationId xmlns:a16="http://schemas.microsoft.com/office/drawing/2014/main" id="{92DDBE19-B6CB-360C-E36F-555D3DF14E8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01335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446</xdr:row>
      <xdr:rowOff>0</xdr:rowOff>
    </xdr:from>
    <xdr:to>
      <xdr:col>3</xdr:col>
      <xdr:colOff>274320</xdr:colOff>
      <xdr:row>446</xdr:row>
      <xdr:rowOff>152400</xdr:rowOff>
    </xdr:to>
    <xdr:pic>
      <xdr:nvPicPr>
        <xdr:cNvPr id="7437" name="Billede 7436">
          <a:hlinkClick xmlns:r="http://schemas.openxmlformats.org/officeDocument/2006/relationships" r:id="rId7"/>
          <a:extLst>
            <a:ext uri="{FF2B5EF4-FFF2-40B4-BE49-F238E27FC236}">
              <a16:creationId xmlns:a16="http://schemas.microsoft.com/office/drawing/2014/main" id="{815BA3BB-B7C8-43D1-16E8-EB8A6872A35C}"/>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201335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450</xdr:row>
      <xdr:rowOff>0</xdr:rowOff>
    </xdr:from>
    <xdr:to>
      <xdr:col>3</xdr:col>
      <xdr:colOff>7620</xdr:colOff>
      <xdr:row>450</xdr:row>
      <xdr:rowOff>30480</xdr:rowOff>
    </xdr:to>
    <xdr:pic>
      <xdr:nvPicPr>
        <xdr:cNvPr id="7438" name="Billede 7437">
          <a:extLst>
            <a:ext uri="{FF2B5EF4-FFF2-40B4-BE49-F238E27FC236}">
              <a16:creationId xmlns:a16="http://schemas.microsoft.com/office/drawing/2014/main" id="{232F2B6C-EED4-BBC3-B9F9-A4D1538651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3164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451</xdr:row>
      <xdr:rowOff>0</xdr:rowOff>
    </xdr:from>
    <xdr:to>
      <xdr:col>3</xdr:col>
      <xdr:colOff>571500</xdr:colOff>
      <xdr:row>451</xdr:row>
      <xdr:rowOff>160020</xdr:rowOff>
    </xdr:to>
    <xdr:pic>
      <xdr:nvPicPr>
        <xdr:cNvPr id="7439" name="Billede 7438">
          <a:hlinkClick xmlns:r="http://schemas.openxmlformats.org/officeDocument/2006/relationships" r:id="rId96"/>
          <a:extLst>
            <a:ext uri="{FF2B5EF4-FFF2-40B4-BE49-F238E27FC236}">
              <a16:creationId xmlns:a16="http://schemas.microsoft.com/office/drawing/2014/main" id="{CA1E6D45-DB29-80A5-62C0-7FBD50FB001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03347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452</xdr:row>
      <xdr:rowOff>0</xdr:rowOff>
    </xdr:from>
    <xdr:to>
      <xdr:col>3</xdr:col>
      <xdr:colOff>7620</xdr:colOff>
      <xdr:row>452</xdr:row>
      <xdr:rowOff>99060</xdr:rowOff>
    </xdr:to>
    <xdr:pic>
      <xdr:nvPicPr>
        <xdr:cNvPr id="7440" name="Billede 7439">
          <a:extLst>
            <a:ext uri="{FF2B5EF4-FFF2-40B4-BE49-F238E27FC236}">
              <a16:creationId xmlns:a16="http://schemas.microsoft.com/office/drawing/2014/main" id="{6F79B186-8348-4B0D-C02A-ACFD833B64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3530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454</xdr:row>
      <xdr:rowOff>0</xdr:rowOff>
    </xdr:from>
    <xdr:to>
      <xdr:col>1</xdr:col>
      <xdr:colOff>152400</xdr:colOff>
      <xdr:row>455</xdr:row>
      <xdr:rowOff>228600</xdr:rowOff>
    </xdr:to>
    <xdr:pic>
      <xdr:nvPicPr>
        <xdr:cNvPr id="7441" name="img54" descr="Lot ID: 396104066  Set No: BL19002  Name: Antique Fire Engine">
          <a:hlinkClick xmlns:r="http://schemas.openxmlformats.org/officeDocument/2006/relationships" r:id="rId36"/>
          <a:extLst>
            <a:ext uri="{FF2B5EF4-FFF2-40B4-BE49-F238E27FC236}">
              <a16:creationId xmlns:a16="http://schemas.microsoft.com/office/drawing/2014/main" id="{63764CF4-D5CC-9701-9ADA-B03B8FA9E83F}"/>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203895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454</xdr:row>
      <xdr:rowOff>0</xdr:rowOff>
    </xdr:from>
    <xdr:to>
      <xdr:col>3</xdr:col>
      <xdr:colOff>114300</xdr:colOff>
      <xdr:row>454</xdr:row>
      <xdr:rowOff>114300</xdr:rowOff>
    </xdr:to>
    <xdr:pic>
      <xdr:nvPicPr>
        <xdr:cNvPr id="7442" name="Billede 7441" descr="Seller Ships to My Country">
          <a:hlinkClick xmlns:r="http://schemas.openxmlformats.org/officeDocument/2006/relationships" r:id="rId5"/>
          <a:extLst>
            <a:ext uri="{FF2B5EF4-FFF2-40B4-BE49-F238E27FC236}">
              <a16:creationId xmlns:a16="http://schemas.microsoft.com/office/drawing/2014/main" id="{B7B61B71-CDE5-A2D2-753D-67E4A1071AD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03895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454</xdr:row>
      <xdr:rowOff>0</xdr:rowOff>
    </xdr:from>
    <xdr:to>
      <xdr:col>3</xdr:col>
      <xdr:colOff>274320</xdr:colOff>
      <xdr:row>454</xdr:row>
      <xdr:rowOff>152400</xdr:rowOff>
    </xdr:to>
    <xdr:pic>
      <xdr:nvPicPr>
        <xdr:cNvPr id="7443" name="Billede 7442">
          <a:hlinkClick xmlns:r="http://schemas.openxmlformats.org/officeDocument/2006/relationships" r:id="rId7"/>
          <a:extLst>
            <a:ext uri="{FF2B5EF4-FFF2-40B4-BE49-F238E27FC236}">
              <a16:creationId xmlns:a16="http://schemas.microsoft.com/office/drawing/2014/main" id="{0F63B3E4-DFCE-055E-55A5-A46982DC1E4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03895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458</xdr:row>
      <xdr:rowOff>0</xdr:rowOff>
    </xdr:from>
    <xdr:to>
      <xdr:col>3</xdr:col>
      <xdr:colOff>7620</xdr:colOff>
      <xdr:row>458</xdr:row>
      <xdr:rowOff>30480</xdr:rowOff>
    </xdr:to>
    <xdr:pic>
      <xdr:nvPicPr>
        <xdr:cNvPr id="7444" name="Billede 7443">
          <a:extLst>
            <a:ext uri="{FF2B5EF4-FFF2-40B4-BE49-F238E27FC236}">
              <a16:creationId xmlns:a16="http://schemas.microsoft.com/office/drawing/2014/main" id="{D7F76D11-3DE2-9840-4354-C5525F8360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6753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459</xdr:row>
      <xdr:rowOff>0</xdr:rowOff>
    </xdr:from>
    <xdr:to>
      <xdr:col>3</xdr:col>
      <xdr:colOff>571500</xdr:colOff>
      <xdr:row>459</xdr:row>
      <xdr:rowOff>160020</xdr:rowOff>
    </xdr:to>
    <xdr:pic>
      <xdr:nvPicPr>
        <xdr:cNvPr id="7445" name="Billede 7444">
          <a:hlinkClick xmlns:r="http://schemas.openxmlformats.org/officeDocument/2006/relationships" r:id="rId97"/>
          <a:extLst>
            <a:ext uri="{FF2B5EF4-FFF2-40B4-BE49-F238E27FC236}">
              <a16:creationId xmlns:a16="http://schemas.microsoft.com/office/drawing/2014/main" id="{278AAD7B-1D8D-6E53-3ABE-0EEDD686EE2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06936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460</xdr:row>
      <xdr:rowOff>0</xdr:rowOff>
    </xdr:from>
    <xdr:to>
      <xdr:col>3</xdr:col>
      <xdr:colOff>7620</xdr:colOff>
      <xdr:row>460</xdr:row>
      <xdr:rowOff>99060</xdr:rowOff>
    </xdr:to>
    <xdr:pic>
      <xdr:nvPicPr>
        <xdr:cNvPr id="7446" name="Billede 7445">
          <a:extLst>
            <a:ext uri="{FF2B5EF4-FFF2-40B4-BE49-F238E27FC236}">
              <a16:creationId xmlns:a16="http://schemas.microsoft.com/office/drawing/2014/main" id="{AE003C8C-1782-7491-D893-98047AF04B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7119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462</xdr:row>
      <xdr:rowOff>0</xdr:rowOff>
    </xdr:from>
    <xdr:to>
      <xdr:col>1</xdr:col>
      <xdr:colOff>152400</xdr:colOff>
      <xdr:row>463</xdr:row>
      <xdr:rowOff>114300</xdr:rowOff>
    </xdr:to>
    <xdr:pic>
      <xdr:nvPicPr>
        <xdr:cNvPr id="7447" name="img55" descr="Lot ID: 418686678  Set No: 910033  Name: Old Train Engine Shed">
          <a:hlinkClick xmlns:r="http://schemas.openxmlformats.org/officeDocument/2006/relationships" r:id="rId33"/>
          <a:extLst>
            <a:ext uri="{FF2B5EF4-FFF2-40B4-BE49-F238E27FC236}">
              <a16:creationId xmlns:a16="http://schemas.microsoft.com/office/drawing/2014/main" id="{D034DBB9-7222-DAEA-34B4-21D291D61FF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07484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462</xdr:row>
      <xdr:rowOff>0</xdr:rowOff>
    </xdr:from>
    <xdr:to>
      <xdr:col>3</xdr:col>
      <xdr:colOff>114300</xdr:colOff>
      <xdr:row>462</xdr:row>
      <xdr:rowOff>114300</xdr:rowOff>
    </xdr:to>
    <xdr:pic>
      <xdr:nvPicPr>
        <xdr:cNvPr id="7448" name="Billede 7447" descr="Seller Ships to My Country">
          <a:hlinkClick xmlns:r="http://schemas.openxmlformats.org/officeDocument/2006/relationships" r:id="rId5"/>
          <a:extLst>
            <a:ext uri="{FF2B5EF4-FFF2-40B4-BE49-F238E27FC236}">
              <a16:creationId xmlns:a16="http://schemas.microsoft.com/office/drawing/2014/main" id="{5CCE7C58-C250-05C6-1CAC-0F4C7367638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07484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462</xdr:row>
      <xdr:rowOff>0</xdr:rowOff>
    </xdr:from>
    <xdr:to>
      <xdr:col>3</xdr:col>
      <xdr:colOff>274320</xdr:colOff>
      <xdr:row>462</xdr:row>
      <xdr:rowOff>152400</xdr:rowOff>
    </xdr:to>
    <xdr:pic>
      <xdr:nvPicPr>
        <xdr:cNvPr id="7449" name="Billede 7448">
          <a:hlinkClick xmlns:r="http://schemas.openxmlformats.org/officeDocument/2006/relationships" r:id="rId7"/>
          <a:extLst>
            <a:ext uri="{FF2B5EF4-FFF2-40B4-BE49-F238E27FC236}">
              <a16:creationId xmlns:a16="http://schemas.microsoft.com/office/drawing/2014/main" id="{8EA1F738-F41E-88DF-1779-B8E126B4010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207484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466</xdr:row>
      <xdr:rowOff>0</xdr:rowOff>
    </xdr:from>
    <xdr:to>
      <xdr:col>3</xdr:col>
      <xdr:colOff>7620</xdr:colOff>
      <xdr:row>466</xdr:row>
      <xdr:rowOff>30480</xdr:rowOff>
    </xdr:to>
    <xdr:pic>
      <xdr:nvPicPr>
        <xdr:cNvPr id="7450" name="Billede 7449">
          <a:extLst>
            <a:ext uri="{FF2B5EF4-FFF2-40B4-BE49-F238E27FC236}">
              <a16:creationId xmlns:a16="http://schemas.microsoft.com/office/drawing/2014/main" id="{16C52489-ABFB-B8DC-4A57-8EEEB6301A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9656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467</xdr:row>
      <xdr:rowOff>0</xdr:rowOff>
    </xdr:from>
    <xdr:to>
      <xdr:col>3</xdr:col>
      <xdr:colOff>571500</xdr:colOff>
      <xdr:row>467</xdr:row>
      <xdr:rowOff>160020</xdr:rowOff>
    </xdr:to>
    <xdr:pic>
      <xdr:nvPicPr>
        <xdr:cNvPr id="7451" name="Billede 7450">
          <a:hlinkClick xmlns:r="http://schemas.openxmlformats.org/officeDocument/2006/relationships" r:id="rId98"/>
          <a:extLst>
            <a:ext uri="{FF2B5EF4-FFF2-40B4-BE49-F238E27FC236}">
              <a16:creationId xmlns:a16="http://schemas.microsoft.com/office/drawing/2014/main" id="{2DB45CE8-A9F9-F03C-8034-B73FC93BB07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09839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468</xdr:row>
      <xdr:rowOff>0</xdr:rowOff>
    </xdr:from>
    <xdr:to>
      <xdr:col>3</xdr:col>
      <xdr:colOff>7620</xdr:colOff>
      <xdr:row>468</xdr:row>
      <xdr:rowOff>99060</xdr:rowOff>
    </xdr:to>
    <xdr:pic>
      <xdr:nvPicPr>
        <xdr:cNvPr id="7452" name="Billede 7451">
          <a:extLst>
            <a:ext uri="{FF2B5EF4-FFF2-40B4-BE49-F238E27FC236}">
              <a16:creationId xmlns:a16="http://schemas.microsoft.com/office/drawing/2014/main" id="{713B6CDC-2BAA-2223-3138-91C1925D1D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0022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470</xdr:row>
      <xdr:rowOff>0</xdr:rowOff>
    </xdr:from>
    <xdr:to>
      <xdr:col>1</xdr:col>
      <xdr:colOff>152400</xdr:colOff>
      <xdr:row>471</xdr:row>
      <xdr:rowOff>114300</xdr:rowOff>
    </xdr:to>
    <xdr:pic>
      <xdr:nvPicPr>
        <xdr:cNvPr id="7453" name="img56" descr="Lot ID: 540206427  Set No: 10027  Name: Train Engine Shed">
          <a:hlinkClick xmlns:r="http://schemas.openxmlformats.org/officeDocument/2006/relationships" r:id="rId55"/>
          <a:extLst>
            <a:ext uri="{FF2B5EF4-FFF2-40B4-BE49-F238E27FC236}">
              <a16:creationId xmlns:a16="http://schemas.microsoft.com/office/drawing/2014/main" id="{2645DC15-02C1-B569-3412-2E7FFEE281A8}"/>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10388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470</xdr:row>
      <xdr:rowOff>0</xdr:rowOff>
    </xdr:from>
    <xdr:to>
      <xdr:col>3</xdr:col>
      <xdr:colOff>114300</xdr:colOff>
      <xdr:row>470</xdr:row>
      <xdr:rowOff>114300</xdr:rowOff>
    </xdr:to>
    <xdr:pic>
      <xdr:nvPicPr>
        <xdr:cNvPr id="7454" name="Billede 7453" descr="Seller Ships to My Country">
          <a:hlinkClick xmlns:r="http://schemas.openxmlformats.org/officeDocument/2006/relationships" r:id="rId5"/>
          <a:extLst>
            <a:ext uri="{FF2B5EF4-FFF2-40B4-BE49-F238E27FC236}">
              <a16:creationId xmlns:a16="http://schemas.microsoft.com/office/drawing/2014/main" id="{F2160A65-5C5F-F8D9-0E22-1B39EE082C7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10388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470</xdr:row>
      <xdr:rowOff>0</xdr:rowOff>
    </xdr:from>
    <xdr:to>
      <xdr:col>3</xdr:col>
      <xdr:colOff>274320</xdr:colOff>
      <xdr:row>470</xdr:row>
      <xdr:rowOff>152400</xdr:rowOff>
    </xdr:to>
    <xdr:pic>
      <xdr:nvPicPr>
        <xdr:cNvPr id="7455" name="Billede 7454">
          <a:hlinkClick xmlns:r="http://schemas.openxmlformats.org/officeDocument/2006/relationships" r:id="rId7"/>
          <a:extLst>
            <a:ext uri="{FF2B5EF4-FFF2-40B4-BE49-F238E27FC236}">
              <a16:creationId xmlns:a16="http://schemas.microsoft.com/office/drawing/2014/main" id="{3BE38BE5-49DB-E3CC-249C-99A2D780CC4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10388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474</xdr:row>
      <xdr:rowOff>0</xdr:rowOff>
    </xdr:from>
    <xdr:to>
      <xdr:col>3</xdr:col>
      <xdr:colOff>7620</xdr:colOff>
      <xdr:row>474</xdr:row>
      <xdr:rowOff>30480</xdr:rowOff>
    </xdr:to>
    <xdr:pic>
      <xdr:nvPicPr>
        <xdr:cNvPr id="7456" name="Billede 7455">
          <a:extLst>
            <a:ext uri="{FF2B5EF4-FFF2-40B4-BE49-F238E27FC236}">
              <a16:creationId xmlns:a16="http://schemas.microsoft.com/office/drawing/2014/main" id="{543C6296-059F-D122-087B-90C8936914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4480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475</xdr:row>
      <xdr:rowOff>0</xdr:rowOff>
    </xdr:from>
    <xdr:to>
      <xdr:col>3</xdr:col>
      <xdr:colOff>571500</xdr:colOff>
      <xdr:row>475</xdr:row>
      <xdr:rowOff>160020</xdr:rowOff>
    </xdr:to>
    <xdr:pic>
      <xdr:nvPicPr>
        <xdr:cNvPr id="7457" name="Billede 7456">
          <a:hlinkClick xmlns:r="http://schemas.openxmlformats.org/officeDocument/2006/relationships" r:id="rId99"/>
          <a:extLst>
            <a:ext uri="{FF2B5EF4-FFF2-40B4-BE49-F238E27FC236}">
              <a16:creationId xmlns:a16="http://schemas.microsoft.com/office/drawing/2014/main" id="{24FE4D40-D416-2606-1147-BAD2CF981F5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14663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476</xdr:row>
      <xdr:rowOff>0</xdr:rowOff>
    </xdr:from>
    <xdr:to>
      <xdr:col>3</xdr:col>
      <xdr:colOff>7620</xdr:colOff>
      <xdr:row>476</xdr:row>
      <xdr:rowOff>99060</xdr:rowOff>
    </xdr:to>
    <xdr:pic>
      <xdr:nvPicPr>
        <xdr:cNvPr id="7458" name="Billede 7457">
          <a:extLst>
            <a:ext uri="{FF2B5EF4-FFF2-40B4-BE49-F238E27FC236}">
              <a16:creationId xmlns:a16="http://schemas.microsoft.com/office/drawing/2014/main" id="{A1E33E7D-19F2-4B61-A3DA-5FC0D9E7D5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4845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478</xdr:row>
      <xdr:rowOff>0</xdr:rowOff>
    </xdr:from>
    <xdr:to>
      <xdr:col>1</xdr:col>
      <xdr:colOff>152400</xdr:colOff>
      <xdr:row>479</xdr:row>
      <xdr:rowOff>114300</xdr:rowOff>
    </xdr:to>
    <xdr:pic>
      <xdr:nvPicPr>
        <xdr:cNvPr id="7459" name="img57" descr="Lot ID: 513202822  Set No: 10027  Name: Train Engine Shed">
          <a:hlinkClick xmlns:r="http://schemas.openxmlformats.org/officeDocument/2006/relationships" r:id="rId55"/>
          <a:extLst>
            <a:ext uri="{FF2B5EF4-FFF2-40B4-BE49-F238E27FC236}">
              <a16:creationId xmlns:a16="http://schemas.microsoft.com/office/drawing/2014/main" id="{3AC53D45-1389-B1FA-67AC-742A45774169}"/>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15211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478</xdr:row>
      <xdr:rowOff>0</xdr:rowOff>
    </xdr:from>
    <xdr:to>
      <xdr:col>3</xdr:col>
      <xdr:colOff>114300</xdr:colOff>
      <xdr:row>478</xdr:row>
      <xdr:rowOff>114300</xdr:rowOff>
    </xdr:to>
    <xdr:pic>
      <xdr:nvPicPr>
        <xdr:cNvPr id="7460" name="Billede 7459" descr="Seller Ships to My Country">
          <a:hlinkClick xmlns:r="http://schemas.openxmlformats.org/officeDocument/2006/relationships" r:id="rId5"/>
          <a:extLst>
            <a:ext uri="{FF2B5EF4-FFF2-40B4-BE49-F238E27FC236}">
              <a16:creationId xmlns:a16="http://schemas.microsoft.com/office/drawing/2014/main" id="{9BE3F97D-1A92-21BF-015D-78EDD29B1D0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15211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478</xdr:row>
      <xdr:rowOff>0</xdr:rowOff>
    </xdr:from>
    <xdr:to>
      <xdr:col>3</xdr:col>
      <xdr:colOff>274320</xdr:colOff>
      <xdr:row>478</xdr:row>
      <xdr:rowOff>152400</xdr:rowOff>
    </xdr:to>
    <xdr:pic>
      <xdr:nvPicPr>
        <xdr:cNvPr id="7461" name="Billede 7460">
          <a:hlinkClick xmlns:r="http://schemas.openxmlformats.org/officeDocument/2006/relationships" r:id="rId7"/>
          <a:extLst>
            <a:ext uri="{FF2B5EF4-FFF2-40B4-BE49-F238E27FC236}">
              <a16:creationId xmlns:a16="http://schemas.microsoft.com/office/drawing/2014/main" id="{5730D7EB-37FA-E9F1-B05F-8F882A3B91D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15211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478</xdr:row>
      <xdr:rowOff>0</xdr:rowOff>
    </xdr:from>
    <xdr:to>
      <xdr:col>3</xdr:col>
      <xdr:colOff>457200</xdr:colOff>
      <xdr:row>478</xdr:row>
      <xdr:rowOff>152400</xdr:rowOff>
    </xdr:to>
    <xdr:pic>
      <xdr:nvPicPr>
        <xdr:cNvPr id="7462" name="Billede 7461">
          <a:hlinkClick xmlns:r="http://schemas.openxmlformats.org/officeDocument/2006/relationships" r:id="rId100"/>
          <a:extLst>
            <a:ext uri="{FF2B5EF4-FFF2-40B4-BE49-F238E27FC236}">
              <a16:creationId xmlns:a16="http://schemas.microsoft.com/office/drawing/2014/main" id="{A1380318-7AAB-33E1-1FDF-301328583E08}"/>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152116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482</xdr:row>
      <xdr:rowOff>0</xdr:rowOff>
    </xdr:from>
    <xdr:to>
      <xdr:col>3</xdr:col>
      <xdr:colOff>7620</xdr:colOff>
      <xdr:row>482</xdr:row>
      <xdr:rowOff>30480</xdr:rowOff>
    </xdr:to>
    <xdr:pic>
      <xdr:nvPicPr>
        <xdr:cNvPr id="7463" name="Billede 7462">
          <a:extLst>
            <a:ext uri="{FF2B5EF4-FFF2-40B4-BE49-F238E27FC236}">
              <a16:creationId xmlns:a16="http://schemas.microsoft.com/office/drawing/2014/main" id="{87DB2289-160C-C746-F91F-B83E81551F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7154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483</xdr:row>
      <xdr:rowOff>0</xdr:rowOff>
    </xdr:from>
    <xdr:to>
      <xdr:col>3</xdr:col>
      <xdr:colOff>571500</xdr:colOff>
      <xdr:row>483</xdr:row>
      <xdr:rowOff>160020</xdr:rowOff>
    </xdr:to>
    <xdr:pic>
      <xdr:nvPicPr>
        <xdr:cNvPr id="7464" name="Billede 7463">
          <a:hlinkClick xmlns:r="http://schemas.openxmlformats.org/officeDocument/2006/relationships" r:id="rId101"/>
          <a:extLst>
            <a:ext uri="{FF2B5EF4-FFF2-40B4-BE49-F238E27FC236}">
              <a16:creationId xmlns:a16="http://schemas.microsoft.com/office/drawing/2014/main" id="{715BFB5B-A88C-283F-4689-0671C1598D3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17337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484</xdr:row>
      <xdr:rowOff>0</xdr:rowOff>
    </xdr:from>
    <xdr:to>
      <xdr:col>3</xdr:col>
      <xdr:colOff>7620</xdr:colOff>
      <xdr:row>484</xdr:row>
      <xdr:rowOff>99060</xdr:rowOff>
    </xdr:to>
    <xdr:pic>
      <xdr:nvPicPr>
        <xdr:cNvPr id="7465" name="Billede 7464">
          <a:extLst>
            <a:ext uri="{FF2B5EF4-FFF2-40B4-BE49-F238E27FC236}">
              <a16:creationId xmlns:a16="http://schemas.microsoft.com/office/drawing/2014/main" id="{0D8BFBD1-382A-46AD-445F-CC2148C5FC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7520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486</xdr:row>
      <xdr:rowOff>0</xdr:rowOff>
    </xdr:from>
    <xdr:to>
      <xdr:col>1</xdr:col>
      <xdr:colOff>152400</xdr:colOff>
      <xdr:row>487</xdr:row>
      <xdr:rowOff>114300</xdr:rowOff>
    </xdr:to>
    <xdr:pic>
      <xdr:nvPicPr>
        <xdr:cNvPr id="7466" name="img58" descr="Lot ID: 441998376  Set No: 910033  Name: Old Train Engine Shed">
          <a:hlinkClick xmlns:r="http://schemas.openxmlformats.org/officeDocument/2006/relationships" r:id="rId33"/>
          <a:extLst>
            <a:ext uri="{FF2B5EF4-FFF2-40B4-BE49-F238E27FC236}">
              <a16:creationId xmlns:a16="http://schemas.microsoft.com/office/drawing/2014/main" id="{E2D8B26B-ED86-681A-69C6-B8628864C5F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17886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486</xdr:row>
      <xdr:rowOff>0</xdr:rowOff>
    </xdr:from>
    <xdr:to>
      <xdr:col>3</xdr:col>
      <xdr:colOff>114300</xdr:colOff>
      <xdr:row>486</xdr:row>
      <xdr:rowOff>114300</xdr:rowOff>
    </xdr:to>
    <xdr:pic>
      <xdr:nvPicPr>
        <xdr:cNvPr id="7467" name="Billede 7466" descr="Seller Does Not Ship to My Country">
          <a:hlinkClick xmlns:r="http://schemas.openxmlformats.org/officeDocument/2006/relationships" r:id="rId5"/>
          <a:extLst>
            <a:ext uri="{FF2B5EF4-FFF2-40B4-BE49-F238E27FC236}">
              <a16:creationId xmlns:a16="http://schemas.microsoft.com/office/drawing/2014/main" id="{3CD19668-3FB0-7835-4057-8A5E32780A1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17886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486</xdr:row>
      <xdr:rowOff>0</xdr:rowOff>
    </xdr:from>
    <xdr:to>
      <xdr:col>3</xdr:col>
      <xdr:colOff>274320</xdr:colOff>
      <xdr:row>486</xdr:row>
      <xdr:rowOff>152400</xdr:rowOff>
    </xdr:to>
    <xdr:pic>
      <xdr:nvPicPr>
        <xdr:cNvPr id="7468" name="Billede 7467">
          <a:hlinkClick xmlns:r="http://schemas.openxmlformats.org/officeDocument/2006/relationships" r:id="rId7"/>
          <a:extLst>
            <a:ext uri="{FF2B5EF4-FFF2-40B4-BE49-F238E27FC236}">
              <a16:creationId xmlns:a16="http://schemas.microsoft.com/office/drawing/2014/main" id="{C73BDFF1-4905-F2B7-5487-E4F461ACDA8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17886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490</xdr:row>
      <xdr:rowOff>0</xdr:rowOff>
    </xdr:from>
    <xdr:to>
      <xdr:col>3</xdr:col>
      <xdr:colOff>7620</xdr:colOff>
      <xdr:row>490</xdr:row>
      <xdr:rowOff>30480</xdr:rowOff>
    </xdr:to>
    <xdr:pic>
      <xdr:nvPicPr>
        <xdr:cNvPr id="7469" name="Billede 7468">
          <a:extLst>
            <a:ext uri="{FF2B5EF4-FFF2-40B4-BE49-F238E27FC236}">
              <a16:creationId xmlns:a16="http://schemas.microsoft.com/office/drawing/2014/main" id="{6D3C5330-62CE-A5AE-B88C-F2AE1D3DDA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9783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491</xdr:row>
      <xdr:rowOff>0</xdr:rowOff>
    </xdr:from>
    <xdr:to>
      <xdr:col>3</xdr:col>
      <xdr:colOff>571500</xdr:colOff>
      <xdr:row>491</xdr:row>
      <xdr:rowOff>160020</xdr:rowOff>
    </xdr:to>
    <xdr:pic>
      <xdr:nvPicPr>
        <xdr:cNvPr id="7470" name="Billede 7469">
          <a:hlinkClick xmlns:r="http://schemas.openxmlformats.org/officeDocument/2006/relationships" r:id="rId102"/>
          <a:extLst>
            <a:ext uri="{FF2B5EF4-FFF2-40B4-BE49-F238E27FC236}">
              <a16:creationId xmlns:a16="http://schemas.microsoft.com/office/drawing/2014/main" id="{278ADC96-40C5-52C7-2620-FF13D9D08A9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19966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492</xdr:row>
      <xdr:rowOff>0</xdr:rowOff>
    </xdr:from>
    <xdr:to>
      <xdr:col>3</xdr:col>
      <xdr:colOff>7620</xdr:colOff>
      <xdr:row>492</xdr:row>
      <xdr:rowOff>99060</xdr:rowOff>
    </xdr:to>
    <xdr:pic>
      <xdr:nvPicPr>
        <xdr:cNvPr id="7471" name="Billede 7470">
          <a:extLst>
            <a:ext uri="{FF2B5EF4-FFF2-40B4-BE49-F238E27FC236}">
              <a16:creationId xmlns:a16="http://schemas.microsoft.com/office/drawing/2014/main" id="{8E880BBE-2D0B-ED32-1DB9-9F49147D21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0149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494</xdr:row>
      <xdr:rowOff>0</xdr:rowOff>
    </xdr:from>
    <xdr:to>
      <xdr:col>1</xdr:col>
      <xdr:colOff>152400</xdr:colOff>
      <xdr:row>495</xdr:row>
      <xdr:rowOff>114300</xdr:rowOff>
    </xdr:to>
    <xdr:pic>
      <xdr:nvPicPr>
        <xdr:cNvPr id="7472" name="img59" descr="Lot ID: 414887546  Set No: 10027  Name: Train Engine Shed">
          <a:hlinkClick xmlns:r="http://schemas.openxmlformats.org/officeDocument/2006/relationships" r:id="rId55"/>
          <a:extLst>
            <a:ext uri="{FF2B5EF4-FFF2-40B4-BE49-F238E27FC236}">
              <a16:creationId xmlns:a16="http://schemas.microsoft.com/office/drawing/2014/main" id="{FEABA8BE-EA6C-938B-CB5D-834E72945172}"/>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20515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494</xdr:row>
      <xdr:rowOff>0</xdr:rowOff>
    </xdr:from>
    <xdr:to>
      <xdr:col>3</xdr:col>
      <xdr:colOff>114300</xdr:colOff>
      <xdr:row>494</xdr:row>
      <xdr:rowOff>114300</xdr:rowOff>
    </xdr:to>
    <xdr:pic>
      <xdr:nvPicPr>
        <xdr:cNvPr id="7473" name="Billede 7472" descr="Seller Ships to My Country">
          <a:hlinkClick xmlns:r="http://schemas.openxmlformats.org/officeDocument/2006/relationships" r:id="rId5"/>
          <a:extLst>
            <a:ext uri="{FF2B5EF4-FFF2-40B4-BE49-F238E27FC236}">
              <a16:creationId xmlns:a16="http://schemas.microsoft.com/office/drawing/2014/main" id="{30C9912D-7A48-23F4-4C87-E661D67D078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20515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494</xdr:row>
      <xdr:rowOff>0</xdr:rowOff>
    </xdr:from>
    <xdr:to>
      <xdr:col>3</xdr:col>
      <xdr:colOff>274320</xdr:colOff>
      <xdr:row>494</xdr:row>
      <xdr:rowOff>152400</xdr:rowOff>
    </xdr:to>
    <xdr:pic>
      <xdr:nvPicPr>
        <xdr:cNvPr id="7474" name="Billede 7473">
          <a:hlinkClick xmlns:r="http://schemas.openxmlformats.org/officeDocument/2006/relationships" r:id="rId7"/>
          <a:extLst>
            <a:ext uri="{FF2B5EF4-FFF2-40B4-BE49-F238E27FC236}">
              <a16:creationId xmlns:a16="http://schemas.microsoft.com/office/drawing/2014/main" id="{4051B829-4232-2325-1B17-AC11F575CBC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20515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499</xdr:row>
      <xdr:rowOff>0</xdr:rowOff>
    </xdr:from>
    <xdr:to>
      <xdr:col>3</xdr:col>
      <xdr:colOff>7620</xdr:colOff>
      <xdr:row>499</xdr:row>
      <xdr:rowOff>30480</xdr:rowOff>
    </xdr:to>
    <xdr:pic>
      <xdr:nvPicPr>
        <xdr:cNvPr id="7475" name="Billede 7474">
          <a:extLst>
            <a:ext uri="{FF2B5EF4-FFF2-40B4-BE49-F238E27FC236}">
              <a16:creationId xmlns:a16="http://schemas.microsoft.com/office/drawing/2014/main" id="{64566287-1724-5D6B-59EE-72C27C86DC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2869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500</xdr:row>
      <xdr:rowOff>0</xdr:rowOff>
    </xdr:from>
    <xdr:to>
      <xdr:col>3</xdr:col>
      <xdr:colOff>571500</xdr:colOff>
      <xdr:row>500</xdr:row>
      <xdr:rowOff>160020</xdr:rowOff>
    </xdr:to>
    <xdr:pic>
      <xdr:nvPicPr>
        <xdr:cNvPr id="7476" name="Billede 7475">
          <a:hlinkClick xmlns:r="http://schemas.openxmlformats.org/officeDocument/2006/relationships" r:id="rId103"/>
          <a:extLst>
            <a:ext uri="{FF2B5EF4-FFF2-40B4-BE49-F238E27FC236}">
              <a16:creationId xmlns:a16="http://schemas.microsoft.com/office/drawing/2014/main" id="{E28A2E21-4DD2-7D13-4334-2C6F15E2C4C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23052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501</xdr:row>
      <xdr:rowOff>0</xdr:rowOff>
    </xdr:from>
    <xdr:to>
      <xdr:col>3</xdr:col>
      <xdr:colOff>7620</xdr:colOff>
      <xdr:row>501</xdr:row>
      <xdr:rowOff>99060</xdr:rowOff>
    </xdr:to>
    <xdr:pic>
      <xdr:nvPicPr>
        <xdr:cNvPr id="7477" name="Billede 7476">
          <a:extLst>
            <a:ext uri="{FF2B5EF4-FFF2-40B4-BE49-F238E27FC236}">
              <a16:creationId xmlns:a16="http://schemas.microsoft.com/office/drawing/2014/main" id="{2045E4E3-CF6E-8783-CC72-E7E2914717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3235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503</xdr:row>
      <xdr:rowOff>0</xdr:rowOff>
    </xdr:from>
    <xdr:to>
      <xdr:col>1</xdr:col>
      <xdr:colOff>152400</xdr:colOff>
      <xdr:row>504</xdr:row>
      <xdr:rowOff>114300</xdr:rowOff>
    </xdr:to>
    <xdr:pic>
      <xdr:nvPicPr>
        <xdr:cNvPr id="7478" name="img60" descr="Lot ID: 528962063  Set No: 910033  Name: Old Train Engine Shed">
          <a:hlinkClick xmlns:r="http://schemas.openxmlformats.org/officeDocument/2006/relationships" r:id="rId33"/>
          <a:extLst>
            <a:ext uri="{FF2B5EF4-FFF2-40B4-BE49-F238E27FC236}">
              <a16:creationId xmlns:a16="http://schemas.microsoft.com/office/drawing/2014/main" id="{9AFB6391-6BE7-D921-520F-0EB047ED98A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23601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503</xdr:row>
      <xdr:rowOff>0</xdr:rowOff>
    </xdr:from>
    <xdr:to>
      <xdr:col>3</xdr:col>
      <xdr:colOff>114300</xdr:colOff>
      <xdr:row>503</xdr:row>
      <xdr:rowOff>114300</xdr:rowOff>
    </xdr:to>
    <xdr:pic>
      <xdr:nvPicPr>
        <xdr:cNvPr id="7479" name="Billede 7478" descr="Seller Ships to My Country">
          <a:hlinkClick xmlns:r="http://schemas.openxmlformats.org/officeDocument/2006/relationships" r:id="rId5"/>
          <a:extLst>
            <a:ext uri="{FF2B5EF4-FFF2-40B4-BE49-F238E27FC236}">
              <a16:creationId xmlns:a16="http://schemas.microsoft.com/office/drawing/2014/main" id="{F4669121-BA06-1C1F-A480-4A7FB7176E0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23601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503</xdr:row>
      <xdr:rowOff>0</xdr:rowOff>
    </xdr:from>
    <xdr:to>
      <xdr:col>3</xdr:col>
      <xdr:colOff>274320</xdr:colOff>
      <xdr:row>503</xdr:row>
      <xdr:rowOff>152400</xdr:rowOff>
    </xdr:to>
    <xdr:pic>
      <xdr:nvPicPr>
        <xdr:cNvPr id="7480" name="Billede 7479">
          <a:hlinkClick xmlns:r="http://schemas.openxmlformats.org/officeDocument/2006/relationships" r:id="rId7"/>
          <a:extLst>
            <a:ext uri="{FF2B5EF4-FFF2-40B4-BE49-F238E27FC236}">
              <a16:creationId xmlns:a16="http://schemas.microsoft.com/office/drawing/2014/main" id="{6765BA46-35BB-3840-A13E-B258955E050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223601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503</xdr:row>
      <xdr:rowOff>0</xdr:rowOff>
    </xdr:from>
    <xdr:to>
      <xdr:col>3</xdr:col>
      <xdr:colOff>457200</xdr:colOff>
      <xdr:row>503</xdr:row>
      <xdr:rowOff>152400</xdr:rowOff>
    </xdr:to>
    <xdr:pic>
      <xdr:nvPicPr>
        <xdr:cNvPr id="7481" name="Billede 7480">
          <a:hlinkClick xmlns:r="http://schemas.openxmlformats.org/officeDocument/2006/relationships" r:id="rId104"/>
          <a:extLst>
            <a:ext uri="{FF2B5EF4-FFF2-40B4-BE49-F238E27FC236}">
              <a16:creationId xmlns:a16="http://schemas.microsoft.com/office/drawing/2014/main" id="{8159FDD2-DF57-95B8-E923-B50AE2AF3E7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236012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507</xdr:row>
      <xdr:rowOff>0</xdr:rowOff>
    </xdr:from>
    <xdr:to>
      <xdr:col>3</xdr:col>
      <xdr:colOff>7620</xdr:colOff>
      <xdr:row>507</xdr:row>
      <xdr:rowOff>30480</xdr:rowOff>
    </xdr:to>
    <xdr:pic>
      <xdr:nvPicPr>
        <xdr:cNvPr id="7482" name="Billede 7481">
          <a:extLst>
            <a:ext uri="{FF2B5EF4-FFF2-40B4-BE49-F238E27FC236}">
              <a16:creationId xmlns:a16="http://schemas.microsoft.com/office/drawing/2014/main" id="{4A01E54C-0758-A4E9-2885-27F138F162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5887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508</xdr:row>
      <xdr:rowOff>0</xdr:rowOff>
    </xdr:from>
    <xdr:to>
      <xdr:col>3</xdr:col>
      <xdr:colOff>571500</xdr:colOff>
      <xdr:row>508</xdr:row>
      <xdr:rowOff>160020</xdr:rowOff>
    </xdr:to>
    <xdr:pic>
      <xdr:nvPicPr>
        <xdr:cNvPr id="7483" name="Billede 7482">
          <a:hlinkClick xmlns:r="http://schemas.openxmlformats.org/officeDocument/2006/relationships" r:id="rId105"/>
          <a:extLst>
            <a:ext uri="{FF2B5EF4-FFF2-40B4-BE49-F238E27FC236}">
              <a16:creationId xmlns:a16="http://schemas.microsoft.com/office/drawing/2014/main" id="{4327C05B-8228-E48D-5F2F-198F906D06D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26070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509</xdr:row>
      <xdr:rowOff>0</xdr:rowOff>
    </xdr:from>
    <xdr:to>
      <xdr:col>3</xdr:col>
      <xdr:colOff>7620</xdr:colOff>
      <xdr:row>509</xdr:row>
      <xdr:rowOff>99060</xdr:rowOff>
    </xdr:to>
    <xdr:pic>
      <xdr:nvPicPr>
        <xdr:cNvPr id="7484" name="Billede 7483">
          <a:extLst>
            <a:ext uri="{FF2B5EF4-FFF2-40B4-BE49-F238E27FC236}">
              <a16:creationId xmlns:a16="http://schemas.microsoft.com/office/drawing/2014/main" id="{C4C378D8-CF46-6C17-D8B7-671D1BC131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6253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511</xdr:row>
      <xdr:rowOff>0</xdr:rowOff>
    </xdr:from>
    <xdr:to>
      <xdr:col>1</xdr:col>
      <xdr:colOff>152400</xdr:colOff>
      <xdr:row>512</xdr:row>
      <xdr:rowOff>114300</xdr:rowOff>
    </xdr:to>
    <xdr:pic>
      <xdr:nvPicPr>
        <xdr:cNvPr id="7485" name="img61" descr="Lot ID: 512733098  Set No: 10027  Name: Train Engine Shed">
          <a:hlinkClick xmlns:r="http://schemas.openxmlformats.org/officeDocument/2006/relationships" r:id="rId55"/>
          <a:extLst>
            <a:ext uri="{FF2B5EF4-FFF2-40B4-BE49-F238E27FC236}">
              <a16:creationId xmlns:a16="http://schemas.microsoft.com/office/drawing/2014/main" id="{D33EF6BF-B48B-C324-F0CD-465A40ABFF7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26618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511</xdr:row>
      <xdr:rowOff>0</xdr:rowOff>
    </xdr:from>
    <xdr:to>
      <xdr:col>3</xdr:col>
      <xdr:colOff>114300</xdr:colOff>
      <xdr:row>511</xdr:row>
      <xdr:rowOff>114300</xdr:rowOff>
    </xdr:to>
    <xdr:pic>
      <xdr:nvPicPr>
        <xdr:cNvPr id="7486" name="Billede 7485" descr="Seller Ships to My Country">
          <a:hlinkClick xmlns:r="http://schemas.openxmlformats.org/officeDocument/2006/relationships" r:id="rId5"/>
          <a:extLst>
            <a:ext uri="{FF2B5EF4-FFF2-40B4-BE49-F238E27FC236}">
              <a16:creationId xmlns:a16="http://schemas.microsoft.com/office/drawing/2014/main" id="{377FE851-E7C2-B7A7-23BC-AFAB5C538F5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26618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511</xdr:row>
      <xdr:rowOff>0</xdr:rowOff>
    </xdr:from>
    <xdr:to>
      <xdr:col>3</xdr:col>
      <xdr:colOff>274320</xdr:colOff>
      <xdr:row>511</xdr:row>
      <xdr:rowOff>152400</xdr:rowOff>
    </xdr:to>
    <xdr:pic>
      <xdr:nvPicPr>
        <xdr:cNvPr id="7487" name="Billede 7486">
          <a:hlinkClick xmlns:r="http://schemas.openxmlformats.org/officeDocument/2006/relationships" r:id="rId7"/>
          <a:extLst>
            <a:ext uri="{FF2B5EF4-FFF2-40B4-BE49-F238E27FC236}">
              <a16:creationId xmlns:a16="http://schemas.microsoft.com/office/drawing/2014/main" id="{551C19E0-7879-A66C-C5AB-DEBCD3DC12DD}"/>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226618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515</xdr:row>
      <xdr:rowOff>0</xdr:rowOff>
    </xdr:from>
    <xdr:to>
      <xdr:col>3</xdr:col>
      <xdr:colOff>7620</xdr:colOff>
      <xdr:row>515</xdr:row>
      <xdr:rowOff>30480</xdr:rowOff>
    </xdr:to>
    <xdr:pic>
      <xdr:nvPicPr>
        <xdr:cNvPr id="7488" name="Billede 7487">
          <a:extLst>
            <a:ext uri="{FF2B5EF4-FFF2-40B4-BE49-F238E27FC236}">
              <a16:creationId xmlns:a16="http://schemas.microsoft.com/office/drawing/2014/main" id="{38107ADA-9EF2-6212-ED7F-C4D20324E7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8447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516</xdr:row>
      <xdr:rowOff>0</xdr:rowOff>
    </xdr:from>
    <xdr:to>
      <xdr:col>3</xdr:col>
      <xdr:colOff>571500</xdr:colOff>
      <xdr:row>516</xdr:row>
      <xdr:rowOff>160020</xdr:rowOff>
    </xdr:to>
    <xdr:pic>
      <xdr:nvPicPr>
        <xdr:cNvPr id="7489" name="Billede 7488">
          <a:hlinkClick xmlns:r="http://schemas.openxmlformats.org/officeDocument/2006/relationships" r:id="rId106"/>
          <a:extLst>
            <a:ext uri="{FF2B5EF4-FFF2-40B4-BE49-F238E27FC236}">
              <a16:creationId xmlns:a16="http://schemas.microsoft.com/office/drawing/2014/main" id="{E20BB50B-076D-6EAE-0C46-8175F5DB522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28630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517</xdr:row>
      <xdr:rowOff>0</xdr:rowOff>
    </xdr:from>
    <xdr:to>
      <xdr:col>3</xdr:col>
      <xdr:colOff>7620</xdr:colOff>
      <xdr:row>517</xdr:row>
      <xdr:rowOff>99060</xdr:rowOff>
    </xdr:to>
    <xdr:pic>
      <xdr:nvPicPr>
        <xdr:cNvPr id="7490" name="Billede 7489">
          <a:extLst>
            <a:ext uri="{FF2B5EF4-FFF2-40B4-BE49-F238E27FC236}">
              <a16:creationId xmlns:a16="http://schemas.microsoft.com/office/drawing/2014/main" id="{6881F091-E458-CFD7-D040-BEF0CAE7F0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8813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519</xdr:row>
      <xdr:rowOff>0</xdr:rowOff>
    </xdr:from>
    <xdr:to>
      <xdr:col>1</xdr:col>
      <xdr:colOff>152400</xdr:colOff>
      <xdr:row>520</xdr:row>
      <xdr:rowOff>114300</xdr:rowOff>
    </xdr:to>
    <xdr:pic>
      <xdr:nvPicPr>
        <xdr:cNvPr id="7491" name="img62" descr="Lot ID: 420880286  Set No: 910033  Name: Old Train Engine Shed">
          <a:hlinkClick xmlns:r="http://schemas.openxmlformats.org/officeDocument/2006/relationships" r:id="rId33"/>
          <a:extLst>
            <a:ext uri="{FF2B5EF4-FFF2-40B4-BE49-F238E27FC236}">
              <a16:creationId xmlns:a16="http://schemas.microsoft.com/office/drawing/2014/main" id="{2927249F-34F3-7C04-964F-9FED1BC2BC1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29179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519</xdr:row>
      <xdr:rowOff>0</xdr:rowOff>
    </xdr:from>
    <xdr:to>
      <xdr:col>3</xdr:col>
      <xdr:colOff>114300</xdr:colOff>
      <xdr:row>519</xdr:row>
      <xdr:rowOff>114300</xdr:rowOff>
    </xdr:to>
    <xdr:pic>
      <xdr:nvPicPr>
        <xdr:cNvPr id="7492" name="Billede 7491" descr="Seller Does Not Ship to My Country">
          <a:hlinkClick xmlns:r="http://schemas.openxmlformats.org/officeDocument/2006/relationships" r:id="rId5"/>
          <a:extLst>
            <a:ext uri="{FF2B5EF4-FFF2-40B4-BE49-F238E27FC236}">
              <a16:creationId xmlns:a16="http://schemas.microsoft.com/office/drawing/2014/main" id="{1E831470-8C33-A338-0416-671A1A7DB47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29179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519</xdr:row>
      <xdr:rowOff>0</xdr:rowOff>
    </xdr:from>
    <xdr:to>
      <xdr:col>3</xdr:col>
      <xdr:colOff>274320</xdr:colOff>
      <xdr:row>519</xdr:row>
      <xdr:rowOff>152400</xdr:rowOff>
    </xdr:to>
    <xdr:pic>
      <xdr:nvPicPr>
        <xdr:cNvPr id="7493" name="Billede 7492">
          <a:hlinkClick xmlns:r="http://schemas.openxmlformats.org/officeDocument/2006/relationships" r:id="rId7"/>
          <a:extLst>
            <a:ext uri="{FF2B5EF4-FFF2-40B4-BE49-F238E27FC236}">
              <a16:creationId xmlns:a16="http://schemas.microsoft.com/office/drawing/2014/main" id="{C8D38FCA-D7F9-1043-5915-7466BF2B7C2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29179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523</xdr:row>
      <xdr:rowOff>0</xdr:rowOff>
    </xdr:from>
    <xdr:to>
      <xdr:col>3</xdr:col>
      <xdr:colOff>7620</xdr:colOff>
      <xdr:row>523</xdr:row>
      <xdr:rowOff>30480</xdr:rowOff>
    </xdr:to>
    <xdr:pic>
      <xdr:nvPicPr>
        <xdr:cNvPr id="7494" name="Billede 7493">
          <a:extLst>
            <a:ext uri="{FF2B5EF4-FFF2-40B4-BE49-F238E27FC236}">
              <a16:creationId xmlns:a16="http://schemas.microsoft.com/office/drawing/2014/main" id="{147DBFB6-9197-5B09-E223-2D7EEB5A6A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1305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524</xdr:row>
      <xdr:rowOff>0</xdr:rowOff>
    </xdr:from>
    <xdr:to>
      <xdr:col>3</xdr:col>
      <xdr:colOff>571500</xdr:colOff>
      <xdr:row>524</xdr:row>
      <xdr:rowOff>160020</xdr:rowOff>
    </xdr:to>
    <xdr:pic>
      <xdr:nvPicPr>
        <xdr:cNvPr id="7495" name="Billede 7494">
          <a:hlinkClick xmlns:r="http://schemas.openxmlformats.org/officeDocument/2006/relationships" r:id="rId107"/>
          <a:extLst>
            <a:ext uri="{FF2B5EF4-FFF2-40B4-BE49-F238E27FC236}">
              <a16:creationId xmlns:a16="http://schemas.microsoft.com/office/drawing/2014/main" id="{81ACAE85-C5F0-7B60-3562-C69A8901C63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31487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525</xdr:row>
      <xdr:rowOff>0</xdr:rowOff>
    </xdr:from>
    <xdr:to>
      <xdr:col>3</xdr:col>
      <xdr:colOff>7620</xdr:colOff>
      <xdr:row>525</xdr:row>
      <xdr:rowOff>99060</xdr:rowOff>
    </xdr:to>
    <xdr:pic>
      <xdr:nvPicPr>
        <xdr:cNvPr id="7496" name="Billede 7495">
          <a:extLst>
            <a:ext uri="{FF2B5EF4-FFF2-40B4-BE49-F238E27FC236}">
              <a16:creationId xmlns:a16="http://schemas.microsoft.com/office/drawing/2014/main" id="{B2142013-C1BE-FBC6-1C8F-91298FDFA7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1670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527</xdr:row>
      <xdr:rowOff>0</xdr:rowOff>
    </xdr:from>
    <xdr:to>
      <xdr:col>1</xdr:col>
      <xdr:colOff>152400</xdr:colOff>
      <xdr:row>528</xdr:row>
      <xdr:rowOff>114300</xdr:rowOff>
    </xdr:to>
    <xdr:pic>
      <xdr:nvPicPr>
        <xdr:cNvPr id="7497" name="img63" descr="Lot ID: 422503741  Set No: 910033  Name: Old Train Engine Shed">
          <a:hlinkClick xmlns:r="http://schemas.openxmlformats.org/officeDocument/2006/relationships" r:id="rId33"/>
          <a:extLst>
            <a:ext uri="{FF2B5EF4-FFF2-40B4-BE49-F238E27FC236}">
              <a16:creationId xmlns:a16="http://schemas.microsoft.com/office/drawing/2014/main" id="{45A8AB48-3A3C-B936-3922-4AA39FCEEFE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32036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527</xdr:row>
      <xdr:rowOff>0</xdr:rowOff>
    </xdr:from>
    <xdr:to>
      <xdr:col>3</xdr:col>
      <xdr:colOff>114300</xdr:colOff>
      <xdr:row>527</xdr:row>
      <xdr:rowOff>114300</xdr:rowOff>
    </xdr:to>
    <xdr:pic>
      <xdr:nvPicPr>
        <xdr:cNvPr id="7498" name="Billede 7497" descr="Seller Ships to My Country">
          <a:hlinkClick xmlns:r="http://schemas.openxmlformats.org/officeDocument/2006/relationships" r:id="rId5"/>
          <a:extLst>
            <a:ext uri="{FF2B5EF4-FFF2-40B4-BE49-F238E27FC236}">
              <a16:creationId xmlns:a16="http://schemas.microsoft.com/office/drawing/2014/main" id="{827B0D5D-707D-773D-DCAF-7D0D655B427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32036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527</xdr:row>
      <xdr:rowOff>0</xdr:rowOff>
    </xdr:from>
    <xdr:to>
      <xdr:col>3</xdr:col>
      <xdr:colOff>274320</xdr:colOff>
      <xdr:row>527</xdr:row>
      <xdr:rowOff>152400</xdr:rowOff>
    </xdr:to>
    <xdr:pic>
      <xdr:nvPicPr>
        <xdr:cNvPr id="7499" name="Billede 7498">
          <a:hlinkClick xmlns:r="http://schemas.openxmlformats.org/officeDocument/2006/relationships" r:id="rId7"/>
          <a:extLst>
            <a:ext uri="{FF2B5EF4-FFF2-40B4-BE49-F238E27FC236}">
              <a16:creationId xmlns:a16="http://schemas.microsoft.com/office/drawing/2014/main" id="{214B99B7-D839-84F3-D2A6-F528A8A3E28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32036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527</xdr:row>
      <xdr:rowOff>0</xdr:rowOff>
    </xdr:from>
    <xdr:to>
      <xdr:col>3</xdr:col>
      <xdr:colOff>457200</xdr:colOff>
      <xdr:row>527</xdr:row>
      <xdr:rowOff>152400</xdr:rowOff>
    </xdr:to>
    <xdr:pic>
      <xdr:nvPicPr>
        <xdr:cNvPr id="7500" name="Billede 7499">
          <a:hlinkClick xmlns:r="http://schemas.openxmlformats.org/officeDocument/2006/relationships" r:id="rId108"/>
          <a:extLst>
            <a:ext uri="{FF2B5EF4-FFF2-40B4-BE49-F238E27FC236}">
              <a16:creationId xmlns:a16="http://schemas.microsoft.com/office/drawing/2014/main" id="{82904C35-B69E-EF1E-F477-9198E1AD8BE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320366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531</xdr:row>
      <xdr:rowOff>0</xdr:rowOff>
    </xdr:from>
    <xdr:to>
      <xdr:col>3</xdr:col>
      <xdr:colOff>7620</xdr:colOff>
      <xdr:row>531</xdr:row>
      <xdr:rowOff>30480</xdr:rowOff>
    </xdr:to>
    <xdr:pic>
      <xdr:nvPicPr>
        <xdr:cNvPr id="7501" name="Billede 7500">
          <a:extLst>
            <a:ext uri="{FF2B5EF4-FFF2-40B4-BE49-F238E27FC236}">
              <a16:creationId xmlns:a16="http://schemas.microsoft.com/office/drawing/2014/main" id="{FC623946-6BD6-1E54-C7E4-C27DA5057E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4162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532</xdr:row>
      <xdr:rowOff>0</xdr:rowOff>
    </xdr:from>
    <xdr:to>
      <xdr:col>3</xdr:col>
      <xdr:colOff>571500</xdr:colOff>
      <xdr:row>532</xdr:row>
      <xdr:rowOff>160020</xdr:rowOff>
    </xdr:to>
    <xdr:pic>
      <xdr:nvPicPr>
        <xdr:cNvPr id="7502" name="Billede 7501">
          <a:hlinkClick xmlns:r="http://schemas.openxmlformats.org/officeDocument/2006/relationships" r:id="rId109"/>
          <a:extLst>
            <a:ext uri="{FF2B5EF4-FFF2-40B4-BE49-F238E27FC236}">
              <a16:creationId xmlns:a16="http://schemas.microsoft.com/office/drawing/2014/main" id="{4984DAD7-3B5E-D3E1-B5F5-5764892EAF7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34345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533</xdr:row>
      <xdr:rowOff>0</xdr:rowOff>
    </xdr:from>
    <xdr:to>
      <xdr:col>3</xdr:col>
      <xdr:colOff>7620</xdr:colOff>
      <xdr:row>533</xdr:row>
      <xdr:rowOff>99060</xdr:rowOff>
    </xdr:to>
    <xdr:pic>
      <xdr:nvPicPr>
        <xdr:cNvPr id="7503" name="Billede 7502">
          <a:extLst>
            <a:ext uri="{FF2B5EF4-FFF2-40B4-BE49-F238E27FC236}">
              <a16:creationId xmlns:a16="http://schemas.microsoft.com/office/drawing/2014/main" id="{4799CF25-8AA8-C78A-23A5-0433C56F9E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4528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535</xdr:row>
      <xdr:rowOff>0</xdr:rowOff>
    </xdr:from>
    <xdr:to>
      <xdr:col>1</xdr:col>
      <xdr:colOff>152400</xdr:colOff>
      <xdr:row>536</xdr:row>
      <xdr:rowOff>114300</xdr:rowOff>
    </xdr:to>
    <xdr:pic>
      <xdr:nvPicPr>
        <xdr:cNvPr id="7504" name="img64" descr="Lot ID: 420203828  Set No: 910033  Name: Old Train Engine Shed">
          <a:hlinkClick xmlns:r="http://schemas.openxmlformats.org/officeDocument/2006/relationships" r:id="rId33"/>
          <a:extLst>
            <a:ext uri="{FF2B5EF4-FFF2-40B4-BE49-F238E27FC236}">
              <a16:creationId xmlns:a16="http://schemas.microsoft.com/office/drawing/2014/main" id="{0D1E8330-D903-1979-27D7-D7B360CF27F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34894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535</xdr:row>
      <xdr:rowOff>0</xdr:rowOff>
    </xdr:from>
    <xdr:to>
      <xdr:col>3</xdr:col>
      <xdr:colOff>114300</xdr:colOff>
      <xdr:row>535</xdr:row>
      <xdr:rowOff>114300</xdr:rowOff>
    </xdr:to>
    <xdr:pic>
      <xdr:nvPicPr>
        <xdr:cNvPr id="7505" name="Billede 7504" descr="Seller Ships to My Country">
          <a:hlinkClick xmlns:r="http://schemas.openxmlformats.org/officeDocument/2006/relationships" r:id="rId5"/>
          <a:extLst>
            <a:ext uri="{FF2B5EF4-FFF2-40B4-BE49-F238E27FC236}">
              <a16:creationId xmlns:a16="http://schemas.microsoft.com/office/drawing/2014/main" id="{DF7F0E4E-9881-18A2-535C-6D042FBCE60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34894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535</xdr:row>
      <xdr:rowOff>0</xdr:rowOff>
    </xdr:from>
    <xdr:to>
      <xdr:col>3</xdr:col>
      <xdr:colOff>274320</xdr:colOff>
      <xdr:row>535</xdr:row>
      <xdr:rowOff>152400</xdr:rowOff>
    </xdr:to>
    <xdr:pic>
      <xdr:nvPicPr>
        <xdr:cNvPr id="7506" name="Billede 7505">
          <a:hlinkClick xmlns:r="http://schemas.openxmlformats.org/officeDocument/2006/relationships" r:id="rId7"/>
          <a:extLst>
            <a:ext uri="{FF2B5EF4-FFF2-40B4-BE49-F238E27FC236}">
              <a16:creationId xmlns:a16="http://schemas.microsoft.com/office/drawing/2014/main" id="{D88A02CF-9617-E270-6064-8281EFAD807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34894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539</xdr:row>
      <xdr:rowOff>0</xdr:rowOff>
    </xdr:from>
    <xdr:to>
      <xdr:col>3</xdr:col>
      <xdr:colOff>7620</xdr:colOff>
      <xdr:row>539</xdr:row>
      <xdr:rowOff>30480</xdr:rowOff>
    </xdr:to>
    <xdr:pic>
      <xdr:nvPicPr>
        <xdr:cNvPr id="7507" name="Billede 7506">
          <a:extLst>
            <a:ext uri="{FF2B5EF4-FFF2-40B4-BE49-F238E27FC236}">
              <a16:creationId xmlns:a16="http://schemas.microsoft.com/office/drawing/2014/main" id="{F12A302C-726B-E317-ACC4-7E86CCF04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7020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540</xdr:row>
      <xdr:rowOff>0</xdr:rowOff>
    </xdr:from>
    <xdr:to>
      <xdr:col>3</xdr:col>
      <xdr:colOff>571500</xdr:colOff>
      <xdr:row>540</xdr:row>
      <xdr:rowOff>160020</xdr:rowOff>
    </xdr:to>
    <xdr:pic>
      <xdr:nvPicPr>
        <xdr:cNvPr id="7508" name="Billede 7507">
          <a:hlinkClick xmlns:r="http://schemas.openxmlformats.org/officeDocument/2006/relationships" r:id="rId110"/>
          <a:extLst>
            <a:ext uri="{FF2B5EF4-FFF2-40B4-BE49-F238E27FC236}">
              <a16:creationId xmlns:a16="http://schemas.microsoft.com/office/drawing/2014/main" id="{1432C69B-2B63-B5CB-D887-0FB4A108EDD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37202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541</xdr:row>
      <xdr:rowOff>0</xdr:rowOff>
    </xdr:from>
    <xdr:to>
      <xdr:col>3</xdr:col>
      <xdr:colOff>7620</xdr:colOff>
      <xdr:row>541</xdr:row>
      <xdr:rowOff>99060</xdr:rowOff>
    </xdr:to>
    <xdr:pic>
      <xdr:nvPicPr>
        <xdr:cNvPr id="7509" name="Billede 7508">
          <a:extLst>
            <a:ext uri="{FF2B5EF4-FFF2-40B4-BE49-F238E27FC236}">
              <a16:creationId xmlns:a16="http://schemas.microsoft.com/office/drawing/2014/main" id="{45C264BA-125E-DBE2-10A3-A7B81C8791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7385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543</xdr:row>
      <xdr:rowOff>0</xdr:rowOff>
    </xdr:from>
    <xdr:to>
      <xdr:col>1</xdr:col>
      <xdr:colOff>152400</xdr:colOff>
      <xdr:row>544</xdr:row>
      <xdr:rowOff>114300</xdr:rowOff>
    </xdr:to>
    <xdr:pic>
      <xdr:nvPicPr>
        <xdr:cNvPr id="7510" name="img65" descr="Lot ID: 508680195  Set No: 10027  Name: Train Engine Shed">
          <a:hlinkClick xmlns:r="http://schemas.openxmlformats.org/officeDocument/2006/relationships" r:id="rId55"/>
          <a:extLst>
            <a:ext uri="{FF2B5EF4-FFF2-40B4-BE49-F238E27FC236}">
              <a16:creationId xmlns:a16="http://schemas.microsoft.com/office/drawing/2014/main" id="{9F02B152-5659-CAF1-D3EC-9EBE428C7B11}"/>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37751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543</xdr:row>
      <xdr:rowOff>0</xdr:rowOff>
    </xdr:from>
    <xdr:to>
      <xdr:col>3</xdr:col>
      <xdr:colOff>114300</xdr:colOff>
      <xdr:row>543</xdr:row>
      <xdr:rowOff>114300</xdr:rowOff>
    </xdr:to>
    <xdr:pic>
      <xdr:nvPicPr>
        <xdr:cNvPr id="7511" name="Billede 7510" descr="Seller Ships to My Country">
          <a:hlinkClick xmlns:r="http://schemas.openxmlformats.org/officeDocument/2006/relationships" r:id="rId5"/>
          <a:extLst>
            <a:ext uri="{FF2B5EF4-FFF2-40B4-BE49-F238E27FC236}">
              <a16:creationId xmlns:a16="http://schemas.microsoft.com/office/drawing/2014/main" id="{1409051D-17FA-6EEE-D352-666ECBF517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37751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543</xdr:row>
      <xdr:rowOff>0</xdr:rowOff>
    </xdr:from>
    <xdr:to>
      <xdr:col>3</xdr:col>
      <xdr:colOff>274320</xdr:colOff>
      <xdr:row>543</xdr:row>
      <xdr:rowOff>152400</xdr:rowOff>
    </xdr:to>
    <xdr:pic>
      <xdr:nvPicPr>
        <xdr:cNvPr id="7512" name="Billede 7511">
          <a:hlinkClick xmlns:r="http://schemas.openxmlformats.org/officeDocument/2006/relationships" r:id="rId7"/>
          <a:extLst>
            <a:ext uri="{FF2B5EF4-FFF2-40B4-BE49-F238E27FC236}">
              <a16:creationId xmlns:a16="http://schemas.microsoft.com/office/drawing/2014/main" id="{9FB192F0-4B69-58E5-EBEC-D69CD124669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37751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547</xdr:row>
      <xdr:rowOff>0</xdr:rowOff>
    </xdr:from>
    <xdr:to>
      <xdr:col>3</xdr:col>
      <xdr:colOff>7620</xdr:colOff>
      <xdr:row>547</xdr:row>
      <xdr:rowOff>30480</xdr:rowOff>
    </xdr:to>
    <xdr:pic>
      <xdr:nvPicPr>
        <xdr:cNvPr id="7513" name="Billede 7512">
          <a:extLst>
            <a:ext uri="{FF2B5EF4-FFF2-40B4-BE49-F238E27FC236}">
              <a16:creationId xmlns:a16="http://schemas.microsoft.com/office/drawing/2014/main" id="{61A489B8-9BEF-6EBE-3030-3DBA125DB8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9649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548</xdr:row>
      <xdr:rowOff>0</xdr:rowOff>
    </xdr:from>
    <xdr:to>
      <xdr:col>3</xdr:col>
      <xdr:colOff>571500</xdr:colOff>
      <xdr:row>548</xdr:row>
      <xdr:rowOff>160020</xdr:rowOff>
    </xdr:to>
    <xdr:pic>
      <xdr:nvPicPr>
        <xdr:cNvPr id="7514" name="Billede 7513">
          <a:hlinkClick xmlns:r="http://schemas.openxmlformats.org/officeDocument/2006/relationships" r:id="rId111"/>
          <a:extLst>
            <a:ext uri="{FF2B5EF4-FFF2-40B4-BE49-F238E27FC236}">
              <a16:creationId xmlns:a16="http://schemas.microsoft.com/office/drawing/2014/main" id="{BD4CBEDC-2667-0124-3A3E-4D614D4C877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39831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549</xdr:row>
      <xdr:rowOff>0</xdr:rowOff>
    </xdr:from>
    <xdr:to>
      <xdr:col>3</xdr:col>
      <xdr:colOff>7620</xdr:colOff>
      <xdr:row>549</xdr:row>
      <xdr:rowOff>99060</xdr:rowOff>
    </xdr:to>
    <xdr:pic>
      <xdr:nvPicPr>
        <xdr:cNvPr id="7515" name="Billede 7514">
          <a:extLst>
            <a:ext uri="{FF2B5EF4-FFF2-40B4-BE49-F238E27FC236}">
              <a16:creationId xmlns:a16="http://schemas.microsoft.com/office/drawing/2014/main" id="{0099BB91-702E-F6F8-2A1A-7BE2BD8BC0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0014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551</xdr:row>
      <xdr:rowOff>0</xdr:rowOff>
    </xdr:from>
    <xdr:to>
      <xdr:col>1</xdr:col>
      <xdr:colOff>152400</xdr:colOff>
      <xdr:row>552</xdr:row>
      <xdr:rowOff>114300</xdr:rowOff>
    </xdr:to>
    <xdr:pic>
      <xdr:nvPicPr>
        <xdr:cNvPr id="7516" name="img66" descr="Lot ID: 422617830  Set No: 910033  Name: Old Train Engine Shed">
          <a:hlinkClick xmlns:r="http://schemas.openxmlformats.org/officeDocument/2006/relationships" r:id="rId33"/>
          <a:extLst>
            <a:ext uri="{FF2B5EF4-FFF2-40B4-BE49-F238E27FC236}">
              <a16:creationId xmlns:a16="http://schemas.microsoft.com/office/drawing/2014/main" id="{F2C56D01-9FCF-D750-E0FE-159726436FC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40380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551</xdr:row>
      <xdr:rowOff>0</xdr:rowOff>
    </xdr:from>
    <xdr:to>
      <xdr:col>3</xdr:col>
      <xdr:colOff>114300</xdr:colOff>
      <xdr:row>551</xdr:row>
      <xdr:rowOff>114300</xdr:rowOff>
    </xdr:to>
    <xdr:pic>
      <xdr:nvPicPr>
        <xdr:cNvPr id="7517" name="Billede 7516" descr="Seller Ships to My Country">
          <a:hlinkClick xmlns:r="http://schemas.openxmlformats.org/officeDocument/2006/relationships" r:id="rId5"/>
          <a:extLst>
            <a:ext uri="{FF2B5EF4-FFF2-40B4-BE49-F238E27FC236}">
              <a16:creationId xmlns:a16="http://schemas.microsoft.com/office/drawing/2014/main" id="{C0EF9876-319B-57DB-76ED-D4AB1CDD800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40380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551</xdr:row>
      <xdr:rowOff>0</xdr:rowOff>
    </xdr:from>
    <xdr:to>
      <xdr:col>3</xdr:col>
      <xdr:colOff>274320</xdr:colOff>
      <xdr:row>551</xdr:row>
      <xdr:rowOff>152400</xdr:rowOff>
    </xdr:to>
    <xdr:pic>
      <xdr:nvPicPr>
        <xdr:cNvPr id="7518" name="Billede 7517">
          <a:hlinkClick xmlns:r="http://schemas.openxmlformats.org/officeDocument/2006/relationships" r:id="rId7"/>
          <a:extLst>
            <a:ext uri="{FF2B5EF4-FFF2-40B4-BE49-F238E27FC236}">
              <a16:creationId xmlns:a16="http://schemas.microsoft.com/office/drawing/2014/main" id="{3CF0F1D7-0B55-5768-DA92-E3E294D7BD04}"/>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40380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555</xdr:row>
      <xdr:rowOff>0</xdr:rowOff>
    </xdr:from>
    <xdr:to>
      <xdr:col>3</xdr:col>
      <xdr:colOff>7620</xdr:colOff>
      <xdr:row>555</xdr:row>
      <xdr:rowOff>30480</xdr:rowOff>
    </xdr:to>
    <xdr:pic>
      <xdr:nvPicPr>
        <xdr:cNvPr id="7519" name="Billede 7518">
          <a:extLst>
            <a:ext uri="{FF2B5EF4-FFF2-40B4-BE49-F238E27FC236}">
              <a16:creationId xmlns:a16="http://schemas.microsoft.com/office/drawing/2014/main" id="{8BDA93AE-00F4-5F50-3679-DE86964D3D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2392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556</xdr:row>
      <xdr:rowOff>0</xdr:rowOff>
    </xdr:from>
    <xdr:to>
      <xdr:col>3</xdr:col>
      <xdr:colOff>571500</xdr:colOff>
      <xdr:row>556</xdr:row>
      <xdr:rowOff>160020</xdr:rowOff>
    </xdr:to>
    <xdr:pic>
      <xdr:nvPicPr>
        <xdr:cNvPr id="7520" name="Billede 7519">
          <a:hlinkClick xmlns:r="http://schemas.openxmlformats.org/officeDocument/2006/relationships" r:id="rId112"/>
          <a:extLst>
            <a:ext uri="{FF2B5EF4-FFF2-40B4-BE49-F238E27FC236}">
              <a16:creationId xmlns:a16="http://schemas.microsoft.com/office/drawing/2014/main" id="{9E7A6933-CA0B-AF67-0EDE-5827D4A432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42575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557</xdr:row>
      <xdr:rowOff>0</xdr:rowOff>
    </xdr:from>
    <xdr:to>
      <xdr:col>3</xdr:col>
      <xdr:colOff>7620</xdr:colOff>
      <xdr:row>557</xdr:row>
      <xdr:rowOff>99060</xdr:rowOff>
    </xdr:to>
    <xdr:pic>
      <xdr:nvPicPr>
        <xdr:cNvPr id="7521" name="Billede 7520">
          <a:extLst>
            <a:ext uri="{FF2B5EF4-FFF2-40B4-BE49-F238E27FC236}">
              <a16:creationId xmlns:a16="http://schemas.microsoft.com/office/drawing/2014/main" id="{BA7213AD-52A0-0223-B9EC-7581E71EB4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2757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559</xdr:row>
      <xdr:rowOff>0</xdr:rowOff>
    </xdr:from>
    <xdr:to>
      <xdr:col>1</xdr:col>
      <xdr:colOff>152400</xdr:colOff>
      <xdr:row>560</xdr:row>
      <xdr:rowOff>114300</xdr:rowOff>
    </xdr:to>
    <xdr:pic>
      <xdr:nvPicPr>
        <xdr:cNvPr id="7522" name="img67" descr="Lot ID: 418671596  Set No: 910033  Name: Old Train Engine Shed">
          <a:hlinkClick xmlns:r="http://schemas.openxmlformats.org/officeDocument/2006/relationships" r:id="rId33"/>
          <a:extLst>
            <a:ext uri="{FF2B5EF4-FFF2-40B4-BE49-F238E27FC236}">
              <a16:creationId xmlns:a16="http://schemas.microsoft.com/office/drawing/2014/main" id="{08AE7775-2FA3-481B-9700-4EEF54B554C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43123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559</xdr:row>
      <xdr:rowOff>0</xdr:rowOff>
    </xdr:from>
    <xdr:to>
      <xdr:col>3</xdr:col>
      <xdr:colOff>114300</xdr:colOff>
      <xdr:row>559</xdr:row>
      <xdr:rowOff>114300</xdr:rowOff>
    </xdr:to>
    <xdr:pic>
      <xdr:nvPicPr>
        <xdr:cNvPr id="7523" name="Billede 7522" descr="Seller Ships to My Country">
          <a:hlinkClick xmlns:r="http://schemas.openxmlformats.org/officeDocument/2006/relationships" r:id="rId5"/>
          <a:extLst>
            <a:ext uri="{FF2B5EF4-FFF2-40B4-BE49-F238E27FC236}">
              <a16:creationId xmlns:a16="http://schemas.microsoft.com/office/drawing/2014/main" id="{52327F8C-EBF2-4D45-7482-E85A000F77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43123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559</xdr:row>
      <xdr:rowOff>0</xdr:rowOff>
    </xdr:from>
    <xdr:to>
      <xdr:col>3</xdr:col>
      <xdr:colOff>274320</xdr:colOff>
      <xdr:row>559</xdr:row>
      <xdr:rowOff>152400</xdr:rowOff>
    </xdr:to>
    <xdr:pic>
      <xdr:nvPicPr>
        <xdr:cNvPr id="7524" name="Billede 7523">
          <a:hlinkClick xmlns:r="http://schemas.openxmlformats.org/officeDocument/2006/relationships" r:id="rId7"/>
          <a:extLst>
            <a:ext uri="{FF2B5EF4-FFF2-40B4-BE49-F238E27FC236}">
              <a16:creationId xmlns:a16="http://schemas.microsoft.com/office/drawing/2014/main" id="{A5EF20D0-946A-29FC-590E-DAAAFF49C81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43123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563</xdr:row>
      <xdr:rowOff>0</xdr:rowOff>
    </xdr:from>
    <xdr:to>
      <xdr:col>3</xdr:col>
      <xdr:colOff>7620</xdr:colOff>
      <xdr:row>563</xdr:row>
      <xdr:rowOff>30480</xdr:rowOff>
    </xdr:to>
    <xdr:pic>
      <xdr:nvPicPr>
        <xdr:cNvPr id="7525" name="Billede 7524">
          <a:extLst>
            <a:ext uri="{FF2B5EF4-FFF2-40B4-BE49-F238E27FC236}">
              <a16:creationId xmlns:a16="http://schemas.microsoft.com/office/drawing/2014/main" id="{0770D1F8-35FB-EFFE-6BC5-3F88D397B0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5295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564</xdr:row>
      <xdr:rowOff>0</xdr:rowOff>
    </xdr:from>
    <xdr:to>
      <xdr:col>3</xdr:col>
      <xdr:colOff>571500</xdr:colOff>
      <xdr:row>564</xdr:row>
      <xdr:rowOff>160020</xdr:rowOff>
    </xdr:to>
    <xdr:pic>
      <xdr:nvPicPr>
        <xdr:cNvPr id="7526" name="Billede 7525">
          <a:hlinkClick xmlns:r="http://schemas.openxmlformats.org/officeDocument/2006/relationships" r:id="rId113"/>
          <a:extLst>
            <a:ext uri="{FF2B5EF4-FFF2-40B4-BE49-F238E27FC236}">
              <a16:creationId xmlns:a16="http://schemas.microsoft.com/office/drawing/2014/main" id="{310339F0-5766-12EE-C9AC-781EE37D29B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45478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565</xdr:row>
      <xdr:rowOff>0</xdr:rowOff>
    </xdr:from>
    <xdr:to>
      <xdr:col>3</xdr:col>
      <xdr:colOff>7620</xdr:colOff>
      <xdr:row>565</xdr:row>
      <xdr:rowOff>99060</xdr:rowOff>
    </xdr:to>
    <xdr:pic>
      <xdr:nvPicPr>
        <xdr:cNvPr id="7527" name="Billede 7526">
          <a:extLst>
            <a:ext uri="{FF2B5EF4-FFF2-40B4-BE49-F238E27FC236}">
              <a16:creationId xmlns:a16="http://schemas.microsoft.com/office/drawing/2014/main" id="{C9D14C27-C465-6D1C-11F6-C0A5FE252A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5661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567</xdr:row>
      <xdr:rowOff>0</xdr:rowOff>
    </xdr:from>
    <xdr:to>
      <xdr:col>1</xdr:col>
      <xdr:colOff>152400</xdr:colOff>
      <xdr:row>568</xdr:row>
      <xdr:rowOff>114300</xdr:rowOff>
    </xdr:to>
    <xdr:pic>
      <xdr:nvPicPr>
        <xdr:cNvPr id="7528" name="img68" descr="Lot ID: 524769074  Set No: 10027  Name: Train Engine Shed">
          <a:hlinkClick xmlns:r="http://schemas.openxmlformats.org/officeDocument/2006/relationships" r:id="rId55"/>
          <a:extLst>
            <a:ext uri="{FF2B5EF4-FFF2-40B4-BE49-F238E27FC236}">
              <a16:creationId xmlns:a16="http://schemas.microsoft.com/office/drawing/2014/main" id="{DB7444F9-1E79-5908-CEA6-695B1FC98833}"/>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46026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567</xdr:row>
      <xdr:rowOff>0</xdr:rowOff>
    </xdr:from>
    <xdr:to>
      <xdr:col>3</xdr:col>
      <xdr:colOff>114300</xdr:colOff>
      <xdr:row>567</xdr:row>
      <xdr:rowOff>114300</xdr:rowOff>
    </xdr:to>
    <xdr:pic>
      <xdr:nvPicPr>
        <xdr:cNvPr id="7529" name="Billede 7528" descr="Seller Ships to My Country">
          <a:hlinkClick xmlns:r="http://schemas.openxmlformats.org/officeDocument/2006/relationships" r:id="rId5"/>
          <a:extLst>
            <a:ext uri="{FF2B5EF4-FFF2-40B4-BE49-F238E27FC236}">
              <a16:creationId xmlns:a16="http://schemas.microsoft.com/office/drawing/2014/main" id="{F8AA1248-FC19-F425-5A89-64CBD208A71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46026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567</xdr:row>
      <xdr:rowOff>0</xdr:rowOff>
    </xdr:from>
    <xdr:to>
      <xdr:col>3</xdr:col>
      <xdr:colOff>274320</xdr:colOff>
      <xdr:row>567</xdr:row>
      <xdr:rowOff>152400</xdr:rowOff>
    </xdr:to>
    <xdr:pic>
      <xdr:nvPicPr>
        <xdr:cNvPr id="7530" name="Billede 7529">
          <a:hlinkClick xmlns:r="http://schemas.openxmlformats.org/officeDocument/2006/relationships" r:id="rId7"/>
          <a:extLst>
            <a:ext uri="{FF2B5EF4-FFF2-40B4-BE49-F238E27FC236}">
              <a16:creationId xmlns:a16="http://schemas.microsoft.com/office/drawing/2014/main" id="{6098C1EF-7D50-458D-EECB-D054E9BC14C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46026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571</xdr:row>
      <xdr:rowOff>0</xdr:rowOff>
    </xdr:from>
    <xdr:to>
      <xdr:col>3</xdr:col>
      <xdr:colOff>7620</xdr:colOff>
      <xdr:row>571</xdr:row>
      <xdr:rowOff>30480</xdr:rowOff>
    </xdr:to>
    <xdr:pic>
      <xdr:nvPicPr>
        <xdr:cNvPr id="7531" name="Billede 7530">
          <a:extLst>
            <a:ext uri="{FF2B5EF4-FFF2-40B4-BE49-F238E27FC236}">
              <a16:creationId xmlns:a16="http://schemas.microsoft.com/office/drawing/2014/main" id="{D1010157-934C-394D-DA82-E9552B3E8C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7924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572</xdr:row>
      <xdr:rowOff>0</xdr:rowOff>
    </xdr:from>
    <xdr:to>
      <xdr:col>3</xdr:col>
      <xdr:colOff>571500</xdr:colOff>
      <xdr:row>572</xdr:row>
      <xdr:rowOff>160020</xdr:rowOff>
    </xdr:to>
    <xdr:pic>
      <xdr:nvPicPr>
        <xdr:cNvPr id="7532" name="Billede 7531">
          <a:hlinkClick xmlns:r="http://schemas.openxmlformats.org/officeDocument/2006/relationships" r:id="rId114"/>
          <a:extLst>
            <a:ext uri="{FF2B5EF4-FFF2-40B4-BE49-F238E27FC236}">
              <a16:creationId xmlns:a16="http://schemas.microsoft.com/office/drawing/2014/main" id="{F8D9DEFC-2450-C249-5606-7058EB10B35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48107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573</xdr:row>
      <xdr:rowOff>0</xdr:rowOff>
    </xdr:from>
    <xdr:to>
      <xdr:col>3</xdr:col>
      <xdr:colOff>7620</xdr:colOff>
      <xdr:row>573</xdr:row>
      <xdr:rowOff>99060</xdr:rowOff>
    </xdr:to>
    <xdr:pic>
      <xdr:nvPicPr>
        <xdr:cNvPr id="7533" name="Billede 7532">
          <a:extLst>
            <a:ext uri="{FF2B5EF4-FFF2-40B4-BE49-F238E27FC236}">
              <a16:creationId xmlns:a16="http://schemas.microsoft.com/office/drawing/2014/main" id="{13106C1D-A7A5-C69B-1D0A-6E832A9DE9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8290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575</xdr:row>
      <xdr:rowOff>0</xdr:rowOff>
    </xdr:from>
    <xdr:to>
      <xdr:col>1</xdr:col>
      <xdr:colOff>152400</xdr:colOff>
      <xdr:row>576</xdr:row>
      <xdr:rowOff>114300</xdr:rowOff>
    </xdr:to>
    <xdr:pic>
      <xdr:nvPicPr>
        <xdr:cNvPr id="7534" name="img69" descr="Lot ID: 511436892  Set No: 910033  Name: Old Train Engine Shed">
          <a:hlinkClick xmlns:r="http://schemas.openxmlformats.org/officeDocument/2006/relationships" r:id="rId33"/>
          <a:extLst>
            <a:ext uri="{FF2B5EF4-FFF2-40B4-BE49-F238E27FC236}">
              <a16:creationId xmlns:a16="http://schemas.microsoft.com/office/drawing/2014/main" id="{E818C873-AD0E-9A15-C02C-6BB6B97D5CB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48655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575</xdr:row>
      <xdr:rowOff>0</xdr:rowOff>
    </xdr:from>
    <xdr:to>
      <xdr:col>3</xdr:col>
      <xdr:colOff>114300</xdr:colOff>
      <xdr:row>575</xdr:row>
      <xdr:rowOff>114300</xdr:rowOff>
    </xdr:to>
    <xdr:pic>
      <xdr:nvPicPr>
        <xdr:cNvPr id="7535" name="Billede 7534" descr="Seller Does Not Ship to My Country">
          <a:hlinkClick xmlns:r="http://schemas.openxmlformats.org/officeDocument/2006/relationships" r:id="rId5"/>
          <a:extLst>
            <a:ext uri="{FF2B5EF4-FFF2-40B4-BE49-F238E27FC236}">
              <a16:creationId xmlns:a16="http://schemas.microsoft.com/office/drawing/2014/main" id="{E92375EC-A6E4-980F-8712-CDEE22DD11C7}"/>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48655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575</xdr:row>
      <xdr:rowOff>0</xdr:rowOff>
    </xdr:from>
    <xdr:to>
      <xdr:col>3</xdr:col>
      <xdr:colOff>160020</xdr:colOff>
      <xdr:row>575</xdr:row>
      <xdr:rowOff>152400</xdr:rowOff>
    </xdr:to>
    <xdr:pic>
      <xdr:nvPicPr>
        <xdr:cNvPr id="7536" name="Billede 7535">
          <a:extLst>
            <a:ext uri="{FF2B5EF4-FFF2-40B4-BE49-F238E27FC236}">
              <a16:creationId xmlns:a16="http://schemas.microsoft.com/office/drawing/2014/main" id="{62C34BEF-4C9F-CE70-A93A-4317B48CA8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2486558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579</xdr:row>
      <xdr:rowOff>0</xdr:rowOff>
    </xdr:from>
    <xdr:to>
      <xdr:col>3</xdr:col>
      <xdr:colOff>7620</xdr:colOff>
      <xdr:row>579</xdr:row>
      <xdr:rowOff>30480</xdr:rowOff>
    </xdr:to>
    <xdr:pic>
      <xdr:nvPicPr>
        <xdr:cNvPr id="7537" name="Billede 7536">
          <a:extLst>
            <a:ext uri="{FF2B5EF4-FFF2-40B4-BE49-F238E27FC236}">
              <a16:creationId xmlns:a16="http://schemas.microsoft.com/office/drawing/2014/main" id="{FDB8B7E3-9401-EA3E-4DB6-C8D8E3872C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0598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580</xdr:row>
      <xdr:rowOff>0</xdr:rowOff>
    </xdr:from>
    <xdr:to>
      <xdr:col>3</xdr:col>
      <xdr:colOff>571500</xdr:colOff>
      <xdr:row>580</xdr:row>
      <xdr:rowOff>160020</xdr:rowOff>
    </xdr:to>
    <xdr:pic>
      <xdr:nvPicPr>
        <xdr:cNvPr id="7538" name="Billede 7537">
          <a:hlinkClick xmlns:r="http://schemas.openxmlformats.org/officeDocument/2006/relationships" r:id="rId115"/>
          <a:extLst>
            <a:ext uri="{FF2B5EF4-FFF2-40B4-BE49-F238E27FC236}">
              <a16:creationId xmlns:a16="http://schemas.microsoft.com/office/drawing/2014/main" id="{87C1AE5D-6B00-593D-9133-15CD12DC89D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50781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581</xdr:row>
      <xdr:rowOff>0</xdr:rowOff>
    </xdr:from>
    <xdr:to>
      <xdr:col>3</xdr:col>
      <xdr:colOff>7620</xdr:colOff>
      <xdr:row>581</xdr:row>
      <xdr:rowOff>99060</xdr:rowOff>
    </xdr:to>
    <xdr:pic>
      <xdr:nvPicPr>
        <xdr:cNvPr id="7539" name="Billede 7538">
          <a:extLst>
            <a:ext uri="{FF2B5EF4-FFF2-40B4-BE49-F238E27FC236}">
              <a16:creationId xmlns:a16="http://schemas.microsoft.com/office/drawing/2014/main" id="{8CF7C6E5-5B53-FC5A-CC70-6AFAA39DFF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0964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583</xdr:row>
      <xdr:rowOff>0</xdr:rowOff>
    </xdr:from>
    <xdr:to>
      <xdr:col>1</xdr:col>
      <xdr:colOff>152400</xdr:colOff>
      <xdr:row>584</xdr:row>
      <xdr:rowOff>114300</xdr:rowOff>
    </xdr:to>
    <xdr:pic>
      <xdr:nvPicPr>
        <xdr:cNvPr id="7540" name="img70" descr="Lot ID: 442487990  Set No: 910033  Name: Old Train Engine Shed">
          <a:hlinkClick xmlns:r="http://schemas.openxmlformats.org/officeDocument/2006/relationships" r:id="rId33"/>
          <a:extLst>
            <a:ext uri="{FF2B5EF4-FFF2-40B4-BE49-F238E27FC236}">
              <a16:creationId xmlns:a16="http://schemas.microsoft.com/office/drawing/2014/main" id="{7BBB7D07-C0A0-C909-A090-B7543F85149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51330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583</xdr:row>
      <xdr:rowOff>0</xdr:rowOff>
    </xdr:from>
    <xdr:to>
      <xdr:col>3</xdr:col>
      <xdr:colOff>114300</xdr:colOff>
      <xdr:row>583</xdr:row>
      <xdr:rowOff>114300</xdr:rowOff>
    </xdr:to>
    <xdr:pic>
      <xdr:nvPicPr>
        <xdr:cNvPr id="7541" name="Billede 7540" descr="Seller Ships to My Country">
          <a:hlinkClick xmlns:r="http://schemas.openxmlformats.org/officeDocument/2006/relationships" r:id="rId5"/>
          <a:extLst>
            <a:ext uri="{FF2B5EF4-FFF2-40B4-BE49-F238E27FC236}">
              <a16:creationId xmlns:a16="http://schemas.microsoft.com/office/drawing/2014/main" id="{E9745D49-DAEE-077E-65BE-0FDC924DA8A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51330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583</xdr:row>
      <xdr:rowOff>0</xdr:rowOff>
    </xdr:from>
    <xdr:to>
      <xdr:col>3</xdr:col>
      <xdr:colOff>274320</xdr:colOff>
      <xdr:row>583</xdr:row>
      <xdr:rowOff>152400</xdr:rowOff>
    </xdr:to>
    <xdr:pic>
      <xdr:nvPicPr>
        <xdr:cNvPr id="7542" name="Billede 7541">
          <a:hlinkClick xmlns:r="http://schemas.openxmlformats.org/officeDocument/2006/relationships" r:id="rId7"/>
          <a:extLst>
            <a:ext uri="{FF2B5EF4-FFF2-40B4-BE49-F238E27FC236}">
              <a16:creationId xmlns:a16="http://schemas.microsoft.com/office/drawing/2014/main" id="{F5D78622-7277-78C3-A450-F07C8381125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251330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587</xdr:row>
      <xdr:rowOff>0</xdr:rowOff>
    </xdr:from>
    <xdr:to>
      <xdr:col>3</xdr:col>
      <xdr:colOff>7620</xdr:colOff>
      <xdr:row>587</xdr:row>
      <xdr:rowOff>30480</xdr:rowOff>
    </xdr:to>
    <xdr:pic>
      <xdr:nvPicPr>
        <xdr:cNvPr id="7543" name="Billede 7542">
          <a:extLst>
            <a:ext uri="{FF2B5EF4-FFF2-40B4-BE49-F238E27FC236}">
              <a16:creationId xmlns:a16="http://schemas.microsoft.com/office/drawing/2014/main" id="{A7EF5368-3BAE-FAFE-8C82-91EB2E499F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3456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588</xdr:row>
      <xdr:rowOff>0</xdr:rowOff>
    </xdr:from>
    <xdr:to>
      <xdr:col>3</xdr:col>
      <xdr:colOff>571500</xdr:colOff>
      <xdr:row>588</xdr:row>
      <xdr:rowOff>160020</xdr:rowOff>
    </xdr:to>
    <xdr:pic>
      <xdr:nvPicPr>
        <xdr:cNvPr id="7544" name="Billede 7543">
          <a:hlinkClick xmlns:r="http://schemas.openxmlformats.org/officeDocument/2006/relationships" r:id="rId116"/>
          <a:extLst>
            <a:ext uri="{FF2B5EF4-FFF2-40B4-BE49-F238E27FC236}">
              <a16:creationId xmlns:a16="http://schemas.microsoft.com/office/drawing/2014/main" id="{D5B3764D-6D82-EC44-9375-76D9FCC8929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53639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589</xdr:row>
      <xdr:rowOff>0</xdr:rowOff>
    </xdr:from>
    <xdr:to>
      <xdr:col>3</xdr:col>
      <xdr:colOff>7620</xdr:colOff>
      <xdr:row>589</xdr:row>
      <xdr:rowOff>99060</xdr:rowOff>
    </xdr:to>
    <xdr:pic>
      <xdr:nvPicPr>
        <xdr:cNvPr id="7545" name="Billede 7544">
          <a:extLst>
            <a:ext uri="{FF2B5EF4-FFF2-40B4-BE49-F238E27FC236}">
              <a16:creationId xmlns:a16="http://schemas.microsoft.com/office/drawing/2014/main" id="{8687BB8F-8A93-67B7-51B1-74402E0286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3822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591</xdr:row>
      <xdr:rowOff>0</xdr:rowOff>
    </xdr:from>
    <xdr:to>
      <xdr:col>1</xdr:col>
      <xdr:colOff>152400</xdr:colOff>
      <xdr:row>592</xdr:row>
      <xdr:rowOff>114300</xdr:rowOff>
    </xdr:to>
    <xdr:pic>
      <xdr:nvPicPr>
        <xdr:cNvPr id="7546" name="img71" descr="Lot ID: 437410314  Set No: 910033  Name: Old Train Engine Shed">
          <a:hlinkClick xmlns:r="http://schemas.openxmlformats.org/officeDocument/2006/relationships" r:id="rId33"/>
          <a:extLst>
            <a:ext uri="{FF2B5EF4-FFF2-40B4-BE49-F238E27FC236}">
              <a16:creationId xmlns:a16="http://schemas.microsoft.com/office/drawing/2014/main" id="{445E1AEE-23F7-12F1-E714-375FEA0C218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54187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591</xdr:row>
      <xdr:rowOff>0</xdr:rowOff>
    </xdr:from>
    <xdr:to>
      <xdr:col>3</xdr:col>
      <xdr:colOff>114300</xdr:colOff>
      <xdr:row>591</xdr:row>
      <xdr:rowOff>114300</xdr:rowOff>
    </xdr:to>
    <xdr:pic>
      <xdr:nvPicPr>
        <xdr:cNvPr id="7547" name="Billede 7546" descr="Seller Ships to My Country">
          <a:hlinkClick xmlns:r="http://schemas.openxmlformats.org/officeDocument/2006/relationships" r:id="rId5"/>
          <a:extLst>
            <a:ext uri="{FF2B5EF4-FFF2-40B4-BE49-F238E27FC236}">
              <a16:creationId xmlns:a16="http://schemas.microsoft.com/office/drawing/2014/main" id="{19CB4271-D53C-192D-43B2-1A5D574F668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54187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591</xdr:row>
      <xdr:rowOff>0</xdr:rowOff>
    </xdr:from>
    <xdr:to>
      <xdr:col>3</xdr:col>
      <xdr:colOff>274320</xdr:colOff>
      <xdr:row>591</xdr:row>
      <xdr:rowOff>152400</xdr:rowOff>
    </xdr:to>
    <xdr:pic>
      <xdr:nvPicPr>
        <xdr:cNvPr id="7548" name="Billede 7547">
          <a:hlinkClick xmlns:r="http://schemas.openxmlformats.org/officeDocument/2006/relationships" r:id="rId7"/>
          <a:extLst>
            <a:ext uri="{FF2B5EF4-FFF2-40B4-BE49-F238E27FC236}">
              <a16:creationId xmlns:a16="http://schemas.microsoft.com/office/drawing/2014/main" id="{7FEECCBC-E2C9-4083-B045-D031A1B48E46}"/>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54187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595</xdr:row>
      <xdr:rowOff>0</xdr:rowOff>
    </xdr:from>
    <xdr:to>
      <xdr:col>3</xdr:col>
      <xdr:colOff>7620</xdr:colOff>
      <xdr:row>595</xdr:row>
      <xdr:rowOff>30480</xdr:rowOff>
    </xdr:to>
    <xdr:pic>
      <xdr:nvPicPr>
        <xdr:cNvPr id="7549" name="Billede 7548">
          <a:extLst>
            <a:ext uri="{FF2B5EF4-FFF2-40B4-BE49-F238E27FC236}">
              <a16:creationId xmlns:a16="http://schemas.microsoft.com/office/drawing/2014/main" id="{A61645D2-1CF8-4EF6-361B-92B979A7FF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6199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596</xdr:row>
      <xdr:rowOff>0</xdr:rowOff>
    </xdr:from>
    <xdr:to>
      <xdr:col>3</xdr:col>
      <xdr:colOff>571500</xdr:colOff>
      <xdr:row>596</xdr:row>
      <xdr:rowOff>160020</xdr:rowOff>
    </xdr:to>
    <xdr:pic>
      <xdr:nvPicPr>
        <xdr:cNvPr id="7550" name="Billede 7549">
          <a:hlinkClick xmlns:r="http://schemas.openxmlformats.org/officeDocument/2006/relationships" r:id="rId117"/>
          <a:extLst>
            <a:ext uri="{FF2B5EF4-FFF2-40B4-BE49-F238E27FC236}">
              <a16:creationId xmlns:a16="http://schemas.microsoft.com/office/drawing/2014/main" id="{1F21624D-724C-9148-BB17-ADD3BCD91BA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56382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597</xdr:row>
      <xdr:rowOff>0</xdr:rowOff>
    </xdr:from>
    <xdr:to>
      <xdr:col>3</xdr:col>
      <xdr:colOff>7620</xdr:colOff>
      <xdr:row>597</xdr:row>
      <xdr:rowOff>99060</xdr:rowOff>
    </xdr:to>
    <xdr:pic>
      <xdr:nvPicPr>
        <xdr:cNvPr id="7551" name="Billede 7550">
          <a:extLst>
            <a:ext uri="{FF2B5EF4-FFF2-40B4-BE49-F238E27FC236}">
              <a16:creationId xmlns:a16="http://schemas.microsoft.com/office/drawing/2014/main" id="{6186626C-D8E9-0DFD-FEAE-2AAD4B260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6565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599</xdr:row>
      <xdr:rowOff>0</xdr:rowOff>
    </xdr:from>
    <xdr:to>
      <xdr:col>1</xdr:col>
      <xdr:colOff>152400</xdr:colOff>
      <xdr:row>600</xdr:row>
      <xdr:rowOff>114300</xdr:rowOff>
    </xdr:to>
    <xdr:pic>
      <xdr:nvPicPr>
        <xdr:cNvPr id="7552" name="img72" descr="Lot ID: 418886768  Set No: 910033  Name: Old Train Engine Shed">
          <a:hlinkClick xmlns:r="http://schemas.openxmlformats.org/officeDocument/2006/relationships" r:id="rId33"/>
          <a:extLst>
            <a:ext uri="{FF2B5EF4-FFF2-40B4-BE49-F238E27FC236}">
              <a16:creationId xmlns:a16="http://schemas.microsoft.com/office/drawing/2014/main" id="{3D5D8F4B-5784-86F8-118A-82EEDA7F146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56931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599</xdr:row>
      <xdr:rowOff>0</xdr:rowOff>
    </xdr:from>
    <xdr:to>
      <xdr:col>3</xdr:col>
      <xdr:colOff>114300</xdr:colOff>
      <xdr:row>599</xdr:row>
      <xdr:rowOff>114300</xdr:rowOff>
    </xdr:to>
    <xdr:pic>
      <xdr:nvPicPr>
        <xdr:cNvPr id="7553" name="Billede 7552" descr="Seller Ships to My Country">
          <a:hlinkClick xmlns:r="http://schemas.openxmlformats.org/officeDocument/2006/relationships" r:id="rId5"/>
          <a:extLst>
            <a:ext uri="{FF2B5EF4-FFF2-40B4-BE49-F238E27FC236}">
              <a16:creationId xmlns:a16="http://schemas.microsoft.com/office/drawing/2014/main" id="{8B281CE2-CB46-C366-11FC-5C3874AA00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56931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599</xdr:row>
      <xdr:rowOff>0</xdr:rowOff>
    </xdr:from>
    <xdr:to>
      <xdr:col>3</xdr:col>
      <xdr:colOff>274320</xdr:colOff>
      <xdr:row>599</xdr:row>
      <xdr:rowOff>152400</xdr:rowOff>
    </xdr:to>
    <xdr:pic>
      <xdr:nvPicPr>
        <xdr:cNvPr id="7554" name="Billede 7553">
          <a:hlinkClick xmlns:r="http://schemas.openxmlformats.org/officeDocument/2006/relationships" r:id="rId7"/>
          <a:extLst>
            <a:ext uri="{FF2B5EF4-FFF2-40B4-BE49-F238E27FC236}">
              <a16:creationId xmlns:a16="http://schemas.microsoft.com/office/drawing/2014/main" id="{926427EF-0559-7DED-024E-64D838A57C1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256931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603</xdr:row>
      <xdr:rowOff>0</xdr:rowOff>
    </xdr:from>
    <xdr:to>
      <xdr:col>3</xdr:col>
      <xdr:colOff>7620</xdr:colOff>
      <xdr:row>603</xdr:row>
      <xdr:rowOff>30480</xdr:rowOff>
    </xdr:to>
    <xdr:pic>
      <xdr:nvPicPr>
        <xdr:cNvPr id="7555" name="Billede 7554">
          <a:extLst>
            <a:ext uri="{FF2B5EF4-FFF2-40B4-BE49-F238E27FC236}">
              <a16:creationId xmlns:a16="http://schemas.microsoft.com/office/drawing/2014/main" id="{BAEED50A-9AE0-7EB6-66FB-ACD8357E8B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9102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604</xdr:row>
      <xdr:rowOff>0</xdr:rowOff>
    </xdr:from>
    <xdr:to>
      <xdr:col>3</xdr:col>
      <xdr:colOff>571500</xdr:colOff>
      <xdr:row>604</xdr:row>
      <xdr:rowOff>160020</xdr:rowOff>
    </xdr:to>
    <xdr:pic>
      <xdr:nvPicPr>
        <xdr:cNvPr id="7556" name="Billede 7555">
          <a:hlinkClick xmlns:r="http://schemas.openxmlformats.org/officeDocument/2006/relationships" r:id="rId118"/>
          <a:extLst>
            <a:ext uri="{FF2B5EF4-FFF2-40B4-BE49-F238E27FC236}">
              <a16:creationId xmlns:a16="http://schemas.microsoft.com/office/drawing/2014/main" id="{7AC69A4D-12A4-1593-510D-019735D7393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59285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605</xdr:row>
      <xdr:rowOff>0</xdr:rowOff>
    </xdr:from>
    <xdr:to>
      <xdr:col>3</xdr:col>
      <xdr:colOff>7620</xdr:colOff>
      <xdr:row>605</xdr:row>
      <xdr:rowOff>99060</xdr:rowOff>
    </xdr:to>
    <xdr:pic>
      <xdr:nvPicPr>
        <xdr:cNvPr id="7557" name="Billede 7556">
          <a:extLst>
            <a:ext uri="{FF2B5EF4-FFF2-40B4-BE49-F238E27FC236}">
              <a16:creationId xmlns:a16="http://schemas.microsoft.com/office/drawing/2014/main" id="{41B8DFE7-408C-A5FC-3771-A30B230B4F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9468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607</xdr:row>
      <xdr:rowOff>0</xdr:rowOff>
    </xdr:from>
    <xdr:to>
      <xdr:col>1</xdr:col>
      <xdr:colOff>152400</xdr:colOff>
      <xdr:row>608</xdr:row>
      <xdr:rowOff>114300</xdr:rowOff>
    </xdr:to>
    <xdr:pic>
      <xdr:nvPicPr>
        <xdr:cNvPr id="7558" name="img73" descr="Lot ID: 500335979  Set No: 10027  Name: Train Engine Shed">
          <a:hlinkClick xmlns:r="http://schemas.openxmlformats.org/officeDocument/2006/relationships" r:id="rId55"/>
          <a:extLst>
            <a:ext uri="{FF2B5EF4-FFF2-40B4-BE49-F238E27FC236}">
              <a16:creationId xmlns:a16="http://schemas.microsoft.com/office/drawing/2014/main" id="{EB7FF662-64CA-8311-E6A4-648BD43BEAAC}"/>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59834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607</xdr:row>
      <xdr:rowOff>0</xdr:rowOff>
    </xdr:from>
    <xdr:to>
      <xdr:col>3</xdr:col>
      <xdr:colOff>114300</xdr:colOff>
      <xdr:row>607</xdr:row>
      <xdr:rowOff>114300</xdr:rowOff>
    </xdr:to>
    <xdr:pic>
      <xdr:nvPicPr>
        <xdr:cNvPr id="7559" name="Billede 7558" descr="Seller Ships to My Country">
          <a:hlinkClick xmlns:r="http://schemas.openxmlformats.org/officeDocument/2006/relationships" r:id="rId5"/>
          <a:extLst>
            <a:ext uri="{FF2B5EF4-FFF2-40B4-BE49-F238E27FC236}">
              <a16:creationId xmlns:a16="http://schemas.microsoft.com/office/drawing/2014/main" id="{B068B2EC-DE0D-345D-D286-C658C30B784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59834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607</xdr:row>
      <xdr:rowOff>0</xdr:rowOff>
    </xdr:from>
    <xdr:to>
      <xdr:col>3</xdr:col>
      <xdr:colOff>274320</xdr:colOff>
      <xdr:row>607</xdr:row>
      <xdr:rowOff>152400</xdr:rowOff>
    </xdr:to>
    <xdr:pic>
      <xdr:nvPicPr>
        <xdr:cNvPr id="7560" name="Billede 7559">
          <a:hlinkClick xmlns:r="http://schemas.openxmlformats.org/officeDocument/2006/relationships" r:id="rId7"/>
          <a:extLst>
            <a:ext uri="{FF2B5EF4-FFF2-40B4-BE49-F238E27FC236}">
              <a16:creationId xmlns:a16="http://schemas.microsoft.com/office/drawing/2014/main" id="{26FE5ECF-368E-103B-CAAC-D6B15EFED73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59834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611</xdr:row>
      <xdr:rowOff>0</xdr:rowOff>
    </xdr:from>
    <xdr:to>
      <xdr:col>3</xdr:col>
      <xdr:colOff>7620</xdr:colOff>
      <xdr:row>611</xdr:row>
      <xdr:rowOff>30480</xdr:rowOff>
    </xdr:to>
    <xdr:pic>
      <xdr:nvPicPr>
        <xdr:cNvPr id="7561" name="Billede 7560">
          <a:extLst>
            <a:ext uri="{FF2B5EF4-FFF2-40B4-BE49-F238E27FC236}">
              <a16:creationId xmlns:a16="http://schemas.microsoft.com/office/drawing/2014/main" id="{E27A1BA7-461F-0A90-E7D9-179A96BDD6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1617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612</xdr:row>
      <xdr:rowOff>0</xdr:rowOff>
    </xdr:from>
    <xdr:to>
      <xdr:col>3</xdr:col>
      <xdr:colOff>571500</xdr:colOff>
      <xdr:row>612</xdr:row>
      <xdr:rowOff>160020</xdr:rowOff>
    </xdr:to>
    <xdr:pic>
      <xdr:nvPicPr>
        <xdr:cNvPr id="7562" name="Billede 7561">
          <a:hlinkClick xmlns:r="http://schemas.openxmlformats.org/officeDocument/2006/relationships" r:id="rId119"/>
          <a:extLst>
            <a:ext uri="{FF2B5EF4-FFF2-40B4-BE49-F238E27FC236}">
              <a16:creationId xmlns:a16="http://schemas.microsoft.com/office/drawing/2014/main" id="{8599719B-DD64-5EA1-F74F-BA80D10990E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61800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613</xdr:row>
      <xdr:rowOff>0</xdr:rowOff>
    </xdr:from>
    <xdr:to>
      <xdr:col>3</xdr:col>
      <xdr:colOff>7620</xdr:colOff>
      <xdr:row>613</xdr:row>
      <xdr:rowOff>99060</xdr:rowOff>
    </xdr:to>
    <xdr:pic>
      <xdr:nvPicPr>
        <xdr:cNvPr id="7563" name="Billede 7562">
          <a:extLst>
            <a:ext uri="{FF2B5EF4-FFF2-40B4-BE49-F238E27FC236}">
              <a16:creationId xmlns:a16="http://schemas.microsoft.com/office/drawing/2014/main" id="{3E5FB0C5-A016-A778-9D32-1F16EDD1C6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1983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615</xdr:row>
      <xdr:rowOff>0</xdr:rowOff>
    </xdr:from>
    <xdr:to>
      <xdr:col>1</xdr:col>
      <xdr:colOff>152400</xdr:colOff>
      <xdr:row>616</xdr:row>
      <xdr:rowOff>114300</xdr:rowOff>
    </xdr:to>
    <xdr:pic>
      <xdr:nvPicPr>
        <xdr:cNvPr id="7564" name="img74" descr="Lot ID: 444207020  Set No: 910033  Name: Old Train Engine Shed">
          <a:hlinkClick xmlns:r="http://schemas.openxmlformats.org/officeDocument/2006/relationships" r:id="rId33"/>
          <a:extLst>
            <a:ext uri="{FF2B5EF4-FFF2-40B4-BE49-F238E27FC236}">
              <a16:creationId xmlns:a16="http://schemas.microsoft.com/office/drawing/2014/main" id="{E0423132-2008-E2F6-5CE5-30913921A00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62348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615</xdr:row>
      <xdr:rowOff>0</xdr:rowOff>
    </xdr:from>
    <xdr:to>
      <xdr:col>3</xdr:col>
      <xdr:colOff>114300</xdr:colOff>
      <xdr:row>615</xdr:row>
      <xdr:rowOff>114300</xdr:rowOff>
    </xdr:to>
    <xdr:pic>
      <xdr:nvPicPr>
        <xdr:cNvPr id="7565" name="Billede 7564" descr="Seller Does Not Ship to My Country">
          <a:hlinkClick xmlns:r="http://schemas.openxmlformats.org/officeDocument/2006/relationships" r:id="rId5"/>
          <a:extLst>
            <a:ext uri="{FF2B5EF4-FFF2-40B4-BE49-F238E27FC236}">
              <a16:creationId xmlns:a16="http://schemas.microsoft.com/office/drawing/2014/main" id="{0DA629BE-A1F7-F5E9-F5F9-3BEB9800868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62348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615</xdr:row>
      <xdr:rowOff>0</xdr:rowOff>
    </xdr:from>
    <xdr:to>
      <xdr:col>3</xdr:col>
      <xdr:colOff>274320</xdr:colOff>
      <xdr:row>615</xdr:row>
      <xdr:rowOff>152400</xdr:rowOff>
    </xdr:to>
    <xdr:pic>
      <xdr:nvPicPr>
        <xdr:cNvPr id="7566" name="Billede 7565">
          <a:hlinkClick xmlns:r="http://schemas.openxmlformats.org/officeDocument/2006/relationships" r:id="rId7"/>
          <a:extLst>
            <a:ext uri="{FF2B5EF4-FFF2-40B4-BE49-F238E27FC236}">
              <a16:creationId xmlns:a16="http://schemas.microsoft.com/office/drawing/2014/main" id="{4D5FEE81-C678-C44F-95BE-3AF0B6BE8E2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262348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619</xdr:row>
      <xdr:rowOff>0</xdr:rowOff>
    </xdr:from>
    <xdr:to>
      <xdr:col>3</xdr:col>
      <xdr:colOff>7620</xdr:colOff>
      <xdr:row>619</xdr:row>
      <xdr:rowOff>30480</xdr:rowOff>
    </xdr:to>
    <xdr:pic>
      <xdr:nvPicPr>
        <xdr:cNvPr id="7567" name="Billede 7566">
          <a:extLst>
            <a:ext uri="{FF2B5EF4-FFF2-40B4-BE49-F238E27FC236}">
              <a16:creationId xmlns:a16="http://schemas.microsoft.com/office/drawing/2014/main" id="{6F04226C-9970-5C9D-9CFC-94A53F01B0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4246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620</xdr:row>
      <xdr:rowOff>0</xdr:rowOff>
    </xdr:from>
    <xdr:to>
      <xdr:col>3</xdr:col>
      <xdr:colOff>571500</xdr:colOff>
      <xdr:row>620</xdr:row>
      <xdr:rowOff>160020</xdr:rowOff>
    </xdr:to>
    <xdr:pic>
      <xdr:nvPicPr>
        <xdr:cNvPr id="7568" name="Billede 7567">
          <a:hlinkClick xmlns:r="http://schemas.openxmlformats.org/officeDocument/2006/relationships" r:id="rId120"/>
          <a:extLst>
            <a:ext uri="{FF2B5EF4-FFF2-40B4-BE49-F238E27FC236}">
              <a16:creationId xmlns:a16="http://schemas.microsoft.com/office/drawing/2014/main" id="{FD0131A2-B15C-2137-AECA-6979AF1CDB9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64429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621</xdr:row>
      <xdr:rowOff>0</xdr:rowOff>
    </xdr:from>
    <xdr:to>
      <xdr:col>3</xdr:col>
      <xdr:colOff>7620</xdr:colOff>
      <xdr:row>621</xdr:row>
      <xdr:rowOff>99060</xdr:rowOff>
    </xdr:to>
    <xdr:pic>
      <xdr:nvPicPr>
        <xdr:cNvPr id="7569" name="Billede 7568">
          <a:extLst>
            <a:ext uri="{FF2B5EF4-FFF2-40B4-BE49-F238E27FC236}">
              <a16:creationId xmlns:a16="http://schemas.microsoft.com/office/drawing/2014/main" id="{395D0992-0BE9-BCF4-521D-CF1BE511CA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4612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623</xdr:row>
      <xdr:rowOff>0</xdr:rowOff>
    </xdr:from>
    <xdr:to>
      <xdr:col>1</xdr:col>
      <xdr:colOff>152400</xdr:colOff>
      <xdr:row>624</xdr:row>
      <xdr:rowOff>114300</xdr:rowOff>
    </xdr:to>
    <xdr:pic>
      <xdr:nvPicPr>
        <xdr:cNvPr id="7570" name="img75" descr="Lot ID: 425584303  Set No: 910033  Name: Old Train Engine Shed">
          <a:hlinkClick xmlns:r="http://schemas.openxmlformats.org/officeDocument/2006/relationships" r:id="rId33"/>
          <a:extLst>
            <a:ext uri="{FF2B5EF4-FFF2-40B4-BE49-F238E27FC236}">
              <a16:creationId xmlns:a16="http://schemas.microsoft.com/office/drawing/2014/main" id="{DD1D6661-42ED-3D4B-AFF6-8E6A0752C7D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64977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623</xdr:row>
      <xdr:rowOff>0</xdr:rowOff>
    </xdr:from>
    <xdr:to>
      <xdr:col>3</xdr:col>
      <xdr:colOff>114300</xdr:colOff>
      <xdr:row>623</xdr:row>
      <xdr:rowOff>114300</xdr:rowOff>
    </xdr:to>
    <xdr:pic>
      <xdr:nvPicPr>
        <xdr:cNvPr id="7571" name="Billede 7570" descr="Seller Ships to My Country">
          <a:hlinkClick xmlns:r="http://schemas.openxmlformats.org/officeDocument/2006/relationships" r:id="rId5"/>
          <a:extLst>
            <a:ext uri="{FF2B5EF4-FFF2-40B4-BE49-F238E27FC236}">
              <a16:creationId xmlns:a16="http://schemas.microsoft.com/office/drawing/2014/main" id="{46940F4C-2BF4-949D-9BCB-13E7818AD8A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64977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623</xdr:row>
      <xdr:rowOff>0</xdr:rowOff>
    </xdr:from>
    <xdr:to>
      <xdr:col>3</xdr:col>
      <xdr:colOff>274320</xdr:colOff>
      <xdr:row>623</xdr:row>
      <xdr:rowOff>152400</xdr:rowOff>
    </xdr:to>
    <xdr:pic>
      <xdr:nvPicPr>
        <xdr:cNvPr id="7572" name="Billede 7571">
          <a:hlinkClick xmlns:r="http://schemas.openxmlformats.org/officeDocument/2006/relationships" r:id="rId7"/>
          <a:extLst>
            <a:ext uri="{FF2B5EF4-FFF2-40B4-BE49-F238E27FC236}">
              <a16:creationId xmlns:a16="http://schemas.microsoft.com/office/drawing/2014/main" id="{C17538B7-4FDF-EAAD-8A0F-CFFD9A5D42D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64977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627</xdr:row>
      <xdr:rowOff>0</xdr:rowOff>
    </xdr:from>
    <xdr:to>
      <xdr:col>3</xdr:col>
      <xdr:colOff>7620</xdr:colOff>
      <xdr:row>627</xdr:row>
      <xdr:rowOff>30480</xdr:rowOff>
    </xdr:to>
    <xdr:pic>
      <xdr:nvPicPr>
        <xdr:cNvPr id="7573" name="Billede 7572">
          <a:extLst>
            <a:ext uri="{FF2B5EF4-FFF2-40B4-BE49-F238E27FC236}">
              <a16:creationId xmlns:a16="http://schemas.microsoft.com/office/drawing/2014/main" id="{BD755F4D-E4AE-4249-A743-056EBA1023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6989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628</xdr:row>
      <xdr:rowOff>0</xdr:rowOff>
    </xdr:from>
    <xdr:to>
      <xdr:col>3</xdr:col>
      <xdr:colOff>571500</xdr:colOff>
      <xdr:row>628</xdr:row>
      <xdr:rowOff>160020</xdr:rowOff>
    </xdr:to>
    <xdr:pic>
      <xdr:nvPicPr>
        <xdr:cNvPr id="7574" name="Billede 7573">
          <a:hlinkClick xmlns:r="http://schemas.openxmlformats.org/officeDocument/2006/relationships" r:id="rId121"/>
          <a:extLst>
            <a:ext uri="{FF2B5EF4-FFF2-40B4-BE49-F238E27FC236}">
              <a16:creationId xmlns:a16="http://schemas.microsoft.com/office/drawing/2014/main" id="{D9ED0D83-C90A-6E19-28EF-28E65C5FEE5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67172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629</xdr:row>
      <xdr:rowOff>0</xdr:rowOff>
    </xdr:from>
    <xdr:to>
      <xdr:col>3</xdr:col>
      <xdr:colOff>7620</xdr:colOff>
      <xdr:row>629</xdr:row>
      <xdr:rowOff>99060</xdr:rowOff>
    </xdr:to>
    <xdr:pic>
      <xdr:nvPicPr>
        <xdr:cNvPr id="7575" name="Billede 7574">
          <a:extLst>
            <a:ext uri="{FF2B5EF4-FFF2-40B4-BE49-F238E27FC236}">
              <a16:creationId xmlns:a16="http://schemas.microsoft.com/office/drawing/2014/main" id="{2A48DCB1-55C0-E691-36BF-AAC8E9FAF8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7355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631</xdr:row>
      <xdr:rowOff>0</xdr:rowOff>
    </xdr:from>
    <xdr:to>
      <xdr:col>1</xdr:col>
      <xdr:colOff>152400</xdr:colOff>
      <xdr:row>632</xdr:row>
      <xdr:rowOff>114300</xdr:rowOff>
    </xdr:to>
    <xdr:pic>
      <xdr:nvPicPr>
        <xdr:cNvPr id="7576" name="img76" descr="Lot ID: 425536358  Set No: 910033  Name: Old Train Engine Shed">
          <a:hlinkClick xmlns:r="http://schemas.openxmlformats.org/officeDocument/2006/relationships" r:id="rId33"/>
          <a:extLst>
            <a:ext uri="{FF2B5EF4-FFF2-40B4-BE49-F238E27FC236}">
              <a16:creationId xmlns:a16="http://schemas.microsoft.com/office/drawing/2014/main" id="{A8B09B5B-FCF4-E1F9-0ED1-5B04B5106CF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67721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631</xdr:row>
      <xdr:rowOff>0</xdr:rowOff>
    </xdr:from>
    <xdr:to>
      <xdr:col>3</xdr:col>
      <xdr:colOff>114300</xdr:colOff>
      <xdr:row>631</xdr:row>
      <xdr:rowOff>114300</xdr:rowOff>
    </xdr:to>
    <xdr:pic>
      <xdr:nvPicPr>
        <xdr:cNvPr id="7577" name="Billede 7576" descr="Seller Does Not Ship to My Country">
          <a:hlinkClick xmlns:r="http://schemas.openxmlformats.org/officeDocument/2006/relationships" r:id="rId5"/>
          <a:extLst>
            <a:ext uri="{FF2B5EF4-FFF2-40B4-BE49-F238E27FC236}">
              <a16:creationId xmlns:a16="http://schemas.microsoft.com/office/drawing/2014/main" id="{E394046C-5E20-696A-B652-29D2D41C778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67721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631</xdr:row>
      <xdr:rowOff>0</xdr:rowOff>
    </xdr:from>
    <xdr:to>
      <xdr:col>3</xdr:col>
      <xdr:colOff>274320</xdr:colOff>
      <xdr:row>631</xdr:row>
      <xdr:rowOff>152400</xdr:rowOff>
    </xdr:to>
    <xdr:pic>
      <xdr:nvPicPr>
        <xdr:cNvPr id="7578" name="Billede 7577">
          <a:hlinkClick xmlns:r="http://schemas.openxmlformats.org/officeDocument/2006/relationships" r:id="rId7"/>
          <a:extLst>
            <a:ext uri="{FF2B5EF4-FFF2-40B4-BE49-F238E27FC236}">
              <a16:creationId xmlns:a16="http://schemas.microsoft.com/office/drawing/2014/main" id="{CC248CF1-0E46-BB46-DC70-A2B03FBEB07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67721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635</xdr:row>
      <xdr:rowOff>0</xdr:rowOff>
    </xdr:from>
    <xdr:to>
      <xdr:col>3</xdr:col>
      <xdr:colOff>7620</xdr:colOff>
      <xdr:row>635</xdr:row>
      <xdr:rowOff>30480</xdr:rowOff>
    </xdr:to>
    <xdr:pic>
      <xdr:nvPicPr>
        <xdr:cNvPr id="7579" name="Billede 7578">
          <a:extLst>
            <a:ext uri="{FF2B5EF4-FFF2-40B4-BE49-F238E27FC236}">
              <a16:creationId xmlns:a16="http://schemas.microsoft.com/office/drawing/2014/main" id="{29ADFDEC-94F5-03D3-2CBB-E3915A48AD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9732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636</xdr:row>
      <xdr:rowOff>0</xdr:rowOff>
    </xdr:from>
    <xdr:to>
      <xdr:col>3</xdr:col>
      <xdr:colOff>571500</xdr:colOff>
      <xdr:row>636</xdr:row>
      <xdr:rowOff>160020</xdr:rowOff>
    </xdr:to>
    <xdr:pic>
      <xdr:nvPicPr>
        <xdr:cNvPr id="7580" name="Billede 7579">
          <a:hlinkClick xmlns:r="http://schemas.openxmlformats.org/officeDocument/2006/relationships" r:id="rId122"/>
          <a:extLst>
            <a:ext uri="{FF2B5EF4-FFF2-40B4-BE49-F238E27FC236}">
              <a16:creationId xmlns:a16="http://schemas.microsoft.com/office/drawing/2014/main" id="{B8D06059-D424-E785-1904-99538C8623E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69915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637</xdr:row>
      <xdr:rowOff>0</xdr:rowOff>
    </xdr:from>
    <xdr:to>
      <xdr:col>3</xdr:col>
      <xdr:colOff>7620</xdr:colOff>
      <xdr:row>637</xdr:row>
      <xdr:rowOff>99060</xdr:rowOff>
    </xdr:to>
    <xdr:pic>
      <xdr:nvPicPr>
        <xdr:cNvPr id="7581" name="Billede 7580">
          <a:extLst>
            <a:ext uri="{FF2B5EF4-FFF2-40B4-BE49-F238E27FC236}">
              <a16:creationId xmlns:a16="http://schemas.microsoft.com/office/drawing/2014/main" id="{757B76D5-10B3-2143-7F96-0747CA3171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0098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639</xdr:row>
      <xdr:rowOff>0</xdr:rowOff>
    </xdr:from>
    <xdr:to>
      <xdr:col>1</xdr:col>
      <xdr:colOff>152400</xdr:colOff>
      <xdr:row>640</xdr:row>
      <xdr:rowOff>114300</xdr:rowOff>
    </xdr:to>
    <xdr:pic>
      <xdr:nvPicPr>
        <xdr:cNvPr id="7582" name="img77" descr="Lot ID: 260705105  Set No: 10027  Name: Train Engine Shed">
          <a:hlinkClick xmlns:r="http://schemas.openxmlformats.org/officeDocument/2006/relationships" r:id="rId55"/>
          <a:extLst>
            <a:ext uri="{FF2B5EF4-FFF2-40B4-BE49-F238E27FC236}">
              <a16:creationId xmlns:a16="http://schemas.microsoft.com/office/drawing/2014/main" id="{7B3029C6-1FD2-BC2B-9B52-C29AA63AC3E6}"/>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70464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639</xdr:row>
      <xdr:rowOff>0</xdr:rowOff>
    </xdr:from>
    <xdr:to>
      <xdr:col>3</xdr:col>
      <xdr:colOff>114300</xdr:colOff>
      <xdr:row>639</xdr:row>
      <xdr:rowOff>114300</xdr:rowOff>
    </xdr:to>
    <xdr:pic>
      <xdr:nvPicPr>
        <xdr:cNvPr id="7583" name="Billede 7582" descr="Seller Ships to My Country">
          <a:hlinkClick xmlns:r="http://schemas.openxmlformats.org/officeDocument/2006/relationships" r:id="rId5"/>
          <a:extLst>
            <a:ext uri="{FF2B5EF4-FFF2-40B4-BE49-F238E27FC236}">
              <a16:creationId xmlns:a16="http://schemas.microsoft.com/office/drawing/2014/main" id="{CB6A6F76-741F-F5B5-96C8-76BC71C204E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70464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639</xdr:row>
      <xdr:rowOff>0</xdr:rowOff>
    </xdr:from>
    <xdr:to>
      <xdr:col>3</xdr:col>
      <xdr:colOff>274320</xdr:colOff>
      <xdr:row>639</xdr:row>
      <xdr:rowOff>152400</xdr:rowOff>
    </xdr:to>
    <xdr:pic>
      <xdr:nvPicPr>
        <xdr:cNvPr id="7584" name="Billede 7583">
          <a:hlinkClick xmlns:r="http://schemas.openxmlformats.org/officeDocument/2006/relationships" r:id="rId7"/>
          <a:extLst>
            <a:ext uri="{FF2B5EF4-FFF2-40B4-BE49-F238E27FC236}">
              <a16:creationId xmlns:a16="http://schemas.microsoft.com/office/drawing/2014/main" id="{644036CF-2851-73B8-2636-0E2DEBF674F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70464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639</xdr:row>
      <xdr:rowOff>0</xdr:rowOff>
    </xdr:from>
    <xdr:to>
      <xdr:col>3</xdr:col>
      <xdr:colOff>457200</xdr:colOff>
      <xdr:row>639</xdr:row>
      <xdr:rowOff>152400</xdr:rowOff>
    </xdr:to>
    <xdr:pic>
      <xdr:nvPicPr>
        <xdr:cNvPr id="7585" name="Billede 7584">
          <a:hlinkClick xmlns:r="http://schemas.openxmlformats.org/officeDocument/2006/relationships" r:id="rId123"/>
          <a:extLst>
            <a:ext uri="{FF2B5EF4-FFF2-40B4-BE49-F238E27FC236}">
              <a16:creationId xmlns:a16="http://schemas.microsoft.com/office/drawing/2014/main" id="{C0035334-4A7A-26D6-6122-426E29DF36C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704642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643</xdr:row>
      <xdr:rowOff>0</xdr:rowOff>
    </xdr:from>
    <xdr:to>
      <xdr:col>3</xdr:col>
      <xdr:colOff>7620</xdr:colOff>
      <xdr:row>643</xdr:row>
      <xdr:rowOff>30480</xdr:rowOff>
    </xdr:to>
    <xdr:pic>
      <xdr:nvPicPr>
        <xdr:cNvPr id="7586" name="Billede 7585">
          <a:extLst>
            <a:ext uri="{FF2B5EF4-FFF2-40B4-BE49-F238E27FC236}">
              <a16:creationId xmlns:a16="http://schemas.microsoft.com/office/drawing/2014/main" id="{08DB0F0B-7C75-FFC2-960D-907C7ADC33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3436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644</xdr:row>
      <xdr:rowOff>0</xdr:rowOff>
    </xdr:from>
    <xdr:to>
      <xdr:col>3</xdr:col>
      <xdr:colOff>571500</xdr:colOff>
      <xdr:row>644</xdr:row>
      <xdr:rowOff>160020</xdr:rowOff>
    </xdr:to>
    <xdr:pic>
      <xdr:nvPicPr>
        <xdr:cNvPr id="7587" name="Billede 7586">
          <a:hlinkClick xmlns:r="http://schemas.openxmlformats.org/officeDocument/2006/relationships" r:id="rId124"/>
          <a:extLst>
            <a:ext uri="{FF2B5EF4-FFF2-40B4-BE49-F238E27FC236}">
              <a16:creationId xmlns:a16="http://schemas.microsoft.com/office/drawing/2014/main" id="{2770BE77-A78B-609B-A654-FEA20DECEDA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73618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645</xdr:row>
      <xdr:rowOff>0</xdr:rowOff>
    </xdr:from>
    <xdr:to>
      <xdr:col>3</xdr:col>
      <xdr:colOff>7620</xdr:colOff>
      <xdr:row>645</xdr:row>
      <xdr:rowOff>99060</xdr:rowOff>
    </xdr:to>
    <xdr:pic>
      <xdr:nvPicPr>
        <xdr:cNvPr id="7588" name="Billede 7587">
          <a:extLst>
            <a:ext uri="{FF2B5EF4-FFF2-40B4-BE49-F238E27FC236}">
              <a16:creationId xmlns:a16="http://schemas.microsoft.com/office/drawing/2014/main" id="{001BCB35-A561-A0A5-979E-627904BEC3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3801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647</xdr:row>
      <xdr:rowOff>0</xdr:rowOff>
    </xdr:from>
    <xdr:to>
      <xdr:col>1</xdr:col>
      <xdr:colOff>152400</xdr:colOff>
      <xdr:row>648</xdr:row>
      <xdr:rowOff>114300</xdr:rowOff>
    </xdr:to>
    <xdr:pic>
      <xdr:nvPicPr>
        <xdr:cNvPr id="7589" name="img78" descr="Lot ID: 531579750  Set No: 10027  Name: Train Engine Shed">
          <a:hlinkClick xmlns:r="http://schemas.openxmlformats.org/officeDocument/2006/relationships" r:id="rId55"/>
          <a:extLst>
            <a:ext uri="{FF2B5EF4-FFF2-40B4-BE49-F238E27FC236}">
              <a16:creationId xmlns:a16="http://schemas.microsoft.com/office/drawing/2014/main" id="{BBA554DC-21E0-DD8A-467E-CB8E32237794}"/>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74167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647</xdr:row>
      <xdr:rowOff>0</xdr:rowOff>
    </xdr:from>
    <xdr:to>
      <xdr:col>3</xdr:col>
      <xdr:colOff>114300</xdr:colOff>
      <xdr:row>647</xdr:row>
      <xdr:rowOff>114300</xdr:rowOff>
    </xdr:to>
    <xdr:pic>
      <xdr:nvPicPr>
        <xdr:cNvPr id="7590" name="Billede 7589" descr="Seller Ships to My Country">
          <a:hlinkClick xmlns:r="http://schemas.openxmlformats.org/officeDocument/2006/relationships" r:id="rId5"/>
          <a:extLst>
            <a:ext uri="{FF2B5EF4-FFF2-40B4-BE49-F238E27FC236}">
              <a16:creationId xmlns:a16="http://schemas.microsoft.com/office/drawing/2014/main" id="{B09B8202-0EED-8855-366A-ED9237F3025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74167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647</xdr:row>
      <xdr:rowOff>0</xdr:rowOff>
    </xdr:from>
    <xdr:to>
      <xdr:col>3</xdr:col>
      <xdr:colOff>274320</xdr:colOff>
      <xdr:row>647</xdr:row>
      <xdr:rowOff>152400</xdr:rowOff>
    </xdr:to>
    <xdr:pic>
      <xdr:nvPicPr>
        <xdr:cNvPr id="7591" name="Billede 7590">
          <a:hlinkClick xmlns:r="http://schemas.openxmlformats.org/officeDocument/2006/relationships" r:id="rId7"/>
          <a:extLst>
            <a:ext uri="{FF2B5EF4-FFF2-40B4-BE49-F238E27FC236}">
              <a16:creationId xmlns:a16="http://schemas.microsoft.com/office/drawing/2014/main" id="{F8F81D16-3BAC-EC15-01D3-88C1DE71218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27416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651</xdr:row>
      <xdr:rowOff>0</xdr:rowOff>
    </xdr:from>
    <xdr:to>
      <xdr:col>3</xdr:col>
      <xdr:colOff>7620</xdr:colOff>
      <xdr:row>651</xdr:row>
      <xdr:rowOff>30480</xdr:rowOff>
    </xdr:to>
    <xdr:pic>
      <xdr:nvPicPr>
        <xdr:cNvPr id="7592" name="Billede 7591">
          <a:extLst>
            <a:ext uri="{FF2B5EF4-FFF2-40B4-BE49-F238E27FC236}">
              <a16:creationId xmlns:a16="http://schemas.microsoft.com/office/drawing/2014/main" id="{FE520A10-5933-7B98-16EB-E278379195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6567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652</xdr:row>
      <xdr:rowOff>0</xdr:rowOff>
    </xdr:from>
    <xdr:to>
      <xdr:col>3</xdr:col>
      <xdr:colOff>571500</xdr:colOff>
      <xdr:row>652</xdr:row>
      <xdr:rowOff>160020</xdr:rowOff>
    </xdr:to>
    <xdr:pic>
      <xdr:nvPicPr>
        <xdr:cNvPr id="7593" name="Billede 7592">
          <a:hlinkClick xmlns:r="http://schemas.openxmlformats.org/officeDocument/2006/relationships" r:id="rId125"/>
          <a:extLst>
            <a:ext uri="{FF2B5EF4-FFF2-40B4-BE49-F238E27FC236}">
              <a16:creationId xmlns:a16="http://schemas.microsoft.com/office/drawing/2014/main" id="{7D903CF9-41F0-3EAE-3E0B-7D817069C95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76750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653</xdr:row>
      <xdr:rowOff>0</xdr:rowOff>
    </xdr:from>
    <xdr:to>
      <xdr:col>3</xdr:col>
      <xdr:colOff>7620</xdr:colOff>
      <xdr:row>653</xdr:row>
      <xdr:rowOff>99060</xdr:rowOff>
    </xdr:to>
    <xdr:pic>
      <xdr:nvPicPr>
        <xdr:cNvPr id="7594" name="Billede 7593">
          <a:extLst>
            <a:ext uri="{FF2B5EF4-FFF2-40B4-BE49-F238E27FC236}">
              <a16:creationId xmlns:a16="http://schemas.microsoft.com/office/drawing/2014/main" id="{D575513A-4699-E55A-1AA3-27B6573A9E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6933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655</xdr:row>
      <xdr:rowOff>0</xdr:rowOff>
    </xdr:from>
    <xdr:to>
      <xdr:col>1</xdr:col>
      <xdr:colOff>152400</xdr:colOff>
      <xdr:row>656</xdr:row>
      <xdr:rowOff>228600</xdr:rowOff>
    </xdr:to>
    <xdr:pic>
      <xdr:nvPicPr>
        <xdr:cNvPr id="7595" name="img79" descr="Lot ID: 511128493  Set No: BL19002  Name: Antique Fire Engine">
          <a:hlinkClick xmlns:r="http://schemas.openxmlformats.org/officeDocument/2006/relationships" r:id="rId36"/>
          <a:extLst>
            <a:ext uri="{FF2B5EF4-FFF2-40B4-BE49-F238E27FC236}">
              <a16:creationId xmlns:a16="http://schemas.microsoft.com/office/drawing/2014/main" id="{1006CED5-D3F8-3B7B-41C4-02431A4BFB06}"/>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277299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655</xdr:row>
      <xdr:rowOff>0</xdr:rowOff>
    </xdr:from>
    <xdr:to>
      <xdr:col>3</xdr:col>
      <xdr:colOff>114300</xdr:colOff>
      <xdr:row>655</xdr:row>
      <xdr:rowOff>114300</xdr:rowOff>
    </xdr:to>
    <xdr:pic>
      <xdr:nvPicPr>
        <xdr:cNvPr id="7596" name="Billede 7595" descr="Seller Does Not Ship to My Country">
          <a:hlinkClick xmlns:r="http://schemas.openxmlformats.org/officeDocument/2006/relationships" r:id="rId5"/>
          <a:extLst>
            <a:ext uri="{FF2B5EF4-FFF2-40B4-BE49-F238E27FC236}">
              <a16:creationId xmlns:a16="http://schemas.microsoft.com/office/drawing/2014/main" id="{B9950690-9ADC-9874-BF87-EE57E72656C7}"/>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77299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655</xdr:row>
      <xdr:rowOff>0</xdr:rowOff>
    </xdr:from>
    <xdr:to>
      <xdr:col>3</xdr:col>
      <xdr:colOff>274320</xdr:colOff>
      <xdr:row>655</xdr:row>
      <xdr:rowOff>152400</xdr:rowOff>
    </xdr:to>
    <xdr:pic>
      <xdr:nvPicPr>
        <xdr:cNvPr id="7597" name="Billede 7596">
          <a:hlinkClick xmlns:r="http://schemas.openxmlformats.org/officeDocument/2006/relationships" r:id="rId7"/>
          <a:extLst>
            <a:ext uri="{FF2B5EF4-FFF2-40B4-BE49-F238E27FC236}">
              <a16:creationId xmlns:a16="http://schemas.microsoft.com/office/drawing/2014/main" id="{1D637D3B-2DA3-8E7A-6165-6590149A6C9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77299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659</xdr:row>
      <xdr:rowOff>0</xdr:rowOff>
    </xdr:from>
    <xdr:to>
      <xdr:col>3</xdr:col>
      <xdr:colOff>7620</xdr:colOff>
      <xdr:row>659</xdr:row>
      <xdr:rowOff>30480</xdr:rowOff>
    </xdr:to>
    <xdr:pic>
      <xdr:nvPicPr>
        <xdr:cNvPr id="7598" name="Billede 7597">
          <a:extLst>
            <a:ext uri="{FF2B5EF4-FFF2-40B4-BE49-F238E27FC236}">
              <a16:creationId xmlns:a16="http://schemas.microsoft.com/office/drawing/2014/main" id="{D0D05D17-8290-C84F-0A99-9F9E20535B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9425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660</xdr:row>
      <xdr:rowOff>0</xdr:rowOff>
    </xdr:from>
    <xdr:to>
      <xdr:col>3</xdr:col>
      <xdr:colOff>571500</xdr:colOff>
      <xdr:row>660</xdr:row>
      <xdr:rowOff>160020</xdr:rowOff>
    </xdr:to>
    <xdr:pic>
      <xdr:nvPicPr>
        <xdr:cNvPr id="7599" name="Billede 7598">
          <a:hlinkClick xmlns:r="http://schemas.openxmlformats.org/officeDocument/2006/relationships" r:id="rId126"/>
          <a:extLst>
            <a:ext uri="{FF2B5EF4-FFF2-40B4-BE49-F238E27FC236}">
              <a16:creationId xmlns:a16="http://schemas.microsoft.com/office/drawing/2014/main" id="{172B752F-202E-9015-8A0C-DCDF07062C4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79608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661</xdr:row>
      <xdr:rowOff>0</xdr:rowOff>
    </xdr:from>
    <xdr:to>
      <xdr:col>3</xdr:col>
      <xdr:colOff>7620</xdr:colOff>
      <xdr:row>661</xdr:row>
      <xdr:rowOff>99060</xdr:rowOff>
    </xdr:to>
    <xdr:pic>
      <xdr:nvPicPr>
        <xdr:cNvPr id="7600" name="Billede 7599">
          <a:extLst>
            <a:ext uri="{FF2B5EF4-FFF2-40B4-BE49-F238E27FC236}">
              <a16:creationId xmlns:a16="http://schemas.microsoft.com/office/drawing/2014/main" id="{3EA59520-58D0-29FE-E008-8931A20D4D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9791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663</xdr:row>
      <xdr:rowOff>0</xdr:rowOff>
    </xdr:from>
    <xdr:to>
      <xdr:col>1</xdr:col>
      <xdr:colOff>152400</xdr:colOff>
      <xdr:row>664</xdr:row>
      <xdr:rowOff>228600</xdr:rowOff>
    </xdr:to>
    <xdr:pic>
      <xdr:nvPicPr>
        <xdr:cNvPr id="7601" name="img80" descr="Lot ID: 479084524  Set No: BL19002  Name: Antique Fire Engine">
          <a:hlinkClick xmlns:r="http://schemas.openxmlformats.org/officeDocument/2006/relationships" r:id="rId36"/>
          <a:extLst>
            <a:ext uri="{FF2B5EF4-FFF2-40B4-BE49-F238E27FC236}">
              <a16:creationId xmlns:a16="http://schemas.microsoft.com/office/drawing/2014/main" id="{F17E1639-F77F-9877-65E3-5E77696C1971}"/>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280156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663</xdr:row>
      <xdr:rowOff>0</xdr:rowOff>
    </xdr:from>
    <xdr:to>
      <xdr:col>3</xdr:col>
      <xdr:colOff>114300</xdr:colOff>
      <xdr:row>663</xdr:row>
      <xdr:rowOff>114300</xdr:rowOff>
    </xdr:to>
    <xdr:pic>
      <xdr:nvPicPr>
        <xdr:cNvPr id="7602" name="Billede 7601" descr="Seller Does Not Ship to My Country">
          <a:hlinkClick xmlns:r="http://schemas.openxmlformats.org/officeDocument/2006/relationships" r:id="rId5"/>
          <a:extLst>
            <a:ext uri="{FF2B5EF4-FFF2-40B4-BE49-F238E27FC236}">
              <a16:creationId xmlns:a16="http://schemas.microsoft.com/office/drawing/2014/main" id="{F4B57E0D-F78F-F2A4-6A8A-A3B859C0EAA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80156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663</xdr:row>
      <xdr:rowOff>0</xdr:rowOff>
    </xdr:from>
    <xdr:to>
      <xdr:col>3</xdr:col>
      <xdr:colOff>274320</xdr:colOff>
      <xdr:row>663</xdr:row>
      <xdr:rowOff>152400</xdr:rowOff>
    </xdr:to>
    <xdr:pic>
      <xdr:nvPicPr>
        <xdr:cNvPr id="7603" name="Billede 7602">
          <a:hlinkClick xmlns:r="http://schemas.openxmlformats.org/officeDocument/2006/relationships" r:id="rId7"/>
          <a:extLst>
            <a:ext uri="{FF2B5EF4-FFF2-40B4-BE49-F238E27FC236}">
              <a16:creationId xmlns:a16="http://schemas.microsoft.com/office/drawing/2014/main" id="{92AB757E-E59C-6B59-E2E7-3C9FCD9B644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280156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663</xdr:row>
      <xdr:rowOff>0</xdr:rowOff>
    </xdr:from>
    <xdr:to>
      <xdr:col>3</xdr:col>
      <xdr:colOff>457200</xdr:colOff>
      <xdr:row>663</xdr:row>
      <xdr:rowOff>152400</xdr:rowOff>
    </xdr:to>
    <xdr:pic>
      <xdr:nvPicPr>
        <xdr:cNvPr id="7604" name="Billede 7603">
          <a:hlinkClick xmlns:r="http://schemas.openxmlformats.org/officeDocument/2006/relationships" r:id="rId127"/>
          <a:extLst>
            <a:ext uri="{FF2B5EF4-FFF2-40B4-BE49-F238E27FC236}">
              <a16:creationId xmlns:a16="http://schemas.microsoft.com/office/drawing/2014/main" id="{C7F60026-8E58-7AD6-18E3-3E89E1BB8E3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801569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667</xdr:row>
      <xdr:rowOff>0</xdr:rowOff>
    </xdr:from>
    <xdr:to>
      <xdr:col>3</xdr:col>
      <xdr:colOff>7620</xdr:colOff>
      <xdr:row>667</xdr:row>
      <xdr:rowOff>30480</xdr:rowOff>
    </xdr:to>
    <xdr:pic>
      <xdr:nvPicPr>
        <xdr:cNvPr id="7605" name="Billede 7604">
          <a:extLst>
            <a:ext uri="{FF2B5EF4-FFF2-40B4-BE49-F238E27FC236}">
              <a16:creationId xmlns:a16="http://schemas.microsoft.com/office/drawing/2014/main" id="{AC7D4EB1-FAA4-A938-6CFF-3E097BFB06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3585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668</xdr:row>
      <xdr:rowOff>0</xdr:rowOff>
    </xdr:from>
    <xdr:to>
      <xdr:col>3</xdr:col>
      <xdr:colOff>571500</xdr:colOff>
      <xdr:row>668</xdr:row>
      <xdr:rowOff>160020</xdr:rowOff>
    </xdr:to>
    <xdr:pic>
      <xdr:nvPicPr>
        <xdr:cNvPr id="7606" name="Billede 7605">
          <a:hlinkClick xmlns:r="http://schemas.openxmlformats.org/officeDocument/2006/relationships" r:id="rId128"/>
          <a:extLst>
            <a:ext uri="{FF2B5EF4-FFF2-40B4-BE49-F238E27FC236}">
              <a16:creationId xmlns:a16="http://schemas.microsoft.com/office/drawing/2014/main" id="{D71004D3-05AF-3352-6925-2E3474F9518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83768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669</xdr:row>
      <xdr:rowOff>0</xdr:rowOff>
    </xdr:from>
    <xdr:to>
      <xdr:col>3</xdr:col>
      <xdr:colOff>7620</xdr:colOff>
      <xdr:row>669</xdr:row>
      <xdr:rowOff>99060</xdr:rowOff>
    </xdr:to>
    <xdr:pic>
      <xdr:nvPicPr>
        <xdr:cNvPr id="7607" name="Billede 7606">
          <a:extLst>
            <a:ext uri="{FF2B5EF4-FFF2-40B4-BE49-F238E27FC236}">
              <a16:creationId xmlns:a16="http://schemas.microsoft.com/office/drawing/2014/main" id="{592D1F64-391F-4BA0-6C55-53154F85C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3951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671</xdr:row>
      <xdr:rowOff>0</xdr:rowOff>
    </xdr:from>
    <xdr:to>
      <xdr:col>1</xdr:col>
      <xdr:colOff>152400</xdr:colOff>
      <xdr:row>672</xdr:row>
      <xdr:rowOff>114300</xdr:rowOff>
    </xdr:to>
    <xdr:pic>
      <xdr:nvPicPr>
        <xdr:cNvPr id="7608" name="img81" descr="Lot ID: 438453184  Set No: 910033  Name: Old Train Engine Shed">
          <a:hlinkClick xmlns:r="http://schemas.openxmlformats.org/officeDocument/2006/relationships" r:id="rId33"/>
          <a:extLst>
            <a:ext uri="{FF2B5EF4-FFF2-40B4-BE49-F238E27FC236}">
              <a16:creationId xmlns:a16="http://schemas.microsoft.com/office/drawing/2014/main" id="{F7FD02BA-D7ED-3452-7102-9413EE1A155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84317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671</xdr:row>
      <xdr:rowOff>0</xdr:rowOff>
    </xdr:from>
    <xdr:to>
      <xdr:col>3</xdr:col>
      <xdr:colOff>114300</xdr:colOff>
      <xdr:row>671</xdr:row>
      <xdr:rowOff>114300</xdr:rowOff>
    </xdr:to>
    <xdr:pic>
      <xdr:nvPicPr>
        <xdr:cNvPr id="7609" name="Billede 7608" descr="Seller Does Not Ship to My Country">
          <a:hlinkClick xmlns:r="http://schemas.openxmlformats.org/officeDocument/2006/relationships" r:id="rId5"/>
          <a:extLst>
            <a:ext uri="{FF2B5EF4-FFF2-40B4-BE49-F238E27FC236}">
              <a16:creationId xmlns:a16="http://schemas.microsoft.com/office/drawing/2014/main" id="{1D9DC062-661E-37D0-2F2A-52E41E2FA4B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84317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671</xdr:row>
      <xdr:rowOff>0</xdr:rowOff>
    </xdr:from>
    <xdr:to>
      <xdr:col>3</xdr:col>
      <xdr:colOff>274320</xdr:colOff>
      <xdr:row>671</xdr:row>
      <xdr:rowOff>152400</xdr:rowOff>
    </xdr:to>
    <xdr:pic>
      <xdr:nvPicPr>
        <xdr:cNvPr id="7610" name="Billede 7609">
          <a:hlinkClick xmlns:r="http://schemas.openxmlformats.org/officeDocument/2006/relationships" r:id="rId7"/>
          <a:extLst>
            <a:ext uri="{FF2B5EF4-FFF2-40B4-BE49-F238E27FC236}">
              <a16:creationId xmlns:a16="http://schemas.microsoft.com/office/drawing/2014/main" id="{E5FC97EC-B299-9CE9-0BF4-5CC3DC48B5C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284317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675</xdr:row>
      <xdr:rowOff>0</xdr:rowOff>
    </xdr:from>
    <xdr:to>
      <xdr:col>3</xdr:col>
      <xdr:colOff>7620</xdr:colOff>
      <xdr:row>675</xdr:row>
      <xdr:rowOff>30480</xdr:rowOff>
    </xdr:to>
    <xdr:pic>
      <xdr:nvPicPr>
        <xdr:cNvPr id="7611" name="Billede 7610">
          <a:extLst>
            <a:ext uri="{FF2B5EF4-FFF2-40B4-BE49-F238E27FC236}">
              <a16:creationId xmlns:a16="http://schemas.microsoft.com/office/drawing/2014/main" id="{D2945D17-541E-2EAC-0717-B394B8D068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6214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676</xdr:row>
      <xdr:rowOff>0</xdr:rowOff>
    </xdr:from>
    <xdr:to>
      <xdr:col>3</xdr:col>
      <xdr:colOff>571500</xdr:colOff>
      <xdr:row>676</xdr:row>
      <xdr:rowOff>160020</xdr:rowOff>
    </xdr:to>
    <xdr:pic>
      <xdr:nvPicPr>
        <xdr:cNvPr id="7612" name="Billede 7611">
          <a:hlinkClick xmlns:r="http://schemas.openxmlformats.org/officeDocument/2006/relationships" r:id="rId129"/>
          <a:extLst>
            <a:ext uri="{FF2B5EF4-FFF2-40B4-BE49-F238E27FC236}">
              <a16:creationId xmlns:a16="http://schemas.microsoft.com/office/drawing/2014/main" id="{EBD6036F-7FE0-2E4B-4076-76F3B5B94F8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86397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677</xdr:row>
      <xdr:rowOff>0</xdr:rowOff>
    </xdr:from>
    <xdr:to>
      <xdr:col>3</xdr:col>
      <xdr:colOff>7620</xdr:colOff>
      <xdr:row>677</xdr:row>
      <xdr:rowOff>99060</xdr:rowOff>
    </xdr:to>
    <xdr:pic>
      <xdr:nvPicPr>
        <xdr:cNvPr id="7613" name="Billede 7612">
          <a:extLst>
            <a:ext uri="{FF2B5EF4-FFF2-40B4-BE49-F238E27FC236}">
              <a16:creationId xmlns:a16="http://schemas.microsoft.com/office/drawing/2014/main" id="{C09C0442-A5CF-56DA-2D29-AB933A86E0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6580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679</xdr:row>
      <xdr:rowOff>0</xdr:rowOff>
    </xdr:from>
    <xdr:to>
      <xdr:col>1</xdr:col>
      <xdr:colOff>152400</xdr:colOff>
      <xdr:row>680</xdr:row>
      <xdr:rowOff>114300</xdr:rowOff>
    </xdr:to>
    <xdr:pic>
      <xdr:nvPicPr>
        <xdr:cNvPr id="7614" name="img82" descr="Lot ID: 429660852  Set No: 910033  Name: Old Train Engine Shed">
          <a:hlinkClick xmlns:r="http://schemas.openxmlformats.org/officeDocument/2006/relationships" r:id="rId33"/>
          <a:extLst>
            <a:ext uri="{FF2B5EF4-FFF2-40B4-BE49-F238E27FC236}">
              <a16:creationId xmlns:a16="http://schemas.microsoft.com/office/drawing/2014/main" id="{690D9E26-AF59-45CC-2AE6-B4CA3CCB73B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86946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679</xdr:row>
      <xdr:rowOff>0</xdr:rowOff>
    </xdr:from>
    <xdr:to>
      <xdr:col>3</xdr:col>
      <xdr:colOff>114300</xdr:colOff>
      <xdr:row>679</xdr:row>
      <xdr:rowOff>114300</xdr:rowOff>
    </xdr:to>
    <xdr:pic>
      <xdr:nvPicPr>
        <xdr:cNvPr id="7615" name="Billede 7614" descr="Seller Ships to My Country">
          <a:hlinkClick xmlns:r="http://schemas.openxmlformats.org/officeDocument/2006/relationships" r:id="rId5"/>
          <a:extLst>
            <a:ext uri="{FF2B5EF4-FFF2-40B4-BE49-F238E27FC236}">
              <a16:creationId xmlns:a16="http://schemas.microsoft.com/office/drawing/2014/main" id="{BEA9D4E0-842A-FA8C-5A88-2282CBFC4BC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86946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679</xdr:row>
      <xdr:rowOff>0</xdr:rowOff>
    </xdr:from>
    <xdr:to>
      <xdr:col>3</xdr:col>
      <xdr:colOff>274320</xdr:colOff>
      <xdr:row>679</xdr:row>
      <xdr:rowOff>152400</xdr:rowOff>
    </xdr:to>
    <xdr:pic>
      <xdr:nvPicPr>
        <xdr:cNvPr id="7616" name="Billede 7615">
          <a:hlinkClick xmlns:r="http://schemas.openxmlformats.org/officeDocument/2006/relationships" r:id="rId7"/>
          <a:extLst>
            <a:ext uri="{FF2B5EF4-FFF2-40B4-BE49-F238E27FC236}">
              <a16:creationId xmlns:a16="http://schemas.microsoft.com/office/drawing/2014/main" id="{A416FA00-6D6B-530C-53F1-618B025A39E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86946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679</xdr:row>
      <xdr:rowOff>0</xdr:rowOff>
    </xdr:from>
    <xdr:to>
      <xdr:col>3</xdr:col>
      <xdr:colOff>457200</xdr:colOff>
      <xdr:row>679</xdr:row>
      <xdr:rowOff>152400</xdr:rowOff>
    </xdr:to>
    <xdr:pic>
      <xdr:nvPicPr>
        <xdr:cNvPr id="7617" name="Billede 7616">
          <a:hlinkClick xmlns:r="http://schemas.openxmlformats.org/officeDocument/2006/relationships" r:id="rId130"/>
          <a:extLst>
            <a:ext uri="{FF2B5EF4-FFF2-40B4-BE49-F238E27FC236}">
              <a16:creationId xmlns:a16="http://schemas.microsoft.com/office/drawing/2014/main" id="{27F6D6ED-3F96-0B80-3DE0-F4BA34278EB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869463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683</xdr:row>
      <xdr:rowOff>0</xdr:rowOff>
    </xdr:from>
    <xdr:to>
      <xdr:col>3</xdr:col>
      <xdr:colOff>7620</xdr:colOff>
      <xdr:row>683</xdr:row>
      <xdr:rowOff>30480</xdr:rowOff>
    </xdr:to>
    <xdr:pic>
      <xdr:nvPicPr>
        <xdr:cNvPr id="7618" name="Billede 7617">
          <a:extLst>
            <a:ext uri="{FF2B5EF4-FFF2-40B4-BE49-F238E27FC236}">
              <a16:creationId xmlns:a16="http://schemas.microsoft.com/office/drawing/2014/main" id="{F3F0C428-374A-E2D8-3255-9BB22EA0D9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8843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684</xdr:row>
      <xdr:rowOff>0</xdr:rowOff>
    </xdr:from>
    <xdr:to>
      <xdr:col>3</xdr:col>
      <xdr:colOff>571500</xdr:colOff>
      <xdr:row>684</xdr:row>
      <xdr:rowOff>160020</xdr:rowOff>
    </xdr:to>
    <xdr:pic>
      <xdr:nvPicPr>
        <xdr:cNvPr id="7619" name="Billede 7618">
          <a:hlinkClick xmlns:r="http://schemas.openxmlformats.org/officeDocument/2006/relationships" r:id="rId131"/>
          <a:extLst>
            <a:ext uri="{FF2B5EF4-FFF2-40B4-BE49-F238E27FC236}">
              <a16:creationId xmlns:a16="http://schemas.microsoft.com/office/drawing/2014/main" id="{05D4BA72-4D3B-6FFE-8BDE-EEBD1ECAF1A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89026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685</xdr:row>
      <xdr:rowOff>0</xdr:rowOff>
    </xdr:from>
    <xdr:to>
      <xdr:col>3</xdr:col>
      <xdr:colOff>7620</xdr:colOff>
      <xdr:row>685</xdr:row>
      <xdr:rowOff>99060</xdr:rowOff>
    </xdr:to>
    <xdr:pic>
      <xdr:nvPicPr>
        <xdr:cNvPr id="7620" name="Billede 7619">
          <a:extLst>
            <a:ext uri="{FF2B5EF4-FFF2-40B4-BE49-F238E27FC236}">
              <a16:creationId xmlns:a16="http://schemas.microsoft.com/office/drawing/2014/main" id="{42084D48-4A58-1D15-31F6-A8B05D2D53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9209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687</xdr:row>
      <xdr:rowOff>0</xdr:rowOff>
    </xdr:from>
    <xdr:to>
      <xdr:col>1</xdr:col>
      <xdr:colOff>152400</xdr:colOff>
      <xdr:row>687</xdr:row>
      <xdr:rowOff>571500</xdr:rowOff>
    </xdr:to>
    <xdr:pic>
      <xdr:nvPicPr>
        <xdr:cNvPr id="7621" name="img83" descr="Lot ID: 459774025  Set No: 10027  Name: Train Engine Shed">
          <a:hlinkClick xmlns:r="http://schemas.openxmlformats.org/officeDocument/2006/relationships" r:id="rId55"/>
          <a:extLst>
            <a:ext uri="{FF2B5EF4-FFF2-40B4-BE49-F238E27FC236}">
              <a16:creationId xmlns:a16="http://schemas.microsoft.com/office/drawing/2014/main" id="{21BC9986-7D0B-0327-F8AA-7A877029BF9C}"/>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89575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687</xdr:row>
      <xdr:rowOff>0</xdr:rowOff>
    </xdr:from>
    <xdr:to>
      <xdr:col>3</xdr:col>
      <xdr:colOff>114300</xdr:colOff>
      <xdr:row>687</xdr:row>
      <xdr:rowOff>114300</xdr:rowOff>
    </xdr:to>
    <xdr:pic>
      <xdr:nvPicPr>
        <xdr:cNvPr id="7622" name="Billede 7621" descr="Seller Ships to My Country">
          <a:hlinkClick xmlns:r="http://schemas.openxmlformats.org/officeDocument/2006/relationships" r:id="rId5"/>
          <a:extLst>
            <a:ext uri="{FF2B5EF4-FFF2-40B4-BE49-F238E27FC236}">
              <a16:creationId xmlns:a16="http://schemas.microsoft.com/office/drawing/2014/main" id="{782E911D-AA9B-487F-3E50-2BFADD29C9E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89575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687</xdr:row>
      <xdr:rowOff>0</xdr:rowOff>
    </xdr:from>
    <xdr:to>
      <xdr:col>3</xdr:col>
      <xdr:colOff>274320</xdr:colOff>
      <xdr:row>687</xdr:row>
      <xdr:rowOff>152400</xdr:rowOff>
    </xdr:to>
    <xdr:pic>
      <xdr:nvPicPr>
        <xdr:cNvPr id="7623" name="Billede 7622">
          <a:hlinkClick xmlns:r="http://schemas.openxmlformats.org/officeDocument/2006/relationships" r:id="rId7"/>
          <a:extLst>
            <a:ext uri="{FF2B5EF4-FFF2-40B4-BE49-F238E27FC236}">
              <a16:creationId xmlns:a16="http://schemas.microsoft.com/office/drawing/2014/main" id="{521B9B02-36DC-79C0-D2A3-86EED46FEF29}"/>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89575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691</xdr:row>
      <xdr:rowOff>0</xdr:rowOff>
    </xdr:from>
    <xdr:to>
      <xdr:col>3</xdr:col>
      <xdr:colOff>7620</xdr:colOff>
      <xdr:row>691</xdr:row>
      <xdr:rowOff>30480</xdr:rowOff>
    </xdr:to>
    <xdr:pic>
      <xdr:nvPicPr>
        <xdr:cNvPr id="7624" name="Billede 7623">
          <a:extLst>
            <a:ext uri="{FF2B5EF4-FFF2-40B4-BE49-F238E27FC236}">
              <a16:creationId xmlns:a16="http://schemas.microsoft.com/office/drawing/2014/main" id="{6E0BA3FD-C988-7A90-C1B7-DA37FCEB7D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1815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692</xdr:row>
      <xdr:rowOff>0</xdr:rowOff>
    </xdr:from>
    <xdr:to>
      <xdr:col>3</xdr:col>
      <xdr:colOff>571500</xdr:colOff>
      <xdr:row>692</xdr:row>
      <xdr:rowOff>160020</xdr:rowOff>
    </xdr:to>
    <xdr:pic>
      <xdr:nvPicPr>
        <xdr:cNvPr id="7625" name="Billede 7624">
          <a:hlinkClick xmlns:r="http://schemas.openxmlformats.org/officeDocument/2006/relationships" r:id="rId132"/>
          <a:extLst>
            <a:ext uri="{FF2B5EF4-FFF2-40B4-BE49-F238E27FC236}">
              <a16:creationId xmlns:a16="http://schemas.microsoft.com/office/drawing/2014/main" id="{4D369C39-9B60-658E-95FF-B7D2A2C8945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91998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693</xdr:row>
      <xdr:rowOff>0</xdr:rowOff>
    </xdr:from>
    <xdr:to>
      <xdr:col>3</xdr:col>
      <xdr:colOff>7620</xdr:colOff>
      <xdr:row>693</xdr:row>
      <xdr:rowOff>99060</xdr:rowOff>
    </xdr:to>
    <xdr:pic>
      <xdr:nvPicPr>
        <xdr:cNvPr id="7626" name="Billede 7625">
          <a:extLst>
            <a:ext uri="{FF2B5EF4-FFF2-40B4-BE49-F238E27FC236}">
              <a16:creationId xmlns:a16="http://schemas.microsoft.com/office/drawing/2014/main" id="{4E9B28FA-9F88-F699-9868-48043203EB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2181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695</xdr:row>
      <xdr:rowOff>0</xdr:rowOff>
    </xdr:from>
    <xdr:to>
      <xdr:col>1</xdr:col>
      <xdr:colOff>152400</xdr:colOff>
      <xdr:row>696</xdr:row>
      <xdr:rowOff>114300</xdr:rowOff>
    </xdr:to>
    <xdr:pic>
      <xdr:nvPicPr>
        <xdr:cNvPr id="7627" name="img84" descr="Lot ID: 521619252  Set No: 10027  Name: Train Engine Shed">
          <a:hlinkClick xmlns:r="http://schemas.openxmlformats.org/officeDocument/2006/relationships" r:id="rId55"/>
          <a:extLst>
            <a:ext uri="{FF2B5EF4-FFF2-40B4-BE49-F238E27FC236}">
              <a16:creationId xmlns:a16="http://schemas.microsoft.com/office/drawing/2014/main" id="{2F58F45E-5007-E89F-5A64-5EE14CDB0B83}"/>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92547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695</xdr:row>
      <xdr:rowOff>0</xdr:rowOff>
    </xdr:from>
    <xdr:to>
      <xdr:col>3</xdr:col>
      <xdr:colOff>114300</xdr:colOff>
      <xdr:row>695</xdr:row>
      <xdr:rowOff>114300</xdr:rowOff>
    </xdr:to>
    <xdr:pic>
      <xdr:nvPicPr>
        <xdr:cNvPr id="7628" name="Billede 7627" descr="Seller Ships to My Country">
          <a:hlinkClick xmlns:r="http://schemas.openxmlformats.org/officeDocument/2006/relationships" r:id="rId5"/>
          <a:extLst>
            <a:ext uri="{FF2B5EF4-FFF2-40B4-BE49-F238E27FC236}">
              <a16:creationId xmlns:a16="http://schemas.microsoft.com/office/drawing/2014/main" id="{13766B9F-CCA2-04EB-BB01-FA788C84E47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92547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695</xdr:row>
      <xdr:rowOff>0</xdr:rowOff>
    </xdr:from>
    <xdr:to>
      <xdr:col>3</xdr:col>
      <xdr:colOff>160020</xdr:colOff>
      <xdr:row>695</xdr:row>
      <xdr:rowOff>152400</xdr:rowOff>
    </xdr:to>
    <xdr:pic>
      <xdr:nvPicPr>
        <xdr:cNvPr id="7629" name="Billede 7628">
          <a:extLst>
            <a:ext uri="{FF2B5EF4-FFF2-40B4-BE49-F238E27FC236}">
              <a16:creationId xmlns:a16="http://schemas.microsoft.com/office/drawing/2014/main" id="{C8C7DD3D-297F-248F-DF56-0170D683C3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2925470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699</xdr:row>
      <xdr:rowOff>0</xdr:rowOff>
    </xdr:from>
    <xdr:to>
      <xdr:col>3</xdr:col>
      <xdr:colOff>7620</xdr:colOff>
      <xdr:row>699</xdr:row>
      <xdr:rowOff>30480</xdr:rowOff>
    </xdr:to>
    <xdr:pic>
      <xdr:nvPicPr>
        <xdr:cNvPr id="7630" name="Billede 7629">
          <a:extLst>
            <a:ext uri="{FF2B5EF4-FFF2-40B4-BE49-F238E27FC236}">
              <a16:creationId xmlns:a16="http://schemas.microsoft.com/office/drawing/2014/main" id="{87ABB165-2174-BC0D-374C-63699DC55E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4833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700</xdr:row>
      <xdr:rowOff>0</xdr:rowOff>
    </xdr:from>
    <xdr:to>
      <xdr:col>3</xdr:col>
      <xdr:colOff>571500</xdr:colOff>
      <xdr:row>700</xdr:row>
      <xdr:rowOff>160020</xdr:rowOff>
    </xdr:to>
    <xdr:pic>
      <xdr:nvPicPr>
        <xdr:cNvPr id="7631" name="Billede 7630">
          <a:hlinkClick xmlns:r="http://schemas.openxmlformats.org/officeDocument/2006/relationships" r:id="rId133"/>
          <a:extLst>
            <a:ext uri="{FF2B5EF4-FFF2-40B4-BE49-F238E27FC236}">
              <a16:creationId xmlns:a16="http://schemas.microsoft.com/office/drawing/2014/main" id="{8FF93F0E-4125-2EF8-F18A-103B33FDEA9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95015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701</xdr:row>
      <xdr:rowOff>0</xdr:rowOff>
    </xdr:from>
    <xdr:to>
      <xdr:col>3</xdr:col>
      <xdr:colOff>7620</xdr:colOff>
      <xdr:row>701</xdr:row>
      <xdr:rowOff>99060</xdr:rowOff>
    </xdr:to>
    <xdr:pic>
      <xdr:nvPicPr>
        <xdr:cNvPr id="7632" name="Billede 7631">
          <a:extLst>
            <a:ext uri="{FF2B5EF4-FFF2-40B4-BE49-F238E27FC236}">
              <a16:creationId xmlns:a16="http://schemas.microsoft.com/office/drawing/2014/main" id="{A7949B65-C9B2-66FA-52B7-98643236EF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5198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703</xdr:row>
      <xdr:rowOff>0</xdr:rowOff>
    </xdr:from>
    <xdr:to>
      <xdr:col>1</xdr:col>
      <xdr:colOff>152400</xdr:colOff>
      <xdr:row>704</xdr:row>
      <xdr:rowOff>114300</xdr:rowOff>
    </xdr:to>
    <xdr:pic>
      <xdr:nvPicPr>
        <xdr:cNvPr id="7633" name="img85" descr="Lot ID: 511929163  Set No: 910033  Name: Old Train Engine Shed">
          <a:hlinkClick xmlns:r="http://schemas.openxmlformats.org/officeDocument/2006/relationships" r:id="rId33"/>
          <a:extLst>
            <a:ext uri="{FF2B5EF4-FFF2-40B4-BE49-F238E27FC236}">
              <a16:creationId xmlns:a16="http://schemas.microsoft.com/office/drawing/2014/main" id="{9FD78C4D-3910-35CF-C5A2-CD43667F8BE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95564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703</xdr:row>
      <xdr:rowOff>0</xdr:rowOff>
    </xdr:from>
    <xdr:to>
      <xdr:col>3</xdr:col>
      <xdr:colOff>114300</xdr:colOff>
      <xdr:row>703</xdr:row>
      <xdr:rowOff>114300</xdr:rowOff>
    </xdr:to>
    <xdr:pic>
      <xdr:nvPicPr>
        <xdr:cNvPr id="7634" name="Billede 7633" descr="Seller Ships to My Country">
          <a:hlinkClick xmlns:r="http://schemas.openxmlformats.org/officeDocument/2006/relationships" r:id="rId5"/>
          <a:extLst>
            <a:ext uri="{FF2B5EF4-FFF2-40B4-BE49-F238E27FC236}">
              <a16:creationId xmlns:a16="http://schemas.microsoft.com/office/drawing/2014/main" id="{F93C373F-7D18-721E-8CF7-0AEF7577660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95564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703</xdr:row>
      <xdr:rowOff>0</xdr:rowOff>
    </xdr:from>
    <xdr:to>
      <xdr:col>3</xdr:col>
      <xdr:colOff>274320</xdr:colOff>
      <xdr:row>703</xdr:row>
      <xdr:rowOff>152400</xdr:rowOff>
    </xdr:to>
    <xdr:pic>
      <xdr:nvPicPr>
        <xdr:cNvPr id="7635" name="Billede 7634">
          <a:hlinkClick xmlns:r="http://schemas.openxmlformats.org/officeDocument/2006/relationships" r:id="rId7"/>
          <a:extLst>
            <a:ext uri="{FF2B5EF4-FFF2-40B4-BE49-F238E27FC236}">
              <a16:creationId xmlns:a16="http://schemas.microsoft.com/office/drawing/2014/main" id="{61C7E4C1-470C-99CE-FA49-04072D3C0DB2}"/>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295564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703</xdr:row>
      <xdr:rowOff>0</xdr:rowOff>
    </xdr:from>
    <xdr:to>
      <xdr:col>3</xdr:col>
      <xdr:colOff>457200</xdr:colOff>
      <xdr:row>703</xdr:row>
      <xdr:rowOff>152400</xdr:rowOff>
    </xdr:to>
    <xdr:pic>
      <xdr:nvPicPr>
        <xdr:cNvPr id="7636" name="Billede 7635">
          <a:hlinkClick xmlns:r="http://schemas.openxmlformats.org/officeDocument/2006/relationships" r:id="rId134"/>
          <a:extLst>
            <a:ext uri="{FF2B5EF4-FFF2-40B4-BE49-F238E27FC236}">
              <a16:creationId xmlns:a16="http://schemas.microsoft.com/office/drawing/2014/main" id="{53176789-39F7-2E39-BA6D-AB834892A88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955645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707</xdr:row>
      <xdr:rowOff>0</xdr:rowOff>
    </xdr:from>
    <xdr:to>
      <xdr:col>3</xdr:col>
      <xdr:colOff>7620</xdr:colOff>
      <xdr:row>707</xdr:row>
      <xdr:rowOff>30480</xdr:rowOff>
    </xdr:to>
    <xdr:pic>
      <xdr:nvPicPr>
        <xdr:cNvPr id="7637" name="Billede 7636">
          <a:extLst>
            <a:ext uri="{FF2B5EF4-FFF2-40B4-BE49-F238E27FC236}">
              <a16:creationId xmlns:a16="http://schemas.microsoft.com/office/drawing/2014/main" id="{BBC6C93A-B5C0-8E21-93AF-659F7EA0AD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0136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708</xdr:row>
      <xdr:rowOff>0</xdr:rowOff>
    </xdr:from>
    <xdr:to>
      <xdr:col>3</xdr:col>
      <xdr:colOff>571500</xdr:colOff>
      <xdr:row>708</xdr:row>
      <xdr:rowOff>160020</xdr:rowOff>
    </xdr:to>
    <xdr:pic>
      <xdr:nvPicPr>
        <xdr:cNvPr id="7638" name="Billede 7637">
          <a:hlinkClick xmlns:r="http://schemas.openxmlformats.org/officeDocument/2006/relationships" r:id="rId135"/>
          <a:extLst>
            <a:ext uri="{FF2B5EF4-FFF2-40B4-BE49-F238E27FC236}">
              <a16:creationId xmlns:a16="http://schemas.microsoft.com/office/drawing/2014/main" id="{AFBFA321-1C70-ED81-A446-29365C249EF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00319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709</xdr:row>
      <xdr:rowOff>0</xdr:rowOff>
    </xdr:from>
    <xdr:to>
      <xdr:col>3</xdr:col>
      <xdr:colOff>7620</xdr:colOff>
      <xdr:row>709</xdr:row>
      <xdr:rowOff>99060</xdr:rowOff>
    </xdr:to>
    <xdr:pic>
      <xdr:nvPicPr>
        <xdr:cNvPr id="7639" name="Billede 7638">
          <a:extLst>
            <a:ext uri="{FF2B5EF4-FFF2-40B4-BE49-F238E27FC236}">
              <a16:creationId xmlns:a16="http://schemas.microsoft.com/office/drawing/2014/main" id="{01627778-B463-FDE5-936F-62E0F1425E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0502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711</xdr:row>
      <xdr:rowOff>0</xdr:rowOff>
    </xdr:from>
    <xdr:to>
      <xdr:col>1</xdr:col>
      <xdr:colOff>152400</xdr:colOff>
      <xdr:row>712</xdr:row>
      <xdr:rowOff>114300</xdr:rowOff>
    </xdr:to>
    <xdr:pic>
      <xdr:nvPicPr>
        <xdr:cNvPr id="7640" name="img86" descr="Lot ID: 417867551  Set No: 910033  Name: Old Train Engine Shed">
          <a:hlinkClick xmlns:r="http://schemas.openxmlformats.org/officeDocument/2006/relationships" r:id="rId33"/>
          <a:extLst>
            <a:ext uri="{FF2B5EF4-FFF2-40B4-BE49-F238E27FC236}">
              <a16:creationId xmlns:a16="http://schemas.microsoft.com/office/drawing/2014/main" id="{D2576D99-28EA-761B-285C-4BE3B2A209A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00868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711</xdr:row>
      <xdr:rowOff>0</xdr:rowOff>
    </xdr:from>
    <xdr:to>
      <xdr:col>3</xdr:col>
      <xdr:colOff>114300</xdr:colOff>
      <xdr:row>711</xdr:row>
      <xdr:rowOff>114300</xdr:rowOff>
    </xdr:to>
    <xdr:pic>
      <xdr:nvPicPr>
        <xdr:cNvPr id="7641" name="Billede 7640" descr="Seller Ships to My Country">
          <a:hlinkClick xmlns:r="http://schemas.openxmlformats.org/officeDocument/2006/relationships" r:id="rId5"/>
          <a:extLst>
            <a:ext uri="{FF2B5EF4-FFF2-40B4-BE49-F238E27FC236}">
              <a16:creationId xmlns:a16="http://schemas.microsoft.com/office/drawing/2014/main" id="{2A2AA2BE-FD2B-5F17-DE29-E470F147913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00868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711</xdr:row>
      <xdr:rowOff>0</xdr:rowOff>
    </xdr:from>
    <xdr:to>
      <xdr:col>3</xdr:col>
      <xdr:colOff>274320</xdr:colOff>
      <xdr:row>711</xdr:row>
      <xdr:rowOff>152400</xdr:rowOff>
    </xdr:to>
    <xdr:pic>
      <xdr:nvPicPr>
        <xdr:cNvPr id="7642" name="Billede 7641">
          <a:hlinkClick xmlns:r="http://schemas.openxmlformats.org/officeDocument/2006/relationships" r:id="rId7"/>
          <a:extLst>
            <a:ext uri="{FF2B5EF4-FFF2-40B4-BE49-F238E27FC236}">
              <a16:creationId xmlns:a16="http://schemas.microsoft.com/office/drawing/2014/main" id="{97A26958-AF31-F495-B992-F2B1CA0BAE4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00868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715</xdr:row>
      <xdr:rowOff>0</xdr:rowOff>
    </xdr:from>
    <xdr:to>
      <xdr:col>3</xdr:col>
      <xdr:colOff>7620</xdr:colOff>
      <xdr:row>715</xdr:row>
      <xdr:rowOff>30480</xdr:rowOff>
    </xdr:to>
    <xdr:pic>
      <xdr:nvPicPr>
        <xdr:cNvPr id="7643" name="Billede 7642">
          <a:extLst>
            <a:ext uri="{FF2B5EF4-FFF2-40B4-BE49-F238E27FC236}">
              <a16:creationId xmlns:a16="http://schemas.microsoft.com/office/drawing/2014/main" id="{76B82C6C-7D83-56D6-29D6-F84D16AE22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2994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716</xdr:row>
      <xdr:rowOff>0</xdr:rowOff>
    </xdr:from>
    <xdr:to>
      <xdr:col>3</xdr:col>
      <xdr:colOff>571500</xdr:colOff>
      <xdr:row>716</xdr:row>
      <xdr:rowOff>160020</xdr:rowOff>
    </xdr:to>
    <xdr:pic>
      <xdr:nvPicPr>
        <xdr:cNvPr id="7644" name="Billede 7643">
          <a:hlinkClick xmlns:r="http://schemas.openxmlformats.org/officeDocument/2006/relationships" r:id="rId136"/>
          <a:extLst>
            <a:ext uri="{FF2B5EF4-FFF2-40B4-BE49-F238E27FC236}">
              <a16:creationId xmlns:a16="http://schemas.microsoft.com/office/drawing/2014/main" id="{6FB7BE16-C7C1-DDE0-0075-FDAA6894ECC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03176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717</xdr:row>
      <xdr:rowOff>0</xdr:rowOff>
    </xdr:from>
    <xdr:to>
      <xdr:col>3</xdr:col>
      <xdr:colOff>7620</xdr:colOff>
      <xdr:row>717</xdr:row>
      <xdr:rowOff>99060</xdr:rowOff>
    </xdr:to>
    <xdr:pic>
      <xdr:nvPicPr>
        <xdr:cNvPr id="7645" name="Billede 7644">
          <a:extLst>
            <a:ext uri="{FF2B5EF4-FFF2-40B4-BE49-F238E27FC236}">
              <a16:creationId xmlns:a16="http://schemas.microsoft.com/office/drawing/2014/main" id="{C9768666-7830-B5D3-833B-8E8F1769BD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3359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719</xdr:row>
      <xdr:rowOff>0</xdr:rowOff>
    </xdr:from>
    <xdr:to>
      <xdr:col>1</xdr:col>
      <xdr:colOff>152400</xdr:colOff>
      <xdr:row>719</xdr:row>
      <xdr:rowOff>571500</xdr:rowOff>
    </xdr:to>
    <xdr:pic>
      <xdr:nvPicPr>
        <xdr:cNvPr id="7646" name="img87" descr="Lot ID: 511968387  Set No: KT405  Name: Small Train Engine with Tender Black">
          <a:hlinkClick xmlns:r="http://schemas.openxmlformats.org/officeDocument/2006/relationships" r:id="rId137"/>
          <a:extLst>
            <a:ext uri="{FF2B5EF4-FFF2-40B4-BE49-F238E27FC236}">
              <a16:creationId xmlns:a16="http://schemas.microsoft.com/office/drawing/2014/main" id="{4FBC52B6-26B7-E00C-3F7A-E2659C66AC13}"/>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303725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719</xdr:row>
      <xdr:rowOff>0</xdr:rowOff>
    </xdr:from>
    <xdr:to>
      <xdr:col>3</xdr:col>
      <xdr:colOff>114300</xdr:colOff>
      <xdr:row>719</xdr:row>
      <xdr:rowOff>114300</xdr:rowOff>
    </xdr:to>
    <xdr:pic>
      <xdr:nvPicPr>
        <xdr:cNvPr id="7647" name="Billede 7646" descr="Seller Ships to My Country">
          <a:hlinkClick xmlns:r="http://schemas.openxmlformats.org/officeDocument/2006/relationships" r:id="rId5"/>
          <a:extLst>
            <a:ext uri="{FF2B5EF4-FFF2-40B4-BE49-F238E27FC236}">
              <a16:creationId xmlns:a16="http://schemas.microsoft.com/office/drawing/2014/main" id="{835854D4-42A7-76DC-7D86-18252C1CCC5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03725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719</xdr:row>
      <xdr:rowOff>0</xdr:rowOff>
    </xdr:from>
    <xdr:to>
      <xdr:col>3</xdr:col>
      <xdr:colOff>274320</xdr:colOff>
      <xdr:row>719</xdr:row>
      <xdr:rowOff>152400</xdr:rowOff>
    </xdr:to>
    <xdr:pic>
      <xdr:nvPicPr>
        <xdr:cNvPr id="7648" name="Billede 7647">
          <a:hlinkClick xmlns:r="http://schemas.openxmlformats.org/officeDocument/2006/relationships" r:id="rId7"/>
          <a:extLst>
            <a:ext uri="{FF2B5EF4-FFF2-40B4-BE49-F238E27FC236}">
              <a16:creationId xmlns:a16="http://schemas.microsoft.com/office/drawing/2014/main" id="{EA3A2CAA-CD29-36AD-C938-B3828020FEE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03725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719</xdr:row>
      <xdr:rowOff>0</xdr:rowOff>
    </xdr:from>
    <xdr:to>
      <xdr:col>3</xdr:col>
      <xdr:colOff>457200</xdr:colOff>
      <xdr:row>719</xdr:row>
      <xdr:rowOff>152400</xdr:rowOff>
    </xdr:to>
    <xdr:pic>
      <xdr:nvPicPr>
        <xdr:cNvPr id="7649" name="Billede 7648">
          <a:hlinkClick xmlns:r="http://schemas.openxmlformats.org/officeDocument/2006/relationships" r:id="rId139"/>
          <a:extLst>
            <a:ext uri="{FF2B5EF4-FFF2-40B4-BE49-F238E27FC236}">
              <a16:creationId xmlns:a16="http://schemas.microsoft.com/office/drawing/2014/main" id="{A9DF34EB-E7D4-267A-C378-68F6121828B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3037255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723</xdr:row>
      <xdr:rowOff>0</xdr:rowOff>
    </xdr:from>
    <xdr:to>
      <xdr:col>3</xdr:col>
      <xdr:colOff>7620</xdr:colOff>
      <xdr:row>723</xdr:row>
      <xdr:rowOff>30480</xdr:rowOff>
    </xdr:to>
    <xdr:pic>
      <xdr:nvPicPr>
        <xdr:cNvPr id="7650" name="Billede 7649">
          <a:extLst>
            <a:ext uri="{FF2B5EF4-FFF2-40B4-BE49-F238E27FC236}">
              <a16:creationId xmlns:a16="http://schemas.microsoft.com/office/drawing/2014/main" id="{53DC7426-F1CE-8118-6136-E1116CC160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5851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724</xdr:row>
      <xdr:rowOff>0</xdr:rowOff>
    </xdr:from>
    <xdr:to>
      <xdr:col>3</xdr:col>
      <xdr:colOff>571500</xdr:colOff>
      <xdr:row>724</xdr:row>
      <xdr:rowOff>160020</xdr:rowOff>
    </xdr:to>
    <xdr:pic>
      <xdr:nvPicPr>
        <xdr:cNvPr id="7651" name="Billede 7650">
          <a:hlinkClick xmlns:r="http://schemas.openxmlformats.org/officeDocument/2006/relationships" r:id="rId140"/>
          <a:extLst>
            <a:ext uri="{FF2B5EF4-FFF2-40B4-BE49-F238E27FC236}">
              <a16:creationId xmlns:a16="http://schemas.microsoft.com/office/drawing/2014/main" id="{2A5C473A-D28E-2DE3-A03C-016F1B0D7E2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06034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725</xdr:row>
      <xdr:rowOff>0</xdr:rowOff>
    </xdr:from>
    <xdr:to>
      <xdr:col>3</xdr:col>
      <xdr:colOff>7620</xdr:colOff>
      <xdr:row>725</xdr:row>
      <xdr:rowOff>99060</xdr:rowOff>
    </xdr:to>
    <xdr:pic>
      <xdr:nvPicPr>
        <xdr:cNvPr id="7652" name="Billede 7651">
          <a:extLst>
            <a:ext uri="{FF2B5EF4-FFF2-40B4-BE49-F238E27FC236}">
              <a16:creationId xmlns:a16="http://schemas.microsoft.com/office/drawing/2014/main" id="{1BB21664-26F1-3242-CB1A-495E00D2FC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6217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727</xdr:row>
      <xdr:rowOff>0</xdr:rowOff>
    </xdr:from>
    <xdr:to>
      <xdr:col>1</xdr:col>
      <xdr:colOff>152400</xdr:colOff>
      <xdr:row>728</xdr:row>
      <xdr:rowOff>114300</xdr:rowOff>
    </xdr:to>
    <xdr:pic>
      <xdr:nvPicPr>
        <xdr:cNvPr id="7653" name="img88" descr="Lot ID: 418018510  Set No: 910033  Name: Old Train Engine Shed">
          <a:hlinkClick xmlns:r="http://schemas.openxmlformats.org/officeDocument/2006/relationships" r:id="rId33"/>
          <a:extLst>
            <a:ext uri="{FF2B5EF4-FFF2-40B4-BE49-F238E27FC236}">
              <a16:creationId xmlns:a16="http://schemas.microsoft.com/office/drawing/2014/main" id="{415A75FB-5605-3B0C-7239-339BA90759F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06583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727</xdr:row>
      <xdr:rowOff>0</xdr:rowOff>
    </xdr:from>
    <xdr:to>
      <xdr:col>3</xdr:col>
      <xdr:colOff>114300</xdr:colOff>
      <xdr:row>727</xdr:row>
      <xdr:rowOff>114300</xdr:rowOff>
    </xdr:to>
    <xdr:pic>
      <xdr:nvPicPr>
        <xdr:cNvPr id="7654" name="Billede 7653" descr="Seller Ships to My Country">
          <a:hlinkClick xmlns:r="http://schemas.openxmlformats.org/officeDocument/2006/relationships" r:id="rId5"/>
          <a:extLst>
            <a:ext uri="{FF2B5EF4-FFF2-40B4-BE49-F238E27FC236}">
              <a16:creationId xmlns:a16="http://schemas.microsoft.com/office/drawing/2014/main" id="{3CB9151D-926C-9D3D-0A32-68C548AC7CA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06583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727</xdr:row>
      <xdr:rowOff>0</xdr:rowOff>
    </xdr:from>
    <xdr:to>
      <xdr:col>3</xdr:col>
      <xdr:colOff>274320</xdr:colOff>
      <xdr:row>727</xdr:row>
      <xdr:rowOff>152400</xdr:rowOff>
    </xdr:to>
    <xdr:pic>
      <xdr:nvPicPr>
        <xdr:cNvPr id="7655" name="Billede 7654">
          <a:hlinkClick xmlns:r="http://schemas.openxmlformats.org/officeDocument/2006/relationships" r:id="rId7"/>
          <a:extLst>
            <a:ext uri="{FF2B5EF4-FFF2-40B4-BE49-F238E27FC236}">
              <a16:creationId xmlns:a16="http://schemas.microsoft.com/office/drawing/2014/main" id="{867B2DDF-C680-4417-3DA8-A321037CA8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06583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731</xdr:row>
      <xdr:rowOff>0</xdr:rowOff>
    </xdr:from>
    <xdr:to>
      <xdr:col>3</xdr:col>
      <xdr:colOff>7620</xdr:colOff>
      <xdr:row>731</xdr:row>
      <xdr:rowOff>30480</xdr:rowOff>
    </xdr:to>
    <xdr:pic>
      <xdr:nvPicPr>
        <xdr:cNvPr id="7656" name="Billede 7655">
          <a:extLst>
            <a:ext uri="{FF2B5EF4-FFF2-40B4-BE49-F238E27FC236}">
              <a16:creationId xmlns:a16="http://schemas.microsoft.com/office/drawing/2014/main" id="{E583F095-CCA8-8B46-CC0C-E532A92425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8983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732</xdr:row>
      <xdr:rowOff>0</xdr:rowOff>
    </xdr:from>
    <xdr:to>
      <xdr:col>3</xdr:col>
      <xdr:colOff>571500</xdr:colOff>
      <xdr:row>732</xdr:row>
      <xdr:rowOff>160020</xdr:rowOff>
    </xdr:to>
    <xdr:pic>
      <xdr:nvPicPr>
        <xdr:cNvPr id="7657" name="Billede 7656">
          <a:hlinkClick xmlns:r="http://schemas.openxmlformats.org/officeDocument/2006/relationships" r:id="rId141"/>
          <a:extLst>
            <a:ext uri="{FF2B5EF4-FFF2-40B4-BE49-F238E27FC236}">
              <a16:creationId xmlns:a16="http://schemas.microsoft.com/office/drawing/2014/main" id="{48C4D097-B2B5-7843-7171-6881CEAA973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09166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733</xdr:row>
      <xdr:rowOff>0</xdr:rowOff>
    </xdr:from>
    <xdr:to>
      <xdr:col>3</xdr:col>
      <xdr:colOff>7620</xdr:colOff>
      <xdr:row>733</xdr:row>
      <xdr:rowOff>99060</xdr:rowOff>
    </xdr:to>
    <xdr:pic>
      <xdr:nvPicPr>
        <xdr:cNvPr id="7658" name="Billede 7657">
          <a:extLst>
            <a:ext uri="{FF2B5EF4-FFF2-40B4-BE49-F238E27FC236}">
              <a16:creationId xmlns:a16="http://schemas.microsoft.com/office/drawing/2014/main" id="{DE2F174B-7CEF-9DB9-CE48-C2D7AB6DF4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9349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735</xdr:row>
      <xdr:rowOff>0</xdr:rowOff>
    </xdr:from>
    <xdr:to>
      <xdr:col>1</xdr:col>
      <xdr:colOff>152400</xdr:colOff>
      <xdr:row>736</xdr:row>
      <xdr:rowOff>114300</xdr:rowOff>
    </xdr:to>
    <xdr:pic>
      <xdr:nvPicPr>
        <xdr:cNvPr id="7659" name="img89" descr="Lot ID: 479659832  Set No: 10027  Name: Train Engine Shed">
          <a:hlinkClick xmlns:r="http://schemas.openxmlformats.org/officeDocument/2006/relationships" r:id="rId55"/>
          <a:extLst>
            <a:ext uri="{FF2B5EF4-FFF2-40B4-BE49-F238E27FC236}">
              <a16:creationId xmlns:a16="http://schemas.microsoft.com/office/drawing/2014/main" id="{7C456FDC-A131-3967-BEDC-4AA58439C225}"/>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309714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735</xdr:row>
      <xdr:rowOff>0</xdr:rowOff>
    </xdr:from>
    <xdr:to>
      <xdr:col>3</xdr:col>
      <xdr:colOff>114300</xdr:colOff>
      <xdr:row>735</xdr:row>
      <xdr:rowOff>114300</xdr:rowOff>
    </xdr:to>
    <xdr:pic>
      <xdr:nvPicPr>
        <xdr:cNvPr id="7660" name="Billede 7659" descr="Seller Ships to My Country">
          <a:hlinkClick xmlns:r="http://schemas.openxmlformats.org/officeDocument/2006/relationships" r:id="rId5"/>
          <a:extLst>
            <a:ext uri="{FF2B5EF4-FFF2-40B4-BE49-F238E27FC236}">
              <a16:creationId xmlns:a16="http://schemas.microsoft.com/office/drawing/2014/main" id="{EB592710-6248-E3A8-07E3-5D9E0098C13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09714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735</xdr:row>
      <xdr:rowOff>0</xdr:rowOff>
    </xdr:from>
    <xdr:to>
      <xdr:col>3</xdr:col>
      <xdr:colOff>274320</xdr:colOff>
      <xdr:row>735</xdr:row>
      <xdr:rowOff>152400</xdr:rowOff>
    </xdr:to>
    <xdr:pic>
      <xdr:nvPicPr>
        <xdr:cNvPr id="7661" name="Billede 7660">
          <a:hlinkClick xmlns:r="http://schemas.openxmlformats.org/officeDocument/2006/relationships" r:id="rId7"/>
          <a:extLst>
            <a:ext uri="{FF2B5EF4-FFF2-40B4-BE49-F238E27FC236}">
              <a16:creationId xmlns:a16="http://schemas.microsoft.com/office/drawing/2014/main" id="{2BA9B4FF-1ABC-E3A3-1A4B-7F0E7586EC46}"/>
            </a:ext>
          </a:extLst>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1950720" y="309714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739</xdr:row>
      <xdr:rowOff>0</xdr:rowOff>
    </xdr:from>
    <xdr:to>
      <xdr:col>3</xdr:col>
      <xdr:colOff>7620</xdr:colOff>
      <xdr:row>739</xdr:row>
      <xdr:rowOff>30480</xdr:rowOff>
    </xdr:to>
    <xdr:pic>
      <xdr:nvPicPr>
        <xdr:cNvPr id="7662" name="Billede 7661">
          <a:extLst>
            <a:ext uri="{FF2B5EF4-FFF2-40B4-BE49-F238E27FC236}">
              <a16:creationId xmlns:a16="http://schemas.microsoft.com/office/drawing/2014/main" id="{975B336A-DD38-9CB5-B08C-D95913D649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1429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740</xdr:row>
      <xdr:rowOff>0</xdr:rowOff>
    </xdr:from>
    <xdr:to>
      <xdr:col>3</xdr:col>
      <xdr:colOff>571500</xdr:colOff>
      <xdr:row>740</xdr:row>
      <xdr:rowOff>160020</xdr:rowOff>
    </xdr:to>
    <xdr:pic>
      <xdr:nvPicPr>
        <xdr:cNvPr id="7663" name="Billede 7662">
          <a:hlinkClick xmlns:r="http://schemas.openxmlformats.org/officeDocument/2006/relationships" r:id="rId143"/>
          <a:extLst>
            <a:ext uri="{FF2B5EF4-FFF2-40B4-BE49-F238E27FC236}">
              <a16:creationId xmlns:a16="http://schemas.microsoft.com/office/drawing/2014/main" id="{29BCC9FF-28DD-846C-C43F-B2C11AA75E5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11612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741</xdr:row>
      <xdr:rowOff>0</xdr:rowOff>
    </xdr:from>
    <xdr:to>
      <xdr:col>3</xdr:col>
      <xdr:colOff>7620</xdr:colOff>
      <xdr:row>741</xdr:row>
      <xdr:rowOff>99060</xdr:rowOff>
    </xdr:to>
    <xdr:pic>
      <xdr:nvPicPr>
        <xdr:cNvPr id="7664" name="Billede 7663">
          <a:extLst>
            <a:ext uri="{FF2B5EF4-FFF2-40B4-BE49-F238E27FC236}">
              <a16:creationId xmlns:a16="http://schemas.microsoft.com/office/drawing/2014/main" id="{E254966F-422E-DC33-73C2-2624C0B50A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1795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743</xdr:row>
      <xdr:rowOff>0</xdr:rowOff>
    </xdr:from>
    <xdr:to>
      <xdr:col>1</xdr:col>
      <xdr:colOff>152400</xdr:colOff>
      <xdr:row>744</xdr:row>
      <xdr:rowOff>114300</xdr:rowOff>
    </xdr:to>
    <xdr:pic>
      <xdr:nvPicPr>
        <xdr:cNvPr id="7665" name="img90" descr="Lot ID: 419478275  Set No: 910033  Name: Old Train Engine Shed">
          <a:hlinkClick xmlns:r="http://schemas.openxmlformats.org/officeDocument/2006/relationships" r:id="rId33"/>
          <a:extLst>
            <a:ext uri="{FF2B5EF4-FFF2-40B4-BE49-F238E27FC236}">
              <a16:creationId xmlns:a16="http://schemas.microsoft.com/office/drawing/2014/main" id="{7329D602-A963-DEC3-A9EE-A7F7BFCE6F4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12160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743</xdr:row>
      <xdr:rowOff>0</xdr:rowOff>
    </xdr:from>
    <xdr:to>
      <xdr:col>3</xdr:col>
      <xdr:colOff>114300</xdr:colOff>
      <xdr:row>743</xdr:row>
      <xdr:rowOff>114300</xdr:rowOff>
    </xdr:to>
    <xdr:pic>
      <xdr:nvPicPr>
        <xdr:cNvPr id="7666" name="Billede 7665" descr="Seller Ships to My Country">
          <a:hlinkClick xmlns:r="http://schemas.openxmlformats.org/officeDocument/2006/relationships" r:id="rId5"/>
          <a:extLst>
            <a:ext uri="{FF2B5EF4-FFF2-40B4-BE49-F238E27FC236}">
              <a16:creationId xmlns:a16="http://schemas.microsoft.com/office/drawing/2014/main" id="{A69B07A3-6FC3-27C3-C5E2-FAAE5DE9A8E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12160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743</xdr:row>
      <xdr:rowOff>0</xdr:rowOff>
    </xdr:from>
    <xdr:to>
      <xdr:col>3</xdr:col>
      <xdr:colOff>274320</xdr:colOff>
      <xdr:row>743</xdr:row>
      <xdr:rowOff>152400</xdr:rowOff>
    </xdr:to>
    <xdr:pic>
      <xdr:nvPicPr>
        <xdr:cNvPr id="7667" name="Billede 7666">
          <a:hlinkClick xmlns:r="http://schemas.openxmlformats.org/officeDocument/2006/relationships" r:id="rId7"/>
          <a:extLst>
            <a:ext uri="{FF2B5EF4-FFF2-40B4-BE49-F238E27FC236}">
              <a16:creationId xmlns:a16="http://schemas.microsoft.com/office/drawing/2014/main" id="{35E0543F-F7C6-1C7A-4CA0-DB7FD8E0E77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312160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747</xdr:row>
      <xdr:rowOff>0</xdr:rowOff>
    </xdr:from>
    <xdr:to>
      <xdr:col>3</xdr:col>
      <xdr:colOff>7620</xdr:colOff>
      <xdr:row>747</xdr:row>
      <xdr:rowOff>30480</xdr:rowOff>
    </xdr:to>
    <xdr:pic>
      <xdr:nvPicPr>
        <xdr:cNvPr id="7668" name="Billede 7667">
          <a:extLst>
            <a:ext uri="{FF2B5EF4-FFF2-40B4-BE49-F238E27FC236}">
              <a16:creationId xmlns:a16="http://schemas.microsoft.com/office/drawing/2014/main" id="{CADCB19D-4679-2270-AC5E-025FCA8199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4172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748</xdr:row>
      <xdr:rowOff>0</xdr:rowOff>
    </xdr:from>
    <xdr:to>
      <xdr:col>3</xdr:col>
      <xdr:colOff>571500</xdr:colOff>
      <xdr:row>748</xdr:row>
      <xdr:rowOff>160020</xdr:rowOff>
    </xdr:to>
    <xdr:pic>
      <xdr:nvPicPr>
        <xdr:cNvPr id="7669" name="Billede 7668">
          <a:hlinkClick xmlns:r="http://schemas.openxmlformats.org/officeDocument/2006/relationships" r:id="rId144"/>
          <a:extLst>
            <a:ext uri="{FF2B5EF4-FFF2-40B4-BE49-F238E27FC236}">
              <a16:creationId xmlns:a16="http://schemas.microsoft.com/office/drawing/2014/main" id="{F1ECCCCC-309B-68B8-6D03-6A0B52C3BE7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14355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749</xdr:row>
      <xdr:rowOff>0</xdr:rowOff>
    </xdr:from>
    <xdr:to>
      <xdr:col>3</xdr:col>
      <xdr:colOff>7620</xdr:colOff>
      <xdr:row>749</xdr:row>
      <xdr:rowOff>99060</xdr:rowOff>
    </xdr:to>
    <xdr:pic>
      <xdr:nvPicPr>
        <xdr:cNvPr id="7670" name="Billede 7669">
          <a:extLst>
            <a:ext uri="{FF2B5EF4-FFF2-40B4-BE49-F238E27FC236}">
              <a16:creationId xmlns:a16="http://schemas.microsoft.com/office/drawing/2014/main" id="{5D23A1C5-9DB0-3BC9-E00D-5C07E463B6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4538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751</xdr:row>
      <xdr:rowOff>0</xdr:rowOff>
    </xdr:from>
    <xdr:to>
      <xdr:col>1</xdr:col>
      <xdr:colOff>152400</xdr:colOff>
      <xdr:row>752</xdr:row>
      <xdr:rowOff>114300</xdr:rowOff>
    </xdr:to>
    <xdr:pic>
      <xdr:nvPicPr>
        <xdr:cNvPr id="7671" name="img91" descr="Lot ID: 453498749  Set No: 910033  Name: Old Train Engine Shed">
          <a:hlinkClick xmlns:r="http://schemas.openxmlformats.org/officeDocument/2006/relationships" r:id="rId33"/>
          <a:extLst>
            <a:ext uri="{FF2B5EF4-FFF2-40B4-BE49-F238E27FC236}">
              <a16:creationId xmlns:a16="http://schemas.microsoft.com/office/drawing/2014/main" id="{15E1A1EF-F446-9FF9-3F4D-AEC3B6C023D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14904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751</xdr:row>
      <xdr:rowOff>0</xdr:rowOff>
    </xdr:from>
    <xdr:to>
      <xdr:col>3</xdr:col>
      <xdr:colOff>114300</xdr:colOff>
      <xdr:row>751</xdr:row>
      <xdr:rowOff>114300</xdr:rowOff>
    </xdr:to>
    <xdr:pic>
      <xdr:nvPicPr>
        <xdr:cNvPr id="7672" name="Billede 7671" descr="Seller Ships to My Country">
          <a:hlinkClick xmlns:r="http://schemas.openxmlformats.org/officeDocument/2006/relationships" r:id="rId5"/>
          <a:extLst>
            <a:ext uri="{FF2B5EF4-FFF2-40B4-BE49-F238E27FC236}">
              <a16:creationId xmlns:a16="http://schemas.microsoft.com/office/drawing/2014/main" id="{D45D7DAD-EB6F-2D57-2694-7A79FAA5771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14904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751</xdr:row>
      <xdr:rowOff>0</xdr:rowOff>
    </xdr:from>
    <xdr:to>
      <xdr:col>3</xdr:col>
      <xdr:colOff>274320</xdr:colOff>
      <xdr:row>751</xdr:row>
      <xdr:rowOff>152400</xdr:rowOff>
    </xdr:to>
    <xdr:pic>
      <xdr:nvPicPr>
        <xdr:cNvPr id="7673" name="Billede 7672">
          <a:hlinkClick xmlns:r="http://schemas.openxmlformats.org/officeDocument/2006/relationships" r:id="rId7"/>
          <a:extLst>
            <a:ext uri="{FF2B5EF4-FFF2-40B4-BE49-F238E27FC236}">
              <a16:creationId xmlns:a16="http://schemas.microsoft.com/office/drawing/2014/main" id="{1F390169-A5B2-1EE2-2188-981E66EA779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314904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755</xdr:row>
      <xdr:rowOff>0</xdr:rowOff>
    </xdr:from>
    <xdr:to>
      <xdr:col>3</xdr:col>
      <xdr:colOff>7620</xdr:colOff>
      <xdr:row>755</xdr:row>
      <xdr:rowOff>30480</xdr:rowOff>
    </xdr:to>
    <xdr:pic>
      <xdr:nvPicPr>
        <xdr:cNvPr id="7674" name="Billede 7673">
          <a:extLst>
            <a:ext uri="{FF2B5EF4-FFF2-40B4-BE49-F238E27FC236}">
              <a16:creationId xmlns:a16="http://schemas.microsoft.com/office/drawing/2014/main" id="{0ADB5EE2-4425-A36F-1983-7AE14748E8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7030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756</xdr:row>
      <xdr:rowOff>0</xdr:rowOff>
    </xdr:from>
    <xdr:to>
      <xdr:col>3</xdr:col>
      <xdr:colOff>571500</xdr:colOff>
      <xdr:row>756</xdr:row>
      <xdr:rowOff>160020</xdr:rowOff>
    </xdr:to>
    <xdr:pic>
      <xdr:nvPicPr>
        <xdr:cNvPr id="7675" name="Billede 7674">
          <a:hlinkClick xmlns:r="http://schemas.openxmlformats.org/officeDocument/2006/relationships" r:id="rId145"/>
          <a:extLst>
            <a:ext uri="{FF2B5EF4-FFF2-40B4-BE49-F238E27FC236}">
              <a16:creationId xmlns:a16="http://schemas.microsoft.com/office/drawing/2014/main" id="{D9439180-3DA6-ED62-37F0-F26FD94F2C3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17212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757</xdr:row>
      <xdr:rowOff>0</xdr:rowOff>
    </xdr:from>
    <xdr:to>
      <xdr:col>3</xdr:col>
      <xdr:colOff>7620</xdr:colOff>
      <xdr:row>757</xdr:row>
      <xdr:rowOff>99060</xdr:rowOff>
    </xdr:to>
    <xdr:pic>
      <xdr:nvPicPr>
        <xdr:cNvPr id="7676" name="Billede 7675">
          <a:extLst>
            <a:ext uri="{FF2B5EF4-FFF2-40B4-BE49-F238E27FC236}">
              <a16:creationId xmlns:a16="http://schemas.microsoft.com/office/drawing/2014/main" id="{1989331C-7ED5-5A66-05BD-66A384273D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7395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759</xdr:row>
      <xdr:rowOff>0</xdr:rowOff>
    </xdr:from>
    <xdr:to>
      <xdr:col>1</xdr:col>
      <xdr:colOff>152400</xdr:colOff>
      <xdr:row>760</xdr:row>
      <xdr:rowOff>114300</xdr:rowOff>
    </xdr:to>
    <xdr:pic>
      <xdr:nvPicPr>
        <xdr:cNvPr id="7677" name="img92" descr="Lot ID: 288580293  Set No: 10027  Name: Train Engine Shed">
          <a:hlinkClick xmlns:r="http://schemas.openxmlformats.org/officeDocument/2006/relationships" r:id="rId55"/>
          <a:extLst>
            <a:ext uri="{FF2B5EF4-FFF2-40B4-BE49-F238E27FC236}">
              <a16:creationId xmlns:a16="http://schemas.microsoft.com/office/drawing/2014/main" id="{198993A8-E2CC-35CD-DF5D-533A1F4B51B7}"/>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317761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759</xdr:row>
      <xdr:rowOff>0</xdr:rowOff>
    </xdr:from>
    <xdr:to>
      <xdr:col>3</xdr:col>
      <xdr:colOff>114300</xdr:colOff>
      <xdr:row>759</xdr:row>
      <xdr:rowOff>114300</xdr:rowOff>
    </xdr:to>
    <xdr:pic>
      <xdr:nvPicPr>
        <xdr:cNvPr id="7678" name="Billede 7677" descr="Seller Ships to My Country">
          <a:hlinkClick xmlns:r="http://schemas.openxmlformats.org/officeDocument/2006/relationships" r:id="rId5"/>
          <a:extLst>
            <a:ext uri="{FF2B5EF4-FFF2-40B4-BE49-F238E27FC236}">
              <a16:creationId xmlns:a16="http://schemas.microsoft.com/office/drawing/2014/main" id="{1B4B58F6-12B6-9A2C-3285-4609940D3A2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17761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759</xdr:row>
      <xdr:rowOff>0</xdr:rowOff>
    </xdr:from>
    <xdr:to>
      <xdr:col>3</xdr:col>
      <xdr:colOff>274320</xdr:colOff>
      <xdr:row>759</xdr:row>
      <xdr:rowOff>152400</xdr:rowOff>
    </xdr:to>
    <xdr:pic>
      <xdr:nvPicPr>
        <xdr:cNvPr id="7679" name="Billede 7678">
          <a:hlinkClick xmlns:r="http://schemas.openxmlformats.org/officeDocument/2006/relationships" r:id="rId7"/>
          <a:extLst>
            <a:ext uri="{FF2B5EF4-FFF2-40B4-BE49-F238E27FC236}">
              <a16:creationId xmlns:a16="http://schemas.microsoft.com/office/drawing/2014/main" id="{B112B267-B585-54E1-2940-B1A820AA7EBC}"/>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317761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763</xdr:row>
      <xdr:rowOff>0</xdr:rowOff>
    </xdr:from>
    <xdr:to>
      <xdr:col>3</xdr:col>
      <xdr:colOff>7620</xdr:colOff>
      <xdr:row>763</xdr:row>
      <xdr:rowOff>30480</xdr:rowOff>
    </xdr:to>
    <xdr:pic>
      <xdr:nvPicPr>
        <xdr:cNvPr id="7680" name="Billede 7679">
          <a:extLst>
            <a:ext uri="{FF2B5EF4-FFF2-40B4-BE49-F238E27FC236}">
              <a16:creationId xmlns:a16="http://schemas.microsoft.com/office/drawing/2014/main" id="{E264A4B5-EEBD-BA0C-B013-40FDD59761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1762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764</xdr:row>
      <xdr:rowOff>0</xdr:rowOff>
    </xdr:from>
    <xdr:to>
      <xdr:col>3</xdr:col>
      <xdr:colOff>571500</xdr:colOff>
      <xdr:row>764</xdr:row>
      <xdr:rowOff>160020</xdr:rowOff>
    </xdr:to>
    <xdr:pic>
      <xdr:nvPicPr>
        <xdr:cNvPr id="7681" name="Billede 7680">
          <a:hlinkClick xmlns:r="http://schemas.openxmlformats.org/officeDocument/2006/relationships" r:id="rId146"/>
          <a:extLst>
            <a:ext uri="{FF2B5EF4-FFF2-40B4-BE49-F238E27FC236}">
              <a16:creationId xmlns:a16="http://schemas.microsoft.com/office/drawing/2014/main" id="{7C04DFA3-2684-C104-9FAD-63A0C04E894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21945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765</xdr:row>
      <xdr:rowOff>0</xdr:rowOff>
    </xdr:from>
    <xdr:to>
      <xdr:col>3</xdr:col>
      <xdr:colOff>7620</xdr:colOff>
      <xdr:row>765</xdr:row>
      <xdr:rowOff>99060</xdr:rowOff>
    </xdr:to>
    <xdr:pic>
      <xdr:nvPicPr>
        <xdr:cNvPr id="7682" name="Billede 7681">
          <a:extLst>
            <a:ext uri="{FF2B5EF4-FFF2-40B4-BE49-F238E27FC236}">
              <a16:creationId xmlns:a16="http://schemas.microsoft.com/office/drawing/2014/main" id="{3DE95B9C-DC3F-E551-6AF8-222AE4B0FB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2127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767</xdr:row>
      <xdr:rowOff>0</xdr:rowOff>
    </xdr:from>
    <xdr:to>
      <xdr:col>1</xdr:col>
      <xdr:colOff>152400</xdr:colOff>
      <xdr:row>768</xdr:row>
      <xdr:rowOff>114300</xdr:rowOff>
    </xdr:to>
    <xdr:pic>
      <xdr:nvPicPr>
        <xdr:cNvPr id="7683" name="img93" descr="Lot ID: 238451342  Set No: 10027  Name: Train Engine Shed">
          <a:hlinkClick xmlns:r="http://schemas.openxmlformats.org/officeDocument/2006/relationships" r:id="rId55"/>
          <a:extLst>
            <a:ext uri="{FF2B5EF4-FFF2-40B4-BE49-F238E27FC236}">
              <a16:creationId xmlns:a16="http://schemas.microsoft.com/office/drawing/2014/main" id="{E9232E28-8556-EB1D-7493-93DE51B72DA7}"/>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322493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767</xdr:row>
      <xdr:rowOff>0</xdr:rowOff>
    </xdr:from>
    <xdr:to>
      <xdr:col>3</xdr:col>
      <xdr:colOff>114300</xdr:colOff>
      <xdr:row>767</xdr:row>
      <xdr:rowOff>114300</xdr:rowOff>
    </xdr:to>
    <xdr:pic>
      <xdr:nvPicPr>
        <xdr:cNvPr id="7684" name="Billede 7683" descr="Seller Does Not Ship to My Country">
          <a:hlinkClick xmlns:r="http://schemas.openxmlformats.org/officeDocument/2006/relationships" r:id="rId5"/>
          <a:extLst>
            <a:ext uri="{FF2B5EF4-FFF2-40B4-BE49-F238E27FC236}">
              <a16:creationId xmlns:a16="http://schemas.microsoft.com/office/drawing/2014/main" id="{C1CE31BE-FAE5-C2D0-3E4D-F526052D8D1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22493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767</xdr:row>
      <xdr:rowOff>0</xdr:rowOff>
    </xdr:from>
    <xdr:to>
      <xdr:col>3</xdr:col>
      <xdr:colOff>274320</xdr:colOff>
      <xdr:row>767</xdr:row>
      <xdr:rowOff>152400</xdr:rowOff>
    </xdr:to>
    <xdr:pic>
      <xdr:nvPicPr>
        <xdr:cNvPr id="7685" name="Billede 7684">
          <a:hlinkClick xmlns:r="http://schemas.openxmlformats.org/officeDocument/2006/relationships" r:id="rId7"/>
          <a:extLst>
            <a:ext uri="{FF2B5EF4-FFF2-40B4-BE49-F238E27FC236}">
              <a16:creationId xmlns:a16="http://schemas.microsoft.com/office/drawing/2014/main" id="{2E85FABC-618D-6DF3-8FA6-ADC3905F848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322493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771</xdr:row>
      <xdr:rowOff>0</xdr:rowOff>
    </xdr:from>
    <xdr:to>
      <xdr:col>3</xdr:col>
      <xdr:colOff>7620</xdr:colOff>
      <xdr:row>771</xdr:row>
      <xdr:rowOff>30480</xdr:rowOff>
    </xdr:to>
    <xdr:pic>
      <xdr:nvPicPr>
        <xdr:cNvPr id="7686" name="Billede 7685">
          <a:extLst>
            <a:ext uri="{FF2B5EF4-FFF2-40B4-BE49-F238E27FC236}">
              <a16:creationId xmlns:a16="http://schemas.microsoft.com/office/drawing/2014/main" id="{EE977F91-C2E6-6B2A-036E-E2BCEB15E9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5236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772</xdr:row>
      <xdr:rowOff>0</xdr:rowOff>
    </xdr:from>
    <xdr:to>
      <xdr:col>3</xdr:col>
      <xdr:colOff>571500</xdr:colOff>
      <xdr:row>772</xdr:row>
      <xdr:rowOff>160020</xdr:rowOff>
    </xdr:to>
    <xdr:pic>
      <xdr:nvPicPr>
        <xdr:cNvPr id="7687" name="Billede 7686">
          <a:hlinkClick xmlns:r="http://schemas.openxmlformats.org/officeDocument/2006/relationships" r:id="rId147"/>
          <a:extLst>
            <a:ext uri="{FF2B5EF4-FFF2-40B4-BE49-F238E27FC236}">
              <a16:creationId xmlns:a16="http://schemas.microsoft.com/office/drawing/2014/main" id="{C49BEE83-D090-1702-ABD0-43C5CA3CCEE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25419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773</xdr:row>
      <xdr:rowOff>0</xdr:rowOff>
    </xdr:from>
    <xdr:to>
      <xdr:col>3</xdr:col>
      <xdr:colOff>7620</xdr:colOff>
      <xdr:row>773</xdr:row>
      <xdr:rowOff>99060</xdr:rowOff>
    </xdr:to>
    <xdr:pic>
      <xdr:nvPicPr>
        <xdr:cNvPr id="7688" name="Billede 7687">
          <a:extLst>
            <a:ext uri="{FF2B5EF4-FFF2-40B4-BE49-F238E27FC236}">
              <a16:creationId xmlns:a16="http://schemas.microsoft.com/office/drawing/2014/main" id="{0E96A509-B8FE-D0C9-5860-05106F7EFE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5602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775</xdr:row>
      <xdr:rowOff>0</xdr:rowOff>
    </xdr:from>
    <xdr:to>
      <xdr:col>1</xdr:col>
      <xdr:colOff>152400</xdr:colOff>
      <xdr:row>776</xdr:row>
      <xdr:rowOff>114300</xdr:rowOff>
    </xdr:to>
    <xdr:pic>
      <xdr:nvPicPr>
        <xdr:cNvPr id="7689" name="img94" descr="Lot ID: 524366719  Set No: 910033  Name: Old Train Engine Shed">
          <a:hlinkClick xmlns:r="http://schemas.openxmlformats.org/officeDocument/2006/relationships" r:id="rId33"/>
          <a:extLst>
            <a:ext uri="{FF2B5EF4-FFF2-40B4-BE49-F238E27FC236}">
              <a16:creationId xmlns:a16="http://schemas.microsoft.com/office/drawing/2014/main" id="{52E0CC8A-7C35-35D8-2FB8-F2873A3AB5A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25968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775</xdr:row>
      <xdr:rowOff>0</xdr:rowOff>
    </xdr:from>
    <xdr:to>
      <xdr:col>3</xdr:col>
      <xdr:colOff>114300</xdr:colOff>
      <xdr:row>775</xdr:row>
      <xdr:rowOff>114300</xdr:rowOff>
    </xdr:to>
    <xdr:pic>
      <xdr:nvPicPr>
        <xdr:cNvPr id="7690" name="Billede 7689" descr="Seller Does Not Ship to My Country">
          <a:hlinkClick xmlns:r="http://schemas.openxmlformats.org/officeDocument/2006/relationships" r:id="rId5"/>
          <a:extLst>
            <a:ext uri="{FF2B5EF4-FFF2-40B4-BE49-F238E27FC236}">
              <a16:creationId xmlns:a16="http://schemas.microsoft.com/office/drawing/2014/main" id="{59720808-3819-85F6-B1FE-17F0E45C963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25968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775</xdr:row>
      <xdr:rowOff>0</xdr:rowOff>
    </xdr:from>
    <xdr:to>
      <xdr:col>3</xdr:col>
      <xdr:colOff>274320</xdr:colOff>
      <xdr:row>775</xdr:row>
      <xdr:rowOff>152400</xdr:rowOff>
    </xdr:to>
    <xdr:pic>
      <xdr:nvPicPr>
        <xdr:cNvPr id="7691" name="Billede 7690">
          <a:hlinkClick xmlns:r="http://schemas.openxmlformats.org/officeDocument/2006/relationships" r:id="rId7"/>
          <a:extLst>
            <a:ext uri="{FF2B5EF4-FFF2-40B4-BE49-F238E27FC236}">
              <a16:creationId xmlns:a16="http://schemas.microsoft.com/office/drawing/2014/main" id="{16CB75D2-6D5D-CDD7-6EE4-1ECD22EA385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25968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779</xdr:row>
      <xdr:rowOff>0</xdr:rowOff>
    </xdr:from>
    <xdr:to>
      <xdr:col>3</xdr:col>
      <xdr:colOff>7620</xdr:colOff>
      <xdr:row>779</xdr:row>
      <xdr:rowOff>30480</xdr:rowOff>
    </xdr:to>
    <xdr:pic>
      <xdr:nvPicPr>
        <xdr:cNvPr id="7692" name="Billede 7691">
          <a:extLst>
            <a:ext uri="{FF2B5EF4-FFF2-40B4-BE49-F238E27FC236}">
              <a16:creationId xmlns:a16="http://schemas.microsoft.com/office/drawing/2014/main" id="{A3D90716-1BC9-0862-7B86-E8B315C1DA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7980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780</xdr:row>
      <xdr:rowOff>0</xdr:rowOff>
    </xdr:from>
    <xdr:to>
      <xdr:col>3</xdr:col>
      <xdr:colOff>571500</xdr:colOff>
      <xdr:row>780</xdr:row>
      <xdr:rowOff>160020</xdr:rowOff>
    </xdr:to>
    <xdr:pic>
      <xdr:nvPicPr>
        <xdr:cNvPr id="7693" name="Billede 7692">
          <a:hlinkClick xmlns:r="http://schemas.openxmlformats.org/officeDocument/2006/relationships" r:id="rId148"/>
          <a:extLst>
            <a:ext uri="{FF2B5EF4-FFF2-40B4-BE49-F238E27FC236}">
              <a16:creationId xmlns:a16="http://schemas.microsoft.com/office/drawing/2014/main" id="{2628CC15-5751-8D04-9D14-038CFACB073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28162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781</xdr:row>
      <xdr:rowOff>0</xdr:rowOff>
    </xdr:from>
    <xdr:to>
      <xdr:col>3</xdr:col>
      <xdr:colOff>7620</xdr:colOff>
      <xdr:row>781</xdr:row>
      <xdr:rowOff>99060</xdr:rowOff>
    </xdr:to>
    <xdr:pic>
      <xdr:nvPicPr>
        <xdr:cNvPr id="7694" name="Billede 7693">
          <a:extLst>
            <a:ext uri="{FF2B5EF4-FFF2-40B4-BE49-F238E27FC236}">
              <a16:creationId xmlns:a16="http://schemas.microsoft.com/office/drawing/2014/main" id="{22344C70-F313-B6E6-48CD-632FBA574F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8345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783</xdr:row>
      <xdr:rowOff>0</xdr:rowOff>
    </xdr:from>
    <xdr:to>
      <xdr:col>1</xdr:col>
      <xdr:colOff>152400</xdr:colOff>
      <xdr:row>784</xdr:row>
      <xdr:rowOff>228600</xdr:rowOff>
    </xdr:to>
    <xdr:pic>
      <xdr:nvPicPr>
        <xdr:cNvPr id="7695" name="img95" descr="Lot ID: 508464867  Set No: BL19002  Name: Antique Fire Engine">
          <a:hlinkClick xmlns:r="http://schemas.openxmlformats.org/officeDocument/2006/relationships" r:id="rId36"/>
          <a:extLst>
            <a:ext uri="{FF2B5EF4-FFF2-40B4-BE49-F238E27FC236}">
              <a16:creationId xmlns:a16="http://schemas.microsoft.com/office/drawing/2014/main" id="{27898392-3719-9977-5016-FED94C3789E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328711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783</xdr:row>
      <xdr:rowOff>0</xdr:rowOff>
    </xdr:from>
    <xdr:to>
      <xdr:col>3</xdr:col>
      <xdr:colOff>114300</xdr:colOff>
      <xdr:row>783</xdr:row>
      <xdr:rowOff>114300</xdr:rowOff>
    </xdr:to>
    <xdr:pic>
      <xdr:nvPicPr>
        <xdr:cNvPr id="7696" name="Billede 7695" descr="Seller Does Not Ship to My Country">
          <a:hlinkClick xmlns:r="http://schemas.openxmlformats.org/officeDocument/2006/relationships" r:id="rId5"/>
          <a:extLst>
            <a:ext uri="{FF2B5EF4-FFF2-40B4-BE49-F238E27FC236}">
              <a16:creationId xmlns:a16="http://schemas.microsoft.com/office/drawing/2014/main" id="{734F9B97-B385-8744-EB4D-C4E3BF86F3A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28711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783</xdr:row>
      <xdr:rowOff>0</xdr:rowOff>
    </xdr:from>
    <xdr:to>
      <xdr:col>3</xdr:col>
      <xdr:colOff>274320</xdr:colOff>
      <xdr:row>783</xdr:row>
      <xdr:rowOff>152400</xdr:rowOff>
    </xdr:to>
    <xdr:pic>
      <xdr:nvPicPr>
        <xdr:cNvPr id="7697" name="Billede 7696">
          <a:hlinkClick xmlns:r="http://schemas.openxmlformats.org/officeDocument/2006/relationships" r:id="rId7"/>
          <a:extLst>
            <a:ext uri="{FF2B5EF4-FFF2-40B4-BE49-F238E27FC236}">
              <a16:creationId xmlns:a16="http://schemas.microsoft.com/office/drawing/2014/main" id="{0765EED5-1279-77F4-0063-3440C3B4881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328711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787</xdr:row>
      <xdr:rowOff>0</xdr:rowOff>
    </xdr:from>
    <xdr:to>
      <xdr:col>3</xdr:col>
      <xdr:colOff>7620</xdr:colOff>
      <xdr:row>787</xdr:row>
      <xdr:rowOff>30480</xdr:rowOff>
    </xdr:to>
    <xdr:pic>
      <xdr:nvPicPr>
        <xdr:cNvPr id="7698" name="Billede 7697">
          <a:extLst>
            <a:ext uri="{FF2B5EF4-FFF2-40B4-BE49-F238E27FC236}">
              <a16:creationId xmlns:a16="http://schemas.microsoft.com/office/drawing/2014/main" id="{1F8B43C0-B217-B4FF-72C9-3B2E1E5932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0883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788</xdr:row>
      <xdr:rowOff>0</xdr:rowOff>
    </xdr:from>
    <xdr:to>
      <xdr:col>3</xdr:col>
      <xdr:colOff>571500</xdr:colOff>
      <xdr:row>788</xdr:row>
      <xdr:rowOff>160020</xdr:rowOff>
    </xdr:to>
    <xdr:pic>
      <xdr:nvPicPr>
        <xdr:cNvPr id="7699" name="Billede 7698">
          <a:hlinkClick xmlns:r="http://schemas.openxmlformats.org/officeDocument/2006/relationships" r:id="rId149"/>
          <a:extLst>
            <a:ext uri="{FF2B5EF4-FFF2-40B4-BE49-F238E27FC236}">
              <a16:creationId xmlns:a16="http://schemas.microsoft.com/office/drawing/2014/main" id="{4F258CC9-429E-C4EC-6AF8-F17959D6540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31066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789</xdr:row>
      <xdr:rowOff>0</xdr:rowOff>
    </xdr:from>
    <xdr:to>
      <xdr:col>3</xdr:col>
      <xdr:colOff>7620</xdr:colOff>
      <xdr:row>789</xdr:row>
      <xdr:rowOff>99060</xdr:rowOff>
    </xdr:to>
    <xdr:pic>
      <xdr:nvPicPr>
        <xdr:cNvPr id="7700" name="Billede 7699">
          <a:extLst>
            <a:ext uri="{FF2B5EF4-FFF2-40B4-BE49-F238E27FC236}">
              <a16:creationId xmlns:a16="http://schemas.microsoft.com/office/drawing/2014/main" id="{6F061BC7-93F8-AD67-375D-846450BB87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1249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791</xdr:row>
      <xdr:rowOff>0</xdr:rowOff>
    </xdr:from>
    <xdr:to>
      <xdr:col>1</xdr:col>
      <xdr:colOff>152400</xdr:colOff>
      <xdr:row>792</xdr:row>
      <xdr:rowOff>114300</xdr:rowOff>
    </xdr:to>
    <xdr:pic>
      <xdr:nvPicPr>
        <xdr:cNvPr id="7701" name="img96" descr="Lot ID: 420793075  Set No: 910033  Name: Old Train Engine Shed">
          <a:hlinkClick xmlns:r="http://schemas.openxmlformats.org/officeDocument/2006/relationships" r:id="rId33"/>
          <a:extLst>
            <a:ext uri="{FF2B5EF4-FFF2-40B4-BE49-F238E27FC236}">
              <a16:creationId xmlns:a16="http://schemas.microsoft.com/office/drawing/2014/main" id="{ECE47066-DD89-4DCA-D923-AA2F02EB241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31614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791</xdr:row>
      <xdr:rowOff>0</xdr:rowOff>
    </xdr:from>
    <xdr:to>
      <xdr:col>3</xdr:col>
      <xdr:colOff>114300</xdr:colOff>
      <xdr:row>791</xdr:row>
      <xdr:rowOff>114300</xdr:rowOff>
    </xdr:to>
    <xdr:pic>
      <xdr:nvPicPr>
        <xdr:cNvPr id="7702" name="Billede 7701" descr="Seller Does Not Ship to My Country">
          <a:hlinkClick xmlns:r="http://schemas.openxmlformats.org/officeDocument/2006/relationships" r:id="rId5"/>
          <a:extLst>
            <a:ext uri="{FF2B5EF4-FFF2-40B4-BE49-F238E27FC236}">
              <a16:creationId xmlns:a16="http://schemas.microsoft.com/office/drawing/2014/main" id="{9C04E372-EE2F-E231-47D7-05B38A0EA8A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31614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791</xdr:row>
      <xdr:rowOff>0</xdr:rowOff>
    </xdr:from>
    <xdr:to>
      <xdr:col>3</xdr:col>
      <xdr:colOff>274320</xdr:colOff>
      <xdr:row>791</xdr:row>
      <xdr:rowOff>152400</xdr:rowOff>
    </xdr:to>
    <xdr:pic>
      <xdr:nvPicPr>
        <xdr:cNvPr id="7703" name="Billede 7702">
          <a:hlinkClick xmlns:r="http://schemas.openxmlformats.org/officeDocument/2006/relationships" r:id="rId7"/>
          <a:extLst>
            <a:ext uri="{FF2B5EF4-FFF2-40B4-BE49-F238E27FC236}">
              <a16:creationId xmlns:a16="http://schemas.microsoft.com/office/drawing/2014/main" id="{DE5C06FA-2FAB-7741-A790-E275DBEBEB9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31614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795</xdr:row>
      <xdr:rowOff>0</xdr:rowOff>
    </xdr:from>
    <xdr:to>
      <xdr:col>3</xdr:col>
      <xdr:colOff>7620</xdr:colOff>
      <xdr:row>795</xdr:row>
      <xdr:rowOff>30480</xdr:rowOff>
    </xdr:to>
    <xdr:pic>
      <xdr:nvPicPr>
        <xdr:cNvPr id="7704" name="Billede 7703">
          <a:extLst>
            <a:ext uri="{FF2B5EF4-FFF2-40B4-BE49-F238E27FC236}">
              <a16:creationId xmlns:a16="http://schemas.microsoft.com/office/drawing/2014/main" id="{F80F79C0-4E15-3856-99A3-63C45091B4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3512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796</xdr:row>
      <xdr:rowOff>0</xdr:rowOff>
    </xdr:from>
    <xdr:to>
      <xdr:col>3</xdr:col>
      <xdr:colOff>571500</xdr:colOff>
      <xdr:row>796</xdr:row>
      <xdr:rowOff>160020</xdr:rowOff>
    </xdr:to>
    <xdr:pic>
      <xdr:nvPicPr>
        <xdr:cNvPr id="7705" name="Billede 7704">
          <a:hlinkClick xmlns:r="http://schemas.openxmlformats.org/officeDocument/2006/relationships" r:id="rId150"/>
          <a:extLst>
            <a:ext uri="{FF2B5EF4-FFF2-40B4-BE49-F238E27FC236}">
              <a16:creationId xmlns:a16="http://schemas.microsoft.com/office/drawing/2014/main" id="{00E51ECB-5B36-A459-24F0-2CDB4C93A6D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33695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797</xdr:row>
      <xdr:rowOff>0</xdr:rowOff>
    </xdr:from>
    <xdr:to>
      <xdr:col>3</xdr:col>
      <xdr:colOff>7620</xdr:colOff>
      <xdr:row>797</xdr:row>
      <xdr:rowOff>99060</xdr:rowOff>
    </xdr:to>
    <xdr:pic>
      <xdr:nvPicPr>
        <xdr:cNvPr id="7706" name="Billede 7705">
          <a:extLst>
            <a:ext uri="{FF2B5EF4-FFF2-40B4-BE49-F238E27FC236}">
              <a16:creationId xmlns:a16="http://schemas.microsoft.com/office/drawing/2014/main" id="{65287347-CE55-3F9D-3AFE-B184F70AE0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3877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799</xdr:row>
      <xdr:rowOff>0</xdr:rowOff>
    </xdr:from>
    <xdr:to>
      <xdr:col>1</xdr:col>
      <xdr:colOff>152400</xdr:colOff>
      <xdr:row>800</xdr:row>
      <xdr:rowOff>228600</xdr:rowOff>
    </xdr:to>
    <xdr:pic>
      <xdr:nvPicPr>
        <xdr:cNvPr id="7707" name="img97" descr="Lot ID: 178520542  Set No: BL19002  Name: Antique Fire Engine">
          <a:hlinkClick xmlns:r="http://schemas.openxmlformats.org/officeDocument/2006/relationships" r:id="rId36"/>
          <a:extLst>
            <a:ext uri="{FF2B5EF4-FFF2-40B4-BE49-F238E27FC236}">
              <a16:creationId xmlns:a16="http://schemas.microsoft.com/office/drawing/2014/main" id="{C80086F6-A500-DA9F-BD75-87B4560449B8}"/>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334243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799</xdr:row>
      <xdr:rowOff>0</xdr:rowOff>
    </xdr:from>
    <xdr:to>
      <xdr:col>3</xdr:col>
      <xdr:colOff>114300</xdr:colOff>
      <xdr:row>799</xdr:row>
      <xdr:rowOff>114300</xdr:rowOff>
    </xdr:to>
    <xdr:pic>
      <xdr:nvPicPr>
        <xdr:cNvPr id="7708" name="Billede 7707" descr="Seller Does Not Ship to My Country">
          <a:hlinkClick xmlns:r="http://schemas.openxmlformats.org/officeDocument/2006/relationships" r:id="rId5"/>
          <a:extLst>
            <a:ext uri="{FF2B5EF4-FFF2-40B4-BE49-F238E27FC236}">
              <a16:creationId xmlns:a16="http://schemas.microsoft.com/office/drawing/2014/main" id="{C8ACB99A-44E3-AE1E-FF4D-C9136C86353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34243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799</xdr:row>
      <xdr:rowOff>0</xdr:rowOff>
    </xdr:from>
    <xdr:to>
      <xdr:col>3</xdr:col>
      <xdr:colOff>274320</xdr:colOff>
      <xdr:row>799</xdr:row>
      <xdr:rowOff>152400</xdr:rowOff>
    </xdr:to>
    <xdr:pic>
      <xdr:nvPicPr>
        <xdr:cNvPr id="7709" name="Billede 7708">
          <a:hlinkClick xmlns:r="http://schemas.openxmlformats.org/officeDocument/2006/relationships" r:id="rId7"/>
          <a:extLst>
            <a:ext uri="{FF2B5EF4-FFF2-40B4-BE49-F238E27FC236}">
              <a16:creationId xmlns:a16="http://schemas.microsoft.com/office/drawing/2014/main" id="{8999EA2A-C753-23EC-1EFD-8DD20E3C9CB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334243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803</xdr:row>
      <xdr:rowOff>0</xdr:rowOff>
    </xdr:from>
    <xdr:to>
      <xdr:col>3</xdr:col>
      <xdr:colOff>7620</xdr:colOff>
      <xdr:row>803</xdr:row>
      <xdr:rowOff>30480</xdr:rowOff>
    </xdr:to>
    <xdr:pic>
      <xdr:nvPicPr>
        <xdr:cNvPr id="7710" name="Billede 7709">
          <a:extLst>
            <a:ext uri="{FF2B5EF4-FFF2-40B4-BE49-F238E27FC236}">
              <a16:creationId xmlns:a16="http://schemas.microsoft.com/office/drawing/2014/main" id="{DA43FB26-B69F-6A54-8DA6-F502B39108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6301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804</xdr:row>
      <xdr:rowOff>0</xdr:rowOff>
    </xdr:from>
    <xdr:to>
      <xdr:col>3</xdr:col>
      <xdr:colOff>571500</xdr:colOff>
      <xdr:row>804</xdr:row>
      <xdr:rowOff>160020</xdr:rowOff>
    </xdr:to>
    <xdr:pic>
      <xdr:nvPicPr>
        <xdr:cNvPr id="7711" name="Billede 7710">
          <a:hlinkClick xmlns:r="http://schemas.openxmlformats.org/officeDocument/2006/relationships" r:id="rId151"/>
          <a:extLst>
            <a:ext uri="{FF2B5EF4-FFF2-40B4-BE49-F238E27FC236}">
              <a16:creationId xmlns:a16="http://schemas.microsoft.com/office/drawing/2014/main" id="{956B8B02-9CD5-30E9-18FF-FD2DB26E056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36483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805</xdr:row>
      <xdr:rowOff>0</xdr:rowOff>
    </xdr:from>
    <xdr:to>
      <xdr:col>3</xdr:col>
      <xdr:colOff>7620</xdr:colOff>
      <xdr:row>805</xdr:row>
      <xdr:rowOff>99060</xdr:rowOff>
    </xdr:to>
    <xdr:pic>
      <xdr:nvPicPr>
        <xdr:cNvPr id="7712" name="Billede 7711">
          <a:extLst>
            <a:ext uri="{FF2B5EF4-FFF2-40B4-BE49-F238E27FC236}">
              <a16:creationId xmlns:a16="http://schemas.microsoft.com/office/drawing/2014/main" id="{F395CB4D-9D27-BDAE-27B6-3177A21523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6666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807</xdr:row>
      <xdr:rowOff>0</xdr:rowOff>
    </xdr:from>
    <xdr:to>
      <xdr:col>1</xdr:col>
      <xdr:colOff>152400</xdr:colOff>
      <xdr:row>808</xdr:row>
      <xdr:rowOff>114300</xdr:rowOff>
    </xdr:to>
    <xdr:pic>
      <xdr:nvPicPr>
        <xdr:cNvPr id="7713" name="img98" descr="Lot ID: 519364648  Set No: 910033  Name: Old Train Engine Shed">
          <a:hlinkClick xmlns:r="http://schemas.openxmlformats.org/officeDocument/2006/relationships" r:id="rId33"/>
          <a:extLst>
            <a:ext uri="{FF2B5EF4-FFF2-40B4-BE49-F238E27FC236}">
              <a16:creationId xmlns:a16="http://schemas.microsoft.com/office/drawing/2014/main" id="{6FE3FC6A-9AFD-0F3F-A3CD-EC627725180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37032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807</xdr:row>
      <xdr:rowOff>0</xdr:rowOff>
    </xdr:from>
    <xdr:to>
      <xdr:col>3</xdr:col>
      <xdr:colOff>114300</xdr:colOff>
      <xdr:row>807</xdr:row>
      <xdr:rowOff>114300</xdr:rowOff>
    </xdr:to>
    <xdr:pic>
      <xdr:nvPicPr>
        <xdr:cNvPr id="7714" name="Billede 7713" descr="Seller Ships to My Country">
          <a:hlinkClick xmlns:r="http://schemas.openxmlformats.org/officeDocument/2006/relationships" r:id="rId5"/>
          <a:extLst>
            <a:ext uri="{FF2B5EF4-FFF2-40B4-BE49-F238E27FC236}">
              <a16:creationId xmlns:a16="http://schemas.microsoft.com/office/drawing/2014/main" id="{64FBC4AA-A9A7-4D59-0B42-A06C7395DA9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37032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807</xdr:row>
      <xdr:rowOff>0</xdr:rowOff>
    </xdr:from>
    <xdr:to>
      <xdr:col>3</xdr:col>
      <xdr:colOff>274320</xdr:colOff>
      <xdr:row>807</xdr:row>
      <xdr:rowOff>152400</xdr:rowOff>
    </xdr:to>
    <xdr:pic>
      <xdr:nvPicPr>
        <xdr:cNvPr id="7715" name="Billede 7714">
          <a:hlinkClick xmlns:r="http://schemas.openxmlformats.org/officeDocument/2006/relationships" r:id="rId7"/>
          <a:extLst>
            <a:ext uri="{FF2B5EF4-FFF2-40B4-BE49-F238E27FC236}">
              <a16:creationId xmlns:a16="http://schemas.microsoft.com/office/drawing/2014/main" id="{66EDA28E-109E-2009-F53D-3A9242B0F3B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37032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811</xdr:row>
      <xdr:rowOff>0</xdr:rowOff>
    </xdr:from>
    <xdr:to>
      <xdr:col>3</xdr:col>
      <xdr:colOff>7620</xdr:colOff>
      <xdr:row>811</xdr:row>
      <xdr:rowOff>30480</xdr:rowOff>
    </xdr:to>
    <xdr:pic>
      <xdr:nvPicPr>
        <xdr:cNvPr id="7716" name="Billede 7715">
          <a:extLst>
            <a:ext uri="{FF2B5EF4-FFF2-40B4-BE49-F238E27FC236}">
              <a16:creationId xmlns:a16="http://schemas.microsoft.com/office/drawing/2014/main" id="{4083F2F4-D440-6A9B-183A-D947CEB3AC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9158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812</xdr:row>
      <xdr:rowOff>0</xdr:rowOff>
    </xdr:from>
    <xdr:to>
      <xdr:col>3</xdr:col>
      <xdr:colOff>571500</xdr:colOff>
      <xdr:row>812</xdr:row>
      <xdr:rowOff>160020</xdr:rowOff>
    </xdr:to>
    <xdr:pic>
      <xdr:nvPicPr>
        <xdr:cNvPr id="7717" name="Billede 7716">
          <a:hlinkClick xmlns:r="http://schemas.openxmlformats.org/officeDocument/2006/relationships" r:id="rId152"/>
          <a:extLst>
            <a:ext uri="{FF2B5EF4-FFF2-40B4-BE49-F238E27FC236}">
              <a16:creationId xmlns:a16="http://schemas.microsoft.com/office/drawing/2014/main" id="{F3F88BD1-A4C6-BE5B-1278-F3C3E3271B6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39341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813</xdr:row>
      <xdr:rowOff>0</xdr:rowOff>
    </xdr:from>
    <xdr:to>
      <xdr:col>3</xdr:col>
      <xdr:colOff>7620</xdr:colOff>
      <xdr:row>813</xdr:row>
      <xdr:rowOff>99060</xdr:rowOff>
    </xdr:to>
    <xdr:pic>
      <xdr:nvPicPr>
        <xdr:cNvPr id="7718" name="Billede 7717">
          <a:extLst>
            <a:ext uri="{FF2B5EF4-FFF2-40B4-BE49-F238E27FC236}">
              <a16:creationId xmlns:a16="http://schemas.microsoft.com/office/drawing/2014/main" id="{3B37EF9C-CE4B-B73C-E120-586B02119A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9524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815</xdr:row>
      <xdr:rowOff>0</xdr:rowOff>
    </xdr:from>
    <xdr:to>
      <xdr:col>1</xdr:col>
      <xdr:colOff>152400</xdr:colOff>
      <xdr:row>816</xdr:row>
      <xdr:rowOff>114300</xdr:rowOff>
    </xdr:to>
    <xdr:pic>
      <xdr:nvPicPr>
        <xdr:cNvPr id="7719" name="img99" descr="Lot ID: 418698557  Set No: 910033  Name: Old Train Engine Shed">
          <a:hlinkClick xmlns:r="http://schemas.openxmlformats.org/officeDocument/2006/relationships" r:id="rId33"/>
          <a:extLst>
            <a:ext uri="{FF2B5EF4-FFF2-40B4-BE49-F238E27FC236}">
              <a16:creationId xmlns:a16="http://schemas.microsoft.com/office/drawing/2014/main" id="{1BF25CBD-406F-94DF-8EB5-0F084CDE30E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39890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815</xdr:row>
      <xdr:rowOff>0</xdr:rowOff>
    </xdr:from>
    <xdr:to>
      <xdr:col>3</xdr:col>
      <xdr:colOff>114300</xdr:colOff>
      <xdr:row>815</xdr:row>
      <xdr:rowOff>114300</xdr:rowOff>
    </xdr:to>
    <xdr:pic>
      <xdr:nvPicPr>
        <xdr:cNvPr id="7720" name="Billede 7719" descr="Seller Ships to My Country">
          <a:hlinkClick xmlns:r="http://schemas.openxmlformats.org/officeDocument/2006/relationships" r:id="rId5"/>
          <a:extLst>
            <a:ext uri="{FF2B5EF4-FFF2-40B4-BE49-F238E27FC236}">
              <a16:creationId xmlns:a16="http://schemas.microsoft.com/office/drawing/2014/main" id="{4DDF225B-7067-B54F-4224-3FC0B7551A2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39890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815</xdr:row>
      <xdr:rowOff>0</xdr:rowOff>
    </xdr:from>
    <xdr:to>
      <xdr:col>3</xdr:col>
      <xdr:colOff>274320</xdr:colOff>
      <xdr:row>815</xdr:row>
      <xdr:rowOff>152400</xdr:rowOff>
    </xdr:to>
    <xdr:pic>
      <xdr:nvPicPr>
        <xdr:cNvPr id="7721" name="Billede 7720">
          <a:hlinkClick xmlns:r="http://schemas.openxmlformats.org/officeDocument/2006/relationships" r:id="rId7"/>
          <a:extLst>
            <a:ext uri="{FF2B5EF4-FFF2-40B4-BE49-F238E27FC236}">
              <a16:creationId xmlns:a16="http://schemas.microsoft.com/office/drawing/2014/main" id="{80A7D42E-B83C-2B36-30B5-870FBD55460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3989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819</xdr:row>
      <xdr:rowOff>0</xdr:rowOff>
    </xdr:from>
    <xdr:to>
      <xdr:col>3</xdr:col>
      <xdr:colOff>7620</xdr:colOff>
      <xdr:row>819</xdr:row>
      <xdr:rowOff>30480</xdr:rowOff>
    </xdr:to>
    <xdr:pic>
      <xdr:nvPicPr>
        <xdr:cNvPr id="7722" name="Billede 7721">
          <a:extLst>
            <a:ext uri="{FF2B5EF4-FFF2-40B4-BE49-F238E27FC236}">
              <a16:creationId xmlns:a16="http://schemas.microsoft.com/office/drawing/2014/main" id="{B71B929E-48CF-4ED7-F2AB-AE0B79B9C6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2747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820</xdr:row>
      <xdr:rowOff>0</xdr:rowOff>
    </xdr:from>
    <xdr:to>
      <xdr:col>3</xdr:col>
      <xdr:colOff>571500</xdr:colOff>
      <xdr:row>820</xdr:row>
      <xdr:rowOff>160020</xdr:rowOff>
    </xdr:to>
    <xdr:pic>
      <xdr:nvPicPr>
        <xdr:cNvPr id="7723" name="Billede 7722">
          <a:hlinkClick xmlns:r="http://schemas.openxmlformats.org/officeDocument/2006/relationships" r:id="rId153"/>
          <a:extLst>
            <a:ext uri="{FF2B5EF4-FFF2-40B4-BE49-F238E27FC236}">
              <a16:creationId xmlns:a16="http://schemas.microsoft.com/office/drawing/2014/main" id="{D342E103-EAB5-90AC-3D35-74775112096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42930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821</xdr:row>
      <xdr:rowOff>0</xdr:rowOff>
    </xdr:from>
    <xdr:to>
      <xdr:col>3</xdr:col>
      <xdr:colOff>7620</xdr:colOff>
      <xdr:row>821</xdr:row>
      <xdr:rowOff>99060</xdr:rowOff>
    </xdr:to>
    <xdr:pic>
      <xdr:nvPicPr>
        <xdr:cNvPr id="7724" name="Billede 7723">
          <a:extLst>
            <a:ext uri="{FF2B5EF4-FFF2-40B4-BE49-F238E27FC236}">
              <a16:creationId xmlns:a16="http://schemas.microsoft.com/office/drawing/2014/main" id="{6D461B3D-F26A-7F77-4628-BA997F1FE6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3113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823</xdr:row>
      <xdr:rowOff>0</xdr:rowOff>
    </xdr:from>
    <xdr:to>
      <xdr:col>1</xdr:col>
      <xdr:colOff>152400</xdr:colOff>
      <xdr:row>824</xdr:row>
      <xdr:rowOff>228600</xdr:rowOff>
    </xdr:to>
    <xdr:pic>
      <xdr:nvPicPr>
        <xdr:cNvPr id="7725" name="img100" descr="Lot ID: 459595055  Set No: BL19002  Name: Antique Fire Engine">
          <a:hlinkClick xmlns:r="http://schemas.openxmlformats.org/officeDocument/2006/relationships" r:id="rId36"/>
          <a:extLst>
            <a:ext uri="{FF2B5EF4-FFF2-40B4-BE49-F238E27FC236}">
              <a16:creationId xmlns:a16="http://schemas.microsoft.com/office/drawing/2014/main" id="{D32BB19E-81FB-5FF2-ECD3-FF9DCB6F29E8}"/>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343479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823</xdr:row>
      <xdr:rowOff>0</xdr:rowOff>
    </xdr:from>
    <xdr:to>
      <xdr:col>3</xdr:col>
      <xdr:colOff>114300</xdr:colOff>
      <xdr:row>823</xdr:row>
      <xdr:rowOff>114300</xdr:rowOff>
    </xdr:to>
    <xdr:pic>
      <xdr:nvPicPr>
        <xdr:cNvPr id="7726" name="Billede 7725" descr="Seller Ships to My Country">
          <a:hlinkClick xmlns:r="http://schemas.openxmlformats.org/officeDocument/2006/relationships" r:id="rId5"/>
          <a:extLst>
            <a:ext uri="{FF2B5EF4-FFF2-40B4-BE49-F238E27FC236}">
              <a16:creationId xmlns:a16="http://schemas.microsoft.com/office/drawing/2014/main" id="{12707569-32CC-C033-42F7-DA2BFB5A963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43479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823</xdr:row>
      <xdr:rowOff>0</xdr:rowOff>
    </xdr:from>
    <xdr:to>
      <xdr:col>3</xdr:col>
      <xdr:colOff>274320</xdr:colOff>
      <xdr:row>823</xdr:row>
      <xdr:rowOff>152400</xdr:rowOff>
    </xdr:to>
    <xdr:pic>
      <xdr:nvPicPr>
        <xdr:cNvPr id="7727" name="Billede 7726">
          <a:hlinkClick xmlns:r="http://schemas.openxmlformats.org/officeDocument/2006/relationships" r:id="rId7"/>
          <a:extLst>
            <a:ext uri="{FF2B5EF4-FFF2-40B4-BE49-F238E27FC236}">
              <a16:creationId xmlns:a16="http://schemas.microsoft.com/office/drawing/2014/main" id="{3E936AB3-6E63-DD75-49C2-5E704B8E5BB4}"/>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343479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827</xdr:row>
      <xdr:rowOff>0</xdr:rowOff>
    </xdr:from>
    <xdr:to>
      <xdr:col>3</xdr:col>
      <xdr:colOff>7620</xdr:colOff>
      <xdr:row>827</xdr:row>
      <xdr:rowOff>30480</xdr:rowOff>
    </xdr:to>
    <xdr:pic>
      <xdr:nvPicPr>
        <xdr:cNvPr id="7728" name="Billede 7727">
          <a:extLst>
            <a:ext uri="{FF2B5EF4-FFF2-40B4-BE49-F238E27FC236}">
              <a16:creationId xmlns:a16="http://schemas.microsoft.com/office/drawing/2014/main" id="{B1CA5ECE-4868-82BE-8BB0-52C6D0BA44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6908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828</xdr:row>
      <xdr:rowOff>0</xdr:rowOff>
    </xdr:from>
    <xdr:to>
      <xdr:col>3</xdr:col>
      <xdr:colOff>571500</xdr:colOff>
      <xdr:row>828</xdr:row>
      <xdr:rowOff>160020</xdr:rowOff>
    </xdr:to>
    <xdr:pic>
      <xdr:nvPicPr>
        <xdr:cNvPr id="7729" name="Billede 7728">
          <a:hlinkClick xmlns:r="http://schemas.openxmlformats.org/officeDocument/2006/relationships" r:id="rId154"/>
          <a:extLst>
            <a:ext uri="{FF2B5EF4-FFF2-40B4-BE49-F238E27FC236}">
              <a16:creationId xmlns:a16="http://schemas.microsoft.com/office/drawing/2014/main" id="{6F368C96-B41D-4416-4D32-5152AA212A2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47091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829</xdr:row>
      <xdr:rowOff>0</xdr:rowOff>
    </xdr:from>
    <xdr:to>
      <xdr:col>3</xdr:col>
      <xdr:colOff>7620</xdr:colOff>
      <xdr:row>829</xdr:row>
      <xdr:rowOff>99060</xdr:rowOff>
    </xdr:to>
    <xdr:pic>
      <xdr:nvPicPr>
        <xdr:cNvPr id="7730" name="Billede 7729">
          <a:extLst>
            <a:ext uri="{FF2B5EF4-FFF2-40B4-BE49-F238E27FC236}">
              <a16:creationId xmlns:a16="http://schemas.microsoft.com/office/drawing/2014/main" id="{FCC451F8-EF93-2977-944B-8067F5E7B1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7273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831</xdr:row>
      <xdr:rowOff>0</xdr:rowOff>
    </xdr:from>
    <xdr:to>
      <xdr:col>1</xdr:col>
      <xdr:colOff>152400</xdr:colOff>
      <xdr:row>832</xdr:row>
      <xdr:rowOff>114300</xdr:rowOff>
    </xdr:to>
    <xdr:pic>
      <xdr:nvPicPr>
        <xdr:cNvPr id="7731" name="img101" descr="Lot ID: 437810708  Set No: 910033  Name: Old Train Engine Shed">
          <a:hlinkClick xmlns:r="http://schemas.openxmlformats.org/officeDocument/2006/relationships" r:id="rId33"/>
          <a:extLst>
            <a:ext uri="{FF2B5EF4-FFF2-40B4-BE49-F238E27FC236}">
              <a16:creationId xmlns:a16="http://schemas.microsoft.com/office/drawing/2014/main" id="{D9C699C9-1C14-92E0-6282-BC2C4C83B91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47639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831</xdr:row>
      <xdr:rowOff>0</xdr:rowOff>
    </xdr:from>
    <xdr:to>
      <xdr:col>3</xdr:col>
      <xdr:colOff>114300</xdr:colOff>
      <xdr:row>831</xdr:row>
      <xdr:rowOff>114300</xdr:rowOff>
    </xdr:to>
    <xdr:pic>
      <xdr:nvPicPr>
        <xdr:cNvPr id="7732" name="Billede 7731" descr="Seller Does Not Ship to My Country">
          <a:hlinkClick xmlns:r="http://schemas.openxmlformats.org/officeDocument/2006/relationships" r:id="rId5"/>
          <a:extLst>
            <a:ext uri="{FF2B5EF4-FFF2-40B4-BE49-F238E27FC236}">
              <a16:creationId xmlns:a16="http://schemas.microsoft.com/office/drawing/2014/main" id="{39DE1839-6FFC-5EDD-1C5A-FC5CC4E6131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47639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831</xdr:row>
      <xdr:rowOff>0</xdr:rowOff>
    </xdr:from>
    <xdr:to>
      <xdr:col>3</xdr:col>
      <xdr:colOff>274320</xdr:colOff>
      <xdr:row>831</xdr:row>
      <xdr:rowOff>152400</xdr:rowOff>
    </xdr:to>
    <xdr:pic>
      <xdr:nvPicPr>
        <xdr:cNvPr id="7733" name="Billede 7732">
          <a:hlinkClick xmlns:r="http://schemas.openxmlformats.org/officeDocument/2006/relationships" r:id="rId7"/>
          <a:extLst>
            <a:ext uri="{FF2B5EF4-FFF2-40B4-BE49-F238E27FC236}">
              <a16:creationId xmlns:a16="http://schemas.microsoft.com/office/drawing/2014/main" id="{D0709AA2-8166-469D-8F0D-1F10837597B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347639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835</xdr:row>
      <xdr:rowOff>0</xdr:rowOff>
    </xdr:from>
    <xdr:to>
      <xdr:col>3</xdr:col>
      <xdr:colOff>7620</xdr:colOff>
      <xdr:row>835</xdr:row>
      <xdr:rowOff>30480</xdr:rowOff>
    </xdr:to>
    <xdr:pic>
      <xdr:nvPicPr>
        <xdr:cNvPr id="7734" name="Billede 7733">
          <a:extLst>
            <a:ext uri="{FF2B5EF4-FFF2-40B4-BE49-F238E27FC236}">
              <a16:creationId xmlns:a16="http://schemas.microsoft.com/office/drawing/2014/main" id="{3C9D7614-E441-3E0B-F29C-99B1289985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2325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836</xdr:row>
      <xdr:rowOff>0</xdr:rowOff>
    </xdr:from>
    <xdr:to>
      <xdr:col>3</xdr:col>
      <xdr:colOff>571500</xdr:colOff>
      <xdr:row>836</xdr:row>
      <xdr:rowOff>160020</xdr:rowOff>
    </xdr:to>
    <xdr:pic>
      <xdr:nvPicPr>
        <xdr:cNvPr id="7735" name="Billede 7734">
          <a:hlinkClick xmlns:r="http://schemas.openxmlformats.org/officeDocument/2006/relationships" r:id="rId155"/>
          <a:extLst>
            <a:ext uri="{FF2B5EF4-FFF2-40B4-BE49-F238E27FC236}">
              <a16:creationId xmlns:a16="http://schemas.microsoft.com/office/drawing/2014/main" id="{5B81FAF9-4756-5BC3-F0A3-5DAC175C102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52508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837</xdr:row>
      <xdr:rowOff>0</xdr:rowOff>
    </xdr:from>
    <xdr:to>
      <xdr:col>3</xdr:col>
      <xdr:colOff>7620</xdr:colOff>
      <xdr:row>837</xdr:row>
      <xdr:rowOff>99060</xdr:rowOff>
    </xdr:to>
    <xdr:pic>
      <xdr:nvPicPr>
        <xdr:cNvPr id="7736" name="Billede 7735">
          <a:extLst>
            <a:ext uri="{FF2B5EF4-FFF2-40B4-BE49-F238E27FC236}">
              <a16:creationId xmlns:a16="http://schemas.microsoft.com/office/drawing/2014/main" id="{C3C99AA3-A0B8-07C8-5A37-C05732FB02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2691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839</xdr:row>
      <xdr:rowOff>0</xdr:rowOff>
    </xdr:from>
    <xdr:to>
      <xdr:col>1</xdr:col>
      <xdr:colOff>152400</xdr:colOff>
      <xdr:row>840</xdr:row>
      <xdr:rowOff>114300</xdr:rowOff>
    </xdr:to>
    <xdr:pic>
      <xdr:nvPicPr>
        <xdr:cNvPr id="7737" name="img102" descr="Lot ID: 509757781  Set No: 910033  Name: Old Train Engine Shed">
          <a:hlinkClick xmlns:r="http://schemas.openxmlformats.org/officeDocument/2006/relationships" r:id="rId33"/>
          <a:extLst>
            <a:ext uri="{FF2B5EF4-FFF2-40B4-BE49-F238E27FC236}">
              <a16:creationId xmlns:a16="http://schemas.microsoft.com/office/drawing/2014/main" id="{5FDACF64-BDE5-8216-C356-76F424A4E39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53057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839</xdr:row>
      <xdr:rowOff>0</xdr:rowOff>
    </xdr:from>
    <xdr:to>
      <xdr:col>3</xdr:col>
      <xdr:colOff>114300</xdr:colOff>
      <xdr:row>839</xdr:row>
      <xdr:rowOff>114300</xdr:rowOff>
    </xdr:to>
    <xdr:pic>
      <xdr:nvPicPr>
        <xdr:cNvPr id="7738" name="Billede 7737" descr="Seller Ships to My Country">
          <a:hlinkClick xmlns:r="http://schemas.openxmlformats.org/officeDocument/2006/relationships" r:id="rId5"/>
          <a:extLst>
            <a:ext uri="{FF2B5EF4-FFF2-40B4-BE49-F238E27FC236}">
              <a16:creationId xmlns:a16="http://schemas.microsoft.com/office/drawing/2014/main" id="{934321A3-007D-BFD2-DE7E-E91EFBCF962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53057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839</xdr:row>
      <xdr:rowOff>0</xdr:rowOff>
    </xdr:from>
    <xdr:to>
      <xdr:col>3</xdr:col>
      <xdr:colOff>274320</xdr:colOff>
      <xdr:row>839</xdr:row>
      <xdr:rowOff>152400</xdr:rowOff>
    </xdr:to>
    <xdr:pic>
      <xdr:nvPicPr>
        <xdr:cNvPr id="7739" name="Billede 7738">
          <a:hlinkClick xmlns:r="http://schemas.openxmlformats.org/officeDocument/2006/relationships" r:id="rId7"/>
          <a:extLst>
            <a:ext uri="{FF2B5EF4-FFF2-40B4-BE49-F238E27FC236}">
              <a16:creationId xmlns:a16="http://schemas.microsoft.com/office/drawing/2014/main" id="{34986DCA-685E-F8F8-57F6-6F4BFDB226B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353057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843</xdr:row>
      <xdr:rowOff>0</xdr:rowOff>
    </xdr:from>
    <xdr:to>
      <xdr:col>3</xdr:col>
      <xdr:colOff>7620</xdr:colOff>
      <xdr:row>843</xdr:row>
      <xdr:rowOff>30480</xdr:rowOff>
    </xdr:to>
    <xdr:pic>
      <xdr:nvPicPr>
        <xdr:cNvPr id="7740" name="Billede 7739">
          <a:extLst>
            <a:ext uri="{FF2B5EF4-FFF2-40B4-BE49-F238E27FC236}">
              <a16:creationId xmlns:a16="http://schemas.microsoft.com/office/drawing/2014/main" id="{234895B4-E70B-BAD2-3E7C-B26813D8A2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5069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844</xdr:row>
      <xdr:rowOff>0</xdr:rowOff>
    </xdr:from>
    <xdr:to>
      <xdr:col>3</xdr:col>
      <xdr:colOff>571500</xdr:colOff>
      <xdr:row>844</xdr:row>
      <xdr:rowOff>160020</xdr:rowOff>
    </xdr:to>
    <xdr:pic>
      <xdr:nvPicPr>
        <xdr:cNvPr id="7741" name="Billede 7740">
          <a:hlinkClick xmlns:r="http://schemas.openxmlformats.org/officeDocument/2006/relationships" r:id="rId156"/>
          <a:extLst>
            <a:ext uri="{FF2B5EF4-FFF2-40B4-BE49-F238E27FC236}">
              <a16:creationId xmlns:a16="http://schemas.microsoft.com/office/drawing/2014/main" id="{00360259-3373-FA9C-77F2-C4219A13639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55252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845</xdr:row>
      <xdr:rowOff>0</xdr:rowOff>
    </xdr:from>
    <xdr:to>
      <xdr:col>3</xdr:col>
      <xdr:colOff>7620</xdr:colOff>
      <xdr:row>845</xdr:row>
      <xdr:rowOff>99060</xdr:rowOff>
    </xdr:to>
    <xdr:pic>
      <xdr:nvPicPr>
        <xdr:cNvPr id="7742" name="Billede 7741">
          <a:extLst>
            <a:ext uri="{FF2B5EF4-FFF2-40B4-BE49-F238E27FC236}">
              <a16:creationId xmlns:a16="http://schemas.microsoft.com/office/drawing/2014/main" id="{88CC7619-7CAE-4C64-B07B-01EFC60F50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5434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847</xdr:row>
      <xdr:rowOff>0</xdr:rowOff>
    </xdr:from>
    <xdr:to>
      <xdr:col>1</xdr:col>
      <xdr:colOff>152400</xdr:colOff>
      <xdr:row>848</xdr:row>
      <xdr:rowOff>114300</xdr:rowOff>
    </xdr:to>
    <xdr:pic>
      <xdr:nvPicPr>
        <xdr:cNvPr id="7743" name="img103" descr="Lot ID: 420121722  Set No: 910033  Name: Old Train Engine Shed">
          <a:hlinkClick xmlns:r="http://schemas.openxmlformats.org/officeDocument/2006/relationships" r:id="rId33"/>
          <a:extLst>
            <a:ext uri="{FF2B5EF4-FFF2-40B4-BE49-F238E27FC236}">
              <a16:creationId xmlns:a16="http://schemas.microsoft.com/office/drawing/2014/main" id="{419CA4D7-3F97-C7C0-160A-2308112C33A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55800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847</xdr:row>
      <xdr:rowOff>0</xdr:rowOff>
    </xdr:from>
    <xdr:to>
      <xdr:col>3</xdr:col>
      <xdr:colOff>114300</xdr:colOff>
      <xdr:row>847</xdr:row>
      <xdr:rowOff>114300</xdr:rowOff>
    </xdr:to>
    <xdr:pic>
      <xdr:nvPicPr>
        <xdr:cNvPr id="7744" name="Billede 7743" descr="Seller Does Not Ship to My Country">
          <a:hlinkClick xmlns:r="http://schemas.openxmlformats.org/officeDocument/2006/relationships" r:id="rId5"/>
          <a:extLst>
            <a:ext uri="{FF2B5EF4-FFF2-40B4-BE49-F238E27FC236}">
              <a16:creationId xmlns:a16="http://schemas.microsoft.com/office/drawing/2014/main" id="{9EB51D94-B284-4F92-FAA9-8E30C9E8245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55800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847</xdr:row>
      <xdr:rowOff>0</xdr:rowOff>
    </xdr:from>
    <xdr:to>
      <xdr:col>3</xdr:col>
      <xdr:colOff>274320</xdr:colOff>
      <xdr:row>847</xdr:row>
      <xdr:rowOff>152400</xdr:rowOff>
    </xdr:to>
    <xdr:pic>
      <xdr:nvPicPr>
        <xdr:cNvPr id="7745" name="Billede 7744">
          <a:hlinkClick xmlns:r="http://schemas.openxmlformats.org/officeDocument/2006/relationships" r:id="rId7"/>
          <a:extLst>
            <a:ext uri="{FF2B5EF4-FFF2-40B4-BE49-F238E27FC236}">
              <a16:creationId xmlns:a16="http://schemas.microsoft.com/office/drawing/2014/main" id="{FC0A529D-372A-CA22-04EC-AED153A22E79}"/>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355800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851</xdr:row>
      <xdr:rowOff>0</xdr:rowOff>
    </xdr:from>
    <xdr:to>
      <xdr:col>3</xdr:col>
      <xdr:colOff>7620</xdr:colOff>
      <xdr:row>851</xdr:row>
      <xdr:rowOff>30480</xdr:rowOff>
    </xdr:to>
    <xdr:pic>
      <xdr:nvPicPr>
        <xdr:cNvPr id="7746" name="Billede 7745">
          <a:extLst>
            <a:ext uri="{FF2B5EF4-FFF2-40B4-BE49-F238E27FC236}">
              <a16:creationId xmlns:a16="http://schemas.microsoft.com/office/drawing/2014/main" id="{F2B75C1F-FACF-454B-3AC7-1D06EBE61A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8315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852</xdr:row>
      <xdr:rowOff>0</xdr:rowOff>
    </xdr:from>
    <xdr:to>
      <xdr:col>3</xdr:col>
      <xdr:colOff>571500</xdr:colOff>
      <xdr:row>852</xdr:row>
      <xdr:rowOff>160020</xdr:rowOff>
    </xdr:to>
    <xdr:pic>
      <xdr:nvPicPr>
        <xdr:cNvPr id="7747" name="Billede 7746">
          <a:hlinkClick xmlns:r="http://schemas.openxmlformats.org/officeDocument/2006/relationships" r:id="rId157"/>
          <a:extLst>
            <a:ext uri="{FF2B5EF4-FFF2-40B4-BE49-F238E27FC236}">
              <a16:creationId xmlns:a16="http://schemas.microsoft.com/office/drawing/2014/main" id="{9EEC3A39-2020-BCEC-DCB8-17509AD4A5F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58498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853</xdr:row>
      <xdr:rowOff>0</xdr:rowOff>
    </xdr:from>
    <xdr:to>
      <xdr:col>3</xdr:col>
      <xdr:colOff>7620</xdr:colOff>
      <xdr:row>853</xdr:row>
      <xdr:rowOff>99060</xdr:rowOff>
    </xdr:to>
    <xdr:pic>
      <xdr:nvPicPr>
        <xdr:cNvPr id="7748" name="Billede 7747">
          <a:extLst>
            <a:ext uri="{FF2B5EF4-FFF2-40B4-BE49-F238E27FC236}">
              <a16:creationId xmlns:a16="http://schemas.microsoft.com/office/drawing/2014/main" id="{8DFA1F70-2652-6C51-FCC7-C73CF20F6A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8681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855</xdr:row>
      <xdr:rowOff>0</xdr:rowOff>
    </xdr:from>
    <xdr:to>
      <xdr:col>1</xdr:col>
      <xdr:colOff>152400</xdr:colOff>
      <xdr:row>856</xdr:row>
      <xdr:rowOff>114300</xdr:rowOff>
    </xdr:to>
    <xdr:pic>
      <xdr:nvPicPr>
        <xdr:cNvPr id="7749" name="img104" descr="Lot ID: 371488851  Set No: 10027  Name: Train Engine Shed">
          <a:hlinkClick xmlns:r="http://schemas.openxmlformats.org/officeDocument/2006/relationships" r:id="rId55"/>
          <a:extLst>
            <a:ext uri="{FF2B5EF4-FFF2-40B4-BE49-F238E27FC236}">
              <a16:creationId xmlns:a16="http://schemas.microsoft.com/office/drawing/2014/main" id="{B31D78C0-990E-EEB8-4FC2-E53A3B2E13C2}"/>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359046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855</xdr:row>
      <xdr:rowOff>0</xdr:rowOff>
    </xdr:from>
    <xdr:to>
      <xdr:col>3</xdr:col>
      <xdr:colOff>114300</xdr:colOff>
      <xdr:row>855</xdr:row>
      <xdr:rowOff>114300</xdr:rowOff>
    </xdr:to>
    <xdr:pic>
      <xdr:nvPicPr>
        <xdr:cNvPr id="7750" name="Billede 7749" descr="Seller Ships to My Country">
          <a:hlinkClick xmlns:r="http://schemas.openxmlformats.org/officeDocument/2006/relationships" r:id="rId5"/>
          <a:extLst>
            <a:ext uri="{FF2B5EF4-FFF2-40B4-BE49-F238E27FC236}">
              <a16:creationId xmlns:a16="http://schemas.microsoft.com/office/drawing/2014/main" id="{EDFA58D4-E3F8-D5BF-EC72-6DC11079076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59046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855</xdr:row>
      <xdr:rowOff>0</xdr:rowOff>
    </xdr:from>
    <xdr:to>
      <xdr:col>3</xdr:col>
      <xdr:colOff>274320</xdr:colOff>
      <xdr:row>855</xdr:row>
      <xdr:rowOff>152400</xdr:rowOff>
    </xdr:to>
    <xdr:pic>
      <xdr:nvPicPr>
        <xdr:cNvPr id="7751" name="Billede 7750">
          <a:hlinkClick xmlns:r="http://schemas.openxmlformats.org/officeDocument/2006/relationships" r:id="rId7"/>
          <a:extLst>
            <a:ext uri="{FF2B5EF4-FFF2-40B4-BE49-F238E27FC236}">
              <a16:creationId xmlns:a16="http://schemas.microsoft.com/office/drawing/2014/main" id="{09646C4D-561E-4AA1-0B56-874D1848F14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59046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859</xdr:row>
      <xdr:rowOff>0</xdr:rowOff>
    </xdr:from>
    <xdr:to>
      <xdr:col>3</xdr:col>
      <xdr:colOff>7620</xdr:colOff>
      <xdr:row>859</xdr:row>
      <xdr:rowOff>30480</xdr:rowOff>
    </xdr:to>
    <xdr:pic>
      <xdr:nvPicPr>
        <xdr:cNvPr id="7752" name="Billede 7751">
          <a:extLst>
            <a:ext uri="{FF2B5EF4-FFF2-40B4-BE49-F238E27FC236}">
              <a16:creationId xmlns:a16="http://schemas.microsoft.com/office/drawing/2014/main" id="{EFB966AB-38D5-0EB3-0E79-795B7E6075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1447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860</xdr:row>
      <xdr:rowOff>0</xdr:rowOff>
    </xdr:from>
    <xdr:to>
      <xdr:col>3</xdr:col>
      <xdr:colOff>571500</xdr:colOff>
      <xdr:row>860</xdr:row>
      <xdr:rowOff>160020</xdr:rowOff>
    </xdr:to>
    <xdr:pic>
      <xdr:nvPicPr>
        <xdr:cNvPr id="7753" name="Billede 7752">
          <a:hlinkClick xmlns:r="http://schemas.openxmlformats.org/officeDocument/2006/relationships" r:id="rId158"/>
          <a:extLst>
            <a:ext uri="{FF2B5EF4-FFF2-40B4-BE49-F238E27FC236}">
              <a16:creationId xmlns:a16="http://schemas.microsoft.com/office/drawing/2014/main" id="{BB7C4E56-48B7-E6AE-DD52-3BCF8EF85D4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61629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861</xdr:row>
      <xdr:rowOff>0</xdr:rowOff>
    </xdr:from>
    <xdr:to>
      <xdr:col>3</xdr:col>
      <xdr:colOff>7620</xdr:colOff>
      <xdr:row>861</xdr:row>
      <xdr:rowOff>99060</xdr:rowOff>
    </xdr:to>
    <xdr:pic>
      <xdr:nvPicPr>
        <xdr:cNvPr id="7754" name="Billede 7753">
          <a:extLst>
            <a:ext uri="{FF2B5EF4-FFF2-40B4-BE49-F238E27FC236}">
              <a16:creationId xmlns:a16="http://schemas.microsoft.com/office/drawing/2014/main" id="{0859AA0B-1163-5D0E-D195-5C58051BFA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1812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863</xdr:row>
      <xdr:rowOff>0</xdr:rowOff>
    </xdr:from>
    <xdr:to>
      <xdr:col>1</xdr:col>
      <xdr:colOff>152400</xdr:colOff>
      <xdr:row>864</xdr:row>
      <xdr:rowOff>114300</xdr:rowOff>
    </xdr:to>
    <xdr:pic>
      <xdr:nvPicPr>
        <xdr:cNvPr id="7755" name="img105" descr="Lot ID: 417851886  Set No: 910033  Name: Old Train Engine Shed">
          <a:hlinkClick xmlns:r="http://schemas.openxmlformats.org/officeDocument/2006/relationships" r:id="rId33"/>
          <a:extLst>
            <a:ext uri="{FF2B5EF4-FFF2-40B4-BE49-F238E27FC236}">
              <a16:creationId xmlns:a16="http://schemas.microsoft.com/office/drawing/2014/main" id="{726DE41D-6AC8-6F0B-6689-292465F6754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62178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863</xdr:row>
      <xdr:rowOff>0</xdr:rowOff>
    </xdr:from>
    <xdr:to>
      <xdr:col>3</xdr:col>
      <xdr:colOff>114300</xdr:colOff>
      <xdr:row>863</xdr:row>
      <xdr:rowOff>114300</xdr:rowOff>
    </xdr:to>
    <xdr:pic>
      <xdr:nvPicPr>
        <xdr:cNvPr id="7756" name="Billede 7755" descr="Seller Ships to My Country">
          <a:hlinkClick xmlns:r="http://schemas.openxmlformats.org/officeDocument/2006/relationships" r:id="rId5"/>
          <a:extLst>
            <a:ext uri="{FF2B5EF4-FFF2-40B4-BE49-F238E27FC236}">
              <a16:creationId xmlns:a16="http://schemas.microsoft.com/office/drawing/2014/main" id="{C74B8F5C-722A-E779-D569-DA53341F69F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62178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863</xdr:row>
      <xdr:rowOff>0</xdr:rowOff>
    </xdr:from>
    <xdr:to>
      <xdr:col>3</xdr:col>
      <xdr:colOff>274320</xdr:colOff>
      <xdr:row>863</xdr:row>
      <xdr:rowOff>152400</xdr:rowOff>
    </xdr:to>
    <xdr:pic>
      <xdr:nvPicPr>
        <xdr:cNvPr id="7757" name="Billede 7756">
          <a:hlinkClick xmlns:r="http://schemas.openxmlformats.org/officeDocument/2006/relationships" r:id="rId7"/>
          <a:extLst>
            <a:ext uri="{FF2B5EF4-FFF2-40B4-BE49-F238E27FC236}">
              <a16:creationId xmlns:a16="http://schemas.microsoft.com/office/drawing/2014/main" id="{6E35293B-1B93-E9D3-9AE8-1920DD7FEFF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6217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868</xdr:row>
      <xdr:rowOff>0</xdr:rowOff>
    </xdr:from>
    <xdr:to>
      <xdr:col>3</xdr:col>
      <xdr:colOff>7620</xdr:colOff>
      <xdr:row>868</xdr:row>
      <xdr:rowOff>30480</xdr:rowOff>
    </xdr:to>
    <xdr:pic>
      <xdr:nvPicPr>
        <xdr:cNvPr id="7758" name="Billede 7757">
          <a:extLst>
            <a:ext uri="{FF2B5EF4-FFF2-40B4-BE49-F238E27FC236}">
              <a16:creationId xmlns:a16="http://schemas.microsoft.com/office/drawing/2014/main" id="{0CA60BF4-63C4-7446-E972-7047D29B05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4487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869</xdr:row>
      <xdr:rowOff>0</xdr:rowOff>
    </xdr:from>
    <xdr:to>
      <xdr:col>3</xdr:col>
      <xdr:colOff>571500</xdr:colOff>
      <xdr:row>869</xdr:row>
      <xdr:rowOff>160020</xdr:rowOff>
    </xdr:to>
    <xdr:pic>
      <xdr:nvPicPr>
        <xdr:cNvPr id="7759" name="Billede 7758">
          <a:hlinkClick xmlns:r="http://schemas.openxmlformats.org/officeDocument/2006/relationships" r:id="rId159"/>
          <a:extLst>
            <a:ext uri="{FF2B5EF4-FFF2-40B4-BE49-F238E27FC236}">
              <a16:creationId xmlns:a16="http://schemas.microsoft.com/office/drawing/2014/main" id="{77B19158-553F-35D4-0F1E-AC72CE16FEF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64670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870</xdr:row>
      <xdr:rowOff>0</xdr:rowOff>
    </xdr:from>
    <xdr:to>
      <xdr:col>3</xdr:col>
      <xdr:colOff>7620</xdr:colOff>
      <xdr:row>870</xdr:row>
      <xdr:rowOff>99060</xdr:rowOff>
    </xdr:to>
    <xdr:pic>
      <xdr:nvPicPr>
        <xdr:cNvPr id="7760" name="Billede 7759">
          <a:extLst>
            <a:ext uri="{FF2B5EF4-FFF2-40B4-BE49-F238E27FC236}">
              <a16:creationId xmlns:a16="http://schemas.microsoft.com/office/drawing/2014/main" id="{042463CC-E4AB-4DDE-F192-B8253D5155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4853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872</xdr:row>
      <xdr:rowOff>0</xdr:rowOff>
    </xdr:from>
    <xdr:to>
      <xdr:col>1</xdr:col>
      <xdr:colOff>152400</xdr:colOff>
      <xdr:row>873</xdr:row>
      <xdr:rowOff>114300</xdr:rowOff>
    </xdr:to>
    <xdr:pic>
      <xdr:nvPicPr>
        <xdr:cNvPr id="7761" name="img106" descr="Lot ID: 511463128  Set No: 910033  Name: Old Train Engine Shed">
          <a:hlinkClick xmlns:r="http://schemas.openxmlformats.org/officeDocument/2006/relationships" r:id="rId33"/>
          <a:extLst>
            <a:ext uri="{FF2B5EF4-FFF2-40B4-BE49-F238E27FC236}">
              <a16:creationId xmlns:a16="http://schemas.microsoft.com/office/drawing/2014/main" id="{F0FB5477-12EF-992A-6833-E50BA8CC65B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65218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872</xdr:row>
      <xdr:rowOff>0</xdr:rowOff>
    </xdr:from>
    <xdr:to>
      <xdr:col>3</xdr:col>
      <xdr:colOff>114300</xdr:colOff>
      <xdr:row>872</xdr:row>
      <xdr:rowOff>114300</xdr:rowOff>
    </xdr:to>
    <xdr:pic>
      <xdr:nvPicPr>
        <xdr:cNvPr id="7762" name="Billede 7761" descr="Seller Ships to My Country">
          <a:hlinkClick xmlns:r="http://schemas.openxmlformats.org/officeDocument/2006/relationships" r:id="rId5"/>
          <a:extLst>
            <a:ext uri="{FF2B5EF4-FFF2-40B4-BE49-F238E27FC236}">
              <a16:creationId xmlns:a16="http://schemas.microsoft.com/office/drawing/2014/main" id="{DFD1CF35-EA00-6E0F-60FD-BB484809695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65218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872</xdr:row>
      <xdr:rowOff>0</xdr:rowOff>
    </xdr:from>
    <xdr:to>
      <xdr:col>3</xdr:col>
      <xdr:colOff>160020</xdr:colOff>
      <xdr:row>872</xdr:row>
      <xdr:rowOff>152400</xdr:rowOff>
    </xdr:to>
    <xdr:pic>
      <xdr:nvPicPr>
        <xdr:cNvPr id="7763" name="Billede 7762">
          <a:extLst>
            <a:ext uri="{FF2B5EF4-FFF2-40B4-BE49-F238E27FC236}">
              <a16:creationId xmlns:a16="http://schemas.microsoft.com/office/drawing/2014/main" id="{0C19371B-24D6-AECE-8350-DBC1FC8F8D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3652189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876</xdr:row>
      <xdr:rowOff>0</xdr:rowOff>
    </xdr:from>
    <xdr:to>
      <xdr:col>3</xdr:col>
      <xdr:colOff>7620</xdr:colOff>
      <xdr:row>876</xdr:row>
      <xdr:rowOff>30480</xdr:rowOff>
    </xdr:to>
    <xdr:pic>
      <xdr:nvPicPr>
        <xdr:cNvPr id="7764" name="Billede 7763">
          <a:extLst>
            <a:ext uri="{FF2B5EF4-FFF2-40B4-BE49-F238E27FC236}">
              <a16:creationId xmlns:a16="http://schemas.microsoft.com/office/drawing/2014/main" id="{5580D770-8531-1B56-7C92-2B6B9C8CF0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7344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877</xdr:row>
      <xdr:rowOff>0</xdr:rowOff>
    </xdr:from>
    <xdr:to>
      <xdr:col>3</xdr:col>
      <xdr:colOff>571500</xdr:colOff>
      <xdr:row>877</xdr:row>
      <xdr:rowOff>160020</xdr:rowOff>
    </xdr:to>
    <xdr:pic>
      <xdr:nvPicPr>
        <xdr:cNvPr id="7765" name="Billede 7764">
          <a:hlinkClick xmlns:r="http://schemas.openxmlformats.org/officeDocument/2006/relationships" r:id="rId160"/>
          <a:extLst>
            <a:ext uri="{FF2B5EF4-FFF2-40B4-BE49-F238E27FC236}">
              <a16:creationId xmlns:a16="http://schemas.microsoft.com/office/drawing/2014/main" id="{8854B6A1-5282-A30B-6FDA-98823C8DA17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67527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878</xdr:row>
      <xdr:rowOff>0</xdr:rowOff>
    </xdr:from>
    <xdr:to>
      <xdr:col>3</xdr:col>
      <xdr:colOff>7620</xdr:colOff>
      <xdr:row>878</xdr:row>
      <xdr:rowOff>99060</xdr:rowOff>
    </xdr:to>
    <xdr:pic>
      <xdr:nvPicPr>
        <xdr:cNvPr id="7766" name="Billede 7765">
          <a:extLst>
            <a:ext uri="{FF2B5EF4-FFF2-40B4-BE49-F238E27FC236}">
              <a16:creationId xmlns:a16="http://schemas.microsoft.com/office/drawing/2014/main" id="{77D26712-9219-10F0-950E-CD84276C45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7710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880</xdr:row>
      <xdr:rowOff>0</xdr:rowOff>
    </xdr:from>
    <xdr:to>
      <xdr:col>1</xdr:col>
      <xdr:colOff>152400</xdr:colOff>
      <xdr:row>881</xdr:row>
      <xdr:rowOff>114300</xdr:rowOff>
    </xdr:to>
    <xdr:pic>
      <xdr:nvPicPr>
        <xdr:cNvPr id="7767" name="img107" descr="Lot ID: 487321722  Set No: 910033  Name: Old Train Engine Shed">
          <a:hlinkClick xmlns:r="http://schemas.openxmlformats.org/officeDocument/2006/relationships" r:id="rId33"/>
          <a:extLst>
            <a:ext uri="{FF2B5EF4-FFF2-40B4-BE49-F238E27FC236}">
              <a16:creationId xmlns:a16="http://schemas.microsoft.com/office/drawing/2014/main" id="{4FA462B9-5140-BD81-F9F0-FD465CBD198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68076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880</xdr:row>
      <xdr:rowOff>0</xdr:rowOff>
    </xdr:from>
    <xdr:to>
      <xdr:col>3</xdr:col>
      <xdr:colOff>114300</xdr:colOff>
      <xdr:row>880</xdr:row>
      <xdr:rowOff>114300</xdr:rowOff>
    </xdr:to>
    <xdr:pic>
      <xdr:nvPicPr>
        <xdr:cNvPr id="7768" name="Billede 7767" descr="Seller Ships to My Country">
          <a:hlinkClick xmlns:r="http://schemas.openxmlformats.org/officeDocument/2006/relationships" r:id="rId5"/>
          <a:extLst>
            <a:ext uri="{FF2B5EF4-FFF2-40B4-BE49-F238E27FC236}">
              <a16:creationId xmlns:a16="http://schemas.microsoft.com/office/drawing/2014/main" id="{5651801A-9924-AF21-11CD-0338C7678C1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68076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880</xdr:row>
      <xdr:rowOff>0</xdr:rowOff>
    </xdr:from>
    <xdr:to>
      <xdr:col>3</xdr:col>
      <xdr:colOff>274320</xdr:colOff>
      <xdr:row>880</xdr:row>
      <xdr:rowOff>152400</xdr:rowOff>
    </xdr:to>
    <xdr:pic>
      <xdr:nvPicPr>
        <xdr:cNvPr id="7769" name="Billede 7768">
          <a:hlinkClick xmlns:r="http://schemas.openxmlformats.org/officeDocument/2006/relationships" r:id="rId7"/>
          <a:extLst>
            <a:ext uri="{FF2B5EF4-FFF2-40B4-BE49-F238E27FC236}">
              <a16:creationId xmlns:a16="http://schemas.microsoft.com/office/drawing/2014/main" id="{6101960B-32FE-C169-DE59-EE637741D70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368076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880</xdr:row>
      <xdr:rowOff>0</xdr:rowOff>
    </xdr:from>
    <xdr:to>
      <xdr:col>3</xdr:col>
      <xdr:colOff>457200</xdr:colOff>
      <xdr:row>880</xdr:row>
      <xdr:rowOff>152400</xdr:rowOff>
    </xdr:to>
    <xdr:pic>
      <xdr:nvPicPr>
        <xdr:cNvPr id="7770" name="Billede 7769">
          <a:hlinkClick xmlns:r="http://schemas.openxmlformats.org/officeDocument/2006/relationships" r:id="rId161"/>
          <a:extLst>
            <a:ext uri="{FF2B5EF4-FFF2-40B4-BE49-F238E27FC236}">
              <a16:creationId xmlns:a16="http://schemas.microsoft.com/office/drawing/2014/main" id="{3F75C54F-9013-8152-EAA3-0F2969DFCD8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3680764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884</xdr:row>
      <xdr:rowOff>0</xdr:rowOff>
    </xdr:from>
    <xdr:to>
      <xdr:col>3</xdr:col>
      <xdr:colOff>7620</xdr:colOff>
      <xdr:row>884</xdr:row>
      <xdr:rowOff>30480</xdr:rowOff>
    </xdr:to>
    <xdr:pic>
      <xdr:nvPicPr>
        <xdr:cNvPr id="7771" name="Billede 7770">
          <a:extLst>
            <a:ext uri="{FF2B5EF4-FFF2-40B4-BE49-F238E27FC236}">
              <a16:creationId xmlns:a16="http://schemas.microsoft.com/office/drawing/2014/main" id="{8A984A5D-A688-67B1-5A67-ED7E3F686C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0088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885</xdr:row>
      <xdr:rowOff>0</xdr:rowOff>
    </xdr:from>
    <xdr:to>
      <xdr:col>3</xdr:col>
      <xdr:colOff>571500</xdr:colOff>
      <xdr:row>885</xdr:row>
      <xdr:rowOff>160020</xdr:rowOff>
    </xdr:to>
    <xdr:pic>
      <xdr:nvPicPr>
        <xdr:cNvPr id="7772" name="Billede 7771">
          <a:hlinkClick xmlns:r="http://schemas.openxmlformats.org/officeDocument/2006/relationships" r:id="rId162"/>
          <a:extLst>
            <a:ext uri="{FF2B5EF4-FFF2-40B4-BE49-F238E27FC236}">
              <a16:creationId xmlns:a16="http://schemas.microsoft.com/office/drawing/2014/main" id="{C683E64C-1D76-6C6B-FF1C-105FBF75259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70271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886</xdr:row>
      <xdr:rowOff>0</xdr:rowOff>
    </xdr:from>
    <xdr:to>
      <xdr:col>3</xdr:col>
      <xdr:colOff>7620</xdr:colOff>
      <xdr:row>886</xdr:row>
      <xdr:rowOff>99060</xdr:rowOff>
    </xdr:to>
    <xdr:pic>
      <xdr:nvPicPr>
        <xdr:cNvPr id="7773" name="Billede 7772">
          <a:extLst>
            <a:ext uri="{FF2B5EF4-FFF2-40B4-BE49-F238E27FC236}">
              <a16:creationId xmlns:a16="http://schemas.microsoft.com/office/drawing/2014/main" id="{4C56FE81-53A0-2586-9DB9-AD27A08C5F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0453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888</xdr:row>
      <xdr:rowOff>0</xdr:rowOff>
    </xdr:from>
    <xdr:to>
      <xdr:col>1</xdr:col>
      <xdr:colOff>152400</xdr:colOff>
      <xdr:row>889</xdr:row>
      <xdr:rowOff>114300</xdr:rowOff>
    </xdr:to>
    <xdr:pic>
      <xdr:nvPicPr>
        <xdr:cNvPr id="7774" name="img108" descr="Lot ID: 420345297  Set No: 910033  Name: Old Train Engine Shed">
          <a:hlinkClick xmlns:r="http://schemas.openxmlformats.org/officeDocument/2006/relationships" r:id="rId33"/>
          <a:extLst>
            <a:ext uri="{FF2B5EF4-FFF2-40B4-BE49-F238E27FC236}">
              <a16:creationId xmlns:a16="http://schemas.microsoft.com/office/drawing/2014/main" id="{FDA5E355-1571-0CCC-B909-F5BF3945BCE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70819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888</xdr:row>
      <xdr:rowOff>0</xdr:rowOff>
    </xdr:from>
    <xdr:to>
      <xdr:col>3</xdr:col>
      <xdr:colOff>114300</xdr:colOff>
      <xdr:row>888</xdr:row>
      <xdr:rowOff>114300</xdr:rowOff>
    </xdr:to>
    <xdr:pic>
      <xdr:nvPicPr>
        <xdr:cNvPr id="7775" name="Billede 7774" descr="Seller Ships to My Country">
          <a:hlinkClick xmlns:r="http://schemas.openxmlformats.org/officeDocument/2006/relationships" r:id="rId5"/>
          <a:extLst>
            <a:ext uri="{FF2B5EF4-FFF2-40B4-BE49-F238E27FC236}">
              <a16:creationId xmlns:a16="http://schemas.microsoft.com/office/drawing/2014/main" id="{FA025517-A720-D8A2-F633-C368810D8B3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70819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888</xdr:row>
      <xdr:rowOff>0</xdr:rowOff>
    </xdr:from>
    <xdr:to>
      <xdr:col>3</xdr:col>
      <xdr:colOff>274320</xdr:colOff>
      <xdr:row>888</xdr:row>
      <xdr:rowOff>152400</xdr:rowOff>
    </xdr:to>
    <xdr:pic>
      <xdr:nvPicPr>
        <xdr:cNvPr id="7776" name="Billede 7775">
          <a:hlinkClick xmlns:r="http://schemas.openxmlformats.org/officeDocument/2006/relationships" r:id="rId7"/>
          <a:extLst>
            <a:ext uri="{FF2B5EF4-FFF2-40B4-BE49-F238E27FC236}">
              <a16:creationId xmlns:a16="http://schemas.microsoft.com/office/drawing/2014/main" id="{1AC3C5C5-1AA8-1825-153F-BC1F08AE782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70819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892</xdr:row>
      <xdr:rowOff>0</xdr:rowOff>
    </xdr:from>
    <xdr:to>
      <xdr:col>3</xdr:col>
      <xdr:colOff>7620</xdr:colOff>
      <xdr:row>892</xdr:row>
      <xdr:rowOff>30480</xdr:rowOff>
    </xdr:to>
    <xdr:pic>
      <xdr:nvPicPr>
        <xdr:cNvPr id="7777" name="Billede 7776">
          <a:extLst>
            <a:ext uri="{FF2B5EF4-FFF2-40B4-BE49-F238E27FC236}">
              <a16:creationId xmlns:a16="http://schemas.microsoft.com/office/drawing/2014/main" id="{DC34B2F9-4F91-DAA2-67FF-3E9B9F834D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2945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893</xdr:row>
      <xdr:rowOff>0</xdr:rowOff>
    </xdr:from>
    <xdr:to>
      <xdr:col>3</xdr:col>
      <xdr:colOff>571500</xdr:colOff>
      <xdr:row>893</xdr:row>
      <xdr:rowOff>160020</xdr:rowOff>
    </xdr:to>
    <xdr:pic>
      <xdr:nvPicPr>
        <xdr:cNvPr id="7778" name="Billede 7777">
          <a:hlinkClick xmlns:r="http://schemas.openxmlformats.org/officeDocument/2006/relationships" r:id="rId163"/>
          <a:extLst>
            <a:ext uri="{FF2B5EF4-FFF2-40B4-BE49-F238E27FC236}">
              <a16:creationId xmlns:a16="http://schemas.microsoft.com/office/drawing/2014/main" id="{7757897D-D88A-20D4-5BCE-2AEA29800C1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73128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894</xdr:row>
      <xdr:rowOff>0</xdr:rowOff>
    </xdr:from>
    <xdr:to>
      <xdr:col>3</xdr:col>
      <xdr:colOff>7620</xdr:colOff>
      <xdr:row>894</xdr:row>
      <xdr:rowOff>99060</xdr:rowOff>
    </xdr:to>
    <xdr:pic>
      <xdr:nvPicPr>
        <xdr:cNvPr id="7779" name="Billede 7778">
          <a:extLst>
            <a:ext uri="{FF2B5EF4-FFF2-40B4-BE49-F238E27FC236}">
              <a16:creationId xmlns:a16="http://schemas.microsoft.com/office/drawing/2014/main" id="{CAFE0951-F8CB-7896-8945-A6F8234580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3311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896</xdr:row>
      <xdr:rowOff>0</xdr:rowOff>
    </xdr:from>
    <xdr:to>
      <xdr:col>1</xdr:col>
      <xdr:colOff>152400</xdr:colOff>
      <xdr:row>897</xdr:row>
      <xdr:rowOff>114300</xdr:rowOff>
    </xdr:to>
    <xdr:pic>
      <xdr:nvPicPr>
        <xdr:cNvPr id="7780" name="img109" descr="Lot ID: 418628873  Set No: 910033  Name: Old Train Engine Shed">
          <a:hlinkClick xmlns:r="http://schemas.openxmlformats.org/officeDocument/2006/relationships" r:id="rId33"/>
          <a:extLst>
            <a:ext uri="{FF2B5EF4-FFF2-40B4-BE49-F238E27FC236}">
              <a16:creationId xmlns:a16="http://schemas.microsoft.com/office/drawing/2014/main" id="{5AC8EE68-C4AE-36F5-5073-FBDCD10E0AE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73677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896</xdr:row>
      <xdr:rowOff>0</xdr:rowOff>
    </xdr:from>
    <xdr:to>
      <xdr:col>3</xdr:col>
      <xdr:colOff>114300</xdr:colOff>
      <xdr:row>896</xdr:row>
      <xdr:rowOff>114300</xdr:rowOff>
    </xdr:to>
    <xdr:pic>
      <xdr:nvPicPr>
        <xdr:cNvPr id="7781" name="Billede 7780" descr="Seller Ships to My Country">
          <a:hlinkClick xmlns:r="http://schemas.openxmlformats.org/officeDocument/2006/relationships" r:id="rId5"/>
          <a:extLst>
            <a:ext uri="{FF2B5EF4-FFF2-40B4-BE49-F238E27FC236}">
              <a16:creationId xmlns:a16="http://schemas.microsoft.com/office/drawing/2014/main" id="{C6237AD5-DA41-6793-331E-18FEC257AAF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73677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896</xdr:row>
      <xdr:rowOff>0</xdr:rowOff>
    </xdr:from>
    <xdr:to>
      <xdr:col>3</xdr:col>
      <xdr:colOff>274320</xdr:colOff>
      <xdr:row>896</xdr:row>
      <xdr:rowOff>152400</xdr:rowOff>
    </xdr:to>
    <xdr:pic>
      <xdr:nvPicPr>
        <xdr:cNvPr id="7782" name="Billede 7781">
          <a:hlinkClick xmlns:r="http://schemas.openxmlformats.org/officeDocument/2006/relationships" r:id="rId7"/>
          <a:extLst>
            <a:ext uri="{FF2B5EF4-FFF2-40B4-BE49-F238E27FC236}">
              <a16:creationId xmlns:a16="http://schemas.microsoft.com/office/drawing/2014/main" id="{6F33B6C6-7CE8-08A2-9C38-E2A1F12F7C0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373677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900</xdr:row>
      <xdr:rowOff>0</xdr:rowOff>
    </xdr:from>
    <xdr:to>
      <xdr:col>3</xdr:col>
      <xdr:colOff>7620</xdr:colOff>
      <xdr:row>900</xdr:row>
      <xdr:rowOff>30480</xdr:rowOff>
    </xdr:to>
    <xdr:pic>
      <xdr:nvPicPr>
        <xdr:cNvPr id="7783" name="Billede 7782">
          <a:extLst>
            <a:ext uri="{FF2B5EF4-FFF2-40B4-BE49-F238E27FC236}">
              <a16:creationId xmlns:a16="http://schemas.microsoft.com/office/drawing/2014/main" id="{AC81620F-FD28-21F6-99F2-468A08BB39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5734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901</xdr:row>
      <xdr:rowOff>0</xdr:rowOff>
    </xdr:from>
    <xdr:to>
      <xdr:col>3</xdr:col>
      <xdr:colOff>571500</xdr:colOff>
      <xdr:row>901</xdr:row>
      <xdr:rowOff>160020</xdr:rowOff>
    </xdr:to>
    <xdr:pic>
      <xdr:nvPicPr>
        <xdr:cNvPr id="7784" name="Billede 7783">
          <a:hlinkClick xmlns:r="http://schemas.openxmlformats.org/officeDocument/2006/relationships" r:id="rId164"/>
          <a:extLst>
            <a:ext uri="{FF2B5EF4-FFF2-40B4-BE49-F238E27FC236}">
              <a16:creationId xmlns:a16="http://schemas.microsoft.com/office/drawing/2014/main" id="{5CCE2E57-3BF8-AB2C-5AA5-A9EB5441EE3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75917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902</xdr:row>
      <xdr:rowOff>0</xdr:rowOff>
    </xdr:from>
    <xdr:to>
      <xdr:col>3</xdr:col>
      <xdr:colOff>7620</xdr:colOff>
      <xdr:row>902</xdr:row>
      <xdr:rowOff>99060</xdr:rowOff>
    </xdr:to>
    <xdr:pic>
      <xdr:nvPicPr>
        <xdr:cNvPr id="7785" name="Billede 7784">
          <a:extLst>
            <a:ext uri="{FF2B5EF4-FFF2-40B4-BE49-F238E27FC236}">
              <a16:creationId xmlns:a16="http://schemas.microsoft.com/office/drawing/2014/main" id="{96EBB49A-2ED6-5056-9072-0EF19F957D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6100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904</xdr:row>
      <xdr:rowOff>0</xdr:rowOff>
    </xdr:from>
    <xdr:to>
      <xdr:col>1</xdr:col>
      <xdr:colOff>152400</xdr:colOff>
      <xdr:row>905</xdr:row>
      <xdr:rowOff>114300</xdr:rowOff>
    </xdr:to>
    <xdr:pic>
      <xdr:nvPicPr>
        <xdr:cNvPr id="7786" name="img110" descr="Lot ID: 530897595  Set No: 910033  Name: Old Train Engine Shed">
          <a:hlinkClick xmlns:r="http://schemas.openxmlformats.org/officeDocument/2006/relationships" r:id="rId33"/>
          <a:extLst>
            <a:ext uri="{FF2B5EF4-FFF2-40B4-BE49-F238E27FC236}">
              <a16:creationId xmlns:a16="http://schemas.microsoft.com/office/drawing/2014/main" id="{F2941230-36F6-134B-6701-EAA02FD5ED9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76466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904</xdr:row>
      <xdr:rowOff>0</xdr:rowOff>
    </xdr:from>
    <xdr:to>
      <xdr:col>3</xdr:col>
      <xdr:colOff>114300</xdr:colOff>
      <xdr:row>904</xdr:row>
      <xdr:rowOff>114300</xdr:rowOff>
    </xdr:to>
    <xdr:pic>
      <xdr:nvPicPr>
        <xdr:cNvPr id="7787" name="Billede 7786" descr="Seller Ships to My Country">
          <a:hlinkClick xmlns:r="http://schemas.openxmlformats.org/officeDocument/2006/relationships" r:id="rId5"/>
          <a:extLst>
            <a:ext uri="{FF2B5EF4-FFF2-40B4-BE49-F238E27FC236}">
              <a16:creationId xmlns:a16="http://schemas.microsoft.com/office/drawing/2014/main" id="{9D4A671B-7D39-D3CF-CB59-904B1DA1968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76466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904</xdr:row>
      <xdr:rowOff>0</xdr:rowOff>
    </xdr:from>
    <xdr:to>
      <xdr:col>3</xdr:col>
      <xdr:colOff>274320</xdr:colOff>
      <xdr:row>904</xdr:row>
      <xdr:rowOff>152400</xdr:rowOff>
    </xdr:to>
    <xdr:pic>
      <xdr:nvPicPr>
        <xdr:cNvPr id="7788" name="Billede 7787">
          <a:hlinkClick xmlns:r="http://schemas.openxmlformats.org/officeDocument/2006/relationships" r:id="rId7"/>
          <a:extLst>
            <a:ext uri="{FF2B5EF4-FFF2-40B4-BE49-F238E27FC236}">
              <a16:creationId xmlns:a16="http://schemas.microsoft.com/office/drawing/2014/main" id="{EC0490CA-1EA5-50B2-EB57-06F0E29A133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7646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908</xdr:row>
      <xdr:rowOff>0</xdr:rowOff>
    </xdr:from>
    <xdr:to>
      <xdr:col>3</xdr:col>
      <xdr:colOff>7620</xdr:colOff>
      <xdr:row>908</xdr:row>
      <xdr:rowOff>30480</xdr:rowOff>
    </xdr:to>
    <xdr:pic>
      <xdr:nvPicPr>
        <xdr:cNvPr id="7789" name="Billede 7788">
          <a:extLst>
            <a:ext uri="{FF2B5EF4-FFF2-40B4-BE49-F238E27FC236}">
              <a16:creationId xmlns:a16="http://schemas.microsoft.com/office/drawing/2014/main" id="{16150F1A-A401-5F2F-C888-75B8BD5F06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84777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909</xdr:row>
      <xdr:rowOff>0</xdr:rowOff>
    </xdr:from>
    <xdr:to>
      <xdr:col>3</xdr:col>
      <xdr:colOff>571500</xdr:colOff>
      <xdr:row>909</xdr:row>
      <xdr:rowOff>160020</xdr:rowOff>
    </xdr:to>
    <xdr:pic>
      <xdr:nvPicPr>
        <xdr:cNvPr id="7790" name="Billede 7789">
          <a:hlinkClick xmlns:r="http://schemas.openxmlformats.org/officeDocument/2006/relationships" r:id="rId165"/>
          <a:extLst>
            <a:ext uri="{FF2B5EF4-FFF2-40B4-BE49-F238E27FC236}">
              <a16:creationId xmlns:a16="http://schemas.microsoft.com/office/drawing/2014/main" id="{692F7146-EA24-9C5D-B87D-8E1B05993A8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786606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910</xdr:row>
      <xdr:rowOff>0</xdr:rowOff>
    </xdr:from>
    <xdr:to>
      <xdr:col>3</xdr:col>
      <xdr:colOff>7620</xdr:colOff>
      <xdr:row>910</xdr:row>
      <xdr:rowOff>99060</xdr:rowOff>
    </xdr:to>
    <xdr:pic>
      <xdr:nvPicPr>
        <xdr:cNvPr id="7791" name="Billede 7790">
          <a:extLst>
            <a:ext uri="{FF2B5EF4-FFF2-40B4-BE49-F238E27FC236}">
              <a16:creationId xmlns:a16="http://schemas.microsoft.com/office/drawing/2014/main" id="{B01C59AB-BE5B-D72C-2A40-CA128462A1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88435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912</xdr:row>
      <xdr:rowOff>0</xdr:rowOff>
    </xdr:from>
    <xdr:to>
      <xdr:col>1</xdr:col>
      <xdr:colOff>152400</xdr:colOff>
      <xdr:row>913</xdr:row>
      <xdr:rowOff>114300</xdr:rowOff>
    </xdr:to>
    <xdr:pic>
      <xdr:nvPicPr>
        <xdr:cNvPr id="7792" name="img111" descr="Lot ID: 419012261  Set No: 910033  Name: Old Train Engine Shed">
          <a:hlinkClick xmlns:r="http://schemas.openxmlformats.org/officeDocument/2006/relationships" r:id="rId33"/>
          <a:extLst>
            <a:ext uri="{FF2B5EF4-FFF2-40B4-BE49-F238E27FC236}">
              <a16:creationId xmlns:a16="http://schemas.microsoft.com/office/drawing/2014/main" id="{042B4D84-0F8B-87EA-CDAB-FD954D57968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792093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912</xdr:row>
      <xdr:rowOff>0</xdr:rowOff>
    </xdr:from>
    <xdr:to>
      <xdr:col>3</xdr:col>
      <xdr:colOff>114300</xdr:colOff>
      <xdr:row>912</xdr:row>
      <xdr:rowOff>114300</xdr:rowOff>
    </xdr:to>
    <xdr:pic>
      <xdr:nvPicPr>
        <xdr:cNvPr id="7793" name="Billede 7792" descr="Seller Ships to My Country">
          <a:hlinkClick xmlns:r="http://schemas.openxmlformats.org/officeDocument/2006/relationships" r:id="rId5"/>
          <a:extLst>
            <a:ext uri="{FF2B5EF4-FFF2-40B4-BE49-F238E27FC236}">
              <a16:creationId xmlns:a16="http://schemas.microsoft.com/office/drawing/2014/main" id="{C781E95B-A2B6-AC15-BA1F-6E4ED770818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792093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912</xdr:row>
      <xdr:rowOff>0</xdr:rowOff>
    </xdr:from>
    <xdr:to>
      <xdr:col>3</xdr:col>
      <xdr:colOff>274320</xdr:colOff>
      <xdr:row>912</xdr:row>
      <xdr:rowOff>152400</xdr:rowOff>
    </xdr:to>
    <xdr:pic>
      <xdr:nvPicPr>
        <xdr:cNvPr id="7794" name="Billede 7793">
          <a:hlinkClick xmlns:r="http://schemas.openxmlformats.org/officeDocument/2006/relationships" r:id="rId7"/>
          <a:extLst>
            <a:ext uri="{FF2B5EF4-FFF2-40B4-BE49-F238E27FC236}">
              <a16:creationId xmlns:a16="http://schemas.microsoft.com/office/drawing/2014/main" id="{BB767FA3-1685-B4C8-5648-7867028A1D6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379209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916</xdr:row>
      <xdr:rowOff>0</xdr:rowOff>
    </xdr:from>
    <xdr:to>
      <xdr:col>3</xdr:col>
      <xdr:colOff>7620</xdr:colOff>
      <xdr:row>916</xdr:row>
      <xdr:rowOff>30480</xdr:rowOff>
    </xdr:to>
    <xdr:pic>
      <xdr:nvPicPr>
        <xdr:cNvPr id="7795" name="Billede 7794">
          <a:extLst>
            <a:ext uri="{FF2B5EF4-FFF2-40B4-BE49-F238E27FC236}">
              <a16:creationId xmlns:a16="http://schemas.microsoft.com/office/drawing/2014/main" id="{62C519D8-70C6-9B9F-DAD2-5EDA018C6C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1220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917</xdr:row>
      <xdr:rowOff>0</xdr:rowOff>
    </xdr:from>
    <xdr:to>
      <xdr:col>3</xdr:col>
      <xdr:colOff>571500</xdr:colOff>
      <xdr:row>917</xdr:row>
      <xdr:rowOff>160020</xdr:rowOff>
    </xdr:to>
    <xdr:pic>
      <xdr:nvPicPr>
        <xdr:cNvPr id="7796" name="Billede 7795">
          <a:hlinkClick xmlns:r="http://schemas.openxmlformats.org/officeDocument/2006/relationships" r:id="rId166"/>
          <a:extLst>
            <a:ext uri="{FF2B5EF4-FFF2-40B4-BE49-F238E27FC236}">
              <a16:creationId xmlns:a16="http://schemas.microsoft.com/office/drawing/2014/main" id="{27C387EF-79D2-F0F1-EE17-BCEDD72AECD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81403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918</xdr:row>
      <xdr:rowOff>0</xdr:rowOff>
    </xdr:from>
    <xdr:to>
      <xdr:col>3</xdr:col>
      <xdr:colOff>7620</xdr:colOff>
      <xdr:row>918</xdr:row>
      <xdr:rowOff>99060</xdr:rowOff>
    </xdr:to>
    <xdr:pic>
      <xdr:nvPicPr>
        <xdr:cNvPr id="7797" name="Billede 7796">
          <a:extLst>
            <a:ext uri="{FF2B5EF4-FFF2-40B4-BE49-F238E27FC236}">
              <a16:creationId xmlns:a16="http://schemas.microsoft.com/office/drawing/2014/main" id="{4BA12409-1009-38F1-0829-6006459FAA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1586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920</xdr:row>
      <xdr:rowOff>0</xdr:rowOff>
    </xdr:from>
    <xdr:to>
      <xdr:col>1</xdr:col>
      <xdr:colOff>152400</xdr:colOff>
      <xdr:row>921</xdr:row>
      <xdr:rowOff>114300</xdr:rowOff>
    </xdr:to>
    <xdr:pic>
      <xdr:nvPicPr>
        <xdr:cNvPr id="7798" name="img112" descr="Lot ID: 417881963  Set No: 910033  Name: Old Train Engine Shed">
          <a:hlinkClick xmlns:r="http://schemas.openxmlformats.org/officeDocument/2006/relationships" r:id="rId33"/>
          <a:extLst>
            <a:ext uri="{FF2B5EF4-FFF2-40B4-BE49-F238E27FC236}">
              <a16:creationId xmlns:a16="http://schemas.microsoft.com/office/drawing/2014/main" id="{C03BEAED-C27A-2B36-6E13-DB3FF836571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81952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920</xdr:row>
      <xdr:rowOff>0</xdr:rowOff>
    </xdr:from>
    <xdr:to>
      <xdr:col>3</xdr:col>
      <xdr:colOff>114300</xdr:colOff>
      <xdr:row>920</xdr:row>
      <xdr:rowOff>114300</xdr:rowOff>
    </xdr:to>
    <xdr:pic>
      <xdr:nvPicPr>
        <xdr:cNvPr id="7799" name="Billede 7798" descr="Seller Ships to My Country">
          <a:hlinkClick xmlns:r="http://schemas.openxmlformats.org/officeDocument/2006/relationships" r:id="rId5"/>
          <a:extLst>
            <a:ext uri="{FF2B5EF4-FFF2-40B4-BE49-F238E27FC236}">
              <a16:creationId xmlns:a16="http://schemas.microsoft.com/office/drawing/2014/main" id="{65BDFC20-77E8-A93B-C79A-17F70D45469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81952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920</xdr:row>
      <xdr:rowOff>0</xdr:rowOff>
    </xdr:from>
    <xdr:to>
      <xdr:col>3</xdr:col>
      <xdr:colOff>274320</xdr:colOff>
      <xdr:row>920</xdr:row>
      <xdr:rowOff>152400</xdr:rowOff>
    </xdr:to>
    <xdr:pic>
      <xdr:nvPicPr>
        <xdr:cNvPr id="7800" name="Billede 7799">
          <a:hlinkClick xmlns:r="http://schemas.openxmlformats.org/officeDocument/2006/relationships" r:id="rId7"/>
          <a:extLst>
            <a:ext uri="{FF2B5EF4-FFF2-40B4-BE49-F238E27FC236}">
              <a16:creationId xmlns:a16="http://schemas.microsoft.com/office/drawing/2014/main" id="{0CB3B336-6DAA-F5AD-FB00-7A50FA1B05A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8195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924</xdr:row>
      <xdr:rowOff>0</xdr:rowOff>
    </xdr:from>
    <xdr:to>
      <xdr:col>3</xdr:col>
      <xdr:colOff>7620</xdr:colOff>
      <xdr:row>924</xdr:row>
      <xdr:rowOff>30480</xdr:rowOff>
    </xdr:to>
    <xdr:pic>
      <xdr:nvPicPr>
        <xdr:cNvPr id="7801" name="Billede 7800">
          <a:extLst>
            <a:ext uri="{FF2B5EF4-FFF2-40B4-BE49-F238E27FC236}">
              <a16:creationId xmlns:a16="http://schemas.microsoft.com/office/drawing/2014/main" id="{E950095F-31ED-2527-0C6E-317A4AC4AD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4695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925</xdr:row>
      <xdr:rowOff>0</xdr:rowOff>
    </xdr:from>
    <xdr:to>
      <xdr:col>3</xdr:col>
      <xdr:colOff>571500</xdr:colOff>
      <xdr:row>925</xdr:row>
      <xdr:rowOff>160020</xdr:rowOff>
    </xdr:to>
    <xdr:pic>
      <xdr:nvPicPr>
        <xdr:cNvPr id="7802" name="Billede 7801">
          <a:hlinkClick xmlns:r="http://schemas.openxmlformats.org/officeDocument/2006/relationships" r:id="rId167"/>
          <a:extLst>
            <a:ext uri="{FF2B5EF4-FFF2-40B4-BE49-F238E27FC236}">
              <a16:creationId xmlns:a16="http://schemas.microsoft.com/office/drawing/2014/main" id="{4C319918-051E-02E6-757A-82D54B04FDD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84878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926</xdr:row>
      <xdr:rowOff>0</xdr:rowOff>
    </xdr:from>
    <xdr:to>
      <xdr:col>3</xdr:col>
      <xdr:colOff>7620</xdr:colOff>
      <xdr:row>926</xdr:row>
      <xdr:rowOff>99060</xdr:rowOff>
    </xdr:to>
    <xdr:pic>
      <xdr:nvPicPr>
        <xdr:cNvPr id="7803" name="Billede 7802">
          <a:extLst>
            <a:ext uri="{FF2B5EF4-FFF2-40B4-BE49-F238E27FC236}">
              <a16:creationId xmlns:a16="http://schemas.microsoft.com/office/drawing/2014/main" id="{9EBDB9C8-3491-41AC-A9DF-F2233CD71D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5061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928</xdr:row>
      <xdr:rowOff>0</xdr:rowOff>
    </xdr:from>
    <xdr:to>
      <xdr:col>1</xdr:col>
      <xdr:colOff>152400</xdr:colOff>
      <xdr:row>929</xdr:row>
      <xdr:rowOff>114300</xdr:rowOff>
    </xdr:to>
    <xdr:pic>
      <xdr:nvPicPr>
        <xdr:cNvPr id="7804" name="img113" descr="Lot ID: 398787772  Set No: 10027  Name: Train Engine Shed">
          <a:hlinkClick xmlns:r="http://schemas.openxmlformats.org/officeDocument/2006/relationships" r:id="rId55"/>
          <a:extLst>
            <a:ext uri="{FF2B5EF4-FFF2-40B4-BE49-F238E27FC236}">
              <a16:creationId xmlns:a16="http://schemas.microsoft.com/office/drawing/2014/main" id="{86921A28-8BDB-4FD0-EE53-449E49A0289F}"/>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385427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928</xdr:row>
      <xdr:rowOff>0</xdr:rowOff>
    </xdr:from>
    <xdr:to>
      <xdr:col>3</xdr:col>
      <xdr:colOff>114300</xdr:colOff>
      <xdr:row>928</xdr:row>
      <xdr:rowOff>114300</xdr:rowOff>
    </xdr:to>
    <xdr:pic>
      <xdr:nvPicPr>
        <xdr:cNvPr id="7805" name="Billede 7804" descr="Seller Ships to My Country">
          <a:hlinkClick xmlns:r="http://schemas.openxmlformats.org/officeDocument/2006/relationships" r:id="rId5"/>
          <a:extLst>
            <a:ext uri="{FF2B5EF4-FFF2-40B4-BE49-F238E27FC236}">
              <a16:creationId xmlns:a16="http://schemas.microsoft.com/office/drawing/2014/main" id="{B93318E6-99D5-92B7-597B-AEF80EBE5F1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85427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928</xdr:row>
      <xdr:rowOff>0</xdr:rowOff>
    </xdr:from>
    <xdr:to>
      <xdr:col>3</xdr:col>
      <xdr:colOff>274320</xdr:colOff>
      <xdr:row>928</xdr:row>
      <xdr:rowOff>152400</xdr:rowOff>
    </xdr:to>
    <xdr:pic>
      <xdr:nvPicPr>
        <xdr:cNvPr id="7806" name="Billede 7805">
          <a:hlinkClick xmlns:r="http://schemas.openxmlformats.org/officeDocument/2006/relationships" r:id="rId7"/>
          <a:extLst>
            <a:ext uri="{FF2B5EF4-FFF2-40B4-BE49-F238E27FC236}">
              <a16:creationId xmlns:a16="http://schemas.microsoft.com/office/drawing/2014/main" id="{3DC57344-E936-DDD3-109B-0AE1B5AD78E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385427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932</xdr:row>
      <xdr:rowOff>0</xdr:rowOff>
    </xdr:from>
    <xdr:to>
      <xdr:col>3</xdr:col>
      <xdr:colOff>7620</xdr:colOff>
      <xdr:row>932</xdr:row>
      <xdr:rowOff>30480</xdr:rowOff>
    </xdr:to>
    <xdr:pic>
      <xdr:nvPicPr>
        <xdr:cNvPr id="7807" name="Billede 7806">
          <a:extLst>
            <a:ext uri="{FF2B5EF4-FFF2-40B4-BE49-F238E27FC236}">
              <a16:creationId xmlns:a16="http://schemas.microsoft.com/office/drawing/2014/main" id="{78597B2C-99C7-253A-37A4-136AD726A0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8056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933</xdr:row>
      <xdr:rowOff>0</xdr:rowOff>
    </xdr:from>
    <xdr:to>
      <xdr:col>3</xdr:col>
      <xdr:colOff>571500</xdr:colOff>
      <xdr:row>933</xdr:row>
      <xdr:rowOff>160020</xdr:rowOff>
    </xdr:to>
    <xdr:pic>
      <xdr:nvPicPr>
        <xdr:cNvPr id="7808" name="Billede 7807">
          <a:hlinkClick xmlns:r="http://schemas.openxmlformats.org/officeDocument/2006/relationships" r:id="rId168"/>
          <a:extLst>
            <a:ext uri="{FF2B5EF4-FFF2-40B4-BE49-F238E27FC236}">
              <a16:creationId xmlns:a16="http://schemas.microsoft.com/office/drawing/2014/main" id="{F551DCA9-0B2E-9A6C-6E96-587C1C42D27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88239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934</xdr:row>
      <xdr:rowOff>0</xdr:rowOff>
    </xdr:from>
    <xdr:to>
      <xdr:col>3</xdr:col>
      <xdr:colOff>7620</xdr:colOff>
      <xdr:row>934</xdr:row>
      <xdr:rowOff>99060</xdr:rowOff>
    </xdr:to>
    <xdr:pic>
      <xdr:nvPicPr>
        <xdr:cNvPr id="7809" name="Billede 7808">
          <a:extLst>
            <a:ext uri="{FF2B5EF4-FFF2-40B4-BE49-F238E27FC236}">
              <a16:creationId xmlns:a16="http://schemas.microsoft.com/office/drawing/2014/main" id="{00B939FB-4731-8B30-B627-B354ADD9FB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8421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936</xdr:row>
      <xdr:rowOff>0</xdr:rowOff>
    </xdr:from>
    <xdr:to>
      <xdr:col>1</xdr:col>
      <xdr:colOff>152400</xdr:colOff>
      <xdr:row>937</xdr:row>
      <xdr:rowOff>114300</xdr:rowOff>
    </xdr:to>
    <xdr:pic>
      <xdr:nvPicPr>
        <xdr:cNvPr id="7810" name="img114" descr="Lot ID: 425101361  Set No: 910033  Name: Old Train Engine Shed">
          <a:hlinkClick xmlns:r="http://schemas.openxmlformats.org/officeDocument/2006/relationships" r:id="rId33"/>
          <a:extLst>
            <a:ext uri="{FF2B5EF4-FFF2-40B4-BE49-F238E27FC236}">
              <a16:creationId xmlns:a16="http://schemas.microsoft.com/office/drawing/2014/main" id="{D5BB20D4-C5CC-0210-BDF4-25F9493A1A7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88787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936</xdr:row>
      <xdr:rowOff>0</xdr:rowOff>
    </xdr:from>
    <xdr:to>
      <xdr:col>3</xdr:col>
      <xdr:colOff>114300</xdr:colOff>
      <xdr:row>936</xdr:row>
      <xdr:rowOff>114300</xdr:rowOff>
    </xdr:to>
    <xdr:pic>
      <xdr:nvPicPr>
        <xdr:cNvPr id="7811" name="Billede 7810" descr="Seller Ships to My Country">
          <a:hlinkClick xmlns:r="http://schemas.openxmlformats.org/officeDocument/2006/relationships" r:id="rId5"/>
          <a:extLst>
            <a:ext uri="{FF2B5EF4-FFF2-40B4-BE49-F238E27FC236}">
              <a16:creationId xmlns:a16="http://schemas.microsoft.com/office/drawing/2014/main" id="{DF08A74E-04EB-8E74-B0D4-5480611EE40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88787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936</xdr:row>
      <xdr:rowOff>0</xdr:rowOff>
    </xdr:from>
    <xdr:to>
      <xdr:col>3</xdr:col>
      <xdr:colOff>160020</xdr:colOff>
      <xdr:row>936</xdr:row>
      <xdr:rowOff>152400</xdr:rowOff>
    </xdr:to>
    <xdr:pic>
      <xdr:nvPicPr>
        <xdr:cNvPr id="7812" name="Billede 7811">
          <a:extLst>
            <a:ext uri="{FF2B5EF4-FFF2-40B4-BE49-F238E27FC236}">
              <a16:creationId xmlns:a16="http://schemas.microsoft.com/office/drawing/2014/main" id="{D7F8EA10-D578-2E56-6361-44BE97DBA2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3887876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940</xdr:row>
      <xdr:rowOff>0</xdr:rowOff>
    </xdr:from>
    <xdr:to>
      <xdr:col>3</xdr:col>
      <xdr:colOff>7620</xdr:colOff>
      <xdr:row>940</xdr:row>
      <xdr:rowOff>30480</xdr:rowOff>
    </xdr:to>
    <xdr:pic>
      <xdr:nvPicPr>
        <xdr:cNvPr id="7813" name="Billede 7812">
          <a:extLst>
            <a:ext uri="{FF2B5EF4-FFF2-40B4-BE49-F238E27FC236}">
              <a16:creationId xmlns:a16="http://schemas.microsoft.com/office/drawing/2014/main" id="{703EA0C6-7795-E4BE-DAFE-AF098157C9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0799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941</xdr:row>
      <xdr:rowOff>0</xdr:rowOff>
    </xdr:from>
    <xdr:to>
      <xdr:col>3</xdr:col>
      <xdr:colOff>571500</xdr:colOff>
      <xdr:row>941</xdr:row>
      <xdr:rowOff>160020</xdr:rowOff>
    </xdr:to>
    <xdr:pic>
      <xdr:nvPicPr>
        <xdr:cNvPr id="7814" name="Billede 7813">
          <a:hlinkClick xmlns:r="http://schemas.openxmlformats.org/officeDocument/2006/relationships" r:id="rId169"/>
          <a:extLst>
            <a:ext uri="{FF2B5EF4-FFF2-40B4-BE49-F238E27FC236}">
              <a16:creationId xmlns:a16="http://schemas.microsoft.com/office/drawing/2014/main" id="{08335335-7CE1-B1FB-D367-EE344B048AC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90982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942</xdr:row>
      <xdr:rowOff>0</xdr:rowOff>
    </xdr:from>
    <xdr:to>
      <xdr:col>3</xdr:col>
      <xdr:colOff>7620</xdr:colOff>
      <xdr:row>942</xdr:row>
      <xdr:rowOff>99060</xdr:rowOff>
    </xdr:to>
    <xdr:pic>
      <xdr:nvPicPr>
        <xdr:cNvPr id="7815" name="Billede 7814">
          <a:extLst>
            <a:ext uri="{FF2B5EF4-FFF2-40B4-BE49-F238E27FC236}">
              <a16:creationId xmlns:a16="http://schemas.microsoft.com/office/drawing/2014/main" id="{543E2B02-6B69-2059-4744-BC1E8458D9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1165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944</xdr:row>
      <xdr:rowOff>0</xdr:rowOff>
    </xdr:from>
    <xdr:to>
      <xdr:col>1</xdr:col>
      <xdr:colOff>152400</xdr:colOff>
      <xdr:row>945</xdr:row>
      <xdr:rowOff>114300</xdr:rowOff>
    </xdr:to>
    <xdr:pic>
      <xdr:nvPicPr>
        <xdr:cNvPr id="7816" name="img115" descr="Lot ID: 417577075  Set No: 910033  Name: Old Train Engine Shed">
          <a:hlinkClick xmlns:r="http://schemas.openxmlformats.org/officeDocument/2006/relationships" r:id="rId33"/>
          <a:extLst>
            <a:ext uri="{FF2B5EF4-FFF2-40B4-BE49-F238E27FC236}">
              <a16:creationId xmlns:a16="http://schemas.microsoft.com/office/drawing/2014/main" id="{964DCA7D-AC93-1A9F-9171-622AE9A9A12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91530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944</xdr:row>
      <xdr:rowOff>0</xdr:rowOff>
    </xdr:from>
    <xdr:to>
      <xdr:col>3</xdr:col>
      <xdr:colOff>114300</xdr:colOff>
      <xdr:row>944</xdr:row>
      <xdr:rowOff>114300</xdr:rowOff>
    </xdr:to>
    <xdr:pic>
      <xdr:nvPicPr>
        <xdr:cNvPr id="7817" name="Billede 7816" descr="Seller Ships to My Country">
          <a:hlinkClick xmlns:r="http://schemas.openxmlformats.org/officeDocument/2006/relationships" r:id="rId5"/>
          <a:extLst>
            <a:ext uri="{FF2B5EF4-FFF2-40B4-BE49-F238E27FC236}">
              <a16:creationId xmlns:a16="http://schemas.microsoft.com/office/drawing/2014/main" id="{BE4DA368-9A15-E007-91E5-C385BEC934A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91530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944</xdr:row>
      <xdr:rowOff>0</xdr:rowOff>
    </xdr:from>
    <xdr:to>
      <xdr:col>3</xdr:col>
      <xdr:colOff>274320</xdr:colOff>
      <xdr:row>944</xdr:row>
      <xdr:rowOff>152400</xdr:rowOff>
    </xdr:to>
    <xdr:pic>
      <xdr:nvPicPr>
        <xdr:cNvPr id="7818" name="Billede 7817">
          <a:hlinkClick xmlns:r="http://schemas.openxmlformats.org/officeDocument/2006/relationships" r:id="rId7"/>
          <a:extLst>
            <a:ext uri="{FF2B5EF4-FFF2-40B4-BE49-F238E27FC236}">
              <a16:creationId xmlns:a16="http://schemas.microsoft.com/office/drawing/2014/main" id="{A9120644-1019-C408-A717-22FE0AE29F3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91530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948</xdr:row>
      <xdr:rowOff>0</xdr:rowOff>
    </xdr:from>
    <xdr:to>
      <xdr:col>3</xdr:col>
      <xdr:colOff>7620</xdr:colOff>
      <xdr:row>948</xdr:row>
      <xdr:rowOff>30480</xdr:rowOff>
    </xdr:to>
    <xdr:pic>
      <xdr:nvPicPr>
        <xdr:cNvPr id="7819" name="Billede 7818">
          <a:extLst>
            <a:ext uri="{FF2B5EF4-FFF2-40B4-BE49-F238E27FC236}">
              <a16:creationId xmlns:a16="http://schemas.microsoft.com/office/drawing/2014/main" id="{D52750B1-F2AB-3235-F137-CB789A64F2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3656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949</xdr:row>
      <xdr:rowOff>0</xdr:rowOff>
    </xdr:from>
    <xdr:to>
      <xdr:col>3</xdr:col>
      <xdr:colOff>571500</xdr:colOff>
      <xdr:row>949</xdr:row>
      <xdr:rowOff>160020</xdr:rowOff>
    </xdr:to>
    <xdr:pic>
      <xdr:nvPicPr>
        <xdr:cNvPr id="7820" name="Billede 7819">
          <a:hlinkClick xmlns:r="http://schemas.openxmlformats.org/officeDocument/2006/relationships" r:id="rId170"/>
          <a:extLst>
            <a:ext uri="{FF2B5EF4-FFF2-40B4-BE49-F238E27FC236}">
              <a16:creationId xmlns:a16="http://schemas.microsoft.com/office/drawing/2014/main" id="{99CFB98A-AA07-D6BB-EEE4-EEA5A1A9752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93839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950</xdr:row>
      <xdr:rowOff>0</xdr:rowOff>
    </xdr:from>
    <xdr:to>
      <xdr:col>3</xdr:col>
      <xdr:colOff>7620</xdr:colOff>
      <xdr:row>950</xdr:row>
      <xdr:rowOff>99060</xdr:rowOff>
    </xdr:to>
    <xdr:pic>
      <xdr:nvPicPr>
        <xdr:cNvPr id="7821" name="Billede 7820">
          <a:extLst>
            <a:ext uri="{FF2B5EF4-FFF2-40B4-BE49-F238E27FC236}">
              <a16:creationId xmlns:a16="http://schemas.microsoft.com/office/drawing/2014/main" id="{9483E00E-1BA8-5FF8-475E-05526972BD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4022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952</xdr:row>
      <xdr:rowOff>0</xdr:rowOff>
    </xdr:from>
    <xdr:to>
      <xdr:col>1</xdr:col>
      <xdr:colOff>152400</xdr:colOff>
      <xdr:row>953</xdr:row>
      <xdr:rowOff>114300</xdr:rowOff>
    </xdr:to>
    <xdr:pic>
      <xdr:nvPicPr>
        <xdr:cNvPr id="7822" name="img116" descr="Lot ID: 453513258  Set No: 910033  Name: Old Train Engine Shed">
          <a:hlinkClick xmlns:r="http://schemas.openxmlformats.org/officeDocument/2006/relationships" r:id="rId33"/>
          <a:extLst>
            <a:ext uri="{FF2B5EF4-FFF2-40B4-BE49-F238E27FC236}">
              <a16:creationId xmlns:a16="http://schemas.microsoft.com/office/drawing/2014/main" id="{C01ECD89-8138-E4B6-CE88-8B4C96E129B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94388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952</xdr:row>
      <xdr:rowOff>0</xdr:rowOff>
    </xdr:from>
    <xdr:to>
      <xdr:col>3</xdr:col>
      <xdr:colOff>114300</xdr:colOff>
      <xdr:row>952</xdr:row>
      <xdr:rowOff>114300</xdr:rowOff>
    </xdr:to>
    <xdr:pic>
      <xdr:nvPicPr>
        <xdr:cNvPr id="7823" name="Billede 7822" descr="Seller Does Not Ship to My Country">
          <a:hlinkClick xmlns:r="http://schemas.openxmlformats.org/officeDocument/2006/relationships" r:id="rId5"/>
          <a:extLst>
            <a:ext uri="{FF2B5EF4-FFF2-40B4-BE49-F238E27FC236}">
              <a16:creationId xmlns:a16="http://schemas.microsoft.com/office/drawing/2014/main" id="{4AF2283F-2796-D119-75BA-31F886E8DCE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94388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952</xdr:row>
      <xdr:rowOff>0</xdr:rowOff>
    </xdr:from>
    <xdr:to>
      <xdr:col>3</xdr:col>
      <xdr:colOff>274320</xdr:colOff>
      <xdr:row>952</xdr:row>
      <xdr:rowOff>152400</xdr:rowOff>
    </xdr:to>
    <xdr:pic>
      <xdr:nvPicPr>
        <xdr:cNvPr id="7824" name="Billede 7823">
          <a:hlinkClick xmlns:r="http://schemas.openxmlformats.org/officeDocument/2006/relationships" r:id="rId7"/>
          <a:extLst>
            <a:ext uri="{FF2B5EF4-FFF2-40B4-BE49-F238E27FC236}">
              <a16:creationId xmlns:a16="http://schemas.microsoft.com/office/drawing/2014/main" id="{1FDEF362-F7F8-4E1B-F262-DB27A73E1C79}"/>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394388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952</xdr:row>
      <xdr:rowOff>0</xdr:rowOff>
    </xdr:from>
    <xdr:to>
      <xdr:col>3</xdr:col>
      <xdr:colOff>457200</xdr:colOff>
      <xdr:row>952</xdr:row>
      <xdr:rowOff>152400</xdr:rowOff>
    </xdr:to>
    <xdr:pic>
      <xdr:nvPicPr>
        <xdr:cNvPr id="7825" name="Billede 7824">
          <a:hlinkClick xmlns:r="http://schemas.openxmlformats.org/officeDocument/2006/relationships" r:id="rId171"/>
          <a:extLst>
            <a:ext uri="{FF2B5EF4-FFF2-40B4-BE49-F238E27FC236}">
              <a16:creationId xmlns:a16="http://schemas.microsoft.com/office/drawing/2014/main" id="{3B4DD06E-D1E9-4842-DCAA-F2F6ACA3D5F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3943883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957</xdr:row>
      <xdr:rowOff>0</xdr:rowOff>
    </xdr:from>
    <xdr:to>
      <xdr:col>3</xdr:col>
      <xdr:colOff>7620</xdr:colOff>
      <xdr:row>957</xdr:row>
      <xdr:rowOff>30480</xdr:rowOff>
    </xdr:to>
    <xdr:pic>
      <xdr:nvPicPr>
        <xdr:cNvPr id="7826" name="Billede 7825">
          <a:extLst>
            <a:ext uri="{FF2B5EF4-FFF2-40B4-BE49-F238E27FC236}">
              <a16:creationId xmlns:a16="http://schemas.microsoft.com/office/drawing/2014/main" id="{23274751-681C-7927-6C1D-95B5400246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6582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958</xdr:row>
      <xdr:rowOff>0</xdr:rowOff>
    </xdr:from>
    <xdr:to>
      <xdr:col>3</xdr:col>
      <xdr:colOff>571500</xdr:colOff>
      <xdr:row>958</xdr:row>
      <xdr:rowOff>160020</xdr:rowOff>
    </xdr:to>
    <xdr:pic>
      <xdr:nvPicPr>
        <xdr:cNvPr id="7827" name="Billede 7826">
          <a:hlinkClick xmlns:r="http://schemas.openxmlformats.org/officeDocument/2006/relationships" r:id="rId172"/>
          <a:extLst>
            <a:ext uri="{FF2B5EF4-FFF2-40B4-BE49-F238E27FC236}">
              <a16:creationId xmlns:a16="http://schemas.microsoft.com/office/drawing/2014/main" id="{B61AD139-9842-8ADA-105B-F31007CF798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96765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959</xdr:row>
      <xdr:rowOff>0</xdr:rowOff>
    </xdr:from>
    <xdr:to>
      <xdr:col>3</xdr:col>
      <xdr:colOff>7620</xdr:colOff>
      <xdr:row>959</xdr:row>
      <xdr:rowOff>99060</xdr:rowOff>
    </xdr:to>
    <xdr:pic>
      <xdr:nvPicPr>
        <xdr:cNvPr id="7828" name="Billede 7827">
          <a:extLst>
            <a:ext uri="{FF2B5EF4-FFF2-40B4-BE49-F238E27FC236}">
              <a16:creationId xmlns:a16="http://schemas.microsoft.com/office/drawing/2014/main" id="{A5C8C0B7-5677-7A75-BDB3-DF73937388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6948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961</xdr:row>
      <xdr:rowOff>0</xdr:rowOff>
    </xdr:from>
    <xdr:to>
      <xdr:col>1</xdr:col>
      <xdr:colOff>152400</xdr:colOff>
      <xdr:row>962</xdr:row>
      <xdr:rowOff>114300</xdr:rowOff>
    </xdr:to>
    <xdr:pic>
      <xdr:nvPicPr>
        <xdr:cNvPr id="7829" name="img117" descr="Lot ID: 420166663  Set No: 910033  Name: Old Train Engine Shed">
          <a:hlinkClick xmlns:r="http://schemas.openxmlformats.org/officeDocument/2006/relationships" r:id="rId33"/>
          <a:extLst>
            <a:ext uri="{FF2B5EF4-FFF2-40B4-BE49-F238E27FC236}">
              <a16:creationId xmlns:a16="http://schemas.microsoft.com/office/drawing/2014/main" id="{70E0FE4C-44C7-1A75-B1A0-5EE0022DB32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97314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961</xdr:row>
      <xdr:rowOff>0</xdr:rowOff>
    </xdr:from>
    <xdr:to>
      <xdr:col>3</xdr:col>
      <xdr:colOff>114300</xdr:colOff>
      <xdr:row>961</xdr:row>
      <xdr:rowOff>114300</xdr:rowOff>
    </xdr:to>
    <xdr:pic>
      <xdr:nvPicPr>
        <xdr:cNvPr id="7830" name="Billede 7829" descr="Seller Ships to My Country">
          <a:hlinkClick xmlns:r="http://schemas.openxmlformats.org/officeDocument/2006/relationships" r:id="rId5"/>
          <a:extLst>
            <a:ext uri="{FF2B5EF4-FFF2-40B4-BE49-F238E27FC236}">
              <a16:creationId xmlns:a16="http://schemas.microsoft.com/office/drawing/2014/main" id="{85559177-2442-F0FE-99AC-97099C40357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97314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961</xdr:row>
      <xdr:rowOff>0</xdr:rowOff>
    </xdr:from>
    <xdr:to>
      <xdr:col>3</xdr:col>
      <xdr:colOff>274320</xdr:colOff>
      <xdr:row>961</xdr:row>
      <xdr:rowOff>152400</xdr:rowOff>
    </xdr:to>
    <xdr:pic>
      <xdr:nvPicPr>
        <xdr:cNvPr id="7831" name="Billede 7830">
          <a:hlinkClick xmlns:r="http://schemas.openxmlformats.org/officeDocument/2006/relationships" r:id="rId7"/>
          <a:extLst>
            <a:ext uri="{FF2B5EF4-FFF2-40B4-BE49-F238E27FC236}">
              <a16:creationId xmlns:a16="http://schemas.microsoft.com/office/drawing/2014/main" id="{3A98BE80-F5F7-C9C8-95D0-C89E7EE8AC5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97314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965</xdr:row>
      <xdr:rowOff>0</xdr:rowOff>
    </xdr:from>
    <xdr:to>
      <xdr:col>3</xdr:col>
      <xdr:colOff>7620</xdr:colOff>
      <xdr:row>965</xdr:row>
      <xdr:rowOff>30480</xdr:rowOff>
    </xdr:to>
    <xdr:pic>
      <xdr:nvPicPr>
        <xdr:cNvPr id="7832" name="Billede 7831">
          <a:extLst>
            <a:ext uri="{FF2B5EF4-FFF2-40B4-BE49-F238E27FC236}">
              <a16:creationId xmlns:a16="http://schemas.microsoft.com/office/drawing/2014/main" id="{53D19031-BDDF-B77C-BB19-993E70AD7F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9440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966</xdr:row>
      <xdr:rowOff>0</xdr:rowOff>
    </xdr:from>
    <xdr:to>
      <xdr:col>3</xdr:col>
      <xdr:colOff>571500</xdr:colOff>
      <xdr:row>966</xdr:row>
      <xdr:rowOff>160020</xdr:rowOff>
    </xdr:to>
    <xdr:pic>
      <xdr:nvPicPr>
        <xdr:cNvPr id="7833" name="Billede 7832">
          <a:hlinkClick xmlns:r="http://schemas.openxmlformats.org/officeDocument/2006/relationships" r:id="rId173"/>
          <a:extLst>
            <a:ext uri="{FF2B5EF4-FFF2-40B4-BE49-F238E27FC236}">
              <a16:creationId xmlns:a16="http://schemas.microsoft.com/office/drawing/2014/main" id="{3D787BBB-C3D9-CEA2-85C7-01FEF7E343E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99623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967</xdr:row>
      <xdr:rowOff>0</xdr:rowOff>
    </xdr:from>
    <xdr:to>
      <xdr:col>3</xdr:col>
      <xdr:colOff>7620</xdr:colOff>
      <xdr:row>967</xdr:row>
      <xdr:rowOff>99060</xdr:rowOff>
    </xdr:to>
    <xdr:pic>
      <xdr:nvPicPr>
        <xdr:cNvPr id="7834" name="Billede 7833">
          <a:extLst>
            <a:ext uri="{FF2B5EF4-FFF2-40B4-BE49-F238E27FC236}">
              <a16:creationId xmlns:a16="http://schemas.microsoft.com/office/drawing/2014/main" id="{CC97B133-21ED-B11B-B7EB-1B13F7941F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9806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969</xdr:row>
      <xdr:rowOff>0</xdr:rowOff>
    </xdr:from>
    <xdr:to>
      <xdr:col>1</xdr:col>
      <xdr:colOff>152400</xdr:colOff>
      <xdr:row>970</xdr:row>
      <xdr:rowOff>114300</xdr:rowOff>
    </xdr:to>
    <xdr:pic>
      <xdr:nvPicPr>
        <xdr:cNvPr id="7835" name="img118" descr="Lot ID: 420666816  Set No: 910033  Name: Old Train Engine Shed">
          <a:hlinkClick xmlns:r="http://schemas.openxmlformats.org/officeDocument/2006/relationships" r:id="rId33"/>
          <a:extLst>
            <a:ext uri="{FF2B5EF4-FFF2-40B4-BE49-F238E27FC236}">
              <a16:creationId xmlns:a16="http://schemas.microsoft.com/office/drawing/2014/main" id="{FE2C29F9-A773-6616-83E7-31B130AA313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00171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969</xdr:row>
      <xdr:rowOff>0</xdr:rowOff>
    </xdr:from>
    <xdr:to>
      <xdr:col>3</xdr:col>
      <xdr:colOff>114300</xdr:colOff>
      <xdr:row>969</xdr:row>
      <xdr:rowOff>114300</xdr:rowOff>
    </xdr:to>
    <xdr:pic>
      <xdr:nvPicPr>
        <xdr:cNvPr id="7836" name="Billede 7835" descr="Seller Ships to My Country">
          <a:hlinkClick xmlns:r="http://schemas.openxmlformats.org/officeDocument/2006/relationships" r:id="rId5"/>
          <a:extLst>
            <a:ext uri="{FF2B5EF4-FFF2-40B4-BE49-F238E27FC236}">
              <a16:creationId xmlns:a16="http://schemas.microsoft.com/office/drawing/2014/main" id="{979292DD-C74B-D090-1A9F-52C15246952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00171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969</xdr:row>
      <xdr:rowOff>0</xdr:rowOff>
    </xdr:from>
    <xdr:to>
      <xdr:col>3</xdr:col>
      <xdr:colOff>274320</xdr:colOff>
      <xdr:row>969</xdr:row>
      <xdr:rowOff>152400</xdr:rowOff>
    </xdr:to>
    <xdr:pic>
      <xdr:nvPicPr>
        <xdr:cNvPr id="7837" name="Billede 7836">
          <a:hlinkClick xmlns:r="http://schemas.openxmlformats.org/officeDocument/2006/relationships" r:id="rId7"/>
          <a:extLst>
            <a:ext uri="{FF2B5EF4-FFF2-40B4-BE49-F238E27FC236}">
              <a16:creationId xmlns:a16="http://schemas.microsoft.com/office/drawing/2014/main" id="{59F3DE7D-AF14-F091-0DFE-22178F0F58FC}"/>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400171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973</xdr:row>
      <xdr:rowOff>0</xdr:rowOff>
    </xdr:from>
    <xdr:to>
      <xdr:col>3</xdr:col>
      <xdr:colOff>7620</xdr:colOff>
      <xdr:row>973</xdr:row>
      <xdr:rowOff>30480</xdr:rowOff>
    </xdr:to>
    <xdr:pic>
      <xdr:nvPicPr>
        <xdr:cNvPr id="7838" name="Billede 7837">
          <a:extLst>
            <a:ext uri="{FF2B5EF4-FFF2-40B4-BE49-F238E27FC236}">
              <a16:creationId xmlns:a16="http://schemas.microsoft.com/office/drawing/2014/main" id="{34D4E46F-B268-0845-BCAE-AE35B80062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02183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974</xdr:row>
      <xdr:rowOff>0</xdr:rowOff>
    </xdr:from>
    <xdr:to>
      <xdr:col>3</xdr:col>
      <xdr:colOff>571500</xdr:colOff>
      <xdr:row>974</xdr:row>
      <xdr:rowOff>160020</xdr:rowOff>
    </xdr:to>
    <xdr:pic>
      <xdr:nvPicPr>
        <xdr:cNvPr id="7839" name="Billede 7838">
          <a:hlinkClick xmlns:r="http://schemas.openxmlformats.org/officeDocument/2006/relationships" r:id="rId174"/>
          <a:extLst>
            <a:ext uri="{FF2B5EF4-FFF2-40B4-BE49-F238E27FC236}">
              <a16:creationId xmlns:a16="http://schemas.microsoft.com/office/drawing/2014/main" id="{16C8AC6C-BB00-D8DD-5759-BD08B023862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02366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975</xdr:row>
      <xdr:rowOff>0</xdr:rowOff>
    </xdr:from>
    <xdr:to>
      <xdr:col>3</xdr:col>
      <xdr:colOff>7620</xdr:colOff>
      <xdr:row>975</xdr:row>
      <xdr:rowOff>99060</xdr:rowOff>
    </xdr:to>
    <xdr:pic>
      <xdr:nvPicPr>
        <xdr:cNvPr id="7840" name="Billede 7839">
          <a:extLst>
            <a:ext uri="{FF2B5EF4-FFF2-40B4-BE49-F238E27FC236}">
              <a16:creationId xmlns:a16="http://schemas.microsoft.com/office/drawing/2014/main" id="{0F41C831-66B3-C44A-070C-5A16CED56F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02549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977</xdr:row>
      <xdr:rowOff>0</xdr:rowOff>
    </xdr:from>
    <xdr:to>
      <xdr:col>1</xdr:col>
      <xdr:colOff>152400</xdr:colOff>
      <xdr:row>978</xdr:row>
      <xdr:rowOff>114300</xdr:rowOff>
    </xdr:to>
    <xdr:pic>
      <xdr:nvPicPr>
        <xdr:cNvPr id="7841" name="img119" descr="Lot ID: 420273035  Set No: 910033  Name: Old Train Engine Shed">
          <a:hlinkClick xmlns:r="http://schemas.openxmlformats.org/officeDocument/2006/relationships" r:id="rId33"/>
          <a:extLst>
            <a:ext uri="{FF2B5EF4-FFF2-40B4-BE49-F238E27FC236}">
              <a16:creationId xmlns:a16="http://schemas.microsoft.com/office/drawing/2014/main" id="{910DA012-373E-A7ED-CD70-CE287A55766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02915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977</xdr:row>
      <xdr:rowOff>0</xdr:rowOff>
    </xdr:from>
    <xdr:to>
      <xdr:col>3</xdr:col>
      <xdr:colOff>114300</xdr:colOff>
      <xdr:row>977</xdr:row>
      <xdr:rowOff>114300</xdr:rowOff>
    </xdr:to>
    <xdr:pic>
      <xdr:nvPicPr>
        <xdr:cNvPr id="7842" name="Billede 7841" descr="Seller Does Not Ship to My Country">
          <a:hlinkClick xmlns:r="http://schemas.openxmlformats.org/officeDocument/2006/relationships" r:id="rId5"/>
          <a:extLst>
            <a:ext uri="{FF2B5EF4-FFF2-40B4-BE49-F238E27FC236}">
              <a16:creationId xmlns:a16="http://schemas.microsoft.com/office/drawing/2014/main" id="{D280326F-C178-3944-A9E5-18EC9B59042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02915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977</xdr:row>
      <xdr:rowOff>0</xdr:rowOff>
    </xdr:from>
    <xdr:to>
      <xdr:col>3</xdr:col>
      <xdr:colOff>274320</xdr:colOff>
      <xdr:row>977</xdr:row>
      <xdr:rowOff>152400</xdr:rowOff>
    </xdr:to>
    <xdr:pic>
      <xdr:nvPicPr>
        <xdr:cNvPr id="7843" name="Billede 7842">
          <a:hlinkClick xmlns:r="http://schemas.openxmlformats.org/officeDocument/2006/relationships" r:id="rId7"/>
          <a:extLst>
            <a:ext uri="{FF2B5EF4-FFF2-40B4-BE49-F238E27FC236}">
              <a16:creationId xmlns:a16="http://schemas.microsoft.com/office/drawing/2014/main" id="{252325DA-04B7-B23F-8C47-AE4E659FEE5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02915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977</xdr:row>
      <xdr:rowOff>0</xdr:rowOff>
    </xdr:from>
    <xdr:to>
      <xdr:col>3</xdr:col>
      <xdr:colOff>457200</xdr:colOff>
      <xdr:row>977</xdr:row>
      <xdr:rowOff>152400</xdr:rowOff>
    </xdr:to>
    <xdr:pic>
      <xdr:nvPicPr>
        <xdr:cNvPr id="7844" name="Billede 7843">
          <a:hlinkClick xmlns:r="http://schemas.openxmlformats.org/officeDocument/2006/relationships" r:id="rId175"/>
          <a:extLst>
            <a:ext uri="{FF2B5EF4-FFF2-40B4-BE49-F238E27FC236}">
              <a16:creationId xmlns:a16="http://schemas.microsoft.com/office/drawing/2014/main" id="{3F0D080E-B460-1811-DEF0-FF25B26C9FE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029151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981</xdr:row>
      <xdr:rowOff>0</xdr:rowOff>
    </xdr:from>
    <xdr:to>
      <xdr:col>3</xdr:col>
      <xdr:colOff>7620</xdr:colOff>
      <xdr:row>981</xdr:row>
      <xdr:rowOff>30480</xdr:rowOff>
    </xdr:to>
    <xdr:pic>
      <xdr:nvPicPr>
        <xdr:cNvPr id="7845" name="Billede 7844">
          <a:extLst>
            <a:ext uri="{FF2B5EF4-FFF2-40B4-BE49-F238E27FC236}">
              <a16:creationId xmlns:a16="http://schemas.microsoft.com/office/drawing/2014/main" id="{CE882757-36D2-EDFE-71DC-ADAA1BE47E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05041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982</xdr:row>
      <xdr:rowOff>0</xdr:rowOff>
    </xdr:from>
    <xdr:to>
      <xdr:col>3</xdr:col>
      <xdr:colOff>571500</xdr:colOff>
      <xdr:row>982</xdr:row>
      <xdr:rowOff>160020</xdr:rowOff>
    </xdr:to>
    <xdr:pic>
      <xdr:nvPicPr>
        <xdr:cNvPr id="7846" name="Billede 7845">
          <a:hlinkClick xmlns:r="http://schemas.openxmlformats.org/officeDocument/2006/relationships" r:id="rId176"/>
          <a:extLst>
            <a:ext uri="{FF2B5EF4-FFF2-40B4-BE49-F238E27FC236}">
              <a16:creationId xmlns:a16="http://schemas.microsoft.com/office/drawing/2014/main" id="{6C73B001-FA63-C151-734C-4EC17CC4499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05223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983</xdr:row>
      <xdr:rowOff>0</xdr:rowOff>
    </xdr:from>
    <xdr:to>
      <xdr:col>3</xdr:col>
      <xdr:colOff>7620</xdr:colOff>
      <xdr:row>983</xdr:row>
      <xdr:rowOff>99060</xdr:rowOff>
    </xdr:to>
    <xdr:pic>
      <xdr:nvPicPr>
        <xdr:cNvPr id="7847" name="Billede 7846">
          <a:extLst>
            <a:ext uri="{FF2B5EF4-FFF2-40B4-BE49-F238E27FC236}">
              <a16:creationId xmlns:a16="http://schemas.microsoft.com/office/drawing/2014/main" id="{21FEADD1-EDD1-E413-EAB4-8863320C0B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05406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985</xdr:row>
      <xdr:rowOff>0</xdr:rowOff>
    </xdr:from>
    <xdr:to>
      <xdr:col>1</xdr:col>
      <xdr:colOff>152400</xdr:colOff>
      <xdr:row>986</xdr:row>
      <xdr:rowOff>114300</xdr:rowOff>
    </xdr:to>
    <xdr:pic>
      <xdr:nvPicPr>
        <xdr:cNvPr id="7848" name="img120" descr="Lot ID: 348747344  Set No: 10027  Name: Train Engine Shed">
          <a:hlinkClick xmlns:r="http://schemas.openxmlformats.org/officeDocument/2006/relationships" r:id="rId55"/>
          <a:extLst>
            <a:ext uri="{FF2B5EF4-FFF2-40B4-BE49-F238E27FC236}">
              <a16:creationId xmlns:a16="http://schemas.microsoft.com/office/drawing/2014/main" id="{40FD706B-DA98-41FD-8B64-776E643E948C}"/>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05772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985</xdr:row>
      <xdr:rowOff>0</xdr:rowOff>
    </xdr:from>
    <xdr:to>
      <xdr:col>3</xdr:col>
      <xdr:colOff>114300</xdr:colOff>
      <xdr:row>985</xdr:row>
      <xdr:rowOff>114300</xdr:rowOff>
    </xdr:to>
    <xdr:pic>
      <xdr:nvPicPr>
        <xdr:cNvPr id="7849" name="Billede 7848" descr="Seller Ships to My Country">
          <a:hlinkClick xmlns:r="http://schemas.openxmlformats.org/officeDocument/2006/relationships" r:id="rId5"/>
          <a:extLst>
            <a:ext uri="{FF2B5EF4-FFF2-40B4-BE49-F238E27FC236}">
              <a16:creationId xmlns:a16="http://schemas.microsoft.com/office/drawing/2014/main" id="{DA4062CD-6B3F-157B-FBEB-28694E228A3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05772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985</xdr:row>
      <xdr:rowOff>0</xdr:rowOff>
    </xdr:from>
    <xdr:to>
      <xdr:col>3</xdr:col>
      <xdr:colOff>274320</xdr:colOff>
      <xdr:row>985</xdr:row>
      <xdr:rowOff>152400</xdr:rowOff>
    </xdr:to>
    <xdr:pic>
      <xdr:nvPicPr>
        <xdr:cNvPr id="7850" name="Billede 7849">
          <a:hlinkClick xmlns:r="http://schemas.openxmlformats.org/officeDocument/2006/relationships" r:id="rId7"/>
          <a:extLst>
            <a:ext uri="{FF2B5EF4-FFF2-40B4-BE49-F238E27FC236}">
              <a16:creationId xmlns:a16="http://schemas.microsoft.com/office/drawing/2014/main" id="{8B5290AE-1206-D533-6249-46A90527B9E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05772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989</xdr:row>
      <xdr:rowOff>0</xdr:rowOff>
    </xdr:from>
    <xdr:to>
      <xdr:col>3</xdr:col>
      <xdr:colOff>7620</xdr:colOff>
      <xdr:row>989</xdr:row>
      <xdr:rowOff>30480</xdr:rowOff>
    </xdr:to>
    <xdr:pic>
      <xdr:nvPicPr>
        <xdr:cNvPr id="7851" name="Billede 7850">
          <a:extLst>
            <a:ext uri="{FF2B5EF4-FFF2-40B4-BE49-F238E27FC236}">
              <a16:creationId xmlns:a16="http://schemas.microsoft.com/office/drawing/2014/main" id="{07A8775E-9A3A-6627-E9DE-6BDCE59F4C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09773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990</xdr:row>
      <xdr:rowOff>0</xdr:rowOff>
    </xdr:from>
    <xdr:to>
      <xdr:col>3</xdr:col>
      <xdr:colOff>571500</xdr:colOff>
      <xdr:row>990</xdr:row>
      <xdr:rowOff>160020</xdr:rowOff>
    </xdr:to>
    <xdr:pic>
      <xdr:nvPicPr>
        <xdr:cNvPr id="7852" name="Billede 7851">
          <a:hlinkClick xmlns:r="http://schemas.openxmlformats.org/officeDocument/2006/relationships" r:id="rId177"/>
          <a:extLst>
            <a:ext uri="{FF2B5EF4-FFF2-40B4-BE49-F238E27FC236}">
              <a16:creationId xmlns:a16="http://schemas.microsoft.com/office/drawing/2014/main" id="{95823AA5-AC4B-199A-A9E2-3C159A811FE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09956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991</xdr:row>
      <xdr:rowOff>0</xdr:rowOff>
    </xdr:from>
    <xdr:to>
      <xdr:col>3</xdr:col>
      <xdr:colOff>7620</xdr:colOff>
      <xdr:row>991</xdr:row>
      <xdr:rowOff>99060</xdr:rowOff>
    </xdr:to>
    <xdr:pic>
      <xdr:nvPicPr>
        <xdr:cNvPr id="7853" name="Billede 7852">
          <a:extLst>
            <a:ext uri="{FF2B5EF4-FFF2-40B4-BE49-F238E27FC236}">
              <a16:creationId xmlns:a16="http://schemas.microsoft.com/office/drawing/2014/main" id="{32F91883-73FC-F77D-3616-6F793E08BF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0138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993</xdr:row>
      <xdr:rowOff>0</xdr:rowOff>
    </xdr:from>
    <xdr:to>
      <xdr:col>1</xdr:col>
      <xdr:colOff>152400</xdr:colOff>
      <xdr:row>994</xdr:row>
      <xdr:rowOff>114300</xdr:rowOff>
    </xdr:to>
    <xdr:pic>
      <xdr:nvPicPr>
        <xdr:cNvPr id="7854" name="img121" descr="Lot ID: 322372647  Set No: 10027  Name: Train Engine Shed">
          <a:hlinkClick xmlns:r="http://schemas.openxmlformats.org/officeDocument/2006/relationships" r:id="rId55"/>
          <a:extLst>
            <a:ext uri="{FF2B5EF4-FFF2-40B4-BE49-F238E27FC236}">
              <a16:creationId xmlns:a16="http://schemas.microsoft.com/office/drawing/2014/main" id="{65B4B8BC-90E1-2C79-C449-2DCC89CF87F8}"/>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10504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993</xdr:row>
      <xdr:rowOff>0</xdr:rowOff>
    </xdr:from>
    <xdr:to>
      <xdr:col>3</xdr:col>
      <xdr:colOff>114300</xdr:colOff>
      <xdr:row>993</xdr:row>
      <xdr:rowOff>114300</xdr:rowOff>
    </xdr:to>
    <xdr:pic>
      <xdr:nvPicPr>
        <xdr:cNvPr id="7855" name="Billede 7854" descr="Seller Does Not Ship to My Country">
          <a:hlinkClick xmlns:r="http://schemas.openxmlformats.org/officeDocument/2006/relationships" r:id="rId5"/>
          <a:extLst>
            <a:ext uri="{FF2B5EF4-FFF2-40B4-BE49-F238E27FC236}">
              <a16:creationId xmlns:a16="http://schemas.microsoft.com/office/drawing/2014/main" id="{923DF800-9CA8-9335-A2E3-114E0FD6098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10504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993</xdr:row>
      <xdr:rowOff>0</xdr:rowOff>
    </xdr:from>
    <xdr:to>
      <xdr:col>3</xdr:col>
      <xdr:colOff>274320</xdr:colOff>
      <xdr:row>993</xdr:row>
      <xdr:rowOff>152400</xdr:rowOff>
    </xdr:to>
    <xdr:pic>
      <xdr:nvPicPr>
        <xdr:cNvPr id="7856" name="Billede 7855">
          <a:hlinkClick xmlns:r="http://schemas.openxmlformats.org/officeDocument/2006/relationships" r:id="rId7"/>
          <a:extLst>
            <a:ext uri="{FF2B5EF4-FFF2-40B4-BE49-F238E27FC236}">
              <a16:creationId xmlns:a16="http://schemas.microsoft.com/office/drawing/2014/main" id="{311DB494-6B75-6BE0-2DA5-7877E4B9B4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410504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997</xdr:row>
      <xdr:rowOff>0</xdr:rowOff>
    </xdr:from>
    <xdr:to>
      <xdr:col>3</xdr:col>
      <xdr:colOff>7620</xdr:colOff>
      <xdr:row>997</xdr:row>
      <xdr:rowOff>30480</xdr:rowOff>
    </xdr:to>
    <xdr:pic>
      <xdr:nvPicPr>
        <xdr:cNvPr id="7857" name="Billede 7856">
          <a:extLst>
            <a:ext uri="{FF2B5EF4-FFF2-40B4-BE49-F238E27FC236}">
              <a16:creationId xmlns:a16="http://schemas.microsoft.com/office/drawing/2014/main" id="{C51FE292-96A8-ED1B-3ABE-60015B70F2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3133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998</xdr:row>
      <xdr:rowOff>0</xdr:rowOff>
    </xdr:from>
    <xdr:to>
      <xdr:col>3</xdr:col>
      <xdr:colOff>571500</xdr:colOff>
      <xdr:row>998</xdr:row>
      <xdr:rowOff>160020</xdr:rowOff>
    </xdr:to>
    <xdr:pic>
      <xdr:nvPicPr>
        <xdr:cNvPr id="7858" name="Billede 7857">
          <a:hlinkClick xmlns:r="http://schemas.openxmlformats.org/officeDocument/2006/relationships" r:id="rId178"/>
          <a:extLst>
            <a:ext uri="{FF2B5EF4-FFF2-40B4-BE49-F238E27FC236}">
              <a16:creationId xmlns:a16="http://schemas.microsoft.com/office/drawing/2014/main" id="{03EAEB8A-E856-BD5C-7D3C-089E94B5B93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13316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999</xdr:row>
      <xdr:rowOff>0</xdr:rowOff>
    </xdr:from>
    <xdr:to>
      <xdr:col>3</xdr:col>
      <xdr:colOff>7620</xdr:colOff>
      <xdr:row>999</xdr:row>
      <xdr:rowOff>99060</xdr:rowOff>
    </xdr:to>
    <xdr:pic>
      <xdr:nvPicPr>
        <xdr:cNvPr id="7859" name="Billede 7858">
          <a:extLst>
            <a:ext uri="{FF2B5EF4-FFF2-40B4-BE49-F238E27FC236}">
              <a16:creationId xmlns:a16="http://schemas.microsoft.com/office/drawing/2014/main" id="{4A4F3039-C0C0-9AFD-0CF2-15C699326C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3499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1001</xdr:row>
      <xdr:rowOff>0</xdr:rowOff>
    </xdr:from>
    <xdr:to>
      <xdr:col>1</xdr:col>
      <xdr:colOff>152400</xdr:colOff>
      <xdr:row>1002</xdr:row>
      <xdr:rowOff>114300</xdr:rowOff>
    </xdr:to>
    <xdr:pic>
      <xdr:nvPicPr>
        <xdr:cNvPr id="7860" name="img122" descr="Lot ID: 421624554  Set No: 910033  Name: Old Train Engine Shed">
          <a:hlinkClick xmlns:r="http://schemas.openxmlformats.org/officeDocument/2006/relationships" r:id="rId33"/>
          <a:extLst>
            <a:ext uri="{FF2B5EF4-FFF2-40B4-BE49-F238E27FC236}">
              <a16:creationId xmlns:a16="http://schemas.microsoft.com/office/drawing/2014/main" id="{6EFFACCE-CE88-4C3C-99A1-1F2040B65A3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13865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1001</xdr:row>
      <xdr:rowOff>0</xdr:rowOff>
    </xdr:from>
    <xdr:to>
      <xdr:col>3</xdr:col>
      <xdr:colOff>114300</xdr:colOff>
      <xdr:row>1001</xdr:row>
      <xdr:rowOff>114300</xdr:rowOff>
    </xdr:to>
    <xdr:pic>
      <xdr:nvPicPr>
        <xdr:cNvPr id="7861" name="Billede 7860" descr="Seller Does Not Ship to My Country">
          <a:hlinkClick xmlns:r="http://schemas.openxmlformats.org/officeDocument/2006/relationships" r:id="rId5"/>
          <a:extLst>
            <a:ext uri="{FF2B5EF4-FFF2-40B4-BE49-F238E27FC236}">
              <a16:creationId xmlns:a16="http://schemas.microsoft.com/office/drawing/2014/main" id="{F40F342E-C9A5-E3FB-79EA-9A9E3CCB2BE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13865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1001</xdr:row>
      <xdr:rowOff>0</xdr:rowOff>
    </xdr:from>
    <xdr:to>
      <xdr:col>3</xdr:col>
      <xdr:colOff>274320</xdr:colOff>
      <xdr:row>1001</xdr:row>
      <xdr:rowOff>152400</xdr:rowOff>
    </xdr:to>
    <xdr:pic>
      <xdr:nvPicPr>
        <xdr:cNvPr id="7862" name="Billede 7861">
          <a:hlinkClick xmlns:r="http://schemas.openxmlformats.org/officeDocument/2006/relationships" r:id="rId7"/>
          <a:extLst>
            <a:ext uri="{FF2B5EF4-FFF2-40B4-BE49-F238E27FC236}">
              <a16:creationId xmlns:a16="http://schemas.microsoft.com/office/drawing/2014/main" id="{57B534F6-5F5F-6884-E3C7-E250135DDF33}"/>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413865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1001</xdr:row>
      <xdr:rowOff>0</xdr:rowOff>
    </xdr:from>
    <xdr:to>
      <xdr:col>3</xdr:col>
      <xdr:colOff>457200</xdr:colOff>
      <xdr:row>1001</xdr:row>
      <xdr:rowOff>152400</xdr:rowOff>
    </xdr:to>
    <xdr:pic>
      <xdr:nvPicPr>
        <xdr:cNvPr id="7863" name="Billede 7862">
          <a:hlinkClick xmlns:r="http://schemas.openxmlformats.org/officeDocument/2006/relationships" r:id="rId179"/>
          <a:extLst>
            <a:ext uri="{FF2B5EF4-FFF2-40B4-BE49-F238E27FC236}">
              <a16:creationId xmlns:a16="http://schemas.microsoft.com/office/drawing/2014/main" id="{DF4FF674-8EA8-4499-A4AF-F4939724E16E}"/>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138650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1005</xdr:row>
      <xdr:rowOff>0</xdr:rowOff>
    </xdr:from>
    <xdr:to>
      <xdr:col>3</xdr:col>
      <xdr:colOff>7620</xdr:colOff>
      <xdr:row>1005</xdr:row>
      <xdr:rowOff>30480</xdr:rowOff>
    </xdr:to>
    <xdr:pic>
      <xdr:nvPicPr>
        <xdr:cNvPr id="7864" name="Billede 7863">
          <a:extLst>
            <a:ext uri="{FF2B5EF4-FFF2-40B4-BE49-F238E27FC236}">
              <a16:creationId xmlns:a16="http://schemas.microsoft.com/office/drawing/2014/main" id="{E8586BB2-0C7B-11B5-0114-CC3763BF3E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6379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1006</xdr:row>
      <xdr:rowOff>0</xdr:rowOff>
    </xdr:from>
    <xdr:to>
      <xdr:col>3</xdr:col>
      <xdr:colOff>571500</xdr:colOff>
      <xdr:row>1006</xdr:row>
      <xdr:rowOff>160020</xdr:rowOff>
    </xdr:to>
    <xdr:pic>
      <xdr:nvPicPr>
        <xdr:cNvPr id="7865" name="Billede 7864">
          <a:hlinkClick xmlns:r="http://schemas.openxmlformats.org/officeDocument/2006/relationships" r:id="rId180"/>
          <a:extLst>
            <a:ext uri="{FF2B5EF4-FFF2-40B4-BE49-F238E27FC236}">
              <a16:creationId xmlns:a16="http://schemas.microsoft.com/office/drawing/2014/main" id="{92F2D89A-E9D5-0121-6C5E-85E24538ACB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16562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1007</xdr:row>
      <xdr:rowOff>0</xdr:rowOff>
    </xdr:from>
    <xdr:to>
      <xdr:col>3</xdr:col>
      <xdr:colOff>7620</xdr:colOff>
      <xdr:row>1007</xdr:row>
      <xdr:rowOff>99060</xdr:rowOff>
    </xdr:to>
    <xdr:pic>
      <xdr:nvPicPr>
        <xdr:cNvPr id="7866" name="Billede 7865">
          <a:extLst>
            <a:ext uri="{FF2B5EF4-FFF2-40B4-BE49-F238E27FC236}">
              <a16:creationId xmlns:a16="http://schemas.microsoft.com/office/drawing/2014/main" id="{2A40916F-65D2-0A4C-9200-31CC17A951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6745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1009</xdr:row>
      <xdr:rowOff>0</xdr:rowOff>
    </xdr:from>
    <xdr:to>
      <xdr:col>1</xdr:col>
      <xdr:colOff>152400</xdr:colOff>
      <xdr:row>1010</xdr:row>
      <xdr:rowOff>114300</xdr:rowOff>
    </xdr:to>
    <xdr:pic>
      <xdr:nvPicPr>
        <xdr:cNvPr id="7867" name="img123" descr="Lot ID: 499974293  Set No: 910033  Name: Old Train Engine Shed">
          <a:hlinkClick xmlns:r="http://schemas.openxmlformats.org/officeDocument/2006/relationships" r:id="rId33"/>
          <a:extLst>
            <a:ext uri="{FF2B5EF4-FFF2-40B4-BE49-F238E27FC236}">
              <a16:creationId xmlns:a16="http://schemas.microsoft.com/office/drawing/2014/main" id="{C7041BC9-A3C6-2C94-31EE-FBD030B6E12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17111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1009</xdr:row>
      <xdr:rowOff>0</xdr:rowOff>
    </xdr:from>
    <xdr:to>
      <xdr:col>3</xdr:col>
      <xdr:colOff>114300</xdr:colOff>
      <xdr:row>1009</xdr:row>
      <xdr:rowOff>114300</xdr:rowOff>
    </xdr:to>
    <xdr:pic>
      <xdr:nvPicPr>
        <xdr:cNvPr id="7868" name="Billede 7867" descr="Seller Does Not Ship to My Country">
          <a:hlinkClick xmlns:r="http://schemas.openxmlformats.org/officeDocument/2006/relationships" r:id="rId5"/>
          <a:extLst>
            <a:ext uri="{FF2B5EF4-FFF2-40B4-BE49-F238E27FC236}">
              <a16:creationId xmlns:a16="http://schemas.microsoft.com/office/drawing/2014/main" id="{A776E0C4-B78E-4613-C721-A54C50237BA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17111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1009</xdr:row>
      <xdr:rowOff>0</xdr:rowOff>
    </xdr:from>
    <xdr:to>
      <xdr:col>3</xdr:col>
      <xdr:colOff>274320</xdr:colOff>
      <xdr:row>1009</xdr:row>
      <xdr:rowOff>152400</xdr:rowOff>
    </xdr:to>
    <xdr:pic>
      <xdr:nvPicPr>
        <xdr:cNvPr id="7869" name="Billede 7868">
          <a:hlinkClick xmlns:r="http://schemas.openxmlformats.org/officeDocument/2006/relationships" r:id="rId7"/>
          <a:extLst>
            <a:ext uri="{FF2B5EF4-FFF2-40B4-BE49-F238E27FC236}">
              <a16:creationId xmlns:a16="http://schemas.microsoft.com/office/drawing/2014/main" id="{4FE0D2A3-CE8C-0023-BC45-0D81FE59012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17111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1013</xdr:row>
      <xdr:rowOff>0</xdr:rowOff>
    </xdr:from>
    <xdr:to>
      <xdr:col>3</xdr:col>
      <xdr:colOff>7620</xdr:colOff>
      <xdr:row>1013</xdr:row>
      <xdr:rowOff>30480</xdr:rowOff>
    </xdr:to>
    <xdr:pic>
      <xdr:nvPicPr>
        <xdr:cNvPr id="7870" name="Billede 7869">
          <a:extLst>
            <a:ext uri="{FF2B5EF4-FFF2-40B4-BE49-F238E27FC236}">
              <a16:creationId xmlns:a16="http://schemas.microsoft.com/office/drawing/2014/main" id="{321B027A-4240-3A32-B7C4-EFCE8FB38D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9122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1014</xdr:row>
      <xdr:rowOff>0</xdr:rowOff>
    </xdr:from>
    <xdr:to>
      <xdr:col>3</xdr:col>
      <xdr:colOff>571500</xdr:colOff>
      <xdr:row>1014</xdr:row>
      <xdr:rowOff>160020</xdr:rowOff>
    </xdr:to>
    <xdr:pic>
      <xdr:nvPicPr>
        <xdr:cNvPr id="7871" name="Billede 7870">
          <a:hlinkClick xmlns:r="http://schemas.openxmlformats.org/officeDocument/2006/relationships" r:id="rId181"/>
          <a:extLst>
            <a:ext uri="{FF2B5EF4-FFF2-40B4-BE49-F238E27FC236}">
              <a16:creationId xmlns:a16="http://schemas.microsoft.com/office/drawing/2014/main" id="{FFDD92B3-390D-61A0-4913-29B70D8501E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19305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1015</xdr:row>
      <xdr:rowOff>0</xdr:rowOff>
    </xdr:from>
    <xdr:to>
      <xdr:col>3</xdr:col>
      <xdr:colOff>7620</xdr:colOff>
      <xdr:row>1015</xdr:row>
      <xdr:rowOff>99060</xdr:rowOff>
    </xdr:to>
    <xdr:pic>
      <xdr:nvPicPr>
        <xdr:cNvPr id="7872" name="Billede 7871">
          <a:extLst>
            <a:ext uri="{FF2B5EF4-FFF2-40B4-BE49-F238E27FC236}">
              <a16:creationId xmlns:a16="http://schemas.microsoft.com/office/drawing/2014/main" id="{BF167B53-2B49-982D-9D90-A0B733A8FA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9488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1017</xdr:row>
      <xdr:rowOff>0</xdr:rowOff>
    </xdr:from>
    <xdr:to>
      <xdr:col>1</xdr:col>
      <xdr:colOff>152400</xdr:colOff>
      <xdr:row>1018</xdr:row>
      <xdr:rowOff>114300</xdr:rowOff>
    </xdr:to>
    <xdr:pic>
      <xdr:nvPicPr>
        <xdr:cNvPr id="7873" name="img124" descr="Lot ID: 441318399  Set No: 910033  Name: Old Train Engine Shed">
          <a:hlinkClick xmlns:r="http://schemas.openxmlformats.org/officeDocument/2006/relationships" r:id="rId33"/>
          <a:extLst>
            <a:ext uri="{FF2B5EF4-FFF2-40B4-BE49-F238E27FC236}">
              <a16:creationId xmlns:a16="http://schemas.microsoft.com/office/drawing/2014/main" id="{88AF3B17-2BD5-22A9-4CE1-117A3603D63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19854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1017</xdr:row>
      <xdr:rowOff>0</xdr:rowOff>
    </xdr:from>
    <xdr:to>
      <xdr:col>3</xdr:col>
      <xdr:colOff>114300</xdr:colOff>
      <xdr:row>1017</xdr:row>
      <xdr:rowOff>114300</xdr:rowOff>
    </xdr:to>
    <xdr:pic>
      <xdr:nvPicPr>
        <xdr:cNvPr id="7874" name="Billede 7873" descr="Seller Ships to My Country">
          <a:hlinkClick xmlns:r="http://schemas.openxmlformats.org/officeDocument/2006/relationships" r:id="rId5"/>
          <a:extLst>
            <a:ext uri="{FF2B5EF4-FFF2-40B4-BE49-F238E27FC236}">
              <a16:creationId xmlns:a16="http://schemas.microsoft.com/office/drawing/2014/main" id="{2E5A2F69-214C-C3B2-34DA-49F6F6DCEBF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19854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1017</xdr:row>
      <xdr:rowOff>0</xdr:rowOff>
    </xdr:from>
    <xdr:to>
      <xdr:col>3</xdr:col>
      <xdr:colOff>274320</xdr:colOff>
      <xdr:row>1017</xdr:row>
      <xdr:rowOff>152400</xdr:rowOff>
    </xdr:to>
    <xdr:pic>
      <xdr:nvPicPr>
        <xdr:cNvPr id="7875" name="Billede 7874">
          <a:hlinkClick xmlns:r="http://schemas.openxmlformats.org/officeDocument/2006/relationships" r:id="rId7"/>
          <a:extLst>
            <a:ext uri="{FF2B5EF4-FFF2-40B4-BE49-F238E27FC236}">
              <a16:creationId xmlns:a16="http://schemas.microsoft.com/office/drawing/2014/main" id="{C7B2FA6E-331B-4C12-B610-07B37939BAA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19854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1021</xdr:row>
      <xdr:rowOff>0</xdr:rowOff>
    </xdr:from>
    <xdr:to>
      <xdr:col>3</xdr:col>
      <xdr:colOff>7620</xdr:colOff>
      <xdr:row>1021</xdr:row>
      <xdr:rowOff>30480</xdr:rowOff>
    </xdr:to>
    <xdr:pic>
      <xdr:nvPicPr>
        <xdr:cNvPr id="7876" name="Billede 7875">
          <a:extLst>
            <a:ext uri="{FF2B5EF4-FFF2-40B4-BE49-F238E27FC236}">
              <a16:creationId xmlns:a16="http://schemas.microsoft.com/office/drawing/2014/main" id="{2C1BF46D-253F-E40D-39A7-8F2FA7ABF0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1866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1022</xdr:row>
      <xdr:rowOff>0</xdr:rowOff>
    </xdr:from>
    <xdr:to>
      <xdr:col>3</xdr:col>
      <xdr:colOff>571500</xdr:colOff>
      <xdr:row>1022</xdr:row>
      <xdr:rowOff>160020</xdr:rowOff>
    </xdr:to>
    <xdr:pic>
      <xdr:nvPicPr>
        <xdr:cNvPr id="7877" name="Billede 7876">
          <a:hlinkClick xmlns:r="http://schemas.openxmlformats.org/officeDocument/2006/relationships" r:id="rId182"/>
          <a:extLst>
            <a:ext uri="{FF2B5EF4-FFF2-40B4-BE49-F238E27FC236}">
              <a16:creationId xmlns:a16="http://schemas.microsoft.com/office/drawing/2014/main" id="{5E3A997C-7500-6431-D806-03C8FE200FC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22048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1023</xdr:row>
      <xdr:rowOff>0</xdr:rowOff>
    </xdr:from>
    <xdr:to>
      <xdr:col>3</xdr:col>
      <xdr:colOff>7620</xdr:colOff>
      <xdr:row>1023</xdr:row>
      <xdr:rowOff>99060</xdr:rowOff>
    </xdr:to>
    <xdr:pic>
      <xdr:nvPicPr>
        <xdr:cNvPr id="7878" name="Billede 7877">
          <a:extLst>
            <a:ext uri="{FF2B5EF4-FFF2-40B4-BE49-F238E27FC236}">
              <a16:creationId xmlns:a16="http://schemas.microsoft.com/office/drawing/2014/main" id="{9319A686-491C-859F-8BF0-762913E340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2231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1025</xdr:row>
      <xdr:rowOff>0</xdr:rowOff>
    </xdr:from>
    <xdr:to>
      <xdr:col>1</xdr:col>
      <xdr:colOff>152400</xdr:colOff>
      <xdr:row>1026</xdr:row>
      <xdr:rowOff>114300</xdr:rowOff>
    </xdr:to>
    <xdr:pic>
      <xdr:nvPicPr>
        <xdr:cNvPr id="7879" name="img125" descr="Lot ID: 466437327  Set No: 910033  Name: Old Train Engine Shed">
          <a:hlinkClick xmlns:r="http://schemas.openxmlformats.org/officeDocument/2006/relationships" r:id="rId33"/>
          <a:extLst>
            <a:ext uri="{FF2B5EF4-FFF2-40B4-BE49-F238E27FC236}">
              <a16:creationId xmlns:a16="http://schemas.microsoft.com/office/drawing/2014/main" id="{89F6546D-B37D-2809-FF4C-FDE2098B1A1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22597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1025</xdr:row>
      <xdr:rowOff>0</xdr:rowOff>
    </xdr:from>
    <xdr:to>
      <xdr:col>3</xdr:col>
      <xdr:colOff>114300</xdr:colOff>
      <xdr:row>1025</xdr:row>
      <xdr:rowOff>114300</xdr:rowOff>
    </xdr:to>
    <xdr:pic>
      <xdr:nvPicPr>
        <xdr:cNvPr id="7880" name="Billede 7879" descr="Seller Ships to My Country">
          <a:hlinkClick xmlns:r="http://schemas.openxmlformats.org/officeDocument/2006/relationships" r:id="rId5"/>
          <a:extLst>
            <a:ext uri="{FF2B5EF4-FFF2-40B4-BE49-F238E27FC236}">
              <a16:creationId xmlns:a16="http://schemas.microsoft.com/office/drawing/2014/main" id="{EA1AD6D7-3DE6-CE2D-EF9E-1D324BE6BE8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22597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1025</xdr:row>
      <xdr:rowOff>0</xdr:rowOff>
    </xdr:from>
    <xdr:to>
      <xdr:col>3</xdr:col>
      <xdr:colOff>274320</xdr:colOff>
      <xdr:row>1025</xdr:row>
      <xdr:rowOff>152400</xdr:rowOff>
    </xdr:to>
    <xdr:pic>
      <xdr:nvPicPr>
        <xdr:cNvPr id="7881" name="Billede 7880">
          <a:hlinkClick xmlns:r="http://schemas.openxmlformats.org/officeDocument/2006/relationships" r:id="rId7"/>
          <a:extLst>
            <a:ext uri="{FF2B5EF4-FFF2-40B4-BE49-F238E27FC236}">
              <a16:creationId xmlns:a16="http://schemas.microsoft.com/office/drawing/2014/main" id="{ED45B885-7229-C976-99DD-C6A483ACF3F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22597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1025</xdr:row>
      <xdr:rowOff>0</xdr:rowOff>
    </xdr:from>
    <xdr:to>
      <xdr:col>3</xdr:col>
      <xdr:colOff>457200</xdr:colOff>
      <xdr:row>1025</xdr:row>
      <xdr:rowOff>152400</xdr:rowOff>
    </xdr:to>
    <xdr:pic>
      <xdr:nvPicPr>
        <xdr:cNvPr id="7882" name="Billede 7881">
          <a:hlinkClick xmlns:r="http://schemas.openxmlformats.org/officeDocument/2006/relationships" r:id="rId183"/>
          <a:extLst>
            <a:ext uri="{FF2B5EF4-FFF2-40B4-BE49-F238E27FC236}">
              <a16:creationId xmlns:a16="http://schemas.microsoft.com/office/drawing/2014/main" id="{B477558E-D1A3-6EDC-053C-A0BC92BF141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225975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1029</xdr:row>
      <xdr:rowOff>0</xdr:rowOff>
    </xdr:from>
    <xdr:to>
      <xdr:col>3</xdr:col>
      <xdr:colOff>7620</xdr:colOff>
      <xdr:row>1029</xdr:row>
      <xdr:rowOff>30480</xdr:rowOff>
    </xdr:to>
    <xdr:pic>
      <xdr:nvPicPr>
        <xdr:cNvPr id="7883" name="Billede 7882">
          <a:extLst>
            <a:ext uri="{FF2B5EF4-FFF2-40B4-BE49-F238E27FC236}">
              <a16:creationId xmlns:a16="http://schemas.microsoft.com/office/drawing/2014/main" id="{E5831078-75F9-E0AF-2FBC-FF51A2EBA1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5112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1030</xdr:row>
      <xdr:rowOff>0</xdr:rowOff>
    </xdr:from>
    <xdr:to>
      <xdr:col>3</xdr:col>
      <xdr:colOff>571500</xdr:colOff>
      <xdr:row>1030</xdr:row>
      <xdr:rowOff>160020</xdr:rowOff>
    </xdr:to>
    <xdr:pic>
      <xdr:nvPicPr>
        <xdr:cNvPr id="7884" name="Billede 7883">
          <a:hlinkClick xmlns:r="http://schemas.openxmlformats.org/officeDocument/2006/relationships" r:id="rId184"/>
          <a:extLst>
            <a:ext uri="{FF2B5EF4-FFF2-40B4-BE49-F238E27FC236}">
              <a16:creationId xmlns:a16="http://schemas.microsoft.com/office/drawing/2014/main" id="{9374E9B1-9FB3-9BB7-4C37-55094D7E739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25295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1031</xdr:row>
      <xdr:rowOff>0</xdr:rowOff>
    </xdr:from>
    <xdr:to>
      <xdr:col>3</xdr:col>
      <xdr:colOff>7620</xdr:colOff>
      <xdr:row>1031</xdr:row>
      <xdr:rowOff>99060</xdr:rowOff>
    </xdr:to>
    <xdr:pic>
      <xdr:nvPicPr>
        <xdr:cNvPr id="7885" name="Billede 7884">
          <a:extLst>
            <a:ext uri="{FF2B5EF4-FFF2-40B4-BE49-F238E27FC236}">
              <a16:creationId xmlns:a16="http://schemas.microsoft.com/office/drawing/2014/main" id="{D3B5DEF3-1BDF-B8C3-64E5-2FA787752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5477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1033</xdr:row>
      <xdr:rowOff>0</xdr:rowOff>
    </xdr:from>
    <xdr:to>
      <xdr:col>1</xdr:col>
      <xdr:colOff>152400</xdr:colOff>
      <xdr:row>1034</xdr:row>
      <xdr:rowOff>114300</xdr:rowOff>
    </xdr:to>
    <xdr:pic>
      <xdr:nvPicPr>
        <xdr:cNvPr id="7886" name="img126" descr="Lot ID: 461142871  Set No: 910033  Name: Old Train Engine Shed">
          <a:hlinkClick xmlns:r="http://schemas.openxmlformats.org/officeDocument/2006/relationships" r:id="rId33"/>
          <a:extLst>
            <a:ext uri="{FF2B5EF4-FFF2-40B4-BE49-F238E27FC236}">
              <a16:creationId xmlns:a16="http://schemas.microsoft.com/office/drawing/2014/main" id="{8B054785-0E28-5EB9-BFCB-CC1565A50EA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25843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1033</xdr:row>
      <xdr:rowOff>0</xdr:rowOff>
    </xdr:from>
    <xdr:to>
      <xdr:col>3</xdr:col>
      <xdr:colOff>114300</xdr:colOff>
      <xdr:row>1033</xdr:row>
      <xdr:rowOff>114300</xdr:rowOff>
    </xdr:to>
    <xdr:pic>
      <xdr:nvPicPr>
        <xdr:cNvPr id="7887" name="Billede 7886" descr="Seller Ships to My Country">
          <a:hlinkClick xmlns:r="http://schemas.openxmlformats.org/officeDocument/2006/relationships" r:id="rId5"/>
          <a:extLst>
            <a:ext uri="{FF2B5EF4-FFF2-40B4-BE49-F238E27FC236}">
              <a16:creationId xmlns:a16="http://schemas.microsoft.com/office/drawing/2014/main" id="{164E2F49-7107-1813-B574-65B7DD8C2BC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25843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1033</xdr:row>
      <xdr:rowOff>0</xdr:rowOff>
    </xdr:from>
    <xdr:to>
      <xdr:col>3</xdr:col>
      <xdr:colOff>274320</xdr:colOff>
      <xdr:row>1033</xdr:row>
      <xdr:rowOff>152400</xdr:rowOff>
    </xdr:to>
    <xdr:pic>
      <xdr:nvPicPr>
        <xdr:cNvPr id="7888" name="Billede 7887">
          <a:hlinkClick xmlns:r="http://schemas.openxmlformats.org/officeDocument/2006/relationships" r:id="rId7"/>
          <a:extLst>
            <a:ext uri="{FF2B5EF4-FFF2-40B4-BE49-F238E27FC236}">
              <a16:creationId xmlns:a16="http://schemas.microsoft.com/office/drawing/2014/main" id="{DD2E69C7-2A05-FC0A-5507-AFE099048D7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25843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1033</xdr:row>
      <xdr:rowOff>0</xdr:rowOff>
    </xdr:from>
    <xdr:to>
      <xdr:col>3</xdr:col>
      <xdr:colOff>457200</xdr:colOff>
      <xdr:row>1033</xdr:row>
      <xdr:rowOff>152400</xdr:rowOff>
    </xdr:to>
    <xdr:pic>
      <xdr:nvPicPr>
        <xdr:cNvPr id="7889" name="Billede 7888">
          <a:hlinkClick xmlns:r="http://schemas.openxmlformats.org/officeDocument/2006/relationships" r:id="rId185"/>
          <a:extLst>
            <a:ext uri="{FF2B5EF4-FFF2-40B4-BE49-F238E27FC236}">
              <a16:creationId xmlns:a16="http://schemas.microsoft.com/office/drawing/2014/main" id="{AF478294-DB00-7C7A-0052-24C6F3ECFD0D}"/>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258437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1037</xdr:row>
      <xdr:rowOff>0</xdr:rowOff>
    </xdr:from>
    <xdr:to>
      <xdr:col>3</xdr:col>
      <xdr:colOff>7620</xdr:colOff>
      <xdr:row>1037</xdr:row>
      <xdr:rowOff>30480</xdr:rowOff>
    </xdr:to>
    <xdr:pic>
      <xdr:nvPicPr>
        <xdr:cNvPr id="7890" name="Billede 7889">
          <a:extLst>
            <a:ext uri="{FF2B5EF4-FFF2-40B4-BE49-F238E27FC236}">
              <a16:creationId xmlns:a16="http://schemas.microsoft.com/office/drawing/2014/main" id="{73310263-70EC-19B5-110C-B858E2F2A8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8244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1038</xdr:row>
      <xdr:rowOff>0</xdr:rowOff>
    </xdr:from>
    <xdr:to>
      <xdr:col>3</xdr:col>
      <xdr:colOff>571500</xdr:colOff>
      <xdr:row>1038</xdr:row>
      <xdr:rowOff>160020</xdr:rowOff>
    </xdr:to>
    <xdr:pic>
      <xdr:nvPicPr>
        <xdr:cNvPr id="7891" name="Billede 7890">
          <a:hlinkClick xmlns:r="http://schemas.openxmlformats.org/officeDocument/2006/relationships" r:id="rId186"/>
          <a:extLst>
            <a:ext uri="{FF2B5EF4-FFF2-40B4-BE49-F238E27FC236}">
              <a16:creationId xmlns:a16="http://schemas.microsoft.com/office/drawing/2014/main" id="{C846651E-6DC7-11B4-248F-E3D91C2D273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28426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1039</xdr:row>
      <xdr:rowOff>0</xdr:rowOff>
    </xdr:from>
    <xdr:to>
      <xdr:col>3</xdr:col>
      <xdr:colOff>7620</xdr:colOff>
      <xdr:row>1039</xdr:row>
      <xdr:rowOff>99060</xdr:rowOff>
    </xdr:to>
    <xdr:pic>
      <xdr:nvPicPr>
        <xdr:cNvPr id="7892" name="Billede 7891">
          <a:extLst>
            <a:ext uri="{FF2B5EF4-FFF2-40B4-BE49-F238E27FC236}">
              <a16:creationId xmlns:a16="http://schemas.microsoft.com/office/drawing/2014/main" id="{D29D5286-3D39-E629-0EF4-E0E63DFEEF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8609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1041</xdr:row>
      <xdr:rowOff>0</xdr:rowOff>
    </xdr:from>
    <xdr:to>
      <xdr:col>1</xdr:col>
      <xdr:colOff>152400</xdr:colOff>
      <xdr:row>1041</xdr:row>
      <xdr:rowOff>571500</xdr:rowOff>
    </xdr:to>
    <xdr:pic>
      <xdr:nvPicPr>
        <xdr:cNvPr id="7893" name="img127" descr="Lot ID: 302660695  Set No: KT405  Name: Small Train Engine with Tender Black">
          <a:hlinkClick xmlns:r="http://schemas.openxmlformats.org/officeDocument/2006/relationships" r:id="rId137"/>
          <a:extLst>
            <a:ext uri="{FF2B5EF4-FFF2-40B4-BE49-F238E27FC236}">
              <a16:creationId xmlns:a16="http://schemas.microsoft.com/office/drawing/2014/main" id="{7EAE7975-1B53-0EEB-6A87-D6E672AD52B3}"/>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428975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1041</xdr:row>
      <xdr:rowOff>0</xdr:rowOff>
    </xdr:from>
    <xdr:to>
      <xdr:col>3</xdr:col>
      <xdr:colOff>114300</xdr:colOff>
      <xdr:row>1041</xdr:row>
      <xdr:rowOff>114300</xdr:rowOff>
    </xdr:to>
    <xdr:pic>
      <xdr:nvPicPr>
        <xdr:cNvPr id="7894" name="Billede 7893" descr="Seller Ships to My Country">
          <a:hlinkClick xmlns:r="http://schemas.openxmlformats.org/officeDocument/2006/relationships" r:id="rId5"/>
          <a:extLst>
            <a:ext uri="{FF2B5EF4-FFF2-40B4-BE49-F238E27FC236}">
              <a16:creationId xmlns:a16="http://schemas.microsoft.com/office/drawing/2014/main" id="{B64187EC-FBF4-07DA-FE8E-9C84F9C3F27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28975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1041</xdr:row>
      <xdr:rowOff>0</xdr:rowOff>
    </xdr:from>
    <xdr:to>
      <xdr:col>3</xdr:col>
      <xdr:colOff>274320</xdr:colOff>
      <xdr:row>1041</xdr:row>
      <xdr:rowOff>152400</xdr:rowOff>
    </xdr:to>
    <xdr:pic>
      <xdr:nvPicPr>
        <xdr:cNvPr id="7895" name="Billede 7894">
          <a:hlinkClick xmlns:r="http://schemas.openxmlformats.org/officeDocument/2006/relationships" r:id="rId7"/>
          <a:extLst>
            <a:ext uri="{FF2B5EF4-FFF2-40B4-BE49-F238E27FC236}">
              <a16:creationId xmlns:a16="http://schemas.microsoft.com/office/drawing/2014/main" id="{73EE298A-82B7-6A37-3A10-992AFE27C55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428975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1045</xdr:row>
      <xdr:rowOff>0</xdr:rowOff>
    </xdr:from>
    <xdr:to>
      <xdr:col>3</xdr:col>
      <xdr:colOff>7620</xdr:colOff>
      <xdr:row>1045</xdr:row>
      <xdr:rowOff>30480</xdr:rowOff>
    </xdr:to>
    <xdr:pic>
      <xdr:nvPicPr>
        <xdr:cNvPr id="7896" name="Billede 7895">
          <a:extLst>
            <a:ext uri="{FF2B5EF4-FFF2-40B4-BE49-F238E27FC236}">
              <a16:creationId xmlns:a16="http://schemas.microsoft.com/office/drawing/2014/main" id="{BD8BAA70-0F2B-3DC4-F7AD-F17DB8D6AF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32015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1046</xdr:row>
      <xdr:rowOff>0</xdr:rowOff>
    </xdr:from>
    <xdr:to>
      <xdr:col>3</xdr:col>
      <xdr:colOff>571500</xdr:colOff>
      <xdr:row>1046</xdr:row>
      <xdr:rowOff>160020</xdr:rowOff>
    </xdr:to>
    <xdr:pic>
      <xdr:nvPicPr>
        <xdr:cNvPr id="7897" name="Billede 7896">
          <a:hlinkClick xmlns:r="http://schemas.openxmlformats.org/officeDocument/2006/relationships" r:id="rId187"/>
          <a:extLst>
            <a:ext uri="{FF2B5EF4-FFF2-40B4-BE49-F238E27FC236}">
              <a16:creationId xmlns:a16="http://schemas.microsoft.com/office/drawing/2014/main" id="{DD9C8AAC-E0C0-5D25-B481-765C9A67903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32198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1047</xdr:row>
      <xdr:rowOff>0</xdr:rowOff>
    </xdr:from>
    <xdr:to>
      <xdr:col>3</xdr:col>
      <xdr:colOff>7620</xdr:colOff>
      <xdr:row>1047</xdr:row>
      <xdr:rowOff>99060</xdr:rowOff>
    </xdr:to>
    <xdr:pic>
      <xdr:nvPicPr>
        <xdr:cNvPr id="7898" name="Billede 7897">
          <a:extLst>
            <a:ext uri="{FF2B5EF4-FFF2-40B4-BE49-F238E27FC236}">
              <a16:creationId xmlns:a16="http://schemas.microsoft.com/office/drawing/2014/main" id="{A0552197-B2E1-DC72-F15F-7CB0785A46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32381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1049</xdr:row>
      <xdr:rowOff>0</xdr:rowOff>
    </xdr:from>
    <xdr:to>
      <xdr:col>1</xdr:col>
      <xdr:colOff>152400</xdr:colOff>
      <xdr:row>1050</xdr:row>
      <xdr:rowOff>114300</xdr:rowOff>
    </xdr:to>
    <xdr:pic>
      <xdr:nvPicPr>
        <xdr:cNvPr id="7899" name="img128" descr="Lot ID: 536258014  Set No: 10027  Name: Train Engine Shed">
          <a:hlinkClick xmlns:r="http://schemas.openxmlformats.org/officeDocument/2006/relationships" r:id="rId55"/>
          <a:extLst>
            <a:ext uri="{FF2B5EF4-FFF2-40B4-BE49-F238E27FC236}">
              <a16:creationId xmlns:a16="http://schemas.microsoft.com/office/drawing/2014/main" id="{977836E7-5FEB-3D3A-024D-C118FF87A296}"/>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32747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1049</xdr:row>
      <xdr:rowOff>0</xdr:rowOff>
    </xdr:from>
    <xdr:to>
      <xdr:col>3</xdr:col>
      <xdr:colOff>114300</xdr:colOff>
      <xdr:row>1049</xdr:row>
      <xdr:rowOff>114300</xdr:rowOff>
    </xdr:to>
    <xdr:pic>
      <xdr:nvPicPr>
        <xdr:cNvPr id="7900" name="Billede 7899" descr="Seller Ships to My Country">
          <a:hlinkClick xmlns:r="http://schemas.openxmlformats.org/officeDocument/2006/relationships" r:id="rId5"/>
          <a:extLst>
            <a:ext uri="{FF2B5EF4-FFF2-40B4-BE49-F238E27FC236}">
              <a16:creationId xmlns:a16="http://schemas.microsoft.com/office/drawing/2014/main" id="{515DEF29-47D3-40A9-E9CA-E9B1A409881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32747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1049</xdr:row>
      <xdr:rowOff>0</xdr:rowOff>
    </xdr:from>
    <xdr:to>
      <xdr:col>3</xdr:col>
      <xdr:colOff>274320</xdr:colOff>
      <xdr:row>1049</xdr:row>
      <xdr:rowOff>152400</xdr:rowOff>
    </xdr:to>
    <xdr:pic>
      <xdr:nvPicPr>
        <xdr:cNvPr id="7901" name="Billede 7900">
          <a:hlinkClick xmlns:r="http://schemas.openxmlformats.org/officeDocument/2006/relationships" r:id="rId7"/>
          <a:extLst>
            <a:ext uri="{FF2B5EF4-FFF2-40B4-BE49-F238E27FC236}">
              <a16:creationId xmlns:a16="http://schemas.microsoft.com/office/drawing/2014/main" id="{3CD58D6F-57C2-60A2-4E98-4E9DB6B8D01C}"/>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432747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1053</xdr:row>
      <xdr:rowOff>0</xdr:rowOff>
    </xdr:from>
    <xdr:to>
      <xdr:col>3</xdr:col>
      <xdr:colOff>7620</xdr:colOff>
      <xdr:row>1053</xdr:row>
      <xdr:rowOff>30480</xdr:rowOff>
    </xdr:to>
    <xdr:pic>
      <xdr:nvPicPr>
        <xdr:cNvPr id="7902" name="Billede 7901">
          <a:extLst>
            <a:ext uri="{FF2B5EF4-FFF2-40B4-BE49-F238E27FC236}">
              <a16:creationId xmlns:a16="http://schemas.microsoft.com/office/drawing/2014/main" id="{47F631F6-146F-4483-A66E-2E6489A820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39033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1054</xdr:row>
      <xdr:rowOff>0</xdr:rowOff>
    </xdr:from>
    <xdr:to>
      <xdr:col>3</xdr:col>
      <xdr:colOff>571500</xdr:colOff>
      <xdr:row>1054</xdr:row>
      <xdr:rowOff>160020</xdr:rowOff>
    </xdr:to>
    <xdr:pic>
      <xdr:nvPicPr>
        <xdr:cNvPr id="7903" name="Billede 7902">
          <a:hlinkClick xmlns:r="http://schemas.openxmlformats.org/officeDocument/2006/relationships" r:id="rId188"/>
          <a:extLst>
            <a:ext uri="{FF2B5EF4-FFF2-40B4-BE49-F238E27FC236}">
              <a16:creationId xmlns:a16="http://schemas.microsoft.com/office/drawing/2014/main" id="{71614527-EA0B-3B1D-9BBF-519E5EADAE2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39216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1055</xdr:row>
      <xdr:rowOff>0</xdr:rowOff>
    </xdr:from>
    <xdr:to>
      <xdr:col>3</xdr:col>
      <xdr:colOff>7620</xdr:colOff>
      <xdr:row>1055</xdr:row>
      <xdr:rowOff>99060</xdr:rowOff>
    </xdr:to>
    <xdr:pic>
      <xdr:nvPicPr>
        <xdr:cNvPr id="7904" name="Billede 7903">
          <a:extLst>
            <a:ext uri="{FF2B5EF4-FFF2-40B4-BE49-F238E27FC236}">
              <a16:creationId xmlns:a16="http://schemas.microsoft.com/office/drawing/2014/main" id="{01FFDDFA-1916-B3B4-5E70-24B127B33D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39399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1057</xdr:row>
      <xdr:rowOff>0</xdr:rowOff>
    </xdr:from>
    <xdr:to>
      <xdr:col>1</xdr:col>
      <xdr:colOff>152400</xdr:colOff>
      <xdr:row>1058</xdr:row>
      <xdr:rowOff>114300</xdr:rowOff>
    </xdr:to>
    <xdr:pic>
      <xdr:nvPicPr>
        <xdr:cNvPr id="7905" name="img129" descr="Lot ID: 486587528  Set No: 10027  Name: Train Engine Shed">
          <a:hlinkClick xmlns:r="http://schemas.openxmlformats.org/officeDocument/2006/relationships" r:id="rId55"/>
          <a:extLst>
            <a:ext uri="{FF2B5EF4-FFF2-40B4-BE49-F238E27FC236}">
              <a16:creationId xmlns:a16="http://schemas.microsoft.com/office/drawing/2014/main" id="{216BC135-3B1B-0497-BB40-1FA7248C02D4}"/>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39765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1057</xdr:row>
      <xdr:rowOff>0</xdr:rowOff>
    </xdr:from>
    <xdr:to>
      <xdr:col>3</xdr:col>
      <xdr:colOff>114300</xdr:colOff>
      <xdr:row>1057</xdr:row>
      <xdr:rowOff>114300</xdr:rowOff>
    </xdr:to>
    <xdr:pic>
      <xdr:nvPicPr>
        <xdr:cNvPr id="7906" name="Billede 7905" descr="Seller Ships to My Country">
          <a:hlinkClick xmlns:r="http://schemas.openxmlformats.org/officeDocument/2006/relationships" r:id="rId5"/>
          <a:extLst>
            <a:ext uri="{FF2B5EF4-FFF2-40B4-BE49-F238E27FC236}">
              <a16:creationId xmlns:a16="http://schemas.microsoft.com/office/drawing/2014/main" id="{1BCE57DD-3393-7290-CE75-1D39D797B0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39765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1057</xdr:row>
      <xdr:rowOff>0</xdr:rowOff>
    </xdr:from>
    <xdr:to>
      <xdr:col>3</xdr:col>
      <xdr:colOff>274320</xdr:colOff>
      <xdr:row>1057</xdr:row>
      <xdr:rowOff>152400</xdr:rowOff>
    </xdr:to>
    <xdr:pic>
      <xdr:nvPicPr>
        <xdr:cNvPr id="7907" name="Billede 7906">
          <a:hlinkClick xmlns:r="http://schemas.openxmlformats.org/officeDocument/2006/relationships" r:id="rId7"/>
          <a:extLst>
            <a:ext uri="{FF2B5EF4-FFF2-40B4-BE49-F238E27FC236}">
              <a16:creationId xmlns:a16="http://schemas.microsoft.com/office/drawing/2014/main" id="{DF20D4C5-65D7-F2A4-372A-6153E3EA6B55}"/>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439765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1061</xdr:row>
      <xdr:rowOff>0</xdr:rowOff>
    </xdr:from>
    <xdr:to>
      <xdr:col>3</xdr:col>
      <xdr:colOff>7620</xdr:colOff>
      <xdr:row>1061</xdr:row>
      <xdr:rowOff>30480</xdr:rowOff>
    </xdr:to>
    <xdr:pic>
      <xdr:nvPicPr>
        <xdr:cNvPr id="7908" name="Billede 7907">
          <a:extLst>
            <a:ext uri="{FF2B5EF4-FFF2-40B4-BE49-F238E27FC236}">
              <a16:creationId xmlns:a16="http://schemas.microsoft.com/office/drawing/2014/main" id="{875D3A8D-36CA-210C-73DF-3B2FC457C0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2165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1062</xdr:row>
      <xdr:rowOff>0</xdr:rowOff>
    </xdr:from>
    <xdr:to>
      <xdr:col>3</xdr:col>
      <xdr:colOff>571500</xdr:colOff>
      <xdr:row>1062</xdr:row>
      <xdr:rowOff>160020</xdr:rowOff>
    </xdr:to>
    <xdr:pic>
      <xdr:nvPicPr>
        <xdr:cNvPr id="7909" name="Billede 7908">
          <a:hlinkClick xmlns:r="http://schemas.openxmlformats.org/officeDocument/2006/relationships" r:id="rId189"/>
          <a:extLst>
            <a:ext uri="{FF2B5EF4-FFF2-40B4-BE49-F238E27FC236}">
              <a16:creationId xmlns:a16="http://schemas.microsoft.com/office/drawing/2014/main" id="{AFF1A82D-C326-BE75-B16C-709729F7C0B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42348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1063</xdr:row>
      <xdr:rowOff>0</xdr:rowOff>
    </xdr:from>
    <xdr:to>
      <xdr:col>3</xdr:col>
      <xdr:colOff>7620</xdr:colOff>
      <xdr:row>1063</xdr:row>
      <xdr:rowOff>99060</xdr:rowOff>
    </xdr:to>
    <xdr:pic>
      <xdr:nvPicPr>
        <xdr:cNvPr id="7910" name="Billede 7909">
          <a:extLst>
            <a:ext uri="{FF2B5EF4-FFF2-40B4-BE49-F238E27FC236}">
              <a16:creationId xmlns:a16="http://schemas.microsoft.com/office/drawing/2014/main" id="{744CE0DE-98E5-2E91-7C7B-91696C25CA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2531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1065</xdr:row>
      <xdr:rowOff>0</xdr:rowOff>
    </xdr:from>
    <xdr:to>
      <xdr:col>1</xdr:col>
      <xdr:colOff>152400</xdr:colOff>
      <xdr:row>1066</xdr:row>
      <xdr:rowOff>114300</xdr:rowOff>
    </xdr:to>
    <xdr:pic>
      <xdr:nvPicPr>
        <xdr:cNvPr id="7911" name="img130" descr="Lot ID: 531461575  Set No: 910033  Name: Old Train Engine Shed">
          <a:hlinkClick xmlns:r="http://schemas.openxmlformats.org/officeDocument/2006/relationships" r:id="rId33"/>
          <a:extLst>
            <a:ext uri="{FF2B5EF4-FFF2-40B4-BE49-F238E27FC236}">
              <a16:creationId xmlns:a16="http://schemas.microsoft.com/office/drawing/2014/main" id="{BE2E19F6-4390-AD35-E338-33A4E291A94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42897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1065</xdr:row>
      <xdr:rowOff>0</xdr:rowOff>
    </xdr:from>
    <xdr:to>
      <xdr:col>3</xdr:col>
      <xdr:colOff>114300</xdr:colOff>
      <xdr:row>1065</xdr:row>
      <xdr:rowOff>114300</xdr:rowOff>
    </xdr:to>
    <xdr:pic>
      <xdr:nvPicPr>
        <xdr:cNvPr id="7912" name="Billede 7911" descr="Seller Ships to My Country">
          <a:hlinkClick xmlns:r="http://schemas.openxmlformats.org/officeDocument/2006/relationships" r:id="rId5"/>
          <a:extLst>
            <a:ext uri="{FF2B5EF4-FFF2-40B4-BE49-F238E27FC236}">
              <a16:creationId xmlns:a16="http://schemas.microsoft.com/office/drawing/2014/main" id="{619B3A88-6890-321D-9C95-BF69C605E8D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42897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1065</xdr:row>
      <xdr:rowOff>0</xdr:rowOff>
    </xdr:from>
    <xdr:to>
      <xdr:col>3</xdr:col>
      <xdr:colOff>274320</xdr:colOff>
      <xdr:row>1065</xdr:row>
      <xdr:rowOff>152400</xdr:rowOff>
    </xdr:to>
    <xdr:pic>
      <xdr:nvPicPr>
        <xdr:cNvPr id="7913" name="Billede 7912">
          <a:hlinkClick xmlns:r="http://schemas.openxmlformats.org/officeDocument/2006/relationships" r:id="rId7"/>
          <a:extLst>
            <a:ext uri="{FF2B5EF4-FFF2-40B4-BE49-F238E27FC236}">
              <a16:creationId xmlns:a16="http://schemas.microsoft.com/office/drawing/2014/main" id="{05D991BF-DD1A-1640-05BC-79CDFFC6A89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442897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1069</xdr:row>
      <xdr:rowOff>0</xdr:rowOff>
    </xdr:from>
    <xdr:to>
      <xdr:col>3</xdr:col>
      <xdr:colOff>7620</xdr:colOff>
      <xdr:row>1069</xdr:row>
      <xdr:rowOff>30480</xdr:rowOff>
    </xdr:to>
    <xdr:pic>
      <xdr:nvPicPr>
        <xdr:cNvPr id="7914" name="Billede 7913">
          <a:extLst>
            <a:ext uri="{FF2B5EF4-FFF2-40B4-BE49-F238E27FC236}">
              <a16:creationId xmlns:a16="http://schemas.microsoft.com/office/drawing/2014/main" id="{A90E99D3-0E85-D9DA-32BD-7FDB8DC4A3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5023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1070</xdr:row>
      <xdr:rowOff>0</xdr:rowOff>
    </xdr:from>
    <xdr:to>
      <xdr:col>3</xdr:col>
      <xdr:colOff>571500</xdr:colOff>
      <xdr:row>1070</xdr:row>
      <xdr:rowOff>160020</xdr:rowOff>
    </xdr:to>
    <xdr:pic>
      <xdr:nvPicPr>
        <xdr:cNvPr id="7915" name="Billede 7914">
          <a:hlinkClick xmlns:r="http://schemas.openxmlformats.org/officeDocument/2006/relationships" r:id="rId190"/>
          <a:extLst>
            <a:ext uri="{FF2B5EF4-FFF2-40B4-BE49-F238E27FC236}">
              <a16:creationId xmlns:a16="http://schemas.microsoft.com/office/drawing/2014/main" id="{D37152D2-6F76-34BA-92DA-5F16140F117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45206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1071</xdr:row>
      <xdr:rowOff>0</xdr:rowOff>
    </xdr:from>
    <xdr:to>
      <xdr:col>3</xdr:col>
      <xdr:colOff>7620</xdr:colOff>
      <xdr:row>1071</xdr:row>
      <xdr:rowOff>99060</xdr:rowOff>
    </xdr:to>
    <xdr:pic>
      <xdr:nvPicPr>
        <xdr:cNvPr id="7916" name="Billede 7915">
          <a:extLst>
            <a:ext uri="{FF2B5EF4-FFF2-40B4-BE49-F238E27FC236}">
              <a16:creationId xmlns:a16="http://schemas.microsoft.com/office/drawing/2014/main" id="{436668CF-3F94-1C55-0592-E7612B250A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5389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1073</xdr:row>
      <xdr:rowOff>0</xdr:rowOff>
    </xdr:from>
    <xdr:to>
      <xdr:col>1</xdr:col>
      <xdr:colOff>152400</xdr:colOff>
      <xdr:row>1074</xdr:row>
      <xdr:rowOff>114300</xdr:rowOff>
    </xdr:to>
    <xdr:pic>
      <xdr:nvPicPr>
        <xdr:cNvPr id="7917" name="img131" descr="Lot ID: 401432745  Set No: 10027  Name: Train Engine Shed">
          <a:hlinkClick xmlns:r="http://schemas.openxmlformats.org/officeDocument/2006/relationships" r:id="rId55"/>
          <a:extLst>
            <a:ext uri="{FF2B5EF4-FFF2-40B4-BE49-F238E27FC236}">
              <a16:creationId xmlns:a16="http://schemas.microsoft.com/office/drawing/2014/main" id="{98D9E130-4367-D58A-6EEA-58FBEAAB68BB}"/>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45754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1073</xdr:row>
      <xdr:rowOff>0</xdr:rowOff>
    </xdr:from>
    <xdr:to>
      <xdr:col>3</xdr:col>
      <xdr:colOff>114300</xdr:colOff>
      <xdr:row>1073</xdr:row>
      <xdr:rowOff>114300</xdr:rowOff>
    </xdr:to>
    <xdr:pic>
      <xdr:nvPicPr>
        <xdr:cNvPr id="7918" name="Billede 7917" descr="Seller Ships to My Country">
          <a:hlinkClick xmlns:r="http://schemas.openxmlformats.org/officeDocument/2006/relationships" r:id="rId5"/>
          <a:extLst>
            <a:ext uri="{FF2B5EF4-FFF2-40B4-BE49-F238E27FC236}">
              <a16:creationId xmlns:a16="http://schemas.microsoft.com/office/drawing/2014/main" id="{224AF083-EF46-8443-905A-29C7E2BFAC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45754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1073</xdr:row>
      <xdr:rowOff>0</xdr:rowOff>
    </xdr:from>
    <xdr:to>
      <xdr:col>3</xdr:col>
      <xdr:colOff>274320</xdr:colOff>
      <xdr:row>1073</xdr:row>
      <xdr:rowOff>152400</xdr:rowOff>
    </xdr:to>
    <xdr:pic>
      <xdr:nvPicPr>
        <xdr:cNvPr id="7919" name="Billede 7918">
          <a:hlinkClick xmlns:r="http://schemas.openxmlformats.org/officeDocument/2006/relationships" r:id="rId7"/>
          <a:extLst>
            <a:ext uri="{FF2B5EF4-FFF2-40B4-BE49-F238E27FC236}">
              <a16:creationId xmlns:a16="http://schemas.microsoft.com/office/drawing/2014/main" id="{C7A446B1-DFF9-C885-99CC-A8BC27530033}"/>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445754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1073</xdr:row>
      <xdr:rowOff>0</xdr:rowOff>
    </xdr:from>
    <xdr:to>
      <xdr:col>3</xdr:col>
      <xdr:colOff>457200</xdr:colOff>
      <xdr:row>1073</xdr:row>
      <xdr:rowOff>152400</xdr:rowOff>
    </xdr:to>
    <xdr:pic>
      <xdr:nvPicPr>
        <xdr:cNvPr id="7920" name="Billede 7919">
          <a:hlinkClick xmlns:r="http://schemas.openxmlformats.org/officeDocument/2006/relationships" r:id="rId191"/>
          <a:extLst>
            <a:ext uri="{FF2B5EF4-FFF2-40B4-BE49-F238E27FC236}">
              <a16:creationId xmlns:a16="http://schemas.microsoft.com/office/drawing/2014/main" id="{8A664295-4518-BBE7-2E80-71E8BA36637D}"/>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457547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1077</xdr:row>
      <xdr:rowOff>0</xdr:rowOff>
    </xdr:from>
    <xdr:to>
      <xdr:col>3</xdr:col>
      <xdr:colOff>7620</xdr:colOff>
      <xdr:row>1077</xdr:row>
      <xdr:rowOff>30480</xdr:rowOff>
    </xdr:to>
    <xdr:pic>
      <xdr:nvPicPr>
        <xdr:cNvPr id="7921" name="Billede 7920">
          <a:extLst>
            <a:ext uri="{FF2B5EF4-FFF2-40B4-BE49-F238E27FC236}">
              <a16:creationId xmlns:a16="http://schemas.microsoft.com/office/drawing/2014/main" id="{253ECFF3-AF80-1B9A-CEA2-B3C6DCCE43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8383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1078</xdr:row>
      <xdr:rowOff>0</xdr:rowOff>
    </xdr:from>
    <xdr:to>
      <xdr:col>3</xdr:col>
      <xdr:colOff>571500</xdr:colOff>
      <xdr:row>1078</xdr:row>
      <xdr:rowOff>160020</xdr:rowOff>
    </xdr:to>
    <xdr:pic>
      <xdr:nvPicPr>
        <xdr:cNvPr id="7922" name="Billede 7921">
          <a:hlinkClick xmlns:r="http://schemas.openxmlformats.org/officeDocument/2006/relationships" r:id="rId192"/>
          <a:extLst>
            <a:ext uri="{FF2B5EF4-FFF2-40B4-BE49-F238E27FC236}">
              <a16:creationId xmlns:a16="http://schemas.microsoft.com/office/drawing/2014/main" id="{16F60A88-2D89-123B-0BE2-9E6444184D9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48566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1079</xdr:row>
      <xdr:rowOff>0</xdr:rowOff>
    </xdr:from>
    <xdr:to>
      <xdr:col>3</xdr:col>
      <xdr:colOff>7620</xdr:colOff>
      <xdr:row>1079</xdr:row>
      <xdr:rowOff>99060</xdr:rowOff>
    </xdr:to>
    <xdr:pic>
      <xdr:nvPicPr>
        <xdr:cNvPr id="7923" name="Billede 7922">
          <a:extLst>
            <a:ext uri="{FF2B5EF4-FFF2-40B4-BE49-F238E27FC236}">
              <a16:creationId xmlns:a16="http://schemas.microsoft.com/office/drawing/2014/main" id="{438A3E3B-5009-1AF7-D46C-953F9CA2B8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8749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1081</xdr:row>
      <xdr:rowOff>0</xdr:rowOff>
    </xdr:from>
    <xdr:to>
      <xdr:col>1</xdr:col>
      <xdr:colOff>152400</xdr:colOff>
      <xdr:row>1082</xdr:row>
      <xdr:rowOff>114300</xdr:rowOff>
    </xdr:to>
    <xdr:pic>
      <xdr:nvPicPr>
        <xdr:cNvPr id="7924" name="img132" descr="Lot ID: 448583159  Set No: 910033  Name: Old Train Engine Shed">
          <a:hlinkClick xmlns:r="http://schemas.openxmlformats.org/officeDocument/2006/relationships" r:id="rId33"/>
          <a:extLst>
            <a:ext uri="{FF2B5EF4-FFF2-40B4-BE49-F238E27FC236}">
              <a16:creationId xmlns:a16="http://schemas.microsoft.com/office/drawing/2014/main" id="{49646CD9-147C-C8ED-20C8-98EC54AB77C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49115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1081</xdr:row>
      <xdr:rowOff>0</xdr:rowOff>
    </xdr:from>
    <xdr:to>
      <xdr:col>3</xdr:col>
      <xdr:colOff>114300</xdr:colOff>
      <xdr:row>1081</xdr:row>
      <xdr:rowOff>114300</xdr:rowOff>
    </xdr:to>
    <xdr:pic>
      <xdr:nvPicPr>
        <xdr:cNvPr id="7925" name="Billede 7924" descr="Seller Does Not Ship to My Country">
          <a:hlinkClick xmlns:r="http://schemas.openxmlformats.org/officeDocument/2006/relationships" r:id="rId5"/>
          <a:extLst>
            <a:ext uri="{FF2B5EF4-FFF2-40B4-BE49-F238E27FC236}">
              <a16:creationId xmlns:a16="http://schemas.microsoft.com/office/drawing/2014/main" id="{4C8C398F-EF51-C417-B4BF-661CC7BAB69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49115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1081</xdr:row>
      <xdr:rowOff>0</xdr:rowOff>
    </xdr:from>
    <xdr:to>
      <xdr:col>3</xdr:col>
      <xdr:colOff>274320</xdr:colOff>
      <xdr:row>1081</xdr:row>
      <xdr:rowOff>152400</xdr:rowOff>
    </xdr:to>
    <xdr:pic>
      <xdr:nvPicPr>
        <xdr:cNvPr id="7926" name="Billede 7925">
          <a:hlinkClick xmlns:r="http://schemas.openxmlformats.org/officeDocument/2006/relationships" r:id="rId7"/>
          <a:extLst>
            <a:ext uri="{FF2B5EF4-FFF2-40B4-BE49-F238E27FC236}">
              <a16:creationId xmlns:a16="http://schemas.microsoft.com/office/drawing/2014/main" id="{47D74F0D-1DEA-AD06-BABF-C0F48C77BA9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449115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1085</xdr:row>
      <xdr:rowOff>0</xdr:rowOff>
    </xdr:from>
    <xdr:to>
      <xdr:col>3</xdr:col>
      <xdr:colOff>7620</xdr:colOff>
      <xdr:row>1085</xdr:row>
      <xdr:rowOff>30480</xdr:rowOff>
    </xdr:to>
    <xdr:pic>
      <xdr:nvPicPr>
        <xdr:cNvPr id="7927" name="Billede 7926">
          <a:extLst>
            <a:ext uri="{FF2B5EF4-FFF2-40B4-BE49-F238E27FC236}">
              <a16:creationId xmlns:a16="http://schemas.microsoft.com/office/drawing/2014/main" id="{FD449B09-D4A6-17A7-DB74-449ABFE26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1058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1086</xdr:row>
      <xdr:rowOff>0</xdr:rowOff>
    </xdr:from>
    <xdr:to>
      <xdr:col>3</xdr:col>
      <xdr:colOff>571500</xdr:colOff>
      <xdr:row>1086</xdr:row>
      <xdr:rowOff>160020</xdr:rowOff>
    </xdr:to>
    <xdr:pic>
      <xdr:nvPicPr>
        <xdr:cNvPr id="7928" name="Billede 7927">
          <a:hlinkClick xmlns:r="http://schemas.openxmlformats.org/officeDocument/2006/relationships" r:id="rId193"/>
          <a:extLst>
            <a:ext uri="{FF2B5EF4-FFF2-40B4-BE49-F238E27FC236}">
              <a16:creationId xmlns:a16="http://schemas.microsoft.com/office/drawing/2014/main" id="{1056F3DA-3367-BCA8-D393-1D0267D4A34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51241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1087</xdr:row>
      <xdr:rowOff>0</xdr:rowOff>
    </xdr:from>
    <xdr:to>
      <xdr:col>3</xdr:col>
      <xdr:colOff>7620</xdr:colOff>
      <xdr:row>1087</xdr:row>
      <xdr:rowOff>99060</xdr:rowOff>
    </xdr:to>
    <xdr:pic>
      <xdr:nvPicPr>
        <xdr:cNvPr id="7929" name="Billede 7928">
          <a:extLst>
            <a:ext uri="{FF2B5EF4-FFF2-40B4-BE49-F238E27FC236}">
              <a16:creationId xmlns:a16="http://schemas.microsoft.com/office/drawing/2014/main" id="{DBA9DC17-B0C6-6ABB-A69D-A82C0236DA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1424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1089</xdr:row>
      <xdr:rowOff>0</xdr:rowOff>
    </xdr:from>
    <xdr:to>
      <xdr:col>1</xdr:col>
      <xdr:colOff>152400</xdr:colOff>
      <xdr:row>1090</xdr:row>
      <xdr:rowOff>114300</xdr:rowOff>
    </xdr:to>
    <xdr:pic>
      <xdr:nvPicPr>
        <xdr:cNvPr id="7930" name="img133" descr="Lot ID: 421847993  Set No: 910033  Name: Old Train Engine Shed">
          <a:hlinkClick xmlns:r="http://schemas.openxmlformats.org/officeDocument/2006/relationships" r:id="rId33"/>
          <a:extLst>
            <a:ext uri="{FF2B5EF4-FFF2-40B4-BE49-F238E27FC236}">
              <a16:creationId xmlns:a16="http://schemas.microsoft.com/office/drawing/2014/main" id="{18E37F24-D1E5-4BC9-B743-E5261D2D7B1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51789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1089</xdr:row>
      <xdr:rowOff>0</xdr:rowOff>
    </xdr:from>
    <xdr:to>
      <xdr:col>3</xdr:col>
      <xdr:colOff>114300</xdr:colOff>
      <xdr:row>1089</xdr:row>
      <xdr:rowOff>114300</xdr:rowOff>
    </xdr:to>
    <xdr:pic>
      <xdr:nvPicPr>
        <xdr:cNvPr id="7931" name="Billede 7930" descr="Seller Does Not Ship to My Country">
          <a:hlinkClick xmlns:r="http://schemas.openxmlformats.org/officeDocument/2006/relationships" r:id="rId5"/>
          <a:extLst>
            <a:ext uri="{FF2B5EF4-FFF2-40B4-BE49-F238E27FC236}">
              <a16:creationId xmlns:a16="http://schemas.microsoft.com/office/drawing/2014/main" id="{BBE9AB05-E7A9-FC3E-2F36-9AFD55DA9A8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51789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1089</xdr:row>
      <xdr:rowOff>0</xdr:rowOff>
    </xdr:from>
    <xdr:to>
      <xdr:col>3</xdr:col>
      <xdr:colOff>160020</xdr:colOff>
      <xdr:row>1089</xdr:row>
      <xdr:rowOff>152400</xdr:rowOff>
    </xdr:to>
    <xdr:pic>
      <xdr:nvPicPr>
        <xdr:cNvPr id="7932" name="Billede 7931">
          <a:extLst>
            <a:ext uri="{FF2B5EF4-FFF2-40B4-BE49-F238E27FC236}">
              <a16:creationId xmlns:a16="http://schemas.microsoft.com/office/drawing/2014/main" id="{DDA6BE3B-6A01-085F-2340-87A84C0153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4517898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1093</xdr:row>
      <xdr:rowOff>0</xdr:rowOff>
    </xdr:from>
    <xdr:to>
      <xdr:col>3</xdr:col>
      <xdr:colOff>7620</xdr:colOff>
      <xdr:row>1093</xdr:row>
      <xdr:rowOff>30480</xdr:rowOff>
    </xdr:to>
    <xdr:pic>
      <xdr:nvPicPr>
        <xdr:cNvPr id="7933" name="Billede 7932">
          <a:extLst>
            <a:ext uri="{FF2B5EF4-FFF2-40B4-BE49-F238E27FC236}">
              <a16:creationId xmlns:a16="http://schemas.microsoft.com/office/drawing/2014/main" id="{6C7247B3-5E5C-4C03-4178-CD83811C99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4304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1094</xdr:row>
      <xdr:rowOff>0</xdr:rowOff>
    </xdr:from>
    <xdr:to>
      <xdr:col>3</xdr:col>
      <xdr:colOff>571500</xdr:colOff>
      <xdr:row>1094</xdr:row>
      <xdr:rowOff>160020</xdr:rowOff>
    </xdr:to>
    <xdr:pic>
      <xdr:nvPicPr>
        <xdr:cNvPr id="7934" name="Billede 7933">
          <a:hlinkClick xmlns:r="http://schemas.openxmlformats.org/officeDocument/2006/relationships" r:id="rId194"/>
          <a:extLst>
            <a:ext uri="{FF2B5EF4-FFF2-40B4-BE49-F238E27FC236}">
              <a16:creationId xmlns:a16="http://schemas.microsoft.com/office/drawing/2014/main" id="{9346316E-637C-DF01-4D8C-1B284CA04F9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54487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1095</xdr:row>
      <xdr:rowOff>0</xdr:rowOff>
    </xdr:from>
    <xdr:to>
      <xdr:col>3</xdr:col>
      <xdr:colOff>7620</xdr:colOff>
      <xdr:row>1095</xdr:row>
      <xdr:rowOff>99060</xdr:rowOff>
    </xdr:to>
    <xdr:pic>
      <xdr:nvPicPr>
        <xdr:cNvPr id="7935" name="Billede 7934">
          <a:extLst>
            <a:ext uri="{FF2B5EF4-FFF2-40B4-BE49-F238E27FC236}">
              <a16:creationId xmlns:a16="http://schemas.microsoft.com/office/drawing/2014/main" id="{7C7DFE94-CB0D-8898-8504-8684044D1E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4670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1097</xdr:row>
      <xdr:rowOff>0</xdr:rowOff>
    </xdr:from>
    <xdr:to>
      <xdr:col>1</xdr:col>
      <xdr:colOff>152400</xdr:colOff>
      <xdr:row>1098</xdr:row>
      <xdr:rowOff>114300</xdr:rowOff>
    </xdr:to>
    <xdr:pic>
      <xdr:nvPicPr>
        <xdr:cNvPr id="7936" name="img134" descr="Lot ID: 526667710  Set No: 910033  Name: Old Train Engine Shed">
          <a:hlinkClick xmlns:r="http://schemas.openxmlformats.org/officeDocument/2006/relationships" r:id="rId33"/>
          <a:extLst>
            <a:ext uri="{FF2B5EF4-FFF2-40B4-BE49-F238E27FC236}">
              <a16:creationId xmlns:a16="http://schemas.microsoft.com/office/drawing/2014/main" id="{F95C0849-6494-030A-4BD4-2C334E1B0E2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55035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1097</xdr:row>
      <xdr:rowOff>0</xdr:rowOff>
    </xdr:from>
    <xdr:to>
      <xdr:col>3</xdr:col>
      <xdr:colOff>114300</xdr:colOff>
      <xdr:row>1097</xdr:row>
      <xdr:rowOff>114300</xdr:rowOff>
    </xdr:to>
    <xdr:pic>
      <xdr:nvPicPr>
        <xdr:cNvPr id="7937" name="Billede 7936" descr="Seller Ships to My Country">
          <a:hlinkClick xmlns:r="http://schemas.openxmlformats.org/officeDocument/2006/relationships" r:id="rId5"/>
          <a:extLst>
            <a:ext uri="{FF2B5EF4-FFF2-40B4-BE49-F238E27FC236}">
              <a16:creationId xmlns:a16="http://schemas.microsoft.com/office/drawing/2014/main" id="{4DC5B817-F0D2-95FE-45B6-4A19414A9A0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55035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1097</xdr:row>
      <xdr:rowOff>0</xdr:rowOff>
    </xdr:from>
    <xdr:to>
      <xdr:col>3</xdr:col>
      <xdr:colOff>274320</xdr:colOff>
      <xdr:row>1097</xdr:row>
      <xdr:rowOff>152400</xdr:rowOff>
    </xdr:to>
    <xdr:pic>
      <xdr:nvPicPr>
        <xdr:cNvPr id="7938" name="Billede 7937">
          <a:hlinkClick xmlns:r="http://schemas.openxmlformats.org/officeDocument/2006/relationships" r:id="rId7"/>
          <a:extLst>
            <a:ext uri="{FF2B5EF4-FFF2-40B4-BE49-F238E27FC236}">
              <a16:creationId xmlns:a16="http://schemas.microsoft.com/office/drawing/2014/main" id="{26502410-ED76-32D6-BC85-1876AA57F4DD}"/>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455035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1101</xdr:row>
      <xdr:rowOff>0</xdr:rowOff>
    </xdr:from>
    <xdr:to>
      <xdr:col>3</xdr:col>
      <xdr:colOff>7620</xdr:colOff>
      <xdr:row>1101</xdr:row>
      <xdr:rowOff>30480</xdr:rowOff>
    </xdr:to>
    <xdr:pic>
      <xdr:nvPicPr>
        <xdr:cNvPr id="7939" name="Billede 7938">
          <a:extLst>
            <a:ext uri="{FF2B5EF4-FFF2-40B4-BE49-F238E27FC236}">
              <a16:creationId xmlns:a16="http://schemas.microsoft.com/office/drawing/2014/main" id="{98C1372C-98BF-2E2C-DC08-BBAF923CB6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8144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1102</xdr:row>
      <xdr:rowOff>0</xdr:rowOff>
    </xdr:from>
    <xdr:to>
      <xdr:col>3</xdr:col>
      <xdr:colOff>571500</xdr:colOff>
      <xdr:row>1102</xdr:row>
      <xdr:rowOff>160020</xdr:rowOff>
    </xdr:to>
    <xdr:pic>
      <xdr:nvPicPr>
        <xdr:cNvPr id="7940" name="Billede 7939">
          <a:hlinkClick xmlns:r="http://schemas.openxmlformats.org/officeDocument/2006/relationships" r:id="rId195"/>
          <a:extLst>
            <a:ext uri="{FF2B5EF4-FFF2-40B4-BE49-F238E27FC236}">
              <a16:creationId xmlns:a16="http://schemas.microsoft.com/office/drawing/2014/main" id="{C757F597-B1CD-EE7B-84C0-22CBF34DF98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58327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1103</xdr:row>
      <xdr:rowOff>0</xdr:rowOff>
    </xdr:from>
    <xdr:to>
      <xdr:col>3</xdr:col>
      <xdr:colOff>7620</xdr:colOff>
      <xdr:row>1103</xdr:row>
      <xdr:rowOff>99060</xdr:rowOff>
    </xdr:to>
    <xdr:pic>
      <xdr:nvPicPr>
        <xdr:cNvPr id="7941" name="Billede 7940">
          <a:extLst>
            <a:ext uri="{FF2B5EF4-FFF2-40B4-BE49-F238E27FC236}">
              <a16:creationId xmlns:a16="http://schemas.microsoft.com/office/drawing/2014/main" id="{BF6CC6B7-454A-716C-3852-0635E7B56D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8510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1105</xdr:row>
      <xdr:rowOff>0</xdr:rowOff>
    </xdr:from>
    <xdr:to>
      <xdr:col>1</xdr:col>
      <xdr:colOff>152400</xdr:colOff>
      <xdr:row>1106</xdr:row>
      <xdr:rowOff>114300</xdr:rowOff>
    </xdr:to>
    <xdr:pic>
      <xdr:nvPicPr>
        <xdr:cNvPr id="7942" name="img135" descr="Lot ID: 484026589  Set No: 910033  Name: Old Train Engine Shed">
          <a:hlinkClick xmlns:r="http://schemas.openxmlformats.org/officeDocument/2006/relationships" r:id="rId33"/>
          <a:extLst>
            <a:ext uri="{FF2B5EF4-FFF2-40B4-BE49-F238E27FC236}">
              <a16:creationId xmlns:a16="http://schemas.microsoft.com/office/drawing/2014/main" id="{F4CCDAAF-D55D-FBE6-2981-06F3A09FF48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58876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1105</xdr:row>
      <xdr:rowOff>0</xdr:rowOff>
    </xdr:from>
    <xdr:to>
      <xdr:col>3</xdr:col>
      <xdr:colOff>114300</xdr:colOff>
      <xdr:row>1105</xdr:row>
      <xdr:rowOff>114300</xdr:rowOff>
    </xdr:to>
    <xdr:pic>
      <xdr:nvPicPr>
        <xdr:cNvPr id="7943" name="Billede 7942" descr="Seller Ships to My Country">
          <a:hlinkClick xmlns:r="http://schemas.openxmlformats.org/officeDocument/2006/relationships" r:id="rId5"/>
          <a:extLst>
            <a:ext uri="{FF2B5EF4-FFF2-40B4-BE49-F238E27FC236}">
              <a16:creationId xmlns:a16="http://schemas.microsoft.com/office/drawing/2014/main" id="{834BD8EC-6883-C100-A38D-2009762159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58876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1105</xdr:row>
      <xdr:rowOff>0</xdr:rowOff>
    </xdr:from>
    <xdr:to>
      <xdr:col>3</xdr:col>
      <xdr:colOff>274320</xdr:colOff>
      <xdr:row>1105</xdr:row>
      <xdr:rowOff>152400</xdr:rowOff>
    </xdr:to>
    <xdr:pic>
      <xdr:nvPicPr>
        <xdr:cNvPr id="7944" name="Billede 7943">
          <a:hlinkClick xmlns:r="http://schemas.openxmlformats.org/officeDocument/2006/relationships" r:id="rId7"/>
          <a:extLst>
            <a:ext uri="{FF2B5EF4-FFF2-40B4-BE49-F238E27FC236}">
              <a16:creationId xmlns:a16="http://schemas.microsoft.com/office/drawing/2014/main" id="{81FC1905-53D0-77DE-CB51-B416FB7BD1F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58876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1109</xdr:row>
      <xdr:rowOff>0</xdr:rowOff>
    </xdr:from>
    <xdr:to>
      <xdr:col>3</xdr:col>
      <xdr:colOff>7620</xdr:colOff>
      <xdr:row>1109</xdr:row>
      <xdr:rowOff>30480</xdr:rowOff>
    </xdr:to>
    <xdr:pic>
      <xdr:nvPicPr>
        <xdr:cNvPr id="7945" name="Billede 7944">
          <a:extLst>
            <a:ext uri="{FF2B5EF4-FFF2-40B4-BE49-F238E27FC236}">
              <a16:creationId xmlns:a16="http://schemas.microsoft.com/office/drawing/2014/main" id="{FE00BA96-176B-388D-C4BD-0B319974F1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0888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1110</xdr:row>
      <xdr:rowOff>0</xdr:rowOff>
    </xdr:from>
    <xdr:to>
      <xdr:col>3</xdr:col>
      <xdr:colOff>571500</xdr:colOff>
      <xdr:row>1110</xdr:row>
      <xdr:rowOff>160020</xdr:rowOff>
    </xdr:to>
    <xdr:pic>
      <xdr:nvPicPr>
        <xdr:cNvPr id="7946" name="Billede 7945">
          <a:hlinkClick xmlns:r="http://schemas.openxmlformats.org/officeDocument/2006/relationships" r:id="rId196"/>
          <a:extLst>
            <a:ext uri="{FF2B5EF4-FFF2-40B4-BE49-F238E27FC236}">
              <a16:creationId xmlns:a16="http://schemas.microsoft.com/office/drawing/2014/main" id="{708E416F-4B2B-D7E9-2E56-D77318E4896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61070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1111</xdr:row>
      <xdr:rowOff>0</xdr:rowOff>
    </xdr:from>
    <xdr:to>
      <xdr:col>3</xdr:col>
      <xdr:colOff>7620</xdr:colOff>
      <xdr:row>1111</xdr:row>
      <xdr:rowOff>99060</xdr:rowOff>
    </xdr:to>
    <xdr:pic>
      <xdr:nvPicPr>
        <xdr:cNvPr id="7947" name="Billede 7946">
          <a:extLst>
            <a:ext uri="{FF2B5EF4-FFF2-40B4-BE49-F238E27FC236}">
              <a16:creationId xmlns:a16="http://schemas.microsoft.com/office/drawing/2014/main" id="{CED2A722-0E56-8DE9-9C7C-56352A8E05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1253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1113</xdr:row>
      <xdr:rowOff>0</xdr:rowOff>
    </xdr:from>
    <xdr:to>
      <xdr:col>1</xdr:col>
      <xdr:colOff>152400</xdr:colOff>
      <xdr:row>1113</xdr:row>
      <xdr:rowOff>571500</xdr:rowOff>
    </xdr:to>
    <xdr:pic>
      <xdr:nvPicPr>
        <xdr:cNvPr id="7948" name="img136" descr="Lot ID: 527430443  Set No: 910033  Name: Old Train Engine Shed">
          <a:hlinkClick xmlns:r="http://schemas.openxmlformats.org/officeDocument/2006/relationships" r:id="rId33"/>
          <a:extLst>
            <a:ext uri="{FF2B5EF4-FFF2-40B4-BE49-F238E27FC236}">
              <a16:creationId xmlns:a16="http://schemas.microsoft.com/office/drawing/2014/main" id="{DD12F8D2-7C16-C202-B965-A80736B0EC1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61619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1113</xdr:row>
      <xdr:rowOff>0</xdr:rowOff>
    </xdr:from>
    <xdr:to>
      <xdr:col>3</xdr:col>
      <xdr:colOff>114300</xdr:colOff>
      <xdr:row>1113</xdr:row>
      <xdr:rowOff>114300</xdr:rowOff>
    </xdr:to>
    <xdr:pic>
      <xdr:nvPicPr>
        <xdr:cNvPr id="7949" name="Billede 7948" descr="Seller Ships to My Country">
          <a:hlinkClick xmlns:r="http://schemas.openxmlformats.org/officeDocument/2006/relationships" r:id="rId5"/>
          <a:extLst>
            <a:ext uri="{FF2B5EF4-FFF2-40B4-BE49-F238E27FC236}">
              <a16:creationId xmlns:a16="http://schemas.microsoft.com/office/drawing/2014/main" id="{284A2E50-E700-0683-D539-954F069DBB4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61619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1113</xdr:row>
      <xdr:rowOff>0</xdr:rowOff>
    </xdr:from>
    <xdr:to>
      <xdr:col>3</xdr:col>
      <xdr:colOff>274320</xdr:colOff>
      <xdr:row>1113</xdr:row>
      <xdr:rowOff>152400</xdr:rowOff>
    </xdr:to>
    <xdr:pic>
      <xdr:nvPicPr>
        <xdr:cNvPr id="7950" name="Billede 7949">
          <a:hlinkClick xmlns:r="http://schemas.openxmlformats.org/officeDocument/2006/relationships" r:id="rId7"/>
          <a:extLst>
            <a:ext uri="{FF2B5EF4-FFF2-40B4-BE49-F238E27FC236}">
              <a16:creationId xmlns:a16="http://schemas.microsoft.com/office/drawing/2014/main" id="{7A3BECC2-347B-B550-52E1-7ADC02F5CAD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6161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1117</xdr:row>
      <xdr:rowOff>0</xdr:rowOff>
    </xdr:from>
    <xdr:to>
      <xdr:col>3</xdr:col>
      <xdr:colOff>7620</xdr:colOff>
      <xdr:row>1117</xdr:row>
      <xdr:rowOff>30480</xdr:rowOff>
    </xdr:to>
    <xdr:pic>
      <xdr:nvPicPr>
        <xdr:cNvPr id="7951" name="Billede 7950">
          <a:extLst>
            <a:ext uri="{FF2B5EF4-FFF2-40B4-BE49-F238E27FC236}">
              <a16:creationId xmlns:a16="http://schemas.microsoft.com/office/drawing/2014/main" id="{9D15A0D2-1B2B-651F-8EB4-ACC68DA006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4088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1118</xdr:row>
      <xdr:rowOff>0</xdr:rowOff>
    </xdr:from>
    <xdr:to>
      <xdr:col>3</xdr:col>
      <xdr:colOff>571500</xdr:colOff>
      <xdr:row>1118</xdr:row>
      <xdr:rowOff>160020</xdr:rowOff>
    </xdr:to>
    <xdr:pic>
      <xdr:nvPicPr>
        <xdr:cNvPr id="7952" name="Billede 7951">
          <a:hlinkClick xmlns:r="http://schemas.openxmlformats.org/officeDocument/2006/relationships" r:id="rId197"/>
          <a:extLst>
            <a:ext uri="{FF2B5EF4-FFF2-40B4-BE49-F238E27FC236}">
              <a16:creationId xmlns:a16="http://schemas.microsoft.com/office/drawing/2014/main" id="{767707C9-11BC-4D25-C0A5-67856B26D87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64271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1119</xdr:row>
      <xdr:rowOff>0</xdr:rowOff>
    </xdr:from>
    <xdr:to>
      <xdr:col>3</xdr:col>
      <xdr:colOff>7620</xdr:colOff>
      <xdr:row>1119</xdr:row>
      <xdr:rowOff>99060</xdr:rowOff>
    </xdr:to>
    <xdr:pic>
      <xdr:nvPicPr>
        <xdr:cNvPr id="7953" name="Billede 7952">
          <a:extLst>
            <a:ext uri="{FF2B5EF4-FFF2-40B4-BE49-F238E27FC236}">
              <a16:creationId xmlns:a16="http://schemas.microsoft.com/office/drawing/2014/main" id="{34791D51-543F-4410-5F89-79D8CE922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4454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1121</xdr:row>
      <xdr:rowOff>0</xdr:rowOff>
    </xdr:from>
    <xdr:to>
      <xdr:col>1</xdr:col>
      <xdr:colOff>152400</xdr:colOff>
      <xdr:row>1122</xdr:row>
      <xdr:rowOff>114300</xdr:rowOff>
    </xdr:to>
    <xdr:pic>
      <xdr:nvPicPr>
        <xdr:cNvPr id="7954" name="img137" descr="Lot ID: 458318196  Set No: 910033  Name: Old Train Engine Shed">
          <a:hlinkClick xmlns:r="http://schemas.openxmlformats.org/officeDocument/2006/relationships" r:id="rId33"/>
          <a:extLst>
            <a:ext uri="{FF2B5EF4-FFF2-40B4-BE49-F238E27FC236}">
              <a16:creationId xmlns:a16="http://schemas.microsoft.com/office/drawing/2014/main" id="{98F574CA-D4F5-921B-4E7C-323AC9A6273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64820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1121</xdr:row>
      <xdr:rowOff>0</xdr:rowOff>
    </xdr:from>
    <xdr:to>
      <xdr:col>3</xdr:col>
      <xdr:colOff>114300</xdr:colOff>
      <xdr:row>1121</xdr:row>
      <xdr:rowOff>114300</xdr:rowOff>
    </xdr:to>
    <xdr:pic>
      <xdr:nvPicPr>
        <xdr:cNvPr id="7955" name="Billede 7954" descr="Seller Ships to My Country">
          <a:hlinkClick xmlns:r="http://schemas.openxmlformats.org/officeDocument/2006/relationships" r:id="rId5"/>
          <a:extLst>
            <a:ext uri="{FF2B5EF4-FFF2-40B4-BE49-F238E27FC236}">
              <a16:creationId xmlns:a16="http://schemas.microsoft.com/office/drawing/2014/main" id="{A8FDBF74-0C38-72BC-B04E-C022000BA07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64820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1121</xdr:row>
      <xdr:rowOff>0</xdr:rowOff>
    </xdr:from>
    <xdr:to>
      <xdr:col>3</xdr:col>
      <xdr:colOff>274320</xdr:colOff>
      <xdr:row>1121</xdr:row>
      <xdr:rowOff>152400</xdr:rowOff>
    </xdr:to>
    <xdr:pic>
      <xdr:nvPicPr>
        <xdr:cNvPr id="7956" name="Billede 7955">
          <a:hlinkClick xmlns:r="http://schemas.openxmlformats.org/officeDocument/2006/relationships" r:id="rId7"/>
          <a:extLst>
            <a:ext uri="{FF2B5EF4-FFF2-40B4-BE49-F238E27FC236}">
              <a16:creationId xmlns:a16="http://schemas.microsoft.com/office/drawing/2014/main" id="{CE2C1F61-C26F-0C1A-FC7E-E1F0F6DBFBD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46482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1125</xdr:row>
      <xdr:rowOff>0</xdr:rowOff>
    </xdr:from>
    <xdr:to>
      <xdr:col>3</xdr:col>
      <xdr:colOff>7620</xdr:colOff>
      <xdr:row>1125</xdr:row>
      <xdr:rowOff>30480</xdr:rowOff>
    </xdr:to>
    <xdr:pic>
      <xdr:nvPicPr>
        <xdr:cNvPr id="7957" name="Billede 7956">
          <a:extLst>
            <a:ext uri="{FF2B5EF4-FFF2-40B4-BE49-F238E27FC236}">
              <a16:creationId xmlns:a16="http://schemas.microsoft.com/office/drawing/2014/main" id="{A62D9C2A-9A47-1FFA-519C-A42ED2CB05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6945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1126</xdr:row>
      <xdr:rowOff>0</xdr:rowOff>
    </xdr:from>
    <xdr:to>
      <xdr:col>3</xdr:col>
      <xdr:colOff>571500</xdr:colOff>
      <xdr:row>1126</xdr:row>
      <xdr:rowOff>160020</xdr:rowOff>
    </xdr:to>
    <xdr:pic>
      <xdr:nvPicPr>
        <xdr:cNvPr id="7958" name="Billede 7957">
          <a:hlinkClick xmlns:r="http://schemas.openxmlformats.org/officeDocument/2006/relationships" r:id="rId198"/>
          <a:extLst>
            <a:ext uri="{FF2B5EF4-FFF2-40B4-BE49-F238E27FC236}">
              <a16:creationId xmlns:a16="http://schemas.microsoft.com/office/drawing/2014/main" id="{446623B1-41E1-896A-8745-E7679F2FB6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67128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1127</xdr:row>
      <xdr:rowOff>0</xdr:rowOff>
    </xdr:from>
    <xdr:to>
      <xdr:col>3</xdr:col>
      <xdr:colOff>7620</xdr:colOff>
      <xdr:row>1127</xdr:row>
      <xdr:rowOff>99060</xdr:rowOff>
    </xdr:to>
    <xdr:pic>
      <xdr:nvPicPr>
        <xdr:cNvPr id="7959" name="Billede 7958">
          <a:extLst>
            <a:ext uri="{FF2B5EF4-FFF2-40B4-BE49-F238E27FC236}">
              <a16:creationId xmlns:a16="http://schemas.microsoft.com/office/drawing/2014/main" id="{FAF9ADAA-BFB6-57BC-FAF5-724F37EA5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7311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1129</xdr:row>
      <xdr:rowOff>0</xdr:rowOff>
    </xdr:from>
    <xdr:to>
      <xdr:col>1</xdr:col>
      <xdr:colOff>152400</xdr:colOff>
      <xdr:row>1130</xdr:row>
      <xdr:rowOff>114300</xdr:rowOff>
    </xdr:to>
    <xdr:pic>
      <xdr:nvPicPr>
        <xdr:cNvPr id="7960" name="img138" descr="Lot ID: 479027061  Set No: 10027  Name: Train Engine Shed">
          <a:hlinkClick xmlns:r="http://schemas.openxmlformats.org/officeDocument/2006/relationships" r:id="rId55"/>
          <a:extLst>
            <a:ext uri="{FF2B5EF4-FFF2-40B4-BE49-F238E27FC236}">
              <a16:creationId xmlns:a16="http://schemas.microsoft.com/office/drawing/2014/main" id="{8FED506A-F23F-D1C1-9C8B-785AC2D24869}"/>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67677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1129</xdr:row>
      <xdr:rowOff>0</xdr:rowOff>
    </xdr:from>
    <xdr:to>
      <xdr:col>3</xdr:col>
      <xdr:colOff>114300</xdr:colOff>
      <xdr:row>1129</xdr:row>
      <xdr:rowOff>114300</xdr:rowOff>
    </xdr:to>
    <xdr:pic>
      <xdr:nvPicPr>
        <xdr:cNvPr id="7961" name="Billede 7960" descr="Seller Ships to My Country">
          <a:hlinkClick xmlns:r="http://schemas.openxmlformats.org/officeDocument/2006/relationships" r:id="rId5"/>
          <a:extLst>
            <a:ext uri="{FF2B5EF4-FFF2-40B4-BE49-F238E27FC236}">
              <a16:creationId xmlns:a16="http://schemas.microsoft.com/office/drawing/2014/main" id="{BAC4494C-CBAC-3738-8B7A-72AAFF4F248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67677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1129</xdr:row>
      <xdr:rowOff>0</xdr:rowOff>
    </xdr:from>
    <xdr:to>
      <xdr:col>3</xdr:col>
      <xdr:colOff>274320</xdr:colOff>
      <xdr:row>1129</xdr:row>
      <xdr:rowOff>152400</xdr:rowOff>
    </xdr:to>
    <xdr:pic>
      <xdr:nvPicPr>
        <xdr:cNvPr id="7962" name="Billede 7961">
          <a:hlinkClick xmlns:r="http://schemas.openxmlformats.org/officeDocument/2006/relationships" r:id="rId7"/>
          <a:extLst>
            <a:ext uri="{FF2B5EF4-FFF2-40B4-BE49-F238E27FC236}">
              <a16:creationId xmlns:a16="http://schemas.microsoft.com/office/drawing/2014/main" id="{C93ACE21-3B72-4B56-9B63-05F78F0555A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6767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1133</xdr:row>
      <xdr:rowOff>0</xdr:rowOff>
    </xdr:from>
    <xdr:to>
      <xdr:col>3</xdr:col>
      <xdr:colOff>7620</xdr:colOff>
      <xdr:row>1133</xdr:row>
      <xdr:rowOff>30480</xdr:rowOff>
    </xdr:to>
    <xdr:pic>
      <xdr:nvPicPr>
        <xdr:cNvPr id="7963" name="Billede 7962">
          <a:extLst>
            <a:ext uri="{FF2B5EF4-FFF2-40B4-BE49-F238E27FC236}">
              <a16:creationId xmlns:a16="http://schemas.microsoft.com/office/drawing/2014/main" id="{AB82EF38-F291-58C4-7010-E0D1B630E0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2020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1134</xdr:row>
      <xdr:rowOff>0</xdr:rowOff>
    </xdr:from>
    <xdr:to>
      <xdr:col>3</xdr:col>
      <xdr:colOff>571500</xdr:colOff>
      <xdr:row>1134</xdr:row>
      <xdr:rowOff>160020</xdr:rowOff>
    </xdr:to>
    <xdr:pic>
      <xdr:nvPicPr>
        <xdr:cNvPr id="7964" name="Billede 7963">
          <a:hlinkClick xmlns:r="http://schemas.openxmlformats.org/officeDocument/2006/relationships" r:id="rId199"/>
          <a:extLst>
            <a:ext uri="{FF2B5EF4-FFF2-40B4-BE49-F238E27FC236}">
              <a16:creationId xmlns:a16="http://schemas.microsoft.com/office/drawing/2014/main" id="{7A888355-591E-049D-F95F-F251BD181FC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72203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1135</xdr:row>
      <xdr:rowOff>0</xdr:rowOff>
    </xdr:from>
    <xdr:to>
      <xdr:col>3</xdr:col>
      <xdr:colOff>7620</xdr:colOff>
      <xdr:row>1135</xdr:row>
      <xdr:rowOff>99060</xdr:rowOff>
    </xdr:to>
    <xdr:pic>
      <xdr:nvPicPr>
        <xdr:cNvPr id="7965" name="Billede 7964">
          <a:extLst>
            <a:ext uri="{FF2B5EF4-FFF2-40B4-BE49-F238E27FC236}">
              <a16:creationId xmlns:a16="http://schemas.microsoft.com/office/drawing/2014/main" id="{97BEDFDF-2CDA-6BB4-B945-C474E254EF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2386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1137</xdr:row>
      <xdr:rowOff>0</xdr:rowOff>
    </xdr:from>
    <xdr:to>
      <xdr:col>1</xdr:col>
      <xdr:colOff>152400</xdr:colOff>
      <xdr:row>1138</xdr:row>
      <xdr:rowOff>114300</xdr:rowOff>
    </xdr:to>
    <xdr:pic>
      <xdr:nvPicPr>
        <xdr:cNvPr id="7966" name="img139" descr="Lot ID: 418346774  Set No: 910033  Name: Old Train Engine Shed">
          <a:hlinkClick xmlns:r="http://schemas.openxmlformats.org/officeDocument/2006/relationships" r:id="rId33"/>
          <a:extLst>
            <a:ext uri="{FF2B5EF4-FFF2-40B4-BE49-F238E27FC236}">
              <a16:creationId xmlns:a16="http://schemas.microsoft.com/office/drawing/2014/main" id="{755DC2E8-B320-8D25-7675-AF08F04F584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72752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1137</xdr:row>
      <xdr:rowOff>0</xdr:rowOff>
    </xdr:from>
    <xdr:to>
      <xdr:col>3</xdr:col>
      <xdr:colOff>114300</xdr:colOff>
      <xdr:row>1137</xdr:row>
      <xdr:rowOff>114300</xdr:rowOff>
    </xdr:to>
    <xdr:pic>
      <xdr:nvPicPr>
        <xdr:cNvPr id="7967" name="Billede 7966" descr="Seller Ships to My Country">
          <a:hlinkClick xmlns:r="http://schemas.openxmlformats.org/officeDocument/2006/relationships" r:id="rId5"/>
          <a:extLst>
            <a:ext uri="{FF2B5EF4-FFF2-40B4-BE49-F238E27FC236}">
              <a16:creationId xmlns:a16="http://schemas.microsoft.com/office/drawing/2014/main" id="{461323A9-5FDF-2B01-E3D8-A831981E440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72752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1137</xdr:row>
      <xdr:rowOff>0</xdr:rowOff>
    </xdr:from>
    <xdr:to>
      <xdr:col>3</xdr:col>
      <xdr:colOff>274320</xdr:colOff>
      <xdr:row>1137</xdr:row>
      <xdr:rowOff>152400</xdr:rowOff>
    </xdr:to>
    <xdr:pic>
      <xdr:nvPicPr>
        <xdr:cNvPr id="7968" name="Billede 7967">
          <a:hlinkClick xmlns:r="http://schemas.openxmlformats.org/officeDocument/2006/relationships" r:id="rId7"/>
          <a:extLst>
            <a:ext uri="{FF2B5EF4-FFF2-40B4-BE49-F238E27FC236}">
              <a16:creationId xmlns:a16="http://schemas.microsoft.com/office/drawing/2014/main" id="{50647018-7E41-FE14-2E73-E4731F36B97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472752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1141</xdr:row>
      <xdr:rowOff>0</xdr:rowOff>
    </xdr:from>
    <xdr:to>
      <xdr:col>3</xdr:col>
      <xdr:colOff>7620</xdr:colOff>
      <xdr:row>1141</xdr:row>
      <xdr:rowOff>30480</xdr:rowOff>
    </xdr:to>
    <xdr:pic>
      <xdr:nvPicPr>
        <xdr:cNvPr id="7969" name="Billede 7968">
          <a:extLst>
            <a:ext uri="{FF2B5EF4-FFF2-40B4-BE49-F238E27FC236}">
              <a16:creationId xmlns:a16="http://schemas.microsoft.com/office/drawing/2014/main" id="{BB530BA5-6469-C040-D64B-B87607E516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4649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1142</xdr:row>
      <xdr:rowOff>0</xdr:rowOff>
    </xdr:from>
    <xdr:to>
      <xdr:col>3</xdr:col>
      <xdr:colOff>571500</xdr:colOff>
      <xdr:row>1142</xdr:row>
      <xdr:rowOff>160020</xdr:rowOff>
    </xdr:to>
    <xdr:pic>
      <xdr:nvPicPr>
        <xdr:cNvPr id="7970" name="Billede 7969">
          <a:hlinkClick xmlns:r="http://schemas.openxmlformats.org/officeDocument/2006/relationships" r:id="rId200"/>
          <a:extLst>
            <a:ext uri="{FF2B5EF4-FFF2-40B4-BE49-F238E27FC236}">
              <a16:creationId xmlns:a16="http://schemas.microsoft.com/office/drawing/2014/main" id="{0FC0E826-3AFA-481B-2EF7-B9A3212B451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74832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1143</xdr:row>
      <xdr:rowOff>0</xdr:rowOff>
    </xdr:from>
    <xdr:to>
      <xdr:col>3</xdr:col>
      <xdr:colOff>7620</xdr:colOff>
      <xdr:row>1143</xdr:row>
      <xdr:rowOff>99060</xdr:rowOff>
    </xdr:to>
    <xdr:pic>
      <xdr:nvPicPr>
        <xdr:cNvPr id="7971" name="Billede 7970">
          <a:extLst>
            <a:ext uri="{FF2B5EF4-FFF2-40B4-BE49-F238E27FC236}">
              <a16:creationId xmlns:a16="http://schemas.microsoft.com/office/drawing/2014/main" id="{8110E64C-6D97-20B6-6ED5-AAA0497703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5015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1145</xdr:row>
      <xdr:rowOff>0</xdr:rowOff>
    </xdr:from>
    <xdr:to>
      <xdr:col>1</xdr:col>
      <xdr:colOff>152400</xdr:colOff>
      <xdr:row>1146</xdr:row>
      <xdr:rowOff>114300</xdr:rowOff>
    </xdr:to>
    <xdr:pic>
      <xdr:nvPicPr>
        <xdr:cNvPr id="7972" name="img140" descr="Lot ID: 417976475  Set No: 910033  Name: Old Train Engine Shed">
          <a:hlinkClick xmlns:r="http://schemas.openxmlformats.org/officeDocument/2006/relationships" r:id="rId33"/>
          <a:extLst>
            <a:ext uri="{FF2B5EF4-FFF2-40B4-BE49-F238E27FC236}">
              <a16:creationId xmlns:a16="http://schemas.microsoft.com/office/drawing/2014/main" id="{735072A8-0617-A719-2993-249B9C8CA04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75381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1145</xdr:row>
      <xdr:rowOff>0</xdr:rowOff>
    </xdr:from>
    <xdr:to>
      <xdr:col>3</xdr:col>
      <xdr:colOff>114300</xdr:colOff>
      <xdr:row>1145</xdr:row>
      <xdr:rowOff>114300</xdr:rowOff>
    </xdr:to>
    <xdr:pic>
      <xdr:nvPicPr>
        <xdr:cNvPr id="7973" name="Billede 7972" descr="Seller Ships to My Country">
          <a:hlinkClick xmlns:r="http://schemas.openxmlformats.org/officeDocument/2006/relationships" r:id="rId5"/>
          <a:extLst>
            <a:ext uri="{FF2B5EF4-FFF2-40B4-BE49-F238E27FC236}">
              <a16:creationId xmlns:a16="http://schemas.microsoft.com/office/drawing/2014/main" id="{6EF7D32E-DBBD-C140-BE13-D533EEE851B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75381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1145</xdr:row>
      <xdr:rowOff>0</xdr:rowOff>
    </xdr:from>
    <xdr:to>
      <xdr:col>3</xdr:col>
      <xdr:colOff>274320</xdr:colOff>
      <xdr:row>1145</xdr:row>
      <xdr:rowOff>152400</xdr:rowOff>
    </xdr:to>
    <xdr:pic>
      <xdr:nvPicPr>
        <xdr:cNvPr id="7974" name="Billede 7973">
          <a:hlinkClick xmlns:r="http://schemas.openxmlformats.org/officeDocument/2006/relationships" r:id="rId7"/>
          <a:extLst>
            <a:ext uri="{FF2B5EF4-FFF2-40B4-BE49-F238E27FC236}">
              <a16:creationId xmlns:a16="http://schemas.microsoft.com/office/drawing/2014/main" id="{04A3F636-F220-42E3-6B3A-16CC36BCBEB6}"/>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475381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1149</xdr:row>
      <xdr:rowOff>0</xdr:rowOff>
    </xdr:from>
    <xdr:to>
      <xdr:col>3</xdr:col>
      <xdr:colOff>7620</xdr:colOff>
      <xdr:row>1149</xdr:row>
      <xdr:rowOff>30480</xdr:rowOff>
    </xdr:to>
    <xdr:pic>
      <xdr:nvPicPr>
        <xdr:cNvPr id="7975" name="Billede 7974">
          <a:extLst>
            <a:ext uri="{FF2B5EF4-FFF2-40B4-BE49-F238E27FC236}">
              <a16:creationId xmlns:a16="http://schemas.microsoft.com/office/drawing/2014/main" id="{AD61D5D5-4CF5-CB1B-9CB9-570EE70E20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75530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1150</xdr:row>
      <xdr:rowOff>0</xdr:rowOff>
    </xdr:from>
    <xdr:to>
      <xdr:col>3</xdr:col>
      <xdr:colOff>571500</xdr:colOff>
      <xdr:row>1150</xdr:row>
      <xdr:rowOff>160020</xdr:rowOff>
    </xdr:to>
    <xdr:pic>
      <xdr:nvPicPr>
        <xdr:cNvPr id="7976" name="Billede 7975">
          <a:hlinkClick xmlns:r="http://schemas.openxmlformats.org/officeDocument/2006/relationships" r:id="rId201"/>
          <a:extLst>
            <a:ext uri="{FF2B5EF4-FFF2-40B4-BE49-F238E27FC236}">
              <a16:creationId xmlns:a16="http://schemas.microsoft.com/office/drawing/2014/main" id="{EC52BEFD-9EAB-FBBD-C016-E99F10E1CC1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777359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1151</xdr:row>
      <xdr:rowOff>0</xdr:rowOff>
    </xdr:from>
    <xdr:to>
      <xdr:col>3</xdr:col>
      <xdr:colOff>7620</xdr:colOff>
      <xdr:row>1151</xdr:row>
      <xdr:rowOff>99060</xdr:rowOff>
    </xdr:to>
    <xdr:pic>
      <xdr:nvPicPr>
        <xdr:cNvPr id="7977" name="Billede 7976">
          <a:extLst>
            <a:ext uri="{FF2B5EF4-FFF2-40B4-BE49-F238E27FC236}">
              <a16:creationId xmlns:a16="http://schemas.microsoft.com/office/drawing/2014/main" id="{A7161929-B43B-ED70-142A-8E5E7FA83F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79187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1153</xdr:row>
      <xdr:rowOff>0</xdr:rowOff>
    </xdr:from>
    <xdr:to>
      <xdr:col>1</xdr:col>
      <xdr:colOff>152400</xdr:colOff>
      <xdr:row>1154</xdr:row>
      <xdr:rowOff>114300</xdr:rowOff>
    </xdr:to>
    <xdr:pic>
      <xdr:nvPicPr>
        <xdr:cNvPr id="7978" name="img141" descr="Lot ID: 484222067  Set No: 10027  Name: Train Engine Shed">
          <a:hlinkClick xmlns:r="http://schemas.openxmlformats.org/officeDocument/2006/relationships" r:id="rId55"/>
          <a:extLst>
            <a:ext uri="{FF2B5EF4-FFF2-40B4-BE49-F238E27FC236}">
              <a16:creationId xmlns:a16="http://schemas.microsoft.com/office/drawing/2014/main" id="{9A5A3D64-9916-7E59-7135-540A0F78864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782845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1153</xdr:row>
      <xdr:rowOff>0</xdr:rowOff>
    </xdr:from>
    <xdr:to>
      <xdr:col>3</xdr:col>
      <xdr:colOff>114300</xdr:colOff>
      <xdr:row>1153</xdr:row>
      <xdr:rowOff>114300</xdr:rowOff>
    </xdr:to>
    <xdr:pic>
      <xdr:nvPicPr>
        <xdr:cNvPr id="7979" name="Billede 7978" descr="Seller Ships to My Country">
          <a:hlinkClick xmlns:r="http://schemas.openxmlformats.org/officeDocument/2006/relationships" r:id="rId5"/>
          <a:extLst>
            <a:ext uri="{FF2B5EF4-FFF2-40B4-BE49-F238E27FC236}">
              <a16:creationId xmlns:a16="http://schemas.microsoft.com/office/drawing/2014/main" id="{F127AFED-77A3-53F5-FE3D-AF73D586C0D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782845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1153</xdr:row>
      <xdr:rowOff>0</xdr:rowOff>
    </xdr:from>
    <xdr:to>
      <xdr:col>3</xdr:col>
      <xdr:colOff>274320</xdr:colOff>
      <xdr:row>1153</xdr:row>
      <xdr:rowOff>152400</xdr:rowOff>
    </xdr:to>
    <xdr:pic>
      <xdr:nvPicPr>
        <xdr:cNvPr id="7980" name="Billede 7979">
          <a:hlinkClick xmlns:r="http://schemas.openxmlformats.org/officeDocument/2006/relationships" r:id="rId7"/>
          <a:extLst>
            <a:ext uri="{FF2B5EF4-FFF2-40B4-BE49-F238E27FC236}">
              <a16:creationId xmlns:a16="http://schemas.microsoft.com/office/drawing/2014/main" id="{72B015BA-38C4-DBD0-311B-5E843C9E947A}"/>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4782845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1157</xdr:row>
      <xdr:rowOff>0</xdr:rowOff>
    </xdr:from>
    <xdr:to>
      <xdr:col>3</xdr:col>
      <xdr:colOff>7620</xdr:colOff>
      <xdr:row>1157</xdr:row>
      <xdr:rowOff>30480</xdr:rowOff>
    </xdr:to>
    <xdr:pic>
      <xdr:nvPicPr>
        <xdr:cNvPr id="7981" name="Billede 7980">
          <a:extLst>
            <a:ext uri="{FF2B5EF4-FFF2-40B4-BE49-F238E27FC236}">
              <a16:creationId xmlns:a16="http://schemas.microsoft.com/office/drawing/2014/main" id="{0F45FD0D-0E72-53D4-A9AF-C5E1456002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0913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1158</xdr:row>
      <xdr:rowOff>0</xdr:rowOff>
    </xdr:from>
    <xdr:to>
      <xdr:col>3</xdr:col>
      <xdr:colOff>571500</xdr:colOff>
      <xdr:row>1158</xdr:row>
      <xdr:rowOff>160020</xdr:rowOff>
    </xdr:to>
    <xdr:pic>
      <xdr:nvPicPr>
        <xdr:cNvPr id="7982" name="Billede 7981">
          <a:hlinkClick xmlns:r="http://schemas.openxmlformats.org/officeDocument/2006/relationships" r:id="rId203"/>
          <a:extLst>
            <a:ext uri="{FF2B5EF4-FFF2-40B4-BE49-F238E27FC236}">
              <a16:creationId xmlns:a16="http://schemas.microsoft.com/office/drawing/2014/main" id="{E0C188C3-15C0-13DB-E278-434CD8CAC5D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81096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1159</xdr:row>
      <xdr:rowOff>0</xdr:rowOff>
    </xdr:from>
    <xdr:to>
      <xdr:col>3</xdr:col>
      <xdr:colOff>7620</xdr:colOff>
      <xdr:row>1159</xdr:row>
      <xdr:rowOff>99060</xdr:rowOff>
    </xdr:to>
    <xdr:pic>
      <xdr:nvPicPr>
        <xdr:cNvPr id="7983" name="Billede 7982">
          <a:extLst>
            <a:ext uri="{FF2B5EF4-FFF2-40B4-BE49-F238E27FC236}">
              <a16:creationId xmlns:a16="http://schemas.microsoft.com/office/drawing/2014/main" id="{9BB279A6-1ADE-9FE8-0712-111C346046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1279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1161</xdr:row>
      <xdr:rowOff>0</xdr:rowOff>
    </xdr:from>
    <xdr:to>
      <xdr:col>1</xdr:col>
      <xdr:colOff>152400</xdr:colOff>
      <xdr:row>1162</xdr:row>
      <xdr:rowOff>114300</xdr:rowOff>
    </xdr:to>
    <xdr:pic>
      <xdr:nvPicPr>
        <xdr:cNvPr id="7984" name="img142" descr="Lot ID: 476073993  Set No: 910033  Name: Old Train Engine Shed">
          <a:hlinkClick xmlns:r="http://schemas.openxmlformats.org/officeDocument/2006/relationships" r:id="rId33"/>
          <a:extLst>
            <a:ext uri="{FF2B5EF4-FFF2-40B4-BE49-F238E27FC236}">
              <a16:creationId xmlns:a16="http://schemas.microsoft.com/office/drawing/2014/main" id="{2A9D3889-4DE7-480B-A2D8-0F75CBD2417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81644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1161</xdr:row>
      <xdr:rowOff>0</xdr:rowOff>
    </xdr:from>
    <xdr:to>
      <xdr:col>3</xdr:col>
      <xdr:colOff>114300</xdr:colOff>
      <xdr:row>1161</xdr:row>
      <xdr:rowOff>114300</xdr:rowOff>
    </xdr:to>
    <xdr:pic>
      <xdr:nvPicPr>
        <xdr:cNvPr id="7985" name="Billede 7984" descr="Seller Ships to My Country">
          <a:hlinkClick xmlns:r="http://schemas.openxmlformats.org/officeDocument/2006/relationships" r:id="rId5"/>
          <a:extLst>
            <a:ext uri="{FF2B5EF4-FFF2-40B4-BE49-F238E27FC236}">
              <a16:creationId xmlns:a16="http://schemas.microsoft.com/office/drawing/2014/main" id="{A2DCBA3C-E0EF-2D55-2F28-190E19B8232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81644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1161</xdr:row>
      <xdr:rowOff>0</xdr:rowOff>
    </xdr:from>
    <xdr:to>
      <xdr:col>3</xdr:col>
      <xdr:colOff>274320</xdr:colOff>
      <xdr:row>1161</xdr:row>
      <xdr:rowOff>152400</xdr:rowOff>
    </xdr:to>
    <xdr:pic>
      <xdr:nvPicPr>
        <xdr:cNvPr id="7986" name="Billede 7985">
          <a:hlinkClick xmlns:r="http://schemas.openxmlformats.org/officeDocument/2006/relationships" r:id="rId7"/>
          <a:extLst>
            <a:ext uri="{FF2B5EF4-FFF2-40B4-BE49-F238E27FC236}">
              <a16:creationId xmlns:a16="http://schemas.microsoft.com/office/drawing/2014/main" id="{88726123-28F9-9AE3-7988-26EF9295352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81644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1161</xdr:row>
      <xdr:rowOff>0</xdr:rowOff>
    </xdr:from>
    <xdr:to>
      <xdr:col>3</xdr:col>
      <xdr:colOff>457200</xdr:colOff>
      <xdr:row>1161</xdr:row>
      <xdr:rowOff>152400</xdr:rowOff>
    </xdr:to>
    <xdr:pic>
      <xdr:nvPicPr>
        <xdr:cNvPr id="7987" name="Billede 7986">
          <a:hlinkClick xmlns:r="http://schemas.openxmlformats.org/officeDocument/2006/relationships" r:id="rId204"/>
          <a:extLst>
            <a:ext uri="{FF2B5EF4-FFF2-40B4-BE49-F238E27FC236}">
              <a16:creationId xmlns:a16="http://schemas.microsoft.com/office/drawing/2014/main" id="{F99082C6-64D0-4693-BF71-92FA847E9969}"/>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816449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1165</xdr:row>
      <xdr:rowOff>0</xdr:rowOff>
    </xdr:from>
    <xdr:to>
      <xdr:col>3</xdr:col>
      <xdr:colOff>7620</xdr:colOff>
      <xdr:row>1165</xdr:row>
      <xdr:rowOff>30480</xdr:rowOff>
    </xdr:to>
    <xdr:pic>
      <xdr:nvPicPr>
        <xdr:cNvPr id="7988" name="Billede 7987">
          <a:extLst>
            <a:ext uri="{FF2B5EF4-FFF2-40B4-BE49-F238E27FC236}">
              <a16:creationId xmlns:a16="http://schemas.microsoft.com/office/drawing/2014/main" id="{E2F081DC-F4E1-A460-46BE-E5B24B0C1B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3770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1166</xdr:row>
      <xdr:rowOff>0</xdr:rowOff>
    </xdr:from>
    <xdr:to>
      <xdr:col>3</xdr:col>
      <xdr:colOff>571500</xdr:colOff>
      <xdr:row>1166</xdr:row>
      <xdr:rowOff>160020</xdr:rowOff>
    </xdr:to>
    <xdr:pic>
      <xdr:nvPicPr>
        <xdr:cNvPr id="7989" name="Billede 7988">
          <a:hlinkClick xmlns:r="http://schemas.openxmlformats.org/officeDocument/2006/relationships" r:id="rId205"/>
          <a:extLst>
            <a:ext uri="{FF2B5EF4-FFF2-40B4-BE49-F238E27FC236}">
              <a16:creationId xmlns:a16="http://schemas.microsoft.com/office/drawing/2014/main" id="{A8312137-0D58-2D43-3208-8B87D421AB5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83953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1167</xdr:row>
      <xdr:rowOff>0</xdr:rowOff>
    </xdr:from>
    <xdr:to>
      <xdr:col>3</xdr:col>
      <xdr:colOff>7620</xdr:colOff>
      <xdr:row>1167</xdr:row>
      <xdr:rowOff>99060</xdr:rowOff>
    </xdr:to>
    <xdr:pic>
      <xdr:nvPicPr>
        <xdr:cNvPr id="7990" name="Billede 7989">
          <a:extLst>
            <a:ext uri="{FF2B5EF4-FFF2-40B4-BE49-F238E27FC236}">
              <a16:creationId xmlns:a16="http://schemas.microsoft.com/office/drawing/2014/main" id="{395980B7-669B-D43C-DA9B-5F95832BE5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4136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1169</xdr:row>
      <xdr:rowOff>0</xdr:rowOff>
    </xdr:from>
    <xdr:to>
      <xdr:col>1</xdr:col>
      <xdr:colOff>152400</xdr:colOff>
      <xdr:row>1170</xdr:row>
      <xdr:rowOff>114300</xdr:rowOff>
    </xdr:to>
    <xdr:pic>
      <xdr:nvPicPr>
        <xdr:cNvPr id="7991" name="img143" descr="Lot ID: 434981018  Set No: 910033  Name: Old Train Engine Shed">
          <a:hlinkClick xmlns:r="http://schemas.openxmlformats.org/officeDocument/2006/relationships" r:id="rId33"/>
          <a:extLst>
            <a:ext uri="{FF2B5EF4-FFF2-40B4-BE49-F238E27FC236}">
              <a16:creationId xmlns:a16="http://schemas.microsoft.com/office/drawing/2014/main" id="{33A2C7A1-053F-DD4F-5A8A-9E22ED6F843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84502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1169</xdr:row>
      <xdr:rowOff>0</xdr:rowOff>
    </xdr:from>
    <xdr:to>
      <xdr:col>3</xdr:col>
      <xdr:colOff>114300</xdr:colOff>
      <xdr:row>1169</xdr:row>
      <xdr:rowOff>114300</xdr:rowOff>
    </xdr:to>
    <xdr:pic>
      <xdr:nvPicPr>
        <xdr:cNvPr id="7992" name="Billede 7991" descr="Seller Ships to My Country">
          <a:hlinkClick xmlns:r="http://schemas.openxmlformats.org/officeDocument/2006/relationships" r:id="rId5"/>
          <a:extLst>
            <a:ext uri="{FF2B5EF4-FFF2-40B4-BE49-F238E27FC236}">
              <a16:creationId xmlns:a16="http://schemas.microsoft.com/office/drawing/2014/main" id="{91384A67-C28E-A9DF-5B3D-63A9F87EE16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84502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1169</xdr:row>
      <xdr:rowOff>0</xdr:rowOff>
    </xdr:from>
    <xdr:to>
      <xdr:col>3</xdr:col>
      <xdr:colOff>274320</xdr:colOff>
      <xdr:row>1169</xdr:row>
      <xdr:rowOff>152400</xdr:rowOff>
    </xdr:to>
    <xdr:pic>
      <xdr:nvPicPr>
        <xdr:cNvPr id="7993" name="Billede 7992">
          <a:hlinkClick xmlns:r="http://schemas.openxmlformats.org/officeDocument/2006/relationships" r:id="rId7"/>
          <a:extLst>
            <a:ext uri="{FF2B5EF4-FFF2-40B4-BE49-F238E27FC236}">
              <a16:creationId xmlns:a16="http://schemas.microsoft.com/office/drawing/2014/main" id="{72F28919-C6B3-8676-E6AC-CC8505B31A2C}"/>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484502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1173</xdr:row>
      <xdr:rowOff>0</xdr:rowOff>
    </xdr:from>
    <xdr:to>
      <xdr:col>3</xdr:col>
      <xdr:colOff>7620</xdr:colOff>
      <xdr:row>1173</xdr:row>
      <xdr:rowOff>30480</xdr:rowOff>
    </xdr:to>
    <xdr:pic>
      <xdr:nvPicPr>
        <xdr:cNvPr id="7994" name="Billede 7993">
          <a:extLst>
            <a:ext uri="{FF2B5EF4-FFF2-40B4-BE49-F238E27FC236}">
              <a16:creationId xmlns:a16="http://schemas.microsoft.com/office/drawing/2014/main" id="{85735ADA-13BA-F248-EA2C-3DA0313C32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6765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1174</xdr:row>
      <xdr:rowOff>0</xdr:rowOff>
    </xdr:from>
    <xdr:to>
      <xdr:col>3</xdr:col>
      <xdr:colOff>571500</xdr:colOff>
      <xdr:row>1174</xdr:row>
      <xdr:rowOff>160020</xdr:rowOff>
    </xdr:to>
    <xdr:pic>
      <xdr:nvPicPr>
        <xdr:cNvPr id="7995" name="Billede 7994">
          <a:hlinkClick xmlns:r="http://schemas.openxmlformats.org/officeDocument/2006/relationships" r:id="rId206"/>
          <a:extLst>
            <a:ext uri="{FF2B5EF4-FFF2-40B4-BE49-F238E27FC236}">
              <a16:creationId xmlns:a16="http://schemas.microsoft.com/office/drawing/2014/main" id="{304BE2FA-2AB8-C27B-59B0-DC7B1B57CF1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86948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1175</xdr:row>
      <xdr:rowOff>0</xdr:rowOff>
    </xdr:from>
    <xdr:to>
      <xdr:col>3</xdr:col>
      <xdr:colOff>7620</xdr:colOff>
      <xdr:row>1175</xdr:row>
      <xdr:rowOff>99060</xdr:rowOff>
    </xdr:to>
    <xdr:pic>
      <xdr:nvPicPr>
        <xdr:cNvPr id="7996" name="Billede 7995">
          <a:extLst>
            <a:ext uri="{FF2B5EF4-FFF2-40B4-BE49-F238E27FC236}">
              <a16:creationId xmlns:a16="http://schemas.microsoft.com/office/drawing/2014/main" id="{711382A0-06C2-17E2-726F-0A3AF4BC4C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7131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1177</xdr:row>
      <xdr:rowOff>0</xdr:rowOff>
    </xdr:from>
    <xdr:to>
      <xdr:col>1</xdr:col>
      <xdr:colOff>152400</xdr:colOff>
      <xdr:row>1178</xdr:row>
      <xdr:rowOff>114300</xdr:rowOff>
    </xdr:to>
    <xdr:pic>
      <xdr:nvPicPr>
        <xdr:cNvPr id="7997" name="img144" descr="Lot ID: 417886773  Set No: 910033  Name: Old Train Engine Shed">
          <a:hlinkClick xmlns:r="http://schemas.openxmlformats.org/officeDocument/2006/relationships" r:id="rId33"/>
          <a:extLst>
            <a:ext uri="{FF2B5EF4-FFF2-40B4-BE49-F238E27FC236}">
              <a16:creationId xmlns:a16="http://schemas.microsoft.com/office/drawing/2014/main" id="{AE0B61EF-8F6E-DB4C-8CAF-E486FB8B69F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87497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1177</xdr:row>
      <xdr:rowOff>0</xdr:rowOff>
    </xdr:from>
    <xdr:to>
      <xdr:col>3</xdr:col>
      <xdr:colOff>114300</xdr:colOff>
      <xdr:row>1177</xdr:row>
      <xdr:rowOff>114300</xdr:rowOff>
    </xdr:to>
    <xdr:pic>
      <xdr:nvPicPr>
        <xdr:cNvPr id="7998" name="Billede 7997" descr="Seller Ships to My Country">
          <a:hlinkClick xmlns:r="http://schemas.openxmlformats.org/officeDocument/2006/relationships" r:id="rId5"/>
          <a:extLst>
            <a:ext uri="{FF2B5EF4-FFF2-40B4-BE49-F238E27FC236}">
              <a16:creationId xmlns:a16="http://schemas.microsoft.com/office/drawing/2014/main" id="{C1A55E74-9D3C-8439-3246-730FCE461C8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87497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1177</xdr:row>
      <xdr:rowOff>0</xdr:rowOff>
    </xdr:from>
    <xdr:to>
      <xdr:col>3</xdr:col>
      <xdr:colOff>274320</xdr:colOff>
      <xdr:row>1177</xdr:row>
      <xdr:rowOff>152400</xdr:rowOff>
    </xdr:to>
    <xdr:pic>
      <xdr:nvPicPr>
        <xdr:cNvPr id="7999" name="Billede 7998">
          <a:hlinkClick xmlns:r="http://schemas.openxmlformats.org/officeDocument/2006/relationships" r:id="rId7"/>
          <a:extLst>
            <a:ext uri="{FF2B5EF4-FFF2-40B4-BE49-F238E27FC236}">
              <a16:creationId xmlns:a16="http://schemas.microsoft.com/office/drawing/2014/main" id="{60A39400-0914-5015-9BB7-4BBBD792FF3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87497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1177</xdr:row>
      <xdr:rowOff>0</xdr:rowOff>
    </xdr:from>
    <xdr:to>
      <xdr:col>3</xdr:col>
      <xdr:colOff>457200</xdr:colOff>
      <xdr:row>1177</xdr:row>
      <xdr:rowOff>152400</xdr:rowOff>
    </xdr:to>
    <xdr:pic>
      <xdr:nvPicPr>
        <xdr:cNvPr id="8000" name="Billede 7999">
          <a:hlinkClick xmlns:r="http://schemas.openxmlformats.org/officeDocument/2006/relationships" r:id="rId207"/>
          <a:extLst>
            <a:ext uri="{FF2B5EF4-FFF2-40B4-BE49-F238E27FC236}">
              <a16:creationId xmlns:a16="http://schemas.microsoft.com/office/drawing/2014/main" id="{6FE4C3BE-1A5A-EB6D-B911-1ADDD56FDDAC}"/>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874971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1181</xdr:row>
      <xdr:rowOff>0</xdr:rowOff>
    </xdr:from>
    <xdr:to>
      <xdr:col>3</xdr:col>
      <xdr:colOff>7620</xdr:colOff>
      <xdr:row>1181</xdr:row>
      <xdr:rowOff>30480</xdr:rowOff>
    </xdr:to>
    <xdr:pic>
      <xdr:nvPicPr>
        <xdr:cNvPr id="8001" name="Billede 8000">
          <a:extLst>
            <a:ext uri="{FF2B5EF4-FFF2-40B4-BE49-F238E27FC236}">
              <a16:creationId xmlns:a16="http://schemas.microsoft.com/office/drawing/2014/main" id="{E22CF254-159C-4A7F-753E-1E253744A3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0354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1182</xdr:row>
      <xdr:rowOff>0</xdr:rowOff>
    </xdr:from>
    <xdr:to>
      <xdr:col>3</xdr:col>
      <xdr:colOff>571500</xdr:colOff>
      <xdr:row>1182</xdr:row>
      <xdr:rowOff>160020</xdr:rowOff>
    </xdr:to>
    <xdr:pic>
      <xdr:nvPicPr>
        <xdr:cNvPr id="8002" name="Billede 8001">
          <a:hlinkClick xmlns:r="http://schemas.openxmlformats.org/officeDocument/2006/relationships" r:id="rId208"/>
          <a:extLst>
            <a:ext uri="{FF2B5EF4-FFF2-40B4-BE49-F238E27FC236}">
              <a16:creationId xmlns:a16="http://schemas.microsoft.com/office/drawing/2014/main" id="{DF675C6C-B436-0E9F-F32A-27B68856D67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90537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1183</xdr:row>
      <xdr:rowOff>0</xdr:rowOff>
    </xdr:from>
    <xdr:to>
      <xdr:col>3</xdr:col>
      <xdr:colOff>7620</xdr:colOff>
      <xdr:row>1183</xdr:row>
      <xdr:rowOff>99060</xdr:rowOff>
    </xdr:to>
    <xdr:pic>
      <xdr:nvPicPr>
        <xdr:cNvPr id="8003" name="Billede 8002">
          <a:extLst>
            <a:ext uri="{FF2B5EF4-FFF2-40B4-BE49-F238E27FC236}">
              <a16:creationId xmlns:a16="http://schemas.microsoft.com/office/drawing/2014/main" id="{AC0D71F2-4F3D-8898-429D-2C4DCE9C2B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0720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1185</xdr:row>
      <xdr:rowOff>0</xdr:rowOff>
    </xdr:from>
    <xdr:to>
      <xdr:col>1</xdr:col>
      <xdr:colOff>152400</xdr:colOff>
      <xdr:row>1186</xdr:row>
      <xdr:rowOff>114300</xdr:rowOff>
    </xdr:to>
    <xdr:pic>
      <xdr:nvPicPr>
        <xdr:cNvPr id="8004" name="img145" descr="Lot ID: 461592874  Set No: 910033  Name: Old Train Engine Shed">
          <a:hlinkClick xmlns:r="http://schemas.openxmlformats.org/officeDocument/2006/relationships" r:id="rId33"/>
          <a:extLst>
            <a:ext uri="{FF2B5EF4-FFF2-40B4-BE49-F238E27FC236}">
              <a16:creationId xmlns:a16="http://schemas.microsoft.com/office/drawing/2014/main" id="{E898561A-5D49-1DE7-DEDE-283656A00AF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91086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1185</xdr:row>
      <xdr:rowOff>0</xdr:rowOff>
    </xdr:from>
    <xdr:to>
      <xdr:col>3</xdr:col>
      <xdr:colOff>114300</xdr:colOff>
      <xdr:row>1185</xdr:row>
      <xdr:rowOff>114300</xdr:rowOff>
    </xdr:to>
    <xdr:pic>
      <xdr:nvPicPr>
        <xdr:cNvPr id="8005" name="Billede 8004" descr="Seller Does Not Ship to My Country">
          <a:hlinkClick xmlns:r="http://schemas.openxmlformats.org/officeDocument/2006/relationships" r:id="rId5"/>
          <a:extLst>
            <a:ext uri="{FF2B5EF4-FFF2-40B4-BE49-F238E27FC236}">
              <a16:creationId xmlns:a16="http://schemas.microsoft.com/office/drawing/2014/main" id="{EC8D1586-F7C5-A90D-63A4-52DD4962A25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91086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1185</xdr:row>
      <xdr:rowOff>0</xdr:rowOff>
    </xdr:from>
    <xdr:to>
      <xdr:col>3</xdr:col>
      <xdr:colOff>274320</xdr:colOff>
      <xdr:row>1185</xdr:row>
      <xdr:rowOff>152400</xdr:rowOff>
    </xdr:to>
    <xdr:pic>
      <xdr:nvPicPr>
        <xdr:cNvPr id="8006" name="Billede 8005">
          <a:hlinkClick xmlns:r="http://schemas.openxmlformats.org/officeDocument/2006/relationships" r:id="rId7"/>
          <a:extLst>
            <a:ext uri="{FF2B5EF4-FFF2-40B4-BE49-F238E27FC236}">
              <a16:creationId xmlns:a16="http://schemas.microsoft.com/office/drawing/2014/main" id="{B2CAF67B-E363-93A1-6691-091FEE920F5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91086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1189</xdr:row>
      <xdr:rowOff>0</xdr:rowOff>
    </xdr:from>
    <xdr:to>
      <xdr:col>3</xdr:col>
      <xdr:colOff>7620</xdr:colOff>
      <xdr:row>1189</xdr:row>
      <xdr:rowOff>30480</xdr:rowOff>
    </xdr:to>
    <xdr:pic>
      <xdr:nvPicPr>
        <xdr:cNvPr id="8007" name="Billede 8006">
          <a:extLst>
            <a:ext uri="{FF2B5EF4-FFF2-40B4-BE49-F238E27FC236}">
              <a16:creationId xmlns:a16="http://schemas.microsoft.com/office/drawing/2014/main" id="{5C3409A8-38A2-616A-ECDD-4963F37F88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3212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1190</xdr:row>
      <xdr:rowOff>0</xdr:rowOff>
    </xdr:from>
    <xdr:to>
      <xdr:col>3</xdr:col>
      <xdr:colOff>571500</xdr:colOff>
      <xdr:row>1190</xdr:row>
      <xdr:rowOff>160020</xdr:rowOff>
    </xdr:to>
    <xdr:pic>
      <xdr:nvPicPr>
        <xdr:cNvPr id="8008" name="Billede 8007">
          <a:hlinkClick xmlns:r="http://schemas.openxmlformats.org/officeDocument/2006/relationships" r:id="rId209"/>
          <a:extLst>
            <a:ext uri="{FF2B5EF4-FFF2-40B4-BE49-F238E27FC236}">
              <a16:creationId xmlns:a16="http://schemas.microsoft.com/office/drawing/2014/main" id="{F16BE2D8-FE91-7AD2-1106-A32B7D6FD18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93395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1191</xdr:row>
      <xdr:rowOff>0</xdr:rowOff>
    </xdr:from>
    <xdr:to>
      <xdr:col>3</xdr:col>
      <xdr:colOff>7620</xdr:colOff>
      <xdr:row>1191</xdr:row>
      <xdr:rowOff>99060</xdr:rowOff>
    </xdr:to>
    <xdr:pic>
      <xdr:nvPicPr>
        <xdr:cNvPr id="8009" name="Billede 8008">
          <a:extLst>
            <a:ext uri="{FF2B5EF4-FFF2-40B4-BE49-F238E27FC236}">
              <a16:creationId xmlns:a16="http://schemas.microsoft.com/office/drawing/2014/main" id="{B2DE2598-7744-73DD-E43A-EED0B51E9C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3577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1193</xdr:row>
      <xdr:rowOff>0</xdr:rowOff>
    </xdr:from>
    <xdr:to>
      <xdr:col>1</xdr:col>
      <xdr:colOff>152400</xdr:colOff>
      <xdr:row>1194</xdr:row>
      <xdr:rowOff>114300</xdr:rowOff>
    </xdr:to>
    <xdr:pic>
      <xdr:nvPicPr>
        <xdr:cNvPr id="8010" name="img146" descr="Lot ID: 444985312  Set No: 910033  Name: Old Train Engine Shed">
          <a:hlinkClick xmlns:r="http://schemas.openxmlformats.org/officeDocument/2006/relationships" r:id="rId33"/>
          <a:extLst>
            <a:ext uri="{FF2B5EF4-FFF2-40B4-BE49-F238E27FC236}">
              <a16:creationId xmlns:a16="http://schemas.microsoft.com/office/drawing/2014/main" id="{0F4534BC-4A0E-A9C3-A00C-7D6536E19C2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93943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1193</xdr:row>
      <xdr:rowOff>0</xdr:rowOff>
    </xdr:from>
    <xdr:to>
      <xdr:col>3</xdr:col>
      <xdr:colOff>114300</xdr:colOff>
      <xdr:row>1193</xdr:row>
      <xdr:rowOff>114300</xdr:rowOff>
    </xdr:to>
    <xdr:pic>
      <xdr:nvPicPr>
        <xdr:cNvPr id="8011" name="Billede 8010" descr="Seller Ships to My Country">
          <a:hlinkClick xmlns:r="http://schemas.openxmlformats.org/officeDocument/2006/relationships" r:id="rId5"/>
          <a:extLst>
            <a:ext uri="{FF2B5EF4-FFF2-40B4-BE49-F238E27FC236}">
              <a16:creationId xmlns:a16="http://schemas.microsoft.com/office/drawing/2014/main" id="{45E8B06E-C1C8-7304-7014-57B52993BBC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93943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1193</xdr:row>
      <xdr:rowOff>0</xdr:rowOff>
    </xdr:from>
    <xdr:to>
      <xdr:col>3</xdr:col>
      <xdr:colOff>274320</xdr:colOff>
      <xdr:row>1193</xdr:row>
      <xdr:rowOff>152400</xdr:rowOff>
    </xdr:to>
    <xdr:pic>
      <xdr:nvPicPr>
        <xdr:cNvPr id="8012" name="Billede 8011">
          <a:hlinkClick xmlns:r="http://schemas.openxmlformats.org/officeDocument/2006/relationships" r:id="rId7"/>
          <a:extLst>
            <a:ext uri="{FF2B5EF4-FFF2-40B4-BE49-F238E27FC236}">
              <a16:creationId xmlns:a16="http://schemas.microsoft.com/office/drawing/2014/main" id="{A7F3E0F5-D00F-D925-4183-D2688D77680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93943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1197</xdr:row>
      <xdr:rowOff>0</xdr:rowOff>
    </xdr:from>
    <xdr:to>
      <xdr:col>3</xdr:col>
      <xdr:colOff>7620</xdr:colOff>
      <xdr:row>1197</xdr:row>
      <xdr:rowOff>30480</xdr:rowOff>
    </xdr:to>
    <xdr:pic>
      <xdr:nvPicPr>
        <xdr:cNvPr id="8013" name="Billede 8012">
          <a:extLst>
            <a:ext uri="{FF2B5EF4-FFF2-40B4-BE49-F238E27FC236}">
              <a16:creationId xmlns:a16="http://schemas.microsoft.com/office/drawing/2014/main" id="{47A550A6-7A5C-61F9-92B2-0492158AEB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6458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1198</xdr:row>
      <xdr:rowOff>0</xdr:rowOff>
    </xdr:from>
    <xdr:to>
      <xdr:col>3</xdr:col>
      <xdr:colOff>571500</xdr:colOff>
      <xdr:row>1198</xdr:row>
      <xdr:rowOff>160020</xdr:rowOff>
    </xdr:to>
    <xdr:pic>
      <xdr:nvPicPr>
        <xdr:cNvPr id="8014" name="Billede 8013">
          <a:hlinkClick xmlns:r="http://schemas.openxmlformats.org/officeDocument/2006/relationships" r:id="rId210"/>
          <a:extLst>
            <a:ext uri="{FF2B5EF4-FFF2-40B4-BE49-F238E27FC236}">
              <a16:creationId xmlns:a16="http://schemas.microsoft.com/office/drawing/2014/main" id="{BBA06A8E-CB0F-4EAB-6A1C-094E860177E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96641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1199</xdr:row>
      <xdr:rowOff>0</xdr:rowOff>
    </xdr:from>
    <xdr:to>
      <xdr:col>3</xdr:col>
      <xdr:colOff>7620</xdr:colOff>
      <xdr:row>1199</xdr:row>
      <xdr:rowOff>99060</xdr:rowOff>
    </xdr:to>
    <xdr:pic>
      <xdr:nvPicPr>
        <xdr:cNvPr id="8015" name="Billede 8014">
          <a:extLst>
            <a:ext uri="{FF2B5EF4-FFF2-40B4-BE49-F238E27FC236}">
              <a16:creationId xmlns:a16="http://schemas.microsoft.com/office/drawing/2014/main" id="{F1D7623F-2D14-C0E0-A7CC-B1D8499677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6824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1201</xdr:row>
      <xdr:rowOff>0</xdr:rowOff>
    </xdr:from>
    <xdr:to>
      <xdr:col>1</xdr:col>
      <xdr:colOff>152400</xdr:colOff>
      <xdr:row>1202</xdr:row>
      <xdr:rowOff>114300</xdr:rowOff>
    </xdr:to>
    <xdr:pic>
      <xdr:nvPicPr>
        <xdr:cNvPr id="8016" name="img147" descr="Lot ID: 420952068  Set No: 910033  Name: Old Train Engine Shed">
          <a:hlinkClick xmlns:r="http://schemas.openxmlformats.org/officeDocument/2006/relationships" r:id="rId33"/>
          <a:extLst>
            <a:ext uri="{FF2B5EF4-FFF2-40B4-BE49-F238E27FC236}">
              <a16:creationId xmlns:a16="http://schemas.microsoft.com/office/drawing/2014/main" id="{5E335EC4-9447-1D30-5C37-1AB35E7E7E4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97189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1201</xdr:row>
      <xdr:rowOff>0</xdr:rowOff>
    </xdr:from>
    <xdr:to>
      <xdr:col>3</xdr:col>
      <xdr:colOff>114300</xdr:colOff>
      <xdr:row>1201</xdr:row>
      <xdr:rowOff>114300</xdr:rowOff>
    </xdr:to>
    <xdr:pic>
      <xdr:nvPicPr>
        <xdr:cNvPr id="8017" name="Billede 8016" descr="Seller Ships to My Country">
          <a:hlinkClick xmlns:r="http://schemas.openxmlformats.org/officeDocument/2006/relationships" r:id="rId5"/>
          <a:extLst>
            <a:ext uri="{FF2B5EF4-FFF2-40B4-BE49-F238E27FC236}">
              <a16:creationId xmlns:a16="http://schemas.microsoft.com/office/drawing/2014/main" id="{608EA490-AAF6-55FB-7204-DB1D559F187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97189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1201</xdr:row>
      <xdr:rowOff>0</xdr:rowOff>
    </xdr:from>
    <xdr:to>
      <xdr:col>3</xdr:col>
      <xdr:colOff>274320</xdr:colOff>
      <xdr:row>1201</xdr:row>
      <xdr:rowOff>152400</xdr:rowOff>
    </xdr:to>
    <xdr:pic>
      <xdr:nvPicPr>
        <xdr:cNvPr id="8018" name="Billede 8017">
          <a:hlinkClick xmlns:r="http://schemas.openxmlformats.org/officeDocument/2006/relationships" r:id="rId7"/>
          <a:extLst>
            <a:ext uri="{FF2B5EF4-FFF2-40B4-BE49-F238E27FC236}">
              <a16:creationId xmlns:a16="http://schemas.microsoft.com/office/drawing/2014/main" id="{0E683092-26B6-E090-0DAE-EFFF85E1F9A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497189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1201</xdr:row>
      <xdr:rowOff>0</xdr:rowOff>
    </xdr:from>
    <xdr:to>
      <xdr:col>3</xdr:col>
      <xdr:colOff>457200</xdr:colOff>
      <xdr:row>1201</xdr:row>
      <xdr:rowOff>152400</xdr:rowOff>
    </xdr:to>
    <xdr:pic>
      <xdr:nvPicPr>
        <xdr:cNvPr id="8019" name="Billede 8018">
          <a:hlinkClick xmlns:r="http://schemas.openxmlformats.org/officeDocument/2006/relationships" r:id="rId211"/>
          <a:extLst>
            <a:ext uri="{FF2B5EF4-FFF2-40B4-BE49-F238E27FC236}">
              <a16:creationId xmlns:a16="http://schemas.microsoft.com/office/drawing/2014/main" id="{CD3D92E1-88CE-7D2B-1C3A-5EEB8B92B5C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971897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1205</xdr:row>
      <xdr:rowOff>0</xdr:rowOff>
    </xdr:from>
    <xdr:to>
      <xdr:col>3</xdr:col>
      <xdr:colOff>7620</xdr:colOff>
      <xdr:row>1205</xdr:row>
      <xdr:rowOff>30480</xdr:rowOff>
    </xdr:to>
    <xdr:pic>
      <xdr:nvPicPr>
        <xdr:cNvPr id="8020" name="Billede 8019">
          <a:extLst>
            <a:ext uri="{FF2B5EF4-FFF2-40B4-BE49-F238E27FC236}">
              <a16:creationId xmlns:a16="http://schemas.microsoft.com/office/drawing/2014/main" id="{95147428-7FF5-40DC-BDF3-970D8330E3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1304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1206</xdr:row>
      <xdr:rowOff>0</xdr:rowOff>
    </xdr:from>
    <xdr:to>
      <xdr:col>3</xdr:col>
      <xdr:colOff>571500</xdr:colOff>
      <xdr:row>1206</xdr:row>
      <xdr:rowOff>160020</xdr:rowOff>
    </xdr:to>
    <xdr:pic>
      <xdr:nvPicPr>
        <xdr:cNvPr id="8021" name="Billede 8020">
          <a:hlinkClick xmlns:r="http://schemas.openxmlformats.org/officeDocument/2006/relationships" r:id="rId212"/>
          <a:extLst>
            <a:ext uri="{FF2B5EF4-FFF2-40B4-BE49-F238E27FC236}">
              <a16:creationId xmlns:a16="http://schemas.microsoft.com/office/drawing/2014/main" id="{09FF574A-79B5-42DD-0102-2AE97DCD20F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01487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1207</xdr:row>
      <xdr:rowOff>0</xdr:rowOff>
    </xdr:from>
    <xdr:to>
      <xdr:col>3</xdr:col>
      <xdr:colOff>7620</xdr:colOff>
      <xdr:row>1207</xdr:row>
      <xdr:rowOff>99060</xdr:rowOff>
    </xdr:to>
    <xdr:pic>
      <xdr:nvPicPr>
        <xdr:cNvPr id="8022" name="Billede 8021">
          <a:extLst>
            <a:ext uri="{FF2B5EF4-FFF2-40B4-BE49-F238E27FC236}">
              <a16:creationId xmlns:a16="http://schemas.microsoft.com/office/drawing/2014/main" id="{6B863811-272C-000D-DDFC-00EBA6D572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1670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1209</xdr:row>
      <xdr:rowOff>0</xdr:rowOff>
    </xdr:from>
    <xdr:to>
      <xdr:col>1</xdr:col>
      <xdr:colOff>152400</xdr:colOff>
      <xdr:row>1210</xdr:row>
      <xdr:rowOff>114300</xdr:rowOff>
    </xdr:to>
    <xdr:pic>
      <xdr:nvPicPr>
        <xdr:cNvPr id="8023" name="Billede 8022" descr="invID: 449069905 S-No: 910033  Name: Old Train Engine Shed">
          <a:hlinkClick xmlns:r="http://schemas.openxmlformats.org/officeDocument/2006/relationships" r:id="rId213" tgtFrame="/myImg/1010702.jpg"/>
          <a:extLst>
            <a:ext uri="{FF2B5EF4-FFF2-40B4-BE49-F238E27FC236}">
              <a16:creationId xmlns:a16="http://schemas.microsoft.com/office/drawing/2014/main" id="{A7B96DE4-306C-95AB-DBBF-721329859863}"/>
            </a:ext>
          </a:extLst>
        </xdr:cNvPr>
        <xdr:cNvPicPr>
          <a:picLocks noChangeAspect="1" noChangeArrowheads="1"/>
        </xdr:cNvPicPr>
      </xdr:nvPicPr>
      <xdr:blipFill>
        <a:blip xmlns:r="http://schemas.openxmlformats.org/officeDocument/2006/relationships" r:embed="rId214">
          <a:extLst>
            <a:ext uri="{28A0092B-C50C-407E-A947-70E740481C1C}">
              <a14:useLocalDpi xmlns:a14="http://schemas.microsoft.com/office/drawing/2010/main" val="0"/>
            </a:ext>
          </a:extLst>
        </a:blip>
        <a:srcRect/>
        <a:stretch>
          <a:fillRect/>
        </a:stretch>
      </xdr:blipFill>
      <xdr:spPr bwMode="auto">
        <a:xfrm>
          <a:off x="0" y="502036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1209</xdr:row>
      <xdr:rowOff>0</xdr:rowOff>
    </xdr:from>
    <xdr:to>
      <xdr:col>3</xdr:col>
      <xdr:colOff>114300</xdr:colOff>
      <xdr:row>1209</xdr:row>
      <xdr:rowOff>114300</xdr:rowOff>
    </xdr:to>
    <xdr:pic>
      <xdr:nvPicPr>
        <xdr:cNvPr id="8024" name="Billede 8023" descr="Seller Ships to My Country">
          <a:hlinkClick xmlns:r="http://schemas.openxmlformats.org/officeDocument/2006/relationships" r:id="rId5"/>
          <a:extLst>
            <a:ext uri="{FF2B5EF4-FFF2-40B4-BE49-F238E27FC236}">
              <a16:creationId xmlns:a16="http://schemas.microsoft.com/office/drawing/2014/main" id="{70EF8EE3-8F17-3162-69AE-E0E831470A5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02036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1209</xdr:row>
      <xdr:rowOff>0</xdr:rowOff>
    </xdr:from>
    <xdr:to>
      <xdr:col>3</xdr:col>
      <xdr:colOff>274320</xdr:colOff>
      <xdr:row>1209</xdr:row>
      <xdr:rowOff>152400</xdr:rowOff>
    </xdr:to>
    <xdr:pic>
      <xdr:nvPicPr>
        <xdr:cNvPr id="8025" name="Billede 8024">
          <a:hlinkClick xmlns:r="http://schemas.openxmlformats.org/officeDocument/2006/relationships" r:id="rId7"/>
          <a:extLst>
            <a:ext uri="{FF2B5EF4-FFF2-40B4-BE49-F238E27FC236}">
              <a16:creationId xmlns:a16="http://schemas.microsoft.com/office/drawing/2014/main" id="{0F1CD0FD-3905-B8F8-CEE3-9A33179E91CE}"/>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02036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1213</xdr:row>
      <xdr:rowOff>0</xdr:rowOff>
    </xdr:from>
    <xdr:to>
      <xdr:col>3</xdr:col>
      <xdr:colOff>7620</xdr:colOff>
      <xdr:row>1213</xdr:row>
      <xdr:rowOff>30480</xdr:rowOff>
    </xdr:to>
    <xdr:pic>
      <xdr:nvPicPr>
        <xdr:cNvPr id="8026" name="Billede 8025">
          <a:extLst>
            <a:ext uri="{FF2B5EF4-FFF2-40B4-BE49-F238E27FC236}">
              <a16:creationId xmlns:a16="http://schemas.microsoft.com/office/drawing/2014/main" id="{59618996-101F-AAC0-16FF-237F164706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4162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1214</xdr:row>
      <xdr:rowOff>0</xdr:rowOff>
    </xdr:from>
    <xdr:to>
      <xdr:col>3</xdr:col>
      <xdr:colOff>571500</xdr:colOff>
      <xdr:row>1214</xdr:row>
      <xdr:rowOff>160020</xdr:rowOff>
    </xdr:to>
    <xdr:pic>
      <xdr:nvPicPr>
        <xdr:cNvPr id="8027" name="Billede 8026">
          <a:hlinkClick xmlns:r="http://schemas.openxmlformats.org/officeDocument/2006/relationships" r:id="rId215"/>
          <a:extLst>
            <a:ext uri="{FF2B5EF4-FFF2-40B4-BE49-F238E27FC236}">
              <a16:creationId xmlns:a16="http://schemas.microsoft.com/office/drawing/2014/main" id="{113F6141-8150-2F87-3CE1-4904E2A2B42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04344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1215</xdr:row>
      <xdr:rowOff>0</xdr:rowOff>
    </xdr:from>
    <xdr:to>
      <xdr:col>3</xdr:col>
      <xdr:colOff>7620</xdr:colOff>
      <xdr:row>1215</xdr:row>
      <xdr:rowOff>99060</xdr:rowOff>
    </xdr:to>
    <xdr:pic>
      <xdr:nvPicPr>
        <xdr:cNvPr id="8028" name="Billede 8027">
          <a:extLst>
            <a:ext uri="{FF2B5EF4-FFF2-40B4-BE49-F238E27FC236}">
              <a16:creationId xmlns:a16="http://schemas.microsoft.com/office/drawing/2014/main" id="{41795BD7-8B1B-7AD7-96A7-3BFD00C98A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4527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1217</xdr:row>
      <xdr:rowOff>0</xdr:rowOff>
    </xdr:from>
    <xdr:to>
      <xdr:col>1</xdr:col>
      <xdr:colOff>152400</xdr:colOff>
      <xdr:row>1218</xdr:row>
      <xdr:rowOff>114300</xdr:rowOff>
    </xdr:to>
    <xdr:pic>
      <xdr:nvPicPr>
        <xdr:cNvPr id="8029" name="img149" descr="Lot ID: 346275307  Set No: 10027  Name: Train Engine Shed">
          <a:hlinkClick xmlns:r="http://schemas.openxmlformats.org/officeDocument/2006/relationships" r:id="rId55"/>
          <a:extLst>
            <a:ext uri="{FF2B5EF4-FFF2-40B4-BE49-F238E27FC236}">
              <a16:creationId xmlns:a16="http://schemas.microsoft.com/office/drawing/2014/main" id="{9A82D9B1-9A3A-6FF4-DC6F-6D838D1287F7}"/>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04893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1217</xdr:row>
      <xdr:rowOff>0</xdr:rowOff>
    </xdr:from>
    <xdr:to>
      <xdr:col>3</xdr:col>
      <xdr:colOff>114300</xdr:colOff>
      <xdr:row>1217</xdr:row>
      <xdr:rowOff>114300</xdr:rowOff>
    </xdr:to>
    <xdr:pic>
      <xdr:nvPicPr>
        <xdr:cNvPr id="8030" name="Billede 8029" descr="Seller Ships to My Country">
          <a:hlinkClick xmlns:r="http://schemas.openxmlformats.org/officeDocument/2006/relationships" r:id="rId5"/>
          <a:extLst>
            <a:ext uri="{FF2B5EF4-FFF2-40B4-BE49-F238E27FC236}">
              <a16:creationId xmlns:a16="http://schemas.microsoft.com/office/drawing/2014/main" id="{6D128BE4-CB96-BFFD-0A24-B4B1A7FC812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04893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1217</xdr:row>
      <xdr:rowOff>0</xdr:rowOff>
    </xdr:from>
    <xdr:to>
      <xdr:col>3</xdr:col>
      <xdr:colOff>274320</xdr:colOff>
      <xdr:row>1217</xdr:row>
      <xdr:rowOff>152400</xdr:rowOff>
    </xdr:to>
    <xdr:pic>
      <xdr:nvPicPr>
        <xdr:cNvPr id="8031" name="Billede 8030">
          <a:hlinkClick xmlns:r="http://schemas.openxmlformats.org/officeDocument/2006/relationships" r:id="rId7"/>
          <a:extLst>
            <a:ext uri="{FF2B5EF4-FFF2-40B4-BE49-F238E27FC236}">
              <a16:creationId xmlns:a16="http://schemas.microsoft.com/office/drawing/2014/main" id="{E056DFDC-8485-4DA1-54BD-0D4ACCB2B6DA}"/>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04893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1222</xdr:row>
      <xdr:rowOff>0</xdr:rowOff>
    </xdr:from>
    <xdr:to>
      <xdr:col>3</xdr:col>
      <xdr:colOff>7620</xdr:colOff>
      <xdr:row>1222</xdr:row>
      <xdr:rowOff>30480</xdr:rowOff>
    </xdr:to>
    <xdr:pic>
      <xdr:nvPicPr>
        <xdr:cNvPr id="8032" name="Billede 8031">
          <a:extLst>
            <a:ext uri="{FF2B5EF4-FFF2-40B4-BE49-F238E27FC236}">
              <a16:creationId xmlns:a16="http://schemas.microsoft.com/office/drawing/2014/main" id="{0E426DB5-1E4E-A6CC-04CC-7096031E55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7476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1223</xdr:row>
      <xdr:rowOff>0</xdr:rowOff>
    </xdr:from>
    <xdr:to>
      <xdr:col>3</xdr:col>
      <xdr:colOff>571500</xdr:colOff>
      <xdr:row>1223</xdr:row>
      <xdr:rowOff>160020</xdr:rowOff>
    </xdr:to>
    <xdr:pic>
      <xdr:nvPicPr>
        <xdr:cNvPr id="8033" name="Billede 8032">
          <a:hlinkClick xmlns:r="http://schemas.openxmlformats.org/officeDocument/2006/relationships" r:id="rId216"/>
          <a:extLst>
            <a:ext uri="{FF2B5EF4-FFF2-40B4-BE49-F238E27FC236}">
              <a16:creationId xmlns:a16="http://schemas.microsoft.com/office/drawing/2014/main" id="{237443DE-E258-AB58-7807-5C9EC454413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07659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1224</xdr:row>
      <xdr:rowOff>0</xdr:rowOff>
    </xdr:from>
    <xdr:to>
      <xdr:col>3</xdr:col>
      <xdr:colOff>7620</xdr:colOff>
      <xdr:row>1224</xdr:row>
      <xdr:rowOff>99060</xdr:rowOff>
    </xdr:to>
    <xdr:pic>
      <xdr:nvPicPr>
        <xdr:cNvPr id="8034" name="Billede 8033">
          <a:extLst>
            <a:ext uri="{FF2B5EF4-FFF2-40B4-BE49-F238E27FC236}">
              <a16:creationId xmlns:a16="http://schemas.microsoft.com/office/drawing/2014/main" id="{766F72FA-AC47-960C-8B8D-21787A1C2B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7842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1226</xdr:row>
      <xdr:rowOff>0</xdr:rowOff>
    </xdr:from>
    <xdr:to>
      <xdr:col>1</xdr:col>
      <xdr:colOff>152400</xdr:colOff>
      <xdr:row>1227</xdr:row>
      <xdr:rowOff>114300</xdr:rowOff>
    </xdr:to>
    <xdr:pic>
      <xdr:nvPicPr>
        <xdr:cNvPr id="8035" name="img150" descr="Lot ID: 418393638  Set No: 910033  Name: Old Train Engine Shed">
          <a:hlinkClick xmlns:r="http://schemas.openxmlformats.org/officeDocument/2006/relationships" r:id="rId33"/>
          <a:extLst>
            <a:ext uri="{FF2B5EF4-FFF2-40B4-BE49-F238E27FC236}">
              <a16:creationId xmlns:a16="http://schemas.microsoft.com/office/drawing/2014/main" id="{9BC4996D-A1E7-0E17-6788-8C92C12EB51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08208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1226</xdr:row>
      <xdr:rowOff>0</xdr:rowOff>
    </xdr:from>
    <xdr:to>
      <xdr:col>3</xdr:col>
      <xdr:colOff>114300</xdr:colOff>
      <xdr:row>1226</xdr:row>
      <xdr:rowOff>114300</xdr:rowOff>
    </xdr:to>
    <xdr:pic>
      <xdr:nvPicPr>
        <xdr:cNvPr id="8036" name="Billede 8035" descr="Seller Ships to My Country">
          <a:hlinkClick xmlns:r="http://schemas.openxmlformats.org/officeDocument/2006/relationships" r:id="rId5"/>
          <a:extLst>
            <a:ext uri="{FF2B5EF4-FFF2-40B4-BE49-F238E27FC236}">
              <a16:creationId xmlns:a16="http://schemas.microsoft.com/office/drawing/2014/main" id="{D5B27962-D673-9AF8-38C7-4F7D58D377A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08208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1226</xdr:row>
      <xdr:rowOff>0</xdr:rowOff>
    </xdr:from>
    <xdr:to>
      <xdr:col>3</xdr:col>
      <xdr:colOff>274320</xdr:colOff>
      <xdr:row>1226</xdr:row>
      <xdr:rowOff>152400</xdr:rowOff>
    </xdr:to>
    <xdr:pic>
      <xdr:nvPicPr>
        <xdr:cNvPr id="8037" name="Billede 8036">
          <a:hlinkClick xmlns:r="http://schemas.openxmlformats.org/officeDocument/2006/relationships" r:id="rId7"/>
          <a:extLst>
            <a:ext uri="{FF2B5EF4-FFF2-40B4-BE49-F238E27FC236}">
              <a16:creationId xmlns:a16="http://schemas.microsoft.com/office/drawing/2014/main" id="{20496956-B804-62B1-C444-85409CF2BAD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508208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1226</xdr:row>
      <xdr:rowOff>0</xdr:rowOff>
    </xdr:from>
    <xdr:to>
      <xdr:col>3</xdr:col>
      <xdr:colOff>457200</xdr:colOff>
      <xdr:row>1226</xdr:row>
      <xdr:rowOff>152400</xdr:rowOff>
    </xdr:to>
    <xdr:pic>
      <xdr:nvPicPr>
        <xdr:cNvPr id="8038" name="Billede 8037">
          <a:hlinkClick xmlns:r="http://schemas.openxmlformats.org/officeDocument/2006/relationships" r:id="rId217"/>
          <a:extLst>
            <a:ext uri="{FF2B5EF4-FFF2-40B4-BE49-F238E27FC236}">
              <a16:creationId xmlns:a16="http://schemas.microsoft.com/office/drawing/2014/main" id="{4EC875B3-912B-6B60-4AB2-956F0C872CB8}"/>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5082082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1230</xdr:row>
      <xdr:rowOff>0</xdr:rowOff>
    </xdr:from>
    <xdr:to>
      <xdr:col>3</xdr:col>
      <xdr:colOff>7620</xdr:colOff>
      <xdr:row>1230</xdr:row>
      <xdr:rowOff>30480</xdr:rowOff>
    </xdr:to>
    <xdr:pic>
      <xdr:nvPicPr>
        <xdr:cNvPr id="8039" name="Billede 8038">
          <a:extLst>
            <a:ext uri="{FF2B5EF4-FFF2-40B4-BE49-F238E27FC236}">
              <a16:creationId xmlns:a16="http://schemas.microsoft.com/office/drawing/2014/main" id="{76AB535A-460E-2670-4ED6-B23BC672BE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0219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1231</xdr:row>
      <xdr:rowOff>0</xdr:rowOff>
    </xdr:from>
    <xdr:to>
      <xdr:col>3</xdr:col>
      <xdr:colOff>571500</xdr:colOff>
      <xdr:row>1231</xdr:row>
      <xdr:rowOff>160020</xdr:rowOff>
    </xdr:to>
    <xdr:pic>
      <xdr:nvPicPr>
        <xdr:cNvPr id="8040" name="Billede 8039">
          <a:hlinkClick xmlns:r="http://schemas.openxmlformats.org/officeDocument/2006/relationships" r:id="rId218"/>
          <a:extLst>
            <a:ext uri="{FF2B5EF4-FFF2-40B4-BE49-F238E27FC236}">
              <a16:creationId xmlns:a16="http://schemas.microsoft.com/office/drawing/2014/main" id="{53BC1EBB-79E6-0EAD-33EA-C5681568BBC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10402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1232</xdr:row>
      <xdr:rowOff>0</xdr:rowOff>
    </xdr:from>
    <xdr:to>
      <xdr:col>3</xdr:col>
      <xdr:colOff>7620</xdr:colOff>
      <xdr:row>1232</xdr:row>
      <xdr:rowOff>99060</xdr:rowOff>
    </xdr:to>
    <xdr:pic>
      <xdr:nvPicPr>
        <xdr:cNvPr id="8041" name="Billede 8040">
          <a:extLst>
            <a:ext uri="{FF2B5EF4-FFF2-40B4-BE49-F238E27FC236}">
              <a16:creationId xmlns:a16="http://schemas.microsoft.com/office/drawing/2014/main" id="{A9C152D8-BD73-C9C6-0D2B-7F4D9B760C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0585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1234</xdr:row>
      <xdr:rowOff>0</xdr:rowOff>
    </xdr:from>
    <xdr:to>
      <xdr:col>1</xdr:col>
      <xdr:colOff>152400</xdr:colOff>
      <xdr:row>1235</xdr:row>
      <xdr:rowOff>114300</xdr:rowOff>
    </xdr:to>
    <xdr:pic>
      <xdr:nvPicPr>
        <xdr:cNvPr id="8042" name="img151" descr="Lot ID: 420315008  Set No: 910033  Name: Old Train Engine Shed">
          <a:hlinkClick xmlns:r="http://schemas.openxmlformats.org/officeDocument/2006/relationships" r:id="rId33"/>
          <a:extLst>
            <a:ext uri="{FF2B5EF4-FFF2-40B4-BE49-F238E27FC236}">
              <a16:creationId xmlns:a16="http://schemas.microsoft.com/office/drawing/2014/main" id="{BD24E30A-3DA8-B262-1AE6-8E7EDC07A28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10951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1234</xdr:row>
      <xdr:rowOff>0</xdr:rowOff>
    </xdr:from>
    <xdr:to>
      <xdr:col>3</xdr:col>
      <xdr:colOff>114300</xdr:colOff>
      <xdr:row>1234</xdr:row>
      <xdr:rowOff>114300</xdr:rowOff>
    </xdr:to>
    <xdr:pic>
      <xdr:nvPicPr>
        <xdr:cNvPr id="8043" name="Billede 8042" descr="Seller Does Not Ship to My Country">
          <a:hlinkClick xmlns:r="http://schemas.openxmlformats.org/officeDocument/2006/relationships" r:id="rId5"/>
          <a:extLst>
            <a:ext uri="{FF2B5EF4-FFF2-40B4-BE49-F238E27FC236}">
              <a16:creationId xmlns:a16="http://schemas.microsoft.com/office/drawing/2014/main" id="{3E6249A3-F0A9-2425-B4D4-E5938151293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10951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1234</xdr:row>
      <xdr:rowOff>0</xdr:rowOff>
    </xdr:from>
    <xdr:to>
      <xdr:col>3</xdr:col>
      <xdr:colOff>274320</xdr:colOff>
      <xdr:row>1234</xdr:row>
      <xdr:rowOff>152400</xdr:rowOff>
    </xdr:to>
    <xdr:pic>
      <xdr:nvPicPr>
        <xdr:cNvPr id="8044" name="Billede 8043">
          <a:hlinkClick xmlns:r="http://schemas.openxmlformats.org/officeDocument/2006/relationships" r:id="rId7"/>
          <a:extLst>
            <a:ext uri="{FF2B5EF4-FFF2-40B4-BE49-F238E27FC236}">
              <a16:creationId xmlns:a16="http://schemas.microsoft.com/office/drawing/2014/main" id="{91C5B6E8-3AFC-5017-D935-BB366968E89A}"/>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510951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1238</xdr:row>
      <xdr:rowOff>0</xdr:rowOff>
    </xdr:from>
    <xdr:to>
      <xdr:col>3</xdr:col>
      <xdr:colOff>7620</xdr:colOff>
      <xdr:row>1238</xdr:row>
      <xdr:rowOff>30480</xdr:rowOff>
    </xdr:to>
    <xdr:pic>
      <xdr:nvPicPr>
        <xdr:cNvPr id="8045" name="Billede 8044">
          <a:extLst>
            <a:ext uri="{FF2B5EF4-FFF2-40B4-BE49-F238E27FC236}">
              <a16:creationId xmlns:a16="http://schemas.microsoft.com/office/drawing/2014/main" id="{946B633C-E55D-C71D-4B99-98C115572C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2848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1239</xdr:row>
      <xdr:rowOff>0</xdr:rowOff>
    </xdr:from>
    <xdr:to>
      <xdr:col>3</xdr:col>
      <xdr:colOff>571500</xdr:colOff>
      <xdr:row>1239</xdr:row>
      <xdr:rowOff>160020</xdr:rowOff>
    </xdr:to>
    <xdr:pic>
      <xdr:nvPicPr>
        <xdr:cNvPr id="8046" name="Billede 8045">
          <a:hlinkClick xmlns:r="http://schemas.openxmlformats.org/officeDocument/2006/relationships" r:id="rId219"/>
          <a:extLst>
            <a:ext uri="{FF2B5EF4-FFF2-40B4-BE49-F238E27FC236}">
              <a16:creationId xmlns:a16="http://schemas.microsoft.com/office/drawing/2014/main" id="{0E2E74D9-EC85-8C42-E113-C54A8360E89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13031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1240</xdr:row>
      <xdr:rowOff>0</xdr:rowOff>
    </xdr:from>
    <xdr:to>
      <xdr:col>3</xdr:col>
      <xdr:colOff>7620</xdr:colOff>
      <xdr:row>1240</xdr:row>
      <xdr:rowOff>99060</xdr:rowOff>
    </xdr:to>
    <xdr:pic>
      <xdr:nvPicPr>
        <xdr:cNvPr id="8047" name="Billede 8046">
          <a:extLst>
            <a:ext uri="{FF2B5EF4-FFF2-40B4-BE49-F238E27FC236}">
              <a16:creationId xmlns:a16="http://schemas.microsoft.com/office/drawing/2014/main" id="{2DE327EB-8EC7-65CD-D143-A893234199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3214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1242</xdr:row>
      <xdr:rowOff>0</xdr:rowOff>
    </xdr:from>
    <xdr:to>
      <xdr:col>1</xdr:col>
      <xdr:colOff>152400</xdr:colOff>
      <xdr:row>1243</xdr:row>
      <xdr:rowOff>114300</xdr:rowOff>
    </xdr:to>
    <xdr:pic>
      <xdr:nvPicPr>
        <xdr:cNvPr id="8048" name="img152" descr="Lot ID: 417900364  Set No: 910033  Name: Old Train Engine Shed">
          <a:hlinkClick xmlns:r="http://schemas.openxmlformats.org/officeDocument/2006/relationships" r:id="rId33"/>
          <a:extLst>
            <a:ext uri="{FF2B5EF4-FFF2-40B4-BE49-F238E27FC236}">
              <a16:creationId xmlns:a16="http://schemas.microsoft.com/office/drawing/2014/main" id="{AF32ACA0-8CB5-B5DD-78D4-E7B50C4CA41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13580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1242</xdr:row>
      <xdr:rowOff>0</xdr:rowOff>
    </xdr:from>
    <xdr:to>
      <xdr:col>3</xdr:col>
      <xdr:colOff>114300</xdr:colOff>
      <xdr:row>1242</xdr:row>
      <xdr:rowOff>114300</xdr:rowOff>
    </xdr:to>
    <xdr:pic>
      <xdr:nvPicPr>
        <xdr:cNvPr id="8049" name="Billede 8048" descr="Seller Ships to My Country">
          <a:hlinkClick xmlns:r="http://schemas.openxmlformats.org/officeDocument/2006/relationships" r:id="rId5"/>
          <a:extLst>
            <a:ext uri="{FF2B5EF4-FFF2-40B4-BE49-F238E27FC236}">
              <a16:creationId xmlns:a16="http://schemas.microsoft.com/office/drawing/2014/main" id="{651CA7DF-CE6C-304D-D822-EA743D48E15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13580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1242</xdr:row>
      <xdr:rowOff>0</xdr:rowOff>
    </xdr:from>
    <xdr:to>
      <xdr:col>3</xdr:col>
      <xdr:colOff>274320</xdr:colOff>
      <xdr:row>1242</xdr:row>
      <xdr:rowOff>152400</xdr:rowOff>
    </xdr:to>
    <xdr:pic>
      <xdr:nvPicPr>
        <xdr:cNvPr id="8050" name="Billede 8049">
          <a:hlinkClick xmlns:r="http://schemas.openxmlformats.org/officeDocument/2006/relationships" r:id="rId7"/>
          <a:extLst>
            <a:ext uri="{FF2B5EF4-FFF2-40B4-BE49-F238E27FC236}">
              <a16:creationId xmlns:a16="http://schemas.microsoft.com/office/drawing/2014/main" id="{F27F81EF-6F56-AEFD-C81B-95F423B4F2AC}"/>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513580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1246</xdr:row>
      <xdr:rowOff>0</xdr:rowOff>
    </xdr:from>
    <xdr:to>
      <xdr:col>3</xdr:col>
      <xdr:colOff>7620</xdr:colOff>
      <xdr:row>1246</xdr:row>
      <xdr:rowOff>30480</xdr:rowOff>
    </xdr:to>
    <xdr:pic>
      <xdr:nvPicPr>
        <xdr:cNvPr id="8051" name="Billede 8050">
          <a:extLst>
            <a:ext uri="{FF2B5EF4-FFF2-40B4-BE49-F238E27FC236}">
              <a16:creationId xmlns:a16="http://schemas.microsoft.com/office/drawing/2014/main" id="{11411DAC-696A-5706-43CD-B104E9DBA0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5980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1247</xdr:row>
      <xdr:rowOff>0</xdr:rowOff>
    </xdr:from>
    <xdr:to>
      <xdr:col>3</xdr:col>
      <xdr:colOff>571500</xdr:colOff>
      <xdr:row>1247</xdr:row>
      <xdr:rowOff>160020</xdr:rowOff>
    </xdr:to>
    <xdr:pic>
      <xdr:nvPicPr>
        <xdr:cNvPr id="8052" name="Billede 8051">
          <a:hlinkClick xmlns:r="http://schemas.openxmlformats.org/officeDocument/2006/relationships" r:id="rId220"/>
          <a:extLst>
            <a:ext uri="{FF2B5EF4-FFF2-40B4-BE49-F238E27FC236}">
              <a16:creationId xmlns:a16="http://schemas.microsoft.com/office/drawing/2014/main" id="{3AD34FB7-461E-A25D-CB79-AED11EC3CA4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16163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1248</xdr:row>
      <xdr:rowOff>0</xdr:rowOff>
    </xdr:from>
    <xdr:to>
      <xdr:col>3</xdr:col>
      <xdr:colOff>7620</xdr:colOff>
      <xdr:row>1248</xdr:row>
      <xdr:rowOff>99060</xdr:rowOff>
    </xdr:to>
    <xdr:pic>
      <xdr:nvPicPr>
        <xdr:cNvPr id="8053" name="Billede 8052">
          <a:extLst>
            <a:ext uri="{FF2B5EF4-FFF2-40B4-BE49-F238E27FC236}">
              <a16:creationId xmlns:a16="http://schemas.microsoft.com/office/drawing/2014/main" id="{D0A4A1FC-1B59-897D-B7FE-AD26F12CF9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6346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1250</xdr:row>
      <xdr:rowOff>0</xdr:rowOff>
    </xdr:from>
    <xdr:to>
      <xdr:col>1</xdr:col>
      <xdr:colOff>152400</xdr:colOff>
      <xdr:row>1251</xdr:row>
      <xdr:rowOff>114300</xdr:rowOff>
    </xdr:to>
    <xdr:pic>
      <xdr:nvPicPr>
        <xdr:cNvPr id="8054" name="img153" descr="Lot ID: 420243535  Set No: 910033  Name: Old Train Engine Shed">
          <a:hlinkClick xmlns:r="http://schemas.openxmlformats.org/officeDocument/2006/relationships" r:id="rId33"/>
          <a:extLst>
            <a:ext uri="{FF2B5EF4-FFF2-40B4-BE49-F238E27FC236}">
              <a16:creationId xmlns:a16="http://schemas.microsoft.com/office/drawing/2014/main" id="{B0D97D45-0036-DC8B-3D18-C17C674927B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16712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1250</xdr:row>
      <xdr:rowOff>0</xdr:rowOff>
    </xdr:from>
    <xdr:to>
      <xdr:col>3</xdr:col>
      <xdr:colOff>114300</xdr:colOff>
      <xdr:row>1250</xdr:row>
      <xdr:rowOff>114300</xdr:rowOff>
    </xdr:to>
    <xdr:pic>
      <xdr:nvPicPr>
        <xdr:cNvPr id="8055" name="Billede 8054" descr="Seller Does Not Ship to My Country">
          <a:hlinkClick xmlns:r="http://schemas.openxmlformats.org/officeDocument/2006/relationships" r:id="rId5"/>
          <a:extLst>
            <a:ext uri="{FF2B5EF4-FFF2-40B4-BE49-F238E27FC236}">
              <a16:creationId xmlns:a16="http://schemas.microsoft.com/office/drawing/2014/main" id="{C82A47C0-255A-66A6-33F4-086F8239637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16712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1250</xdr:row>
      <xdr:rowOff>0</xdr:rowOff>
    </xdr:from>
    <xdr:to>
      <xdr:col>3</xdr:col>
      <xdr:colOff>274320</xdr:colOff>
      <xdr:row>1250</xdr:row>
      <xdr:rowOff>152400</xdr:rowOff>
    </xdr:to>
    <xdr:pic>
      <xdr:nvPicPr>
        <xdr:cNvPr id="8056" name="Billede 8055">
          <a:hlinkClick xmlns:r="http://schemas.openxmlformats.org/officeDocument/2006/relationships" r:id="rId7"/>
          <a:extLst>
            <a:ext uri="{FF2B5EF4-FFF2-40B4-BE49-F238E27FC236}">
              <a16:creationId xmlns:a16="http://schemas.microsoft.com/office/drawing/2014/main" id="{EDF00E0C-3176-414E-F075-2EE63285422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1671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1250</xdr:row>
      <xdr:rowOff>0</xdr:rowOff>
    </xdr:from>
    <xdr:to>
      <xdr:col>3</xdr:col>
      <xdr:colOff>457200</xdr:colOff>
      <xdr:row>1250</xdr:row>
      <xdr:rowOff>152400</xdr:rowOff>
    </xdr:to>
    <xdr:pic>
      <xdr:nvPicPr>
        <xdr:cNvPr id="8057" name="Billede 8056">
          <a:hlinkClick xmlns:r="http://schemas.openxmlformats.org/officeDocument/2006/relationships" r:id="rId221"/>
          <a:extLst>
            <a:ext uri="{FF2B5EF4-FFF2-40B4-BE49-F238E27FC236}">
              <a16:creationId xmlns:a16="http://schemas.microsoft.com/office/drawing/2014/main" id="{65CEBF6F-A1F2-0C25-0516-B5161B8932E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5167122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1254</xdr:row>
      <xdr:rowOff>0</xdr:rowOff>
    </xdr:from>
    <xdr:to>
      <xdr:col>3</xdr:col>
      <xdr:colOff>7620</xdr:colOff>
      <xdr:row>1254</xdr:row>
      <xdr:rowOff>30480</xdr:rowOff>
    </xdr:to>
    <xdr:pic>
      <xdr:nvPicPr>
        <xdr:cNvPr id="8058" name="Billede 8057">
          <a:extLst>
            <a:ext uri="{FF2B5EF4-FFF2-40B4-BE49-F238E27FC236}">
              <a16:creationId xmlns:a16="http://schemas.microsoft.com/office/drawing/2014/main" id="{B2C529BA-6BFE-AB4C-C98A-3BE4AC2B14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8998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1255</xdr:row>
      <xdr:rowOff>0</xdr:rowOff>
    </xdr:from>
    <xdr:to>
      <xdr:col>3</xdr:col>
      <xdr:colOff>571500</xdr:colOff>
      <xdr:row>1255</xdr:row>
      <xdr:rowOff>160020</xdr:rowOff>
    </xdr:to>
    <xdr:pic>
      <xdr:nvPicPr>
        <xdr:cNvPr id="8059" name="Billede 8058">
          <a:hlinkClick xmlns:r="http://schemas.openxmlformats.org/officeDocument/2006/relationships" r:id="rId222"/>
          <a:extLst>
            <a:ext uri="{FF2B5EF4-FFF2-40B4-BE49-F238E27FC236}">
              <a16:creationId xmlns:a16="http://schemas.microsoft.com/office/drawing/2014/main" id="{532E632B-E202-EA87-84F7-599C5B6B80E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19181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1256</xdr:row>
      <xdr:rowOff>0</xdr:rowOff>
    </xdr:from>
    <xdr:to>
      <xdr:col>3</xdr:col>
      <xdr:colOff>7620</xdr:colOff>
      <xdr:row>1256</xdr:row>
      <xdr:rowOff>99060</xdr:rowOff>
    </xdr:to>
    <xdr:pic>
      <xdr:nvPicPr>
        <xdr:cNvPr id="8060" name="Billede 8059">
          <a:extLst>
            <a:ext uri="{FF2B5EF4-FFF2-40B4-BE49-F238E27FC236}">
              <a16:creationId xmlns:a16="http://schemas.microsoft.com/office/drawing/2014/main" id="{C55A19C4-603B-A1E6-3214-96805B62C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9363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1258</xdr:row>
      <xdr:rowOff>0</xdr:rowOff>
    </xdr:from>
    <xdr:to>
      <xdr:col>1</xdr:col>
      <xdr:colOff>152400</xdr:colOff>
      <xdr:row>1259</xdr:row>
      <xdr:rowOff>114300</xdr:rowOff>
    </xdr:to>
    <xdr:pic>
      <xdr:nvPicPr>
        <xdr:cNvPr id="8061" name="img154" descr="Lot ID: 451359290  Set No: 910033  Name: Old Train Engine Shed">
          <a:hlinkClick xmlns:r="http://schemas.openxmlformats.org/officeDocument/2006/relationships" r:id="rId33"/>
          <a:extLst>
            <a:ext uri="{FF2B5EF4-FFF2-40B4-BE49-F238E27FC236}">
              <a16:creationId xmlns:a16="http://schemas.microsoft.com/office/drawing/2014/main" id="{62654A2C-795D-F41F-FECD-FA124A08A82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19729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1258</xdr:row>
      <xdr:rowOff>0</xdr:rowOff>
    </xdr:from>
    <xdr:to>
      <xdr:col>3</xdr:col>
      <xdr:colOff>114300</xdr:colOff>
      <xdr:row>1258</xdr:row>
      <xdr:rowOff>114300</xdr:rowOff>
    </xdr:to>
    <xdr:pic>
      <xdr:nvPicPr>
        <xdr:cNvPr id="8062" name="Billede 8061" descr="Seller Ships to My Country">
          <a:hlinkClick xmlns:r="http://schemas.openxmlformats.org/officeDocument/2006/relationships" r:id="rId5"/>
          <a:extLst>
            <a:ext uri="{FF2B5EF4-FFF2-40B4-BE49-F238E27FC236}">
              <a16:creationId xmlns:a16="http://schemas.microsoft.com/office/drawing/2014/main" id="{9B8D1609-BAE8-9B51-B24C-E8CD44F1192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19729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1258</xdr:row>
      <xdr:rowOff>0</xdr:rowOff>
    </xdr:from>
    <xdr:to>
      <xdr:col>3</xdr:col>
      <xdr:colOff>274320</xdr:colOff>
      <xdr:row>1258</xdr:row>
      <xdr:rowOff>152400</xdr:rowOff>
    </xdr:to>
    <xdr:pic>
      <xdr:nvPicPr>
        <xdr:cNvPr id="8063" name="Billede 8062">
          <a:hlinkClick xmlns:r="http://schemas.openxmlformats.org/officeDocument/2006/relationships" r:id="rId7"/>
          <a:extLst>
            <a:ext uri="{FF2B5EF4-FFF2-40B4-BE49-F238E27FC236}">
              <a16:creationId xmlns:a16="http://schemas.microsoft.com/office/drawing/2014/main" id="{0CFAB4A1-0762-27AA-2A73-13C146FB9D5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519729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1262</xdr:row>
      <xdr:rowOff>0</xdr:rowOff>
    </xdr:from>
    <xdr:to>
      <xdr:col>3</xdr:col>
      <xdr:colOff>7620</xdr:colOff>
      <xdr:row>1262</xdr:row>
      <xdr:rowOff>30480</xdr:rowOff>
    </xdr:to>
    <xdr:pic>
      <xdr:nvPicPr>
        <xdr:cNvPr id="8064" name="Billede 8063">
          <a:extLst>
            <a:ext uri="{FF2B5EF4-FFF2-40B4-BE49-F238E27FC236}">
              <a16:creationId xmlns:a16="http://schemas.microsoft.com/office/drawing/2014/main" id="{84856BC6-8235-AE27-08BA-2105042209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1855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1263</xdr:row>
      <xdr:rowOff>0</xdr:rowOff>
    </xdr:from>
    <xdr:to>
      <xdr:col>3</xdr:col>
      <xdr:colOff>571500</xdr:colOff>
      <xdr:row>1263</xdr:row>
      <xdr:rowOff>160020</xdr:rowOff>
    </xdr:to>
    <xdr:pic>
      <xdr:nvPicPr>
        <xdr:cNvPr id="8065" name="Billede 8064">
          <a:hlinkClick xmlns:r="http://schemas.openxmlformats.org/officeDocument/2006/relationships" r:id="rId223"/>
          <a:extLst>
            <a:ext uri="{FF2B5EF4-FFF2-40B4-BE49-F238E27FC236}">
              <a16:creationId xmlns:a16="http://schemas.microsoft.com/office/drawing/2014/main" id="{A9D6095E-386A-CEFD-10CF-2B79A019F9C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22038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1264</xdr:row>
      <xdr:rowOff>0</xdr:rowOff>
    </xdr:from>
    <xdr:to>
      <xdr:col>3</xdr:col>
      <xdr:colOff>7620</xdr:colOff>
      <xdr:row>1264</xdr:row>
      <xdr:rowOff>99060</xdr:rowOff>
    </xdr:to>
    <xdr:pic>
      <xdr:nvPicPr>
        <xdr:cNvPr id="8066" name="Billede 8065">
          <a:extLst>
            <a:ext uri="{FF2B5EF4-FFF2-40B4-BE49-F238E27FC236}">
              <a16:creationId xmlns:a16="http://schemas.microsoft.com/office/drawing/2014/main" id="{E941C5CE-83B4-22F8-E072-053F228483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2221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1266</xdr:row>
      <xdr:rowOff>0</xdr:rowOff>
    </xdr:from>
    <xdr:to>
      <xdr:col>1</xdr:col>
      <xdr:colOff>152400</xdr:colOff>
      <xdr:row>1267</xdr:row>
      <xdr:rowOff>114300</xdr:rowOff>
    </xdr:to>
    <xdr:pic>
      <xdr:nvPicPr>
        <xdr:cNvPr id="8067" name="img155" descr="Lot ID: 418428150  Set No: 910033  Name: Old Train Engine Shed">
          <a:hlinkClick xmlns:r="http://schemas.openxmlformats.org/officeDocument/2006/relationships" r:id="rId33"/>
          <a:extLst>
            <a:ext uri="{FF2B5EF4-FFF2-40B4-BE49-F238E27FC236}">
              <a16:creationId xmlns:a16="http://schemas.microsoft.com/office/drawing/2014/main" id="{08088FEE-D16C-F979-6BDD-F157C6B30E4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22587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1266</xdr:row>
      <xdr:rowOff>0</xdr:rowOff>
    </xdr:from>
    <xdr:to>
      <xdr:col>3</xdr:col>
      <xdr:colOff>114300</xdr:colOff>
      <xdr:row>1266</xdr:row>
      <xdr:rowOff>114300</xdr:rowOff>
    </xdr:to>
    <xdr:pic>
      <xdr:nvPicPr>
        <xdr:cNvPr id="8068" name="Billede 8067" descr="Seller Does Not Ship to My Country">
          <a:hlinkClick xmlns:r="http://schemas.openxmlformats.org/officeDocument/2006/relationships" r:id="rId5"/>
          <a:extLst>
            <a:ext uri="{FF2B5EF4-FFF2-40B4-BE49-F238E27FC236}">
              <a16:creationId xmlns:a16="http://schemas.microsoft.com/office/drawing/2014/main" id="{C32C9736-6B13-B2F1-E943-255246A6E9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22587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1266</xdr:row>
      <xdr:rowOff>0</xdr:rowOff>
    </xdr:from>
    <xdr:to>
      <xdr:col>3</xdr:col>
      <xdr:colOff>274320</xdr:colOff>
      <xdr:row>1266</xdr:row>
      <xdr:rowOff>152400</xdr:rowOff>
    </xdr:to>
    <xdr:pic>
      <xdr:nvPicPr>
        <xdr:cNvPr id="8069" name="Billede 8068">
          <a:hlinkClick xmlns:r="http://schemas.openxmlformats.org/officeDocument/2006/relationships" r:id="rId7"/>
          <a:extLst>
            <a:ext uri="{FF2B5EF4-FFF2-40B4-BE49-F238E27FC236}">
              <a16:creationId xmlns:a16="http://schemas.microsoft.com/office/drawing/2014/main" id="{0AFC7B51-F655-5244-F1E8-63DF15A7535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22587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1270</xdr:row>
      <xdr:rowOff>0</xdr:rowOff>
    </xdr:from>
    <xdr:to>
      <xdr:col>3</xdr:col>
      <xdr:colOff>7620</xdr:colOff>
      <xdr:row>1270</xdr:row>
      <xdr:rowOff>30480</xdr:rowOff>
    </xdr:to>
    <xdr:pic>
      <xdr:nvPicPr>
        <xdr:cNvPr id="8070" name="Billede 8069">
          <a:extLst>
            <a:ext uri="{FF2B5EF4-FFF2-40B4-BE49-F238E27FC236}">
              <a16:creationId xmlns:a16="http://schemas.microsoft.com/office/drawing/2014/main" id="{BF6BFB25-FF94-C343-CDAC-66BE6631EA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4598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1271</xdr:row>
      <xdr:rowOff>0</xdr:rowOff>
    </xdr:from>
    <xdr:to>
      <xdr:col>3</xdr:col>
      <xdr:colOff>571500</xdr:colOff>
      <xdr:row>1271</xdr:row>
      <xdr:rowOff>160020</xdr:rowOff>
    </xdr:to>
    <xdr:pic>
      <xdr:nvPicPr>
        <xdr:cNvPr id="8071" name="Billede 8070">
          <a:hlinkClick xmlns:r="http://schemas.openxmlformats.org/officeDocument/2006/relationships" r:id="rId224"/>
          <a:extLst>
            <a:ext uri="{FF2B5EF4-FFF2-40B4-BE49-F238E27FC236}">
              <a16:creationId xmlns:a16="http://schemas.microsoft.com/office/drawing/2014/main" id="{19C28E67-3BD6-4C6E-DFB2-8A0461BA552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24781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1272</xdr:row>
      <xdr:rowOff>0</xdr:rowOff>
    </xdr:from>
    <xdr:to>
      <xdr:col>3</xdr:col>
      <xdr:colOff>7620</xdr:colOff>
      <xdr:row>1272</xdr:row>
      <xdr:rowOff>99060</xdr:rowOff>
    </xdr:to>
    <xdr:pic>
      <xdr:nvPicPr>
        <xdr:cNvPr id="8072" name="Billede 8071">
          <a:extLst>
            <a:ext uri="{FF2B5EF4-FFF2-40B4-BE49-F238E27FC236}">
              <a16:creationId xmlns:a16="http://schemas.microsoft.com/office/drawing/2014/main" id="{ACA50D39-C081-7783-A29E-5DE7F96C14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4964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1274</xdr:row>
      <xdr:rowOff>0</xdr:rowOff>
    </xdr:from>
    <xdr:to>
      <xdr:col>1</xdr:col>
      <xdr:colOff>152400</xdr:colOff>
      <xdr:row>1275</xdr:row>
      <xdr:rowOff>114300</xdr:rowOff>
    </xdr:to>
    <xdr:pic>
      <xdr:nvPicPr>
        <xdr:cNvPr id="8073" name="img156" descr="Lot ID: 434463167  Set No: 910033  Name: Old Train Engine Shed">
          <a:hlinkClick xmlns:r="http://schemas.openxmlformats.org/officeDocument/2006/relationships" r:id="rId33"/>
          <a:extLst>
            <a:ext uri="{FF2B5EF4-FFF2-40B4-BE49-F238E27FC236}">
              <a16:creationId xmlns:a16="http://schemas.microsoft.com/office/drawing/2014/main" id="{FE67E13B-5083-C66B-A234-09D46F26A06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25330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1274</xdr:row>
      <xdr:rowOff>0</xdr:rowOff>
    </xdr:from>
    <xdr:to>
      <xdr:col>3</xdr:col>
      <xdr:colOff>114300</xdr:colOff>
      <xdr:row>1274</xdr:row>
      <xdr:rowOff>114300</xdr:rowOff>
    </xdr:to>
    <xdr:pic>
      <xdr:nvPicPr>
        <xdr:cNvPr id="8074" name="Billede 8073" descr="Seller Ships to My Country">
          <a:hlinkClick xmlns:r="http://schemas.openxmlformats.org/officeDocument/2006/relationships" r:id="rId5"/>
          <a:extLst>
            <a:ext uri="{FF2B5EF4-FFF2-40B4-BE49-F238E27FC236}">
              <a16:creationId xmlns:a16="http://schemas.microsoft.com/office/drawing/2014/main" id="{8AEA890C-13EA-F967-8CA0-12F1CE7F657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25330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1274</xdr:row>
      <xdr:rowOff>0</xdr:rowOff>
    </xdr:from>
    <xdr:to>
      <xdr:col>3</xdr:col>
      <xdr:colOff>274320</xdr:colOff>
      <xdr:row>1274</xdr:row>
      <xdr:rowOff>152400</xdr:rowOff>
    </xdr:to>
    <xdr:pic>
      <xdr:nvPicPr>
        <xdr:cNvPr id="8075" name="Billede 8074">
          <a:hlinkClick xmlns:r="http://schemas.openxmlformats.org/officeDocument/2006/relationships" r:id="rId7"/>
          <a:extLst>
            <a:ext uri="{FF2B5EF4-FFF2-40B4-BE49-F238E27FC236}">
              <a16:creationId xmlns:a16="http://schemas.microsoft.com/office/drawing/2014/main" id="{623C95E2-4400-B315-18B9-70CBD4942F4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25330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1278</xdr:row>
      <xdr:rowOff>0</xdr:rowOff>
    </xdr:from>
    <xdr:to>
      <xdr:col>3</xdr:col>
      <xdr:colOff>7620</xdr:colOff>
      <xdr:row>1278</xdr:row>
      <xdr:rowOff>30480</xdr:rowOff>
    </xdr:to>
    <xdr:pic>
      <xdr:nvPicPr>
        <xdr:cNvPr id="8076" name="Billede 8075">
          <a:extLst>
            <a:ext uri="{FF2B5EF4-FFF2-40B4-BE49-F238E27FC236}">
              <a16:creationId xmlns:a16="http://schemas.microsoft.com/office/drawing/2014/main" id="{274C3F27-F5D8-40FB-2AC1-DC3D6D80CC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8073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1279</xdr:row>
      <xdr:rowOff>0</xdr:rowOff>
    </xdr:from>
    <xdr:to>
      <xdr:col>3</xdr:col>
      <xdr:colOff>571500</xdr:colOff>
      <xdr:row>1279</xdr:row>
      <xdr:rowOff>160020</xdr:rowOff>
    </xdr:to>
    <xdr:pic>
      <xdr:nvPicPr>
        <xdr:cNvPr id="8077" name="Billede 8076">
          <a:hlinkClick xmlns:r="http://schemas.openxmlformats.org/officeDocument/2006/relationships" r:id="rId225"/>
          <a:extLst>
            <a:ext uri="{FF2B5EF4-FFF2-40B4-BE49-F238E27FC236}">
              <a16:creationId xmlns:a16="http://schemas.microsoft.com/office/drawing/2014/main" id="{315167BA-7272-42AC-5999-C74FB898FF8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28256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1280</xdr:row>
      <xdr:rowOff>0</xdr:rowOff>
    </xdr:from>
    <xdr:to>
      <xdr:col>3</xdr:col>
      <xdr:colOff>7620</xdr:colOff>
      <xdr:row>1280</xdr:row>
      <xdr:rowOff>99060</xdr:rowOff>
    </xdr:to>
    <xdr:pic>
      <xdr:nvPicPr>
        <xdr:cNvPr id="8078" name="Billede 8077">
          <a:extLst>
            <a:ext uri="{FF2B5EF4-FFF2-40B4-BE49-F238E27FC236}">
              <a16:creationId xmlns:a16="http://schemas.microsoft.com/office/drawing/2014/main" id="{97681169-ACD2-9EFC-140A-0246E8AC65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8439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1282</xdr:row>
      <xdr:rowOff>0</xdr:rowOff>
    </xdr:from>
    <xdr:to>
      <xdr:col>1</xdr:col>
      <xdr:colOff>152400</xdr:colOff>
      <xdr:row>1283</xdr:row>
      <xdr:rowOff>114300</xdr:rowOff>
    </xdr:to>
    <xdr:pic>
      <xdr:nvPicPr>
        <xdr:cNvPr id="8079" name="img157" descr="Lot ID: 453854491  Set No: 910033  Name: Old Train Engine Shed">
          <a:hlinkClick xmlns:r="http://schemas.openxmlformats.org/officeDocument/2006/relationships" r:id="rId33"/>
          <a:extLst>
            <a:ext uri="{FF2B5EF4-FFF2-40B4-BE49-F238E27FC236}">
              <a16:creationId xmlns:a16="http://schemas.microsoft.com/office/drawing/2014/main" id="{4E86F3BE-ED42-8AF0-3F7D-1989922FD22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28805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1282</xdr:row>
      <xdr:rowOff>0</xdr:rowOff>
    </xdr:from>
    <xdr:to>
      <xdr:col>3</xdr:col>
      <xdr:colOff>114300</xdr:colOff>
      <xdr:row>1282</xdr:row>
      <xdr:rowOff>114300</xdr:rowOff>
    </xdr:to>
    <xdr:pic>
      <xdr:nvPicPr>
        <xdr:cNvPr id="8080" name="Billede 8079" descr="Seller Ships to My Country">
          <a:hlinkClick xmlns:r="http://schemas.openxmlformats.org/officeDocument/2006/relationships" r:id="rId5"/>
          <a:extLst>
            <a:ext uri="{FF2B5EF4-FFF2-40B4-BE49-F238E27FC236}">
              <a16:creationId xmlns:a16="http://schemas.microsoft.com/office/drawing/2014/main" id="{75793A8D-84CC-49C3-EFBF-10AA23D6AB7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28805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1282</xdr:row>
      <xdr:rowOff>0</xdr:rowOff>
    </xdr:from>
    <xdr:to>
      <xdr:col>3</xdr:col>
      <xdr:colOff>160020</xdr:colOff>
      <xdr:row>1282</xdr:row>
      <xdr:rowOff>152400</xdr:rowOff>
    </xdr:to>
    <xdr:pic>
      <xdr:nvPicPr>
        <xdr:cNvPr id="8081" name="Billede 8080">
          <a:extLst>
            <a:ext uri="{FF2B5EF4-FFF2-40B4-BE49-F238E27FC236}">
              <a16:creationId xmlns:a16="http://schemas.microsoft.com/office/drawing/2014/main" id="{192AE609-D92F-561E-4A04-F71D19FB0B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5288051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1286</xdr:row>
      <xdr:rowOff>0</xdr:rowOff>
    </xdr:from>
    <xdr:to>
      <xdr:col>3</xdr:col>
      <xdr:colOff>7620</xdr:colOff>
      <xdr:row>1286</xdr:row>
      <xdr:rowOff>30480</xdr:rowOff>
    </xdr:to>
    <xdr:pic>
      <xdr:nvPicPr>
        <xdr:cNvPr id="8082" name="Billede 8081">
          <a:extLst>
            <a:ext uri="{FF2B5EF4-FFF2-40B4-BE49-F238E27FC236}">
              <a16:creationId xmlns:a16="http://schemas.microsoft.com/office/drawing/2014/main" id="{C2696173-EF4C-9F28-3B7B-3D9DB83595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0816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1287</xdr:row>
      <xdr:rowOff>0</xdr:rowOff>
    </xdr:from>
    <xdr:to>
      <xdr:col>3</xdr:col>
      <xdr:colOff>571500</xdr:colOff>
      <xdr:row>1287</xdr:row>
      <xdr:rowOff>160020</xdr:rowOff>
    </xdr:to>
    <xdr:pic>
      <xdr:nvPicPr>
        <xdr:cNvPr id="8083" name="Billede 8082">
          <a:hlinkClick xmlns:r="http://schemas.openxmlformats.org/officeDocument/2006/relationships" r:id="rId226"/>
          <a:extLst>
            <a:ext uri="{FF2B5EF4-FFF2-40B4-BE49-F238E27FC236}">
              <a16:creationId xmlns:a16="http://schemas.microsoft.com/office/drawing/2014/main" id="{054F87EB-7FDF-BA43-E4AC-5970011B1BD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30999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1288</xdr:row>
      <xdr:rowOff>0</xdr:rowOff>
    </xdr:from>
    <xdr:to>
      <xdr:col>3</xdr:col>
      <xdr:colOff>7620</xdr:colOff>
      <xdr:row>1288</xdr:row>
      <xdr:rowOff>99060</xdr:rowOff>
    </xdr:to>
    <xdr:pic>
      <xdr:nvPicPr>
        <xdr:cNvPr id="8084" name="Billede 8083">
          <a:extLst>
            <a:ext uri="{FF2B5EF4-FFF2-40B4-BE49-F238E27FC236}">
              <a16:creationId xmlns:a16="http://schemas.microsoft.com/office/drawing/2014/main" id="{309E6B4C-E9B7-A7B2-3BF6-BF9C69198D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1182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1290</xdr:row>
      <xdr:rowOff>0</xdr:rowOff>
    </xdr:from>
    <xdr:to>
      <xdr:col>1</xdr:col>
      <xdr:colOff>152400</xdr:colOff>
      <xdr:row>1291</xdr:row>
      <xdr:rowOff>342900</xdr:rowOff>
    </xdr:to>
    <xdr:pic>
      <xdr:nvPicPr>
        <xdr:cNvPr id="8085" name="img158" descr="Lot ID: 523338364  Set No: 305  Name: Fire Engine">
          <a:hlinkClick xmlns:r="http://schemas.openxmlformats.org/officeDocument/2006/relationships" r:id="rId227"/>
          <a:extLst>
            <a:ext uri="{FF2B5EF4-FFF2-40B4-BE49-F238E27FC236}">
              <a16:creationId xmlns:a16="http://schemas.microsoft.com/office/drawing/2014/main" id="{E18BCABB-DF68-3223-D91C-EC660F1318FD}"/>
            </a:ext>
          </a:extLst>
        </xdr:cNvPr>
        <xdr:cNvPicPr>
          <a:picLocks noChangeAspect="1" noChangeArrowheads="1"/>
        </xdr:cNvPicPr>
      </xdr:nvPicPr>
      <xdr:blipFill>
        <a:blip xmlns:r="http://schemas.openxmlformats.org/officeDocument/2006/relationships" r:embed="rId228">
          <a:extLst>
            <a:ext uri="{28A0092B-C50C-407E-A947-70E740481C1C}">
              <a14:useLocalDpi xmlns:a14="http://schemas.microsoft.com/office/drawing/2010/main" val="0"/>
            </a:ext>
          </a:extLst>
        </a:blip>
        <a:srcRect/>
        <a:stretch>
          <a:fillRect/>
        </a:stretch>
      </xdr:blipFill>
      <xdr:spPr bwMode="auto">
        <a:xfrm>
          <a:off x="0" y="531548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1290</xdr:row>
      <xdr:rowOff>0</xdr:rowOff>
    </xdr:from>
    <xdr:to>
      <xdr:col>3</xdr:col>
      <xdr:colOff>114300</xdr:colOff>
      <xdr:row>1290</xdr:row>
      <xdr:rowOff>114300</xdr:rowOff>
    </xdr:to>
    <xdr:pic>
      <xdr:nvPicPr>
        <xdr:cNvPr id="8086" name="Billede 8085" descr="Seller Ships to My Country">
          <a:hlinkClick xmlns:r="http://schemas.openxmlformats.org/officeDocument/2006/relationships" r:id="rId5"/>
          <a:extLst>
            <a:ext uri="{FF2B5EF4-FFF2-40B4-BE49-F238E27FC236}">
              <a16:creationId xmlns:a16="http://schemas.microsoft.com/office/drawing/2014/main" id="{4CE4E1A0-4964-5C77-DD85-93BC8E88AF5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31548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1290</xdr:row>
      <xdr:rowOff>0</xdr:rowOff>
    </xdr:from>
    <xdr:to>
      <xdr:col>3</xdr:col>
      <xdr:colOff>274320</xdr:colOff>
      <xdr:row>1290</xdr:row>
      <xdr:rowOff>152400</xdr:rowOff>
    </xdr:to>
    <xdr:pic>
      <xdr:nvPicPr>
        <xdr:cNvPr id="8087" name="Billede 8086">
          <a:hlinkClick xmlns:r="http://schemas.openxmlformats.org/officeDocument/2006/relationships" r:id="rId7"/>
          <a:extLst>
            <a:ext uri="{FF2B5EF4-FFF2-40B4-BE49-F238E27FC236}">
              <a16:creationId xmlns:a16="http://schemas.microsoft.com/office/drawing/2014/main" id="{4FB7E288-F2A4-4928-B79C-E2AFCA0EF418}"/>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531548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1294</xdr:row>
      <xdr:rowOff>0</xdr:rowOff>
    </xdr:from>
    <xdr:to>
      <xdr:col>3</xdr:col>
      <xdr:colOff>7620</xdr:colOff>
      <xdr:row>1294</xdr:row>
      <xdr:rowOff>30480</xdr:rowOff>
    </xdr:to>
    <xdr:pic>
      <xdr:nvPicPr>
        <xdr:cNvPr id="8088" name="Billede 8087">
          <a:extLst>
            <a:ext uri="{FF2B5EF4-FFF2-40B4-BE49-F238E27FC236}">
              <a16:creationId xmlns:a16="http://schemas.microsoft.com/office/drawing/2014/main" id="{122DD2E7-3B67-9CC9-F862-73DAA937E5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3491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1295</xdr:row>
      <xdr:rowOff>0</xdr:rowOff>
    </xdr:from>
    <xdr:to>
      <xdr:col>3</xdr:col>
      <xdr:colOff>571500</xdr:colOff>
      <xdr:row>1295</xdr:row>
      <xdr:rowOff>160020</xdr:rowOff>
    </xdr:to>
    <xdr:pic>
      <xdr:nvPicPr>
        <xdr:cNvPr id="8089" name="Billede 8088">
          <a:hlinkClick xmlns:r="http://schemas.openxmlformats.org/officeDocument/2006/relationships" r:id="rId229"/>
          <a:extLst>
            <a:ext uri="{FF2B5EF4-FFF2-40B4-BE49-F238E27FC236}">
              <a16:creationId xmlns:a16="http://schemas.microsoft.com/office/drawing/2014/main" id="{464D25AB-4FFD-8EA1-B20B-C0899340078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33674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1296</xdr:row>
      <xdr:rowOff>0</xdr:rowOff>
    </xdr:from>
    <xdr:to>
      <xdr:col>3</xdr:col>
      <xdr:colOff>7620</xdr:colOff>
      <xdr:row>1296</xdr:row>
      <xdr:rowOff>99060</xdr:rowOff>
    </xdr:to>
    <xdr:pic>
      <xdr:nvPicPr>
        <xdr:cNvPr id="8090" name="Billede 8089">
          <a:extLst>
            <a:ext uri="{FF2B5EF4-FFF2-40B4-BE49-F238E27FC236}">
              <a16:creationId xmlns:a16="http://schemas.microsoft.com/office/drawing/2014/main" id="{BB3D9B39-9D7C-9C98-3CB6-995A43269D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3857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1298</xdr:row>
      <xdr:rowOff>0</xdr:rowOff>
    </xdr:from>
    <xdr:to>
      <xdr:col>1</xdr:col>
      <xdr:colOff>152400</xdr:colOff>
      <xdr:row>1299</xdr:row>
      <xdr:rowOff>114300</xdr:rowOff>
    </xdr:to>
    <xdr:pic>
      <xdr:nvPicPr>
        <xdr:cNvPr id="8091" name="img159" descr="Lot ID: 505234938  Set No: 910033  Name: Old Train Engine Shed">
          <a:hlinkClick xmlns:r="http://schemas.openxmlformats.org/officeDocument/2006/relationships" r:id="rId33"/>
          <a:extLst>
            <a:ext uri="{FF2B5EF4-FFF2-40B4-BE49-F238E27FC236}">
              <a16:creationId xmlns:a16="http://schemas.microsoft.com/office/drawing/2014/main" id="{8FB25011-0C78-FDD1-34B0-D2E2F28095F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34222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1298</xdr:row>
      <xdr:rowOff>0</xdr:rowOff>
    </xdr:from>
    <xdr:to>
      <xdr:col>3</xdr:col>
      <xdr:colOff>114300</xdr:colOff>
      <xdr:row>1298</xdr:row>
      <xdr:rowOff>114300</xdr:rowOff>
    </xdr:to>
    <xdr:pic>
      <xdr:nvPicPr>
        <xdr:cNvPr id="8092" name="Billede 8091" descr="Seller Ships to My Country">
          <a:hlinkClick xmlns:r="http://schemas.openxmlformats.org/officeDocument/2006/relationships" r:id="rId5"/>
          <a:extLst>
            <a:ext uri="{FF2B5EF4-FFF2-40B4-BE49-F238E27FC236}">
              <a16:creationId xmlns:a16="http://schemas.microsoft.com/office/drawing/2014/main" id="{7073BBEF-7D90-3AC6-7321-41FDF6CDC41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34222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1298</xdr:row>
      <xdr:rowOff>0</xdr:rowOff>
    </xdr:from>
    <xdr:to>
      <xdr:col>3</xdr:col>
      <xdr:colOff>274320</xdr:colOff>
      <xdr:row>1298</xdr:row>
      <xdr:rowOff>152400</xdr:rowOff>
    </xdr:to>
    <xdr:pic>
      <xdr:nvPicPr>
        <xdr:cNvPr id="8093" name="Billede 8092">
          <a:hlinkClick xmlns:r="http://schemas.openxmlformats.org/officeDocument/2006/relationships" r:id="rId7"/>
          <a:extLst>
            <a:ext uri="{FF2B5EF4-FFF2-40B4-BE49-F238E27FC236}">
              <a16:creationId xmlns:a16="http://schemas.microsoft.com/office/drawing/2014/main" id="{E1F4BC16-A9D6-71D7-87D6-877082FAD56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34222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1302</xdr:row>
      <xdr:rowOff>0</xdr:rowOff>
    </xdr:from>
    <xdr:to>
      <xdr:col>3</xdr:col>
      <xdr:colOff>7620</xdr:colOff>
      <xdr:row>1302</xdr:row>
      <xdr:rowOff>30480</xdr:rowOff>
    </xdr:to>
    <xdr:pic>
      <xdr:nvPicPr>
        <xdr:cNvPr id="8094" name="Billede 8093">
          <a:extLst>
            <a:ext uri="{FF2B5EF4-FFF2-40B4-BE49-F238E27FC236}">
              <a16:creationId xmlns:a16="http://schemas.microsoft.com/office/drawing/2014/main" id="{CD970072-895E-7102-90AA-F8825EECAD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6234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1303</xdr:row>
      <xdr:rowOff>0</xdr:rowOff>
    </xdr:from>
    <xdr:to>
      <xdr:col>3</xdr:col>
      <xdr:colOff>571500</xdr:colOff>
      <xdr:row>1303</xdr:row>
      <xdr:rowOff>160020</xdr:rowOff>
    </xdr:to>
    <xdr:pic>
      <xdr:nvPicPr>
        <xdr:cNvPr id="8095" name="Billede 8094">
          <a:hlinkClick xmlns:r="http://schemas.openxmlformats.org/officeDocument/2006/relationships" r:id="rId230"/>
          <a:extLst>
            <a:ext uri="{FF2B5EF4-FFF2-40B4-BE49-F238E27FC236}">
              <a16:creationId xmlns:a16="http://schemas.microsoft.com/office/drawing/2014/main" id="{8AD50B08-2DD5-17CA-9698-273CA05EC8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36417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1304</xdr:row>
      <xdr:rowOff>0</xdr:rowOff>
    </xdr:from>
    <xdr:to>
      <xdr:col>3</xdr:col>
      <xdr:colOff>7620</xdr:colOff>
      <xdr:row>1304</xdr:row>
      <xdr:rowOff>99060</xdr:rowOff>
    </xdr:to>
    <xdr:pic>
      <xdr:nvPicPr>
        <xdr:cNvPr id="8096" name="Billede 8095">
          <a:extLst>
            <a:ext uri="{FF2B5EF4-FFF2-40B4-BE49-F238E27FC236}">
              <a16:creationId xmlns:a16="http://schemas.microsoft.com/office/drawing/2014/main" id="{04981D5A-D23B-D21C-8E03-A67CE0DA33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6600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1306</xdr:row>
      <xdr:rowOff>0</xdr:rowOff>
    </xdr:from>
    <xdr:to>
      <xdr:col>1</xdr:col>
      <xdr:colOff>152400</xdr:colOff>
      <xdr:row>1307</xdr:row>
      <xdr:rowOff>114300</xdr:rowOff>
    </xdr:to>
    <xdr:pic>
      <xdr:nvPicPr>
        <xdr:cNvPr id="8097" name="img160" descr="Lot ID: 420147627  Set No: 910033  Name: Old Train Engine Shed">
          <a:hlinkClick xmlns:r="http://schemas.openxmlformats.org/officeDocument/2006/relationships" r:id="rId33"/>
          <a:extLst>
            <a:ext uri="{FF2B5EF4-FFF2-40B4-BE49-F238E27FC236}">
              <a16:creationId xmlns:a16="http://schemas.microsoft.com/office/drawing/2014/main" id="{ED1E768A-FC63-AEBF-3F60-D52F1A31472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36966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1306</xdr:row>
      <xdr:rowOff>0</xdr:rowOff>
    </xdr:from>
    <xdr:to>
      <xdr:col>3</xdr:col>
      <xdr:colOff>114300</xdr:colOff>
      <xdr:row>1306</xdr:row>
      <xdr:rowOff>114300</xdr:rowOff>
    </xdr:to>
    <xdr:pic>
      <xdr:nvPicPr>
        <xdr:cNvPr id="8098" name="Billede 8097" descr="Seller Ships to My Country">
          <a:hlinkClick xmlns:r="http://schemas.openxmlformats.org/officeDocument/2006/relationships" r:id="rId5"/>
          <a:extLst>
            <a:ext uri="{FF2B5EF4-FFF2-40B4-BE49-F238E27FC236}">
              <a16:creationId xmlns:a16="http://schemas.microsoft.com/office/drawing/2014/main" id="{137B6F7F-0696-0D72-D31D-862C5859F1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36966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1306</xdr:row>
      <xdr:rowOff>0</xdr:rowOff>
    </xdr:from>
    <xdr:to>
      <xdr:col>3</xdr:col>
      <xdr:colOff>274320</xdr:colOff>
      <xdr:row>1306</xdr:row>
      <xdr:rowOff>152400</xdr:rowOff>
    </xdr:to>
    <xdr:pic>
      <xdr:nvPicPr>
        <xdr:cNvPr id="8099" name="Billede 8098">
          <a:hlinkClick xmlns:r="http://schemas.openxmlformats.org/officeDocument/2006/relationships" r:id="rId7"/>
          <a:extLst>
            <a:ext uri="{FF2B5EF4-FFF2-40B4-BE49-F238E27FC236}">
              <a16:creationId xmlns:a16="http://schemas.microsoft.com/office/drawing/2014/main" id="{F20674DD-8FBC-44F1-E6DE-6D2C242DD958}"/>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536966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1310</xdr:row>
      <xdr:rowOff>0</xdr:rowOff>
    </xdr:from>
    <xdr:to>
      <xdr:col>3</xdr:col>
      <xdr:colOff>7620</xdr:colOff>
      <xdr:row>1310</xdr:row>
      <xdr:rowOff>30480</xdr:rowOff>
    </xdr:to>
    <xdr:pic>
      <xdr:nvPicPr>
        <xdr:cNvPr id="8100" name="Billede 8099">
          <a:extLst>
            <a:ext uri="{FF2B5EF4-FFF2-40B4-BE49-F238E27FC236}">
              <a16:creationId xmlns:a16="http://schemas.microsoft.com/office/drawing/2014/main" id="{2FEECE47-0921-9B69-443A-5A22E1C258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0280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1311</xdr:row>
      <xdr:rowOff>0</xdr:rowOff>
    </xdr:from>
    <xdr:to>
      <xdr:col>3</xdr:col>
      <xdr:colOff>571500</xdr:colOff>
      <xdr:row>1311</xdr:row>
      <xdr:rowOff>160020</xdr:rowOff>
    </xdr:to>
    <xdr:pic>
      <xdr:nvPicPr>
        <xdr:cNvPr id="8101" name="Billede 8100">
          <a:hlinkClick xmlns:r="http://schemas.openxmlformats.org/officeDocument/2006/relationships" r:id="rId231"/>
          <a:extLst>
            <a:ext uri="{FF2B5EF4-FFF2-40B4-BE49-F238E27FC236}">
              <a16:creationId xmlns:a16="http://schemas.microsoft.com/office/drawing/2014/main" id="{39EB7719-255E-3AB5-E94D-D4D87B350A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40463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1312</xdr:row>
      <xdr:rowOff>0</xdr:rowOff>
    </xdr:from>
    <xdr:to>
      <xdr:col>3</xdr:col>
      <xdr:colOff>7620</xdr:colOff>
      <xdr:row>1312</xdr:row>
      <xdr:rowOff>99060</xdr:rowOff>
    </xdr:to>
    <xdr:pic>
      <xdr:nvPicPr>
        <xdr:cNvPr id="8102" name="Billede 8101">
          <a:extLst>
            <a:ext uri="{FF2B5EF4-FFF2-40B4-BE49-F238E27FC236}">
              <a16:creationId xmlns:a16="http://schemas.microsoft.com/office/drawing/2014/main" id="{1B38EB85-4DAB-17BA-61FD-D99C6BEB1D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0646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1314</xdr:row>
      <xdr:rowOff>0</xdr:rowOff>
    </xdr:from>
    <xdr:to>
      <xdr:col>1</xdr:col>
      <xdr:colOff>152400</xdr:colOff>
      <xdr:row>1315</xdr:row>
      <xdr:rowOff>114300</xdr:rowOff>
    </xdr:to>
    <xdr:pic>
      <xdr:nvPicPr>
        <xdr:cNvPr id="8103" name="img161" descr="Lot ID: 498594411  Set No: 10027  Name: Train Engine Shed">
          <a:hlinkClick xmlns:r="http://schemas.openxmlformats.org/officeDocument/2006/relationships" r:id="rId55"/>
          <a:extLst>
            <a:ext uri="{FF2B5EF4-FFF2-40B4-BE49-F238E27FC236}">
              <a16:creationId xmlns:a16="http://schemas.microsoft.com/office/drawing/2014/main" id="{61543D85-7B55-F632-0ED8-E3BA94D64626}"/>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41012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1314</xdr:row>
      <xdr:rowOff>0</xdr:rowOff>
    </xdr:from>
    <xdr:to>
      <xdr:col>3</xdr:col>
      <xdr:colOff>114300</xdr:colOff>
      <xdr:row>1314</xdr:row>
      <xdr:rowOff>114300</xdr:rowOff>
    </xdr:to>
    <xdr:pic>
      <xdr:nvPicPr>
        <xdr:cNvPr id="8104" name="Billede 8103" descr="Seller Ships to My Country">
          <a:hlinkClick xmlns:r="http://schemas.openxmlformats.org/officeDocument/2006/relationships" r:id="rId5"/>
          <a:extLst>
            <a:ext uri="{FF2B5EF4-FFF2-40B4-BE49-F238E27FC236}">
              <a16:creationId xmlns:a16="http://schemas.microsoft.com/office/drawing/2014/main" id="{3D9AC583-42C3-8448-BA75-2C9DC9D4A8F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41012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1314</xdr:row>
      <xdr:rowOff>0</xdr:rowOff>
    </xdr:from>
    <xdr:to>
      <xdr:col>3</xdr:col>
      <xdr:colOff>274320</xdr:colOff>
      <xdr:row>1314</xdr:row>
      <xdr:rowOff>152400</xdr:rowOff>
    </xdr:to>
    <xdr:pic>
      <xdr:nvPicPr>
        <xdr:cNvPr id="8105" name="Billede 8104">
          <a:hlinkClick xmlns:r="http://schemas.openxmlformats.org/officeDocument/2006/relationships" r:id="rId7"/>
          <a:extLst>
            <a:ext uri="{FF2B5EF4-FFF2-40B4-BE49-F238E27FC236}">
              <a16:creationId xmlns:a16="http://schemas.microsoft.com/office/drawing/2014/main" id="{75E6D8D8-EABA-54A5-E967-3FEB8003B36F}"/>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541012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1318</xdr:row>
      <xdr:rowOff>0</xdr:rowOff>
    </xdr:from>
    <xdr:to>
      <xdr:col>3</xdr:col>
      <xdr:colOff>7620</xdr:colOff>
      <xdr:row>1318</xdr:row>
      <xdr:rowOff>30480</xdr:rowOff>
    </xdr:to>
    <xdr:pic>
      <xdr:nvPicPr>
        <xdr:cNvPr id="8106" name="Billede 8105">
          <a:extLst>
            <a:ext uri="{FF2B5EF4-FFF2-40B4-BE49-F238E27FC236}">
              <a16:creationId xmlns:a16="http://schemas.microsoft.com/office/drawing/2014/main" id="{310F2861-9692-7791-207E-05EFABD45D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3641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1319</xdr:row>
      <xdr:rowOff>0</xdr:rowOff>
    </xdr:from>
    <xdr:to>
      <xdr:col>3</xdr:col>
      <xdr:colOff>571500</xdr:colOff>
      <xdr:row>1319</xdr:row>
      <xdr:rowOff>160020</xdr:rowOff>
    </xdr:to>
    <xdr:pic>
      <xdr:nvPicPr>
        <xdr:cNvPr id="8107" name="Billede 8106">
          <a:hlinkClick xmlns:r="http://schemas.openxmlformats.org/officeDocument/2006/relationships" r:id="rId232"/>
          <a:extLst>
            <a:ext uri="{FF2B5EF4-FFF2-40B4-BE49-F238E27FC236}">
              <a16:creationId xmlns:a16="http://schemas.microsoft.com/office/drawing/2014/main" id="{CD3A7F6B-F704-2F88-69AE-F02FC284902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43824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1320</xdr:row>
      <xdr:rowOff>0</xdr:rowOff>
    </xdr:from>
    <xdr:to>
      <xdr:col>3</xdr:col>
      <xdr:colOff>7620</xdr:colOff>
      <xdr:row>1320</xdr:row>
      <xdr:rowOff>99060</xdr:rowOff>
    </xdr:to>
    <xdr:pic>
      <xdr:nvPicPr>
        <xdr:cNvPr id="8108" name="Billede 8107">
          <a:extLst>
            <a:ext uri="{FF2B5EF4-FFF2-40B4-BE49-F238E27FC236}">
              <a16:creationId xmlns:a16="http://schemas.microsoft.com/office/drawing/2014/main" id="{02707A36-C708-B101-7307-F735556B5B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4007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1322</xdr:row>
      <xdr:rowOff>0</xdr:rowOff>
    </xdr:from>
    <xdr:to>
      <xdr:col>1</xdr:col>
      <xdr:colOff>152400</xdr:colOff>
      <xdr:row>1323</xdr:row>
      <xdr:rowOff>114300</xdr:rowOff>
    </xdr:to>
    <xdr:pic>
      <xdr:nvPicPr>
        <xdr:cNvPr id="8109" name="img162" descr="Lot ID: 531422554  Set No: 910033  Name: Old Train Engine Shed">
          <a:hlinkClick xmlns:r="http://schemas.openxmlformats.org/officeDocument/2006/relationships" r:id="rId33"/>
          <a:extLst>
            <a:ext uri="{FF2B5EF4-FFF2-40B4-BE49-F238E27FC236}">
              <a16:creationId xmlns:a16="http://schemas.microsoft.com/office/drawing/2014/main" id="{5C3080DF-F051-3478-47E7-90CA8EDAAC9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44372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1322</xdr:row>
      <xdr:rowOff>0</xdr:rowOff>
    </xdr:from>
    <xdr:to>
      <xdr:col>3</xdr:col>
      <xdr:colOff>114300</xdr:colOff>
      <xdr:row>1322</xdr:row>
      <xdr:rowOff>114300</xdr:rowOff>
    </xdr:to>
    <xdr:pic>
      <xdr:nvPicPr>
        <xdr:cNvPr id="8110" name="Billede 8109" descr="Seller Ships to My Country">
          <a:hlinkClick xmlns:r="http://schemas.openxmlformats.org/officeDocument/2006/relationships" r:id="rId5"/>
          <a:extLst>
            <a:ext uri="{FF2B5EF4-FFF2-40B4-BE49-F238E27FC236}">
              <a16:creationId xmlns:a16="http://schemas.microsoft.com/office/drawing/2014/main" id="{8F7CD639-84B8-34EB-1E15-3B7274DE4D9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44372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1322</xdr:row>
      <xdr:rowOff>0</xdr:rowOff>
    </xdr:from>
    <xdr:to>
      <xdr:col>3</xdr:col>
      <xdr:colOff>160020</xdr:colOff>
      <xdr:row>1322</xdr:row>
      <xdr:rowOff>152400</xdr:rowOff>
    </xdr:to>
    <xdr:pic>
      <xdr:nvPicPr>
        <xdr:cNvPr id="8111" name="Billede 8110">
          <a:extLst>
            <a:ext uri="{FF2B5EF4-FFF2-40B4-BE49-F238E27FC236}">
              <a16:creationId xmlns:a16="http://schemas.microsoft.com/office/drawing/2014/main" id="{27536F7A-EBDB-AD7B-80C2-69F5A2030F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5443728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167640</xdr:colOff>
      <xdr:row>1322</xdr:row>
      <xdr:rowOff>0</xdr:rowOff>
    </xdr:from>
    <xdr:to>
      <xdr:col>3</xdr:col>
      <xdr:colOff>320040</xdr:colOff>
      <xdr:row>1322</xdr:row>
      <xdr:rowOff>152400</xdr:rowOff>
    </xdr:to>
    <xdr:pic>
      <xdr:nvPicPr>
        <xdr:cNvPr id="8112" name="Billede 8111">
          <a:hlinkClick xmlns:r="http://schemas.openxmlformats.org/officeDocument/2006/relationships" r:id="rId233"/>
          <a:extLst>
            <a:ext uri="{FF2B5EF4-FFF2-40B4-BE49-F238E27FC236}">
              <a16:creationId xmlns:a16="http://schemas.microsoft.com/office/drawing/2014/main" id="{B0CE5848-DBA6-6D20-C834-31AE990C8280}"/>
            </a:ext>
          </a:extLst>
        </xdr:cNvPr>
        <xdr:cNvPicPr>
          <a:picLocks noChangeAspect="1" noChangeArrowheads="1"/>
        </xdr:cNvPicPr>
      </xdr:nvPicPr>
      <xdr:blipFill>
        <a:blip xmlns:r="http://schemas.openxmlformats.org/officeDocument/2006/relationships" r:embed="rId234">
          <a:extLst>
            <a:ext uri="{28A0092B-C50C-407E-A947-70E740481C1C}">
              <a14:useLocalDpi xmlns:a14="http://schemas.microsoft.com/office/drawing/2010/main" val="0"/>
            </a:ext>
          </a:extLst>
        </a:blip>
        <a:srcRect/>
        <a:stretch>
          <a:fillRect/>
        </a:stretch>
      </xdr:blipFill>
      <xdr:spPr bwMode="auto">
        <a:xfrm>
          <a:off x="1996440" y="544372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1326</xdr:row>
      <xdr:rowOff>0</xdr:rowOff>
    </xdr:from>
    <xdr:to>
      <xdr:col>3</xdr:col>
      <xdr:colOff>7620</xdr:colOff>
      <xdr:row>1326</xdr:row>
      <xdr:rowOff>30480</xdr:rowOff>
    </xdr:to>
    <xdr:pic>
      <xdr:nvPicPr>
        <xdr:cNvPr id="8113" name="Billede 8112">
          <a:extLst>
            <a:ext uri="{FF2B5EF4-FFF2-40B4-BE49-F238E27FC236}">
              <a16:creationId xmlns:a16="http://schemas.microsoft.com/office/drawing/2014/main" id="{094E1173-5666-F508-2028-FF5B6FA89C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6658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1327</xdr:row>
      <xdr:rowOff>0</xdr:rowOff>
    </xdr:from>
    <xdr:to>
      <xdr:col>3</xdr:col>
      <xdr:colOff>571500</xdr:colOff>
      <xdr:row>1327</xdr:row>
      <xdr:rowOff>160020</xdr:rowOff>
    </xdr:to>
    <xdr:pic>
      <xdr:nvPicPr>
        <xdr:cNvPr id="8114" name="Billede 8113">
          <a:hlinkClick xmlns:r="http://schemas.openxmlformats.org/officeDocument/2006/relationships" r:id="rId235"/>
          <a:extLst>
            <a:ext uri="{FF2B5EF4-FFF2-40B4-BE49-F238E27FC236}">
              <a16:creationId xmlns:a16="http://schemas.microsoft.com/office/drawing/2014/main" id="{256E612F-E4FA-CED0-1D61-71FA288217B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46841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1328</xdr:row>
      <xdr:rowOff>0</xdr:rowOff>
    </xdr:from>
    <xdr:to>
      <xdr:col>3</xdr:col>
      <xdr:colOff>7620</xdr:colOff>
      <xdr:row>1328</xdr:row>
      <xdr:rowOff>99060</xdr:rowOff>
    </xdr:to>
    <xdr:pic>
      <xdr:nvPicPr>
        <xdr:cNvPr id="8115" name="Billede 8114">
          <a:extLst>
            <a:ext uri="{FF2B5EF4-FFF2-40B4-BE49-F238E27FC236}">
              <a16:creationId xmlns:a16="http://schemas.microsoft.com/office/drawing/2014/main" id="{027C39B1-5F0D-8348-97EE-145B6EA0EC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7024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1330</xdr:row>
      <xdr:rowOff>0</xdr:rowOff>
    </xdr:from>
    <xdr:to>
      <xdr:col>1</xdr:col>
      <xdr:colOff>152400</xdr:colOff>
      <xdr:row>1331</xdr:row>
      <xdr:rowOff>114300</xdr:rowOff>
    </xdr:to>
    <xdr:pic>
      <xdr:nvPicPr>
        <xdr:cNvPr id="8116" name="img163" descr="Lot ID: 468205281  Set No: 10027  Name: Train Engine Shed">
          <a:hlinkClick xmlns:r="http://schemas.openxmlformats.org/officeDocument/2006/relationships" r:id="rId55"/>
          <a:extLst>
            <a:ext uri="{FF2B5EF4-FFF2-40B4-BE49-F238E27FC236}">
              <a16:creationId xmlns:a16="http://schemas.microsoft.com/office/drawing/2014/main" id="{9875290C-D2A2-DEE8-E581-648A814D87C9}"/>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47390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1330</xdr:row>
      <xdr:rowOff>0</xdr:rowOff>
    </xdr:from>
    <xdr:to>
      <xdr:col>3</xdr:col>
      <xdr:colOff>114300</xdr:colOff>
      <xdr:row>1330</xdr:row>
      <xdr:rowOff>114300</xdr:rowOff>
    </xdr:to>
    <xdr:pic>
      <xdr:nvPicPr>
        <xdr:cNvPr id="8117" name="Billede 8116" descr="Seller Does Not Ship to My Country">
          <a:hlinkClick xmlns:r="http://schemas.openxmlformats.org/officeDocument/2006/relationships" r:id="rId5"/>
          <a:extLst>
            <a:ext uri="{FF2B5EF4-FFF2-40B4-BE49-F238E27FC236}">
              <a16:creationId xmlns:a16="http://schemas.microsoft.com/office/drawing/2014/main" id="{0BC5015E-7E79-26D5-AF8C-725F0C108B2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47390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1330</xdr:row>
      <xdr:rowOff>0</xdr:rowOff>
    </xdr:from>
    <xdr:to>
      <xdr:col>3</xdr:col>
      <xdr:colOff>274320</xdr:colOff>
      <xdr:row>1330</xdr:row>
      <xdr:rowOff>152400</xdr:rowOff>
    </xdr:to>
    <xdr:pic>
      <xdr:nvPicPr>
        <xdr:cNvPr id="8118" name="Billede 8117">
          <a:hlinkClick xmlns:r="http://schemas.openxmlformats.org/officeDocument/2006/relationships" r:id="rId7"/>
          <a:extLst>
            <a:ext uri="{FF2B5EF4-FFF2-40B4-BE49-F238E27FC236}">
              <a16:creationId xmlns:a16="http://schemas.microsoft.com/office/drawing/2014/main" id="{CA929B1D-27B1-2443-DA08-C40AF140E6B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547390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1334</xdr:row>
      <xdr:rowOff>0</xdr:rowOff>
    </xdr:from>
    <xdr:to>
      <xdr:col>3</xdr:col>
      <xdr:colOff>7620</xdr:colOff>
      <xdr:row>1334</xdr:row>
      <xdr:rowOff>30480</xdr:rowOff>
    </xdr:to>
    <xdr:pic>
      <xdr:nvPicPr>
        <xdr:cNvPr id="8119" name="Billede 8118">
          <a:extLst>
            <a:ext uri="{FF2B5EF4-FFF2-40B4-BE49-F238E27FC236}">
              <a16:creationId xmlns:a16="http://schemas.microsoft.com/office/drawing/2014/main" id="{FFEE331E-7CE0-7101-BC03-749F9C550B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0362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1335</xdr:row>
      <xdr:rowOff>0</xdr:rowOff>
    </xdr:from>
    <xdr:to>
      <xdr:col>3</xdr:col>
      <xdr:colOff>571500</xdr:colOff>
      <xdr:row>1335</xdr:row>
      <xdr:rowOff>160020</xdr:rowOff>
    </xdr:to>
    <xdr:pic>
      <xdr:nvPicPr>
        <xdr:cNvPr id="8120" name="Billede 8119">
          <a:hlinkClick xmlns:r="http://schemas.openxmlformats.org/officeDocument/2006/relationships" r:id="rId236"/>
          <a:extLst>
            <a:ext uri="{FF2B5EF4-FFF2-40B4-BE49-F238E27FC236}">
              <a16:creationId xmlns:a16="http://schemas.microsoft.com/office/drawing/2014/main" id="{295F416E-9ADB-6762-ABDA-7F1FC69E6E9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50545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1336</xdr:row>
      <xdr:rowOff>0</xdr:rowOff>
    </xdr:from>
    <xdr:to>
      <xdr:col>3</xdr:col>
      <xdr:colOff>7620</xdr:colOff>
      <xdr:row>1336</xdr:row>
      <xdr:rowOff>99060</xdr:rowOff>
    </xdr:to>
    <xdr:pic>
      <xdr:nvPicPr>
        <xdr:cNvPr id="8121" name="Billede 8120">
          <a:extLst>
            <a:ext uri="{FF2B5EF4-FFF2-40B4-BE49-F238E27FC236}">
              <a16:creationId xmlns:a16="http://schemas.microsoft.com/office/drawing/2014/main" id="{FDE01971-2D9F-3886-2BFA-56F974FBC7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0727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1338</xdr:row>
      <xdr:rowOff>0</xdr:rowOff>
    </xdr:from>
    <xdr:to>
      <xdr:col>1</xdr:col>
      <xdr:colOff>152400</xdr:colOff>
      <xdr:row>1339</xdr:row>
      <xdr:rowOff>114300</xdr:rowOff>
    </xdr:to>
    <xdr:pic>
      <xdr:nvPicPr>
        <xdr:cNvPr id="8122" name="img164" descr="Lot ID: 420427967  Set No: 910033  Name: Old Train Engine Shed">
          <a:hlinkClick xmlns:r="http://schemas.openxmlformats.org/officeDocument/2006/relationships" r:id="rId33"/>
          <a:extLst>
            <a:ext uri="{FF2B5EF4-FFF2-40B4-BE49-F238E27FC236}">
              <a16:creationId xmlns:a16="http://schemas.microsoft.com/office/drawing/2014/main" id="{EB84044E-CD4D-4A2C-AFA2-53EE167A2A6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51093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1338</xdr:row>
      <xdr:rowOff>0</xdr:rowOff>
    </xdr:from>
    <xdr:to>
      <xdr:col>3</xdr:col>
      <xdr:colOff>114300</xdr:colOff>
      <xdr:row>1338</xdr:row>
      <xdr:rowOff>114300</xdr:rowOff>
    </xdr:to>
    <xdr:pic>
      <xdr:nvPicPr>
        <xdr:cNvPr id="8123" name="Billede 8122" descr="Seller Ships to My Country">
          <a:hlinkClick xmlns:r="http://schemas.openxmlformats.org/officeDocument/2006/relationships" r:id="rId5"/>
          <a:extLst>
            <a:ext uri="{FF2B5EF4-FFF2-40B4-BE49-F238E27FC236}">
              <a16:creationId xmlns:a16="http://schemas.microsoft.com/office/drawing/2014/main" id="{E3E8B6C5-4B02-FB78-7C17-3F54638DA48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51093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1338</xdr:row>
      <xdr:rowOff>0</xdr:rowOff>
    </xdr:from>
    <xdr:to>
      <xdr:col>3</xdr:col>
      <xdr:colOff>274320</xdr:colOff>
      <xdr:row>1338</xdr:row>
      <xdr:rowOff>152400</xdr:rowOff>
    </xdr:to>
    <xdr:pic>
      <xdr:nvPicPr>
        <xdr:cNvPr id="8124" name="Billede 8123">
          <a:hlinkClick xmlns:r="http://schemas.openxmlformats.org/officeDocument/2006/relationships" r:id="rId7"/>
          <a:extLst>
            <a:ext uri="{FF2B5EF4-FFF2-40B4-BE49-F238E27FC236}">
              <a16:creationId xmlns:a16="http://schemas.microsoft.com/office/drawing/2014/main" id="{AC6B40B4-F916-7A7E-18DA-76921C7959EE}"/>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51093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1338</xdr:row>
      <xdr:rowOff>0</xdr:rowOff>
    </xdr:from>
    <xdr:to>
      <xdr:col>3</xdr:col>
      <xdr:colOff>457200</xdr:colOff>
      <xdr:row>1338</xdr:row>
      <xdr:rowOff>152400</xdr:rowOff>
    </xdr:to>
    <xdr:pic>
      <xdr:nvPicPr>
        <xdr:cNvPr id="8125" name="Billede 8124">
          <a:hlinkClick xmlns:r="http://schemas.openxmlformats.org/officeDocument/2006/relationships" r:id="rId237"/>
          <a:extLst>
            <a:ext uri="{FF2B5EF4-FFF2-40B4-BE49-F238E27FC236}">
              <a16:creationId xmlns:a16="http://schemas.microsoft.com/office/drawing/2014/main" id="{1CDEDCAB-9A6B-BCB1-E956-7B57E47672E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5510936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1342</xdr:row>
      <xdr:rowOff>0</xdr:rowOff>
    </xdr:from>
    <xdr:to>
      <xdr:col>3</xdr:col>
      <xdr:colOff>7620</xdr:colOff>
      <xdr:row>1342</xdr:row>
      <xdr:rowOff>30480</xdr:rowOff>
    </xdr:to>
    <xdr:pic>
      <xdr:nvPicPr>
        <xdr:cNvPr id="8126" name="Billede 8125">
          <a:extLst>
            <a:ext uri="{FF2B5EF4-FFF2-40B4-BE49-F238E27FC236}">
              <a16:creationId xmlns:a16="http://schemas.microsoft.com/office/drawing/2014/main" id="{A1CBE4BA-BC59-5891-6EB6-4D8F0F828F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3722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1343</xdr:row>
      <xdr:rowOff>0</xdr:rowOff>
    </xdr:from>
    <xdr:to>
      <xdr:col>3</xdr:col>
      <xdr:colOff>571500</xdr:colOff>
      <xdr:row>1343</xdr:row>
      <xdr:rowOff>160020</xdr:rowOff>
    </xdr:to>
    <xdr:pic>
      <xdr:nvPicPr>
        <xdr:cNvPr id="8127" name="Billede 8126">
          <a:hlinkClick xmlns:r="http://schemas.openxmlformats.org/officeDocument/2006/relationships" r:id="rId238"/>
          <a:extLst>
            <a:ext uri="{FF2B5EF4-FFF2-40B4-BE49-F238E27FC236}">
              <a16:creationId xmlns:a16="http://schemas.microsoft.com/office/drawing/2014/main" id="{40705865-AAE4-79E9-E6B5-F9019B2872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53905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1344</xdr:row>
      <xdr:rowOff>0</xdr:rowOff>
    </xdr:from>
    <xdr:to>
      <xdr:col>3</xdr:col>
      <xdr:colOff>7620</xdr:colOff>
      <xdr:row>1344</xdr:row>
      <xdr:rowOff>99060</xdr:rowOff>
    </xdr:to>
    <xdr:pic>
      <xdr:nvPicPr>
        <xdr:cNvPr id="8128" name="Billede 8127">
          <a:extLst>
            <a:ext uri="{FF2B5EF4-FFF2-40B4-BE49-F238E27FC236}">
              <a16:creationId xmlns:a16="http://schemas.microsoft.com/office/drawing/2014/main" id="{CDFBA1D1-E64D-26BD-64DF-27F3E16FE8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4088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1346</xdr:row>
      <xdr:rowOff>0</xdr:rowOff>
    </xdr:from>
    <xdr:to>
      <xdr:col>1</xdr:col>
      <xdr:colOff>152400</xdr:colOff>
      <xdr:row>1347</xdr:row>
      <xdr:rowOff>114300</xdr:rowOff>
    </xdr:to>
    <xdr:pic>
      <xdr:nvPicPr>
        <xdr:cNvPr id="8129" name="img165" descr="Lot ID: 537287318  Set No: 910033  Name: Old Train Engine Shed">
          <a:hlinkClick xmlns:r="http://schemas.openxmlformats.org/officeDocument/2006/relationships" r:id="rId33"/>
          <a:extLst>
            <a:ext uri="{FF2B5EF4-FFF2-40B4-BE49-F238E27FC236}">
              <a16:creationId xmlns:a16="http://schemas.microsoft.com/office/drawing/2014/main" id="{5A4EC4B0-2631-292B-42BB-A94DA4913B5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54454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1346</xdr:row>
      <xdr:rowOff>0</xdr:rowOff>
    </xdr:from>
    <xdr:to>
      <xdr:col>3</xdr:col>
      <xdr:colOff>114300</xdr:colOff>
      <xdr:row>1346</xdr:row>
      <xdr:rowOff>114300</xdr:rowOff>
    </xdr:to>
    <xdr:pic>
      <xdr:nvPicPr>
        <xdr:cNvPr id="8130" name="Billede 8129" descr="Seller Does Not Ship to My Country">
          <a:hlinkClick xmlns:r="http://schemas.openxmlformats.org/officeDocument/2006/relationships" r:id="rId5"/>
          <a:extLst>
            <a:ext uri="{FF2B5EF4-FFF2-40B4-BE49-F238E27FC236}">
              <a16:creationId xmlns:a16="http://schemas.microsoft.com/office/drawing/2014/main" id="{D82BF87D-40EB-DE98-D77B-9642351A51C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54454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1346</xdr:row>
      <xdr:rowOff>0</xdr:rowOff>
    </xdr:from>
    <xdr:to>
      <xdr:col>3</xdr:col>
      <xdr:colOff>274320</xdr:colOff>
      <xdr:row>1346</xdr:row>
      <xdr:rowOff>152400</xdr:rowOff>
    </xdr:to>
    <xdr:pic>
      <xdr:nvPicPr>
        <xdr:cNvPr id="8131" name="Billede 8130">
          <a:hlinkClick xmlns:r="http://schemas.openxmlformats.org/officeDocument/2006/relationships" r:id="rId7"/>
          <a:extLst>
            <a:ext uri="{FF2B5EF4-FFF2-40B4-BE49-F238E27FC236}">
              <a16:creationId xmlns:a16="http://schemas.microsoft.com/office/drawing/2014/main" id="{53840338-8AA4-9095-565A-6240B8E76C2E}"/>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554454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1346</xdr:row>
      <xdr:rowOff>0</xdr:rowOff>
    </xdr:from>
    <xdr:to>
      <xdr:col>3</xdr:col>
      <xdr:colOff>457200</xdr:colOff>
      <xdr:row>1346</xdr:row>
      <xdr:rowOff>152400</xdr:rowOff>
    </xdr:to>
    <xdr:pic>
      <xdr:nvPicPr>
        <xdr:cNvPr id="8132" name="Billede 8131">
          <a:hlinkClick xmlns:r="http://schemas.openxmlformats.org/officeDocument/2006/relationships" r:id="rId239"/>
          <a:extLst>
            <a:ext uri="{FF2B5EF4-FFF2-40B4-BE49-F238E27FC236}">
              <a16:creationId xmlns:a16="http://schemas.microsoft.com/office/drawing/2014/main" id="{39F8D598-59F8-C8E2-482E-40332A6785EE}"/>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5544540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1350</xdr:row>
      <xdr:rowOff>0</xdr:rowOff>
    </xdr:from>
    <xdr:to>
      <xdr:col>3</xdr:col>
      <xdr:colOff>7620</xdr:colOff>
      <xdr:row>1350</xdr:row>
      <xdr:rowOff>30480</xdr:rowOff>
    </xdr:to>
    <xdr:pic>
      <xdr:nvPicPr>
        <xdr:cNvPr id="8133" name="Billede 8132">
          <a:extLst>
            <a:ext uri="{FF2B5EF4-FFF2-40B4-BE49-F238E27FC236}">
              <a16:creationId xmlns:a16="http://schemas.microsoft.com/office/drawing/2014/main" id="{D027FD05-84D2-F1F0-580B-F89611B89A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6465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1351</xdr:row>
      <xdr:rowOff>0</xdr:rowOff>
    </xdr:from>
    <xdr:to>
      <xdr:col>3</xdr:col>
      <xdr:colOff>571500</xdr:colOff>
      <xdr:row>1351</xdr:row>
      <xdr:rowOff>160020</xdr:rowOff>
    </xdr:to>
    <xdr:pic>
      <xdr:nvPicPr>
        <xdr:cNvPr id="8134" name="Billede 8133">
          <a:hlinkClick xmlns:r="http://schemas.openxmlformats.org/officeDocument/2006/relationships" r:id="rId240"/>
          <a:extLst>
            <a:ext uri="{FF2B5EF4-FFF2-40B4-BE49-F238E27FC236}">
              <a16:creationId xmlns:a16="http://schemas.microsoft.com/office/drawing/2014/main" id="{34756CA0-74AE-EEF2-7BA3-7C6149C3AAB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56648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1352</xdr:row>
      <xdr:rowOff>0</xdr:rowOff>
    </xdr:from>
    <xdr:to>
      <xdr:col>3</xdr:col>
      <xdr:colOff>7620</xdr:colOff>
      <xdr:row>1352</xdr:row>
      <xdr:rowOff>99060</xdr:rowOff>
    </xdr:to>
    <xdr:pic>
      <xdr:nvPicPr>
        <xdr:cNvPr id="8135" name="Billede 8134">
          <a:extLst>
            <a:ext uri="{FF2B5EF4-FFF2-40B4-BE49-F238E27FC236}">
              <a16:creationId xmlns:a16="http://schemas.microsoft.com/office/drawing/2014/main" id="{3CCBC629-CFCF-2C7D-3F4E-A4B283F738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6831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1354</xdr:row>
      <xdr:rowOff>0</xdr:rowOff>
    </xdr:from>
    <xdr:to>
      <xdr:col>1</xdr:col>
      <xdr:colOff>152400</xdr:colOff>
      <xdr:row>1355</xdr:row>
      <xdr:rowOff>114300</xdr:rowOff>
    </xdr:to>
    <xdr:pic>
      <xdr:nvPicPr>
        <xdr:cNvPr id="8136" name="img166" descr="Lot ID: 420926586  Set No: 910033  Name: Old Train Engine Shed">
          <a:hlinkClick xmlns:r="http://schemas.openxmlformats.org/officeDocument/2006/relationships" r:id="rId33"/>
          <a:extLst>
            <a:ext uri="{FF2B5EF4-FFF2-40B4-BE49-F238E27FC236}">
              <a16:creationId xmlns:a16="http://schemas.microsoft.com/office/drawing/2014/main" id="{0209B684-CB87-82A5-D43E-06313947D33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57197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1354</xdr:row>
      <xdr:rowOff>0</xdr:rowOff>
    </xdr:from>
    <xdr:to>
      <xdr:col>3</xdr:col>
      <xdr:colOff>114300</xdr:colOff>
      <xdr:row>1354</xdr:row>
      <xdr:rowOff>114300</xdr:rowOff>
    </xdr:to>
    <xdr:pic>
      <xdr:nvPicPr>
        <xdr:cNvPr id="8137" name="Billede 8136" descr="Seller Ships to My Country">
          <a:hlinkClick xmlns:r="http://schemas.openxmlformats.org/officeDocument/2006/relationships" r:id="rId5"/>
          <a:extLst>
            <a:ext uri="{FF2B5EF4-FFF2-40B4-BE49-F238E27FC236}">
              <a16:creationId xmlns:a16="http://schemas.microsoft.com/office/drawing/2014/main" id="{4AF13AB4-69EB-0823-7B29-8EBAA8AE5EC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57197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1354</xdr:row>
      <xdr:rowOff>0</xdr:rowOff>
    </xdr:from>
    <xdr:to>
      <xdr:col>3</xdr:col>
      <xdr:colOff>274320</xdr:colOff>
      <xdr:row>1354</xdr:row>
      <xdr:rowOff>152400</xdr:rowOff>
    </xdr:to>
    <xdr:pic>
      <xdr:nvPicPr>
        <xdr:cNvPr id="8138" name="Billede 8137">
          <a:hlinkClick xmlns:r="http://schemas.openxmlformats.org/officeDocument/2006/relationships" r:id="rId7"/>
          <a:extLst>
            <a:ext uri="{FF2B5EF4-FFF2-40B4-BE49-F238E27FC236}">
              <a16:creationId xmlns:a16="http://schemas.microsoft.com/office/drawing/2014/main" id="{A460059C-E788-A0EE-BF94-DE6D6F8BABA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557197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1358</xdr:row>
      <xdr:rowOff>0</xdr:rowOff>
    </xdr:from>
    <xdr:to>
      <xdr:col>3</xdr:col>
      <xdr:colOff>7620</xdr:colOff>
      <xdr:row>1358</xdr:row>
      <xdr:rowOff>30480</xdr:rowOff>
    </xdr:to>
    <xdr:pic>
      <xdr:nvPicPr>
        <xdr:cNvPr id="8139" name="Billede 8138">
          <a:extLst>
            <a:ext uri="{FF2B5EF4-FFF2-40B4-BE49-F238E27FC236}">
              <a16:creationId xmlns:a16="http://schemas.microsoft.com/office/drawing/2014/main" id="{36F27A02-C803-1930-C08F-E05DD49485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9483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1359</xdr:row>
      <xdr:rowOff>0</xdr:rowOff>
    </xdr:from>
    <xdr:to>
      <xdr:col>3</xdr:col>
      <xdr:colOff>571500</xdr:colOff>
      <xdr:row>1359</xdr:row>
      <xdr:rowOff>160020</xdr:rowOff>
    </xdr:to>
    <xdr:pic>
      <xdr:nvPicPr>
        <xdr:cNvPr id="8140" name="Billede 8139">
          <a:hlinkClick xmlns:r="http://schemas.openxmlformats.org/officeDocument/2006/relationships" r:id="rId241"/>
          <a:extLst>
            <a:ext uri="{FF2B5EF4-FFF2-40B4-BE49-F238E27FC236}">
              <a16:creationId xmlns:a16="http://schemas.microsoft.com/office/drawing/2014/main" id="{03E86339-63C0-4989-65F6-810131A09C4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59666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1360</xdr:row>
      <xdr:rowOff>0</xdr:rowOff>
    </xdr:from>
    <xdr:to>
      <xdr:col>3</xdr:col>
      <xdr:colOff>7620</xdr:colOff>
      <xdr:row>1360</xdr:row>
      <xdr:rowOff>99060</xdr:rowOff>
    </xdr:to>
    <xdr:pic>
      <xdr:nvPicPr>
        <xdr:cNvPr id="8141" name="Billede 8140">
          <a:extLst>
            <a:ext uri="{FF2B5EF4-FFF2-40B4-BE49-F238E27FC236}">
              <a16:creationId xmlns:a16="http://schemas.microsoft.com/office/drawing/2014/main" id="{2A66AEED-4960-F342-ED8E-5DE3634271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9849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1362</xdr:row>
      <xdr:rowOff>0</xdr:rowOff>
    </xdr:from>
    <xdr:to>
      <xdr:col>1</xdr:col>
      <xdr:colOff>152400</xdr:colOff>
      <xdr:row>1363</xdr:row>
      <xdr:rowOff>114300</xdr:rowOff>
    </xdr:to>
    <xdr:pic>
      <xdr:nvPicPr>
        <xdr:cNvPr id="8142" name="img167" descr="Lot ID: 501133554  Set No: 910033  Name: Old Train Engine Shed">
          <a:hlinkClick xmlns:r="http://schemas.openxmlformats.org/officeDocument/2006/relationships" r:id="rId33"/>
          <a:extLst>
            <a:ext uri="{FF2B5EF4-FFF2-40B4-BE49-F238E27FC236}">
              <a16:creationId xmlns:a16="http://schemas.microsoft.com/office/drawing/2014/main" id="{70A8444D-966C-D230-5C8E-28FFB1B1532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60214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1362</xdr:row>
      <xdr:rowOff>0</xdr:rowOff>
    </xdr:from>
    <xdr:to>
      <xdr:col>3</xdr:col>
      <xdr:colOff>114300</xdr:colOff>
      <xdr:row>1362</xdr:row>
      <xdr:rowOff>114300</xdr:rowOff>
    </xdr:to>
    <xdr:pic>
      <xdr:nvPicPr>
        <xdr:cNvPr id="8143" name="Billede 8142" descr="Seller Ships to My Country">
          <a:hlinkClick xmlns:r="http://schemas.openxmlformats.org/officeDocument/2006/relationships" r:id="rId5"/>
          <a:extLst>
            <a:ext uri="{FF2B5EF4-FFF2-40B4-BE49-F238E27FC236}">
              <a16:creationId xmlns:a16="http://schemas.microsoft.com/office/drawing/2014/main" id="{BDEA6F76-3730-2CF7-B767-41ED34E14A8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60214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1362</xdr:row>
      <xdr:rowOff>0</xdr:rowOff>
    </xdr:from>
    <xdr:to>
      <xdr:col>3</xdr:col>
      <xdr:colOff>274320</xdr:colOff>
      <xdr:row>1362</xdr:row>
      <xdr:rowOff>152400</xdr:rowOff>
    </xdr:to>
    <xdr:pic>
      <xdr:nvPicPr>
        <xdr:cNvPr id="8144" name="Billede 8143">
          <a:hlinkClick xmlns:r="http://schemas.openxmlformats.org/officeDocument/2006/relationships" r:id="rId7"/>
          <a:extLst>
            <a:ext uri="{FF2B5EF4-FFF2-40B4-BE49-F238E27FC236}">
              <a16:creationId xmlns:a16="http://schemas.microsoft.com/office/drawing/2014/main" id="{8A565014-71E4-60C4-2A42-0D6C42715FA9}"/>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560214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1366</xdr:row>
      <xdr:rowOff>0</xdr:rowOff>
    </xdr:from>
    <xdr:to>
      <xdr:col>3</xdr:col>
      <xdr:colOff>7620</xdr:colOff>
      <xdr:row>1366</xdr:row>
      <xdr:rowOff>30480</xdr:rowOff>
    </xdr:to>
    <xdr:pic>
      <xdr:nvPicPr>
        <xdr:cNvPr id="8145" name="Billede 8144">
          <a:extLst>
            <a:ext uri="{FF2B5EF4-FFF2-40B4-BE49-F238E27FC236}">
              <a16:creationId xmlns:a16="http://schemas.microsoft.com/office/drawing/2014/main" id="{77418775-9C07-FED8-E73A-B38EF2B70B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2843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1367</xdr:row>
      <xdr:rowOff>0</xdr:rowOff>
    </xdr:from>
    <xdr:to>
      <xdr:col>3</xdr:col>
      <xdr:colOff>571500</xdr:colOff>
      <xdr:row>1367</xdr:row>
      <xdr:rowOff>160020</xdr:rowOff>
    </xdr:to>
    <xdr:pic>
      <xdr:nvPicPr>
        <xdr:cNvPr id="8146" name="Billede 8145">
          <a:hlinkClick xmlns:r="http://schemas.openxmlformats.org/officeDocument/2006/relationships" r:id="rId242"/>
          <a:extLst>
            <a:ext uri="{FF2B5EF4-FFF2-40B4-BE49-F238E27FC236}">
              <a16:creationId xmlns:a16="http://schemas.microsoft.com/office/drawing/2014/main" id="{6FD0702A-4FE3-35C8-DAB8-311D70D5BA9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63026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1368</xdr:row>
      <xdr:rowOff>0</xdr:rowOff>
    </xdr:from>
    <xdr:to>
      <xdr:col>3</xdr:col>
      <xdr:colOff>7620</xdr:colOff>
      <xdr:row>1368</xdr:row>
      <xdr:rowOff>99060</xdr:rowOff>
    </xdr:to>
    <xdr:pic>
      <xdr:nvPicPr>
        <xdr:cNvPr id="8147" name="Billede 8146">
          <a:extLst>
            <a:ext uri="{FF2B5EF4-FFF2-40B4-BE49-F238E27FC236}">
              <a16:creationId xmlns:a16="http://schemas.microsoft.com/office/drawing/2014/main" id="{5671DDFE-801D-04C5-2A4E-ED5976F37F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3209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1370</xdr:row>
      <xdr:rowOff>0</xdr:rowOff>
    </xdr:from>
    <xdr:to>
      <xdr:col>1</xdr:col>
      <xdr:colOff>152400</xdr:colOff>
      <xdr:row>1371</xdr:row>
      <xdr:rowOff>114300</xdr:rowOff>
    </xdr:to>
    <xdr:pic>
      <xdr:nvPicPr>
        <xdr:cNvPr id="8148" name="img168" descr="Lot ID: 435333831  Set No: 910033  Name: Old Train Engine Shed">
          <a:hlinkClick xmlns:r="http://schemas.openxmlformats.org/officeDocument/2006/relationships" r:id="rId33"/>
          <a:extLst>
            <a:ext uri="{FF2B5EF4-FFF2-40B4-BE49-F238E27FC236}">
              <a16:creationId xmlns:a16="http://schemas.microsoft.com/office/drawing/2014/main" id="{8FFD579C-C6E4-4222-2543-7ADE0D3EE19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63575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1370</xdr:row>
      <xdr:rowOff>0</xdr:rowOff>
    </xdr:from>
    <xdr:to>
      <xdr:col>3</xdr:col>
      <xdr:colOff>114300</xdr:colOff>
      <xdr:row>1370</xdr:row>
      <xdr:rowOff>114300</xdr:rowOff>
    </xdr:to>
    <xdr:pic>
      <xdr:nvPicPr>
        <xdr:cNvPr id="8149" name="Billede 8148" descr="Seller Ships to My Country">
          <a:hlinkClick xmlns:r="http://schemas.openxmlformats.org/officeDocument/2006/relationships" r:id="rId5"/>
          <a:extLst>
            <a:ext uri="{FF2B5EF4-FFF2-40B4-BE49-F238E27FC236}">
              <a16:creationId xmlns:a16="http://schemas.microsoft.com/office/drawing/2014/main" id="{9CC0024C-A589-59D0-18DA-0774509D30D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63575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1370</xdr:row>
      <xdr:rowOff>0</xdr:rowOff>
    </xdr:from>
    <xdr:to>
      <xdr:col>3</xdr:col>
      <xdr:colOff>274320</xdr:colOff>
      <xdr:row>1370</xdr:row>
      <xdr:rowOff>152400</xdr:rowOff>
    </xdr:to>
    <xdr:pic>
      <xdr:nvPicPr>
        <xdr:cNvPr id="8150" name="Billede 8149">
          <a:hlinkClick xmlns:r="http://schemas.openxmlformats.org/officeDocument/2006/relationships" r:id="rId7"/>
          <a:extLst>
            <a:ext uri="{FF2B5EF4-FFF2-40B4-BE49-F238E27FC236}">
              <a16:creationId xmlns:a16="http://schemas.microsoft.com/office/drawing/2014/main" id="{7B16A6F8-D736-0A6B-1514-2A3711B0BE9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563575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1374</xdr:row>
      <xdr:rowOff>0</xdr:rowOff>
    </xdr:from>
    <xdr:to>
      <xdr:col>3</xdr:col>
      <xdr:colOff>7620</xdr:colOff>
      <xdr:row>1374</xdr:row>
      <xdr:rowOff>30480</xdr:rowOff>
    </xdr:to>
    <xdr:pic>
      <xdr:nvPicPr>
        <xdr:cNvPr id="8151" name="Billede 8150">
          <a:extLst>
            <a:ext uri="{FF2B5EF4-FFF2-40B4-BE49-F238E27FC236}">
              <a16:creationId xmlns:a16="http://schemas.microsoft.com/office/drawing/2014/main" id="{102F57FF-00AE-3BAE-E6D1-FFC34E3F96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6775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1375</xdr:row>
      <xdr:rowOff>0</xdr:rowOff>
    </xdr:from>
    <xdr:to>
      <xdr:col>3</xdr:col>
      <xdr:colOff>571500</xdr:colOff>
      <xdr:row>1375</xdr:row>
      <xdr:rowOff>160020</xdr:rowOff>
    </xdr:to>
    <xdr:pic>
      <xdr:nvPicPr>
        <xdr:cNvPr id="8152" name="Billede 8151">
          <a:hlinkClick xmlns:r="http://schemas.openxmlformats.org/officeDocument/2006/relationships" r:id="rId243"/>
          <a:extLst>
            <a:ext uri="{FF2B5EF4-FFF2-40B4-BE49-F238E27FC236}">
              <a16:creationId xmlns:a16="http://schemas.microsoft.com/office/drawing/2014/main" id="{CD18AAFE-F2CF-3380-F3B8-28DE9EEA698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66958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1376</xdr:row>
      <xdr:rowOff>0</xdr:rowOff>
    </xdr:from>
    <xdr:to>
      <xdr:col>3</xdr:col>
      <xdr:colOff>7620</xdr:colOff>
      <xdr:row>1376</xdr:row>
      <xdr:rowOff>99060</xdr:rowOff>
    </xdr:to>
    <xdr:pic>
      <xdr:nvPicPr>
        <xdr:cNvPr id="8153" name="Billede 8152">
          <a:extLst>
            <a:ext uri="{FF2B5EF4-FFF2-40B4-BE49-F238E27FC236}">
              <a16:creationId xmlns:a16="http://schemas.microsoft.com/office/drawing/2014/main" id="{1042A43C-E93E-D21B-C7C4-D2C39AF770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7141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1378</xdr:row>
      <xdr:rowOff>0</xdr:rowOff>
    </xdr:from>
    <xdr:to>
      <xdr:col>1</xdr:col>
      <xdr:colOff>152400</xdr:colOff>
      <xdr:row>1379</xdr:row>
      <xdr:rowOff>114300</xdr:rowOff>
    </xdr:to>
    <xdr:pic>
      <xdr:nvPicPr>
        <xdr:cNvPr id="8154" name="img169" descr="Lot ID: 417911770  Set No: 910033  Name: Old Train Engine Shed">
          <a:hlinkClick xmlns:r="http://schemas.openxmlformats.org/officeDocument/2006/relationships" r:id="rId33"/>
          <a:extLst>
            <a:ext uri="{FF2B5EF4-FFF2-40B4-BE49-F238E27FC236}">
              <a16:creationId xmlns:a16="http://schemas.microsoft.com/office/drawing/2014/main" id="{67F2893A-1D83-F771-FEE8-9EB33AF052D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67507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1378</xdr:row>
      <xdr:rowOff>0</xdr:rowOff>
    </xdr:from>
    <xdr:to>
      <xdr:col>3</xdr:col>
      <xdr:colOff>114300</xdr:colOff>
      <xdr:row>1378</xdr:row>
      <xdr:rowOff>114300</xdr:rowOff>
    </xdr:to>
    <xdr:pic>
      <xdr:nvPicPr>
        <xdr:cNvPr id="8155" name="Billede 8154" descr="Seller Ships to My Country">
          <a:hlinkClick xmlns:r="http://schemas.openxmlformats.org/officeDocument/2006/relationships" r:id="rId5"/>
          <a:extLst>
            <a:ext uri="{FF2B5EF4-FFF2-40B4-BE49-F238E27FC236}">
              <a16:creationId xmlns:a16="http://schemas.microsoft.com/office/drawing/2014/main" id="{F4ABEEF5-E032-30ED-3767-25B0B5E0F16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67507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1378</xdr:row>
      <xdr:rowOff>0</xdr:rowOff>
    </xdr:from>
    <xdr:to>
      <xdr:col>3</xdr:col>
      <xdr:colOff>274320</xdr:colOff>
      <xdr:row>1378</xdr:row>
      <xdr:rowOff>152400</xdr:rowOff>
    </xdr:to>
    <xdr:pic>
      <xdr:nvPicPr>
        <xdr:cNvPr id="8156" name="Billede 8155">
          <a:hlinkClick xmlns:r="http://schemas.openxmlformats.org/officeDocument/2006/relationships" r:id="rId7"/>
          <a:extLst>
            <a:ext uri="{FF2B5EF4-FFF2-40B4-BE49-F238E27FC236}">
              <a16:creationId xmlns:a16="http://schemas.microsoft.com/office/drawing/2014/main" id="{10918B8B-607F-4FA7-00F4-9FFE25C70D4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567507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1382</xdr:row>
      <xdr:rowOff>0</xdr:rowOff>
    </xdr:from>
    <xdr:to>
      <xdr:col>3</xdr:col>
      <xdr:colOff>7620</xdr:colOff>
      <xdr:row>1382</xdr:row>
      <xdr:rowOff>30480</xdr:rowOff>
    </xdr:to>
    <xdr:pic>
      <xdr:nvPicPr>
        <xdr:cNvPr id="8157" name="Billede 8156">
          <a:extLst>
            <a:ext uri="{FF2B5EF4-FFF2-40B4-BE49-F238E27FC236}">
              <a16:creationId xmlns:a16="http://schemas.microsoft.com/office/drawing/2014/main" id="{F5AF0960-5BAA-82AD-A29B-53427B64E1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9633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1383</xdr:row>
      <xdr:rowOff>0</xdr:rowOff>
    </xdr:from>
    <xdr:to>
      <xdr:col>3</xdr:col>
      <xdr:colOff>571500</xdr:colOff>
      <xdr:row>1383</xdr:row>
      <xdr:rowOff>160020</xdr:rowOff>
    </xdr:to>
    <xdr:pic>
      <xdr:nvPicPr>
        <xdr:cNvPr id="8158" name="Billede 8157">
          <a:hlinkClick xmlns:r="http://schemas.openxmlformats.org/officeDocument/2006/relationships" r:id="rId244"/>
          <a:extLst>
            <a:ext uri="{FF2B5EF4-FFF2-40B4-BE49-F238E27FC236}">
              <a16:creationId xmlns:a16="http://schemas.microsoft.com/office/drawing/2014/main" id="{B4A77E16-CE3A-5FE6-E68D-EB691E9C2B7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69815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1384</xdr:row>
      <xdr:rowOff>0</xdr:rowOff>
    </xdr:from>
    <xdr:to>
      <xdr:col>3</xdr:col>
      <xdr:colOff>7620</xdr:colOff>
      <xdr:row>1384</xdr:row>
      <xdr:rowOff>99060</xdr:rowOff>
    </xdr:to>
    <xdr:pic>
      <xdr:nvPicPr>
        <xdr:cNvPr id="8159" name="Billede 8158">
          <a:extLst>
            <a:ext uri="{FF2B5EF4-FFF2-40B4-BE49-F238E27FC236}">
              <a16:creationId xmlns:a16="http://schemas.microsoft.com/office/drawing/2014/main" id="{7E84BB80-4CF5-22DF-5D8C-64B89E8C21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9998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1386</xdr:row>
      <xdr:rowOff>0</xdr:rowOff>
    </xdr:from>
    <xdr:to>
      <xdr:col>1</xdr:col>
      <xdr:colOff>152400</xdr:colOff>
      <xdr:row>1387</xdr:row>
      <xdr:rowOff>114300</xdr:rowOff>
    </xdr:to>
    <xdr:pic>
      <xdr:nvPicPr>
        <xdr:cNvPr id="8160" name="img170" descr="Lot ID: 420790769  Set No: 910033  Name: Old Train Engine Shed">
          <a:hlinkClick xmlns:r="http://schemas.openxmlformats.org/officeDocument/2006/relationships" r:id="rId33"/>
          <a:extLst>
            <a:ext uri="{FF2B5EF4-FFF2-40B4-BE49-F238E27FC236}">
              <a16:creationId xmlns:a16="http://schemas.microsoft.com/office/drawing/2014/main" id="{B9AC52A0-CA8A-3E1D-724E-F70719FC337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70364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1386</xdr:row>
      <xdr:rowOff>0</xdr:rowOff>
    </xdr:from>
    <xdr:to>
      <xdr:col>3</xdr:col>
      <xdr:colOff>114300</xdr:colOff>
      <xdr:row>1386</xdr:row>
      <xdr:rowOff>114300</xdr:rowOff>
    </xdr:to>
    <xdr:pic>
      <xdr:nvPicPr>
        <xdr:cNvPr id="8161" name="Billede 8160" descr="Seller Does Not Ship to My Country">
          <a:hlinkClick xmlns:r="http://schemas.openxmlformats.org/officeDocument/2006/relationships" r:id="rId5"/>
          <a:extLst>
            <a:ext uri="{FF2B5EF4-FFF2-40B4-BE49-F238E27FC236}">
              <a16:creationId xmlns:a16="http://schemas.microsoft.com/office/drawing/2014/main" id="{2F4414DD-9202-CE38-08F8-615DB1053E1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70364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1386</xdr:row>
      <xdr:rowOff>0</xdr:rowOff>
    </xdr:from>
    <xdr:to>
      <xdr:col>3</xdr:col>
      <xdr:colOff>274320</xdr:colOff>
      <xdr:row>1386</xdr:row>
      <xdr:rowOff>152400</xdr:rowOff>
    </xdr:to>
    <xdr:pic>
      <xdr:nvPicPr>
        <xdr:cNvPr id="8162" name="Billede 8161">
          <a:hlinkClick xmlns:r="http://schemas.openxmlformats.org/officeDocument/2006/relationships" r:id="rId7"/>
          <a:extLst>
            <a:ext uri="{FF2B5EF4-FFF2-40B4-BE49-F238E27FC236}">
              <a16:creationId xmlns:a16="http://schemas.microsoft.com/office/drawing/2014/main" id="{69011326-F891-210E-93D4-B790F76C3E5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570364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1390</xdr:row>
      <xdr:rowOff>0</xdr:rowOff>
    </xdr:from>
    <xdr:to>
      <xdr:col>3</xdr:col>
      <xdr:colOff>7620</xdr:colOff>
      <xdr:row>1390</xdr:row>
      <xdr:rowOff>30480</xdr:rowOff>
    </xdr:to>
    <xdr:pic>
      <xdr:nvPicPr>
        <xdr:cNvPr id="8163" name="Billede 8162">
          <a:extLst>
            <a:ext uri="{FF2B5EF4-FFF2-40B4-BE49-F238E27FC236}">
              <a16:creationId xmlns:a16="http://schemas.microsoft.com/office/drawing/2014/main" id="{5EB59509-228F-7D33-C06E-478FC42830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2262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1391</xdr:row>
      <xdr:rowOff>0</xdr:rowOff>
    </xdr:from>
    <xdr:to>
      <xdr:col>3</xdr:col>
      <xdr:colOff>571500</xdr:colOff>
      <xdr:row>1391</xdr:row>
      <xdr:rowOff>160020</xdr:rowOff>
    </xdr:to>
    <xdr:pic>
      <xdr:nvPicPr>
        <xdr:cNvPr id="8164" name="Billede 8163">
          <a:hlinkClick xmlns:r="http://schemas.openxmlformats.org/officeDocument/2006/relationships" r:id="rId245"/>
          <a:extLst>
            <a:ext uri="{FF2B5EF4-FFF2-40B4-BE49-F238E27FC236}">
              <a16:creationId xmlns:a16="http://schemas.microsoft.com/office/drawing/2014/main" id="{D6513F6A-2CF8-5091-B29C-5E63BBDF7B6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72444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1392</xdr:row>
      <xdr:rowOff>0</xdr:rowOff>
    </xdr:from>
    <xdr:to>
      <xdr:col>3</xdr:col>
      <xdr:colOff>7620</xdr:colOff>
      <xdr:row>1392</xdr:row>
      <xdr:rowOff>99060</xdr:rowOff>
    </xdr:to>
    <xdr:pic>
      <xdr:nvPicPr>
        <xdr:cNvPr id="8165" name="Billede 8164">
          <a:extLst>
            <a:ext uri="{FF2B5EF4-FFF2-40B4-BE49-F238E27FC236}">
              <a16:creationId xmlns:a16="http://schemas.microsoft.com/office/drawing/2014/main" id="{1EF7748F-8CE3-19E7-C4FB-56FDFD445B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2627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1394</xdr:row>
      <xdr:rowOff>0</xdr:rowOff>
    </xdr:from>
    <xdr:to>
      <xdr:col>1</xdr:col>
      <xdr:colOff>152400</xdr:colOff>
      <xdr:row>1395</xdr:row>
      <xdr:rowOff>114300</xdr:rowOff>
    </xdr:to>
    <xdr:pic>
      <xdr:nvPicPr>
        <xdr:cNvPr id="8166" name="img171" descr="Lot ID: 444670565  Set No: 10027  Name: Train Engine Shed">
          <a:hlinkClick xmlns:r="http://schemas.openxmlformats.org/officeDocument/2006/relationships" r:id="rId55"/>
          <a:extLst>
            <a:ext uri="{FF2B5EF4-FFF2-40B4-BE49-F238E27FC236}">
              <a16:creationId xmlns:a16="http://schemas.microsoft.com/office/drawing/2014/main" id="{C462F47B-FC59-7CF1-F430-E69309802F38}"/>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72993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1394</xdr:row>
      <xdr:rowOff>0</xdr:rowOff>
    </xdr:from>
    <xdr:to>
      <xdr:col>3</xdr:col>
      <xdr:colOff>114300</xdr:colOff>
      <xdr:row>1394</xdr:row>
      <xdr:rowOff>114300</xdr:rowOff>
    </xdr:to>
    <xdr:pic>
      <xdr:nvPicPr>
        <xdr:cNvPr id="8167" name="Billede 8166" descr="Seller Ships to My Country">
          <a:hlinkClick xmlns:r="http://schemas.openxmlformats.org/officeDocument/2006/relationships" r:id="rId5"/>
          <a:extLst>
            <a:ext uri="{FF2B5EF4-FFF2-40B4-BE49-F238E27FC236}">
              <a16:creationId xmlns:a16="http://schemas.microsoft.com/office/drawing/2014/main" id="{47678E05-AB88-AA2C-7F90-7076E8138BD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72993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1394</xdr:row>
      <xdr:rowOff>0</xdr:rowOff>
    </xdr:from>
    <xdr:to>
      <xdr:col>3</xdr:col>
      <xdr:colOff>274320</xdr:colOff>
      <xdr:row>1394</xdr:row>
      <xdr:rowOff>152400</xdr:rowOff>
    </xdr:to>
    <xdr:pic>
      <xdr:nvPicPr>
        <xdr:cNvPr id="8168" name="Billede 8167">
          <a:hlinkClick xmlns:r="http://schemas.openxmlformats.org/officeDocument/2006/relationships" r:id="rId7"/>
          <a:extLst>
            <a:ext uri="{FF2B5EF4-FFF2-40B4-BE49-F238E27FC236}">
              <a16:creationId xmlns:a16="http://schemas.microsoft.com/office/drawing/2014/main" id="{34393B86-A4A0-5819-E5C9-FAA158BFAB2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72993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1398</xdr:row>
      <xdr:rowOff>0</xdr:rowOff>
    </xdr:from>
    <xdr:to>
      <xdr:col>3</xdr:col>
      <xdr:colOff>7620</xdr:colOff>
      <xdr:row>1398</xdr:row>
      <xdr:rowOff>30480</xdr:rowOff>
    </xdr:to>
    <xdr:pic>
      <xdr:nvPicPr>
        <xdr:cNvPr id="8169" name="Billede 8168">
          <a:extLst>
            <a:ext uri="{FF2B5EF4-FFF2-40B4-BE49-F238E27FC236}">
              <a16:creationId xmlns:a16="http://schemas.microsoft.com/office/drawing/2014/main" id="{121E67EE-94C0-2850-4EB1-776EEA3E47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5508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1399</xdr:row>
      <xdr:rowOff>0</xdr:rowOff>
    </xdr:from>
    <xdr:to>
      <xdr:col>3</xdr:col>
      <xdr:colOff>571500</xdr:colOff>
      <xdr:row>1399</xdr:row>
      <xdr:rowOff>160020</xdr:rowOff>
    </xdr:to>
    <xdr:pic>
      <xdr:nvPicPr>
        <xdr:cNvPr id="8170" name="Billede 8169">
          <a:hlinkClick xmlns:r="http://schemas.openxmlformats.org/officeDocument/2006/relationships" r:id="rId246"/>
          <a:extLst>
            <a:ext uri="{FF2B5EF4-FFF2-40B4-BE49-F238E27FC236}">
              <a16:creationId xmlns:a16="http://schemas.microsoft.com/office/drawing/2014/main" id="{D16E8886-3A70-687C-E22B-FB40D90F8C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75691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1400</xdr:row>
      <xdr:rowOff>0</xdr:rowOff>
    </xdr:from>
    <xdr:to>
      <xdr:col>3</xdr:col>
      <xdr:colOff>7620</xdr:colOff>
      <xdr:row>1400</xdr:row>
      <xdr:rowOff>99060</xdr:rowOff>
    </xdr:to>
    <xdr:pic>
      <xdr:nvPicPr>
        <xdr:cNvPr id="8171" name="Billede 8170">
          <a:extLst>
            <a:ext uri="{FF2B5EF4-FFF2-40B4-BE49-F238E27FC236}">
              <a16:creationId xmlns:a16="http://schemas.microsoft.com/office/drawing/2014/main" id="{C78C29A2-7EE4-270E-AA1C-C62BC713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5873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1402</xdr:row>
      <xdr:rowOff>0</xdr:rowOff>
    </xdr:from>
    <xdr:to>
      <xdr:col>1</xdr:col>
      <xdr:colOff>152400</xdr:colOff>
      <xdr:row>1403</xdr:row>
      <xdr:rowOff>114300</xdr:rowOff>
    </xdr:to>
    <xdr:pic>
      <xdr:nvPicPr>
        <xdr:cNvPr id="8172" name="img172" descr="Lot ID: 418745641  Set No: 910033  Name: Old Train Engine Shed">
          <a:hlinkClick xmlns:r="http://schemas.openxmlformats.org/officeDocument/2006/relationships" r:id="rId33"/>
          <a:extLst>
            <a:ext uri="{FF2B5EF4-FFF2-40B4-BE49-F238E27FC236}">
              <a16:creationId xmlns:a16="http://schemas.microsoft.com/office/drawing/2014/main" id="{DFABFD6E-2D89-91F0-9F60-EA592331501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76239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1402</xdr:row>
      <xdr:rowOff>0</xdr:rowOff>
    </xdr:from>
    <xdr:to>
      <xdr:col>3</xdr:col>
      <xdr:colOff>114300</xdr:colOff>
      <xdr:row>1402</xdr:row>
      <xdr:rowOff>114300</xdr:rowOff>
    </xdr:to>
    <xdr:pic>
      <xdr:nvPicPr>
        <xdr:cNvPr id="8173" name="Billede 8172" descr="Seller Ships to My Country">
          <a:hlinkClick xmlns:r="http://schemas.openxmlformats.org/officeDocument/2006/relationships" r:id="rId5"/>
          <a:extLst>
            <a:ext uri="{FF2B5EF4-FFF2-40B4-BE49-F238E27FC236}">
              <a16:creationId xmlns:a16="http://schemas.microsoft.com/office/drawing/2014/main" id="{3E257CD8-2FDB-4FF2-4C66-BAB41392F4E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76239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1402</xdr:row>
      <xdr:rowOff>0</xdr:rowOff>
    </xdr:from>
    <xdr:to>
      <xdr:col>3</xdr:col>
      <xdr:colOff>274320</xdr:colOff>
      <xdr:row>1402</xdr:row>
      <xdr:rowOff>152400</xdr:rowOff>
    </xdr:to>
    <xdr:pic>
      <xdr:nvPicPr>
        <xdr:cNvPr id="8174" name="Billede 8173">
          <a:hlinkClick xmlns:r="http://schemas.openxmlformats.org/officeDocument/2006/relationships" r:id="rId7"/>
          <a:extLst>
            <a:ext uri="{FF2B5EF4-FFF2-40B4-BE49-F238E27FC236}">
              <a16:creationId xmlns:a16="http://schemas.microsoft.com/office/drawing/2014/main" id="{7C1D09D0-F735-60A9-C6F2-972292FF531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76239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1406</xdr:row>
      <xdr:rowOff>0</xdr:rowOff>
    </xdr:from>
    <xdr:to>
      <xdr:col>3</xdr:col>
      <xdr:colOff>7620</xdr:colOff>
      <xdr:row>1406</xdr:row>
      <xdr:rowOff>30480</xdr:rowOff>
    </xdr:to>
    <xdr:pic>
      <xdr:nvPicPr>
        <xdr:cNvPr id="8175" name="Billede 8174">
          <a:extLst>
            <a:ext uri="{FF2B5EF4-FFF2-40B4-BE49-F238E27FC236}">
              <a16:creationId xmlns:a16="http://schemas.microsoft.com/office/drawing/2014/main" id="{07E5F70A-06F0-BE9B-D98F-D26D3D2A84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8754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1407</xdr:row>
      <xdr:rowOff>0</xdr:rowOff>
    </xdr:from>
    <xdr:to>
      <xdr:col>3</xdr:col>
      <xdr:colOff>571500</xdr:colOff>
      <xdr:row>1407</xdr:row>
      <xdr:rowOff>160020</xdr:rowOff>
    </xdr:to>
    <xdr:pic>
      <xdr:nvPicPr>
        <xdr:cNvPr id="8176" name="Billede 8175">
          <a:hlinkClick xmlns:r="http://schemas.openxmlformats.org/officeDocument/2006/relationships" r:id="rId247"/>
          <a:extLst>
            <a:ext uri="{FF2B5EF4-FFF2-40B4-BE49-F238E27FC236}">
              <a16:creationId xmlns:a16="http://schemas.microsoft.com/office/drawing/2014/main" id="{F8C53A9A-3911-9650-A184-AF98321C65C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78937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1408</xdr:row>
      <xdr:rowOff>0</xdr:rowOff>
    </xdr:from>
    <xdr:to>
      <xdr:col>3</xdr:col>
      <xdr:colOff>7620</xdr:colOff>
      <xdr:row>1408</xdr:row>
      <xdr:rowOff>99060</xdr:rowOff>
    </xdr:to>
    <xdr:pic>
      <xdr:nvPicPr>
        <xdr:cNvPr id="8177" name="Billede 8176">
          <a:extLst>
            <a:ext uri="{FF2B5EF4-FFF2-40B4-BE49-F238E27FC236}">
              <a16:creationId xmlns:a16="http://schemas.microsoft.com/office/drawing/2014/main" id="{8EF1DD78-EE93-412E-985F-EAE3E176C1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9120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1410</xdr:row>
      <xdr:rowOff>0</xdr:rowOff>
    </xdr:from>
    <xdr:to>
      <xdr:col>1</xdr:col>
      <xdr:colOff>152400</xdr:colOff>
      <xdr:row>1411</xdr:row>
      <xdr:rowOff>114300</xdr:rowOff>
    </xdr:to>
    <xdr:pic>
      <xdr:nvPicPr>
        <xdr:cNvPr id="8178" name="img173" descr="Lot ID: 485580552  Set No: 10027  Name: Train Engine Shed">
          <a:hlinkClick xmlns:r="http://schemas.openxmlformats.org/officeDocument/2006/relationships" r:id="rId55"/>
          <a:extLst>
            <a:ext uri="{FF2B5EF4-FFF2-40B4-BE49-F238E27FC236}">
              <a16:creationId xmlns:a16="http://schemas.microsoft.com/office/drawing/2014/main" id="{01C5BF5E-392E-CE45-1FE0-A6B95346BF37}"/>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79485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1410</xdr:row>
      <xdr:rowOff>0</xdr:rowOff>
    </xdr:from>
    <xdr:to>
      <xdr:col>3</xdr:col>
      <xdr:colOff>114300</xdr:colOff>
      <xdr:row>1410</xdr:row>
      <xdr:rowOff>114300</xdr:rowOff>
    </xdr:to>
    <xdr:pic>
      <xdr:nvPicPr>
        <xdr:cNvPr id="8179" name="Billede 8178" descr="Seller Ships to My Country">
          <a:hlinkClick xmlns:r="http://schemas.openxmlformats.org/officeDocument/2006/relationships" r:id="rId5"/>
          <a:extLst>
            <a:ext uri="{FF2B5EF4-FFF2-40B4-BE49-F238E27FC236}">
              <a16:creationId xmlns:a16="http://schemas.microsoft.com/office/drawing/2014/main" id="{E0BEBE09-F45E-5728-0BA4-B8D7D0D5AC2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79485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1410</xdr:row>
      <xdr:rowOff>0</xdr:rowOff>
    </xdr:from>
    <xdr:to>
      <xdr:col>3</xdr:col>
      <xdr:colOff>274320</xdr:colOff>
      <xdr:row>1410</xdr:row>
      <xdr:rowOff>152400</xdr:rowOff>
    </xdr:to>
    <xdr:pic>
      <xdr:nvPicPr>
        <xdr:cNvPr id="8180" name="Billede 8179">
          <a:hlinkClick xmlns:r="http://schemas.openxmlformats.org/officeDocument/2006/relationships" r:id="rId7"/>
          <a:extLst>
            <a:ext uri="{FF2B5EF4-FFF2-40B4-BE49-F238E27FC236}">
              <a16:creationId xmlns:a16="http://schemas.microsoft.com/office/drawing/2014/main" id="{C34C1FBF-71E7-3967-49A4-FFD57129F537}"/>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579485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1414</xdr:row>
      <xdr:rowOff>0</xdr:rowOff>
    </xdr:from>
    <xdr:to>
      <xdr:col>3</xdr:col>
      <xdr:colOff>7620</xdr:colOff>
      <xdr:row>1414</xdr:row>
      <xdr:rowOff>30480</xdr:rowOff>
    </xdr:to>
    <xdr:pic>
      <xdr:nvPicPr>
        <xdr:cNvPr id="8181" name="Billede 8180">
          <a:extLst>
            <a:ext uri="{FF2B5EF4-FFF2-40B4-BE49-F238E27FC236}">
              <a16:creationId xmlns:a16="http://schemas.microsoft.com/office/drawing/2014/main" id="{AE9DAC60-9208-A2CC-7850-84B72BB910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2914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1415</xdr:row>
      <xdr:rowOff>0</xdr:rowOff>
    </xdr:from>
    <xdr:to>
      <xdr:col>3</xdr:col>
      <xdr:colOff>571500</xdr:colOff>
      <xdr:row>1415</xdr:row>
      <xdr:rowOff>160020</xdr:rowOff>
    </xdr:to>
    <xdr:pic>
      <xdr:nvPicPr>
        <xdr:cNvPr id="8182" name="Billede 8181">
          <a:hlinkClick xmlns:r="http://schemas.openxmlformats.org/officeDocument/2006/relationships" r:id="rId248"/>
          <a:extLst>
            <a:ext uri="{FF2B5EF4-FFF2-40B4-BE49-F238E27FC236}">
              <a16:creationId xmlns:a16="http://schemas.microsoft.com/office/drawing/2014/main" id="{D4BE5282-4B5A-AA7F-7F9B-A59B998C748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83097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1416</xdr:row>
      <xdr:rowOff>0</xdr:rowOff>
    </xdr:from>
    <xdr:to>
      <xdr:col>3</xdr:col>
      <xdr:colOff>7620</xdr:colOff>
      <xdr:row>1416</xdr:row>
      <xdr:rowOff>99060</xdr:rowOff>
    </xdr:to>
    <xdr:pic>
      <xdr:nvPicPr>
        <xdr:cNvPr id="8183" name="Billede 8182">
          <a:extLst>
            <a:ext uri="{FF2B5EF4-FFF2-40B4-BE49-F238E27FC236}">
              <a16:creationId xmlns:a16="http://schemas.microsoft.com/office/drawing/2014/main" id="{60008CBE-EDE4-0066-1A3A-6536D04ECD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3280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1418</xdr:row>
      <xdr:rowOff>0</xdr:rowOff>
    </xdr:from>
    <xdr:to>
      <xdr:col>1</xdr:col>
      <xdr:colOff>152400</xdr:colOff>
      <xdr:row>1419</xdr:row>
      <xdr:rowOff>114300</xdr:rowOff>
    </xdr:to>
    <xdr:pic>
      <xdr:nvPicPr>
        <xdr:cNvPr id="8184" name="img174" descr="Lot ID: 432462764  Set No: 910033  Name: Old Train Engine Shed">
          <a:hlinkClick xmlns:r="http://schemas.openxmlformats.org/officeDocument/2006/relationships" r:id="rId33"/>
          <a:extLst>
            <a:ext uri="{FF2B5EF4-FFF2-40B4-BE49-F238E27FC236}">
              <a16:creationId xmlns:a16="http://schemas.microsoft.com/office/drawing/2014/main" id="{A0CEA3C4-4129-C91F-1809-8EA4AEBAC24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83646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1418</xdr:row>
      <xdr:rowOff>0</xdr:rowOff>
    </xdr:from>
    <xdr:to>
      <xdr:col>3</xdr:col>
      <xdr:colOff>114300</xdr:colOff>
      <xdr:row>1418</xdr:row>
      <xdr:rowOff>114300</xdr:rowOff>
    </xdr:to>
    <xdr:pic>
      <xdr:nvPicPr>
        <xdr:cNvPr id="8185" name="Billede 8184" descr="Seller Ships to My Country">
          <a:hlinkClick xmlns:r="http://schemas.openxmlformats.org/officeDocument/2006/relationships" r:id="rId5"/>
          <a:extLst>
            <a:ext uri="{FF2B5EF4-FFF2-40B4-BE49-F238E27FC236}">
              <a16:creationId xmlns:a16="http://schemas.microsoft.com/office/drawing/2014/main" id="{E14CBF53-9046-83CE-55A4-DFD74011CCF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83646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1418</xdr:row>
      <xdr:rowOff>0</xdr:rowOff>
    </xdr:from>
    <xdr:to>
      <xdr:col>3</xdr:col>
      <xdr:colOff>274320</xdr:colOff>
      <xdr:row>1418</xdr:row>
      <xdr:rowOff>152400</xdr:rowOff>
    </xdr:to>
    <xdr:pic>
      <xdr:nvPicPr>
        <xdr:cNvPr id="8186" name="Billede 8185">
          <a:hlinkClick xmlns:r="http://schemas.openxmlformats.org/officeDocument/2006/relationships" r:id="rId7"/>
          <a:extLst>
            <a:ext uri="{FF2B5EF4-FFF2-40B4-BE49-F238E27FC236}">
              <a16:creationId xmlns:a16="http://schemas.microsoft.com/office/drawing/2014/main" id="{E056BEB4-2E41-1442-5252-1FEF436E656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583646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1418</xdr:row>
      <xdr:rowOff>0</xdr:rowOff>
    </xdr:from>
    <xdr:to>
      <xdr:col>3</xdr:col>
      <xdr:colOff>457200</xdr:colOff>
      <xdr:row>1418</xdr:row>
      <xdr:rowOff>152400</xdr:rowOff>
    </xdr:to>
    <xdr:pic>
      <xdr:nvPicPr>
        <xdr:cNvPr id="8187" name="Billede 8186">
          <a:hlinkClick xmlns:r="http://schemas.openxmlformats.org/officeDocument/2006/relationships" r:id="rId249"/>
          <a:extLst>
            <a:ext uri="{FF2B5EF4-FFF2-40B4-BE49-F238E27FC236}">
              <a16:creationId xmlns:a16="http://schemas.microsoft.com/office/drawing/2014/main" id="{526EE37F-43C8-C37F-8B34-6D0F10045B9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5836462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1422</xdr:row>
      <xdr:rowOff>0</xdr:rowOff>
    </xdr:from>
    <xdr:to>
      <xdr:col>3</xdr:col>
      <xdr:colOff>7620</xdr:colOff>
      <xdr:row>1422</xdr:row>
      <xdr:rowOff>30480</xdr:rowOff>
    </xdr:to>
    <xdr:pic>
      <xdr:nvPicPr>
        <xdr:cNvPr id="8188" name="Billede 8187">
          <a:extLst>
            <a:ext uri="{FF2B5EF4-FFF2-40B4-BE49-F238E27FC236}">
              <a16:creationId xmlns:a16="http://schemas.microsoft.com/office/drawing/2014/main" id="{538DA669-F55A-5F91-C53D-FF88F63FC0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5543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1423</xdr:row>
      <xdr:rowOff>0</xdr:rowOff>
    </xdr:from>
    <xdr:to>
      <xdr:col>3</xdr:col>
      <xdr:colOff>571500</xdr:colOff>
      <xdr:row>1423</xdr:row>
      <xdr:rowOff>160020</xdr:rowOff>
    </xdr:to>
    <xdr:pic>
      <xdr:nvPicPr>
        <xdr:cNvPr id="8189" name="Billede 8188">
          <a:hlinkClick xmlns:r="http://schemas.openxmlformats.org/officeDocument/2006/relationships" r:id="rId250"/>
          <a:extLst>
            <a:ext uri="{FF2B5EF4-FFF2-40B4-BE49-F238E27FC236}">
              <a16:creationId xmlns:a16="http://schemas.microsoft.com/office/drawing/2014/main" id="{994BBAB6-6B44-F076-07F3-234998C084D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85726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1424</xdr:row>
      <xdr:rowOff>0</xdr:rowOff>
    </xdr:from>
    <xdr:to>
      <xdr:col>3</xdr:col>
      <xdr:colOff>7620</xdr:colOff>
      <xdr:row>1424</xdr:row>
      <xdr:rowOff>99060</xdr:rowOff>
    </xdr:to>
    <xdr:pic>
      <xdr:nvPicPr>
        <xdr:cNvPr id="8190" name="Billede 8189">
          <a:extLst>
            <a:ext uri="{FF2B5EF4-FFF2-40B4-BE49-F238E27FC236}">
              <a16:creationId xmlns:a16="http://schemas.microsoft.com/office/drawing/2014/main" id="{75FF27C1-03E2-7910-7BFB-1CE3FB68D1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5909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1426</xdr:row>
      <xdr:rowOff>0</xdr:rowOff>
    </xdr:from>
    <xdr:to>
      <xdr:col>1</xdr:col>
      <xdr:colOff>152400</xdr:colOff>
      <xdr:row>1427</xdr:row>
      <xdr:rowOff>114300</xdr:rowOff>
    </xdr:to>
    <xdr:pic>
      <xdr:nvPicPr>
        <xdr:cNvPr id="8191" name="img175" descr="Lot ID: 417894242  Set No: 910033  Name: Old Train Engine Shed">
          <a:hlinkClick xmlns:r="http://schemas.openxmlformats.org/officeDocument/2006/relationships" r:id="rId33"/>
          <a:extLst>
            <a:ext uri="{FF2B5EF4-FFF2-40B4-BE49-F238E27FC236}">
              <a16:creationId xmlns:a16="http://schemas.microsoft.com/office/drawing/2014/main" id="{67A84AB5-1133-907C-0B85-E80393BD684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86275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1426</xdr:row>
      <xdr:rowOff>0</xdr:rowOff>
    </xdr:from>
    <xdr:to>
      <xdr:col>3</xdr:col>
      <xdr:colOff>114300</xdr:colOff>
      <xdr:row>1426</xdr:row>
      <xdr:rowOff>114300</xdr:rowOff>
    </xdr:to>
    <xdr:pic>
      <xdr:nvPicPr>
        <xdr:cNvPr id="8192" name="Billede 8191" descr="Seller Does Not Ship to My Country">
          <a:hlinkClick xmlns:r="http://schemas.openxmlformats.org/officeDocument/2006/relationships" r:id="rId5"/>
          <a:extLst>
            <a:ext uri="{FF2B5EF4-FFF2-40B4-BE49-F238E27FC236}">
              <a16:creationId xmlns:a16="http://schemas.microsoft.com/office/drawing/2014/main" id="{DB8756F9-82AF-D0BF-14A4-E5DA69AAB7D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86275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1426</xdr:row>
      <xdr:rowOff>0</xdr:rowOff>
    </xdr:from>
    <xdr:to>
      <xdr:col>3</xdr:col>
      <xdr:colOff>160020</xdr:colOff>
      <xdr:row>1426</xdr:row>
      <xdr:rowOff>152400</xdr:rowOff>
    </xdr:to>
    <xdr:pic>
      <xdr:nvPicPr>
        <xdr:cNvPr id="8193" name="Billede 8192">
          <a:extLst>
            <a:ext uri="{FF2B5EF4-FFF2-40B4-BE49-F238E27FC236}">
              <a16:creationId xmlns:a16="http://schemas.microsoft.com/office/drawing/2014/main" id="{5A7AABDE-7446-532C-DCA7-429CAB9636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5862751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1430</xdr:row>
      <xdr:rowOff>0</xdr:rowOff>
    </xdr:from>
    <xdr:to>
      <xdr:col>3</xdr:col>
      <xdr:colOff>7620</xdr:colOff>
      <xdr:row>1430</xdr:row>
      <xdr:rowOff>30480</xdr:rowOff>
    </xdr:to>
    <xdr:pic>
      <xdr:nvPicPr>
        <xdr:cNvPr id="8194" name="Billede 8193">
          <a:extLst>
            <a:ext uri="{FF2B5EF4-FFF2-40B4-BE49-F238E27FC236}">
              <a16:creationId xmlns:a16="http://schemas.microsoft.com/office/drawing/2014/main" id="{213B7CF1-D63A-F7B4-516C-AA45728E8D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8446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1431</xdr:row>
      <xdr:rowOff>0</xdr:rowOff>
    </xdr:from>
    <xdr:to>
      <xdr:col>3</xdr:col>
      <xdr:colOff>571500</xdr:colOff>
      <xdr:row>1431</xdr:row>
      <xdr:rowOff>160020</xdr:rowOff>
    </xdr:to>
    <xdr:pic>
      <xdr:nvPicPr>
        <xdr:cNvPr id="8195" name="Billede 8194">
          <a:hlinkClick xmlns:r="http://schemas.openxmlformats.org/officeDocument/2006/relationships" r:id="rId251"/>
          <a:extLst>
            <a:ext uri="{FF2B5EF4-FFF2-40B4-BE49-F238E27FC236}">
              <a16:creationId xmlns:a16="http://schemas.microsoft.com/office/drawing/2014/main" id="{56D444BA-44AE-AADA-3834-84CE0298D0E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88629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1432</xdr:row>
      <xdr:rowOff>0</xdr:rowOff>
    </xdr:from>
    <xdr:to>
      <xdr:col>3</xdr:col>
      <xdr:colOff>7620</xdr:colOff>
      <xdr:row>1432</xdr:row>
      <xdr:rowOff>99060</xdr:rowOff>
    </xdr:to>
    <xdr:pic>
      <xdr:nvPicPr>
        <xdr:cNvPr id="8196" name="Billede 8195">
          <a:extLst>
            <a:ext uri="{FF2B5EF4-FFF2-40B4-BE49-F238E27FC236}">
              <a16:creationId xmlns:a16="http://schemas.microsoft.com/office/drawing/2014/main" id="{15EEF9D5-E20E-B6DD-F010-45AA914133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8812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1434</xdr:row>
      <xdr:rowOff>0</xdr:rowOff>
    </xdr:from>
    <xdr:to>
      <xdr:col>1</xdr:col>
      <xdr:colOff>152400</xdr:colOff>
      <xdr:row>1435</xdr:row>
      <xdr:rowOff>114300</xdr:rowOff>
    </xdr:to>
    <xdr:pic>
      <xdr:nvPicPr>
        <xdr:cNvPr id="8197" name="img176" descr="Lot ID: 497255691  Set No: 910033  Name: Old Train Engine Shed">
          <a:hlinkClick xmlns:r="http://schemas.openxmlformats.org/officeDocument/2006/relationships" r:id="rId33"/>
          <a:extLst>
            <a:ext uri="{FF2B5EF4-FFF2-40B4-BE49-F238E27FC236}">
              <a16:creationId xmlns:a16="http://schemas.microsoft.com/office/drawing/2014/main" id="{1EDE24CC-C9C4-FFA4-9CE8-03402E0D3D2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89178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1434</xdr:row>
      <xdr:rowOff>0</xdr:rowOff>
    </xdr:from>
    <xdr:to>
      <xdr:col>3</xdr:col>
      <xdr:colOff>114300</xdr:colOff>
      <xdr:row>1434</xdr:row>
      <xdr:rowOff>114300</xdr:rowOff>
    </xdr:to>
    <xdr:pic>
      <xdr:nvPicPr>
        <xdr:cNvPr id="8198" name="Billede 8197" descr="Seller Ships to My Country">
          <a:hlinkClick xmlns:r="http://schemas.openxmlformats.org/officeDocument/2006/relationships" r:id="rId5"/>
          <a:extLst>
            <a:ext uri="{FF2B5EF4-FFF2-40B4-BE49-F238E27FC236}">
              <a16:creationId xmlns:a16="http://schemas.microsoft.com/office/drawing/2014/main" id="{F560291D-5B5E-BC92-AC3C-0D961C5658C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89178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1434</xdr:row>
      <xdr:rowOff>0</xdr:rowOff>
    </xdr:from>
    <xdr:to>
      <xdr:col>3</xdr:col>
      <xdr:colOff>160020</xdr:colOff>
      <xdr:row>1434</xdr:row>
      <xdr:rowOff>152400</xdr:rowOff>
    </xdr:to>
    <xdr:pic>
      <xdr:nvPicPr>
        <xdr:cNvPr id="8199" name="Billede 8198">
          <a:extLst>
            <a:ext uri="{FF2B5EF4-FFF2-40B4-BE49-F238E27FC236}">
              <a16:creationId xmlns:a16="http://schemas.microsoft.com/office/drawing/2014/main" id="{2AE7216E-DCC8-7571-B429-899E28B2AE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5891784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1438</xdr:row>
      <xdr:rowOff>0</xdr:rowOff>
    </xdr:from>
    <xdr:to>
      <xdr:col>3</xdr:col>
      <xdr:colOff>7620</xdr:colOff>
      <xdr:row>1438</xdr:row>
      <xdr:rowOff>30480</xdr:rowOff>
    </xdr:to>
    <xdr:pic>
      <xdr:nvPicPr>
        <xdr:cNvPr id="8200" name="Billede 8199">
          <a:extLst>
            <a:ext uri="{FF2B5EF4-FFF2-40B4-BE49-F238E27FC236}">
              <a16:creationId xmlns:a16="http://schemas.microsoft.com/office/drawing/2014/main" id="{0572CBF4-D26F-4739-8DDC-FD6A39B46D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1190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1439</xdr:row>
      <xdr:rowOff>0</xdr:rowOff>
    </xdr:from>
    <xdr:to>
      <xdr:col>3</xdr:col>
      <xdr:colOff>571500</xdr:colOff>
      <xdr:row>1439</xdr:row>
      <xdr:rowOff>160020</xdr:rowOff>
    </xdr:to>
    <xdr:pic>
      <xdr:nvPicPr>
        <xdr:cNvPr id="8201" name="Billede 8200">
          <a:hlinkClick xmlns:r="http://schemas.openxmlformats.org/officeDocument/2006/relationships" r:id="rId252"/>
          <a:extLst>
            <a:ext uri="{FF2B5EF4-FFF2-40B4-BE49-F238E27FC236}">
              <a16:creationId xmlns:a16="http://schemas.microsoft.com/office/drawing/2014/main" id="{586E0C6F-5377-48F6-8E98-C79DEE3FB81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91372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1440</xdr:row>
      <xdr:rowOff>0</xdr:rowOff>
    </xdr:from>
    <xdr:to>
      <xdr:col>3</xdr:col>
      <xdr:colOff>7620</xdr:colOff>
      <xdr:row>1440</xdr:row>
      <xdr:rowOff>99060</xdr:rowOff>
    </xdr:to>
    <xdr:pic>
      <xdr:nvPicPr>
        <xdr:cNvPr id="8202" name="Billede 8201">
          <a:extLst>
            <a:ext uri="{FF2B5EF4-FFF2-40B4-BE49-F238E27FC236}">
              <a16:creationId xmlns:a16="http://schemas.microsoft.com/office/drawing/2014/main" id="{C33729D5-26E7-19AC-6150-CD922CE8F5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1555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1442</xdr:row>
      <xdr:rowOff>0</xdr:rowOff>
    </xdr:from>
    <xdr:to>
      <xdr:col>1</xdr:col>
      <xdr:colOff>152400</xdr:colOff>
      <xdr:row>1443</xdr:row>
      <xdr:rowOff>114300</xdr:rowOff>
    </xdr:to>
    <xdr:pic>
      <xdr:nvPicPr>
        <xdr:cNvPr id="8203" name="Billede 8202" descr="invID: 492601933 S-No: 10027  Name: Train Engine Shed">
          <a:hlinkClick xmlns:r="http://schemas.openxmlformats.org/officeDocument/2006/relationships" r:id="rId253" tgtFrame="/myImg/1070399.jpg"/>
          <a:extLst>
            <a:ext uri="{FF2B5EF4-FFF2-40B4-BE49-F238E27FC236}">
              <a16:creationId xmlns:a16="http://schemas.microsoft.com/office/drawing/2014/main" id="{58234B31-C052-91E1-B5BB-1F86F2FE76A9}"/>
            </a:ext>
          </a:extLst>
        </xdr:cNvPr>
        <xdr:cNvPicPr>
          <a:picLocks noChangeAspect="1" noChangeArrowheads="1"/>
        </xdr:cNvPicPr>
      </xdr:nvPicPr>
      <xdr:blipFill>
        <a:blip xmlns:r="http://schemas.openxmlformats.org/officeDocument/2006/relationships" r:embed="rId254">
          <a:extLst>
            <a:ext uri="{28A0092B-C50C-407E-A947-70E740481C1C}">
              <a14:useLocalDpi xmlns:a14="http://schemas.microsoft.com/office/drawing/2010/main" val="0"/>
            </a:ext>
          </a:extLst>
        </a:blip>
        <a:srcRect/>
        <a:stretch>
          <a:fillRect/>
        </a:stretch>
      </xdr:blipFill>
      <xdr:spPr bwMode="auto">
        <a:xfrm>
          <a:off x="0" y="591921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1442</xdr:row>
      <xdr:rowOff>0</xdr:rowOff>
    </xdr:from>
    <xdr:to>
      <xdr:col>3</xdr:col>
      <xdr:colOff>114300</xdr:colOff>
      <xdr:row>1442</xdr:row>
      <xdr:rowOff>114300</xdr:rowOff>
    </xdr:to>
    <xdr:pic>
      <xdr:nvPicPr>
        <xdr:cNvPr id="8204" name="Billede 8203" descr="Seller Ships to My Country">
          <a:hlinkClick xmlns:r="http://schemas.openxmlformats.org/officeDocument/2006/relationships" r:id="rId5"/>
          <a:extLst>
            <a:ext uri="{FF2B5EF4-FFF2-40B4-BE49-F238E27FC236}">
              <a16:creationId xmlns:a16="http://schemas.microsoft.com/office/drawing/2014/main" id="{3FD2512A-63F5-5346-0EDD-816662C2EFB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91921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1442</xdr:row>
      <xdr:rowOff>0</xdr:rowOff>
    </xdr:from>
    <xdr:to>
      <xdr:col>3</xdr:col>
      <xdr:colOff>274320</xdr:colOff>
      <xdr:row>1442</xdr:row>
      <xdr:rowOff>152400</xdr:rowOff>
    </xdr:to>
    <xdr:pic>
      <xdr:nvPicPr>
        <xdr:cNvPr id="8205" name="Billede 8204">
          <a:hlinkClick xmlns:r="http://schemas.openxmlformats.org/officeDocument/2006/relationships" r:id="rId7"/>
          <a:extLst>
            <a:ext uri="{FF2B5EF4-FFF2-40B4-BE49-F238E27FC236}">
              <a16:creationId xmlns:a16="http://schemas.microsoft.com/office/drawing/2014/main" id="{997E7A51-534D-5A98-065E-F249B315D5D9}"/>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9192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1446</xdr:row>
      <xdr:rowOff>0</xdr:rowOff>
    </xdr:from>
    <xdr:to>
      <xdr:col>3</xdr:col>
      <xdr:colOff>7620</xdr:colOff>
      <xdr:row>1446</xdr:row>
      <xdr:rowOff>30480</xdr:rowOff>
    </xdr:to>
    <xdr:pic>
      <xdr:nvPicPr>
        <xdr:cNvPr id="8206" name="Billede 8205">
          <a:extLst>
            <a:ext uri="{FF2B5EF4-FFF2-40B4-BE49-F238E27FC236}">
              <a16:creationId xmlns:a16="http://schemas.microsoft.com/office/drawing/2014/main" id="{E2258E38-8EF7-0BA8-D32B-0108440C95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5236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1447</xdr:row>
      <xdr:rowOff>0</xdr:rowOff>
    </xdr:from>
    <xdr:to>
      <xdr:col>3</xdr:col>
      <xdr:colOff>571500</xdr:colOff>
      <xdr:row>1447</xdr:row>
      <xdr:rowOff>160020</xdr:rowOff>
    </xdr:to>
    <xdr:pic>
      <xdr:nvPicPr>
        <xdr:cNvPr id="8207" name="Billede 8206">
          <a:hlinkClick xmlns:r="http://schemas.openxmlformats.org/officeDocument/2006/relationships" r:id="rId255"/>
          <a:extLst>
            <a:ext uri="{FF2B5EF4-FFF2-40B4-BE49-F238E27FC236}">
              <a16:creationId xmlns:a16="http://schemas.microsoft.com/office/drawing/2014/main" id="{DF699911-95B6-AFD7-7237-4DD005AC2F0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95419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1448</xdr:row>
      <xdr:rowOff>0</xdr:rowOff>
    </xdr:from>
    <xdr:to>
      <xdr:col>3</xdr:col>
      <xdr:colOff>7620</xdr:colOff>
      <xdr:row>1448</xdr:row>
      <xdr:rowOff>99060</xdr:rowOff>
    </xdr:to>
    <xdr:pic>
      <xdr:nvPicPr>
        <xdr:cNvPr id="8208" name="Billede 8207">
          <a:extLst>
            <a:ext uri="{FF2B5EF4-FFF2-40B4-BE49-F238E27FC236}">
              <a16:creationId xmlns:a16="http://schemas.microsoft.com/office/drawing/2014/main" id="{D1B09EF8-5024-D332-0F1D-16A1F8BD7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5602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1450</xdr:row>
      <xdr:rowOff>0</xdr:rowOff>
    </xdr:from>
    <xdr:to>
      <xdr:col>1</xdr:col>
      <xdr:colOff>152400</xdr:colOff>
      <xdr:row>1451</xdr:row>
      <xdr:rowOff>114300</xdr:rowOff>
    </xdr:to>
    <xdr:pic>
      <xdr:nvPicPr>
        <xdr:cNvPr id="8209" name="img178" descr="Lot ID: 321232640  Set No: 10027  Name: Train Engine Shed">
          <a:hlinkClick xmlns:r="http://schemas.openxmlformats.org/officeDocument/2006/relationships" r:id="rId55"/>
          <a:extLst>
            <a:ext uri="{FF2B5EF4-FFF2-40B4-BE49-F238E27FC236}">
              <a16:creationId xmlns:a16="http://schemas.microsoft.com/office/drawing/2014/main" id="{4D3A298B-961B-5102-59FA-71B1CD398527}"/>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95967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1450</xdr:row>
      <xdr:rowOff>0</xdr:rowOff>
    </xdr:from>
    <xdr:to>
      <xdr:col>3</xdr:col>
      <xdr:colOff>114300</xdr:colOff>
      <xdr:row>1450</xdr:row>
      <xdr:rowOff>114300</xdr:rowOff>
    </xdr:to>
    <xdr:pic>
      <xdr:nvPicPr>
        <xdr:cNvPr id="8210" name="Billede 8209" descr="Seller Does Not Ship to My Country">
          <a:hlinkClick xmlns:r="http://schemas.openxmlformats.org/officeDocument/2006/relationships" r:id="rId5"/>
          <a:extLst>
            <a:ext uri="{FF2B5EF4-FFF2-40B4-BE49-F238E27FC236}">
              <a16:creationId xmlns:a16="http://schemas.microsoft.com/office/drawing/2014/main" id="{CC81B450-7E2E-B1F7-F08A-E44DA5D646C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95967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1450</xdr:row>
      <xdr:rowOff>0</xdr:rowOff>
    </xdr:from>
    <xdr:to>
      <xdr:col>3</xdr:col>
      <xdr:colOff>160020</xdr:colOff>
      <xdr:row>1450</xdr:row>
      <xdr:rowOff>152400</xdr:rowOff>
    </xdr:to>
    <xdr:pic>
      <xdr:nvPicPr>
        <xdr:cNvPr id="8211" name="Billede 8210">
          <a:extLst>
            <a:ext uri="{FF2B5EF4-FFF2-40B4-BE49-F238E27FC236}">
              <a16:creationId xmlns:a16="http://schemas.microsoft.com/office/drawing/2014/main" id="{9C84F50B-A715-2F68-B2C5-0B9EEA48F2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59596782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1454</xdr:row>
      <xdr:rowOff>0</xdr:rowOff>
    </xdr:from>
    <xdr:to>
      <xdr:col>3</xdr:col>
      <xdr:colOff>7620</xdr:colOff>
      <xdr:row>1454</xdr:row>
      <xdr:rowOff>30480</xdr:rowOff>
    </xdr:to>
    <xdr:pic>
      <xdr:nvPicPr>
        <xdr:cNvPr id="8212" name="Billede 8211">
          <a:extLst>
            <a:ext uri="{FF2B5EF4-FFF2-40B4-BE49-F238E27FC236}">
              <a16:creationId xmlns:a16="http://schemas.microsoft.com/office/drawing/2014/main" id="{0AEF2FB9-880B-E3A1-A646-4B9DCF564D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8596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1455</xdr:row>
      <xdr:rowOff>0</xdr:rowOff>
    </xdr:from>
    <xdr:to>
      <xdr:col>3</xdr:col>
      <xdr:colOff>571500</xdr:colOff>
      <xdr:row>1455</xdr:row>
      <xdr:rowOff>160020</xdr:rowOff>
    </xdr:to>
    <xdr:pic>
      <xdr:nvPicPr>
        <xdr:cNvPr id="8213" name="Billede 8212">
          <a:hlinkClick xmlns:r="http://schemas.openxmlformats.org/officeDocument/2006/relationships" r:id="rId256"/>
          <a:extLst>
            <a:ext uri="{FF2B5EF4-FFF2-40B4-BE49-F238E27FC236}">
              <a16:creationId xmlns:a16="http://schemas.microsoft.com/office/drawing/2014/main" id="{90689E5F-232E-2AA5-6A2C-F33CDD283CE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98779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1456</xdr:row>
      <xdr:rowOff>0</xdr:rowOff>
    </xdr:from>
    <xdr:to>
      <xdr:col>3</xdr:col>
      <xdr:colOff>7620</xdr:colOff>
      <xdr:row>1456</xdr:row>
      <xdr:rowOff>99060</xdr:rowOff>
    </xdr:to>
    <xdr:pic>
      <xdr:nvPicPr>
        <xdr:cNvPr id="8214" name="Billede 8213">
          <a:extLst>
            <a:ext uri="{FF2B5EF4-FFF2-40B4-BE49-F238E27FC236}">
              <a16:creationId xmlns:a16="http://schemas.microsoft.com/office/drawing/2014/main" id="{EE9CD2FD-4186-2D9F-9EFA-C24CB011DB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8962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1458</xdr:row>
      <xdr:rowOff>0</xdr:rowOff>
    </xdr:from>
    <xdr:to>
      <xdr:col>1</xdr:col>
      <xdr:colOff>152400</xdr:colOff>
      <xdr:row>1459</xdr:row>
      <xdr:rowOff>114300</xdr:rowOff>
    </xdr:to>
    <xdr:pic>
      <xdr:nvPicPr>
        <xdr:cNvPr id="8215" name="img179" descr="Lot ID: 439745862  Set No: 910033  Name: Old Train Engine Shed">
          <a:hlinkClick xmlns:r="http://schemas.openxmlformats.org/officeDocument/2006/relationships" r:id="rId33"/>
          <a:extLst>
            <a:ext uri="{FF2B5EF4-FFF2-40B4-BE49-F238E27FC236}">
              <a16:creationId xmlns:a16="http://schemas.microsoft.com/office/drawing/2014/main" id="{71CD976F-F3C8-EC5A-7FFD-CB071E2C870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99328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1458</xdr:row>
      <xdr:rowOff>0</xdr:rowOff>
    </xdr:from>
    <xdr:to>
      <xdr:col>3</xdr:col>
      <xdr:colOff>114300</xdr:colOff>
      <xdr:row>1458</xdr:row>
      <xdr:rowOff>114300</xdr:rowOff>
    </xdr:to>
    <xdr:pic>
      <xdr:nvPicPr>
        <xdr:cNvPr id="8216" name="Billede 8215" descr="Seller Does Not Ship to My Country">
          <a:hlinkClick xmlns:r="http://schemas.openxmlformats.org/officeDocument/2006/relationships" r:id="rId5"/>
          <a:extLst>
            <a:ext uri="{FF2B5EF4-FFF2-40B4-BE49-F238E27FC236}">
              <a16:creationId xmlns:a16="http://schemas.microsoft.com/office/drawing/2014/main" id="{C1F41B42-8B18-E7D4-2D26-89075518D8B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99328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1458</xdr:row>
      <xdr:rowOff>0</xdr:rowOff>
    </xdr:from>
    <xdr:to>
      <xdr:col>3</xdr:col>
      <xdr:colOff>274320</xdr:colOff>
      <xdr:row>1458</xdr:row>
      <xdr:rowOff>152400</xdr:rowOff>
    </xdr:to>
    <xdr:pic>
      <xdr:nvPicPr>
        <xdr:cNvPr id="8217" name="Billede 8216">
          <a:hlinkClick xmlns:r="http://schemas.openxmlformats.org/officeDocument/2006/relationships" r:id="rId7"/>
          <a:extLst>
            <a:ext uri="{FF2B5EF4-FFF2-40B4-BE49-F238E27FC236}">
              <a16:creationId xmlns:a16="http://schemas.microsoft.com/office/drawing/2014/main" id="{FE636BC9-B8D8-F27A-2C45-9086BC36A51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599328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1462</xdr:row>
      <xdr:rowOff>0</xdr:rowOff>
    </xdr:from>
    <xdr:to>
      <xdr:col>3</xdr:col>
      <xdr:colOff>7620</xdr:colOff>
      <xdr:row>1462</xdr:row>
      <xdr:rowOff>30480</xdr:rowOff>
    </xdr:to>
    <xdr:pic>
      <xdr:nvPicPr>
        <xdr:cNvPr id="8218" name="Billede 8217">
          <a:extLst>
            <a:ext uri="{FF2B5EF4-FFF2-40B4-BE49-F238E27FC236}">
              <a16:creationId xmlns:a16="http://schemas.microsoft.com/office/drawing/2014/main" id="{A2FA6D4A-20AE-FDEA-0AB6-BBE725124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1339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1463</xdr:row>
      <xdr:rowOff>0</xdr:rowOff>
    </xdr:from>
    <xdr:to>
      <xdr:col>3</xdr:col>
      <xdr:colOff>571500</xdr:colOff>
      <xdr:row>1463</xdr:row>
      <xdr:rowOff>160020</xdr:rowOff>
    </xdr:to>
    <xdr:pic>
      <xdr:nvPicPr>
        <xdr:cNvPr id="8219" name="Billede 8218">
          <a:hlinkClick xmlns:r="http://schemas.openxmlformats.org/officeDocument/2006/relationships" r:id="rId257"/>
          <a:extLst>
            <a:ext uri="{FF2B5EF4-FFF2-40B4-BE49-F238E27FC236}">
              <a16:creationId xmlns:a16="http://schemas.microsoft.com/office/drawing/2014/main" id="{524F0F72-BFD9-3BF8-C4D2-E39E5D6C074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01522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1464</xdr:row>
      <xdr:rowOff>0</xdr:rowOff>
    </xdr:from>
    <xdr:to>
      <xdr:col>3</xdr:col>
      <xdr:colOff>7620</xdr:colOff>
      <xdr:row>1464</xdr:row>
      <xdr:rowOff>99060</xdr:rowOff>
    </xdr:to>
    <xdr:pic>
      <xdr:nvPicPr>
        <xdr:cNvPr id="8220" name="Billede 8219">
          <a:extLst>
            <a:ext uri="{FF2B5EF4-FFF2-40B4-BE49-F238E27FC236}">
              <a16:creationId xmlns:a16="http://schemas.microsoft.com/office/drawing/2014/main" id="{F88891AC-7181-0FB0-FFBE-C596F611FF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1705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1466</xdr:row>
      <xdr:rowOff>0</xdr:rowOff>
    </xdr:from>
    <xdr:to>
      <xdr:col>1</xdr:col>
      <xdr:colOff>152400</xdr:colOff>
      <xdr:row>1467</xdr:row>
      <xdr:rowOff>114300</xdr:rowOff>
    </xdr:to>
    <xdr:pic>
      <xdr:nvPicPr>
        <xdr:cNvPr id="8221" name="img180" descr="Lot ID: 427377068  Set No: 910033  Name: Old Train Engine Shed">
          <a:hlinkClick xmlns:r="http://schemas.openxmlformats.org/officeDocument/2006/relationships" r:id="rId33"/>
          <a:extLst>
            <a:ext uri="{FF2B5EF4-FFF2-40B4-BE49-F238E27FC236}">
              <a16:creationId xmlns:a16="http://schemas.microsoft.com/office/drawing/2014/main" id="{47A4C3F7-C835-85E4-4C2A-AED17363D1F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02071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1466</xdr:row>
      <xdr:rowOff>0</xdr:rowOff>
    </xdr:from>
    <xdr:to>
      <xdr:col>3</xdr:col>
      <xdr:colOff>114300</xdr:colOff>
      <xdr:row>1466</xdr:row>
      <xdr:rowOff>114300</xdr:rowOff>
    </xdr:to>
    <xdr:pic>
      <xdr:nvPicPr>
        <xdr:cNvPr id="8222" name="Billede 8221" descr="Seller Does Not Ship to My Country">
          <a:hlinkClick xmlns:r="http://schemas.openxmlformats.org/officeDocument/2006/relationships" r:id="rId5"/>
          <a:extLst>
            <a:ext uri="{FF2B5EF4-FFF2-40B4-BE49-F238E27FC236}">
              <a16:creationId xmlns:a16="http://schemas.microsoft.com/office/drawing/2014/main" id="{8A99BEEC-41AF-53A9-8CFB-6BC9B4725E7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602071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1466</xdr:row>
      <xdr:rowOff>0</xdr:rowOff>
    </xdr:from>
    <xdr:to>
      <xdr:col>3</xdr:col>
      <xdr:colOff>274320</xdr:colOff>
      <xdr:row>1466</xdr:row>
      <xdr:rowOff>152400</xdr:rowOff>
    </xdr:to>
    <xdr:pic>
      <xdr:nvPicPr>
        <xdr:cNvPr id="8223" name="Billede 8222">
          <a:hlinkClick xmlns:r="http://schemas.openxmlformats.org/officeDocument/2006/relationships" r:id="rId7"/>
          <a:extLst>
            <a:ext uri="{FF2B5EF4-FFF2-40B4-BE49-F238E27FC236}">
              <a16:creationId xmlns:a16="http://schemas.microsoft.com/office/drawing/2014/main" id="{EDF75713-986E-60A5-68DB-ABFC1167126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602071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1470</xdr:row>
      <xdr:rowOff>0</xdr:rowOff>
    </xdr:from>
    <xdr:to>
      <xdr:col>3</xdr:col>
      <xdr:colOff>7620</xdr:colOff>
      <xdr:row>1470</xdr:row>
      <xdr:rowOff>30480</xdr:rowOff>
    </xdr:to>
    <xdr:pic>
      <xdr:nvPicPr>
        <xdr:cNvPr id="8224" name="Billede 8223">
          <a:extLst>
            <a:ext uri="{FF2B5EF4-FFF2-40B4-BE49-F238E27FC236}">
              <a16:creationId xmlns:a16="http://schemas.microsoft.com/office/drawing/2014/main" id="{762A1543-7A2C-2398-5B70-C03134DD85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4357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1471</xdr:row>
      <xdr:rowOff>0</xdr:rowOff>
    </xdr:from>
    <xdr:to>
      <xdr:col>3</xdr:col>
      <xdr:colOff>571500</xdr:colOff>
      <xdr:row>1471</xdr:row>
      <xdr:rowOff>160020</xdr:rowOff>
    </xdr:to>
    <xdr:pic>
      <xdr:nvPicPr>
        <xdr:cNvPr id="8225" name="Billede 8224">
          <a:hlinkClick xmlns:r="http://schemas.openxmlformats.org/officeDocument/2006/relationships" r:id="rId258"/>
          <a:extLst>
            <a:ext uri="{FF2B5EF4-FFF2-40B4-BE49-F238E27FC236}">
              <a16:creationId xmlns:a16="http://schemas.microsoft.com/office/drawing/2014/main" id="{4C9CA451-71EA-775D-36B0-6FC4AFBDAE9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04540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1472</xdr:row>
      <xdr:rowOff>0</xdr:rowOff>
    </xdr:from>
    <xdr:to>
      <xdr:col>3</xdr:col>
      <xdr:colOff>7620</xdr:colOff>
      <xdr:row>1472</xdr:row>
      <xdr:rowOff>99060</xdr:rowOff>
    </xdr:to>
    <xdr:pic>
      <xdr:nvPicPr>
        <xdr:cNvPr id="8226" name="Billede 8225">
          <a:extLst>
            <a:ext uri="{FF2B5EF4-FFF2-40B4-BE49-F238E27FC236}">
              <a16:creationId xmlns:a16="http://schemas.microsoft.com/office/drawing/2014/main" id="{2CF1A691-2F30-57BC-D0B7-5C74931928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4723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1474</xdr:row>
      <xdr:rowOff>0</xdr:rowOff>
    </xdr:from>
    <xdr:to>
      <xdr:col>1</xdr:col>
      <xdr:colOff>152400</xdr:colOff>
      <xdr:row>1474</xdr:row>
      <xdr:rowOff>571500</xdr:rowOff>
    </xdr:to>
    <xdr:pic>
      <xdr:nvPicPr>
        <xdr:cNvPr id="8227" name="img181" descr="Lot ID: 421085126  Set No: 910033  Name: Old Train Engine Shed">
          <a:hlinkClick xmlns:r="http://schemas.openxmlformats.org/officeDocument/2006/relationships" r:id="rId33"/>
          <a:extLst>
            <a:ext uri="{FF2B5EF4-FFF2-40B4-BE49-F238E27FC236}">
              <a16:creationId xmlns:a16="http://schemas.microsoft.com/office/drawing/2014/main" id="{8BCF9526-8737-3CA1-95ED-F3A0382CE75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05088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1474</xdr:row>
      <xdr:rowOff>0</xdr:rowOff>
    </xdr:from>
    <xdr:to>
      <xdr:col>3</xdr:col>
      <xdr:colOff>114300</xdr:colOff>
      <xdr:row>1474</xdr:row>
      <xdr:rowOff>114300</xdr:rowOff>
    </xdr:to>
    <xdr:pic>
      <xdr:nvPicPr>
        <xdr:cNvPr id="8228" name="Billede 8227" descr="Seller Ships to My Country">
          <a:hlinkClick xmlns:r="http://schemas.openxmlformats.org/officeDocument/2006/relationships" r:id="rId5"/>
          <a:extLst>
            <a:ext uri="{FF2B5EF4-FFF2-40B4-BE49-F238E27FC236}">
              <a16:creationId xmlns:a16="http://schemas.microsoft.com/office/drawing/2014/main" id="{FCEF6474-63BE-6A93-37B5-F3DB13F82B4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05088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1474</xdr:row>
      <xdr:rowOff>0</xdr:rowOff>
    </xdr:from>
    <xdr:to>
      <xdr:col>3</xdr:col>
      <xdr:colOff>274320</xdr:colOff>
      <xdr:row>1474</xdr:row>
      <xdr:rowOff>152400</xdr:rowOff>
    </xdr:to>
    <xdr:pic>
      <xdr:nvPicPr>
        <xdr:cNvPr id="8229" name="Billede 8228">
          <a:hlinkClick xmlns:r="http://schemas.openxmlformats.org/officeDocument/2006/relationships" r:id="rId7"/>
          <a:extLst>
            <a:ext uri="{FF2B5EF4-FFF2-40B4-BE49-F238E27FC236}">
              <a16:creationId xmlns:a16="http://schemas.microsoft.com/office/drawing/2014/main" id="{08EDE2F0-B548-E7F5-AA70-DAE349923EA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605088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1478</xdr:row>
      <xdr:rowOff>0</xdr:rowOff>
    </xdr:from>
    <xdr:to>
      <xdr:col>3</xdr:col>
      <xdr:colOff>7620</xdr:colOff>
      <xdr:row>1478</xdr:row>
      <xdr:rowOff>30480</xdr:rowOff>
    </xdr:to>
    <xdr:pic>
      <xdr:nvPicPr>
        <xdr:cNvPr id="8230" name="Billede 8229">
          <a:extLst>
            <a:ext uri="{FF2B5EF4-FFF2-40B4-BE49-F238E27FC236}">
              <a16:creationId xmlns:a16="http://schemas.microsoft.com/office/drawing/2014/main" id="{786C1276-B765-E0A8-FDD7-2E84C2C554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7557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1479</xdr:row>
      <xdr:rowOff>0</xdr:rowOff>
    </xdr:from>
    <xdr:to>
      <xdr:col>3</xdr:col>
      <xdr:colOff>571500</xdr:colOff>
      <xdr:row>1479</xdr:row>
      <xdr:rowOff>160020</xdr:rowOff>
    </xdr:to>
    <xdr:pic>
      <xdr:nvPicPr>
        <xdr:cNvPr id="8231" name="Billede 8230">
          <a:hlinkClick xmlns:r="http://schemas.openxmlformats.org/officeDocument/2006/relationships" r:id="rId259"/>
          <a:extLst>
            <a:ext uri="{FF2B5EF4-FFF2-40B4-BE49-F238E27FC236}">
              <a16:creationId xmlns:a16="http://schemas.microsoft.com/office/drawing/2014/main" id="{71137999-683E-E2E6-D383-C9A2AE16633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07740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1480</xdr:row>
      <xdr:rowOff>0</xdr:rowOff>
    </xdr:from>
    <xdr:to>
      <xdr:col>3</xdr:col>
      <xdr:colOff>7620</xdr:colOff>
      <xdr:row>1480</xdr:row>
      <xdr:rowOff>99060</xdr:rowOff>
    </xdr:to>
    <xdr:pic>
      <xdr:nvPicPr>
        <xdr:cNvPr id="8232" name="Billede 8231">
          <a:extLst>
            <a:ext uri="{FF2B5EF4-FFF2-40B4-BE49-F238E27FC236}">
              <a16:creationId xmlns:a16="http://schemas.microsoft.com/office/drawing/2014/main" id="{89343642-F43B-A4B7-EB5B-7AF307277B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7923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1482</xdr:row>
      <xdr:rowOff>0</xdr:rowOff>
    </xdr:from>
    <xdr:to>
      <xdr:col>1</xdr:col>
      <xdr:colOff>152400</xdr:colOff>
      <xdr:row>1483</xdr:row>
      <xdr:rowOff>114300</xdr:rowOff>
    </xdr:to>
    <xdr:pic>
      <xdr:nvPicPr>
        <xdr:cNvPr id="8233" name="img182" descr="Lot ID: 420906730  Set No: 910033  Name: Old Train Engine Shed">
          <a:hlinkClick xmlns:r="http://schemas.openxmlformats.org/officeDocument/2006/relationships" r:id="rId33"/>
          <a:extLst>
            <a:ext uri="{FF2B5EF4-FFF2-40B4-BE49-F238E27FC236}">
              <a16:creationId xmlns:a16="http://schemas.microsoft.com/office/drawing/2014/main" id="{339E9527-6005-2329-9A41-6E02AA6B9D1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08289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1482</xdr:row>
      <xdr:rowOff>0</xdr:rowOff>
    </xdr:from>
    <xdr:to>
      <xdr:col>3</xdr:col>
      <xdr:colOff>114300</xdr:colOff>
      <xdr:row>1482</xdr:row>
      <xdr:rowOff>114300</xdr:rowOff>
    </xdr:to>
    <xdr:pic>
      <xdr:nvPicPr>
        <xdr:cNvPr id="8234" name="Billede 8233" descr="Seller Does Not Ship to My Country">
          <a:hlinkClick xmlns:r="http://schemas.openxmlformats.org/officeDocument/2006/relationships" r:id="rId5"/>
          <a:extLst>
            <a:ext uri="{FF2B5EF4-FFF2-40B4-BE49-F238E27FC236}">
              <a16:creationId xmlns:a16="http://schemas.microsoft.com/office/drawing/2014/main" id="{410A89AB-A2AC-D854-B8C3-D89832D4621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608289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1482</xdr:row>
      <xdr:rowOff>0</xdr:rowOff>
    </xdr:from>
    <xdr:to>
      <xdr:col>3</xdr:col>
      <xdr:colOff>274320</xdr:colOff>
      <xdr:row>1482</xdr:row>
      <xdr:rowOff>152400</xdr:rowOff>
    </xdr:to>
    <xdr:pic>
      <xdr:nvPicPr>
        <xdr:cNvPr id="8235" name="Billede 8234">
          <a:hlinkClick xmlns:r="http://schemas.openxmlformats.org/officeDocument/2006/relationships" r:id="rId7"/>
          <a:extLst>
            <a:ext uri="{FF2B5EF4-FFF2-40B4-BE49-F238E27FC236}">
              <a16:creationId xmlns:a16="http://schemas.microsoft.com/office/drawing/2014/main" id="{1A67B362-6AA8-F858-7925-C1B67265E43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608289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1486</xdr:row>
      <xdr:rowOff>0</xdr:rowOff>
    </xdr:from>
    <xdr:to>
      <xdr:col>3</xdr:col>
      <xdr:colOff>7620</xdr:colOff>
      <xdr:row>1486</xdr:row>
      <xdr:rowOff>30480</xdr:rowOff>
    </xdr:to>
    <xdr:pic>
      <xdr:nvPicPr>
        <xdr:cNvPr id="8236" name="Billede 8235">
          <a:extLst>
            <a:ext uri="{FF2B5EF4-FFF2-40B4-BE49-F238E27FC236}">
              <a16:creationId xmlns:a16="http://schemas.microsoft.com/office/drawing/2014/main" id="{F2F0F0AD-BF45-CA14-22DB-5D60374365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0186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1487</xdr:row>
      <xdr:rowOff>0</xdr:rowOff>
    </xdr:from>
    <xdr:to>
      <xdr:col>3</xdr:col>
      <xdr:colOff>571500</xdr:colOff>
      <xdr:row>1487</xdr:row>
      <xdr:rowOff>160020</xdr:rowOff>
    </xdr:to>
    <xdr:pic>
      <xdr:nvPicPr>
        <xdr:cNvPr id="8237" name="Billede 8236">
          <a:hlinkClick xmlns:r="http://schemas.openxmlformats.org/officeDocument/2006/relationships" r:id="rId260"/>
          <a:extLst>
            <a:ext uri="{FF2B5EF4-FFF2-40B4-BE49-F238E27FC236}">
              <a16:creationId xmlns:a16="http://schemas.microsoft.com/office/drawing/2014/main" id="{2E0CA67B-F89E-3297-C77E-237BCDA4FF0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10369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1488</xdr:row>
      <xdr:rowOff>0</xdr:rowOff>
    </xdr:from>
    <xdr:to>
      <xdr:col>3</xdr:col>
      <xdr:colOff>7620</xdr:colOff>
      <xdr:row>1488</xdr:row>
      <xdr:rowOff>99060</xdr:rowOff>
    </xdr:to>
    <xdr:pic>
      <xdr:nvPicPr>
        <xdr:cNvPr id="8238" name="Billede 8237">
          <a:extLst>
            <a:ext uri="{FF2B5EF4-FFF2-40B4-BE49-F238E27FC236}">
              <a16:creationId xmlns:a16="http://schemas.microsoft.com/office/drawing/2014/main" id="{6E2044FD-B545-B143-D4A4-C198D29B78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0552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1490</xdr:row>
      <xdr:rowOff>0</xdr:rowOff>
    </xdr:from>
    <xdr:to>
      <xdr:col>1</xdr:col>
      <xdr:colOff>152400</xdr:colOff>
      <xdr:row>1491</xdr:row>
      <xdr:rowOff>114300</xdr:rowOff>
    </xdr:to>
    <xdr:pic>
      <xdr:nvPicPr>
        <xdr:cNvPr id="8239" name="img183" descr="Lot ID: 420568203  Set No: 910033  Name: Old Train Engine Shed">
          <a:hlinkClick xmlns:r="http://schemas.openxmlformats.org/officeDocument/2006/relationships" r:id="rId33"/>
          <a:extLst>
            <a:ext uri="{FF2B5EF4-FFF2-40B4-BE49-F238E27FC236}">
              <a16:creationId xmlns:a16="http://schemas.microsoft.com/office/drawing/2014/main" id="{4AE1BDBF-C606-C2EC-91BF-92D1216E0E4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10918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1490</xdr:row>
      <xdr:rowOff>0</xdr:rowOff>
    </xdr:from>
    <xdr:to>
      <xdr:col>3</xdr:col>
      <xdr:colOff>114300</xdr:colOff>
      <xdr:row>1490</xdr:row>
      <xdr:rowOff>114300</xdr:rowOff>
    </xdr:to>
    <xdr:pic>
      <xdr:nvPicPr>
        <xdr:cNvPr id="8240" name="Billede 8239" descr="Seller Ships to My Country">
          <a:hlinkClick xmlns:r="http://schemas.openxmlformats.org/officeDocument/2006/relationships" r:id="rId5"/>
          <a:extLst>
            <a:ext uri="{FF2B5EF4-FFF2-40B4-BE49-F238E27FC236}">
              <a16:creationId xmlns:a16="http://schemas.microsoft.com/office/drawing/2014/main" id="{393B4E76-8B63-BC3D-63C7-7CABBE7CC98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10918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1490</xdr:row>
      <xdr:rowOff>0</xdr:rowOff>
    </xdr:from>
    <xdr:to>
      <xdr:col>3</xdr:col>
      <xdr:colOff>274320</xdr:colOff>
      <xdr:row>1490</xdr:row>
      <xdr:rowOff>152400</xdr:rowOff>
    </xdr:to>
    <xdr:pic>
      <xdr:nvPicPr>
        <xdr:cNvPr id="8241" name="Billede 8240">
          <a:hlinkClick xmlns:r="http://schemas.openxmlformats.org/officeDocument/2006/relationships" r:id="rId7"/>
          <a:extLst>
            <a:ext uri="{FF2B5EF4-FFF2-40B4-BE49-F238E27FC236}">
              <a16:creationId xmlns:a16="http://schemas.microsoft.com/office/drawing/2014/main" id="{DB7F2345-7E40-94C8-9154-0E2805499602}"/>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610918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1494</xdr:row>
      <xdr:rowOff>0</xdr:rowOff>
    </xdr:from>
    <xdr:to>
      <xdr:col>3</xdr:col>
      <xdr:colOff>7620</xdr:colOff>
      <xdr:row>1494</xdr:row>
      <xdr:rowOff>30480</xdr:rowOff>
    </xdr:to>
    <xdr:pic>
      <xdr:nvPicPr>
        <xdr:cNvPr id="8242" name="Billede 8241">
          <a:extLst>
            <a:ext uri="{FF2B5EF4-FFF2-40B4-BE49-F238E27FC236}">
              <a16:creationId xmlns:a16="http://schemas.microsoft.com/office/drawing/2014/main" id="{233EDB97-8360-46DE-0A6E-EB714D4702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2929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1495</xdr:row>
      <xdr:rowOff>0</xdr:rowOff>
    </xdr:from>
    <xdr:to>
      <xdr:col>3</xdr:col>
      <xdr:colOff>571500</xdr:colOff>
      <xdr:row>1495</xdr:row>
      <xdr:rowOff>160020</xdr:rowOff>
    </xdr:to>
    <xdr:pic>
      <xdr:nvPicPr>
        <xdr:cNvPr id="8243" name="Billede 8242">
          <a:hlinkClick xmlns:r="http://schemas.openxmlformats.org/officeDocument/2006/relationships" r:id="rId261"/>
          <a:extLst>
            <a:ext uri="{FF2B5EF4-FFF2-40B4-BE49-F238E27FC236}">
              <a16:creationId xmlns:a16="http://schemas.microsoft.com/office/drawing/2014/main" id="{56411E4E-4366-32A0-F0A0-B99D884538E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13112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1496</xdr:row>
      <xdr:rowOff>0</xdr:rowOff>
    </xdr:from>
    <xdr:to>
      <xdr:col>3</xdr:col>
      <xdr:colOff>7620</xdr:colOff>
      <xdr:row>1496</xdr:row>
      <xdr:rowOff>99060</xdr:rowOff>
    </xdr:to>
    <xdr:pic>
      <xdr:nvPicPr>
        <xdr:cNvPr id="8244" name="Billede 8243">
          <a:extLst>
            <a:ext uri="{FF2B5EF4-FFF2-40B4-BE49-F238E27FC236}">
              <a16:creationId xmlns:a16="http://schemas.microsoft.com/office/drawing/2014/main" id="{D5A90BB1-1EAB-1EC0-F82A-085CD36459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3295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1498</xdr:row>
      <xdr:rowOff>0</xdr:rowOff>
    </xdr:from>
    <xdr:to>
      <xdr:col>1</xdr:col>
      <xdr:colOff>152400</xdr:colOff>
      <xdr:row>1499</xdr:row>
      <xdr:rowOff>0</xdr:rowOff>
    </xdr:to>
    <xdr:pic>
      <xdr:nvPicPr>
        <xdr:cNvPr id="8245" name="img184" descr="Lot ID: 377930586  Set No: KT403  Name: Small Train Engine with Tender Blue">
          <a:hlinkClick xmlns:r="http://schemas.openxmlformats.org/officeDocument/2006/relationships" r:id="rId262"/>
          <a:extLst>
            <a:ext uri="{FF2B5EF4-FFF2-40B4-BE49-F238E27FC236}">
              <a16:creationId xmlns:a16="http://schemas.microsoft.com/office/drawing/2014/main" id="{8DDF8643-5EA8-0DCC-94E8-713727738367}"/>
            </a:ext>
          </a:extLst>
        </xdr:cNvPr>
        <xdr:cNvPicPr>
          <a:picLocks noChangeAspect="1" noChangeArrowheads="1"/>
        </xdr:cNvPicPr>
      </xdr:nvPicPr>
      <xdr:blipFill>
        <a:blip xmlns:r="http://schemas.openxmlformats.org/officeDocument/2006/relationships" r:embed="rId263">
          <a:extLst>
            <a:ext uri="{28A0092B-C50C-407E-A947-70E740481C1C}">
              <a14:useLocalDpi xmlns:a14="http://schemas.microsoft.com/office/drawing/2010/main" val="0"/>
            </a:ext>
          </a:extLst>
        </a:blip>
        <a:srcRect/>
        <a:stretch>
          <a:fillRect/>
        </a:stretch>
      </xdr:blipFill>
      <xdr:spPr bwMode="auto">
        <a:xfrm>
          <a:off x="0" y="613661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1498</xdr:row>
      <xdr:rowOff>0</xdr:rowOff>
    </xdr:from>
    <xdr:to>
      <xdr:col>3</xdr:col>
      <xdr:colOff>114300</xdr:colOff>
      <xdr:row>1498</xdr:row>
      <xdr:rowOff>114300</xdr:rowOff>
    </xdr:to>
    <xdr:pic>
      <xdr:nvPicPr>
        <xdr:cNvPr id="8246" name="Billede 8245" descr="Seller Ships to My Country">
          <a:hlinkClick xmlns:r="http://schemas.openxmlformats.org/officeDocument/2006/relationships" r:id="rId5"/>
          <a:extLst>
            <a:ext uri="{FF2B5EF4-FFF2-40B4-BE49-F238E27FC236}">
              <a16:creationId xmlns:a16="http://schemas.microsoft.com/office/drawing/2014/main" id="{2624089C-E3B9-6DC9-7AA8-038CE67DD17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13661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1498</xdr:row>
      <xdr:rowOff>0</xdr:rowOff>
    </xdr:from>
    <xdr:to>
      <xdr:col>3</xdr:col>
      <xdr:colOff>274320</xdr:colOff>
      <xdr:row>1498</xdr:row>
      <xdr:rowOff>152400</xdr:rowOff>
    </xdr:to>
    <xdr:pic>
      <xdr:nvPicPr>
        <xdr:cNvPr id="8247" name="Billede 8246">
          <a:hlinkClick xmlns:r="http://schemas.openxmlformats.org/officeDocument/2006/relationships" r:id="rId7"/>
          <a:extLst>
            <a:ext uri="{FF2B5EF4-FFF2-40B4-BE49-F238E27FC236}">
              <a16:creationId xmlns:a16="http://schemas.microsoft.com/office/drawing/2014/main" id="{00F0F1B1-08DF-450B-E70F-9FACA0436FF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13661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1502</xdr:row>
      <xdr:rowOff>0</xdr:rowOff>
    </xdr:from>
    <xdr:to>
      <xdr:col>3</xdr:col>
      <xdr:colOff>7620</xdr:colOff>
      <xdr:row>1502</xdr:row>
      <xdr:rowOff>30480</xdr:rowOff>
    </xdr:to>
    <xdr:pic>
      <xdr:nvPicPr>
        <xdr:cNvPr id="8248" name="Billede 8247">
          <a:extLst>
            <a:ext uri="{FF2B5EF4-FFF2-40B4-BE49-F238E27FC236}">
              <a16:creationId xmlns:a16="http://schemas.microsoft.com/office/drawing/2014/main" id="{13D192A8-DD1D-2929-220B-606E01FF5D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5604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1503</xdr:row>
      <xdr:rowOff>0</xdr:rowOff>
    </xdr:from>
    <xdr:to>
      <xdr:col>3</xdr:col>
      <xdr:colOff>571500</xdr:colOff>
      <xdr:row>1503</xdr:row>
      <xdr:rowOff>160020</xdr:rowOff>
    </xdr:to>
    <xdr:pic>
      <xdr:nvPicPr>
        <xdr:cNvPr id="8249" name="Billede 8248">
          <a:hlinkClick xmlns:r="http://schemas.openxmlformats.org/officeDocument/2006/relationships" r:id="rId264"/>
          <a:extLst>
            <a:ext uri="{FF2B5EF4-FFF2-40B4-BE49-F238E27FC236}">
              <a16:creationId xmlns:a16="http://schemas.microsoft.com/office/drawing/2014/main" id="{CB35AE4E-87A9-542E-0079-F3992FF1BB6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15787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1504</xdr:row>
      <xdr:rowOff>0</xdr:rowOff>
    </xdr:from>
    <xdr:to>
      <xdr:col>3</xdr:col>
      <xdr:colOff>7620</xdr:colOff>
      <xdr:row>1504</xdr:row>
      <xdr:rowOff>99060</xdr:rowOff>
    </xdr:to>
    <xdr:pic>
      <xdr:nvPicPr>
        <xdr:cNvPr id="8250" name="Billede 8249">
          <a:extLst>
            <a:ext uri="{FF2B5EF4-FFF2-40B4-BE49-F238E27FC236}">
              <a16:creationId xmlns:a16="http://schemas.microsoft.com/office/drawing/2014/main" id="{ACBD37F2-F41E-351F-533A-A36BFC3DBA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5970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1506</xdr:row>
      <xdr:rowOff>0</xdr:rowOff>
    </xdr:from>
    <xdr:to>
      <xdr:col>1</xdr:col>
      <xdr:colOff>152400</xdr:colOff>
      <xdr:row>1506</xdr:row>
      <xdr:rowOff>571500</xdr:rowOff>
    </xdr:to>
    <xdr:pic>
      <xdr:nvPicPr>
        <xdr:cNvPr id="8251" name="img185" descr="Lot ID: 377930564  Set No: KT405  Name: Small Train Engine with Tender Black">
          <a:hlinkClick xmlns:r="http://schemas.openxmlformats.org/officeDocument/2006/relationships" r:id="rId137"/>
          <a:extLst>
            <a:ext uri="{FF2B5EF4-FFF2-40B4-BE49-F238E27FC236}">
              <a16:creationId xmlns:a16="http://schemas.microsoft.com/office/drawing/2014/main" id="{B2351FE3-371C-7502-FB94-246156B70F4C}"/>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616336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1506</xdr:row>
      <xdr:rowOff>0</xdr:rowOff>
    </xdr:from>
    <xdr:to>
      <xdr:col>3</xdr:col>
      <xdr:colOff>114300</xdr:colOff>
      <xdr:row>1506</xdr:row>
      <xdr:rowOff>114300</xdr:rowOff>
    </xdr:to>
    <xdr:pic>
      <xdr:nvPicPr>
        <xdr:cNvPr id="8252" name="Billede 8251" descr="Seller Ships to My Country">
          <a:hlinkClick xmlns:r="http://schemas.openxmlformats.org/officeDocument/2006/relationships" r:id="rId5"/>
          <a:extLst>
            <a:ext uri="{FF2B5EF4-FFF2-40B4-BE49-F238E27FC236}">
              <a16:creationId xmlns:a16="http://schemas.microsoft.com/office/drawing/2014/main" id="{DD26557A-33FA-DD25-BEFC-DC04D74987B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16336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1506</xdr:row>
      <xdr:rowOff>0</xdr:rowOff>
    </xdr:from>
    <xdr:to>
      <xdr:col>3</xdr:col>
      <xdr:colOff>274320</xdr:colOff>
      <xdr:row>1506</xdr:row>
      <xdr:rowOff>152400</xdr:rowOff>
    </xdr:to>
    <xdr:pic>
      <xdr:nvPicPr>
        <xdr:cNvPr id="8253" name="Billede 8252">
          <a:hlinkClick xmlns:r="http://schemas.openxmlformats.org/officeDocument/2006/relationships" r:id="rId7"/>
          <a:extLst>
            <a:ext uri="{FF2B5EF4-FFF2-40B4-BE49-F238E27FC236}">
              <a16:creationId xmlns:a16="http://schemas.microsoft.com/office/drawing/2014/main" id="{C68F3374-7162-8DB2-1DC3-B39097B8090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16336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1510</xdr:row>
      <xdr:rowOff>0</xdr:rowOff>
    </xdr:from>
    <xdr:to>
      <xdr:col>3</xdr:col>
      <xdr:colOff>7620</xdr:colOff>
      <xdr:row>1510</xdr:row>
      <xdr:rowOff>30480</xdr:rowOff>
    </xdr:to>
    <xdr:pic>
      <xdr:nvPicPr>
        <xdr:cNvPr id="8254" name="Billede 8253">
          <a:extLst>
            <a:ext uri="{FF2B5EF4-FFF2-40B4-BE49-F238E27FC236}">
              <a16:creationId xmlns:a16="http://schemas.microsoft.com/office/drawing/2014/main" id="{60C915B9-3DA8-C37D-8E00-270A0FA30E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8393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1511</xdr:row>
      <xdr:rowOff>0</xdr:rowOff>
    </xdr:from>
    <xdr:to>
      <xdr:col>3</xdr:col>
      <xdr:colOff>571500</xdr:colOff>
      <xdr:row>1511</xdr:row>
      <xdr:rowOff>160020</xdr:rowOff>
    </xdr:to>
    <xdr:pic>
      <xdr:nvPicPr>
        <xdr:cNvPr id="8255" name="Billede 8254">
          <a:hlinkClick xmlns:r="http://schemas.openxmlformats.org/officeDocument/2006/relationships" r:id="rId265"/>
          <a:extLst>
            <a:ext uri="{FF2B5EF4-FFF2-40B4-BE49-F238E27FC236}">
              <a16:creationId xmlns:a16="http://schemas.microsoft.com/office/drawing/2014/main" id="{89766ADA-58A1-FC9D-927B-A4429C48EDD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18576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1512</xdr:row>
      <xdr:rowOff>0</xdr:rowOff>
    </xdr:from>
    <xdr:to>
      <xdr:col>3</xdr:col>
      <xdr:colOff>7620</xdr:colOff>
      <xdr:row>1512</xdr:row>
      <xdr:rowOff>99060</xdr:rowOff>
    </xdr:to>
    <xdr:pic>
      <xdr:nvPicPr>
        <xdr:cNvPr id="8256" name="Billede 8255">
          <a:extLst>
            <a:ext uri="{FF2B5EF4-FFF2-40B4-BE49-F238E27FC236}">
              <a16:creationId xmlns:a16="http://schemas.microsoft.com/office/drawing/2014/main" id="{88CD8F5F-E0FB-0138-E0C8-CF8639F03F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8759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1514</xdr:row>
      <xdr:rowOff>0</xdr:rowOff>
    </xdr:from>
    <xdr:to>
      <xdr:col>1</xdr:col>
      <xdr:colOff>152400</xdr:colOff>
      <xdr:row>1515</xdr:row>
      <xdr:rowOff>0</xdr:rowOff>
    </xdr:to>
    <xdr:pic>
      <xdr:nvPicPr>
        <xdr:cNvPr id="8257" name="img186" descr="Lot ID: 434450364  Set No: KT203  Name: Large Train Engine with Tender Blue">
          <a:hlinkClick xmlns:r="http://schemas.openxmlformats.org/officeDocument/2006/relationships" r:id="rId266"/>
          <a:extLst>
            <a:ext uri="{FF2B5EF4-FFF2-40B4-BE49-F238E27FC236}">
              <a16:creationId xmlns:a16="http://schemas.microsoft.com/office/drawing/2014/main" id="{A280F3B9-3CC0-FA46-35C7-53AADA7E7E5B}"/>
            </a:ext>
          </a:extLst>
        </xdr:cNvPr>
        <xdr:cNvPicPr>
          <a:picLocks noChangeAspect="1" noChangeArrowheads="1"/>
        </xdr:cNvPicPr>
      </xdr:nvPicPr>
      <xdr:blipFill>
        <a:blip xmlns:r="http://schemas.openxmlformats.org/officeDocument/2006/relationships" r:embed="rId267">
          <a:extLst>
            <a:ext uri="{28A0092B-C50C-407E-A947-70E740481C1C}">
              <a14:useLocalDpi xmlns:a14="http://schemas.microsoft.com/office/drawing/2010/main" val="0"/>
            </a:ext>
          </a:extLst>
        </a:blip>
        <a:srcRect/>
        <a:stretch>
          <a:fillRect/>
        </a:stretch>
      </xdr:blipFill>
      <xdr:spPr bwMode="auto">
        <a:xfrm>
          <a:off x="0" y="619125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1514</xdr:row>
      <xdr:rowOff>0</xdr:rowOff>
    </xdr:from>
    <xdr:to>
      <xdr:col>3</xdr:col>
      <xdr:colOff>114300</xdr:colOff>
      <xdr:row>1514</xdr:row>
      <xdr:rowOff>114300</xdr:rowOff>
    </xdr:to>
    <xdr:pic>
      <xdr:nvPicPr>
        <xdr:cNvPr id="8258" name="Billede 8257" descr="Seller Ships to My Country">
          <a:hlinkClick xmlns:r="http://schemas.openxmlformats.org/officeDocument/2006/relationships" r:id="rId5"/>
          <a:extLst>
            <a:ext uri="{FF2B5EF4-FFF2-40B4-BE49-F238E27FC236}">
              <a16:creationId xmlns:a16="http://schemas.microsoft.com/office/drawing/2014/main" id="{87C4056A-FF66-066F-6E41-3F4B09365AD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19125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1514</xdr:row>
      <xdr:rowOff>0</xdr:rowOff>
    </xdr:from>
    <xdr:to>
      <xdr:col>3</xdr:col>
      <xdr:colOff>274320</xdr:colOff>
      <xdr:row>1514</xdr:row>
      <xdr:rowOff>152400</xdr:rowOff>
    </xdr:to>
    <xdr:pic>
      <xdr:nvPicPr>
        <xdr:cNvPr id="8259" name="Billede 8258">
          <a:hlinkClick xmlns:r="http://schemas.openxmlformats.org/officeDocument/2006/relationships" r:id="rId7"/>
          <a:extLst>
            <a:ext uri="{FF2B5EF4-FFF2-40B4-BE49-F238E27FC236}">
              <a16:creationId xmlns:a16="http://schemas.microsoft.com/office/drawing/2014/main" id="{C024D847-EDB3-A50E-1E4F-C4FA44856556}"/>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1912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1518</xdr:row>
      <xdr:rowOff>0</xdr:rowOff>
    </xdr:from>
    <xdr:to>
      <xdr:col>3</xdr:col>
      <xdr:colOff>7620</xdr:colOff>
      <xdr:row>1518</xdr:row>
      <xdr:rowOff>30480</xdr:rowOff>
    </xdr:to>
    <xdr:pic>
      <xdr:nvPicPr>
        <xdr:cNvPr id="8260" name="Billede 8259">
          <a:extLst>
            <a:ext uri="{FF2B5EF4-FFF2-40B4-BE49-F238E27FC236}">
              <a16:creationId xmlns:a16="http://schemas.microsoft.com/office/drawing/2014/main" id="{C8383CAF-D52B-22A9-D9F9-1E5D3A016D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23925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1519</xdr:row>
      <xdr:rowOff>0</xdr:rowOff>
    </xdr:from>
    <xdr:to>
      <xdr:col>3</xdr:col>
      <xdr:colOff>571500</xdr:colOff>
      <xdr:row>1519</xdr:row>
      <xdr:rowOff>160020</xdr:rowOff>
    </xdr:to>
    <xdr:pic>
      <xdr:nvPicPr>
        <xdr:cNvPr id="8261" name="Billede 8260">
          <a:hlinkClick xmlns:r="http://schemas.openxmlformats.org/officeDocument/2006/relationships" r:id="rId268"/>
          <a:extLst>
            <a:ext uri="{FF2B5EF4-FFF2-40B4-BE49-F238E27FC236}">
              <a16:creationId xmlns:a16="http://schemas.microsoft.com/office/drawing/2014/main" id="{D932AF42-E939-B2BC-AFF0-540645CFF07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24108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1520</xdr:row>
      <xdr:rowOff>0</xdr:rowOff>
    </xdr:from>
    <xdr:to>
      <xdr:col>3</xdr:col>
      <xdr:colOff>7620</xdr:colOff>
      <xdr:row>1520</xdr:row>
      <xdr:rowOff>99060</xdr:rowOff>
    </xdr:to>
    <xdr:pic>
      <xdr:nvPicPr>
        <xdr:cNvPr id="8262" name="Billede 8261">
          <a:extLst>
            <a:ext uri="{FF2B5EF4-FFF2-40B4-BE49-F238E27FC236}">
              <a16:creationId xmlns:a16="http://schemas.microsoft.com/office/drawing/2014/main" id="{B6DD572A-13FF-7640-E82F-5A3BEA2F20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24291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1522</xdr:row>
      <xdr:rowOff>0</xdr:rowOff>
    </xdr:from>
    <xdr:to>
      <xdr:col>1</xdr:col>
      <xdr:colOff>152400</xdr:colOff>
      <xdr:row>1522</xdr:row>
      <xdr:rowOff>571500</xdr:rowOff>
    </xdr:to>
    <xdr:pic>
      <xdr:nvPicPr>
        <xdr:cNvPr id="8263" name="img187" descr="Lot ID: 434446660  Set No: KT204  Name: Large Train Engine with Tender Green">
          <a:hlinkClick xmlns:r="http://schemas.openxmlformats.org/officeDocument/2006/relationships" r:id="rId269"/>
          <a:extLst>
            <a:ext uri="{FF2B5EF4-FFF2-40B4-BE49-F238E27FC236}">
              <a16:creationId xmlns:a16="http://schemas.microsoft.com/office/drawing/2014/main" id="{1C0B98DC-8D69-F460-A6F5-3232E660D192}"/>
            </a:ext>
          </a:extLst>
        </xdr:cNvPr>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0" y="624657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1522</xdr:row>
      <xdr:rowOff>0</xdr:rowOff>
    </xdr:from>
    <xdr:to>
      <xdr:col>3</xdr:col>
      <xdr:colOff>114300</xdr:colOff>
      <xdr:row>1522</xdr:row>
      <xdr:rowOff>114300</xdr:rowOff>
    </xdr:to>
    <xdr:pic>
      <xdr:nvPicPr>
        <xdr:cNvPr id="8264" name="Billede 8263" descr="Seller Ships to My Country">
          <a:hlinkClick xmlns:r="http://schemas.openxmlformats.org/officeDocument/2006/relationships" r:id="rId5"/>
          <a:extLst>
            <a:ext uri="{FF2B5EF4-FFF2-40B4-BE49-F238E27FC236}">
              <a16:creationId xmlns:a16="http://schemas.microsoft.com/office/drawing/2014/main" id="{C9BE81C6-CFC6-BEE5-7EBC-FEBB8CF384F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24657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1522</xdr:row>
      <xdr:rowOff>0</xdr:rowOff>
    </xdr:from>
    <xdr:to>
      <xdr:col>3</xdr:col>
      <xdr:colOff>274320</xdr:colOff>
      <xdr:row>1522</xdr:row>
      <xdr:rowOff>152400</xdr:rowOff>
    </xdr:to>
    <xdr:pic>
      <xdr:nvPicPr>
        <xdr:cNvPr id="8265" name="Billede 8264">
          <a:hlinkClick xmlns:r="http://schemas.openxmlformats.org/officeDocument/2006/relationships" r:id="rId7"/>
          <a:extLst>
            <a:ext uri="{FF2B5EF4-FFF2-40B4-BE49-F238E27FC236}">
              <a16:creationId xmlns:a16="http://schemas.microsoft.com/office/drawing/2014/main" id="{503A51C8-2EC7-E89C-9CA3-351825C0C4E8}"/>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24657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1526</xdr:row>
      <xdr:rowOff>0</xdr:rowOff>
    </xdr:from>
    <xdr:to>
      <xdr:col>3</xdr:col>
      <xdr:colOff>7620</xdr:colOff>
      <xdr:row>1526</xdr:row>
      <xdr:rowOff>30480</xdr:rowOff>
    </xdr:to>
    <xdr:pic>
      <xdr:nvPicPr>
        <xdr:cNvPr id="8266" name="Billede 8265">
          <a:extLst>
            <a:ext uri="{FF2B5EF4-FFF2-40B4-BE49-F238E27FC236}">
              <a16:creationId xmlns:a16="http://schemas.microsoft.com/office/drawing/2014/main" id="{8D2DF25F-EC5C-11A6-4461-3E4FC32E0C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295720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1527</xdr:row>
      <xdr:rowOff>0</xdr:rowOff>
    </xdr:from>
    <xdr:to>
      <xdr:col>3</xdr:col>
      <xdr:colOff>571500</xdr:colOff>
      <xdr:row>1527</xdr:row>
      <xdr:rowOff>160020</xdr:rowOff>
    </xdr:to>
    <xdr:pic>
      <xdr:nvPicPr>
        <xdr:cNvPr id="8267" name="Billede 8266">
          <a:hlinkClick xmlns:r="http://schemas.openxmlformats.org/officeDocument/2006/relationships" r:id="rId271"/>
          <a:extLst>
            <a:ext uri="{FF2B5EF4-FFF2-40B4-BE49-F238E27FC236}">
              <a16:creationId xmlns:a16="http://schemas.microsoft.com/office/drawing/2014/main" id="{BA90E9E6-F5C2-258C-D4EC-03F01D8C1D5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297549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1528</xdr:row>
      <xdr:rowOff>0</xdr:rowOff>
    </xdr:from>
    <xdr:to>
      <xdr:col>3</xdr:col>
      <xdr:colOff>7620</xdr:colOff>
      <xdr:row>1528</xdr:row>
      <xdr:rowOff>99060</xdr:rowOff>
    </xdr:to>
    <xdr:pic>
      <xdr:nvPicPr>
        <xdr:cNvPr id="8268" name="Billede 8267">
          <a:extLst>
            <a:ext uri="{FF2B5EF4-FFF2-40B4-BE49-F238E27FC236}">
              <a16:creationId xmlns:a16="http://schemas.microsoft.com/office/drawing/2014/main" id="{6030352B-A275-E8F0-304A-59319785B4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299377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1530</xdr:row>
      <xdr:rowOff>0</xdr:rowOff>
    </xdr:from>
    <xdr:to>
      <xdr:col>1</xdr:col>
      <xdr:colOff>152400</xdr:colOff>
      <xdr:row>1530</xdr:row>
      <xdr:rowOff>571500</xdr:rowOff>
    </xdr:to>
    <xdr:pic>
      <xdr:nvPicPr>
        <xdr:cNvPr id="8269" name="img188" descr="Lot ID: 377930360  Set No: KT204  Name: Large Train Engine with Tender Green">
          <a:hlinkClick xmlns:r="http://schemas.openxmlformats.org/officeDocument/2006/relationships" r:id="rId269"/>
          <a:extLst>
            <a:ext uri="{FF2B5EF4-FFF2-40B4-BE49-F238E27FC236}">
              <a16:creationId xmlns:a16="http://schemas.microsoft.com/office/drawing/2014/main" id="{1416AFBE-649A-9ACD-885C-457E54CC4B9B}"/>
            </a:ext>
          </a:extLst>
        </xdr:cNvPr>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0" y="6303035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1530</xdr:row>
      <xdr:rowOff>0</xdr:rowOff>
    </xdr:from>
    <xdr:to>
      <xdr:col>3</xdr:col>
      <xdr:colOff>114300</xdr:colOff>
      <xdr:row>1530</xdr:row>
      <xdr:rowOff>114300</xdr:rowOff>
    </xdr:to>
    <xdr:pic>
      <xdr:nvPicPr>
        <xdr:cNvPr id="8270" name="Billede 8269" descr="Seller Ships to My Country">
          <a:hlinkClick xmlns:r="http://schemas.openxmlformats.org/officeDocument/2006/relationships" r:id="rId5"/>
          <a:extLst>
            <a:ext uri="{FF2B5EF4-FFF2-40B4-BE49-F238E27FC236}">
              <a16:creationId xmlns:a16="http://schemas.microsoft.com/office/drawing/2014/main" id="{19C89241-3FF0-377E-924B-A159764DBD3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303035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1530</xdr:row>
      <xdr:rowOff>0</xdr:rowOff>
    </xdr:from>
    <xdr:to>
      <xdr:col>3</xdr:col>
      <xdr:colOff>274320</xdr:colOff>
      <xdr:row>1530</xdr:row>
      <xdr:rowOff>152400</xdr:rowOff>
    </xdr:to>
    <xdr:pic>
      <xdr:nvPicPr>
        <xdr:cNvPr id="8271" name="Billede 8270">
          <a:hlinkClick xmlns:r="http://schemas.openxmlformats.org/officeDocument/2006/relationships" r:id="rId7"/>
          <a:extLst>
            <a:ext uri="{FF2B5EF4-FFF2-40B4-BE49-F238E27FC236}">
              <a16:creationId xmlns:a16="http://schemas.microsoft.com/office/drawing/2014/main" id="{0E201569-1114-50B2-602A-FF0DBCD530D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303035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1534</xdr:row>
      <xdr:rowOff>0</xdr:rowOff>
    </xdr:from>
    <xdr:to>
      <xdr:col>3</xdr:col>
      <xdr:colOff>7620</xdr:colOff>
      <xdr:row>1534</xdr:row>
      <xdr:rowOff>30480</xdr:rowOff>
    </xdr:to>
    <xdr:pic>
      <xdr:nvPicPr>
        <xdr:cNvPr id="8272" name="Billede 8271">
          <a:extLst>
            <a:ext uri="{FF2B5EF4-FFF2-40B4-BE49-F238E27FC236}">
              <a16:creationId xmlns:a16="http://schemas.microsoft.com/office/drawing/2014/main" id="{E5B5F2CA-B5A1-AE85-C09B-A5FB982AA0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32360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1535</xdr:row>
      <xdr:rowOff>0</xdr:rowOff>
    </xdr:from>
    <xdr:to>
      <xdr:col>3</xdr:col>
      <xdr:colOff>571500</xdr:colOff>
      <xdr:row>1535</xdr:row>
      <xdr:rowOff>160020</xdr:rowOff>
    </xdr:to>
    <xdr:pic>
      <xdr:nvPicPr>
        <xdr:cNvPr id="8273" name="Billede 8272">
          <a:hlinkClick xmlns:r="http://schemas.openxmlformats.org/officeDocument/2006/relationships" r:id="rId272"/>
          <a:extLst>
            <a:ext uri="{FF2B5EF4-FFF2-40B4-BE49-F238E27FC236}">
              <a16:creationId xmlns:a16="http://schemas.microsoft.com/office/drawing/2014/main" id="{8D0F3762-845D-07AB-CA21-FA987EC3022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32543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1536</xdr:row>
      <xdr:rowOff>0</xdr:rowOff>
    </xdr:from>
    <xdr:to>
      <xdr:col>3</xdr:col>
      <xdr:colOff>7620</xdr:colOff>
      <xdr:row>1536</xdr:row>
      <xdr:rowOff>99060</xdr:rowOff>
    </xdr:to>
    <xdr:pic>
      <xdr:nvPicPr>
        <xdr:cNvPr id="8274" name="Billede 8273">
          <a:extLst>
            <a:ext uri="{FF2B5EF4-FFF2-40B4-BE49-F238E27FC236}">
              <a16:creationId xmlns:a16="http://schemas.microsoft.com/office/drawing/2014/main" id="{BC5BF5B1-5843-C5CE-84A4-756F6992F7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32726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1538</xdr:row>
      <xdr:rowOff>0</xdr:rowOff>
    </xdr:from>
    <xdr:to>
      <xdr:col>1</xdr:col>
      <xdr:colOff>152400</xdr:colOff>
      <xdr:row>1538</xdr:row>
      <xdr:rowOff>571500</xdr:rowOff>
    </xdr:to>
    <xdr:pic>
      <xdr:nvPicPr>
        <xdr:cNvPr id="8275" name="img189" descr="Lot ID: 377930326  Set No: KT205  Name: Large Train Engine with Tender Black">
          <a:hlinkClick xmlns:r="http://schemas.openxmlformats.org/officeDocument/2006/relationships" r:id="rId273"/>
          <a:extLst>
            <a:ext uri="{FF2B5EF4-FFF2-40B4-BE49-F238E27FC236}">
              <a16:creationId xmlns:a16="http://schemas.microsoft.com/office/drawing/2014/main" id="{5B431CB8-51C9-904D-DE96-4CF9277A417E}"/>
            </a:ext>
          </a:extLst>
        </xdr:cNvPr>
        <xdr:cNvPicPr>
          <a:picLocks noChangeAspect="1" noChangeArrowheads="1"/>
        </xdr:cNvPicPr>
      </xdr:nvPicPr>
      <xdr:blipFill>
        <a:blip xmlns:r="http://schemas.openxmlformats.org/officeDocument/2006/relationships" r:embed="rId274">
          <a:extLst>
            <a:ext uri="{28A0092B-C50C-407E-A947-70E740481C1C}">
              <a14:useLocalDpi xmlns:a14="http://schemas.microsoft.com/office/drawing/2010/main" val="0"/>
            </a:ext>
          </a:extLst>
        </a:blip>
        <a:srcRect/>
        <a:stretch>
          <a:fillRect/>
        </a:stretch>
      </xdr:blipFill>
      <xdr:spPr bwMode="auto">
        <a:xfrm>
          <a:off x="0" y="633092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1538</xdr:row>
      <xdr:rowOff>0</xdr:rowOff>
    </xdr:from>
    <xdr:to>
      <xdr:col>3</xdr:col>
      <xdr:colOff>114300</xdr:colOff>
      <xdr:row>1538</xdr:row>
      <xdr:rowOff>114300</xdr:rowOff>
    </xdr:to>
    <xdr:pic>
      <xdr:nvPicPr>
        <xdr:cNvPr id="8276" name="Billede 8275" descr="Seller Ships to My Country">
          <a:hlinkClick xmlns:r="http://schemas.openxmlformats.org/officeDocument/2006/relationships" r:id="rId5"/>
          <a:extLst>
            <a:ext uri="{FF2B5EF4-FFF2-40B4-BE49-F238E27FC236}">
              <a16:creationId xmlns:a16="http://schemas.microsoft.com/office/drawing/2014/main" id="{28A066D1-E781-FAD5-3E2F-EAFDBC3B41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33092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1538</xdr:row>
      <xdr:rowOff>0</xdr:rowOff>
    </xdr:from>
    <xdr:to>
      <xdr:col>3</xdr:col>
      <xdr:colOff>274320</xdr:colOff>
      <xdr:row>1538</xdr:row>
      <xdr:rowOff>152400</xdr:rowOff>
    </xdr:to>
    <xdr:pic>
      <xdr:nvPicPr>
        <xdr:cNvPr id="8277" name="Billede 8276">
          <a:hlinkClick xmlns:r="http://schemas.openxmlformats.org/officeDocument/2006/relationships" r:id="rId7"/>
          <a:extLst>
            <a:ext uri="{FF2B5EF4-FFF2-40B4-BE49-F238E27FC236}">
              <a16:creationId xmlns:a16="http://schemas.microsoft.com/office/drawing/2014/main" id="{A7294B3D-CD46-3E83-ED43-DA2846805B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33092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1542</xdr:row>
      <xdr:rowOff>0</xdr:rowOff>
    </xdr:from>
    <xdr:to>
      <xdr:col>3</xdr:col>
      <xdr:colOff>7620</xdr:colOff>
      <xdr:row>1542</xdr:row>
      <xdr:rowOff>30480</xdr:rowOff>
    </xdr:to>
    <xdr:pic>
      <xdr:nvPicPr>
        <xdr:cNvPr id="8278" name="Billede 8277">
          <a:extLst>
            <a:ext uri="{FF2B5EF4-FFF2-40B4-BE49-F238E27FC236}">
              <a16:creationId xmlns:a16="http://schemas.microsoft.com/office/drawing/2014/main" id="{99580D13-84B3-8CF2-F0A6-D523D12494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35149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1543</xdr:row>
      <xdr:rowOff>0</xdr:rowOff>
    </xdr:from>
    <xdr:to>
      <xdr:col>3</xdr:col>
      <xdr:colOff>571500</xdr:colOff>
      <xdr:row>1543</xdr:row>
      <xdr:rowOff>160020</xdr:rowOff>
    </xdr:to>
    <xdr:pic>
      <xdr:nvPicPr>
        <xdr:cNvPr id="8279" name="Billede 8278">
          <a:hlinkClick xmlns:r="http://schemas.openxmlformats.org/officeDocument/2006/relationships" r:id="rId275"/>
          <a:extLst>
            <a:ext uri="{FF2B5EF4-FFF2-40B4-BE49-F238E27FC236}">
              <a16:creationId xmlns:a16="http://schemas.microsoft.com/office/drawing/2014/main" id="{72B897FC-215D-0C53-FB4F-2DB3EF98DF4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35332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1544</xdr:row>
      <xdr:rowOff>0</xdr:rowOff>
    </xdr:from>
    <xdr:to>
      <xdr:col>3</xdr:col>
      <xdr:colOff>7620</xdr:colOff>
      <xdr:row>1544</xdr:row>
      <xdr:rowOff>99060</xdr:rowOff>
    </xdr:to>
    <xdr:pic>
      <xdr:nvPicPr>
        <xdr:cNvPr id="8280" name="Billede 8279">
          <a:extLst>
            <a:ext uri="{FF2B5EF4-FFF2-40B4-BE49-F238E27FC236}">
              <a16:creationId xmlns:a16="http://schemas.microsoft.com/office/drawing/2014/main" id="{1D6AAD84-43C9-3A3B-0E20-72D2E89F4B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35515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1546</xdr:row>
      <xdr:rowOff>0</xdr:rowOff>
    </xdr:from>
    <xdr:to>
      <xdr:col>1</xdr:col>
      <xdr:colOff>152400</xdr:colOff>
      <xdr:row>1546</xdr:row>
      <xdr:rowOff>571500</xdr:rowOff>
    </xdr:to>
    <xdr:pic>
      <xdr:nvPicPr>
        <xdr:cNvPr id="8281" name="img190" descr="Lot ID: 434447469  Set No: KT206  Name: Large Train Engine with Tender Brown">
          <a:hlinkClick xmlns:r="http://schemas.openxmlformats.org/officeDocument/2006/relationships" r:id="rId276"/>
          <a:extLst>
            <a:ext uri="{FF2B5EF4-FFF2-40B4-BE49-F238E27FC236}">
              <a16:creationId xmlns:a16="http://schemas.microsoft.com/office/drawing/2014/main" id="{AAF7A030-A567-50E8-9AC2-3392AA48A005}"/>
            </a:ext>
          </a:extLst>
        </xdr:cNvPr>
        <xdr:cNvPicPr>
          <a:picLocks noChangeAspect="1" noChangeArrowheads="1"/>
        </xdr:cNvPicPr>
      </xdr:nvPicPr>
      <xdr:blipFill>
        <a:blip xmlns:r="http://schemas.openxmlformats.org/officeDocument/2006/relationships" r:embed="rId277">
          <a:extLst>
            <a:ext uri="{28A0092B-C50C-407E-A947-70E740481C1C}">
              <a14:useLocalDpi xmlns:a14="http://schemas.microsoft.com/office/drawing/2010/main" val="0"/>
            </a:ext>
          </a:extLst>
        </a:blip>
        <a:srcRect/>
        <a:stretch>
          <a:fillRect/>
        </a:stretch>
      </xdr:blipFill>
      <xdr:spPr bwMode="auto">
        <a:xfrm>
          <a:off x="0" y="635881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1546</xdr:row>
      <xdr:rowOff>0</xdr:rowOff>
    </xdr:from>
    <xdr:to>
      <xdr:col>3</xdr:col>
      <xdr:colOff>114300</xdr:colOff>
      <xdr:row>1546</xdr:row>
      <xdr:rowOff>114300</xdr:rowOff>
    </xdr:to>
    <xdr:pic>
      <xdr:nvPicPr>
        <xdr:cNvPr id="8282" name="Billede 8281" descr="Seller Ships to My Country">
          <a:hlinkClick xmlns:r="http://schemas.openxmlformats.org/officeDocument/2006/relationships" r:id="rId5"/>
          <a:extLst>
            <a:ext uri="{FF2B5EF4-FFF2-40B4-BE49-F238E27FC236}">
              <a16:creationId xmlns:a16="http://schemas.microsoft.com/office/drawing/2014/main" id="{493E27D8-1D45-E5B6-B3DE-149F8C1BAA6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35881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1546</xdr:row>
      <xdr:rowOff>0</xdr:rowOff>
    </xdr:from>
    <xdr:to>
      <xdr:col>3</xdr:col>
      <xdr:colOff>274320</xdr:colOff>
      <xdr:row>1546</xdr:row>
      <xdr:rowOff>152400</xdr:rowOff>
    </xdr:to>
    <xdr:pic>
      <xdr:nvPicPr>
        <xdr:cNvPr id="8283" name="Billede 8282">
          <a:hlinkClick xmlns:r="http://schemas.openxmlformats.org/officeDocument/2006/relationships" r:id="rId7"/>
          <a:extLst>
            <a:ext uri="{FF2B5EF4-FFF2-40B4-BE49-F238E27FC236}">
              <a16:creationId xmlns:a16="http://schemas.microsoft.com/office/drawing/2014/main" id="{63CBC972-9FF1-15C8-4D2A-D2288F0A1EFF}"/>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35881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1550</xdr:row>
      <xdr:rowOff>0</xdr:rowOff>
    </xdr:from>
    <xdr:to>
      <xdr:col>3</xdr:col>
      <xdr:colOff>7620</xdr:colOff>
      <xdr:row>1550</xdr:row>
      <xdr:rowOff>30480</xdr:rowOff>
    </xdr:to>
    <xdr:pic>
      <xdr:nvPicPr>
        <xdr:cNvPr id="8284" name="Billede 8283">
          <a:extLst>
            <a:ext uri="{FF2B5EF4-FFF2-40B4-BE49-F238E27FC236}">
              <a16:creationId xmlns:a16="http://schemas.microsoft.com/office/drawing/2014/main" id="{E3711A3D-189F-FC5B-4CF9-F01040AC28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0796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1551</xdr:row>
      <xdr:rowOff>0</xdr:rowOff>
    </xdr:from>
    <xdr:to>
      <xdr:col>3</xdr:col>
      <xdr:colOff>571500</xdr:colOff>
      <xdr:row>1551</xdr:row>
      <xdr:rowOff>160020</xdr:rowOff>
    </xdr:to>
    <xdr:pic>
      <xdr:nvPicPr>
        <xdr:cNvPr id="8285" name="Billede 8284">
          <a:hlinkClick xmlns:r="http://schemas.openxmlformats.org/officeDocument/2006/relationships" r:id="rId278"/>
          <a:extLst>
            <a:ext uri="{FF2B5EF4-FFF2-40B4-BE49-F238E27FC236}">
              <a16:creationId xmlns:a16="http://schemas.microsoft.com/office/drawing/2014/main" id="{78A75A49-FC6F-BF3E-2098-13551FFBB2D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40979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1552</xdr:row>
      <xdr:rowOff>0</xdr:rowOff>
    </xdr:from>
    <xdr:to>
      <xdr:col>3</xdr:col>
      <xdr:colOff>7620</xdr:colOff>
      <xdr:row>1552</xdr:row>
      <xdr:rowOff>99060</xdr:rowOff>
    </xdr:to>
    <xdr:pic>
      <xdr:nvPicPr>
        <xdr:cNvPr id="8286" name="Billede 8285">
          <a:extLst>
            <a:ext uri="{FF2B5EF4-FFF2-40B4-BE49-F238E27FC236}">
              <a16:creationId xmlns:a16="http://schemas.microsoft.com/office/drawing/2014/main" id="{115C1C01-0F1F-859D-9CDD-67F87DC6D9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1162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1554</xdr:row>
      <xdr:rowOff>0</xdr:rowOff>
    </xdr:from>
    <xdr:to>
      <xdr:col>1</xdr:col>
      <xdr:colOff>152400</xdr:colOff>
      <xdr:row>1555</xdr:row>
      <xdr:rowOff>0</xdr:rowOff>
    </xdr:to>
    <xdr:pic>
      <xdr:nvPicPr>
        <xdr:cNvPr id="8287" name="img191" descr="Lot ID: 434447250  Set No: KT207  Name: Large Train Engine with Tender Gray">
          <a:hlinkClick xmlns:r="http://schemas.openxmlformats.org/officeDocument/2006/relationships" r:id="rId279"/>
          <a:extLst>
            <a:ext uri="{FF2B5EF4-FFF2-40B4-BE49-F238E27FC236}">
              <a16:creationId xmlns:a16="http://schemas.microsoft.com/office/drawing/2014/main" id="{2D687F54-8CB4-D54D-C18E-34529B1F8BA8}"/>
            </a:ext>
          </a:extLst>
        </xdr:cNvPr>
        <xdr:cNvPicPr>
          <a:picLocks noChangeAspect="1" noChangeArrowheads="1"/>
        </xdr:cNvPicPr>
      </xdr:nvPicPr>
      <xdr:blipFill>
        <a:blip xmlns:r="http://schemas.openxmlformats.org/officeDocument/2006/relationships" r:embed="rId280">
          <a:extLst>
            <a:ext uri="{28A0092B-C50C-407E-A947-70E740481C1C}">
              <a14:useLocalDpi xmlns:a14="http://schemas.microsoft.com/office/drawing/2010/main" val="0"/>
            </a:ext>
          </a:extLst>
        </a:blip>
        <a:srcRect/>
        <a:stretch>
          <a:fillRect/>
        </a:stretch>
      </xdr:blipFill>
      <xdr:spPr bwMode="auto">
        <a:xfrm>
          <a:off x="0" y="641527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1554</xdr:row>
      <xdr:rowOff>0</xdr:rowOff>
    </xdr:from>
    <xdr:to>
      <xdr:col>3</xdr:col>
      <xdr:colOff>114300</xdr:colOff>
      <xdr:row>1554</xdr:row>
      <xdr:rowOff>114300</xdr:rowOff>
    </xdr:to>
    <xdr:pic>
      <xdr:nvPicPr>
        <xdr:cNvPr id="8288" name="Billede 8287" descr="Seller Ships to My Country">
          <a:hlinkClick xmlns:r="http://schemas.openxmlformats.org/officeDocument/2006/relationships" r:id="rId5"/>
          <a:extLst>
            <a:ext uri="{FF2B5EF4-FFF2-40B4-BE49-F238E27FC236}">
              <a16:creationId xmlns:a16="http://schemas.microsoft.com/office/drawing/2014/main" id="{273F010E-021B-32FF-AC9F-43EA507F35E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41527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1554</xdr:row>
      <xdr:rowOff>0</xdr:rowOff>
    </xdr:from>
    <xdr:to>
      <xdr:col>3</xdr:col>
      <xdr:colOff>274320</xdr:colOff>
      <xdr:row>1554</xdr:row>
      <xdr:rowOff>152400</xdr:rowOff>
    </xdr:to>
    <xdr:pic>
      <xdr:nvPicPr>
        <xdr:cNvPr id="8289" name="Billede 8288">
          <a:hlinkClick xmlns:r="http://schemas.openxmlformats.org/officeDocument/2006/relationships" r:id="rId7"/>
          <a:extLst>
            <a:ext uri="{FF2B5EF4-FFF2-40B4-BE49-F238E27FC236}">
              <a16:creationId xmlns:a16="http://schemas.microsoft.com/office/drawing/2014/main" id="{A688B2CC-8F17-C106-902F-3B59BAFD3FE2}"/>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41527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1558</xdr:row>
      <xdr:rowOff>0</xdr:rowOff>
    </xdr:from>
    <xdr:to>
      <xdr:col>3</xdr:col>
      <xdr:colOff>7620</xdr:colOff>
      <xdr:row>1558</xdr:row>
      <xdr:rowOff>30480</xdr:rowOff>
    </xdr:to>
    <xdr:pic>
      <xdr:nvPicPr>
        <xdr:cNvPr id="8290" name="Billede 8289">
          <a:extLst>
            <a:ext uri="{FF2B5EF4-FFF2-40B4-BE49-F238E27FC236}">
              <a16:creationId xmlns:a16="http://schemas.microsoft.com/office/drawing/2014/main" id="{EE4609AB-F0DA-05C5-F89C-379E9AB761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6328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1559</xdr:row>
      <xdr:rowOff>0</xdr:rowOff>
    </xdr:from>
    <xdr:to>
      <xdr:col>3</xdr:col>
      <xdr:colOff>571500</xdr:colOff>
      <xdr:row>1559</xdr:row>
      <xdr:rowOff>160020</xdr:rowOff>
    </xdr:to>
    <xdr:pic>
      <xdr:nvPicPr>
        <xdr:cNvPr id="8291" name="Billede 8290">
          <a:hlinkClick xmlns:r="http://schemas.openxmlformats.org/officeDocument/2006/relationships" r:id="rId281"/>
          <a:extLst>
            <a:ext uri="{FF2B5EF4-FFF2-40B4-BE49-F238E27FC236}">
              <a16:creationId xmlns:a16="http://schemas.microsoft.com/office/drawing/2014/main" id="{88F68728-446F-DF59-AA69-795BF921F34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46511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1560</xdr:row>
      <xdr:rowOff>0</xdr:rowOff>
    </xdr:from>
    <xdr:to>
      <xdr:col>3</xdr:col>
      <xdr:colOff>7620</xdr:colOff>
      <xdr:row>1560</xdr:row>
      <xdr:rowOff>99060</xdr:rowOff>
    </xdr:to>
    <xdr:pic>
      <xdr:nvPicPr>
        <xdr:cNvPr id="8292" name="Billede 8291">
          <a:extLst>
            <a:ext uri="{FF2B5EF4-FFF2-40B4-BE49-F238E27FC236}">
              <a16:creationId xmlns:a16="http://schemas.microsoft.com/office/drawing/2014/main" id="{B6C52F65-A25F-B7B5-4005-A7E3855821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6694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1562</xdr:row>
      <xdr:rowOff>0</xdr:rowOff>
    </xdr:from>
    <xdr:to>
      <xdr:col>1</xdr:col>
      <xdr:colOff>152400</xdr:colOff>
      <xdr:row>1563</xdr:row>
      <xdr:rowOff>228600</xdr:rowOff>
    </xdr:to>
    <xdr:pic>
      <xdr:nvPicPr>
        <xdr:cNvPr id="8293" name="img192" descr="Lot ID: 477890880  Set No: 255  Name: 1:87 Bedford Fire Engine">
          <a:hlinkClick xmlns:r="http://schemas.openxmlformats.org/officeDocument/2006/relationships" r:id="rId282"/>
          <a:extLst>
            <a:ext uri="{FF2B5EF4-FFF2-40B4-BE49-F238E27FC236}">
              <a16:creationId xmlns:a16="http://schemas.microsoft.com/office/drawing/2014/main" id="{2AFFD3AA-767D-988F-2609-B85DE87336DC}"/>
            </a:ext>
          </a:extLst>
        </xdr:cNvPr>
        <xdr:cNvPicPr>
          <a:picLocks noChangeAspect="1" noChangeArrowheads="1"/>
        </xdr:cNvPicPr>
      </xdr:nvPicPr>
      <xdr:blipFill>
        <a:blip xmlns:r="http://schemas.openxmlformats.org/officeDocument/2006/relationships" r:embed="rId283">
          <a:extLst>
            <a:ext uri="{28A0092B-C50C-407E-A947-70E740481C1C}">
              <a14:useLocalDpi xmlns:a14="http://schemas.microsoft.com/office/drawing/2010/main" val="0"/>
            </a:ext>
          </a:extLst>
        </a:blip>
        <a:srcRect/>
        <a:stretch>
          <a:fillRect/>
        </a:stretch>
      </xdr:blipFill>
      <xdr:spPr bwMode="auto">
        <a:xfrm>
          <a:off x="0" y="647059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1562</xdr:row>
      <xdr:rowOff>0</xdr:rowOff>
    </xdr:from>
    <xdr:to>
      <xdr:col>3</xdr:col>
      <xdr:colOff>114300</xdr:colOff>
      <xdr:row>1562</xdr:row>
      <xdr:rowOff>114300</xdr:rowOff>
    </xdr:to>
    <xdr:pic>
      <xdr:nvPicPr>
        <xdr:cNvPr id="8294" name="Billede 8293" descr="Seller Ships to My Country">
          <a:hlinkClick xmlns:r="http://schemas.openxmlformats.org/officeDocument/2006/relationships" r:id="rId5"/>
          <a:extLst>
            <a:ext uri="{FF2B5EF4-FFF2-40B4-BE49-F238E27FC236}">
              <a16:creationId xmlns:a16="http://schemas.microsoft.com/office/drawing/2014/main" id="{F1E23630-51D8-C562-2E6A-181E7738E07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47059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1562</xdr:row>
      <xdr:rowOff>0</xdr:rowOff>
    </xdr:from>
    <xdr:to>
      <xdr:col>3</xdr:col>
      <xdr:colOff>274320</xdr:colOff>
      <xdr:row>1562</xdr:row>
      <xdr:rowOff>152400</xdr:rowOff>
    </xdr:to>
    <xdr:pic>
      <xdr:nvPicPr>
        <xdr:cNvPr id="8295" name="Billede 8294">
          <a:hlinkClick xmlns:r="http://schemas.openxmlformats.org/officeDocument/2006/relationships" r:id="rId7"/>
          <a:extLst>
            <a:ext uri="{FF2B5EF4-FFF2-40B4-BE49-F238E27FC236}">
              <a16:creationId xmlns:a16="http://schemas.microsoft.com/office/drawing/2014/main" id="{73E2C5EA-1754-DB1F-4E30-1E02CD446EB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647059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1566</xdr:row>
      <xdr:rowOff>0</xdr:rowOff>
    </xdr:from>
    <xdr:to>
      <xdr:col>3</xdr:col>
      <xdr:colOff>7620</xdr:colOff>
      <xdr:row>1566</xdr:row>
      <xdr:rowOff>30480</xdr:rowOff>
    </xdr:to>
    <xdr:pic>
      <xdr:nvPicPr>
        <xdr:cNvPr id="8296" name="Billede 8295">
          <a:extLst>
            <a:ext uri="{FF2B5EF4-FFF2-40B4-BE49-F238E27FC236}">
              <a16:creationId xmlns:a16="http://schemas.microsoft.com/office/drawing/2014/main" id="{EB81BE42-55F7-AE45-DC18-D2B83ECA85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9231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1567</xdr:row>
      <xdr:rowOff>0</xdr:rowOff>
    </xdr:from>
    <xdr:to>
      <xdr:col>3</xdr:col>
      <xdr:colOff>571500</xdr:colOff>
      <xdr:row>1567</xdr:row>
      <xdr:rowOff>160020</xdr:rowOff>
    </xdr:to>
    <xdr:pic>
      <xdr:nvPicPr>
        <xdr:cNvPr id="8297" name="Billede 8296">
          <a:hlinkClick xmlns:r="http://schemas.openxmlformats.org/officeDocument/2006/relationships" r:id="rId284"/>
          <a:extLst>
            <a:ext uri="{FF2B5EF4-FFF2-40B4-BE49-F238E27FC236}">
              <a16:creationId xmlns:a16="http://schemas.microsoft.com/office/drawing/2014/main" id="{CA4D3F32-9277-102E-7172-6CF131817BA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49414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1568</xdr:row>
      <xdr:rowOff>0</xdr:rowOff>
    </xdr:from>
    <xdr:to>
      <xdr:col>3</xdr:col>
      <xdr:colOff>7620</xdr:colOff>
      <xdr:row>1568</xdr:row>
      <xdr:rowOff>99060</xdr:rowOff>
    </xdr:to>
    <xdr:pic>
      <xdr:nvPicPr>
        <xdr:cNvPr id="8298" name="Billede 8297">
          <a:extLst>
            <a:ext uri="{FF2B5EF4-FFF2-40B4-BE49-F238E27FC236}">
              <a16:creationId xmlns:a16="http://schemas.microsoft.com/office/drawing/2014/main" id="{85C98B48-B97A-95C8-56E6-FFD6655396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9597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1570</xdr:row>
      <xdr:rowOff>0</xdr:rowOff>
    </xdr:from>
    <xdr:to>
      <xdr:col>1</xdr:col>
      <xdr:colOff>152400</xdr:colOff>
      <xdr:row>1571</xdr:row>
      <xdr:rowOff>114300</xdr:rowOff>
    </xdr:to>
    <xdr:pic>
      <xdr:nvPicPr>
        <xdr:cNvPr id="8299" name="img193" descr="Lot ID: 538793417  Set No: 910033  Name: Old Train Engine Shed">
          <a:hlinkClick xmlns:r="http://schemas.openxmlformats.org/officeDocument/2006/relationships" r:id="rId33"/>
          <a:extLst>
            <a:ext uri="{FF2B5EF4-FFF2-40B4-BE49-F238E27FC236}">
              <a16:creationId xmlns:a16="http://schemas.microsoft.com/office/drawing/2014/main" id="{BD36C813-2F61-B57D-664F-2D38ABB8C24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49963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1570</xdr:row>
      <xdr:rowOff>0</xdr:rowOff>
    </xdr:from>
    <xdr:to>
      <xdr:col>3</xdr:col>
      <xdr:colOff>114300</xdr:colOff>
      <xdr:row>1570</xdr:row>
      <xdr:rowOff>114300</xdr:rowOff>
    </xdr:to>
    <xdr:pic>
      <xdr:nvPicPr>
        <xdr:cNvPr id="8300" name="Billede 8299" descr="Seller Ships to My Country">
          <a:hlinkClick xmlns:r="http://schemas.openxmlformats.org/officeDocument/2006/relationships" r:id="rId5"/>
          <a:extLst>
            <a:ext uri="{FF2B5EF4-FFF2-40B4-BE49-F238E27FC236}">
              <a16:creationId xmlns:a16="http://schemas.microsoft.com/office/drawing/2014/main" id="{2F51DBE8-FD01-647F-B767-8A1339997FD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49963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1570</xdr:row>
      <xdr:rowOff>0</xdr:rowOff>
    </xdr:from>
    <xdr:to>
      <xdr:col>3</xdr:col>
      <xdr:colOff>274320</xdr:colOff>
      <xdr:row>1570</xdr:row>
      <xdr:rowOff>152400</xdr:rowOff>
    </xdr:to>
    <xdr:pic>
      <xdr:nvPicPr>
        <xdr:cNvPr id="8301" name="Billede 8300">
          <a:hlinkClick xmlns:r="http://schemas.openxmlformats.org/officeDocument/2006/relationships" r:id="rId7"/>
          <a:extLst>
            <a:ext uri="{FF2B5EF4-FFF2-40B4-BE49-F238E27FC236}">
              <a16:creationId xmlns:a16="http://schemas.microsoft.com/office/drawing/2014/main" id="{5D3B90F8-51E5-4A59-4692-FE1FE6D5CE0E}"/>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49963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1574</xdr:row>
      <xdr:rowOff>0</xdr:rowOff>
    </xdr:from>
    <xdr:to>
      <xdr:col>3</xdr:col>
      <xdr:colOff>7620</xdr:colOff>
      <xdr:row>1574</xdr:row>
      <xdr:rowOff>30480</xdr:rowOff>
    </xdr:to>
    <xdr:pic>
      <xdr:nvPicPr>
        <xdr:cNvPr id="8302" name="Billede 8301">
          <a:extLst>
            <a:ext uri="{FF2B5EF4-FFF2-40B4-BE49-F238E27FC236}">
              <a16:creationId xmlns:a16="http://schemas.microsoft.com/office/drawing/2014/main" id="{4CC03B4B-C021-AFFC-BF9F-A423780FDE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1974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1575</xdr:row>
      <xdr:rowOff>0</xdr:rowOff>
    </xdr:from>
    <xdr:to>
      <xdr:col>3</xdr:col>
      <xdr:colOff>571500</xdr:colOff>
      <xdr:row>1575</xdr:row>
      <xdr:rowOff>160020</xdr:rowOff>
    </xdr:to>
    <xdr:pic>
      <xdr:nvPicPr>
        <xdr:cNvPr id="8303" name="Billede 8302">
          <a:hlinkClick xmlns:r="http://schemas.openxmlformats.org/officeDocument/2006/relationships" r:id="rId285"/>
          <a:extLst>
            <a:ext uri="{FF2B5EF4-FFF2-40B4-BE49-F238E27FC236}">
              <a16:creationId xmlns:a16="http://schemas.microsoft.com/office/drawing/2014/main" id="{F568A197-5546-6BCD-ECF6-F3B1E9822C8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52157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1576</xdr:row>
      <xdr:rowOff>0</xdr:rowOff>
    </xdr:from>
    <xdr:to>
      <xdr:col>3</xdr:col>
      <xdr:colOff>7620</xdr:colOff>
      <xdr:row>1576</xdr:row>
      <xdr:rowOff>99060</xdr:rowOff>
    </xdr:to>
    <xdr:pic>
      <xdr:nvPicPr>
        <xdr:cNvPr id="8304" name="Billede 8303">
          <a:extLst>
            <a:ext uri="{FF2B5EF4-FFF2-40B4-BE49-F238E27FC236}">
              <a16:creationId xmlns:a16="http://schemas.microsoft.com/office/drawing/2014/main" id="{DA6E387C-D0D2-18C0-C0AE-593E0AD019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2340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1578</xdr:row>
      <xdr:rowOff>0</xdr:rowOff>
    </xdr:from>
    <xdr:to>
      <xdr:col>1</xdr:col>
      <xdr:colOff>152400</xdr:colOff>
      <xdr:row>1579</xdr:row>
      <xdr:rowOff>114300</xdr:rowOff>
    </xdr:to>
    <xdr:pic>
      <xdr:nvPicPr>
        <xdr:cNvPr id="8305" name="img194" descr="Lot ID: 538583608  Set No: 910033  Name: Old Train Engine Shed">
          <a:hlinkClick xmlns:r="http://schemas.openxmlformats.org/officeDocument/2006/relationships" r:id="rId33"/>
          <a:extLst>
            <a:ext uri="{FF2B5EF4-FFF2-40B4-BE49-F238E27FC236}">
              <a16:creationId xmlns:a16="http://schemas.microsoft.com/office/drawing/2014/main" id="{795C402A-46E6-6850-BE75-E9E61C57010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52706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1578</xdr:row>
      <xdr:rowOff>0</xdr:rowOff>
    </xdr:from>
    <xdr:to>
      <xdr:col>3</xdr:col>
      <xdr:colOff>114300</xdr:colOff>
      <xdr:row>1578</xdr:row>
      <xdr:rowOff>114300</xdr:rowOff>
    </xdr:to>
    <xdr:pic>
      <xdr:nvPicPr>
        <xdr:cNvPr id="8306" name="Billede 8305" descr="Seller Ships to My Country">
          <a:hlinkClick xmlns:r="http://schemas.openxmlformats.org/officeDocument/2006/relationships" r:id="rId5"/>
          <a:extLst>
            <a:ext uri="{FF2B5EF4-FFF2-40B4-BE49-F238E27FC236}">
              <a16:creationId xmlns:a16="http://schemas.microsoft.com/office/drawing/2014/main" id="{CF443722-625B-D1C1-28E6-C63812EB059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52706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1578</xdr:row>
      <xdr:rowOff>0</xdr:rowOff>
    </xdr:from>
    <xdr:to>
      <xdr:col>3</xdr:col>
      <xdr:colOff>274320</xdr:colOff>
      <xdr:row>1578</xdr:row>
      <xdr:rowOff>152400</xdr:rowOff>
    </xdr:to>
    <xdr:pic>
      <xdr:nvPicPr>
        <xdr:cNvPr id="8307" name="Billede 8306">
          <a:hlinkClick xmlns:r="http://schemas.openxmlformats.org/officeDocument/2006/relationships" r:id="rId7"/>
          <a:extLst>
            <a:ext uri="{FF2B5EF4-FFF2-40B4-BE49-F238E27FC236}">
              <a16:creationId xmlns:a16="http://schemas.microsoft.com/office/drawing/2014/main" id="{AC559F58-F152-9A5B-A58B-939A2DDBA91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652706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1582</xdr:row>
      <xdr:rowOff>0</xdr:rowOff>
    </xdr:from>
    <xdr:to>
      <xdr:col>3</xdr:col>
      <xdr:colOff>7620</xdr:colOff>
      <xdr:row>1582</xdr:row>
      <xdr:rowOff>30480</xdr:rowOff>
    </xdr:to>
    <xdr:pic>
      <xdr:nvPicPr>
        <xdr:cNvPr id="8308" name="Billede 8307">
          <a:extLst>
            <a:ext uri="{FF2B5EF4-FFF2-40B4-BE49-F238E27FC236}">
              <a16:creationId xmlns:a16="http://schemas.microsoft.com/office/drawing/2014/main" id="{840F3ADE-A6F9-281B-EBF2-21B7D4CB73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4832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1583</xdr:row>
      <xdr:rowOff>0</xdr:rowOff>
    </xdr:from>
    <xdr:to>
      <xdr:col>3</xdr:col>
      <xdr:colOff>571500</xdr:colOff>
      <xdr:row>1583</xdr:row>
      <xdr:rowOff>160020</xdr:rowOff>
    </xdr:to>
    <xdr:pic>
      <xdr:nvPicPr>
        <xdr:cNvPr id="8309" name="Billede 8308">
          <a:hlinkClick xmlns:r="http://schemas.openxmlformats.org/officeDocument/2006/relationships" r:id="rId286"/>
          <a:extLst>
            <a:ext uri="{FF2B5EF4-FFF2-40B4-BE49-F238E27FC236}">
              <a16:creationId xmlns:a16="http://schemas.microsoft.com/office/drawing/2014/main" id="{2B620A3A-8D50-CD0E-F9E9-00B29BCFFD7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55015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1584</xdr:row>
      <xdr:rowOff>0</xdr:rowOff>
    </xdr:from>
    <xdr:to>
      <xdr:col>3</xdr:col>
      <xdr:colOff>7620</xdr:colOff>
      <xdr:row>1584</xdr:row>
      <xdr:rowOff>99060</xdr:rowOff>
    </xdr:to>
    <xdr:pic>
      <xdr:nvPicPr>
        <xdr:cNvPr id="8310" name="Billede 8309">
          <a:extLst>
            <a:ext uri="{FF2B5EF4-FFF2-40B4-BE49-F238E27FC236}">
              <a16:creationId xmlns:a16="http://schemas.microsoft.com/office/drawing/2014/main" id="{D0760066-9222-2AD7-2324-7E61F493B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5198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1586</xdr:row>
      <xdr:rowOff>0</xdr:rowOff>
    </xdr:from>
    <xdr:to>
      <xdr:col>1</xdr:col>
      <xdr:colOff>152400</xdr:colOff>
      <xdr:row>1587</xdr:row>
      <xdr:rowOff>114300</xdr:rowOff>
    </xdr:to>
    <xdr:pic>
      <xdr:nvPicPr>
        <xdr:cNvPr id="8311" name="img195" descr="Lot ID: 445674501  Set No: 910033  Name: Old Train Engine Shed">
          <a:hlinkClick xmlns:r="http://schemas.openxmlformats.org/officeDocument/2006/relationships" r:id="rId33"/>
          <a:extLst>
            <a:ext uri="{FF2B5EF4-FFF2-40B4-BE49-F238E27FC236}">
              <a16:creationId xmlns:a16="http://schemas.microsoft.com/office/drawing/2014/main" id="{C5EEFA9B-C4B2-25C9-380B-B9C0F7D9F0F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55563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1586</xdr:row>
      <xdr:rowOff>0</xdr:rowOff>
    </xdr:from>
    <xdr:to>
      <xdr:col>3</xdr:col>
      <xdr:colOff>114300</xdr:colOff>
      <xdr:row>1586</xdr:row>
      <xdr:rowOff>114300</xdr:rowOff>
    </xdr:to>
    <xdr:pic>
      <xdr:nvPicPr>
        <xdr:cNvPr id="8312" name="Billede 8311" descr="Seller Ships to My Country">
          <a:hlinkClick xmlns:r="http://schemas.openxmlformats.org/officeDocument/2006/relationships" r:id="rId5"/>
          <a:extLst>
            <a:ext uri="{FF2B5EF4-FFF2-40B4-BE49-F238E27FC236}">
              <a16:creationId xmlns:a16="http://schemas.microsoft.com/office/drawing/2014/main" id="{58991079-D398-D51B-4082-9D43E157EA9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55563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1586</xdr:row>
      <xdr:rowOff>0</xdr:rowOff>
    </xdr:from>
    <xdr:to>
      <xdr:col>3</xdr:col>
      <xdr:colOff>274320</xdr:colOff>
      <xdr:row>1586</xdr:row>
      <xdr:rowOff>152400</xdr:rowOff>
    </xdr:to>
    <xdr:pic>
      <xdr:nvPicPr>
        <xdr:cNvPr id="8313" name="Billede 8312">
          <a:hlinkClick xmlns:r="http://schemas.openxmlformats.org/officeDocument/2006/relationships" r:id="rId7"/>
          <a:extLst>
            <a:ext uri="{FF2B5EF4-FFF2-40B4-BE49-F238E27FC236}">
              <a16:creationId xmlns:a16="http://schemas.microsoft.com/office/drawing/2014/main" id="{1C1D74B5-6BDF-281C-7495-C46DC176276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655563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1586</xdr:row>
      <xdr:rowOff>0</xdr:rowOff>
    </xdr:from>
    <xdr:to>
      <xdr:col>3</xdr:col>
      <xdr:colOff>457200</xdr:colOff>
      <xdr:row>1586</xdr:row>
      <xdr:rowOff>152400</xdr:rowOff>
    </xdr:to>
    <xdr:pic>
      <xdr:nvPicPr>
        <xdr:cNvPr id="8314" name="Billede 8313">
          <a:hlinkClick xmlns:r="http://schemas.openxmlformats.org/officeDocument/2006/relationships" r:id="rId287"/>
          <a:extLst>
            <a:ext uri="{FF2B5EF4-FFF2-40B4-BE49-F238E27FC236}">
              <a16:creationId xmlns:a16="http://schemas.microsoft.com/office/drawing/2014/main" id="{D4DAAEEA-989C-71DA-1C62-C9B379D3A18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6555638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1590</xdr:row>
      <xdr:rowOff>0</xdr:rowOff>
    </xdr:from>
    <xdr:to>
      <xdr:col>3</xdr:col>
      <xdr:colOff>7620</xdr:colOff>
      <xdr:row>1590</xdr:row>
      <xdr:rowOff>30480</xdr:rowOff>
    </xdr:to>
    <xdr:pic>
      <xdr:nvPicPr>
        <xdr:cNvPr id="8315" name="Billede 8314">
          <a:extLst>
            <a:ext uri="{FF2B5EF4-FFF2-40B4-BE49-F238E27FC236}">
              <a16:creationId xmlns:a16="http://schemas.microsoft.com/office/drawing/2014/main" id="{E0E7F1F6-FB28-878B-BC2C-029A635F26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8992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1591</xdr:row>
      <xdr:rowOff>0</xdr:rowOff>
    </xdr:from>
    <xdr:to>
      <xdr:col>3</xdr:col>
      <xdr:colOff>571500</xdr:colOff>
      <xdr:row>1591</xdr:row>
      <xdr:rowOff>160020</xdr:rowOff>
    </xdr:to>
    <xdr:pic>
      <xdr:nvPicPr>
        <xdr:cNvPr id="8316" name="Billede 8315">
          <a:hlinkClick xmlns:r="http://schemas.openxmlformats.org/officeDocument/2006/relationships" r:id="rId288"/>
          <a:extLst>
            <a:ext uri="{FF2B5EF4-FFF2-40B4-BE49-F238E27FC236}">
              <a16:creationId xmlns:a16="http://schemas.microsoft.com/office/drawing/2014/main" id="{27381C62-D3D9-C9D9-7EB6-431361B8AE3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59175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1592</xdr:row>
      <xdr:rowOff>0</xdr:rowOff>
    </xdr:from>
    <xdr:to>
      <xdr:col>3</xdr:col>
      <xdr:colOff>7620</xdr:colOff>
      <xdr:row>1592</xdr:row>
      <xdr:rowOff>99060</xdr:rowOff>
    </xdr:to>
    <xdr:pic>
      <xdr:nvPicPr>
        <xdr:cNvPr id="8317" name="Billede 8316">
          <a:extLst>
            <a:ext uri="{FF2B5EF4-FFF2-40B4-BE49-F238E27FC236}">
              <a16:creationId xmlns:a16="http://schemas.microsoft.com/office/drawing/2014/main" id="{41E0CD62-02CF-2A73-E3AD-C81E625FDB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9358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1594</xdr:row>
      <xdr:rowOff>0</xdr:rowOff>
    </xdr:from>
    <xdr:to>
      <xdr:col>1</xdr:col>
      <xdr:colOff>152400</xdr:colOff>
      <xdr:row>1595</xdr:row>
      <xdr:rowOff>114300</xdr:rowOff>
    </xdr:to>
    <xdr:pic>
      <xdr:nvPicPr>
        <xdr:cNvPr id="8318" name="img196" descr="Lot ID: 431439656  Set No: 910033  Name: Old Train Engine Shed">
          <a:hlinkClick xmlns:r="http://schemas.openxmlformats.org/officeDocument/2006/relationships" r:id="rId33"/>
          <a:extLst>
            <a:ext uri="{FF2B5EF4-FFF2-40B4-BE49-F238E27FC236}">
              <a16:creationId xmlns:a16="http://schemas.microsoft.com/office/drawing/2014/main" id="{7AE83778-7775-8C63-D8CA-6FD4C9EC8E0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59724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1594</xdr:row>
      <xdr:rowOff>0</xdr:rowOff>
    </xdr:from>
    <xdr:to>
      <xdr:col>3</xdr:col>
      <xdr:colOff>114300</xdr:colOff>
      <xdr:row>1594</xdr:row>
      <xdr:rowOff>114300</xdr:rowOff>
    </xdr:to>
    <xdr:pic>
      <xdr:nvPicPr>
        <xdr:cNvPr id="8319" name="Billede 8318" descr="Seller Ships to My Country">
          <a:hlinkClick xmlns:r="http://schemas.openxmlformats.org/officeDocument/2006/relationships" r:id="rId5"/>
          <a:extLst>
            <a:ext uri="{FF2B5EF4-FFF2-40B4-BE49-F238E27FC236}">
              <a16:creationId xmlns:a16="http://schemas.microsoft.com/office/drawing/2014/main" id="{93005219-BA02-E687-1F8A-B6BAB4120F9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59724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1594</xdr:row>
      <xdr:rowOff>0</xdr:rowOff>
    </xdr:from>
    <xdr:to>
      <xdr:col>3</xdr:col>
      <xdr:colOff>274320</xdr:colOff>
      <xdr:row>1594</xdr:row>
      <xdr:rowOff>152400</xdr:rowOff>
    </xdr:to>
    <xdr:pic>
      <xdr:nvPicPr>
        <xdr:cNvPr id="8320" name="Billede 8319">
          <a:hlinkClick xmlns:r="http://schemas.openxmlformats.org/officeDocument/2006/relationships" r:id="rId7"/>
          <a:extLst>
            <a:ext uri="{FF2B5EF4-FFF2-40B4-BE49-F238E27FC236}">
              <a16:creationId xmlns:a16="http://schemas.microsoft.com/office/drawing/2014/main" id="{08D6E2E5-4156-EC47-804B-08EBB5344D7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659724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1598</xdr:row>
      <xdr:rowOff>0</xdr:rowOff>
    </xdr:from>
    <xdr:to>
      <xdr:col>3</xdr:col>
      <xdr:colOff>7620</xdr:colOff>
      <xdr:row>1598</xdr:row>
      <xdr:rowOff>30480</xdr:rowOff>
    </xdr:to>
    <xdr:pic>
      <xdr:nvPicPr>
        <xdr:cNvPr id="8321" name="Billede 8320">
          <a:extLst>
            <a:ext uri="{FF2B5EF4-FFF2-40B4-BE49-F238E27FC236}">
              <a16:creationId xmlns:a16="http://schemas.microsoft.com/office/drawing/2014/main" id="{6D0B0C83-99B0-4ABB-BC9A-4033D59A81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2238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1599</xdr:row>
      <xdr:rowOff>0</xdr:rowOff>
    </xdr:from>
    <xdr:to>
      <xdr:col>3</xdr:col>
      <xdr:colOff>571500</xdr:colOff>
      <xdr:row>1599</xdr:row>
      <xdr:rowOff>160020</xdr:rowOff>
    </xdr:to>
    <xdr:pic>
      <xdr:nvPicPr>
        <xdr:cNvPr id="8322" name="Billede 8321">
          <a:hlinkClick xmlns:r="http://schemas.openxmlformats.org/officeDocument/2006/relationships" r:id="rId289"/>
          <a:extLst>
            <a:ext uri="{FF2B5EF4-FFF2-40B4-BE49-F238E27FC236}">
              <a16:creationId xmlns:a16="http://schemas.microsoft.com/office/drawing/2014/main" id="{603346D8-1E9D-B54F-E791-E4025D7E8D8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62421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1600</xdr:row>
      <xdr:rowOff>0</xdr:rowOff>
    </xdr:from>
    <xdr:to>
      <xdr:col>3</xdr:col>
      <xdr:colOff>7620</xdr:colOff>
      <xdr:row>1600</xdr:row>
      <xdr:rowOff>99060</xdr:rowOff>
    </xdr:to>
    <xdr:pic>
      <xdr:nvPicPr>
        <xdr:cNvPr id="8323" name="Billede 8322">
          <a:extLst>
            <a:ext uri="{FF2B5EF4-FFF2-40B4-BE49-F238E27FC236}">
              <a16:creationId xmlns:a16="http://schemas.microsoft.com/office/drawing/2014/main" id="{F7568330-5F4E-98FF-BED5-CA211D9ED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2604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1602</xdr:row>
      <xdr:rowOff>0</xdr:rowOff>
    </xdr:from>
    <xdr:to>
      <xdr:col>1</xdr:col>
      <xdr:colOff>152400</xdr:colOff>
      <xdr:row>1603</xdr:row>
      <xdr:rowOff>114300</xdr:rowOff>
    </xdr:to>
    <xdr:pic>
      <xdr:nvPicPr>
        <xdr:cNvPr id="8324" name="img197" descr="Lot ID: 524541281  Set No: 910033  Name: Old Train Engine Shed">
          <a:hlinkClick xmlns:r="http://schemas.openxmlformats.org/officeDocument/2006/relationships" r:id="rId33"/>
          <a:extLst>
            <a:ext uri="{FF2B5EF4-FFF2-40B4-BE49-F238E27FC236}">
              <a16:creationId xmlns:a16="http://schemas.microsoft.com/office/drawing/2014/main" id="{E1CD766C-9DBA-107E-BF76-F3DEF75F494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62970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1602</xdr:row>
      <xdr:rowOff>0</xdr:rowOff>
    </xdr:from>
    <xdr:to>
      <xdr:col>3</xdr:col>
      <xdr:colOff>114300</xdr:colOff>
      <xdr:row>1602</xdr:row>
      <xdr:rowOff>114300</xdr:rowOff>
    </xdr:to>
    <xdr:pic>
      <xdr:nvPicPr>
        <xdr:cNvPr id="8325" name="Billede 8324" descr="Seller Ships to My Country">
          <a:hlinkClick xmlns:r="http://schemas.openxmlformats.org/officeDocument/2006/relationships" r:id="rId5"/>
          <a:extLst>
            <a:ext uri="{FF2B5EF4-FFF2-40B4-BE49-F238E27FC236}">
              <a16:creationId xmlns:a16="http://schemas.microsoft.com/office/drawing/2014/main" id="{B617F011-DA02-23DB-6972-838144A2A7E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62970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1602</xdr:row>
      <xdr:rowOff>0</xdr:rowOff>
    </xdr:from>
    <xdr:to>
      <xdr:col>3</xdr:col>
      <xdr:colOff>274320</xdr:colOff>
      <xdr:row>1602</xdr:row>
      <xdr:rowOff>152400</xdr:rowOff>
    </xdr:to>
    <xdr:pic>
      <xdr:nvPicPr>
        <xdr:cNvPr id="8326" name="Billede 8325">
          <a:hlinkClick xmlns:r="http://schemas.openxmlformats.org/officeDocument/2006/relationships" r:id="rId7"/>
          <a:extLst>
            <a:ext uri="{FF2B5EF4-FFF2-40B4-BE49-F238E27FC236}">
              <a16:creationId xmlns:a16="http://schemas.microsoft.com/office/drawing/2014/main" id="{F46430C5-AB82-4F70-BD60-DF2639E3E5B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662970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1606</xdr:row>
      <xdr:rowOff>0</xdr:rowOff>
    </xdr:from>
    <xdr:to>
      <xdr:col>3</xdr:col>
      <xdr:colOff>7620</xdr:colOff>
      <xdr:row>1606</xdr:row>
      <xdr:rowOff>30480</xdr:rowOff>
    </xdr:to>
    <xdr:pic>
      <xdr:nvPicPr>
        <xdr:cNvPr id="8327" name="Billede 8326">
          <a:extLst>
            <a:ext uri="{FF2B5EF4-FFF2-40B4-BE49-F238E27FC236}">
              <a16:creationId xmlns:a16="http://schemas.microsoft.com/office/drawing/2014/main" id="{E24F34D3-8DD9-12B4-B0AF-7FBDB76C9F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5096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1607</xdr:row>
      <xdr:rowOff>0</xdr:rowOff>
    </xdr:from>
    <xdr:to>
      <xdr:col>3</xdr:col>
      <xdr:colOff>571500</xdr:colOff>
      <xdr:row>1607</xdr:row>
      <xdr:rowOff>160020</xdr:rowOff>
    </xdr:to>
    <xdr:pic>
      <xdr:nvPicPr>
        <xdr:cNvPr id="8328" name="Billede 8327">
          <a:hlinkClick xmlns:r="http://schemas.openxmlformats.org/officeDocument/2006/relationships" r:id="rId290"/>
          <a:extLst>
            <a:ext uri="{FF2B5EF4-FFF2-40B4-BE49-F238E27FC236}">
              <a16:creationId xmlns:a16="http://schemas.microsoft.com/office/drawing/2014/main" id="{CC069659-6BA3-97D8-87A2-AA39A58135E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65279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1608</xdr:row>
      <xdr:rowOff>0</xdr:rowOff>
    </xdr:from>
    <xdr:to>
      <xdr:col>3</xdr:col>
      <xdr:colOff>7620</xdr:colOff>
      <xdr:row>1608</xdr:row>
      <xdr:rowOff>99060</xdr:rowOff>
    </xdr:to>
    <xdr:pic>
      <xdr:nvPicPr>
        <xdr:cNvPr id="8329" name="Billede 8328">
          <a:extLst>
            <a:ext uri="{FF2B5EF4-FFF2-40B4-BE49-F238E27FC236}">
              <a16:creationId xmlns:a16="http://schemas.microsoft.com/office/drawing/2014/main" id="{00668BCA-8B8E-2CA1-1D84-5F4DADF6F3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5462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1610</xdr:row>
      <xdr:rowOff>0</xdr:rowOff>
    </xdr:from>
    <xdr:to>
      <xdr:col>1</xdr:col>
      <xdr:colOff>152400</xdr:colOff>
      <xdr:row>1611</xdr:row>
      <xdr:rowOff>114300</xdr:rowOff>
    </xdr:to>
    <xdr:pic>
      <xdr:nvPicPr>
        <xdr:cNvPr id="8330" name="img198" descr="Lot ID: 472893430  Set No: 910033  Name: Old Train Engine Shed">
          <a:hlinkClick xmlns:r="http://schemas.openxmlformats.org/officeDocument/2006/relationships" r:id="rId33"/>
          <a:extLst>
            <a:ext uri="{FF2B5EF4-FFF2-40B4-BE49-F238E27FC236}">
              <a16:creationId xmlns:a16="http://schemas.microsoft.com/office/drawing/2014/main" id="{15A6EB3E-60FA-6B1A-EBC0-E399F832D65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65827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1610</xdr:row>
      <xdr:rowOff>0</xdr:rowOff>
    </xdr:from>
    <xdr:to>
      <xdr:col>3</xdr:col>
      <xdr:colOff>114300</xdr:colOff>
      <xdr:row>1610</xdr:row>
      <xdr:rowOff>114300</xdr:rowOff>
    </xdr:to>
    <xdr:pic>
      <xdr:nvPicPr>
        <xdr:cNvPr id="8331" name="Billede 8330" descr="Seller Ships to My Country">
          <a:hlinkClick xmlns:r="http://schemas.openxmlformats.org/officeDocument/2006/relationships" r:id="rId5"/>
          <a:extLst>
            <a:ext uri="{FF2B5EF4-FFF2-40B4-BE49-F238E27FC236}">
              <a16:creationId xmlns:a16="http://schemas.microsoft.com/office/drawing/2014/main" id="{16FFED0B-63EC-FE8B-0C0E-6018C83D39D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65827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1610</xdr:row>
      <xdr:rowOff>0</xdr:rowOff>
    </xdr:from>
    <xdr:to>
      <xdr:col>3</xdr:col>
      <xdr:colOff>274320</xdr:colOff>
      <xdr:row>1610</xdr:row>
      <xdr:rowOff>152400</xdr:rowOff>
    </xdr:to>
    <xdr:pic>
      <xdr:nvPicPr>
        <xdr:cNvPr id="8332" name="Billede 8331">
          <a:hlinkClick xmlns:r="http://schemas.openxmlformats.org/officeDocument/2006/relationships" r:id="rId7"/>
          <a:extLst>
            <a:ext uri="{FF2B5EF4-FFF2-40B4-BE49-F238E27FC236}">
              <a16:creationId xmlns:a16="http://schemas.microsoft.com/office/drawing/2014/main" id="{04707C13-3D88-0D91-0194-96ECC347394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65827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1614</xdr:row>
      <xdr:rowOff>0</xdr:rowOff>
    </xdr:from>
    <xdr:to>
      <xdr:col>3</xdr:col>
      <xdr:colOff>7620</xdr:colOff>
      <xdr:row>1614</xdr:row>
      <xdr:rowOff>30480</xdr:rowOff>
    </xdr:to>
    <xdr:pic>
      <xdr:nvPicPr>
        <xdr:cNvPr id="8333" name="Billede 8332">
          <a:extLst>
            <a:ext uri="{FF2B5EF4-FFF2-40B4-BE49-F238E27FC236}">
              <a16:creationId xmlns:a16="http://schemas.microsoft.com/office/drawing/2014/main" id="{8FC76DC5-6589-7E47-56A9-E41BD99226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7839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1615</xdr:row>
      <xdr:rowOff>0</xdr:rowOff>
    </xdr:from>
    <xdr:to>
      <xdr:col>3</xdr:col>
      <xdr:colOff>571500</xdr:colOff>
      <xdr:row>1615</xdr:row>
      <xdr:rowOff>160020</xdr:rowOff>
    </xdr:to>
    <xdr:pic>
      <xdr:nvPicPr>
        <xdr:cNvPr id="8334" name="Billede 8333">
          <a:hlinkClick xmlns:r="http://schemas.openxmlformats.org/officeDocument/2006/relationships" r:id="rId291"/>
          <a:extLst>
            <a:ext uri="{FF2B5EF4-FFF2-40B4-BE49-F238E27FC236}">
              <a16:creationId xmlns:a16="http://schemas.microsoft.com/office/drawing/2014/main" id="{5CC7AF7D-04D0-D809-4BA5-0638A2EC78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68022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1616</xdr:row>
      <xdr:rowOff>0</xdr:rowOff>
    </xdr:from>
    <xdr:to>
      <xdr:col>3</xdr:col>
      <xdr:colOff>7620</xdr:colOff>
      <xdr:row>1616</xdr:row>
      <xdr:rowOff>99060</xdr:rowOff>
    </xdr:to>
    <xdr:pic>
      <xdr:nvPicPr>
        <xdr:cNvPr id="8335" name="Billede 8334">
          <a:extLst>
            <a:ext uri="{FF2B5EF4-FFF2-40B4-BE49-F238E27FC236}">
              <a16:creationId xmlns:a16="http://schemas.microsoft.com/office/drawing/2014/main" id="{E06B5D9B-1486-27E4-6AC4-7C84BC68CB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8205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1618</xdr:row>
      <xdr:rowOff>0</xdr:rowOff>
    </xdr:from>
    <xdr:to>
      <xdr:col>1</xdr:col>
      <xdr:colOff>152400</xdr:colOff>
      <xdr:row>1619</xdr:row>
      <xdr:rowOff>114300</xdr:rowOff>
    </xdr:to>
    <xdr:pic>
      <xdr:nvPicPr>
        <xdr:cNvPr id="8336" name="img199" descr="Lot ID: 451666338  Set No: 910033  Name: Old Train Engine Shed">
          <a:hlinkClick xmlns:r="http://schemas.openxmlformats.org/officeDocument/2006/relationships" r:id="rId33"/>
          <a:extLst>
            <a:ext uri="{FF2B5EF4-FFF2-40B4-BE49-F238E27FC236}">
              <a16:creationId xmlns:a16="http://schemas.microsoft.com/office/drawing/2014/main" id="{601F8BE1-6CF6-B4D2-4983-3B20255C551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68571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1618</xdr:row>
      <xdr:rowOff>0</xdr:rowOff>
    </xdr:from>
    <xdr:to>
      <xdr:col>3</xdr:col>
      <xdr:colOff>114300</xdr:colOff>
      <xdr:row>1618</xdr:row>
      <xdr:rowOff>114300</xdr:rowOff>
    </xdr:to>
    <xdr:pic>
      <xdr:nvPicPr>
        <xdr:cNvPr id="8337" name="Billede 8336" descr="Seller Ships to My Country">
          <a:hlinkClick xmlns:r="http://schemas.openxmlformats.org/officeDocument/2006/relationships" r:id="rId5"/>
          <a:extLst>
            <a:ext uri="{FF2B5EF4-FFF2-40B4-BE49-F238E27FC236}">
              <a16:creationId xmlns:a16="http://schemas.microsoft.com/office/drawing/2014/main" id="{6BA011F9-6197-37B5-A474-7C43330B6F4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68571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1618</xdr:row>
      <xdr:rowOff>0</xdr:rowOff>
    </xdr:from>
    <xdr:to>
      <xdr:col>3</xdr:col>
      <xdr:colOff>274320</xdr:colOff>
      <xdr:row>1618</xdr:row>
      <xdr:rowOff>152400</xdr:rowOff>
    </xdr:to>
    <xdr:pic>
      <xdr:nvPicPr>
        <xdr:cNvPr id="8338" name="Billede 8337">
          <a:hlinkClick xmlns:r="http://schemas.openxmlformats.org/officeDocument/2006/relationships" r:id="rId7"/>
          <a:extLst>
            <a:ext uri="{FF2B5EF4-FFF2-40B4-BE49-F238E27FC236}">
              <a16:creationId xmlns:a16="http://schemas.microsoft.com/office/drawing/2014/main" id="{AAA17096-A5FA-5C2D-CF81-1284BA3D972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68571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1622</xdr:row>
      <xdr:rowOff>0</xdr:rowOff>
    </xdr:from>
    <xdr:to>
      <xdr:col>3</xdr:col>
      <xdr:colOff>7620</xdr:colOff>
      <xdr:row>1622</xdr:row>
      <xdr:rowOff>30480</xdr:rowOff>
    </xdr:to>
    <xdr:pic>
      <xdr:nvPicPr>
        <xdr:cNvPr id="8339" name="Billede 8338">
          <a:extLst>
            <a:ext uri="{FF2B5EF4-FFF2-40B4-BE49-F238E27FC236}">
              <a16:creationId xmlns:a16="http://schemas.microsoft.com/office/drawing/2014/main" id="{297F7C59-256B-C131-E27F-3780E8EC69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0742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1623</xdr:row>
      <xdr:rowOff>0</xdr:rowOff>
    </xdr:from>
    <xdr:to>
      <xdr:col>3</xdr:col>
      <xdr:colOff>571500</xdr:colOff>
      <xdr:row>1623</xdr:row>
      <xdr:rowOff>160020</xdr:rowOff>
    </xdr:to>
    <xdr:pic>
      <xdr:nvPicPr>
        <xdr:cNvPr id="8340" name="Billede 8339">
          <a:hlinkClick xmlns:r="http://schemas.openxmlformats.org/officeDocument/2006/relationships" r:id="rId292"/>
          <a:extLst>
            <a:ext uri="{FF2B5EF4-FFF2-40B4-BE49-F238E27FC236}">
              <a16:creationId xmlns:a16="http://schemas.microsoft.com/office/drawing/2014/main" id="{1405B0B2-2C8D-A2FC-46D0-9E7AF3C1B8B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70925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1624</xdr:row>
      <xdr:rowOff>0</xdr:rowOff>
    </xdr:from>
    <xdr:to>
      <xdr:col>3</xdr:col>
      <xdr:colOff>7620</xdr:colOff>
      <xdr:row>1624</xdr:row>
      <xdr:rowOff>99060</xdr:rowOff>
    </xdr:to>
    <xdr:pic>
      <xdr:nvPicPr>
        <xdr:cNvPr id="8341" name="Billede 8340">
          <a:extLst>
            <a:ext uri="{FF2B5EF4-FFF2-40B4-BE49-F238E27FC236}">
              <a16:creationId xmlns:a16="http://schemas.microsoft.com/office/drawing/2014/main" id="{A13AB013-F06C-24A1-7534-88E7F6FC6F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1108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1626</xdr:row>
      <xdr:rowOff>0</xdr:rowOff>
    </xdr:from>
    <xdr:to>
      <xdr:col>1</xdr:col>
      <xdr:colOff>152400</xdr:colOff>
      <xdr:row>1627</xdr:row>
      <xdr:rowOff>114300</xdr:rowOff>
    </xdr:to>
    <xdr:pic>
      <xdr:nvPicPr>
        <xdr:cNvPr id="8342" name="img200" descr="Lot ID: 524410919  Set No: 910033  Name: Old Train Engine Shed">
          <a:hlinkClick xmlns:r="http://schemas.openxmlformats.org/officeDocument/2006/relationships" r:id="rId33"/>
          <a:extLst>
            <a:ext uri="{FF2B5EF4-FFF2-40B4-BE49-F238E27FC236}">
              <a16:creationId xmlns:a16="http://schemas.microsoft.com/office/drawing/2014/main" id="{3B566BC9-DECB-079D-50D4-D67FCC20735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71474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1626</xdr:row>
      <xdr:rowOff>0</xdr:rowOff>
    </xdr:from>
    <xdr:to>
      <xdr:col>3</xdr:col>
      <xdr:colOff>114300</xdr:colOff>
      <xdr:row>1626</xdr:row>
      <xdr:rowOff>114300</xdr:rowOff>
    </xdr:to>
    <xdr:pic>
      <xdr:nvPicPr>
        <xdr:cNvPr id="8343" name="Billede 8342" descr="Seller Ships to My Country">
          <a:hlinkClick xmlns:r="http://schemas.openxmlformats.org/officeDocument/2006/relationships" r:id="rId5"/>
          <a:extLst>
            <a:ext uri="{FF2B5EF4-FFF2-40B4-BE49-F238E27FC236}">
              <a16:creationId xmlns:a16="http://schemas.microsoft.com/office/drawing/2014/main" id="{F745F565-7E85-FA17-115E-8EC2F7E0357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71474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1626</xdr:row>
      <xdr:rowOff>0</xdr:rowOff>
    </xdr:from>
    <xdr:to>
      <xdr:col>3</xdr:col>
      <xdr:colOff>274320</xdr:colOff>
      <xdr:row>1626</xdr:row>
      <xdr:rowOff>152400</xdr:rowOff>
    </xdr:to>
    <xdr:pic>
      <xdr:nvPicPr>
        <xdr:cNvPr id="8344" name="Billede 8343">
          <a:hlinkClick xmlns:r="http://schemas.openxmlformats.org/officeDocument/2006/relationships" r:id="rId7"/>
          <a:extLst>
            <a:ext uri="{FF2B5EF4-FFF2-40B4-BE49-F238E27FC236}">
              <a16:creationId xmlns:a16="http://schemas.microsoft.com/office/drawing/2014/main" id="{B664583C-F261-83A2-22B3-4DE541AB02F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67147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1630</xdr:row>
      <xdr:rowOff>0</xdr:rowOff>
    </xdr:from>
    <xdr:to>
      <xdr:col>3</xdr:col>
      <xdr:colOff>7620</xdr:colOff>
      <xdr:row>1630</xdr:row>
      <xdr:rowOff>30480</xdr:rowOff>
    </xdr:to>
    <xdr:pic>
      <xdr:nvPicPr>
        <xdr:cNvPr id="8345" name="Billede 8344">
          <a:extLst>
            <a:ext uri="{FF2B5EF4-FFF2-40B4-BE49-F238E27FC236}">
              <a16:creationId xmlns:a16="http://schemas.microsoft.com/office/drawing/2014/main" id="{80242A45-59B8-DCF4-F9B5-26DBBC39B1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3646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1631</xdr:row>
      <xdr:rowOff>0</xdr:rowOff>
    </xdr:from>
    <xdr:to>
      <xdr:col>3</xdr:col>
      <xdr:colOff>571500</xdr:colOff>
      <xdr:row>1631</xdr:row>
      <xdr:rowOff>160020</xdr:rowOff>
    </xdr:to>
    <xdr:pic>
      <xdr:nvPicPr>
        <xdr:cNvPr id="8346" name="Billede 8345">
          <a:hlinkClick xmlns:r="http://schemas.openxmlformats.org/officeDocument/2006/relationships" r:id="rId293"/>
          <a:extLst>
            <a:ext uri="{FF2B5EF4-FFF2-40B4-BE49-F238E27FC236}">
              <a16:creationId xmlns:a16="http://schemas.microsoft.com/office/drawing/2014/main" id="{EC9ABCC7-A109-35C4-5E8D-3DC5E037B82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73828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1632</xdr:row>
      <xdr:rowOff>0</xdr:rowOff>
    </xdr:from>
    <xdr:to>
      <xdr:col>3</xdr:col>
      <xdr:colOff>7620</xdr:colOff>
      <xdr:row>1632</xdr:row>
      <xdr:rowOff>99060</xdr:rowOff>
    </xdr:to>
    <xdr:pic>
      <xdr:nvPicPr>
        <xdr:cNvPr id="8347" name="Billede 8346">
          <a:extLst>
            <a:ext uri="{FF2B5EF4-FFF2-40B4-BE49-F238E27FC236}">
              <a16:creationId xmlns:a16="http://schemas.microsoft.com/office/drawing/2014/main" id="{6DA173E0-D3A2-7070-05EE-856A901A17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4011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1634</xdr:row>
      <xdr:rowOff>0</xdr:rowOff>
    </xdr:from>
    <xdr:to>
      <xdr:col>1</xdr:col>
      <xdr:colOff>152400</xdr:colOff>
      <xdr:row>1635</xdr:row>
      <xdr:rowOff>114300</xdr:rowOff>
    </xdr:to>
    <xdr:pic>
      <xdr:nvPicPr>
        <xdr:cNvPr id="8348" name="img201" descr="Lot ID: 531103152  Set No: 910033  Name: Old Train Engine Shed">
          <a:hlinkClick xmlns:r="http://schemas.openxmlformats.org/officeDocument/2006/relationships" r:id="rId33"/>
          <a:extLst>
            <a:ext uri="{FF2B5EF4-FFF2-40B4-BE49-F238E27FC236}">
              <a16:creationId xmlns:a16="http://schemas.microsoft.com/office/drawing/2014/main" id="{A905BFA3-22D7-D481-6534-91E0114DC72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74377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1634</xdr:row>
      <xdr:rowOff>0</xdr:rowOff>
    </xdr:from>
    <xdr:to>
      <xdr:col>3</xdr:col>
      <xdr:colOff>114300</xdr:colOff>
      <xdr:row>1634</xdr:row>
      <xdr:rowOff>114300</xdr:rowOff>
    </xdr:to>
    <xdr:pic>
      <xdr:nvPicPr>
        <xdr:cNvPr id="8349" name="Billede 8348" descr="Seller Ships to My Country">
          <a:hlinkClick xmlns:r="http://schemas.openxmlformats.org/officeDocument/2006/relationships" r:id="rId5"/>
          <a:extLst>
            <a:ext uri="{FF2B5EF4-FFF2-40B4-BE49-F238E27FC236}">
              <a16:creationId xmlns:a16="http://schemas.microsoft.com/office/drawing/2014/main" id="{40E0A2E0-3E9D-D0FB-257D-339E5A8778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74377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1634</xdr:row>
      <xdr:rowOff>0</xdr:rowOff>
    </xdr:from>
    <xdr:to>
      <xdr:col>3</xdr:col>
      <xdr:colOff>274320</xdr:colOff>
      <xdr:row>1634</xdr:row>
      <xdr:rowOff>152400</xdr:rowOff>
    </xdr:to>
    <xdr:pic>
      <xdr:nvPicPr>
        <xdr:cNvPr id="8350" name="Billede 8349">
          <a:hlinkClick xmlns:r="http://schemas.openxmlformats.org/officeDocument/2006/relationships" r:id="rId7"/>
          <a:extLst>
            <a:ext uri="{FF2B5EF4-FFF2-40B4-BE49-F238E27FC236}">
              <a16:creationId xmlns:a16="http://schemas.microsoft.com/office/drawing/2014/main" id="{1B67FDBA-15FB-CBD1-2554-3E0583E3B29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674377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1638</xdr:row>
      <xdr:rowOff>0</xdr:rowOff>
    </xdr:from>
    <xdr:to>
      <xdr:col>3</xdr:col>
      <xdr:colOff>7620</xdr:colOff>
      <xdr:row>1638</xdr:row>
      <xdr:rowOff>30480</xdr:rowOff>
    </xdr:to>
    <xdr:pic>
      <xdr:nvPicPr>
        <xdr:cNvPr id="8351" name="Billede 8350">
          <a:extLst>
            <a:ext uri="{FF2B5EF4-FFF2-40B4-BE49-F238E27FC236}">
              <a16:creationId xmlns:a16="http://schemas.microsoft.com/office/drawing/2014/main" id="{0C9ACBCB-EE33-55B8-A4C7-8FFC61373E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6503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1639</xdr:row>
      <xdr:rowOff>0</xdr:rowOff>
    </xdr:from>
    <xdr:to>
      <xdr:col>3</xdr:col>
      <xdr:colOff>571500</xdr:colOff>
      <xdr:row>1639</xdr:row>
      <xdr:rowOff>160020</xdr:rowOff>
    </xdr:to>
    <xdr:pic>
      <xdr:nvPicPr>
        <xdr:cNvPr id="8352" name="Billede 8351">
          <a:hlinkClick xmlns:r="http://schemas.openxmlformats.org/officeDocument/2006/relationships" r:id="rId294"/>
          <a:extLst>
            <a:ext uri="{FF2B5EF4-FFF2-40B4-BE49-F238E27FC236}">
              <a16:creationId xmlns:a16="http://schemas.microsoft.com/office/drawing/2014/main" id="{BDE50C3C-680D-B48B-A891-E1C4355CF99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76686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1640</xdr:row>
      <xdr:rowOff>0</xdr:rowOff>
    </xdr:from>
    <xdr:to>
      <xdr:col>3</xdr:col>
      <xdr:colOff>7620</xdr:colOff>
      <xdr:row>1640</xdr:row>
      <xdr:rowOff>99060</xdr:rowOff>
    </xdr:to>
    <xdr:pic>
      <xdr:nvPicPr>
        <xdr:cNvPr id="8353" name="Billede 8352">
          <a:extLst>
            <a:ext uri="{FF2B5EF4-FFF2-40B4-BE49-F238E27FC236}">
              <a16:creationId xmlns:a16="http://schemas.microsoft.com/office/drawing/2014/main" id="{D8FB4F68-3447-9843-61AA-99BD3BC047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6869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1642</xdr:row>
      <xdr:rowOff>0</xdr:rowOff>
    </xdr:from>
    <xdr:to>
      <xdr:col>1</xdr:col>
      <xdr:colOff>152400</xdr:colOff>
      <xdr:row>1643</xdr:row>
      <xdr:rowOff>114300</xdr:rowOff>
    </xdr:to>
    <xdr:pic>
      <xdr:nvPicPr>
        <xdr:cNvPr id="8354" name="img202" descr="Lot ID: 418038615  Set No: 910033  Name: Old Train Engine Shed">
          <a:hlinkClick xmlns:r="http://schemas.openxmlformats.org/officeDocument/2006/relationships" r:id="rId33"/>
          <a:extLst>
            <a:ext uri="{FF2B5EF4-FFF2-40B4-BE49-F238E27FC236}">
              <a16:creationId xmlns:a16="http://schemas.microsoft.com/office/drawing/2014/main" id="{8C65759F-B93E-3D33-3975-2D9F385C27B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77235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1642</xdr:row>
      <xdr:rowOff>0</xdr:rowOff>
    </xdr:from>
    <xdr:to>
      <xdr:col>3</xdr:col>
      <xdr:colOff>114300</xdr:colOff>
      <xdr:row>1642</xdr:row>
      <xdr:rowOff>114300</xdr:rowOff>
    </xdr:to>
    <xdr:pic>
      <xdr:nvPicPr>
        <xdr:cNvPr id="8355" name="Billede 8354" descr="Seller Ships to My Country">
          <a:hlinkClick xmlns:r="http://schemas.openxmlformats.org/officeDocument/2006/relationships" r:id="rId5"/>
          <a:extLst>
            <a:ext uri="{FF2B5EF4-FFF2-40B4-BE49-F238E27FC236}">
              <a16:creationId xmlns:a16="http://schemas.microsoft.com/office/drawing/2014/main" id="{C0AC065C-D026-89D4-2F5C-E943B4E6DDE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77235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1642</xdr:row>
      <xdr:rowOff>0</xdr:rowOff>
    </xdr:from>
    <xdr:to>
      <xdr:col>3</xdr:col>
      <xdr:colOff>274320</xdr:colOff>
      <xdr:row>1642</xdr:row>
      <xdr:rowOff>152400</xdr:rowOff>
    </xdr:to>
    <xdr:pic>
      <xdr:nvPicPr>
        <xdr:cNvPr id="8356" name="Billede 8355">
          <a:hlinkClick xmlns:r="http://schemas.openxmlformats.org/officeDocument/2006/relationships" r:id="rId7"/>
          <a:extLst>
            <a:ext uri="{FF2B5EF4-FFF2-40B4-BE49-F238E27FC236}">
              <a16:creationId xmlns:a16="http://schemas.microsoft.com/office/drawing/2014/main" id="{7554A421-07A1-0F18-F595-4BDA67ECB62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77235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1646</xdr:row>
      <xdr:rowOff>0</xdr:rowOff>
    </xdr:from>
    <xdr:to>
      <xdr:col>3</xdr:col>
      <xdr:colOff>7620</xdr:colOff>
      <xdr:row>1646</xdr:row>
      <xdr:rowOff>30480</xdr:rowOff>
    </xdr:to>
    <xdr:pic>
      <xdr:nvPicPr>
        <xdr:cNvPr id="8357" name="Billede 8356">
          <a:extLst>
            <a:ext uri="{FF2B5EF4-FFF2-40B4-BE49-F238E27FC236}">
              <a16:creationId xmlns:a16="http://schemas.microsoft.com/office/drawing/2014/main" id="{6FAD7ECC-D842-709A-E473-DD6C63BFB0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0092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1647</xdr:row>
      <xdr:rowOff>0</xdr:rowOff>
    </xdr:from>
    <xdr:to>
      <xdr:col>3</xdr:col>
      <xdr:colOff>571500</xdr:colOff>
      <xdr:row>1647</xdr:row>
      <xdr:rowOff>160020</xdr:rowOff>
    </xdr:to>
    <xdr:pic>
      <xdr:nvPicPr>
        <xdr:cNvPr id="8358" name="Billede 8357">
          <a:hlinkClick xmlns:r="http://schemas.openxmlformats.org/officeDocument/2006/relationships" r:id="rId295"/>
          <a:extLst>
            <a:ext uri="{FF2B5EF4-FFF2-40B4-BE49-F238E27FC236}">
              <a16:creationId xmlns:a16="http://schemas.microsoft.com/office/drawing/2014/main" id="{F5CD1850-3602-1AFF-4986-070B6681167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80275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1648</xdr:row>
      <xdr:rowOff>0</xdr:rowOff>
    </xdr:from>
    <xdr:to>
      <xdr:col>3</xdr:col>
      <xdr:colOff>7620</xdr:colOff>
      <xdr:row>1648</xdr:row>
      <xdr:rowOff>99060</xdr:rowOff>
    </xdr:to>
    <xdr:pic>
      <xdr:nvPicPr>
        <xdr:cNvPr id="8359" name="Billede 8358">
          <a:extLst>
            <a:ext uri="{FF2B5EF4-FFF2-40B4-BE49-F238E27FC236}">
              <a16:creationId xmlns:a16="http://schemas.microsoft.com/office/drawing/2014/main" id="{B0B0F8A7-9402-79AF-6774-2410D4E5BA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0458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1650</xdr:row>
      <xdr:rowOff>0</xdr:rowOff>
    </xdr:from>
    <xdr:to>
      <xdr:col>1</xdr:col>
      <xdr:colOff>152400</xdr:colOff>
      <xdr:row>1651</xdr:row>
      <xdr:rowOff>114300</xdr:rowOff>
    </xdr:to>
    <xdr:pic>
      <xdr:nvPicPr>
        <xdr:cNvPr id="8360" name="img203" descr="Lot ID: 421354215  Set No: 910033  Name: Old Train Engine Shed">
          <a:hlinkClick xmlns:r="http://schemas.openxmlformats.org/officeDocument/2006/relationships" r:id="rId33"/>
          <a:extLst>
            <a:ext uri="{FF2B5EF4-FFF2-40B4-BE49-F238E27FC236}">
              <a16:creationId xmlns:a16="http://schemas.microsoft.com/office/drawing/2014/main" id="{52BA1C83-DF14-A3E8-8D14-4FC02BF58B3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80824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1650</xdr:row>
      <xdr:rowOff>0</xdr:rowOff>
    </xdr:from>
    <xdr:to>
      <xdr:col>3</xdr:col>
      <xdr:colOff>114300</xdr:colOff>
      <xdr:row>1650</xdr:row>
      <xdr:rowOff>114300</xdr:rowOff>
    </xdr:to>
    <xdr:pic>
      <xdr:nvPicPr>
        <xdr:cNvPr id="8361" name="Billede 8360" descr="Seller Ships to My Country">
          <a:hlinkClick xmlns:r="http://schemas.openxmlformats.org/officeDocument/2006/relationships" r:id="rId5"/>
          <a:extLst>
            <a:ext uri="{FF2B5EF4-FFF2-40B4-BE49-F238E27FC236}">
              <a16:creationId xmlns:a16="http://schemas.microsoft.com/office/drawing/2014/main" id="{4EF745B7-777B-C5C8-2C86-443C40FF60F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80824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1650</xdr:row>
      <xdr:rowOff>0</xdr:rowOff>
    </xdr:from>
    <xdr:to>
      <xdr:col>3</xdr:col>
      <xdr:colOff>274320</xdr:colOff>
      <xdr:row>1650</xdr:row>
      <xdr:rowOff>152400</xdr:rowOff>
    </xdr:to>
    <xdr:pic>
      <xdr:nvPicPr>
        <xdr:cNvPr id="8362" name="Billede 8361">
          <a:hlinkClick xmlns:r="http://schemas.openxmlformats.org/officeDocument/2006/relationships" r:id="rId7"/>
          <a:extLst>
            <a:ext uri="{FF2B5EF4-FFF2-40B4-BE49-F238E27FC236}">
              <a16:creationId xmlns:a16="http://schemas.microsoft.com/office/drawing/2014/main" id="{311BC7AF-4507-1B2D-AF28-90D78A05D7C3}"/>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80824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1654</xdr:row>
      <xdr:rowOff>0</xdr:rowOff>
    </xdr:from>
    <xdr:to>
      <xdr:col>3</xdr:col>
      <xdr:colOff>7620</xdr:colOff>
      <xdr:row>1654</xdr:row>
      <xdr:rowOff>30480</xdr:rowOff>
    </xdr:to>
    <xdr:pic>
      <xdr:nvPicPr>
        <xdr:cNvPr id="8363" name="Billede 8362">
          <a:extLst>
            <a:ext uri="{FF2B5EF4-FFF2-40B4-BE49-F238E27FC236}">
              <a16:creationId xmlns:a16="http://schemas.microsoft.com/office/drawing/2014/main" id="{69A33C72-F364-7A91-CB17-2011AC5F85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2995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1655</xdr:row>
      <xdr:rowOff>0</xdr:rowOff>
    </xdr:from>
    <xdr:to>
      <xdr:col>3</xdr:col>
      <xdr:colOff>571500</xdr:colOff>
      <xdr:row>1655</xdr:row>
      <xdr:rowOff>160020</xdr:rowOff>
    </xdr:to>
    <xdr:pic>
      <xdr:nvPicPr>
        <xdr:cNvPr id="8364" name="Billede 8363">
          <a:hlinkClick xmlns:r="http://schemas.openxmlformats.org/officeDocument/2006/relationships" r:id="rId296"/>
          <a:extLst>
            <a:ext uri="{FF2B5EF4-FFF2-40B4-BE49-F238E27FC236}">
              <a16:creationId xmlns:a16="http://schemas.microsoft.com/office/drawing/2014/main" id="{241C797A-F77F-22FE-C0FA-9BC60EC3D5D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83178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1656</xdr:row>
      <xdr:rowOff>0</xdr:rowOff>
    </xdr:from>
    <xdr:to>
      <xdr:col>3</xdr:col>
      <xdr:colOff>7620</xdr:colOff>
      <xdr:row>1656</xdr:row>
      <xdr:rowOff>99060</xdr:rowOff>
    </xdr:to>
    <xdr:pic>
      <xdr:nvPicPr>
        <xdr:cNvPr id="8365" name="Billede 8364">
          <a:extLst>
            <a:ext uri="{FF2B5EF4-FFF2-40B4-BE49-F238E27FC236}">
              <a16:creationId xmlns:a16="http://schemas.microsoft.com/office/drawing/2014/main" id="{F5BC502C-E739-099D-B530-8ACB137091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3361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1658</xdr:row>
      <xdr:rowOff>0</xdr:rowOff>
    </xdr:from>
    <xdr:to>
      <xdr:col>1</xdr:col>
      <xdr:colOff>152400</xdr:colOff>
      <xdr:row>1659</xdr:row>
      <xdr:rowOff>114300</xdr:rowOff>
    </xdr:to>
    <xdr:pic>
      <xdr:nvPicPr>
        <xdr:cNvPr id="8366" name="img204" descr="Lot ID: 421225860  Set No: 910033  Name: Old Train Engine Shed">
          <a:hlinkClick xmlns:r="http://schemas.openxmlformats.org/officeDocument/2006/relationships" r:id="rId33"/>
          <a:extLst>
            <a:ext uri="{FF2B5EF4-FFF2-40B4-BE49-F238E27FC236}">
              <a16:creationId xmlns:a16="http://schemas.microsoft.com/office/drawing/2014/main" id="{637BD969-752D-7FF6-3BC5-7E910BF6C83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83727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1658</xdr:row>
      <xdr:rowOff>0</xdr:rowOff>
    </xdr:from>
    <xdr:to>
      <xdr:col>3</xdr:col>
      <xdr:colOff>114300</xdr:colOff>
      <xdr:row>1658</xdr:row>
      <xdr:rowOff>114300</xdr:rowOff>
    </xdr:to>
    <xdr:pic>
      <xdr:nvPicPr>
        <xdr:cNvPr id="8367" name="Billede 8366" descr="Seller Does Not Ship to My Country">
          <a:hlinkClick xmlns:r="http://schemas.openxmlformats.org/officeDocument/2006/relationships" r:id="rId5"/>
          <a:extLst>
            <a:ext uri="{FF2B5EF4-FFF2-40B4-BE49-F238E27FC236}">
              <a16:creationId xmlns:a16="http://schemas.microsoft.com/office/drawing/2014/main" id="{D38A82B9-B836-7E6E-2CD6-A82554E3CB1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683727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1658</xdr:row>
      <xdr:rowOff>0</xdr:rowOff>
    </xdr:from>
    <xdr:to>
      <xdr:col>3</xdr:col>
      <xdr:colOff>274320</xdr:colOff>
      <xdr:row>1658</xdr:row>
      <xdr:rowOff>152400</xdr:rowOff>
    </xdr:to>
    <xdr:pic>
      <xdr:nvPicPr>
        <xdr:cNvPr id="8368" name="Billede 8367">
          <a:hlinkClick xmlns:r="http://schemas.openxmlformats.org/officeDocument/2006/relationships" r:id="rId7"/>
          <a:extLst>
            <a:ext uri="{FF2B5EF4-FFF2-40B4-BE49-F238E27FC236}">
              <a16:creationId xmlns:a16="http://schemas.microsoft.com/office/drawing/2014/main" id="{A5542A5C-4173-A9A7-B7C3-423BE42E604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683727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1662</xdr:row>
      <xdr:rowOff>0</xdr:rowOff>
    </xdr:from>
    <xdr:to>
      <xdr:col>3</xdr:col>
      <xdr:colOff>7620</xdr:colOff>
      <xdr:row>1662</xdr:row>
      <xdr:rowOff>30480</xdr:rowOff>
    </xdr:to>
    <xdr:pic>
      <xdr:nvPicPr>
        <xdr:cNvPr id="8369" name="Billede 8368">
          <a:extLst>
            <a:ext uri="{FF2B5EF4-FFF2-40B4-BE49-F238E27FC236}">
              <a16:creationId xmlns:a16="http://schemas.microsoft.com/office/drawing/2014/main" id="{2FED75EA-E2BB-30C8-0C4D-A484F02C6F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5739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1663</xdr:row>
      <xdr:rowOff>0</xdr:rowOff>
    </xdr:from>
    <xdr:to>
      <xdr:col>3</xdr:col>
      <xdr:colOff>571500</xdr:colOff>
      <xdr:row>1663</xdr:row>
      <xdr:rowOff>160020</xdr:rowOff>
    </xdr:to>
    <xdr:pic>
      <xdr:nvPicPr>
        <xdr:cNvPr id="8370" name="Billede 8369">
          <a:hlinkClick xmlns:r="http://schemas.openxmlformats.org/officeDocument/2006/relationships" r:id="rId297"/>
          <a:extLst>
            <a:ext uri="{FF2B5EF4-FFF2-40B4-BE49-F238E27FC236}">
              <a16:creationId xmlns:a16="http://schemas.microsoft.com/office/drawing/2014/main" id="{E996080D-0CC1-D496-F325-BC8CAA57572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85921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1664</xdr:row>
      <xdr:rowOff>0</xdr:rowOff>
    </xdr:from>
    <xdr:to>
      <xdr:col>3</xdr:col>
      <xdr:colOff>7620</xdr:colOff>
      <xdr:row>1664</xdr:row>
      <xdr:rowOff>99060</xdr:rowOff>
    </xdr:to>
    <xdr:pic>
      <xdr:nvPicPr>
        <xdr:cNvPr id="8371" name="Billede 8370">
          <a:extLst>
            <a:ext uri="{FF2B5EF4-FFF2-40B4-BE49-F238E27FC236}">
              <a16:creationId xmlns:a16="http://schemas.microsoft.com/office/drawing/2014/main" id="{0829309D-DA87-20A9-0627-DF33CB3BB3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6104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1666</xdr:row>
      <xdr:rowOff>0</xdr:rowOff>
    </xdr:from>
    <xdr:to>
      <xdr:col>1</xdr:col>
      <xdr:colOff>152400</xdr:colOff>
      <xdr:row>1667</xdr:row>
      <xdr:rowOff>114300</xdr:rowOff>
    </xdr:to>
    <xdr:pic>
      <xdr:nvPicPr>
        <xdr:cNvPr id="8372" name="img205" descr="Lot ID: 537029278  Set No: 910033  Name: Old Train Engine Shed">
          <a:hlinkClick xmlns:r="http://schemas.openxmlformats.org/officeDocument/2006/relationships" r:id="rId33"/>
          <a:extLst>
            <a:ext uri="{FF2B5EF4-FFF2-40B4-BE49-F238E27FC236}">
              <a16:creationId xmlns:a16="http://schemas.microsoft.com/office/drawing/2014/main" id="{8D0F9B99-2178-74E5-713C-72BFBDACA96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86470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1666</xdr:row>
      <xdr:rowOff>0</xdr:rowOff>
    </xdr:from>
    <xdr:to>
      <xdr:col>3</xdr:col>
      <xdr:colOff>114300</xdr:colOff>
      <xdr:row>1666</xdr:row>
      <xdr:rowOff>114300</xdr:rowOff>
    </xdr:to>
    <xdr:pic>
      <xdr:nvPicPr>
        <xdr:cNvPr id="8373" name="Billede 8372" descr="Seller Ships to My Country">
          <a:hlinkClick xmlns:r="http://schemas.openxmlformats.org/officeDocument/2006/relationships" r:id="rId5"/>
          <a:extLst>
            <a:ext uri="{FF2B5EF4-FFF2-40B4-BE49-F238E27FC236}">
              <a16:creationId xmlns:a16="http://schemas.microsoft.com/office/drawing/2014/main" id="{46896E0C-E512-DEE7-1938-1B99BBC3507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86470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1666</xdr:row>
      <xdr:rowOff>0</xdr:rowOff>
    </xdr:from>
    <xdr:to>
      <xdr:col>3</xdr:col>
      <xdr:colOff>274320</xdr:colOff>
      <xdr:row>1666</xdr:row>
      <xdr:rowOff>152400</xdr:rowOff>
    </xdr:to>
    <xdr:pic>
      <xdr:nvPicPr>
        <xdr:cNvPr id="8374" name="Billede 8373">
          <a:hlinkClick xmlns:r="http://schemas.openxmlformats.org/officeDocument/2006/relationships" r:id="rId7"/>
          <a:extLst>
            <a:ext uri="{FF2B5EF4-FFF2-40B4-BE49-F238E27FC236}">
              <a16:creationId xmlns:a16="http://schemas.microsoft.com/office/drawing/2014/main" id="{9907F5C3-97F4-A546-B816-FA1C46140C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86470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1670</xdr:row>
      <xdr:rowOff>0</xdr:rowOff>
    </xdr:from>
    <xdr:to>
      <xdr:col>3</xdr:col>
      <xdr:colOff>7620</xdr:colOff>
      <xdr:row>1670</xdr:row>
      <xdr:rowOff>30480</xdr:rowOff>
    </xdr:to>
    <xdr:pic>
      <xdr:nvPicPr>
        <xdr:cNvPr id="8375" name="Billede 8374">
          <a:extLst>
            <a:ext uri="{FF2B5EF4-FFF2-40B4-BE49-F238E27FC236}">
              <a16:creationId xmlns:a16="http://schemas.microsoft.com/office/drawing/2014/main" id="{1595C7E1-7675-8C9E-F21F-1DB9C9B5AF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8527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1671</xdr:row>
      <xdr:rowOff>0</xdr:rowOff>
    </xdr:from>
    <xdr:to>
      <xdr:col>3</xdr:col>
      <xdr:colOff>571500</xdr:colOff>
      <xdr:row>1671</xdr:row>
      <xdr:rowOff>160020</xdr:rowOff>
    </xdr:to>
    <xdr:pic>
      <xdr:nvPicPr>
        <xdr:cNvPr id="8376" name="Billede 8375">
          <a:hlinkClick xmlns:r="http://schemas.openxmlformats.org/officeDocument/2006/relationships" r:id="rId298"/>
          <a:extLst>
            <a:ext uri="{FF2B5EF4-FFF2-40B4-BE49-F238E27FC236}">
              <a16:creationId xmlns:a16="http://schemas.microsoft.com/office/drawing/2014/main" id="{D793D1C6-5269-3EE8-0DAA-EECDA38EA8F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88710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1672</xdr:row>
      <xdr:rowOff>0</xdr:rowOff>
    </xdr:from>
    <xdr:to>
      <xdr:col>3</xdr:col>
      <xdr:colOff>7620</xdr:colOff>
      <xdr:row>1672</xdr:row>
      <xdr:rowOff>99060</xdr:rowOff>
    </xdr:to>
    <xdr:pic>
      <xdr:nvPicPr>
        <xdr:cNvPr id="8377" name="Billede 8376">
          <a:extLst>
            <a:ext uri="{FF2B5EF4-FFF2-40B4-BE49-F238E27FC236}">
              <a16:creationId xmlns:a16="http://schemas.microsoft.com/office/drawing/2014/main" id="{AC2B203A-A43D-DE14-278F-0912A82E15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8893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1674</xdr:row>
      <xdr:rowOff>0</xdr:rowOff>
    </xdr:from>
    <xdr:to>
      <xdr:col>1</xdr:col>
      <xdr:colOff>152400</xdr:colOff>
      <xdr:row>1675</xdr:row>
      <xdr:rowOff>114300</xdr:rowOff>
    </xdr:to>
    <xdr:pic>
      <xdr:nvPicPr>
        <xdr:cNvPr id="8378" name="img206" descr="Lot ID: 435346146  Set No: 910033  Name: Old Train Engine Shed">
          <a:hlinkClick xmlns:r="http://schemas.openxmlformats.org/officeDocument/2006/relationships" r:id="rId33"/>
          <a:extLst>
            <a:ext uri="{FF2B5EF4-FFF2-40B4-BE49-F238E27FC236}">
              <a16:creationId xmlns:a16="http://schemas.microsoft.com/office/drawing/2014/main" id="{7674B981-5D94-9ED7-AD05-A3CB5C6AC52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89259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1674</xdr:row>
      <xdr:rowOff>0</xdr:rowOff>
    </xdr:from>
    <xdr:to>
      <xdr:col>3</xdr:col>
      <xdr:colOff>114300</xdr:colOff>
      <xdr:row>1674</xdr:row>
      <xdr:rowOff>114300</xdr:rowOff>
    </xdr:to>
    <xdr:pic>
      <xdr:nvPicPr>
        <xdr:cNvPr id="8379" name="Billede 8378" descr="Seller Does Not Ship to My Country">
          <a:hlinkClick xmlns:r="http://schemas.openxmlformats.org/officeDocument/2006/relationships" r:id="rId5"/>
          <a:extLst>
            <a:ext uri="{FF2B5EF4-FFF2-40B4-BE49-F238E27FC236}">
              <a16:creationId xmlns:a16="http://schemas.microsoft.com/office/drawing/2014/main" id="{D1C7D3CB-AA6B-6B13-B7FD-6482CCA25C9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689259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1674</xdr:row>
      <xdr:rowOff>0</xdr:rowOff>
    </xdr:from>
    <xdr:to>
      <xdr:col>3</xdr:col>
      <xdr:colOff>274320</xdr:colOff>
      <xdr:row>1674</xdr:row>
      <xdr:rowOff>152400</xdr:rowOff>
    </xdr:to>
    <xdr:pic>
      <xdr:nvPicPr>
        <xdr:cNvPr id="8380" name="Billede 8379">
          <a:hlinkClick xmlns:r="http://schemas.openxmlformats.org/officeDocument/2006/relationships" r:id="rId7"/>
          <a:extLst>
            <a:ext uri="{FF2B5EF4-FFF2-40B4-BE49-F238E27FC236}">
              <a16:creationId xmlns:a16="http://schemas.microsoft.com/office/drawing/2014/main" id="{77C74F6E-2121-DA40-010B-B47C9485AE5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689259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1678</xdr:row>
      <xdr:rowOff>0</xdr:rowOff>
    </xdr:from>
    <xdr:to>
      <xdr:col>3</xdr:col>
      <xdr:colOff>7620</xdr:colOff>
      <xdr:row>1678</xdr:row>
      <xdr:rowOff>30480</xdr:rowOff>
    </xdr:to>
    <xdr:pic>
      <xdr:nvPicPr>
        <xdr:cNvPr id="8381" name="Billede 8380">
          <a:extLst>
            <a:ext uri="{FF2B5EF4-FFF2-40B4-BE49-F238E27FC236}">
              <a16:creationId xmlns:a16="http://schemas.microsoft.com/office/drawing/2014/main" id="{DEBC4229-88CF-6AA5-84B9-C9AB4240C4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1156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1679</xdr:row>
      <xdr:rowOff>0</xdr:rowOff>
    </xdr:from>
    <xdr:to>
      <xdr:col>3</xdr:col>
      <xdr:colOff>571500</xdr:colOff>
      <xdr:row>1679</xdr:row>
      <xdr:rowOff>160020</xdr:rowOff>
    </xdr:to>
    <xdr:pic>
      <xdr:nvPicPr>
        <xdr:cNvPr id="8382" name="Billede 8381">
          <a:hlinkClick xmlns:r="http://schemas.openxmlformats.org/officeDocument/2006/relationships" r:id="rId299"/>
          <a:extLst>
            <a:ext uri="{FF2B5EF4-FFF2-40B4-BE49-F238E27FC236}">
              <a16:creationId xmlns:a16="http://schemas.microsoft.com/office/drawing/2014/main" id="{EE5E9AD1-51C9-82E2-879F-3F1B88CA4B0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91339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1680</xdr:row>
      <xdr:rowOff>0</xdr:rowOff>
    </xdr:from>
    <xdr:to>
      <xdr:col>3</xdr:col>
      <xdr:colOff>7620</xdr:colOff>
      <xdr:row>1680</xdr:row>
      <xdr:rowOff>99060</xdr:rowOff>
    </xdr:to>
    <xdr:pic>
      <xdr:nvPicPr>
        <xdr:cNvPr id="8383" name="Billede 8382">
          <a:extLst>
            <a:ext uri="{FF2B5EF4-FFF2-40B4-BE49-F238E27FC236}">
              <a16:creationId xmlns:a16="http://schemas.microsoft.com/office/drawing/2014/main" id="{FED2798A-326C-AC11-4B89-99FC9415A1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1522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1682</xdr:row>
      <xdr:rowOff>0</xdr:rowOff>
    </xdr:from>
    <xdr:to>
      <xdr:col>1</xdr:col>
      <xdr:colOff>152400</xdr:colOff>
      <xdr:row>1683</xdr:row>
      <xdr:rowOff>114300</xdr:rowOff>
    </xdr:to>
    <xdr:pic>
      <xdr:nvPicPr>
        <xdr:cNvPr id="8384" name="img207" descr="Lot ID: 419403456  Set No: 910033  Name: Old Train Engine Shed">
          <a:hlinkClick xmlns:r="http://schemas.openxmlformats.org/officeDocument/2006/relationships" r:id="rId33"/>
          <a:extLst>
            <a:ext uri="{FF2B5EF4-FFF2-40B4-BE49-F238E27FC236}">
              <a16:creationId xmlns:a16="http://schemas.microsoft.com/office/drawing/2014/main" id="{CC956DAA-221A-0087-8218-E95C4B860F2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91888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1682</xdr:row>
      <xdr:rowOff>0</xdr:rowOff>
    </xdr:from>
    <xdr:to>
      <xdr:col>3</xdr:col>
      <xdr:colOff>114300</xdr:colOff>
      <xdr:row>1682</xdr:row>
      <xdr:rowOff>114300</xdr:rowOff>
    </xdr:to>
    <xdr:pic>
      <xdr:nvPicPr>
        <xdr:cNvPr id="8385" name="Billede 8384" descr="Seller Ships to My Country">
          <a:hlinkClick xmlns:r="http://schemas.openxmlformats.org/officeDocument/2006/relationships" r:id="rId5"/>
          <a:extLst>
            <a:ext uri="{FF2B5EF4-FFF2-40B4-BE49-F238E27FC236}">
              <a16:creationId xmlns:a16="http://schemas.microsoft.com/office/drawing/2014/main" id="{D847BFED-BCF5-22DA-9E00-555CEB65F7D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91888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1682</xdr:row>
      <xdr:rowOff>0</xdr:rowOff>
    </xdr:from>
    <xdr:to>
      <xdr:col>3</xdr:col>
      <xdr:colOff>274320</xdr:colOff>
      <xdr:row>1682</xdr:row>
      <xdr:rowOff>152400</xdr:rowOff>
    </xdr:to>
    <xdr:pic>
      <xdr:nvPicPr>
        <xdr:cNvPr id="8386" name="Billede 8385">
          <a:hlinkClick xmlns:r="http://schemas.openxmlformats.org/officeDocument/2006/relationships" r:id="rId7"/>
          <a:extLst>
            <a:ext uri="{FF2B5EF4-FFF2-40B4-BE49-F238E27FC236}">
              <a16:creationId xmlns:a16="http://schemas.microsoft.com/office/drawing/2014/main" id="{79BE26F1-EDD5-FAFF-611D-9025152AC4B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91888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1686</xdr:row>
      <xdr:rowOff>0</xdr:rowOff>
    </xdr:from>
    <xdr:to>
      <xdr:col>3</xdr:col>
      <xdr:colOff>7620</xdr:colOff>
      <xdr:row>1686</xdr:row>
      <xdr:rowOff>30480</xdr:rowOff>
    </xdr:to>
    <xdr:pic>
      <xdr:nvPicPr>
        <xdr:cNvPr id="8387" name="Billede 8386">
          <a:extLst>
            <a:ext uri="{FF2B5EF4-FFF2-40B4-BE49-F238E27FC236}">
              <a16:creationId xmlns:a16="http://schemas.microsoft.com/office/drawing/2014/main" id="{DC2FB736-40A2-095F-200A-2E7E5B8747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3900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1687</xdr:row>
      <xdr:rowOff>0</xdr:rowOff>
    </xdr:from>
    <xdr:to>
      <xdr:col>3</xdr:col>
      <xdr:colOff>571500</xdr:colOff>
      <xdr:row>1687</xdr:row>
      <xdr:rowOff>160020</xdr:rowOff>
    </xdr:to>
    <xdr:pic>
      <xdr:nvPicPr>
        <xdr:cNvPr id="8388" name="Billede 8387">
          <a:hlinkClick xmlns:r="http://schemas.openxmlformats.org/officeDocument/2006/relationships" r:id="rId300"/>
          <a:extLst>
            <a:ext uri="{FF2B5EF4-FFF2-40B4-BE49-F238E27FC236}">
              <a16:creationId xmlns:a16="http://schemas.microsoft.com/office/drawing/2014/main" id="{F78958B2-9F0E-A93D-294B-555E3544868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94082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1688</xdr:row>
      <xdr:rowOff>0</xdr:rowOff>
    </xdr:from>
    <xdr:to>
      <xdr:col>3</xdr:col>
      <xdr:colOff>7620</xdr:colOff>
      <xdr:row>1688</xdr:row>
      <xdr:rowOff>99060</xdr:rowOff>
    </xdr:to>
    <xdr:pic>
      <xdr:nvPicPr>
        <xdr:cNvPr id="8389" name="Billede 8388">
          <a:extLst>
            <a:ext uri="{FF2B5EF4-FFF2-40B4-BE49-F238E27FC236}">
              <a16:creationId xmlns:a16="http://schemas.microsoft.com/office/drawing/2014/main" id="{0F697FBC-394F-09B9-32BA-34D851DCD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4265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1690</xdr:row>
      <xdr:rowOff>0</xdr:rowOff>
    </xdr:from>
    <xdr:to>
      <xdr:col>1</xdr:col>
      <xdr:colOff>152400</xdr:colOff>
      <xdr:row>1691</xdr:row>
      <xdr:rowOff>114300</xdr:rowOff>
    </xdr:to>
    <xdr:pic>
      <xdr:nvPicPr>
        <xdr:cNvPr id="8390" name="img208" descr="Lot ID: 418365961  Set No: 910033  Name: Old Train Engine Shed">
          <a:hlinkClick xmlns:r="http://schemas.openxmlformats.org/officeDocument/2006/relationships" r:id="rId33"/>
          <a:extLst>
            <a:ext uri="{FF2B5EF4-FFF2-40B4-BE49-F238E27FC236}">
              <a16:creationId xmlns:a16="http://schemas.microsoft.com/office/drawing/2014/main" id="{D16D8BEF-A4A3-5646-B9F2-C9F9AA99313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94631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1690</xdr:row>
      <xdr:rowOff>0</xdr:rowOff>
    </xdr:from>
    <xdr:to>
      <xdr:col>3</xdr:col>
      <xdr:colOff>114300</xdr:colOff>
      <xdr:row>1690</xdr:row>
      <xdr:rowOff>114300</xdr:rowOff>
    </xdr:to>
    <xdr:pic>
      <xdr:nvPicPr>
        <xdr:cNvPr id="8391" name="Billede 8390" descr="Seller Ships to My Country">
          <a:hlinkClick xmlns:r="http://schemas.openxmlformats.org/officeDocument/2006/relationships" r:id="rId5"/>
          <a:extLst>
            <a:ext uri="{FF2B5EF4-FFF2-40B4-BE49-F238E27FC236}">
              <a16:creationId xmlns:a16="http://schemas.microsoft.com/office/drawing/2014/main" id="{04061E4C-AD17-5E1B-93E0-346286B2776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94631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1690</xdr:row>
      <xdr:rowOff>0</xdr:rowOff>
    </xdr:from>
    <xdr:to>
      <xdr:col>3</xdr:col>
      <xdr:colOff>274320</xdr:colOff>
      <xdr:row>1690</xdr:row>
      <xdr:rowOff>152400</xdr:rowOff>
    </xdr:to>
    <xdr:pic>
      <xdr:nvPicPr>
        <xdr:cNvPr id="8392" name="Billede 8391">
          <a:hlinkClick xmlns:r="http://schemas.openxmlformats.org/officeDocument/2006/relationships" r:id="rId7"/>
          <a:extLst>
            <a:ext uri="{FF2B5EF4-FFF2-40B4-BE49-F238E27FC236}">
              <a16:creationId xmlns:a16="http://schemas.microsoft.com/office/drawing/2014/main" id="{E2EC5F5A-6D57-16F1-266D-F3CAEAEFEC2F}"/>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94631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1690</xdr:row>
      <xdr:rowOff>0</xdr:rowOff>
    </xdr:from>
    <xdr:to>
      <xdr:col>3</xdr:col>
      <xdr:colOff>457200</xdr:colOff>
      <xdr:row>1690</xdr:row>
      <xdr:rowOff>152400</xdr:rowOff>
    </xdr:to>
    <xdr:pic>
      <xdr:nvPicPr>
        <xdr:cNvPr id="8393" name="Billede 8392">
          <a:hlinkClick xmlns:r="http://schemas.openxmlformats.org/officeDocument/2006/relationships" r:id="rId48"/>
          <a:extLst>
            <a:ext uri="{FF2B5EF4-FFF2-40B4-BE49-F238E27FC236}">
              <a16:creationId xmlns:a16="http://schemas.microsoft.com/office/drawing/2014/main" id="{45584283-F0AA-6C72-8E54-BC9E58DCF3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6946315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1694</xdr:row>
      <xdr:rowOff>0</xdr:rowOff>
    </xdr:from>
    <xdr:to>
      <xdr:col>3</xdr:col>
      <xdr:colOff>7620</xdr:colOff>
      <xdr:row>1694</xdr:row>
      <xdr:rowOff>30480</xdr:rowOff>
    </xdr:to>
    <xdr:pic>
      <xdr:nvPicPr>
        <xdr:cNvPr id="8394" name="Billede 8393">
          <a:extLst>
            <a:ext uri="{FF2B5EF4-FFF2-40B4-BE49-F238E27FC236}">
              <a16:creationId xmlns:a16="http://schemas.microsoft.com/office/drawing/2014/main" id="{863BBC47-1453-43EB-81EA-7EF597BB9C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6917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1695</xdr:row>
      <xdr:rowOff>0</xdr:rowOff>
    </xdr:from>
    <xdr:to>
      <xdr:col>3</xdr:col>
      <xdr:colOff>571500</xdr:colOff>
      <xdr:row>1695</xdr:row>
      <xdr:rowOff>160020</xdr:rowOff>
    </xdr:to>
    <xdr:pic>
      <xdr:nvPicPr>
        <xdr:cNvPr id="8395" name="Billede 8394">
          <a:hlinkClick xmlns:r="http://schemas.openxmlformats.org/officeDocument/2006/relationships" r:id="rId301"/>
          <a:extLst>
            <a:ext uri="{FF2B5EF4-FFF2-40B4-BE49-F238E27FC236}">
              <a16:creationId xmlns:a16="http://schemas.microsoft.com/office/drawing/2014/main" id="{8B74308E-0C92-E601-5354-1402CC138A9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97100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1696</xdr:row>
      <xdr:rowOff>0</xdr:rowOff>
    </xdr:from>
    <xdr:to>
      <xdr:col>3</xdr:col>
      <xdr:colOff>7620</xdr:colOff>
      <xdr:row>1696</xdr:row>
      <xdr:rowOff>99060</xdr:rowOff>
    </xdr:to>
    <xdr:pic>
      <xdr:nvPicPr>
        <xdr:cNvPr id="8396" name="Billede 8395">
          <a:extLst>
            <a:ext uri="{FF2B5EF4-FFF2-40B4-BE49-F238E27FC236}">
              <a16:creationId xmlns:a16="http://schemas.microsoft.com/office/drawing/2014/main" id="{23CB76D3-EA9C-9563-C827-6CE14F6CA3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7283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1698</xdr:row>
      <xdr:rowOff>0</xdr:rowOff>
    </xdr:from>
    <xdr:to>
      <xdr:col>1</xdr:col>
      <xdr:colOff>152400</xdr:colOff>
      <xdr:row>1699</xdr:row>
      <xdr:rowOff>114300</xdr:rowOff>
    </xdr:to>
    <xdr:pic>
      <xdr:nvPicPr>
        <xdr:cNvPr id="8397" name="img209" descr="Lot ID: 418361179  Set No: 910033  Name: Old Train Engine Shed">
          <a:hlinkClick xmlns:r="http://schemas.openxmlformats.org/officeDocument/2006/relationships" r:id="rId33"/>
          <a:extLst>
            <a:ext uri="{FF2B5EF4-FFF2-40B4-BE49-F238E27FC236}">
              <a16:creationId xmlns:a16="http://schemas.microsoft.com/office/drawing/2014/main" id="{1A1E78BF-6781-707A-07BC-422514FA67E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97649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1698</xdr:row>
      <xdr:rowOff>0</xdr:rowOff>
    </xdr:from>
    <xdr:to>
      <xdr:col>3</xdr:col>
      <xdr:colOff>114300</xdr:colOff>
      <xdr:row>1698</xdr:row>
      <xdr:rowOff>114300</xdr:rowOff>
    </xdr:to>
    <xdr:pic>
      <xdr:nvPicPr>
        <xdr:cNvPr id="8398" name="Billede 8397" descr="Seller Ships to My Country">
          <a:hlinkClick xmlns:r="http://schemas.openxmlformats.org/officeDocument/2006/relationships" r:id="rId5"/>
          <a:extLst>
            <a:ext uri="{FF2B5EF4-FFF2-40B4-BE49-F238E27FC236}">
              <a16:creationId xmlns:a16="http://schemas.microsoft.com/office/drawing/2014/main" id="{7E80254E-36EC-DCE7-4513-C2C47F53729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97649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1698</xdr:row>
      <xdr:rowOff>0</xdr:rowOff>
    </xdr:from>
    <xdr:to>
      <xdr:col>3</xdr:col>
      <xdr:colOff>274320</xdr:colOff>
      <xdr:row>1698</xdr:row>
      <xdr:rowOff>152400</xdr:rowOff>
    </xdr:to>
    <xdr:pic>
      <xdr:nvPicPr>
        <xdr:cNvPr id="8399" name="Billede 8398">
          <a:hlinkClick xmlns:r="http://schemas.openxmlformats.org/officeDocument/2006/relationships" r:id="rId7"/>
          <a:extLst>
            <a:ext uri="{FF2B5EF4-FFF2-40B4-BE49-F238E27FC236}">
              <a16:creationId xmlns:a16="http://schemas.microsoft.com/office/drawing/2014/main" id="{8091565D-781D-9FEF-B820-EBBD68250AC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697649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1702</xdr:row>
      <xdr:rowOff>0</xdr:rowOff>
    </xdr:from>
    <xdr:to>
      <xdr:col>3</xdr:col>
      <xdr:colOff>7620</xdr:colOff>
      <xdr:row>1702</xdr:row>
      <xdr:rowOff>30480</xdr:rowOff>
    </xdr:to>
    <xdr:pic>
      <xdr:nvPicPr>
        <xdr:cNvPr id="8400" name="Billede 8399">
          <a:extLst>
            <a:ext uri="{FF2B5EF4-FFF2-40B4-BE49-F238E27FC236}">
              <a16:creationId xmlns:a16="http://schemas.microsoft.com/office/drawing/2014/main" id="{9F9A117F-290C-D2DE-1BA8-7AA216B5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0735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1703</xdr:row>
      <xdr:rowOff>0</xdr:rowOff>
    </xdr:from>
    <xdr:to>
      <xdr:col>3</xdr:col>
      <xdr:colOff>571500</xdr:colOff>
      <xdr:row>1703</xdr:row>
      <xdr:rowOff>160020</xdr:rowOff>
    </xdr:to>
    <xdr:pic>
      <xdr:nvPicPr>
        <xdr:cNvPr id="8401" name="Billede 8400">
          <a:hlinkClick xmlns:r="http://schemas.openxmlformats.org/officeDocument/2006/relationships" r:id="rId302"/>
          <a:extLst>
            <a:ext uri="{FF2B5EF4-FFF2-40B4-BE49-F238E27FC236}">
              <a16:creationId xmlns:a16="http://schemas.microsoft.com/office/drawing/2014/main" id="{BCA7DADC-A301-96D6-839A-E500B9D5001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00918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1704</xdr:row>
      <xdr:rowOff>0</xdr:rowOff>
    </xdr:from>
    <xdr:to>
      <xdr:col>3</xdr:col>
      <xdr:colOff>7620</xdr:colOff>
      <xdr:row>1704</xdr:row>
      <xdr:rowOff>99060</xdr:rowOff>
    </xdr:to>
    <xdr:pic>
      <xdr:nvPicPr>
        <xdr:cNvPr id="8402" name="Billede 8401">
          <a:extLst>
            <a:ext uri="{FF2B5EF4-FFF2-40B4-BE49-F238E27FC236}">
              <a16:creationId xmlns:a16="http://schemas.microsoft.com/office/drawing/2014/main" id="{AC58BAD2-72CC-44D9-0901-758BED3036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1100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1706</xdr:row>
      <xdr:rowOff>0</xdr:rowOff>
    </xdr:from>
    <xdr:to>
      <xdr:col>1</xdr:col>
      <xdr:colOff>152400</xdr:colOff>
      <xdr:row>1707</xdr:row>
      <xdr:rowOff>114300</xdr:rowOff>
    </xdr:to>
    <xdr:pic>
      <xdr:nvPicPr>
        <xdr:cNvPr id="8403" name="img210" descr="Lot ID: 417881301  Set No: 910033  Name: Old Train Engine Shed">
          <a:hlinkClick xmlns:r="http://schemas.openxmlformats.org/officeDocument/2006/relationships" r:id="rId33"/>
          <a:extLst>
            <a:ext uri="{FF2B5EF4-FFF2-40B4-BE49-F238E27FC236}">
              <a16:creationId xmlns:a16="http://schemas.microsoft.com/office/drawing/2014/main" id="{BC69155B-B314-C3A7-4F5C-CE290549326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01466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1706</xdr:row>
      <xdr:rowOff>0</xdr:rowOff>
    </xdr:from>
    <xdr:to>
      <xdr:col>3</xdr:col>
      <xdr:colOff>114300</xdr:colOff>
      <xdr:row>1706</xdr:row>
      <xdr:rowOff>114300</xdr:rowOff>
    </xdr:to>
    <xdr:pic>
      <xdr:nvPicPr>
        <xdr:cNvPr id="8404" name="Billede 8403" descr="Seller Ships to My Country">
          <a:hlinkClick xmlns:r="http://schemas.openxmlformats.org/officeDocument/2006/relationships" r:id="rId5"/>
          <a:extLst>
            <a:ext uri="{FF2B5EF4-FFF2-40B4-BE49-F238E27FC236}">
              <a16:creationId xmlns:a16="http://schemas.microsoft.com/office/drawing/2014/main" id="{F75E1A7D-A333-43F9-8D75-9C439E6FF4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01466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1706</xdr:row>
      <xdr:rowOff>0</xdr:rowOff>
    </xdr:from>
    <xdr:to>
      <xdr:col>3</xdr:col>
      <xdr:colOff>274320</xdr:colOff>
      <xdr:row>1706</xdr:row>
      <xdr:rowOff>152400</xdr:rowOff>
    </xdr:to>
    <xdr:pic>
      <xdr:nvPicPr>
        <xdr:cNvPr id="8405" name="Billede 8404">
          <a:hlinkClick xmlns:r="http://schemas.openxmlformats.org/officeDocument/2006/relationships" r:id="rId7"/>
          <a:extLst>
            <a:ext uri="{FF2B5EF4-FFF2-40B4-BE49-F238E27FC236}">
              <a16:creationId xmlns:a16="http://schemas.microsoft.com/office/drawing/2014/main" id="{C9B54584-A040-37B1-27C8-AE7D2A7547B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01466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1710</xdr:row>
      <xdr:rowOff>0</xdr:rowOff>
    </xdr:from>
    <xdr:to>
      <xdr:col>3</xdr:col>
      <xdr:colOff>7620</xdr:colOff>
      <xdr:row>1710</xdr:row>
      <xdr:rowOff>30480</xdr:rowOff>
    </xdr:to>
    <xdr:pic>
      <xdr:nvPicPr>
        <xdr:cNvPr id="8406" name="Billede 8405">
          <a:extLst>
            <a:ext uri="{FF2B5EF4-FFF2-40B4-BE49-F238E27FC236}">
              <a16:creationId xmlns:a16="http://schemas.microsoft.com/office/drawing/2014/main" id="{FB9D8C39-D635-8303-F406-B69703BDC5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38670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1711</xdr:row>
      <xdr:rowOff>0</xdr:rowOff>
    </xdr:from>
    <xdr:to>
      <xdr:col>3</xdr:col>
      <xdr:colOff>571500</xdr:colOff>
      <xdr:row>1711</xdr:row>
      <xdr:rowOff>160020</xdr:rowOff>
    </xdr:to>
    <xdr:pic>
      <xdr:nvPicPr>
        <xdr:cNvPr id="8407" name="Billede 8406">
          <a:hlinkClick xmlns:r="http://schemas.openxmlformats.org/officeDocument/2006/relationships" r:id="rId303"/>
          <a:extLst>
            <a:ext uri="{FF2B5EF4-FFF2-40B4-BE49-F238E27FC236}">
              <a16:creationId xmlns:a16="http://schemas.microsoft.com/office/drawing/2014/main" id="{C387A069-BB46-7F64-3162-617541BC7D8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040499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1712</xdr:row>
      <xdr:rowOff>0</xdr:rowOff>
    </xdr:from>
    <xdr:to>
      <xdr:col>3</xdr:col>
      <xdr:colOff>7620</xdr:colOff>
      <xdr:row>1712</xdr:row>
      <xdr:rowOff>99060</xdr:rowOff>
    </xdr:to>
    <xdr:pic>
      <xdr:nvPicPr>
        <xdr:cNvPr id="8408" name="Billede 8407">
          <a:extLst>
            <a:ext uri="{FF2B5EF4-FFF2-40B4-BE49-F238E27FC236}">
              <a16:creationId xmlns:a16="http://schemas.microsoft.com/office/drawing/2014/main" id="{05B3AFFA-5265-1E1C-313E-DA6D85DAE2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42327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1714</xdr:row>
      <xdr:rowOff>0</xdr:rowOff>
    </xdr:from>
    <xdr:to>
      <xdr:col>1</xdr:col>
      <xdr:colOff>152400</xdr:colOff>
      <xdr:row>1715</xdr:row>
      <xdr:rowOff>114300</xdr:rowOff>
    </xdr:to>
    <xdr:pic>
      <xdr:nvPicPr>
        <xdr:cNvPr id="8409" name="img211" descr="Lot ID: 523932792  Set No: 910033  Name: Old Train Engine Shed">
          <a:hlinkClick xmlns:r="http://schemas.openxmlformats.org/officeDocument/2006/relationships" r:id="rId33"/>
          <a:extLst>
            <a:ext uri="{FF2B5EF4-FFF2-40B4-BE49-F238E27FC236}">
              <a16:creationId xmlns:a16="http://schemas.microsoft.com/office/drawing/2014/main" id="{B91C4065-C8D9-2521-DB53-22CFC21C58C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045985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1714</xdr:row>
      <xdr:rowOff>0</xdr:rowOff>
    </xdr:from>
    <xdr:to>
      <xdr:col>3</xdr:col>
      <xdr:colOff>114300</xdr:colOff>
      <xdr:row>1714</xdr:row>
      <xdr:rowOff>114300</xdr:rowOff>
    </xdr:to>
    <xdr:pic>
      <xdr:nvPicPr>
        <xdr:cNvPr id="8410" name="Billede 8409" descr="Seller Ships to My Country">
          <a:hlinkClick xmlns:r="http://schemas.openxmlformats.org/officeDocument/2006/relationships" r:id="rId5"/>
          <a:extLst>
            <a:ext uri="{FF2B5EF4-FFF2-40B4-BE49-F238E27FC236}">
              <a16:creationId xmlns:a16="http://schemas.microsoft.com/office/drawing/2014/main" id="{FFC362A6-A72C-4700-0286-15E60D60C59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045985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1714</xdr:row>
      <xdr:rowOff>0</xdr:rowOff>
    </xdr:from>
    <xdr:to>
      <xdr:col>3</xdr:col>
      <xdr:colOff>274320</xdr:colOff>
      <xdr:row>1714</xdr:row>
      <xdr:rowOff>152400</xdr:rowOff>
    </xdr:to>
    <xdr:pic>
      <xdr:nvPicPr>
        <xdr:cNvPr id="8411" name="Billede 8410">
          <a:hlinkClick xmlns:r="http://schemas.openxmlformats.org/officeDocument/2006/relationships" r:id="rId7"/>
          <a:extLst>
            <a:ext uri="{FF2B5EF4-FFF2-40B4-BE49-F238E27FC236}">
              <a16:creationId xmlns:a16="http://schemas.microsoft.com/office/drawing/2014/main" id="{27FED0BD-0869-CF4C-DB35-228345B2CDB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7045985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1714</xdr:row>
      <xdr:rowOff>0</xdr:rowOff>
    </xdr:from>
    <xdr:to>
      <xdr:col>3</xdr:col>
      <xdr:colOff>457200</xdr:colOff>
      <xdr:row>1714</xdr:row>
      <xdr:rowOff>152400</xdr:rowOff>
    </xdr:to>
    <xdr:pic>
      <xdr:nvPicPr>
        <xdr:cNvPr id="8412" name="Billede 8411">
          <a:hlinkClick xmlns:r="http://schemas.openxmlformats.org/officeDocument/2006/relationships" r:id="rId304"/>
          <a:extLst>
            <a:ext uri="{FF2B5EF4-FFF2-40B4-BE49-F238E27FC236}">
              <a16:creationId xmlns:a16="http://schemas.microsoft.com/office/drawing/2014/main" id="{CC65824E-B8BE-FEFA-9A3A-0465D3642DCC}"/>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7045985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1718</xdr:row>
      <xdr:rowOff>0</xdr:rowOff>
    </xdr:from>
    <xdr:to>
      <xdr:col>3</xdr:col>
      <xdr:colOff>7620</xdr:colOff>
      <xdr:row>1718</xdr:row>
      <xdr:rowOff>30480</xdr:rowOff>
    </xdr:to>
    <xdr:pic>
      <xdr:nvPicPr>
        <xdr:cNvPr id="8413" name="Billede 8412">
          <a:extLst>
            <a:ext uri="{FF2B5EF4-FFF2-40B4-BE49-F238E27FC236}">
              <a16:creationId xmlns:a16="http://schemas.microsoft.com/office/drawing/2014/main" id="{DAFDD020-5BC2-A415-94AA-6989C0846A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6724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1719</xdr:row>
      <xdr:rowOff>0</xdr:rowOff>
    </xdr:from>
    <xdr:to>
      <xdr:col>3</xdr:col>
      <xdr:colOff>571500</xdr:colOff>
      <xdr:row>1719</xdr:row>
      <xdr:rowOff>160020</xdr:rowOff>
    </xdr:to>
    <xdr:pic>
      <xdr:nvPicPr>
        <xdr:cNvPr id="8414" name="Billede 8413">
          <a:hlinkClick xmlns:r="http://schemas.openxmlformats.org/officeDocument/2006/relationships" r:id="rId305"/>
          <a:extLst>
            <a:ext uri="{FF2B5EF4-FFF2-40B4-BE49-F238E27FC236}">
              <a16:creationId xmlns:a16="http://schemas.microsoft.com/office/drawing/2014/main" id="{EC25DF6D-5459-BFB4-D9C9-403A8DCC718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06907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1720</xdr:row>
      <xdr:rowOff>0</xdr:rowOff>
    </xdr:from>
    <xdr:to>
      <xdr:col>3</xdr:col>
      <xdr:colOff>7620</xdr:colOff>
      <xdr:row>1720</xdr:row>
      <xdr:rowOff>99060</xdr:rowOff>
    </xdr:to>
    <xdr:pic>
      <xdr:nvPicPr>
        <xdr:cNvPr id="8415" name="Billede 8414">
          <a:extLst>
            <a:ext uri="{FF2B5EF4-FFF2-40B4-BE49-F238E27FC236}">
              <a16:creationId xmlns:a16="http://schemas.microsoft.com/office/drawing/2014/main" id="{AD5032B6-45A1-B9F2-CD81-7D02F6FE33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7090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1722</xdr:row>
      <xdr:rowOff>0</xdr:rowOff>
    </xdr:from>
    <xdr:to>
      <xdr:col>1</xdr:col>
      <xdr:colOff>152400</xdr:colOff>
      <xdr:row>1723</xdr:row>
      <xdr:rowOff>114300</xdr:rowOff>
    </xdr:to>
    <xdr:pic>
      <xdr:nvPicPr>
        <xdr:cNvPr id="8416" name="img212" descr="Lot ID: 421101813  Set No: 910033  Name: Old Train Engine Shed">
          <a:hlinkClick xmlns:r="http://schemas.openxmlformats.org/officeDocument/2006/relationships" r:id="rId33"/>
          <a:extLst>
            <a:ext uri="{FF2B5EF4-FFF2-40B4-BE49-F238E27FC236}">
              <a16:creationId xmlns:a16="http://schemas.microsoft.com/office/drawing/2014/main" id="{610D5418-1833-5D03-158A-D4832D48587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07456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1722</xdr:row>
      <xdr:rowOff>0</xdr:rowOff>
    </xdr:from>
    <xdr:to>
      <xdr:col>3</xdr:col>
      <xdr:colOff>114300</xdr:colOff>
      <xdr:row>1722</xdr:row>
      <xdr:rowOff>114300</xdr:rowOff>
    </xdr:to>
    <xdr:pic>
      <xdr:nvPicPr>
        <xdr:cNvPr id="8417" name="Billede 8416" descr="Seller Does Not Ship to My Country">
          <a:hlinkClick xmlns:r="http://schemas.openxmlformats.org/officeDocument/2006/relationships" r:id="rId5"/>
          <a:extLst>
            <a:ext uri="{FF2B5EF4-FFF2-40B4-BE49-F238E27FC236}">
              <a16:creationId xmlns:a16="http://schemas.microsoft.com/office/drawing/2014/main" id="{318987C7-B9F5-D2F9-CDD4-D0D0C343F35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07456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1722</xdr:row>
      <xdr:rowOff>0</xdr:rowOff>
    </xdr:from>
    <xdr:to>
      <xdr:col>3</xdr:col>
      <xdr:colOff>274320</xdr:colOff>
      <xdr:row>1722</xdr:row>
      <xdr:rowOff>152400</xdr:rowOff>
    </xdr:to>
    <xdr:pic>
      <xdr:nvPicPr>
        <xdr:cNvPr id="8418" name="Billede 8417">
          <a:hlinkClick xmlns:r="http://schemas.openxmlformats.org/officeDocument/2006/relationships" r:id="rId7"/>
          <a:extLst>
            <a:ext uri="{FF2B5EF4-FFF2-40B4-BE49-F238E27FC236}">
              <a16:creationId xmlns:a16="http://schemas.microsoft.com/office/drawing/2014/main" id="{8531C21F-B61B-EF31-9AE1-B9BCC2C885F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707456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1726</xdr:row>
      <xdr:rowOff>0</xdr:rowOff>
    </xdr:from>
    <xdr:to>
      <xdr:col>3</xdr:col>
      <xdr:colOff>7620</xdr:colOff>
      <xdr:row>1726</xdr:row>
      <xdr:rowOff>30480</xdr:rowOff>
    </xdr:to>
    <xdr:pic>
      <xdr:nvPicPr>
        <xdr:cNvPr id="8419" name="Billede 8418">
          <a:extLst>
            <a:ext uri="{FF2B5EF4-FFF2-40B4-BE49-F238E27FC236}">
              <a16:creationId xmlns:a16="http://schemas.microsoft.com/office/drawing/2014/main" id="{0F7451CB-C7F2-DD18-1D6A-58BA4DC27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9467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1727</xdr:row>
      <xdr:rowOff>0</xdr:rowOff>
    </xdr:from>
    <xdr:to>
      <xdr:col>3</xdr:col>
      <xdr:colOff>571500</xdr:colOff>
      <xdr:row>1727</xdr:row>
      <xdr:rowOff>160020</xdr:rowOff>
    </xdr:to>
    <xdr:pic>
      <xdr:nvPicPr>
        <xdr:cNvPr id="8420" name="Billede 8419">
          <a:hlinkClick xmlns:r="http://schemas.openxmlformats.org/officeDocument/2006/relationships" r:id="rId306"/>
          <a:extLst>
            <a:ext uri="{FF2B5EF4-FFF2-40B4-BE49-F238E27FC236}">
              <a16:creationId xmlns:a16="http://schemas.microsoft.com/office/drawing/2014/main" id="{75968DAC-3C7F-3E60-E8D2-94CB29A2979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09650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1728</xdr:row>
      <xdr:rowOff>0</xdr:rowOff>
    </xdr:from>
    <xdr:to>
      <xdr:col>3</xdr:col>
      <xdr:colOff>7620</xdr:colOff>
      <xdr:row>1728</xdr:row>
      <xdr:rowOff>99060</xdr:rowOff>
    </xdr:to>
    <xdr:pic>
      <xdr:nvPicPr>
        <xdr:cNvPr id="8421" name="Billede 8420">
          <a:extLst>
            <a:ext uri="{FF2B5EF4-FFF2-40B4-BE49-F238E27FC236}">
              <a16:creationId xmlns:a16="http://schemas.microsoft.com/office/drawing/2014/main" id="{ECD6D44F-8B8D-4264-44EC-D15332A0F5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9833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1730</xdr:row>
      <xdr:rowOff>0</xdr:rowOff>
    </xdr:from>
    <xdr:to>
      <xdr:col>1</xdr:col>
      <xdr:colOff>152400</xdr:colOff>
      <xdr:row>1731</xdr:row>
      <xdr:rowOff>114300</xdr:rowOff>
    </xdr:to>
    <xdr:pic>
      <xdr:nvPicPr>
        <xdr:cNvPr id="8422" name="img213" descr="Lot ID: 478173499  Set No: 910033  Name: Old Train Engine Shed">
          <a:hlinkClick xmlns:r="http://schemas.openxmlformats.org/officeDocument/2006/relationships" r:id="rId33"/>
          <a:extLst>
            <a:ext uri="{FF2B5EF4-FFF2-40B4-BE49-F238E27FC236}">
              <a16:creationId xmlns:a16="http://schemas.microsoft.com/office/drawing/2014/main" id="{3C22A60C-840E-E2ED-E499-9383E4F137B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10199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1730</xdr:row>
      <xdr:rowOff>0</xdr:rowOff>
    </xdr:from>
    <xdr:to>
      <xdr:col>3</xdr:col>
      <xdr:colOff>114300</xdr:colOff>
      <xdr:row>1730</xdr:row>
      <xdr:rowOff>114300</xdr:rowOff>
    </xdr:to>
    <xdr:pic>
      <xdr:nvPicPr>
        <xdr:cNvPr id="8423" name="Billede 8422" descr="Seller Ships to My Country">
          <a:hlinkClick xmlns:r="http://schemas.openxmlformats.org/officeDocument/2006/relationships" r:id="rId5"/>
          <a:extLst>
            <a:ext uri="{FF2B5EF4-FFF2-40B4-BE49-F238E27FC236}">
              <a16:creationId xmlns:a16="http://schemas.microsoft.com/office/drawing/2014/main" id="{F52C8BC3-9538-129F-37F4-98AF0D5C847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10199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1730</xdr:row>
      <xdr:rowOff>0</xdr:rowOff>
    </xdr:from>
    <xdr:to>
      <xdr:col>3</xdr:col>
      <xdr:colOff>274320</xdr:colOff>
      <xdr:row>1730</xdr:row>
      <xdr:rowOff>152400</xdr:rowOff>
    </xdr:to>
    <xdr:pic>
      <xdr:nvPicPr>
        <xdr:cNvPr id="8424" name="Billede 8423">
          <a:hlinkClick xmlns:r="http://schemas.openxmlformats.org/officeDocument/2006/relationships" r:id="rId7"/>
          <a:extLst>
            <a:ext uri="{FF2B5EF4-FFF2-40B4-BE49-F238E27FC236}">
              <a16:creationId xmlns:a16="http://schemas.microsoft.com/office/drawing/2014/main" id="{126B14CC-F04F-DD4B-C06D-77ED1C89287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10199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1734</xdr:row>
      <xdr:rowOff>0</xdr:rowOff>
    </xdr:from>
    <xdr:to>
      <xdr:col>3</xdr:col>
      <xdr:colOff>7620</xdr:colOff>
      <xdr:row>1734</xdr:row>
      <xdr:rowOff>30480</xdr:rowOff>
    </xdr:to>
    <xdr:pic>
      <xdr:nvPicPr>
        <xdr:cNvPr id="8425" name="Billede 8424">
          <a:extLst>
            <a:ext uri="{FF2B5EF4-FFF2-40B4-BE49-F238E27FC236}">
              <a16:creationId xmlns:a16="http://schemas.microsoft.com/office/drawing/2014/main" id="{7286EE84-3356-57A2-4764-1F1F3E776B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12210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1735</xdr:row>
      <xdr:rowOff>0</xdr:rowOff>
    </xdr:from>
    <xdr:to>
      <xdr:col>3</xdr:col>
      <xdr:colOff>571500</xdr:colOff>
      <xdr:row>1735</xdr:row>
      <xdr:rowOff>160020</xdr:rowOff>
    </xdr:to>
    <xdr:pic>
      <xdr:nvPicPr>
        <xdr:cNvPr id="8426" name="Billede 8425">
          <a:hlinkClick xmlns:r="http://schemas.openxmlformats.org/officeDocument/2006/relationships" r:id="rId307"/>
          <a:extLst>
            <a:ext uri="{FF2B5EF4-FFF2-40B4-BE49-F238E27FC236}">
              <a16:creationId xmlns:a16="http://schemas.microsoft.com/office/drawing/2014/main" id="{0A897073-F83C-6111-BB76-F53D5A5C8CB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12393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1736</xdr:row>
      <xdr:rowOff>0</xdr:rowOff>
    </xdr:from>
    <xdr:to>
      <xdr:col>3</xdr:col>
      <xdr:colOff>7620</xdr:colOff>
      <xdr:row>1736</xdr:row>
      <xdr:rowOff>99060</xdr:rowOff>
    </xdr:to>
    <xdr:pic>
      <xdr:nvPicPr>
        <xdr:cNvPr id="8427" name="Billede 8426">
          <a:extLst>
            <a:ext uri="{FF2B5EF4-FFF2-40B4-BE49-F238E27FC236}">
              <a16:creationId xmlns:a16="http://schemas.microsoft.com/office/drawing/2014/main" id="{EB68D5C4-78FD-6065-C97D-0483409AC3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12576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1738</xdr:row>
      <xdr:rowOff>0</xdr:rowOff>
    </xdr:from>
    <xdr:to>
      <xdr:col>1</xdr:col>
      <xdr:colOff>152400</xdr:colOff>
      <xdr:row>1739</xdr:row>
      <xdr:rowOff>114300</xdr:rowOff>
    </xdr:to>
    <xdr:pic>
      <xdr:nvPicPr>
        <xdr:cNvPr id="8428" name="img214" descr="Lot ID: 461343983  Set No: 910033  Name: Old Train Engine Shed">
          <a:hlinkClick xmlns:r="http://schemas.openxmlformats.org/officeDocument/2006/relationships" r:id="rId33"/>
          <a:extLst>
            <a:ext uri="{FF2B5EF4-FFF2-40B4-BE49-F238E27FC236}">
              <a16:creationId xmlns:a16="http://schemas.microsoft.com/office/drawing/2014/main" id="{9280EE49-3085-38B5-7FDB-A28D04C111F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12942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1738</xdr:row>
      <xdr:rowOff>0</xdr:rowOff>
    </xdr:from>
    <xdr:to>
      <xdr:col>3</xdr:col>
      <xdr:colOff>114300</xdr:colOff>
      <xdr:row>1738</xdr:row>
      <xdr:rowOff>114300</xdr:rowOff>
    </xdr:to>
    <xdr:pic>
      <xdr:nvPicPr>
        <xdr:cNvPr id="8429" name="Billede 8428" descr="Seller Ships to My Country">
          <a:hlinkClick xmlns:r="http://schemas.openxmlformats.org/officeDocument/2006/relationships" r:id="rId5"/>
          <a:extLst>
            <a:ext uri="{FF2B5EF4-FFF2-40B4-BE49-F238E27FC236}">
              <a16:creationId xmlns:a16="http://schemas.microsoft.com/office/drawing/2014/main" id="{C1D7F138-F604-F1B5-78E1-0DBD7E9C763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12942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1738</xdr:row>
      <xdr:rowOff>0</xdr:rowOff>
    </xdr:from>
    <xdr:to>
      <xdr:col>3</xdr:col>
      <xdr:colOff>274320</xdr:colOff>
      <xdr:row>1738</xdr:row>
      <xdr:rowOff>152400</xdr:rowOff>
    </xdr:to>
    <xdr:pic>
      <xdr:nvPicPr>
        <xdr:cNvPr id="8430" name="Billede 8429">
          <a:hlinkClick xmlns:r="http://schemas.openxmlformats.org/officeDocument/2006/relationships" r:id="rId7"/>
          <a:extLst>
            <a:ext uri="{FF2B5EF4-FFF2-40B4-BE49-F238E27FC236}">
              <a16:creationId xmlns:a16="http://schemas.microsoft.com/office/drawing/2014/main" id="{D1E5AD79-E40F-C1B9-81B7-D31CCEF175C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12942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1742</xdr:row>
      <xdr:rowOff>0</xdr:rowOff>
    </xdr:from>
    <xdr:to>
      <xdr:col>3</xdr:col>
      <xdr:colOff>7620</xdr:colOff>
      <xdr:row>1742</xdr:row>
      <xdr:rowOff>30480</xdr:rowOff>
    </xdr:to>
    <xdr:pic>
      <xdr:nvPicPr>
        <xdr:cNvPr id="8431" name="Billede 8430">
          <a:extLst>
            <a:ext uri="{FF2B5EF4-FFF2-40B4-BE49-F238E27FC236}">
              <a16:creationId xmlns:a16="http://schemas.microsoft.com/office/drawing/2014/main" id="{5354794A-73A8-83D3-7AA1-71083FBC2C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17057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1743</xdr:row>
      <xdr:rowOff>0</xdr:rowOff>
    </xdr:from>
    <xdr:to>
      <xdr:col>3</xdr:col>
      <xdr:colOff>571500</xdr:colOff>
      <xdr:row>1743</xdr:row>
      <xdr:rowOff>160020</xdr:rowOff>
    </xdr:to>
    <xdr:pic>
      <xdr:nvPicPr>
        <xdr:cNvPr id="8432" name="Billede 8431">
          <a:hlinkClick xmlns:r="http://schemas.openxmlformats.org/officeDocument/2006/relationships" r:id="rId308"/>
          <a:extLst>
            <a:ext uri="{FF2B5EF4-FFF2-40B4-BE49-F238E27FC236}">
              <a16:creationId xmlns:a16="http://schemas.microsoft.com/office/drawing/2014/main" id="{438D15BD-DF0E-40F6-9D10-03B63979561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17400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1744</xdr:row>
      <xdr:rowOff>0</xdr:rowOff>
    </xdr:from>
    <xdr:to>
      <xdr:col>4</xdr:col>
      <xdr:colOff>228600</xdr:colOff>
      <xdr:row>1744</xdr:row>
      <xdr:rowOff>160020</xdr:rowOff>
    </xdr:to>
    <xdr:pic>
      <xdr:nvPicPr>
        <xdr:cNvPr id="8433" name="Billede 8432">
          <a:hlinkClick xmlns:r="http://schemas.openxmlformats.org/officeDocument/2006/relationships" r:id="rId309"/>
          <a:extLst>
            <a:ext uri="{FF2B5EF4-FFF2-40B4-BE49-F238E27FC236}">
              <a16:creationId xmlns:a16="http://schemas.microsoft.com/office/drawing/2014/main" id="{1CDBC0BD-6478-B83D-8D61-33FF5EE5556C}"/>
            </a:ext>
          </a:extLst>
        </xdr:cNvPr>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1828800" y="717583020"/>
          <a:ext cx="8382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1745</xdr:row>
      <xdr:rowOff>0</xdr:rowOff>
    </xdr:from>
    <xdr:to>
      <xdr:col>3</xdr:col>
      <xdr:colOff>7620</xdr:colOff>
      <xdr:row>1745</xdr:row>
      <xdr:rowOff>99060</xdr:rowOff>
    </xdr:to>
    <xdr:pic>
      <xdr:nvPicPr>
        <xdr:cNvPr id="8434" name="Billede 8433">
          <a:extLst>
            <a:ext uri="{FF2B5EF4-FFF2-40B4-BE49-F238E27FC236}">
              <a16:creationId xmlns:a16="http://schemas.microsoft.com/office/drawing/2014/main" id="{CB30BDCC-49F6-AE50-1562-657EFB44AC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17765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1747</xdr:row>
      <xdr:rowOff>0</xdr:rowOff>
    </xdr:from>
    <xdr:to>
      <xdr:col>1</xdr:col>
      <xdr:colOff>152400</xdr:colOff>
      <xdr:row>1748</xdr:row>
      <xdr:rowOff>114300</xdr:rowOff>
    </xdr:to>
    <xdr:pic>
      <xdr:nvPicPr>
        <xdr:cNvPr id="8435" name="img215" descr="Lot ID: 424052576  Set No: 910033  Name: Old Train Engine Shed">
          <a:hlinkClick xmlns:r="http://schemas.openxmlformats.org/officeDocument/2006/relationships" r:id="rId33"/>
          <a:extLst>
            <a:ext uri="{FF2B5EF4-FFF2-40B4-BE49-F238E27FC236}">
              <a16:creationId xmlns:a16="http://schemas.microsoft.com/office/drawing/2014/main" id="{48E836A1-D6D5-EDD5-3D01-1339C0C0E97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18131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1747</xdr:row>
      <xdr:rowOff>0</xdr:rowOff>
    </xdr:from>
    <xdr:to>
      <xdr:col>3</xdr:col>
      <xdr:colOff>114300</xdr:colOff>
      <xdr:row>1747</xdr:row>
      <xdr:rowOff>114300</xdr:rowOff>
    </xdr:to>
    <xdr:pic>
      <xdr:nvPicPr>
        <xdr:cNvPr id="8436" name="Billede 8435" descr="Seller Does Not Ship to My Country">
          <a:hlinkClick xmlns:r="http://schemas.openxmlformats.org/officeDocument/2006/relationships" r:id="rId5"/>
          <a:extLst>
            <a:ext uri="{FF2B5EF4-FFF2-40B4-BE49-F238E27FC236}">
              <a16:creationId xmlns:a16="http://schemas.microsoft.com/office/drawing/2014/main" id="{E93D73FA-1138-91D8-5715-7FAECD8B58D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18131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1747</xdr:row>
      <xdr:rowOff>0</xdr:rowOff>
    </xdr:from>
    <xdr:to>
      <xdr:col>3</xdr:col>
      <xdr:colOff>160020</xdr:colOff>
      <xdr:row>1747</xdr:row>
      <xdr:rowOff>152400</xdr:rowOff>
    </xdr:to>
    <xdr:pic>
      <xdr:nvPicPr>
        <xdr:cNvPr id="8437" name="Billede 8436">
          <a:extLst>
            <a:ext uri="{FF2B5EF4-FFF2-40B4-BE49-F238E27FC236}">
              <a16:creationId xmlns:a16="http://schemas.microsoft.com/office/drawing/2014/main" id="{8C33621F-372E-3DB4-F583-F04D83B8F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71813166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1751</xdr:row>
      <xdr:rowOff>0</xdr:rowOff>
    </xdr:from>
    <xdr:to>
      <xdr:col>3</xdr:col>
      <xdr:colOff>7620</xdr:colOff>
      <xdr:row>1751</xdr:row>
      <xdr:rowOff>30480</xdr:rowOff>
    </xdr:to>
    <xdr:pic>
      <xdr:nvPicPr>
        <xdr:cNvPr id="8438" name="Billede 8437">
          <a:extLst>
            <a:ext uri="{FF2B5EF4-FFF2-40B4-BE49-F238E27FC236}">
              <a16:creationId xmlns:a16="http://schemas.microsoft.com/office/drawing/2014/main" id="{A6AA06BE-DC97-F3E4-BF6D-02A35A560A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0143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1752</xdr:row>
      <xdr:rowOff>0</xdr:rowOff>
    </xdr:from>
    <xdr:to>
      <xdr:col>3</xdr:col>
      <xdr:colOff>571500</xdr:colOff>
      <xdr:row>1752</xdr:row>
      <xdr:rowOff>160020</xdr:rowOff>
    </xdr:to>
    <xdr:pic>
      <xdr:nvPicPr>
        <xdr:cNvPr id="8439" name="Billede 8438">
          <a:hlinkClick xmlns:r="http://schemas.openxmlformats.org/officeDocument/2006/relationships" r:id="rId311"/>
          <a:extLst>
            <a:ext uri="{FF2B5EF4-FFF2-40B4-BE49-F238E27FC236}">
              <a16:creationId xmlns:a16="http://schemas.microsoft.com/office/drawing/2014/main" id="{CFD0E2A0-0711-7ED3-9876-172CEF52885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20326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1753</xdr:row>
      <xdr:rowOff>0</xdr:rowOff>
    </xdr:from>
    <xdr:to>
      <xdr:col>3</xdr:col>
      <xdr:colOff>7620</xdr:colOff>
      <xdr:row>1753</xdr:row>
      <xdr:rowOff>99060</xdr:rowOff>
    </xdr:to>
    <xdr:pic>
      <xdr:nvPicPr>
        <xdr:cNvPr id="8440" name="Billede 8439">
          <a:extLst>
            <a:ext uri="{FF2B5EF4-FFF2-40B4-BE49-F238E27FC236}">
              <a16:creationId xmlns:a16="http://schemas.microsoft.com/office/drawing/2014/main" id="{24CE7141-9D6B-B3E2-55BF-1623DC098C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0509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1755</xdr:row>
      <xdr:rowOff>0</xdr:rowOff>
    </xdr:from>
    <xdr:to>
      <xdr:col>1</xdr:col>
      <xdr:colOff>152400</xdr:colOff>
      <xdr:row>1756</xdr:row>
      <xdr:rowOff>114300</xdr:rowOff>
    </xdr:to>
    <xdr:pic>
      <xdr:nvPicPr>
        <xdr:cNvPr id="8441" name="img216" descr="Lot ID: 422058330  Set No: 910033  Name: Old Train Engine Shed">
          <a:hlinkClick xmlns:r="http://schemas.openxmlformats.org/officeDocument/2006/relationships" r:id="rId33"/>
          <a:extLst>
            <a:ext uri="{FF2B5EF4-FFF2-40B4-BE49-F238E27FC236}">
              <a16:creationId xmlns:a16="http://schemas.microsoft.com/office/drawing/2014/main" id="{F3326F1C-3004-45FB-43FB-6A11AC20AAC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20874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1755</xdr:row>
      <xdr:rowOff>0</xdr:rowOff>
    </xdr:from>
    <xdr:to>
      <xdr:col>3</xdr:col>
      <xdr:colOff>114300</xdr:colOff>
      <xdr:row>1755</xdr:row>
      <xdr:rowOff>114300</xdr:rowOff>
    </xdr:to>
    <xdr:pic>
      <xdr:nvPicPr>
        <xdr:cNvPr id="8442" name="Billede 8441" descr="Seller Ships to My Country">
          <a:hlinkClick xmlns:r="http://schemas.openxmlformats.org/officeDocument/2006/relationships" r:id="rId5"/>
          <a:extLst>
            <a:ext uri="{FF2B5EF4-FFF2-40B4-BE49-F238E27FC236}">
              <a16:creationId xmlns:a16="http://schemas.microsoft.com/office/drawing/2014/main" id="{21E68AD1-8EDE-3270-2412-0D35DC60E00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20874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1755</xdr:row>
      <xdr:rowOff>0</xdr:rowOff>
    </xdr:from>
    <xdr:to>
      <xdr:col>3</xdr:col>
      <xdr:colOff>274320</xdr:colOff>
      <xdr:row>1755</xdr:row>
      <xdr:rowOff>152400</xdr:rowOff>
    </xdr:to>
    <xdr:pic>
      <xdr:nvPicPr>
        <xdr:cNvPr id="8443" name="Billede 8442">
          <a:hlinkClick xmlns:r="http://schemas.openxmlformats.org/officeDocument/2006/relationships" r:id="rId7"/>
          <a:extLst>
            <a:ext uri="{FF2B5EF4-FFF2-40B4-BE49-F238E27FC236}">
              <a16:creationId xmlns:a16="http://schemas.microsoft.com/office/drawing/2014/main" id="{8D4A23A4-D7D9-1811-490D-1E5BC2F1763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20874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1759</xdr:row>
      <xdr:rowOff>0</xdr:rowOff>
    </xdr:from>
    <xdr:to>
      <xdr:col>3</xdr:col>
      <xdr:colOff>7620</xdr:colOff>
      <xdr:row>1759</xdr:row>
      <xdr:rowOff>30480</xdr:rowOff>
    </xdr:to>
    <xdr:pic>
      <xdr:nvPicPr>
        <xdr:cNvPr id="8444" name="Billede 8443">
          <a:extLst>
            <a:ext uri="{FF2B5EF4-FFF2-40B4-BE49-F238E27FC236}">
              <a16:creationId xmlns:a16="http://schemas.microsoft.com/office/drawing/2014/main" id="{23C1A1CC-44F8-FC0F-8DEA-AA83411B4F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3000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1760</xdr:row>
      <xdr:rowOff>0</xdr:rowOff>
    </xdr:from>
    <xdr:to>
      <xdr:col>3</xdr:col>
      <xdr:colOff>571500</xdr:colOff>
      <xdr:row>1760</xdr:row>
      <xdr:rowOff>160020</xdr:rowOff>
    </xdr:to>
    <xdr:pic>
      <xdr:nvPicPr>
        <xdr:cNvPr id="8445" name="Billede 8444">
          <a:hlinkClick xmlns:r="http://schemas.openxmlformats.org/officeDocument/2006/relationships" r:id="rId312"/>
          <a:extLst>
            <a:ext uri="{FF2B5EF4-FFF2-40B4-BE49-F238E27FC236}">
              <a16:creationId xmlns:a16="http://schemas.microsoft.com/office/drawing/2014/main" id="{1B62AEFD-12F0-1904-B8C2-9484CB78422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23183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1761</xdr:row>
      <xdr:rowOff>0</xdr:rowOff>
    </xdr:from>
    <xdr:to>
      <xdr:col>3</xdr:col>
      <xdr:colOff>7620</xdr:colOff>
      <xdr:row>1761</xdr:row>
      <xdr:rowOff>99060</xdr:rowOff>
    </xdr:to>
    <xdr:pic>
      <xdr:nvPicPr>
        <xdr:cNvPr id="8446" name="Billede 8445">
          <a:extLst>
            <a:ext uri="{FF2B5EF4-FFF2-40B4-BE49-F238E27FC236}">
              <a16:creationId xmlns:a16="http://schemas.microsoft.com/office/drawing/2014/main" id="{962E5046-04DB-F662-B579-BC1B73C137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3366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1763</xdr:row>
      <xdr:rowOff>0</xdr:rowOff>
    </xdr:from>
    <xdr:to>
      <xdr:col>1</xdr:col>
      <xdr:colOff>152400</xdr:colOff>
      <xdr:row>1764</xdr:row>
      <xdr:rowOff>114300</xdr:rowOff>
    </xdr:to>
    <xdr:pic>
      <xdr:nvPicPr>
        <xdr:cNvPr id="8447" name="img217" descr="Lot ID: 417723410  Set No: 910033  Name: Old Train Engine Shed">
          <a:hlinkClick xmlns:r="http://schemas.openxmlformats.org/officeDocument/2006/relationships" r:id="rId33"/>
          <a:extLst>
            <a:ext uri="{FF2B5EF4-FFF2-40B4-BE49-F238E27FC236}">
              <a16:creationId xmlns:a16="http://schemas.microsoft.com/office/drawing/2014/main" id="{5E3506B4-0E3F-9FAF-D087-7A8348AFF99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23732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1763</xdr:row>
      <xdr:rowOff>0</xdr:rowOff>
    </xdr:from>
    <xdr:to>
      <xdr:col>3</xdr:col>
      <xdr:colOff>114300</xdr:colOff>
      <xdr:row>1763</xdr:row>
      <xdr:rowOff>114300</xdr:rowOff>
    </xdr:to>
    <xdr:pic>
      <xdr:nvPicPr>
        <xdr:cNvPr id="8448" name="Billede 8447" descr="Seller Ships to My Country">
          <a:hlinkClick xmlns:r="http://schemas.openxmlformats.org/officeDocument/2006/relationships" r:id="rId5"/>
          <a:extLst>
            <a:ext uri="{FF2B5EF4-FFF2-40B4-BE49-F238E27FC236}">
              <a16:creationId xmlns:a16="http://schemas.microsoft.com/office/drawing/2014/main" id="{D14AE3D5-C658-97D7-5469-6AB78550F70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23732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1763</xdr:row>
      <xdr:rowOff>0</xdr:rowOff>
    </xdr:from>
    <xdr:to>
      <xdr:col>3</xdr:col>
      <xdr:colOff>274320</xdr:colOff>
      <xdr:row>1763</xdr:row>
      <xdr:rowOff>152400</xdr:rowOff>
    </xdr:to>
    <xdr:pic>
      <xdr:nvPicPr>
        <xdr:cNvPr id="8449" name="Billede 8448">
          <a:hlinkClick xmlns:r="http://schemas.openxmlformats.org/officeDocument/2006/relationships" r:id="rId7"/>
          <a:extLst>
            <a:ext uri="{FF2B5EF4-FFF2-40B4-BE49-F238E27FC236}">
              <a16:creationId xmlns:a16="http://schemas.microsoft.com/office/drawing/2014/main" id="{00B100C3-ECE0-01EB-09D0-76FD609D015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723732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1767</xdr:row>
      <xdr:rowOff>0</xdr:rowOff>
    </xdr:from>
    <xdr:to>
      <xdr:col>3</xdr:col>
      <xdr:colOff>7620</xdr:colOff>
      <xdr:row>1767</xdr:row>
      <xdr:rowOff>30480</xdr:rowOff>
    </xdr:to>
    <xdr:pic>
      <xdr:nvPicPr>
        <xdr:cNvPr id="8450" name="Billede 8449">
          <a:extLst>
            <a:ext uri="{FF2B5EF4-FFF2-40B4-BE49-F238E27FC236}">
              <a16:creationId xmlns:a16="http://schemas.microsoft.com/office/drawing/2014/main" id="{40392723-F3BB-9484-530D-F280E4A878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5858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1768</xdr:row>
      <xdr:rowOff>0</xdr:rowOff>
    </xdr:from>
    <xdr:to>
      <xdr:col>3</xdr:col>
      <xdr:colOff>571500</xdr:colOff>
      <xdr:row>1768</xdr:row>
      <xdr:rowOff>160020</xdr:rowOff>
    </xdr:to>
    <xdr:pic>
      <xdr:nvPicPr>
        <xdr:cNvPr id="8451" name="Billede 8450">
          <a:hlinkClick xmlns:r="http://schemas.openxmlformats.org/officeDocument/2006/relationships" r:id="rId313"/>
          <a:extLst>
            <a:ext uri="{FF2B5EF4-FFF2-40B4-BE49-F238E27FC236}">
              <a16:creationId xmlns:a16="http://schemas.microsoft.com/office/drawing/2014/main" id="{5F1AAC39-227C-FDA8-2D87-3C822299D91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26041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1769</xdr:row>
      <xdr:rowOff>0</xdr:rowOff>
    </xdr:from>
    <xdr:to>
      <xdr:col>3</xdr:col>
      <xdr:colOff>7620</xdr:colOff>
      <xdr:row>1769</xdr:row>
      <xdr:rowOff>99060</xdr:rowOff>
    </xdr:to>
    <xdr:pic>
      <xdr:nvPicPr>
        <xdr:cNvPr id="8452" name="Billede 8451">
          <a:extLst>
            <a:ext uri="{FF2B5EF4-FFF2-40B4-BE49-F238E27FC236}">
              <a16:creationId xmlns:a16="http://schemas.microsoft.com/office/drawing/2014/main" id="{10EF5DA7-DD66-D8B7-8D3C-397FE566AF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6224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1771</xdr:row>
      <xdr:rowOff>0</xdr:rowOff>
    </xdr:from>
    <xdr:to>
      <xdr:col>1</xdr:col>
      <xdr:colOff>152400</xdr:colOff>
      <xdr:row>1772</xdr:row>
      <xdr:rowOff>114300</xdr:rowOff>
    </xdr:to>
    <xdr:pic>
      <xdr:nvPicPr>
        <xdr:cNvPr id="8453" name="img218" descr="Lot ID: 537906215  Set No: 10027  Name: Train Engine Shed">
          <a:hlinkClick xmlns:r="http://schemas.openxmlformats.org/officeDocument/2006/relationships" r:id="rId55"/>
          <a:extLst>
            <a:ext uri="{FF2B5EF4-FFF2-40B4-BE49-F238E27FC236}">
              <a16:creationId xmlns:a16="http://schemas.microsoft.com/office/drawing/2014/main" id="{1391D99E-A1D1-A09F-EF6F-87362DAAB1BD}"/>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726589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1771</xdr:row>
      <xdr:rowOff>0</xdr:rowOff>
    </xdr:from>
    <xdr:to>
      <xdr:col>3</xdr:col>
      <xdr:colOff>114300</xdr:colOff>
      <xdr:row>1771</xdr:row>
      <xdr:rowOff>114300</xdr:rowOff>
    </xdr:to>
    <xdr:pic>
      <xdr:nvPicPr>
        <xdr:cNvPr id="8454" name="Billede 8453" descr="Seller Ships to My Country">
          <a:hlinkClick xmlns:r="http://schemas.openxmlformats.org/officeDocument/2006/relationships" r:id="rId5"/>
          <a:extLst>
            <a:ext uri="{FF2B5EF4-FFF2-40B4-BE49-F238E27FC236}">
              <a16:creationId xmlns:a16="http://schemas.microsoft.com/office/drawing/2014/main" id="{0E2532B5-7362-1DBE-0E3F-B946F43F973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26589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1771</xdr:row>
      <xdr:rowOff>0</xdr:rowOff>
    </xdr:from>
    <xdr:to>
      <xdr:col>3</xdr:col>
      <xdr:colOff>160020</xdr:colOff>
      <xdr:row>1771</xdr:row>
      <xdr:rowOff>152400</xdr:rowOff>
    </xdr:to>
    <xdr:pic>
      <xdr:nvPicPr>
        <xdr:cNvPr id="8455" name="Billede 8454">
          <a:extLst>
            <a:ext uri="{FF2B5EF4-FFF2-40B4-BE49-F238E27FC236}">
              <a16:creationId xmlns:a16="http://schemas.microsoft.com/office/drawing/2014/main" id="{55A77F21-F1B3-B13B-7A37-BFCFE44037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72658986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1775</xdr:row>
      <xdr:rowOff>0</xdr:rowOff>
    </xdr:from>
    <xdr:to>
      <xdr:col>3</xdr:col>
      <xdr:colOff>7620</xdr:colOff>
      <xdr:row>1775</xdr:row>
      <xdr:rowOff>30480</xdr:rowOff>
    </xdr:to>
    <xdr:pic>
      <xdr:nvPicPr>
        <xdr:cNvPr id="8456" name="Billede 8455">
          <a:extLst>
            <a:ext uri="{FF2B5EF4-FFF2-40B4-BE49-F238E27FC236}">
              <a16:creationId xmlns:a16="http://schemas.microsoft.com/office/drawing/2014/main" id="{4E845CB8-8D0A-3C2A-605F-41BC46B1FE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9447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1776</xdr:row>
      <xdr:rowOff>0</xdr:rowOff>
    </xdr:from>
    <xdr:to>
      <xdr:col>3</xdr:col>
      <xdr:colOff>571500</xdr:colOff>
      <xdr:row>1776</xdr:row>
      <xdr:rowOff>160020</xdr:rowOff>
    </xdr:to>
    <xdr:pic>
      <xdr:nvPicPr>
        <xdr:cNvPr id="8457" name="Billede 8456">
          <a:hlinkClick xmlns:r="http://schemas.openxmlformats.org/officeDocument/2006/relationships" r:id="rId314"/>
          <a:extLst>
            <a:ext uri="{FF2B5EF4-FFF2-40B4-BE49-F238E27FC236}">
              <a16:creationId xmlns:a16="http://schemas.microsoft.com/office/drawing/2014/main" id="{9EFC3157-7AB4-68FD-5C78-59280226892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29630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1777</xdr:row>
      <xdr:rowOff>0</xdr:rowOff>
    </xdr:from>
    <xdr:to>
      <xdr:col>3</xdr:col>
      <xdr:colOff>7620</xdr:colOff>
      <xdr:row>1777</xdr:row>
      <xdr:rowOff>99060</xdr:rowOff>
    </xdr:to>
    <xdr:pic>
      <xdr:nvPicPr>
        <xdr:cNvPr id="8458" name="Billede 8457">
          <a:extLst>
            <a:ext uri="{FF2B5EF4-FFF2-40B4-BE49-F238E27FC236}">
              <a16:creationId xmlns:a16="http://schemas.microsoft.com/office/drawing/2014/main" id="{F083A7B2-BE3C-F546-2578-F84ED1696F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9813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1779</xdr:row>
      <xdr:rowOff>0</xdr:rowOff>
    </xdr:from>
    <xdr:to>
      <xdr:col>1</xdr:col>
      <xdr:colOff>152400</xdr:colOff>
      <xdr:row>1780</xdr:row>
      <xdr:rowOff>114300</xdr:rowOff>
    </xdr:to>
    <xdr:pic>
      <xdr:nvPicPr>
        <xdr:cNvPr id="8459" name="img219" descr="Lot ID: 433147616  Set No: 910033  Name: Old Train Engine Shed">
          <a:hlinkClick xmlns:r="http://schemas.openxmlformats.org/officeDocument/2006/relationships" r:id="rId33"/>
          <a:extLst>
            <a:ext uri="{FF2B5EF4-FFF2-40B4-BE49-F238E27FC236}">
              <a16:creationId xmlns:a16="http://schemas.microsoft.com/office/drawing/2014/main" id="{97E7D392-ECD6-26FD-8B97-01F4984A08A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30178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1779</xdr:row>
      <xdr:rowOff>0</xdr:rowOff>
    </xdr:from>
    <xdr:to>
      <xdr:col>3</xdr:col>
      <xdr:colOff>114300</xdr:colOff>
      <xdr:row>1779</xdr:row>
      <xdr:rowOff>114300</xdr:rowOff>
    </xdr:to>
    <xdr:pic>
      <xdr:nvPicPr>
        <xdr:cNvPr id="8460" name="Billede 8459" descr="Seller Does Not Ship to My Country">
          <a:hlinkClick xmlns:r="http://schemas.openxmlformats.org/officeDocument/2006/relationships" r:id="rId5"/>
          <a:extLst>
            <a:ext uri="{FF2B5EF4-FFF2-40B4-BE49-F238E27FC236}">
              <a16:creationId xmlns:a16="http://schemas.microsoft.com/office/drawing/2014/main" id="{61B0DDED-86F4-898C-4ABD-A7003EF588D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30178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1779</xdr:row>
      <xdr:rowOff>0</xdr:rowOff>
    </xdr:from>
    <xdr:to>
      <xdr:col>3</xdr:col>
      <xdr:colOff>274320</xdr:colOff>
      <xdr:row>1779</xdr:row>
      <xdr:rowOff>152400</xdr:rowOff>
    </xdr:to>
    <xdr:pic>
      <xdr:nvPicPr>
        <xdr:cNvPr id="8461" name="Billede 8460">
          <a:hlinkClick xmlns:r="http://schemas.openxmlformats.org/officeDocument/2006/relationships" r:id="rId7"/>
          <a:extLst>
            <a:ext uri="{FF2B5EF4-FFF2-40B4-BE49-F238E27FC236}">
              <a16:creationId xmlns:a16="http://schemas.microsoft.com/office/drawing/2014/main" id="{97370504-AEAC-207B-B6ED-8D6F3998B82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30178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1783</xdr:row>
      <xdr:rowOff>0</xdr:rowOff>
    </xdr:from>
    <xdr:to>
      <xdr:col>3</xdr:col>
      <xdr:colOff>7620</xdr:colOff>
      <xdr:row>1783</xdr:row>
      <xdr:rowOff>30480</xdr:rowOff>
    </xdr:to>
    <xdr:pic>
      <xdr:nvPicPr>
        <xdr:cNvPr id="8462" name="Billede 8461">
          <a:extLst>
            <a:ext uri="{FF2B5EF4-FFF2-40B4-BE49-F238E27FC236}">
              <a16:creationId xmlns:a16="http://schemas.microsoft.com/office/drawing/2014/main" id="{81D7943A-C356-B086-BB54-3954021577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2190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1784</xdr:row>
      <xdr:rowOff>0</xdr:rowOff>
    </xdr:from>
    <xdr:to>
      <xdr:col>3</xdr:col>
      <xdr:colOff>571500</xdr:colOff>
      <xdr:row>1784</xdr:row>
      <xdr:rowOff>160020</xdr:rowOff>
    </xdr:to>
    <xdr:pic>
      <xdr:nvPicPr>
        <xdr:cNvPr id="8463" name="Billede 8462">
          <a:hlinkClick xmlns:r="http://schemas.openxmlformats.org/officeDocument/2006/relationships" r:id="rId315"/>
          <a:extLst>
            <a:ext uri="{FF2B5EF4-FFF2-40B4-BE49-F238E27FC236}">
              <a16:creationId xmlns:a16="http://schemas.microsoft.com/office/drawing/2014/main" id="{3AF9C03B-7F47-31F5-3139-478E22B7254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32373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1785</xdr:row>
      <xdr:rowOff>0</xdr:rowOff>
    </xdr:from>
    <xdr:to>
      <xdr:col>3</xdr:col>
      <xdr:colOff>7620</xdr:colOff>
      <xdr:row>1785</xdr:row>
      <xdr:rowOff>99060</xdr:rowOff>
    </xdr:to>
    <xdr:pic>
      <xdr:nvPicPr>
        <xdr:cNvPr id="8464" name="Billede 8463">
          <a:extLst>
            <a:ext uri="{FF2B5EF4-FFF2-40B4-BE49-F238E27FC236}">
              <a16:creationId xmlns:a16="http://schemas.microsoft.com/office/drawing/2014/main" id="{8417A472-E710-A734-56C5-AEC3B5E3E9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2556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1787</xdr:row>
      <xdr:rowOff>0</xdr:rowOff>
    </xdr:from>
    <xdr:to>
      <xdr:col>1</xdr:col>
      <xdr:colOff>152400</xdr:colOff>
      <xdr:row>1788</xdr:row>
      <xdr:rowOff>114300</xdr:rowOff>
    </xdr:to>
    <xdr:pic>
      <xdr:nvPicPr>
        <xdr:cNvPr id="8465" name="img220" descr="Lot ID: 420082726  Set No: 910033  Name: Old Train Engine Shed">
          <a:hlinkClick xmlns:r="http://schemas.openxmlformats.org/officeDocument/2006/relationships" r:id="rId33"/>
          <a:extLst>
            <a:ext uri="{FF2B5EF4-FFF2-40B4-BE49-F238E27FC236}">
              <a16:creationId xmlns:a16="http://schemas.microsoft.com/office/drawing/2014/main" id="{7BBC2992-07A5-4F78-DC78-A2EAA2BBAFF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32922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1787</xdr:row>
      <xdr:rowOff>0</xdr:rowOff>
    </xdr:from>
    <xdr:to>
      <xdr:col>3</xdr:col>
      <xdr:colOff>114300</xdr:colOff>
      <xdr:row>1787</xdr:row>
      <xdr:rowOff>114300</xdr:rowOff>
    </xdr:to>
    <xdr:pic>
      <xdr:nvPicPr>
        <xdr:cNvPr id="8466" name="Billede 8465" descr="Seller Ships to My Country">
          <a:hlinkClick xmlns:r="http://schemas.openxmlformats.org/officeDocument/2006/relationships" r:id="rId5"/>
          <a:extLst>
            <a:ext uri="{FF2B5EF4-FFF2-40B4-BE49-F238E27FC236}">
              <a16:creationId xmlns:a16="http://schemas.microsoft.com/office/drawing/2014/main" id="{F90E6D65-4167-64EF-4826-F7E67FD84EB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32922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1787</xdr:row>
      <xdr:rowOff>0</xdr:rowOff>
    </xdr:from>
    <xdr:to>
      <xdr:col>3</xdr:col>
      <xdr:colOff>274320</xdr:colOff>
      <xdr:row>1787</xdr:row>
      <xdr:rowOff>152400</xdr:rowOff>
    </xdr:to>
    <xdr:pic>
      <xdr:nvPicPr>
        <xdr:cNvPr id="8467" name="Billede 8466">
          <a:hlinkClick xmlns:r="http://schemas.openxmlformats.org/officeDocument/2006/relationships" r:id="rId7"/>
          <a:extLst>
            <a:ext uri="{FF2B5EF4-FFF2-40B4-BE49-F238E27FC236}">
              <a16:creationId xmlns:a16="http://schemas.microsoft.com/office/drawing/2014/main" id="{02AE807A-E014-456A-508C-E27078C643D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732922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1791</xdr:row>
      <xdr:rowOff>0</xdr:rowOff>
    </xdr:from>
    <xdr:to>
      <xdr:col>3</xdr:col>
      <xdr:colOff>7620</xdr:colOff>
      <xdr:row>1791</xdr:row>
      <xdr:rowOff>30480</xdr:rowOff>
    </xdr:to>
    <xdr:pic>
      <xdr:nvPicPr>
        <xdr:cNvPr id="8468" name="Billede 8467">
          <a:extLst>
            <a:ext uri="{FF2B5EF4-FFF2-40B4-BE49-F238E27FC236}">
              <a16:creationId xmlns:a16="http://schemas.microsoft.com/office/drawing/2014/main" id="{7EC8AF9D-5C80-9249-E714-C3F28D48EB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4933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1792</xdr:row>
      <xdr:rowOff>0</xdr:rowOff>
    </xdr:from>
    <xdr:to>
      <xdr:col>3</xdr:col>
      <xdr:colOff>571500</xdr:colOff>
      <xdr:row>1792</xdr:row>
      <xdr:rowOff>160020</xdr:rowOff>
    </xdr:to>
    <xdr:pic>
      <xdr:nvPicPr>
        <xdr:cNvPr id="8469" name="Billede 8468">
          <a:hlinkClick xmlns:r="http://schemas.openxmlformats.org/officeDocument/2006/relationships" r:id="rId316"/>
          <a:extLst>
            <a:ext uri="{FF2B5EF4-FFF2-40B4-BE49-F238E27FC236}">
              <a16:creationId xmlns:a16="http://schemas.microsoft.com/office/drawing/2014/main" id="{880565B5-4F87-D8A1-0EB7-B9AACEA98CB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35116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1793</xdr:row>
      <xdr:rowOff>0</xdr:rowOff>
    </xdr:from>
    <xdr:to>
      <xdr:col>3</xdr:col>
      <xdr:colOff>7620</xdr:colOff>
      <xdr:row>1793</xdr:row>
      <xdr:rowOff>99060</xdr:rowOff>
    </xdr:to>
    <xdr:pic>
      <xdr:nvPicPr>
        <xdr:cNvPr id="8470" name="Billede 8469">
          <a:extLst>
            <a:ext uri="{FF2B5EF4-FFF2-40B4-BE49-F238E27FC236}">
              <a16:creationId xmlns:a16="http://schemas.microsoft.com/office/drawing/2014/main" id="{03F98787-9B3B-2F6E-10FA-C72337228F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5299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1795</xdr:row>
      <xdr:rowOff>0</xdr:rowOff>
    </xdr:from>
    <xdr:to>
      <xdr:col>1</xdr:col>
      <xdr:colOff>152400</xdr:colOff>
      <xdr:row>1796</xdr:row>
      <xdr:rowOff>114300</xdr:rowOff>
    </xdr:to>
    <xdr:pic>
      <xdr:nvPicPr>
        <xdr:cNvPr id="8471" name="img221" descr="Lot ID: 468391188  Set No: 910033  Name: Old Train Engine Shed">
          <a:hlinkClick xmlns:r="http://schemas.openxmlformats.org/officeDocument/2006/relationships" r:id="rId33"/>
          <a:extLst>
            <a:ext uri="{FF2B5EF4-FFF2-40B4-BE49-F238E27FC236}">
              <a16:creationId xmlns:a16="http://schemas.microsoft.com/office/drawing/2014/main" id="{A878E12D-2E80-78B0-A3CF-6FEB1F599B9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35665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1795</xdr:row>
      <xdr:rowOff>0</xdr:rowOff>
    </xdr:from>
    <xdr:to>
      <xdr:col>3</xdr:col>
      <xdr:colOff>114300</xdr:colOff>
      <xdr:row>1795</xdr:row>
      <xdr:rowOff>114300</xdr:rowOff>
    </xdr:to>
    <xdr:pic>
      <xdr:nvPicPr>
        <xdr:cNvPr id="8472" name="Billede 8471" descr="Seller Ships to My Country">
          <a:hlinkClick xmlns:r="http://schemas.openxmlformats.org/officeDocument/2006/relationships" r:id="rId5"/>
          <a:extLst>
            <a:ext uri="{FF2B5EF4-FFF2-40B4-BE49-F238E27FC236}">
              <a16:creationId xmlns:a16="http://schemas.microsoft.com/office/drawing/2014/main" id="{C759AEEC-AEAA-5082-4866-9884C3F9B6D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35665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1795</xdr:row>
      <xdr:rowOff>0</xdr:rowOff>
    </xdr:from>
    <xdr:to>
      <xdr:col>3</xdr:col>
      <xdr:colOff>274320</xdr:colOff>
      <xdr:row>1795</xdr:row>
      <xdr:rowOff>152400</xdr:rowOff>
    </xdr:to>
    <xdr:pic>
      <xdr:nvPicPr>
        <xdr:cNvPr id="8473" name="Billede 8472">
          <a:hlinkClick xmlns:r="http://schemas.openxmlformats.org/officeDocument/2006/relationships" r:id="rId7"/>
          <a:extLst>
            <a:ext uri="{FF2B5EF4-FFF2-40B4-BE49-F238E27FC236}">
              <a16:creationId xmlns:a16="http://schemas.microsoft.com/office/drawing/2014/main" id="{A4F8A649-8446-3F06-14DB-45146686E8D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735665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1799</xdr:row>
      <xdr:rowOff>0</xdr:rowOff>
    </xdr:from>
    <xdr:to>
      <xdr:col>3</xdr:col>
      <xdr:colOff>7620</xdr:colOff>
      <xdr:row>1799</xdr:row>
      <xdr:rowOff>30480</xdr:rowOff>
    </xdr:to>
    <xdr:pic>
      <xdr:nvPicPr>
        <xdr:cNvPr id="8474" name="Billede 8473">
          <a:extLst>
            <a:ext uri="{FF2B5EF4-FFF2-40B4-BE49-F238E27FC236}">
              <a16:creationId xmlns:a16="http://schemas.microsoft.com/office/drawing/2014/main" id="{DBD0395E-F39B-649F-6883-E19F9B4F8A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7676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1800</xdr:row>
      <xdr:rowOff>0</xdr:rowOff>
    </xdr:from>
    <xdr:to>
      <xdr:col>3</xdr:col>
      <xdr:colOff>571500</xdr:colOff>
      <xdr:row>1800</xdr:row>
      <xdr:rowOff>160020</xdr:rowOff>
    </xdr:to>
    <xdr:pic>
      <xdr:nvPicPr>
        <xdr:cNvPr id="8475" name="Billede 8474">
          <a:hlinkClick xmlns:r="http://schemas.openxmlformats.org/officeDocument/2006/relationships" r:id="rId317"/>
          <a:extLst>
            <a:ext uri="{FF2B5EF4-FFF2-40B4-BE49-F238E27FC236}">
              <a16:creationId xmlns:a16="http://schemas.microsoft.com/office/drawing/2014/main" id="{AF82B7EB-1F63-B2D5-FBAC-C8E4047653A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37859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1801</xdr:row>
      <xdr:rowOff>0</xdr:rowOff>
    </xdr:from>
    <xdr:to>
      <xdr:col>3</xdr:col>
      <xdr:colOff>7620</xdr:colOff>
      <xdr:row>1801</xdr:row>
      <xdr:rowOff>99060</xdr:rowOff>
    </xdr:to>
    <xdr:pic>
      <xdr:nvPicPr>
        <xdr:cNvPr id="8476" name="Billede 8475">
          <a:extLst>
            <a:ext uri="{FF2B5EF4-FFF2-40B4-BE49-F238E27FC236}">
              <a16:creationId xmlns:a16="http://schemas.microsoft.com/office/drawing/2014/main" id="{4CD54F23-D82A-8390-CD2D-79DC05794B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8042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1803</xdr:row>
      <xdr:rowOff>0</xdr:rowOff>
    </xdr:from>
    <xdr:to>
      <xdr:col>1</xdr:col>
      <xdr:colOff>152400</xdr:colOff>
      <xdr:row>1804</xdr:row>
      <xdr:rowOff>114300</xdr:rowOff>
    </xdr:to>
    <xdr:pic>
      <xdr:nvPicPr>
        <xdr:cNvPr id="8477" name="img222" descr="Lot ID: 506713452  Set No: 910033  Name: Old Train Engine Shed">
          <a:hlinkClick xmlns:r="http://schemas.openxmlformats.org/officeDocument/2006/relationships" r:id="rId33"/>
          <a:extLst>
            <a:ext uri="{FF2B5EF4-FFF2-40B4-BE49-F238E27FC236}">
              <a16:creationId xmlns:a16="http://schemas.microsoft.com/office/drawing/2014/main" id="{6439FA19-EE05-BD54-23A9-41ABF50C1F8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38408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1803</xdr:row>
      <xdr:rowOff>0</xdr:rowOff>
    </xdr:from>
    <xdr:to>
      <xdr:col>3</xdr:col>
      <xdr:colOff>114300</xdr:colOff>
      <xdr:row>1803</xdr:row>
      <xdr:rowOff>114300</xdr:rowOff>
    </xdr:to>
    <xdr:pic>
      <xdr:nvPicPr>
        <xdr:cNvPr id="8478" name="Billede 8477" descr="Seller Does Not Ship to My Country">
          <a:hlinkClick xmlns:r="http://schemas.openxmlformats.org/officeDocument/2006/relationships" r:id="rId5"/>
          <a:extLst>
            <a:ext uri="{FF2B5EF4-FFF2-40B4-BE49-F238E27FC236}">
              <a16:creationId xmlns:a16="http://schemas.microsoft.com/office/drawing/2014/main" id="{5EAEC798-2C05-E64F-7CBD-071BA77413B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38408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1803</xdr:row>
      <xdr:rowOff>0</xdr:rowOff>
    </xdr:from>
    <xdr:to>
      <xdr:col>3</xdr:col>
      <xdr:colOff>274320</xdr:colOff>
      <xdr:row>1803</xdr:row>
      <xdr:rowOff>152400</xdr:rowOff>
    </xdr:to>
    <xdr:pic>
      <xdr:nvPicPr>
        <xdr:cNvPr id="8479" name="Billede 8478">
          <a:hlinkClick xmlns:r="http://schemas.openxmlformats.org/officeDocument/2006/relationships" r:id="rId7"/>
          <a:extLst>
            <a:ext uri="{FF2B5EF4-FFF2-40B4-BE49-F238E27FC236}">
              <a16:creationId xmlns:a16="http://schemas.microsoft.com/office/drawing/2014/main" id="{0337B6FC-9FFD-88C9-650D-C5827162235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738408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1807</xdr:row>
      <xdr:rowOff>0</xdr:rowOff>
    </xdr:from>
    <xdr:to>
      <xdr:col>3</xdr:col>
      <xdr:colOff>7620</xdr:colOff>
      <xdr:row>1807</xdr:row>
      <xdr:rowOff>30480</xdr:rowOff>
    </xdr:to>
    <xdr:pic>
      <xdr:nvPicPr>
        <xdr:cNvPr id="8480" name="Billede 8479">
          <a:extLst>
            <a:ext uri="{FF2B5EF4-FFF2-40B4-BE49-F238E27FC236}">
              <a16:creationId xmlns:a16="http://schemas.microsoft.com/office/drawing/2014/main" id="{6C43E008-FCF2-4F7E-0521-63C3E2D682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0420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1808</xdr:row>
      <xdr:rowOff>0</xdr:rowOff>
    </xdr:from>
    <xdr:to>
      <xdr:col>3</xdr:col>
      <xdr:colOff>571500</xdr:colOff>
      <xdr:row>1808</xdr:row>
      <xdr:rowOff>160020</xdr:rowOff>
    </xdr:to>
    <xdr:pic>
      <xdr:nvPicPr>
        <xdr:cNvPr id="8481" name="Billede 8480">
          <a:hlinkClick xmlns:r="http://schemas.openxmlformats.org/officeDocument/2006/relationships" r:id="rId318"/>
          <a:extLst>
            <a:ext uri="{FF2B5EF4-FFF2-40B4-BE49-F238E27FC236}">
              <a16:creationId xmlns:a16="http://schemas.microsoft.com/office/drawing/2014/main" id="{2D5A7E67-7447-EE3B-74A0-E5B9EBBA6C2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40603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1809</xdr:row>
      <xdr:rowOff>0</xdr:rowOff>
    </xdr:from>
    <xdr:to>
      <xdr:col>3</xdr:col>
      <xdr:colOff>7620</xdr:colOff>
      <xdr:row>1809</xdr:row>
      <xdr:rowOff>99060</xdr:rowOff>
    </xdr:to>
    <xdr:pic>
      <xdr:nvPicPr>
        <xdr:cNvPr id="8482" name="Billede 8481">
          <a:extLst>
            <a:ext uri="{FF2B5EF4-FFF2-40B4-BE49-F238E27FC236}">
              <a16:creationId xmlns:a16="http://schemas.microsoft.com/office/drawing/2014/main" id="{5BCCA1DC-EA41-BD56-FF9D-066D9FF0C4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0785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1811</xdr:row>
      <xdr:rowOff>0</xdr:rowOff>
    </xdr:from>
    <xdr:to>
      <xdr:col>1</xdr:col>
      <xdr:colOff>152400</xdr:colOff>
      <xdr:row>1812</xdr:row>
      <xdr:rowOff>114300</xdr:rowOff>
    </xdr:to>
    <xdr:pic>
      <xdr:nvPicPr>
        <xdr:cNvPr id="8483" name="img223" descr="Lot ID: 445554265  Set No: 910033  Name: Old Train Engine Shed">
          <a:hlinkClick xmlns:r="http://schemas.openxmlformats.org/officeDocument/2006/relationships" r:id="rId33"/>
          <a:extLst>
            <a:ext uri="{FF2B5EF4-FFF2-40B4-BE49-F238E27FC236}">
              <a16:creationId xmlns:a16="http://schemas.microsoft.com/office/drawing/2014/main" id="{7D8843A7-0178-5FFD-40C9-6C17202359B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41151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1811</xdr:row>
      <xdr:rowOff>0</xdr:rowOff>
    </xdr:from>
    <xdr:to>
      <xdr:col>3</xdr:col>
      <xdr:colOff>114300</xdr:colOff>
      <xdr:row>1811</xdr:row>
      <xdr:rowOff>114300</xdr:rowOff>
    </xdr:to>
    <xdr:pic>
      <xdr:nvPicPr>
        <xdr:cNvPr id="8484" name="Billede 8483" descr="Seller Ships to My Country">
          <a:hlinkClick xmlns:r="http://schemas.openxmlformats.org/officeDocument/2006/relationships" r:id="rId5"/>
          <a:extLst>
            <a:ext uri="{FF2B5EF4-FFF2-40B4-BE49-F238E27FC236}">
              <a16:creationId xmlns:a16="http://schemas.microsoft.com/office/drawing/2014/main" id="{C102CAF3-28E1-B3A9-04D8-CCD0F22D1A2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41151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1811</xdr:row>
      <xdr:rowOff>0</xdr:rowOff>
    </xdr:from>
    <xdr:to>
      <xdr:col>3</xdr:col>
      <xdr:colOff>274320</xdr:colOff>
      <xdr:row>1811</xdr:row>
      <xdr:rowOff>152400</xdr:rowOff>
    </xdr:to>
    <xdr:pic>
      <xdr:nvPicPr>
        <xdr:cNvPr id="8485" name="Billede 8484">
          <a:hlinkClick xmlns:r="http://schemas.openxmlformats.org/officeDocument/2006/relationships" r:id="rId7"/>
          <a:extLst>
            <a:ext uri="{FF2B5EF4-FFF2-40B4-BE49-F238E27FC236}">
              <a16:creationId xmlns:a16="http://schemas.microsoft.com/office/drawing/2014/main" id="{E3CB3BEC-D54B-C23E-B535-9580E016CC6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741151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1815</xdr:row>
      <xdr:rowOff>0</xdr:rowOff>
    </xdr:from>
    <xdr:to>
      <xdr:col>3</xdr:col>
      <xdr:colOff>7620</xdr:colOff>
      <xdr:row>1815</xdr:row>
      <xdr:rowOff>30480</xdr:rowOff>
    </xdr:to>
    <xdr:pic>
      <xdr:nvPicPr>
        <xdr:cNvPr id="8486" name="Billede 8485">
          <a:extLst>
            <a:ext uri="{FF2B5EF4-FFF2-40B4-BE49-F238E27FC236}">
              <a16:creationId xmlns:a16="http://schemas.microsoft.com/office/drawing/2014/main" id="{401D7191-0374-E54B-3901-4A06A666F9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3551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1816</xdr:row>
      <xdr:rowOff>0</xdr:rowOff>
    </xdr:from>
    <xdr:to>
      <xdr:col>3</xdr:col>
      <xdr:colOff>571500</xdr:colOff>
      <xdr:row>1816</xdr:row>
      <xdr:rowOff>160020</xdr:rowOff>
    </xdr:to>
    <xdr:pic>
      <xdr:nvPicPr>
        <xdr:cNvPr id="8487" name="Billede 8486">
          <a:hlinkClick xmlns:r="http://schemas.openxmlformats.org/officeDocument/2006/relationships" r:id="rId319"/>
          <a:extLst>
            <a:ext uri="{FF2B5EF4-FFF2-40B4-BE49-F238E27FC236}">
              <a16:creationId xmlns:a16="http://schemas.microsoft.com/office/drawing/2014/main" id="{2A9B5F55-5A5B-B660-9161-A9ACE94A978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43734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1817</xdr:row>
      <xdr:rowOff>0</xdr:rowOff>
    </xdr:from>
    <xdr:to>
      <xdr:col>3</xdr:col>
      <xdr:colOff>7620</xdr:colOff>
      <xdr:row>1817</xdr:row>
      <xdr:rowOff>99060</xdr:rowOff>
    </xdr:to>
    <xdr:pic>
      <xdr:nvPicPr>
        <xdr:cNvPr id="8488" name="Billede 8487">
          <a:extLst>
            <a:ext uri="{FF2B5EF4-FFF2-40B4-BE49-F238E27FC236}">
              <a16:creationId xmlns:a16="http://schemas.microsoft.com/office/drawing/2014/main" id="{53FA252B-23C7-43FB-4F77-729A938AC4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3917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1819</xdr:row>
      <xdr:rowOff>0</xdr:rowOff>
    </xdr:from>
    <xdr:to>
      <xdr:col>1</xdr:col>
      <xdr:colOff>152400</xdr:colOff>
      <xdr:row>1820</xdr:row>
      <xdr:rowOff>114300</xdr:rowOff>
    </xdr:to>
    <xdr:pic>
      <xdr:nvPicPr>
        <xdr:cNvPr id="8489" name="img224" descr="Lot ID: 419208510  Set No: 910033  Name: Old Train Engine Shed">
          <a:hlinkClick xmlns:r="http://schemas.openxmlformats.org/officeDocument/2006/relationships" r:id="rId33"/>
          <a:extLst>
            <a:ext uri="{FF2B5EF4-FFF2-40B4-BE49-F238E27FC236}">
              <a16:creationId xmlns:a16="http://schemas.microsoft.com/office/drawing/2014/main" id="{DC6CFD13-7901-5307-85C2-00E0C425D77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44283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1819</xdr:row>
      <xdr:rowOff>0</xdr:rowOff>
    </xdr:from>
    <xdr:to>
      <xdr:col>3</xdr:col>
      <xdr:colOff>114300</xdr:colOff>
      <xdr:row>1819</xdr:row>
      <xdr:rowOff>114300</xdr:rowOff>
    </xdr:to>
    <xdr:pic>
      <xdr:nvPicPr>
        <xdr:cNvPr id="8490" name="Billede 8489" descr="Seller Ships to My Country">
          <a:hlinkClick xmlns:r="http://schemas.openxmlformats.org/officeDocument/2006/relationships" r:id="rId5"/>
          <a:extLst>
            <a:ext uri="{FF2B5EF4-FFF2-40B4-BE49-F238E27FC236}">
              <a16:creationId xmlns:a16="http://schemas.microsoft.com/office/drawing/2014/main" id="{43339FF7-308C-1815-FEED-5E534780F79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44283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1819</xdr:row>
      <xdr:rowOff>0</xdr:rowOff>
    </xdr:from>
    <xdr:to>
      <xdr:col>3</xdr:col>
      <xdr:colOff>274320</xdr:colOff>
      <xdr:row>1819</xdr:row>
      <xdr:rowOff>152400</xdr:rowOff>
    </xdr:to>
    <xdr:pic>
      <xdr:nvPicPr>
        <xdr:cNvPr id="8491" name="Billede 8490">
          <a:hlinkClick xmlns:r="http://schemas.openxmlformats.org/officeDocument/2006/relationships" r:id="rId7"/>
          <a:extLst>
            <a:ext uri="{FF2B5EF4-FFF2-40B4-BE49-F238E27FC236}">
              <a16:creationId xmlns:a16="http://schemas.microsoft.com/office/drawing/2014/main" id="{161C5CBC-5447-A3C4-4239-3481760660A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74428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1823</xdr:row>
      <xdr:rowOff>0</xdr:rowOff>
    </xdr:from>
    <xdr:to>
      <xdr:col>3</xdr:col>
      <xdr:colOff>7620</xdr:colOff>
      <xdr:row>1823</xdr:row>
      <xdr:rowOff>30480</xdr:rowOff>
    </xdr:to>
    <xdr:pic>
      <xdr:nvPicPr>
        <xdr:cNvPr id="8492" name="Billede 8491">
          <a:extLst>
            <a:ext uri="{FF2B5EF4-FFF2-40B4-BE49-F238E27FC236}">
              <a16:creationId xmlns:a16="http://schemas.microsoft.com/office/drawing/2014/main" id="{4A01A0B4-8A0A-EFF4-B1CF-F18E668516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6295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1824</xdr:row>
      <xdr:rowOff>0</xdr:rowOff>
    </xdr:from>
    <xdr:to>
      <xdr:col>3</xdr:col>
      <xdr:colOff>571500</xdr:colOff>
      <xdr:row>1824</xdr:row>
      <xdr:rowOff>160020</xdr:rowOff>
    </xdr:to>
    <xdr:pic>
      <xdr:nvPicPr>
        <xdr:cNvPr id="8493" name="Billede 8492">
          <a:hlinkClick xmlns:r="http://schemas.openxmlformats.org/officeDocument/2006/relationships" r:id="rId320"/>
          <a:extLst>
            <a:ext uri="{FF2B5EF4-FFF2-40B4-BE49-F238E27FC236}">
              <a16:creationId xmlns:a16="http://schemas.microsoft.com/office/drawing/2014/main" id="{CC71058A-8B29-8202-8B5D-9A262EB5C89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46478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1825</xdr:row>
      <xdr:rowOff>0</xdr:rowOff>
    </xdr:from>
    <xdr:to>
      <xdr:col>3</xdr:col>
      <xdr:colOff>7620</xdr:colOff>
      <xdr:row>1825</xdr:row>
      <xdr:rowOff>99060</xdr:rowOff>
    </xdr:to>
    <xdr:pic>
      <xdr:nvPicPr>
        <xdr:cNvPr id="8494" name="Billede 8493">
          <a:extLst>
            <a:ext uri="{FF2B5EF4-FFF2-40B4-BE49-F238E27FC236}">
              <a16:creationId xmlns:a16="http://schemas.microsoft.com/office/drawing/2014/main" id="{9559EC08-1FA8-0100-13D8-A0C80EA6B6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6660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1827</xdr:row>
      <xdr:rowOff>0</xdr:rowOff>
    </xdr:from>
    <xdr:to>
      <xdr:col>1</xdr:col>
      <xdr:colOff>152400</xdr:colOff>
      <xdr:row>1828</xdr:row>
      <xdr:rowOff>114300</xdr:rowOff>
    </xdr:to>
    <xdr:pic>
      <xdr:nvPicPr>
        <xdr:cNvPr id="8495" name="img225" descr="Lot ID: 417723165  Set No: 910033  Name: Old Train Engine Shed">
          <a:hlinkClick xmlns:r="http://schemas.openxmlformats.org/officeDocument/2006/relationships" r:id="rId33"/>
          <a:extLst>
            <a:ext uri="{FF2B5EF4-FFF2-40B4-BE49-F238E27FC236}">
              <a16:creationId xmlns:a16="http://schemas.microsoft.com/office/drawing/2014/main" id="{3394371E-D5CB-F4CA-963A-A5012E39549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47026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1827</xdr:row>
      <xdr:rowOff>0</xdr:rowOff>
    </xdr:from>
    <xdr:to>
      <xdr:col>3</xdr:col>
      <xdr:colOff>114300</xdr:colOff>
      <xdr:row>1827</xdr:row>
      <xdr:rowOff>114300</xdr:rowOff>
    </xdr:to>
    <xdr:pic>
      <xdr:nvPicPr>
        <xdr:cNvPr id="8496" name="Billede 8495" descr="Seller Does Not Ship to My Country">
          <a:hlinkClick xmlns:r="http://schemas.openxmlformats.org/officeDocument/2006/relationships" r:id="rId5"/>
          <a:extLst>
            <a:ext uri="{FF2B5EF4-FFF2-40B4-BE49-F238E27FC236}">
              <a16:creationId xmlns:a16="http://schemas.microsoft.com/office/drawing/2014/main" id="{2AE884FF-5400-7650-C7AB-C73AF5D821F6}"/>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47026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1827</xdr:row>
      <xdr:rowOff>0</xdr:rowOff>
    </xdr:from>
    <xdr:to>
      <xdr:col>3</xdr:col>
      <xdr:colOff>274320</xdr:colOff>
      <xdr:row>1827</xdr:row>
      <xdr:rowOff>152400</xdr:rowOff>
    </xdr:to>
    <xdr:pic>
      <xdr:nvPicPr>
        <xdr:cNvPr id="8497" name="Billede 8496">
          <a:hlinkClick xmlns:r="http://schemas.openxmlformats.org/officeDocument/2006/relationships" r:id="rId7"/>
          <a:extLst>
            <a:ext uri="{FF2B5EF4-FFF2-40B4-BE49-F238E27FC236}">
              <a16:creationId xmlns:a16="http://schemas.microsoft.com/office/drawing/2014/main" id="{A715FDB4-00E7-3C5B-1D1D-2867499DC76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47026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1831</xdr:row>
      <xdr:rowOff>0</xdr:rowOff>
    </xdr:from>
    <xdr:to>
      <xdr:col>3</xdr:col>
      <xdr:colOff>7620</xdr:colOff>
      <xdr:row>1831</xdr:row>
      <xdr:rowOff>30480</xdr:rowOff>
    </xdr:to>
    <xdr:pic>
      <xdr:nvPicPr>
        <xdr:cNvPr id="8498" name="Billede 8497">
          <a:extLst>
            <a:ext uri="{FF2B5EF4-FFF2-40B4-BE49-F238E27FC236}">
              <a16:creationId xmlns:a16="http://schemas.microsoft.com/office/drawing/2014/main" id="{EE09B4BA-8CAE-8955-9FED-C51F6F4829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0798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1832</xdr:row>
      <xdr:rowOff>0</xdr:rowOff>
    </xdr:from>
    <xdr:to>
      <xdr:col>3</xdr:col>
      <xdr:colOff>571500</xdr:colOff>
      <xdr:row>1832</xdr:row>
      <xdr:rowOff>160020</xdr:rowOff>
    </xdr:to>
    <xdr:pic>
      <xdr:nvPicPr>
        <xdr:cNvPr id="8499" name="Billede 8498">
          <a:hlinkClick xmlns:r="http://schemas.openxmlformats.org/officeDocument/2006/relationships" r:id="rId321"/>
          <a:extLst>
            <a:ext uri="{FF2B5EF4-FFF2-40B4-BE49-F238E27FC236}">
              <a16:creationId xmlns:a16="http://schemas.microsoft.com/office/drawing/2014/main" id="{005213D6-7430-29A5-2043-B18A1E38BAE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50981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1833</xdr:row>
      <xdr:rowOff>0</xdr:rowOff>
    </xdr:from>
    <xdr:to>
      <xdr:col>3</xdr:col>
      <xdr:colOff>7620</xdr:colOff>
      <xdr:row>1833</xdr:row>
      <xdr:rowOff>99060</xdr:rowOff>
    </xdr:to>
    <xdr:pic>
      <xdr:nvPicPr>
        <xdr:cNvPr id="8500" name="Billede 8499">
          <a:extLst>
            <a:ext uri="{FF2B5EF4-FFF2-40B4-BE49-F238E27FC236}">
              <a16:creationId xmlns:a16="http://schemas.microsoft.com/office/drawing/2014/main" id="{51E020FF-1E39-3DAE-5CB7-671C74B443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1164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1835</xdr:row>
      <xdr:rowOff>0</xdr:rowOff>
    </xdr:from>
    <xdr:to>
      <xdr:col>1</xdr:col>
      <xdr:colOff>152400</xdr:colOff>
      <xdr:row>1836</xdr:row>
      <xdr:rowOff>114300</xdr:rowOff>
    </xdr:to>
    <xdr:pic>
      <xdr:nvPicPr>
        <xdr:cNvPr id="8501" name="img226" descr="Lot ID: 417565899  Set No: 910033  Name: Old Train Engine Shed">
          <a:hlinkClick xmlns:r="http://schemas.openxmlformats.org/officeDocument/2006/relationships" r:id="rId33"/>
          <a:extLst>
            <a:ext uri="{FF2B5EF4-FFF2-40B4-BE49-F238E27FC236}">
              <a16:creationId xmlns:a16="http://schemas.microsoft.com/office/drawing/2014/main" id="{69AA9C6B-51D9-C3BD-74A4-23869286275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51530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1835</xdr:row>
      <xdr:rowOff>0</xdr:rowOff>
    </xdr:from>
    <xdr:to>
      <xdr:col>3</xdr:col>
      <xdr:colOff>114300</xdr:colOff>
      <xdr:row>1835</xdr:row>
      <xdr:rowOff>114300</xdr:rowOff>
    </xdr:to>
    <xdr:pic>
      <xdr:nvPicPr>
        <xdr:cNvPr id="8502" name="Billede 8501" descr="Seller Does Not Ship to My Country">
          <a:hlinkClick xmlns:r="http://schemas.openxmlformats.org/officeDocument/2006/relationships" r:id="rId5"/>
          <a:extLst>
            <a:ext uri="{FF2B5EF4-FFF2-40B4-BE49-F238E27FC236}">
              <a16:creationId xmlns:a16="http://schemas.microsoft.com/office/drawing/2014/main" id="{93D6E449-4BDC-9F13-6D37-7051B7CAD24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51530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1835</xdr:row>
      <xdr:rowOff>0</xdr:rowOff>
    </xdr:from>
    <xdr:to>
      <xdr:col>3</xdr:col>
      <xdr:colOff>274320</xdr:colOff>
      <xdr:row>1835</xdr:row>
      <xdr:rowOff>152400</xdr:rowOff>
    </xdr:to>
    <xdr:pic>
      <xdr:nvPicPr>
        <xdr:cNvPr id="8503" name="Billede 8502">
          <a:hlinkClick xmlns:r="http://schemas.openxmlformats.org/officeDocument/2006/relationships" r:id="rId7"/>
          <a:extLst>
            <a:ext uri="{FF2B5EF4-FFF2-40B4-BE49-F238E27FC236}">
              <a16:creationId xmlns:a16="http://schemas.microsoft.com/office/drawing/2014/main" id="{F40F606A-1381-066A-AF4F-E9B5FFA5BD4A}"/>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751530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1839</xdr:row>
      <xdr:rowOff>0</xdr:rowOff>
    </xdr:from>
    <xdr:to>
      <xdr:col>3</xdr:col>
      <xdr:colOff>7620</xdr:colOff>
      <xdr:row>1839</xdr:row>
      <xdr:rowOff>30480</xdr:rowOff>
    </xdr:to>
    <xdr:pic>
      <xdr:nvPicPr>
        <xdr:cNvPr id="8504" name="Billede 8503">
          <a:extLst>
            <a:ext uri="{FF2B5EF4-FFF2-40B4-BE49-F238E27FC236}">
              <a16:creationId xmlns:a16="http://schemas.microsoft.com/office/drawing/2014/main" id="{FB1E72D6-8FE6-C338-DD68-77DCCE8BD4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3656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1840</xdr:row>
      <xdr:rowOff>0</xdr:rowOff>
    </xdr:from>
    <xdr:to>
      <xdr:col>3</xdr:col>
      <xdr:colOff>571500</xdr:colOff>
      <xdr:row>1840</xdr:row>
      <xdr:rowOff>160020</xdr:rowOff>
    </xdr:to>
    <xdr:pic>
      <xdr:nvPicPr>
        <xdr:cNvPr id="8505" name="Billede 8504">
          <a:hlinkClick xmlns:r="http://schemas.openxmlformats.org/officeDocument/2006/relationships" r:id="rId322"/>
          <a:extLst>
            <a:ext uri="{FF2B5EF4-FFF2-40B4-BE49-F238E27FC236}">
              <a16:creationId xmlns:a16="http://schemas.microsoft.com/office/drawing/2014/main" id="{962B90E7-0CE5-A07C-EE20-720E5AE269E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53838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1841</xdr:row>
      <xdr:rowOff>0</xdr:rowOff>
    </xdr:from>
    <xdr:to>
      <xdr:col>3</xdr:col>
      <xdr:colOff>7620</xdr:colOff>
      <xdr:row>1841</xdr:row>
      <xdr:rowOff>99060</xdr:rowOff>
    </xdr:to>
    <xdr:pic>
      <xdr:nvPicPr>
        <xdr:cNvPr id="8506" name="Billede 8505">
          <a:extLst>
            <a:ext uri="{FF2B5EF4-FFF2-40B4-BE49-F238E27FC236}">
              <a16:creationId xmlns:a16="http://schemas.microsoft.com/office/drawing/2014/main" id="{B4C78E1F-D587-398A-8CA9-96E1CAE680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4021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1843</xdr:row>
      <xdr:rowOff>0</xdr:rowOff>
    </xdr:from>
    <xdr:to>
      <xdr:col>1</xdr:col>
      <xdr:colOff>152400</xdr:colOff>
      <xdr:row>1844</xdr:row>
      <xdr:rowOff>114300</xdr:rowOff>
    </xdr:to>
    <xdr:pic>
      <xdr:nvPicPr>
        <xdr:cNvPr id="8507" name="img227" descr="Lot ID: 417797633  Set No: 910033  Name: Old Train Engine Shed">
          <a:hlinkClick xmlns:r="http://schemas.openxmlformats.org/officeDocument/2006/relationships" r:id="rId33"/>
          <a:extLst>
            <a:ext uri="{FF2B5EF4-FFF2-40B4-BE49-F238E27FC236}">
              <a16:creationId xmlns:a16="http://schemas.microsoft.com/office/drawing/2014/main" id="{E9F8ECE9-772A-A362-A306-BE9675AC8F6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54387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1843</xdr:row>
      <xdr:rowOff>0</xdr:rowOff>
    </xdr:from>
    <xdr:to>
      <xdr:col>3</xdr:col>
      <xdr:colOff>114300</xdr:colOff>
      <xdr:row>1843</xdr:row>
      <xdr:rowOff>114300</xdr:rowOff>
    </xdr:to>
    <xdr:pic>
      <xdr:nvPicPr>
        <xdr:cNvPr id="8508" name="Billede 8507" descr="Seller Ships to My Country">
          <a:hlinkClick xmlns:r="http://schemas.openxmlformats.org/officeDocument/2006/relationships" r:id="rId5"/>
          <a:extLst>
            <a:ext uri="{FF2B5EF4-FFF2-40B4-BE49-F238E27FC236}">
              <a16:creationId xmlns:a16="http://schemas.microsoft.com/office/drawing/2014/main" id="{AF1137CB-E976-5B9D-48C6-26EDB922841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54387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1843</xdr:row>
      <xdr:rowOff>0</xdr:rowOff>
    </xdr:from>
    <xdr:to>
      <xdr:col>3</xdr:col>
      <xdr:colOff>274320</xdr:colOff>
      <xdr:row>1843</xdr:row>
      <xdr:rowOff>152400</xdr:rowOff>
    </xdr:to>
    <xdr:pic>
      <xdr:nvPicPr>
        <xdr:cNvPr id="8509" name="Billede 8508">
          <a:hlinkClick xmlns:r="http://schemas.openxmlformats.org/officeDocument/2006/relationships" r:id="rId7"/>
          <a:extLst>
            <a:ext uri="{FF2B5EF4-FFF2-40B4-BE49-F238E27FC236}">
              <a16:creationId xmlns:a16="http://schemas.microsoft.com/office/drawing/2014/main" id="{DF7E321F-08BC-1FA7-66FD-4C49CDD7B72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754387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1847</xdr:row>
      <xdr:rowOff>0</xdr:rowOff>
    </xdr:from>
    <xdr:to>
      <xdr:col>3</xdr:col>
      <xdr:colOff>7620</xdr:colOff>
      <xdr:row>1847</xdr:row>
      <xdr:rowOff>30480</xdr:rowOff>
    </xdr:to>
    <xdr:pic>
      <xdr:nvPicPr>
        <xdr:cNvPr id="8510" name="Billede 8509">
          <a:extLst>
            <a:ext uri="{FF2B5EF4-FFF2-40B4-BE49-F238E27FC236}">
              <a16:creationId xmlns:a16="http://schemas.microsoft.com/office/drawing/2014/main" id="{4CBDBCE6-4233-7FFA-EED2-0FAF3CE8E2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6399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1848</xdr:row>
      <xdr:rowOff>0</xdr:rowOff>
    </xdr:from>
    <xdr:to>
      <xdr:col>3</xdr:col>
      <xdr:colOff>571500</xdr:colOff>
      <xdr:row>1848</xdr:row>
      <xdr:rowOff>160020</xdr:rowOff>
    </xdr:to>
    <xdr:pic>
      <xdr:nvPicPr>
        <xdr:cNvPr id="8511" name="Billede 8510">
          <a:hlinkClick xmlns:r="http://schemas.openxmlformats.org/officeDocument/2006/relationships" r:id="rId323"/>
          <a:extLst>
            <a:ext uri="{FF2B5EF4-FFF2-40B4-BE49-F238E27FC236}">
              <a16:creationId xmlns:a16="http://schemas.microsoft.com/office/drawing/2014/main" id="{50233C6B-A805-0FCA-F525-33F2977A7CC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56582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1849</xdr:row>
      <xdr:rowOff>0</xdr:rowOff>
    </xdr:from>
    <xdr:to>
      <xdr:col>3</xdr:col>
      <xdr:colOff>7620</xdr:colOff>
      <xdr:row>1849</xdr:row>
      <xdr:rowOff>99060</xdr:rowOff>
    </xdr:to>
    <xdr:pic>
      <xdr:nvPicPr>
        <xdr:cNvPr id="8512" name="Billede 8511">
          <a:extLst>
            <a:ext uri="{FF2B5EF4-FFF2-40B4-BE49-F238E27FC236}">
              <a16:creationId xmlns:a16="http://schemas.microsoft.com/office/drawing/2014/main" id="{67D97A21-9F75-7829-7784-D8498BFD9E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6765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1851</xdr:row>
      <xdr:rowOff>0</xdr:rowOff>
    </xdr:from>
    <xdr:to>
      <xdr:col>1</xdr:col>
      <xdr:colOff>152400</xdr:colOff>
      <xdr:row>1852</xdr:row>
      <xdr:rowOff>114300</xdr:rowOff>
    </xdr:to>
    <xdr:pic>
      <xdr:nvPicPr>
        <xdr:cNvPr id="8513" name="img228" descr="Lot ID: 442138769  Set No: 910033  Name: Old Train Engine Shed">
          <a:hlinkClick xmlns:r="http://schemas.openxmlformats.org/officeDocument/2006/relationships" r:id="rId33"/>
          <a:extLst>
            <a:ext uri="{FF2B5EF4-FFF2-40B4-BE49-F238E27FC236}">
              <a16:creationId xmlns:a16="http://schemas.microsoft.com/office/drawing/2014/main" id="{1E1F7F0E-2D71-5BCD-4BDF-C50DD7C967A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57130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1851</xdr:row>
      <xdr:rowOff>0</xdr:rowOff>
    </xdr:from>
    <xdr:to>
      <xdr:col>3</xdr:col>
      <xdr:colOff>114300</xdr:colOff>
      <xdr:row>1851</xdr:row>
      <xdr:rowOff>114300</xdr:rowOff>
    </xdr:to>
    <xdr:pic>
      <xdr:nvPicPr>
        <xdr:cNvPr id="8514" name="Billede 8513" descr="Seller Ships to My Country">
          <a:hlinkClick xmlns:r="http://schemas.openxmlformats.org/officeDocument/2006/relationships" r:id="rId5"/>
          <a:extLst>
            <a:ext uri="{FF2B5EF4-FFF2-40B4-BE49-F238E27FC236}">
              <a16:creationId xmlns:a16="http://schemas.microsoft.com/office/drawing/2014/main" id="{C38FB648-2C97-B8D9-DDF3-63F44D7690B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57130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1851</xdr:row>
      <xdr:rowOff>0</xdr:rowOff>
    </xdr:from>
    <xdr:to>
      <xdr:col>3</xdr:col>
      <xdr:colOff>274320</xdr:colOff>
      <xdr:row>1851</xdr:row>
      <xdr:rowOff>152400</xdr:rowOff>
    </xdr:to>
    <xdr:pic>
      <xdr:nvPicPr>
        <xdr:cNvPr id="8515" name="Billede 8514">
          <a:hlinkClick xmlns:r="http://schemas.openxmlformats.org/officeDocument/2006/relationships" r:id="rId7"/>
          <a:extLst>
            <a:ext uri="{FF2B5EF4-FFF2-40B4-BE49-F238E27FC236}">
              <a16:creationId xmlns:a16="http://schemas.microsoft.com/office/drawing/2014/main" id="{43979A9D-0233-8968-E4C7-6544BBB4960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57130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1855</xdr:row>
      <xdr:rowOff>0</xdr:rowOff>
    </xdr:from>
    <xdr:to>
      <xdr:col>3</xdr:col>
      <xdr:colOff>7620</xdr:colOff>
      <xdr:row>1855</xdr:row>
      <xdr:rowOff>30480</xdr:rowOff>
    </xdr:to>
    <xdr:pic>
      <xdr:nvPicPr>
        <xdr:cNvPr id="8516" name="Billede 8515">
          <a:extLst>
            <a:ext uri="{FF2B5EF4-FFF2-40B4-BE49-F238E27FC236}">
              <a16:creationId xmlns:a16="http://schemas.microsoft.com/office/drawing/2014/main" id="{988E523D-6A61-3E0F-67DF-FB4E46D4CA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9142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1856</xdr:row>
      <xdr:rowOff>0</xdr:rowOff>
    </xdr:from>
    <xdr:to>
      <xdr:col>3</xdr:col>
      <xdr:colOff>571500</xdr:colOff>
      <xdr:row>1856</xdr:row>
      <xdr:rowOff>160020</xdr:rowOff>
    </xdr:to>
    <xdr:pic>
      <xdr:nvPicPr>
        <xdr:cNvPr id="8517" name="Billede 8516">
          <a:hlinkClick xmlns:r="http://schemas.openxmlformats.org/officeDocument/2006/relationships" r:id="rId324"/>
          <a:extLst>
            <a:ext uri="{FF2B5EF4-FFF2-40B4-BE49-F238E27FC236}">
              <a16:creationId xmlns:a16="http://schemas.microsoft.com/office/drawing/2014/main" id="{8D5A2393-FEAE-45E5-C762-A185712A820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59325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1857</xdr:row>
      <xdr:rowOff>0</xdr:rowOff>
    </xdr:from>
    <xdr:to>
      <xdr:col>3</xdr:col>
      <xdr:colOff>7620</xdr:colOff>
      <xdr:row>1857</xdr:row>
      <xdr:rowOff>99060</xdr:rowOff>
    </xdr:to>
    <xdr:pic>
      <xdr:nvPicPr>
        <xdr:cNvPr id="8518" name="Billede 8517">
          <a:extLst>
            <a:ext uri="{FF2B5EF4-FFF2-40B4-BE49-F238E27FC236}">
              <a16:creationId xmlns:a16="http://schemas.microsoft.com/office/drawing/2014/main" id="{5196C002-6088-FB61-CD54-D304221192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9508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1859</xdr:row>
      <xdr:rowOff>0</xdr:rowOff>
    </xdr:from>
    <xdr:to>
      <xdr:col>1</xdr:col>
      <xdr:colOff>152400</xdr:colOff>
      <xdr:row>1860</xdr:row>
      <xdr:rowOff>114300</xdr:rowOff>
    </xdr:to>
    <xdr:pic>
      <xdr:nvPicPr>
        <xdr:cNvPr id="8519" name="img229" descr="Lot ID: 417719228  Set No: 910033  Name: Old Train Engine Shed">
          <a:hlinkClick xmlns:r="http://schemas.openxmlformats.org/officeDocument/2006/relationships" r:id="rId33"/>
          <a:extLst>
            <a:ext uri="{FF2B5EF4-FFF2-40B4-BE49-F238E27FC236}">
              <a16:creationId xmlns:a16="http://schemas.microsoft.com/office/drawing/2014/main" id="{ACF65CE1-FF42-B48E-FBCA-D86BE475E34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59874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1859</xdr:row>
      <xdr:rowOff>0</xdr:rowOff>
    </xdr:from>
    <xdr:to>
      <xdr:col>3</xdr:col>
      <xdr:colOff>114300</xdr:colOff>
      <xdr:row>1859</xdr:row>
      <xdr:rowOff>114300</xdr:rowOff>
    </xdr:to>
    <xdr:pic>
      <xdr:nvPicPr>
        <xdr:cNvPr id="8520" name="Billede 8519" descr="Seller Ships to My Country">
          <a:hlinkClick xmlns:r="http://schemas.openxmlformats.org/officeDocument/2006/relationships" r:id="rId5"/>
          <a:extLst>
            <a:ext uri="{FF2B5EF4-FFF2-40B4-BE49-F238E27FC236}">
              <a16:creationId xmlns:a16="http://schemas.microsoft.com/office/drawing/2014/main" id="{8E97E808-DA51-8179-3EB4-615EC6354D1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59874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1859</xdr:row>
      <xdr:rowOff>0</xdr:rowOff>
    </xdr:from>
    <xdr:to>
      <xdr:col>3</xdr:col>
      <xdr:colOff>274320</xdr:colOff>
      <xdr:row>1859</xdr:row>
      <xdr:rowOff>152400</xdr:rowOff>
    </xdr:to>
    <xdr:pic>
      <xdr:nvPicPr>
        <xdr:cNvPr id="8521" name="Billede 8520">
          <a:hlinkClick xmlns:r="http://schemas.openxmlformats.org/officeDocument/2006/relationships" r:id="rId7"/>
          <a:extLst>
            <a:ext uri="{FF2B5EF4-FFF2-40B4-BE49-F238E27FC236}">
              <a16:creationId xmlns:a16="http://schemas.microsoft.com/office/drawing/2014/main" id="{8AB985F6-326C-2135-39D8-8601829BEF7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59874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1863</xdr:row>
      <xdr:rowOff>0</xdr:rowOff>
    </xdr:from>
    <xdr:to>
      <xdr:col>3</xdr:col>
      <xdr:colOff>7620</xdr:colOff>
      <xdr:row>1863</xdr:row>
      <xdr:rowOff>30480</xdr:rowOff>
    </xdr:to>
    <xdr:pic>
      <xdr:nvPicPr>
        <xdr:cNvPr id="8522" name="Billede 8521">
          <a:extLst>
            <a:ext uri="{FF2B5EF4-FFF2-40B4-BE49-F238E27FC236}">
              <a16:creationId xmlns:a16="http://schemas.microsoft.com/office/drawing/2014/main" id="{29EF9E6C-5206-BE48-DE15-432C9BA415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2000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1864</xdr:row>
      <xdr:rowOff>0</xdr:rowOff>
    </xdr:from>
    <xdr:to>
      <xdr:col>3</xdr:col>
      <xdr:colOff>571500</xdr:colOff>
      <xdr:row>1864</xdr:row>
      <xdr:rowOff>160020</xdr:rowOff>
    </xdr:to>
    <xdr:pic>
      <xdr:nvPicPr>
        <xdr:cNvPr id="8523" name="Billede 8522">
          <a:hlinkClick xmlns:r="http://schemas.openxmlformats.org/officeDocument/2006/relationships" r:id="rId325"/>
          <a:extLst>
            <a:ext uri="{FF2B5EF4-FFF2-40B4-BE49-F238E27FC236}">
              <a16:creationId xmlns:a16="http://schemas.microsoft.com/office/drawing/2014/main" id="{CE090F7D-07D7-26B5-DA7C-78FF0A78457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62182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1865</xdr:row>
      <xdr:rowOff>0</xdr:rowOff>
    </xdr:from>
    <xdr:to>
      <xdr:col>3</xdr:col>
      <xdr:colOff>7620</xdr:colOff>
      <xdr:row>1865</xdr:row>
      <xdr:rowOff>99060</xdr:rowOff>
    </xdr:to>
    <xdr:pic>
      <xdr:nvPicPr>
        <xdr:cNvPr id="8524" name="Billede 8523">
          <a:extLst>
            <a:ext uri="{FF2B5EF4-FFF2-40B4-BE49-F238E27FC236}">
              <a16:creationId xmlns:a16="http://schemas.microsoft.com/office/drawing/2014/main" id="{DBE21D22-0343-97DB-B326-84B46EA0FA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2365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1867</xdr:row>
      <xdr:rowOff>0</xdr:rowOff>
    </xdr:from>
    <xdr:to>
      <xdr:col>1</xdr:col>
      <xdr:colOff>152400</xdr:colOff>
      <xdr:row>1868</xdr:row>
      <xdr:rowOff>114300</xdr:rowOff>
    </xdr:to>
    <xdr:pic>
      <xdr:nvPicPr>
        <xdr:cNvPr id="8525" name="img230" descr="Lot ID: 419404733  Set No: 910033  Name: Old Train Engine Shed">
          <a:hlinkClick xmlns:r="http://schemas.openxmlformats.org/officeDocument/2006/relationships" r:id="rId33"/>
          <a:extLst>
            <a:ext uri="{FF2B5EF4-FFF2-40B4-BE49-F238E27FC236}">
              <a16:creationId xmlns:a16="http://schemas.microsoft.com/office/drawing/2014/main" id="{8CD10E39-D299-E2A3-C1DD-6417F231890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62731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1867</xdr:row>
      <xdr:rowOff>0</xdr:rowOff>
    </xdr:from>
    <xdr:to>
      <xdr:col>3</xdr:col>
      <xdr:colOff>114300</xdr:colOff>
      <xdr:row>1867</xdr:row>
      <xdr:rowOff>114300</xdr:rowOff>
    </xdr:to>
    <xdr:pic>
      <xdr:nvPicPr>
        <xdr:cNvPr id="8526" name="Billede 8525" descr="Seller Does Not Ship to My Country">
          <a:hlinkClick xmlns:r="http://schemas.openxmlformats.org/officeDocument/2006/relationships" r:id="rId5"/>
          <a:extLst>
            <a:ext uri="{FF2B5EF4-FFF2-40B4-BE49-F238E27FC236}">
              <a16:creationId xmlns:a16="http://schemas.microsoft.com/office/drawing/2014/main" id="{D031E0CE-4611-9C78-BE2B-0F019F94B2E6}"/>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62731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1867</xdr:row>
      <xdr:rowOff>0</xdr:rowOff>
    </xdr:from>
    <xdr:to>
      <xdr:col>3</xdr:col>
      <xdr:colOff>274320</xdr:colOff>
      <xdr:row>1867</xdr:row>
      <xdr:rowOff>152400</xdr:rowOff>
    </xdr:to>
    <xdr:pic>
      <xdr:nvPicPr>
        <xdr:cNvPr id="8527" name="Billede 8526">
          <a:hlinkClick xmlns:r="http://schemas.openxmlformats.org/officeDocument/2006/relationships" r:id="rId7"/>
          <a:extLst>
            <a:ext uri="{FF2B5EF4-FFF2-40B4-BE49-F238E27FC236}">
              <a16:creationId xmlns:a16="http://schemas.microsoft.com/office/drawing/2014/main" id="{22808D1D-C8F1-A41F-9A3E-48733FE5E90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762731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1871</xdr:row>
      <xdr:rowOff>0</xdr:rowOff>
    </xdr:from>
    <xdr:to>
      <xdr:col>3</xdr:col>
      <xdr:colOff>7620</xdr:colOff>
      <xdr:row>1871</xdr:row>
      <xdr:rowOff>30480</xdr:rowOff>
    </xdr:to>
    <xdr:pic>
      <xdr:nvPicPr>
        <xdr:cNvPr id="8528" name="Billede 8527">
          <a:extLst>
            <a:ext uri="{FF2B5EF4-FFF2-40B4-BE49-F238E27FC236}">
              <a16:creationId xmlns:a16="http://schemas.microsoft.com/office/drawing/2014/main" id="{28EBC401-D1E7-C2BE-F042-A47DD014E4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59547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1872</xdr:row>
      <xdr:rowOff>0</xdr:rowOff>
    </xdr:from>
    <xdr:to>
      <xdr:col>3</xdr:col>
      <xdr:colOff>571500</xdr:colOff>
      <xdr:row>1872</xdr:row>
      <xdr:rowOff>160020</xdr:rowOff>
    </xdr:to>
    <xdr:pic>
      <xdr:nvPicPr>
        <xdr:cNvPr id="8529" name="Billede 8528">
          <a:hlinkClick xmlns:r="http://schemas.openxmlformats.org/officeDocument/2006/relationships" r:id="rId326"/>
          <a:extLst>
            <a:ext uri="{FF2B5EF4-FFF2-40B4-BE49-F238E27FC236}">
              <a16:creationId xmlns:a16="http://schemas.microsoft.com/office/drawing/2014/main" id="{58F73833-8390-07C6-4ACE-3790412CB96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661376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1873</xdr:row>
      <xdr:rowOff>0</xdr:rowOff>
    </xdr:from>
    <xdr:to>
      <xdr:col>3</xdr:col>
      <xdr:colOff>7620</xdr:colOff>
      <xdr:row>1873</xdr:row>
      <xdr:rowOff>99060</xdr:rowOff>
    </xdr:to>
    <xdr:pic>
      <xdr:nvPicPr>
        <xdr:cNvPr id="8530" name="Billede 8529">
          <a:extLst>
            <a:ext uri="{FF2B5EF4-FFF2-40B4-BE49-F238E27FC236}">
              <a16:creationId xmlns:a16="http://schemas.microsoft.com/office/drawing/2014/main" id="{BBC66CE0-E36C-60D4-8DB3-3856592D79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63205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1875</xdr:row>
      <xdr:rowOff>0</xdr:rowOff>
    </xdr:from>
    <xdr:to>
      <xdr:col>1</xdr:col>
      <xdr:colOff>152400</xdr:colOff>
      <xdr:row>1876</xdr:row>
      <xdr:rowOff>114300</xdr:rowOff>
    </xdr:to>
    <xdr:pic>
      <xdr:nvPicPr>
        <xdr:cNvPr id="8531" name="img231" descr="Lot ID: 445854576  Set No: 910033  Name: Old Train Engine Shed">
          <a:hlinkClick xmlns:r="http://schemas.openxmlformats.org/officeDocument/2006/relationships" r:id="rId33"/>
          <a:extLst>
            <a:ext uri="{FF2B5EF4-FFF2-40B4-BE49-F238E27FC236}">
              <a16:creationId xmlns:a16="http://schemas.microsoft.com/office/drawing/2014/main" id="{B52E3477-6813-17BD-0BE9-68FA4860018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666863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1875</xdr:row>
      <xdr:rowOff>0</xdr:rowOff>
    </xdr:from>
    <xdr:to>
      <xdr:col>3</xdr:col>
      <xdr:colOff>114300</xdr:colOff>
      <xdr:row>1875</xdr:row>
      <xdr:rowOff>114300</xdr:rowOff>
    </xdr:to>
    <xdr:pic>
      <xdr:nvPicPr>
        <xdr:cNvPr id="8532" name="Billede 8531" descr="Seller Ships to My Country">
          <a:hlinkClick xmlns:r="http://schemas.openxmlformats.org/officeDocument/2006/relationships" r:id="rId5"/>
          <a:extLst>
            <a:ext uri="{FF2B5EF4-FFF2-40B4-BE49-F238E27FC236}">
              <a16:creationId xmlns:a16="http://schemas.microsoft.com/office/drawing/2014/main" id="{07544C9B-2E89-F48E-D468-FB26257ED10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666863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1875</xdr:row>
      <xdr:rowOff>0</xdr:rowOff>
    </xdr:from>
    <xdr:to>
      <xdr:col>3</xdr:col>
      <xdr:colOff>274320</xdr:colOff>
      <xdr:row>1875</xdr:row>
      <xdr:rowOff>152400</xdr:rowOff>
    </xdr:to>
    <xdr:pic>
      <xdr:nvPicPr>
        <xdr:cNvPr id="8533" name="Billede 8532">
          <a:hlinkClick xmlns:r="http://schemas.openxmlformats.org/officeDocument/2006/relationships" r:id="rId7"/>
          <a:extLst>
            <a:ext uri="{FF2B5EF4-FFF2-40B4-BE49-F238E27FC236}">
              <a16:creationId xmlns:a16="http://schemas.microsoft.com/office/drawing/2014/main" id="{DB27B938-DB8A-5DDF-4AD5-F790289C6204}"/>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766686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1879</xdr:row>
      <xdr:rowOff>0</xdr:rowOff>
    </xdr:from>
    <xdr:to>
      <xdr:col>3</xdr:col>
      <xdr:colOff>7620</xdr:colOff>
      <xdr:row>1879</xdr:row>
      <xdr:rowOff>30480</xdr:rowOff>
    </xdr:to>
    <xdr:pic>
      <xdr:nvPicPr>
        <xdr:cNvPr id="8534" name="Billede 8533">
          <a:extLst>
            <a:ext uri="{FF2B5EF4-FFF2-40B4-BE49-F238E27FC236}">
              <a16:creationId xmlns:a16="http://schemas.microsoft.com/office/drawing/2014/main" id="{5A219F23-9466-25DD-3DCF-7D660F6ADD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8812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1880</xdr:row>
      <xdr:rowOff>0</xdr:rowOff>
    </xdr:from>
    <xdr:to>
      <xdr:col>3</xdr:col>
      <xdr:colOff>571500</xdr:colOff>
      <xdr:row>1880</xdr:row>
      <xdr:rowOff>160020</xdr:rowOff>
    </xdr:to>
    <xdr:pic>
      <xdr:nvPicPr>
        <xdr:cNvPr id="8535" name="Billede 8534">
          <a:hlinkClick xmlns:r="http://schemas.openxmlformats.org/officeDocument/2006/relationships" r:id="rId327"/>
          <a:extLst>
            <a:ext uri="{FF2B5EF4-FFF2-40B4-BE49-F238E27FC236}">
              <a16:creationId xmlns:a16="http://schemas.microsoft.com/office/drawing/2014/main" id="{042D4AD0-ADE3-6239-8051-1B05D8D27B3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68995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1881</xdr:row>
      <xdr:rowOff>0</xdr:rowOff>
    </xdr:from>
    <xdr:to>
      <xdr:col>3</xdr:col>
      <xdr:colOff>7620</xdr:colOff>
      <xdr:row>1881</xdr:row>
      <xdr:rowOff>99060</xdr:rowOff>
    </xdr:to>
    <xdr:pic>
      <xdr:nvPicPr>
        <xdr:cNvPr id="8536" name="Billede 8535">
          <a:extLst>
            <a:ext uri="{FF2B5EF4-FFF2-40B4-BE49-F238E27FC236}">
              <a16:creationId xmlns:a16="http://schemas.microsoft.com/office/drawing/2014/main" id="{BEB00BA3-AEEE-833C-332E-B9C02C0BE5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9178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1883</xdr:row>
      <xdr:rowOff>0</xdr:rowOff>
    </xdr:from>
    <xdr:to>
      <xdr:col>1</xdr:col>
      <xdr:colOff>152400</xdr:colOff>
      <xdr:row>1884</xdr:row>
      <xdr:rowOff>114300</xdr:rowOff>
    </xdr:to>
    <xdr:pic>
      <xdr:nvPicPr>
        <xdr:cNvPr id="8537" name="img232" descr="Lot ID: 437089646  Set No: 910033  Name: Old Train Engine Shed">
          <a:hlinkClick xmlns:r="http://schemas.openxmlformats.org/officeDocument/2006/relationships" r:id="rId33"/>
          <a:extLst>
            <a:ext uri="{FF2B5EF4-FFF2-40B4-BE49-F238E27FC236}">
              <a16:creationId xmlns:a16="http://schemas.microsoft.com/office/drawing/2014/main" id="{F81E4D5D-1D1F-14CE-8574-3C74439DEC8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69543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1883</xdr:row>
      <xdr:rowOff>0</xdr:rowOff>
    </xdr:from>
    <xdr:to>
      <xdr:col>3</xdr:col>
      <xdr:colOff>114300</xdr:colOff>
      <xdr:row>1883</xdr:row>
      <xdr:rowOff>114300</xdr:rowOff>
    </xdr:to>
    <xdr:pic>
      <xdr:nvPicPr>
        <xdr:cNvPr id="8538" name="Billede 8537" descr="Seller Does Not Ship to My Country">
          <a:hlinkClick xmlns:r="http://schemas.openxmlformats.org/officeDocument/2006/relationships" r:id="rId5"/>
          <a:extLst>
            <a:ext uri="{FF2B5EF4-FFF2-40B4-BE49-F238E27FC236}">
              <a16:creationId xmlns:a16="http://schemas.microsoft.com/office/drawing/2014/main" id="{0AD9794C-831D-3D30-3FCB-5A7915FFB58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69543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1883</xdr:row>
      <xdr:rowOff>0</xdr:rowOff>
    </xdr:from>
    <xdr:to>
      <xdr:col>3</xdr:col>
      <xdr:colOff>274320</xdr:colOff>
      <xdr:row>1883</xdr:row>
      <xdr:rowOff>152400</xdr:rowOff>
    </xdr:to>
    <xdr:pic>
      <xdr:nvPicPr>
        <xdr:cNvPr id="8539" name="Billede 8538">
          <a:hlinkClick xmlns:r="http://schemas.openxmlformats.org/officeDocument/2006/relationships" r:id="rId7"/>
          <a:extLst>
            <a:ext uri="{FF2B5EF4-FFF2-40B4-BE49-F238E27FC236}">
              <a16:creationId xmlns:a16="http://schemas.microsoft.com/office/drawing/2014/main" id="{2052D952-3BE4-C79F-0730-249839BB859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6954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1887</xdr:row>
      <xdr:rowOff>0</xdr:rowOff>
    </xdr:from>
    <xdr:to>
      <xdr:col>3</xdr:col>
      <xdr:colOff>7620</xdr:colOff>
      <xdr:row>1887</xdr:row>
      <xdr:rowOff>30480</xdr:rowOff>
    </xdr:to>
    <xdr:pic>
      <xdr:nvPicPr>
        <xdr:cNvPr id="8540" name="Billede 8539">
          <a:extLst>
            <a:ext uri="{FF2B5EF4-FFF2-40B4-BE49-F238E27FC236}">
              <a16:creationId xmlns:a16="http://schemas.microsoft.com/office/drawing/2014/main" id="{6D7D4884-492A-D349-13DF-826E863C01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1555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1888</xdr:row>
      <xdr:rowOff>0</xdr:rowOff>
    </xdr:from>
    <xdr:to>
      <xdr:col>3</xdr:col>
      <xdr:colOff>571500</xdr:colOff>
      <xdr:row>1888</xdr:row>
      <xdr:rowOff>160020</xdr:rowOff>
    </xdr:to>
    <xdr:pic>
      <xdr:nvPicPr>
        <xdr:cNvPr id="8541" name="Billede 8540">
          <a:hlinkClick xmlns:r="http://schemas.openxmlformats.org/officeDocument/2006/relationships" r:id="rId328"/>
          <a:extLst>
            <a:ext uri="{FF2B5EF4-FFF2-40B4-BE49-F238E27FC236}">
              <a16:creationId xmlns:a16="http://schemas.microsoft.com/office/drawing/2014/main" id="{E33C34E9-9CA9-3C44-48D7-5199CD926C1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71738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1889</xdr:row>
      <xdr:rowOff>0</xdr:rowOff>
    </xdr:from>
    <xdr:to>
      <xdr:col>3</xdr:col>
      <xdr:colOff>7620</xdr:colOff>
      <xdr:row>1889</xdr:row>
      <xdr:rowOff>99060</xdr:rowOff>
    </xdr:to>
    <xdr:pic>
      <xdr:nvPicPr>
        <xdr:cNvPr id="8542" name="Billede 8541">
          <a:extLst>
            <a:ext uri="{FF2B5EF4-FFF2-40B4-BE49-F238E27FC236}">
              <a16:creationId xmlns:a16="http://schemas.microsoft.com/office/drawing/2014/main" id="{92B73E3F-4444-3010-0DD3-C7583D42C0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1921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1891</xdr:row>
      <xdr:rowOff>0</xdr:rowOff>
    </xdr:from>
    <xdr:to>
      <xdr:col>1</xdr:col>
      <xdr:colOff>152400</xdr:colOff>
      <xdr:row>1892</xdr:row>
      <xdr:rowOff>114300</xdr:rowOff>
    </xdr:to>
    <xdr:pic>
      <xdr:nvPicPr>
        <xdr:cNvPr id="8543" name="img233" descr="Lot ID: 428857489  Set No: 910033  Name: Old Train Engine Shed">
          <a:hlinkClick xmlns:r="http://schemas.openxmlformats.org/officeDocument/2006/relationships" r:id="rId33"/>
          <a:extLst>
            <a:ext uri="{FF2B5EF4-FFF2-40B4-BE49-F238E27FC236}">
              <a16:creationId xmlns:a16="http://schemas.microsoft.com/office/drawing/2014/main" id="{3BBCC5FB-AE0C-1623-4C71-1002217DD19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72287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1891</xdr:row>
      <xdr:rowOff>0</xdr:rowOff>
    </xdr:from>
    <xdr:to>
      <xdr:col>3</xdr:col>
      <xdr:colOff>114300</xdr:colOff>
      <xdr:row>1891</xdr:row>
      <xdr:rowOff>114300</xdr:rowOff>
    </xdr:to>
    <xdr:pic>
      <xdr:nvPicPr>
        <xdr:cNvPr id="8544" name="Billede 8543" descr="Seller Ships to My Country">
          <a:hlinkClick xmlns:r="http://schemas.openxmlformats.org/officeDocument/2006/relationships" r:id="rId5"/>
          <a:extLst>
            <a:ext uri="{FF2B5EF4-FFF2-40B4-BE49-F238E27FC236}">
              <a16:creationId xmlns:a16="http://schemas.microsoft.com/office/drawing/2014/main" id="{F846F5F7-2F27-9B04-DCFA-B9F523C18B9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72287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1891</xdr:row>
      <xdr:rowOff>0</xdr:rowOff>
    </xdr:from>
    <xdr:to>
      <xdr:col>3</xdr:col>
      <xdr:colOff>274320</xdr:colOff>
      <xdr:row>1891</xdr:row>
      <xdr:rowOff>152400</xdr:rowOff>
    </xdr:to>
    <xdr:pic>
      <xdr:nvPicPr>
        <xdr:cNvPr id="8545" name="Billede 8544">
          <a:hlinkClick xmlns:r="http://schemas.openxmlformats.org/officeDocument/2006/relationships" r:id="rId7"/>
          <a:extLst>
            <a:ext uri="{FF2B5EF4-FFF2-40B4-BE49-F238E27FC236}">
              <a16:creationId xmlns:a16="http://schemas.microsoft.com/office/drawing/2014/main" id="{4A3DBAD6-383E-9F8C-95D8-706B711D70E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7228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1895</xdr:row>
      <xdr:rowOff>0</xdr:rowOff>
    </xdr:from>
    <xdr:to>
      <xdr:col>3</xdr:col>
      <xdr:colOff>7620</xdr:colOff>
      <xdr:row>1895</xdr:row>
      <xdr:rowOff>30480</xdr:rowOff>
    </xdr:to>
    <xdr:pic>
      <xdr:nvPicPr>
        <xdr:cNvPr id="8546" name="Billede 8545">
          <a:extLst>
            <a:ext uri="{FF2B5EF4-FFF2-40B4-BE49-F238E27FC236}">
              <a16:creationId xmlns:a16="http://schemas.microsoft.com/office/drawing/2014/main" id="{EC41AF04-BFBB-F6F1-702B-C1FDD8BD4C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4298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1896</xdr:row>
      <xdr:rowOff>0</xdr:rowOff>
    </xdr:from>
    <xdr:to>
      <xdr:col>3</xdr:col>
      <xdr:colOff>571500</xdr:colOff>
      <xdr:row>1896</xdr:row>
      <xdr:rowOff>160020</xdr:rowOff>
    </xdr:to>
    <xdr:pic>
      <xdr:nvPicPr>
        <xdr:cNvPr id="8547" name="Billede 8546">
          <a:hlinkClick xmlns:r="http://schemas.openxmlformats.org/officeDocument/2006/relationships" r:id="rId329"/>
          <a:extLst>
            <a:ext uri="{FF2B5EF4-FFF2-40B4-BE49-F238E27FC236}">
              <a16:creationId xmlns:a16="http://schemas.microsoft.com/office/drawing/2014/main" id="{36367B9D-1B5A-FFF0-7527-AD1E66516FB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74481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1897</xdr:row>
      <xdr:rowOff>0</xdr:rowOff>
    </xdr:from>
    <xdr:to>
      <xdr:col>3</xdr:col>
      <xdr:colOff>7620</xdr:colOff>
      <xdr:row>1897</xdr:row>
      <xdr:rowOff>99060</xdr:rowOff>
    </xdr:to>
    <xdr:pic>
      <xdr:nvPicPr>
        <xdr:cNvPr id="8548" name="Billede 8547">
          <a:extLst>
            <a:ext uri="{FF2B5EF4-FFF2-40B4-BE49-F238E27FC236}">
              <a16:creationId xmlns:a16="http://schemas.microsoft.com/office/drawing/2014/main" id="{418885F3-1085-BA3C-9504-38732DA9D6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4664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1899</xdr:row>
      <xdr:rowOff>0</xdr:rowOff>
    </xdr:from>
    <xdr:to>
      <xdr:col>1</xdr:col>
      <xdr:colOff>152400</xdr:colOff>
      <xdr:row>1900</xdr:row>
      <xdr:rowOff>114300</xdr:rowOff>
    </xdr:to>
    <xdr:pic>
      <xdr:nvPicPr>
        <xdr:cNvPr id="8549" name="img234" descr="Lot ID: 527560605  Set No: 910033  Name: Old Train Engine Shed">
          <a:hlinkClick xmlns:r="http://schemas.openxmlformats.org/officeDocument/2006/relationships" r:id="rId33"/>
          <a:extLst>
            <a:ext uri="{FF2B5EF4-FFF2-40B4-BE49-F238E27FC236}">
              <a16:creationId xmlns:a16="http://schemas.microsoft.com/office/drawing/2014/main" id="{0A479AB3-EF97-DF5F-B1A9-87F4A5DDFAC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75030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1899</xdr:row>
      <xdr:rowOff>0</xdr:rowOff>
    </xdr:from>
    <xdr:to>
      <xdr:col>3</xdr:col>
      <xdr:colOff>114300</xdr:colOff>
      <xdr:row>1899</xdr:row>
      <xdr:rowOff>114300</xdr:rowOff>
    </xdr:to>
    <xdr:pic>
      <xdr:nvPicPr>
        <xdr:cNvPr id="8550" name="Billede 8549" descr="Seller Does Not Ship to My Country">
          <a:hlinkClick xmlns:r="http://schemas.openxmlformats.org/officeDocument/2006/relationships" r:id="rId5"/>
          <a:extLst>
            <a:ext uri="{FF2B5EF4-FFF2-40B4-BE49-F238E27FC236}">
              <a16:creationId xmlns:a16="http://schemas.microsoft.com/office/drawing/2014/main" id="{9EE783D2-39F4-93A9-961B-A883834E2C3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75030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1899</xdr:row>
      <xdr:rowOff>0</xdr:rowOff>
    </xdr:from>
    <xdr:to>
      <xdr:col>3</xdr:col>
      <xdr:colOff>274320</xdr:colOff>
      <xdr:row>1899</xdr:row>
      <xdr:rowOff>152400</xdr:rowOff>
    </xdr:to>
    <xdr:pic>
      <xdr:nvPicPr>
        <xdr:cNvPr id="8551" name="Billede 8550">
          <a:hlinkClick xmlns:r="http://schemas.openxmlformats.org/officeDocument/2006/relationships" r:id="rId7"/>
          <a:extLst>
            <a:ext uri="{FF2B5EF4-FFF2-40B4-BE49-F238E27FC236}">
              <a16:creationId xmlns:a16="http://schemas.microsoft.com/office/drawing/2014/main" id="{A8A13940-8711-6184-FC74-D89F8BA7285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75030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1903</xdr:row>
      <xdr:rowOff>0</xdr:rowOff>
    </xdr:from>
    <xdr:to>
      <xdr:col>3</xdr:col>
      <xdr:colOff>7620</xdr:colOff>
      <xdr:row>1903</xdr:row>
      <xdr:rowOff>30480</xdr:rowOff>
    </xdr:to>
    <xdr:pic>
      <xdr:nvPicPr>
        <xdr:cNvPr id="8552" name="Billede 8551">
          <a:extLst>
            <a:ext uri="{FF2B5EF4-FFF2-40B4-BE49-F238E27FC236}">
              <a16:creationId xmlns:a16="http://schemas.microsoft.com/office/drawing/2014/main" id="{F94E0DDC-4DD1-12AD-263A-41C0C785D1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8116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1904</xdr:row>
      <xdr:rowOff>0</xdr:rowOff>
    </xdr:from>
    <xdr:to>
      <xdr:col>3</xdr:col>
      <xdr:colOff>571500</xdr:colOff>
      <xdr:row>1904</xdr:row>
      <xdr:rowOff>160020</xdr:rowOff>
    </xdr:to>
    <xdr:pic>
      <xdr:nvPicPr>
        <xdr:cNvPr id="8553" name="Billede 8552">
          <a:hlinkClick xmlns:r="http://schemas.openxmlformats.org/officeDocument/2006/relationships" r:id="rId330"/>
          <a:extLst>
            <a:ext uri="{FF2B5EF4-FFF2-40B4-BE49-F238E27FC236}">
              <a16:creationId xmlns:a16="http://schemas.microsoft.com/office/drawing/2014/main" id="{90B69A10-0D84-9073-B77D-58F431B1761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78299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1905</xdr:row>
      <xdr:rowOff>0</xdr:rowOff>
    </xdr:from>
    <xdr:to>
      <xdr:col>3</xdr:col>
      <xdr:colOff>7620</xdr:colOff>
      <xdr:row>1905</xdr:row>
      <xdr:rowOff>99060</xdr:rowOff>
    </xdr:to>
    <xdr:pic>
      <xdr:nvPicPr>
        <xdr:cNvPr id="8554" name="Billede 8553">
          <a:extLst>
            <a:ext uri="{FF2B5EF4-FFF2-40B4-BE49-F238E27FC236}">
              <a16:creationId xmlns:a16="http://schemas.microsoft.com/office/drawing/2014/main" id="{9D4A1582-0B21-1C54-B8B7-0F87257550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8482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1907</xdr:row>
      <xdr:rowOff>0</xdr:rowOff>
    </xdr:from>
    <xdr:to>
      <xdr:col>1</xdr:col>
      <xdr:colOff>152400</xdr:colOff>
      <xdr:row>1908</xdr:row>
      <xdr:rowOff>114300</xdr:rowOff>
    </xdr:to>
    <xdr:pic>
      <xdr:nvPicPr>
        <xdr:cNvPr id="8555" name="img235" descr="Lot ID: 417896106  Set No: 910033  Name: Old Train Engine Shed">
          <a:hlinkClick xmlns:r="http://schemas.openxmlformats.org/officeDocument/2006/relationships" r:id="rId33"/>
          <a:extLst>
            <a:ext uri="{FF2B5EF4-FFF2-40B4-BE49-F238E27FC236}">
              <a16:creationId xmlns:a16="http://schemas.microsoft.com/office/drawing/2014/main" id="{C9F291FA-C1EB-3E70-7944-18B8DF6179F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78847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1907</xdr:row>
      <xdr:rowOff>0</xdr:rowOff>
    </xdr:from>
    <xdr:to>
      <xdr:col>3</xdr:col>
      <xdr:colOff>114300</xdr:colOff>
      <xdr:row>1907</xdr:row>
      <xdr:rowOff>114300</xdr:rowOff>
    </xdr:to>
    <xdr:pic>
      <xdr:nvPicPr>
        <xdr:cNvPr id="8556" name="Billede 8555" descr="Seller Does Not Ship to My Country">
          <a:hlinkClick xmlns:r="http://schemas.openxmlformats.org/officeDocument/2006/relationships" r:id="rId5"/>
          <a:extLst>
            <a:ext uri="{FF2B5EF4-FFF2-40B4-BE49-F238E27FC236}">
              <a16:creationId xmlns:a16="http://schemas.microsoft.com/office/drawing/2014/main" id="{2DF200E6-5262-E2F5-09CA-5EBB2D1DD0E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78847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1907</xdr:row>
      <xdr:rowOff>0</xdr:rowOff>
    </xdr:from>
    <xdr:to>
      <xdr:col>3</xdr:col>
      <xdr:colOff>274320</xdr:colOff>
      <xdr:row>1907</xdr:row>
      <xdr:rowOff>152400</xdr:rowOff>
    </xdr:to>
    <xdr:pic>
      <xdr:nvPicPr>
        <xdr:cNvPr id="8557" name="Billede 8556">
          <a:hlinkClick xmlns:r="http://schemas.openxmlformats.org/officeDocument/2006/relationships" r:id="rId7"/>
          <a:extLst>
            <a:ext uri="{FF2B5EF4-FFF2-40B4-BE49-F238E27FC236}">
              <a16:creationId xmlns:a16="http://schemas.microsoft.com/office/drawing/2014/main" id="{74A07038-3C90-9E09-568F-F718D8233B2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78847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1911</xdr:row>
      <xdr:rowOff>0</xdr:rowOff>
    </xdr:from>
    <xdr:to>
      <xdr:col>3</xdr:col>
      <xdr:colOff>7620</xdr:colOff>
      <xdr:row>1911</xdr:row>
      <xdr:rowOff>30480</xdr:rowOff>
    </xdr:to>
    <xdr:pic>
      <xdr:nvPicPr>
        <xdr:cNvPr id="8558" name="Billede 8557">
          <a:extLst>
            <a:ext uri="{FF2B5EF4-FFF2-40B4-BE49-F238E27FC236}">
              <a16:creationId xmlns:a16="http://schemas.microsoft.com/office/drawing/2014/main" id="{D5D5B111-2ADA-7824-4298-16C5186A95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1019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1912</xdr:row>
      <xdr:rowOff>0</xdr:rowOff>
    </xdr:from>
    <xdr:to>
      <xdr:col>3</xdr:col>
      <xdr:colOff>571500</xdr:colOff>
      <xdr:row>1912</xdr:row>
      <xdr:rowOff>160020</xdr:rowOff>
    </xdr:to>
    <xdr:pic>
      <xdr:nvPicPr>
        <xdr:cNvPr id="8559" name="Billede 8558">
          <a:hlinkClick xmlns:r="http://schemas.openxmlformats.org/officeDocument/2006/relationships" r:id="rId331"/>
          <a:extLst>
            <a:ext uri="{FF2B5EF4-FFF2-40B4-BE49-F238E27FC236}">
              <a16:creationId xmlns:a16="http://schemas.microsoft.com/office/drawing/2014/main" id="{DBC344B1-4821-EB1F-D61C-F916B993F6B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81202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1913</xdr:row>
      <xdr:rowOff>0</xdr:rowOff>
    </xdr:from>
    <xdr:to>
      <xdr:col>3</xdr:col>
      <xdr:colOff>7620</xdr:colOff>
      <xdr:row>1913</xdr:row>
      <xdr:rowOff>99060</xdr:rowOff>
    </xdr:to>
    <xdr:pic>
      <xdr:nvPicPr>
        <xdr:cNvPr id="8560" name="Billede 8559">
          <a:extLst>
            <a:ext uri="{FF2B5EF4-FFF2-40B4-BE49-F238E27FC236}">
              <a16:creationId xmlns:a16="http://schemas.microsoft.com/office/drawing/2014/main" id="{93833439-638A-AA31-72DB-B939EB5FB0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1385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1915</xdr:row>
      <xdr:rowOff>0</xdr:rowOff>
    </xdr:from>
    <xdr:to>
      <xdr:col>1</xdr:col>
      <xdr:colOff>152400</xdr:colOff>
      <xdr:row>1916</xdr:row>
      <xdr:rowOff>114300</xdr:rowOff>
    </xdr:to>
    <xdr:pic>
      <xdr:nvPicPr>
        <xdr:cNvPr id="8561" name="img236" descr="Lot ID: 488062329  Set No: 910033  Name: Old Train Engine Shed">
          <a:hlinkClick xmlns:r="http://schemas.openxmlformats.org/officeDocument/2006/relationships" r:id="rId33"/>
          <a:extLst>
            <a:ext uri="{FF2B5EF4-FFF2-40B4-BE49-F238E27FC236}">
              <a16:creationId xmlns:a16="http://schemas.microsoft.com/office/drawing/2014/main" id="{12972372-C806-C162-284F-0DD6699E61C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81751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1915</xdr:row>
      <xdr:rowOff>0</xdr:rowOff>
    </xdr:from>
    <xdr:to>
      <xdr:col>3</xdr:col>
      <xdr:colOff>114300</xdr:colOff>
      <xdr:row>1915</xdr:row>
      <xdr:rowOff>114300</xdr:rowOff>
    </xdr:to>
    <xdr:pic>
      <xdr:nvPicPr>
        <xdr:cNvPr id="8562" name="Billede 8561" descr="Seller Does Not Ship to My Country">
          <a:hlinkClick xmlns:r="http://schemas.openxmlformats.org/officeDocument/2006/relationships" r:id="rId5"/>
          <a:extLst>
            <a:ext uri="{FF2B5EF4-FFF2-40B4-BE49-F238E27FC236}">
              <a16:creationId xmlns:a16="http://schemas.microsoft.com/office/drawing/2014/main" id="{A62048AC-DC75-CE2E-EEA3-7E89C217D07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81751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1915</xdr:row>
      <xdr:rowOff>0</xdr:rowOff>
    </xdr:from>
    <xdr:to>
      <xdr:col>3</xdr:col>
      <xdr:colOff>160020</xdr:colOff>
      <xdr:row>1915</xdr:row>
      <xdr:rowOff>152400</xdr:rowOff>
    </xdr:to>
    <xdr:pic>
      <xdr:nvPicPr>
        <xdr:cNvPr id="8563" name="Billede 8562">
          <a:extLst>
            <a:ext uri="{FF2B5EF4-FFF2-40B4-BE49-F238E27FC236}">
              <a16:creationId xmlns:a16="http://schemas.microsoft.com/office/drawing/2014/main" id="{FE2FE7D7-0B8E-CE42-D06E-F137F618E4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7817510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1919</xdr:row>
      <xdr:rowOff>0</xdr:rowOff>
    </xdr:from>
    <xdr:to>
      <xdr:col>3</xdr:col>
      <xdr:colOff>7620</xdr:colOff>
      <xdr:row>1919</xdr:row>
      <xdr:rowOff>30480</xdr:rowOff>
    </xdr:to>
    <xdr:pic>
      <xdr:nvPicPr>
        <xdr:cNvPr id="8564" name="Billede 8563">
          <a:extLst>
            <a:ext uri="{FF2B5EF4-FFF2-40B4-BE49-F238E27FC236}">
              <a16:creationId xmlns:a16="http://schemas.microsoft.com/office/drawing/2014/main" id="{696E42EF-0C22-32D2-F28D-EBCE8806FD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5180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1920</xdr:row>
      <xdr:rowOff>0</xdr:rowOff>
    </xdr:from>
    <xdr:to>
      <xdr:col>3</xdr:col>
      <xdr:colOff>571500</xdr:colOff>
      <xdr:row>1920</xdr:row>
      <xdr:rowOff>160020</xdr:rowOff>
    </xdr:to>
    <xdr:pic>
      <xdr:nvPicPr>
        <xdr:cNvPr id="8565" name="Billede 8564">
          <a:hlinkClick xmlns:r="http://schemas.openxmlformats.org/officeDocument/2006/relationships" r:id="rId332"/>
          <a:extLst>
            <a:ext uri="{FF2B5EF4-FFF2-40B4-BE49-F238E27FC236}">
              <a16:creationId xmlns:a16="http://schemas.microsoft.com/office/drawing/2014/main" id="{19D8B882-F132-CB1A-5DEF-A3B6FAE362B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85362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1921</xdr:row>
      <xdr:rowOff>0</xdr:rowOff>
    </xdr:from>
    <xdr:to>
      <xdr:col>3</xdr:col>
      <xdr:colOff>7620</xdr:colOff>
      <xdr:row>1921</xdr:row>
      <xdr:rowOff>99060</xdr:rowOff>
    </xdr:to>
    <xdr:pic>
      <xdr:nvPicPr>
        <xdr:cNvPr id="8566" name="Billede 8565">
          <a:extLst>
            <a:ext uri="{FF2B5EF4-FFF2-40B4-BE49-F238E27FC236}">
              <a16:creationId xmlns:a16="http://schemas.microsoft.com/office/drawing/2014/main" id="{8A4FE455-D4B3-F248-4795-246999D310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5545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1923</xdr:row>
      <xdr:rowOff>0</xdr:rowOff>
    </xdr:from>
    <xdr:to>
      <xdr:col>1</xdr:col>
      <xdr:colOff>152400</xdr:colOff>
      <xdr:row>1924</xdr:row>
      <xdr:rowOff>114300</xdr:rowOff>
    </xdr:to>
    <xdr:pic>
      <xdr:nvPicPr>
        <xdr:cNvPr id="8567" name="img237" descr="Lot ID: 483457633  Set No: 910033  Name: Old Train Engine Shed">
          <a:hlinkClick xmlns:r="http://schemas.openxmlformats.org/officeDocument/2006/relationships" r:id="rId33"/>
          <a:extLst>
            <a:ext uri="{FF2B5EF4-FFF2-40B4-BE49-F238E27FC236}">
              <a16:creationId xmlns:a16="http://schemas.microsoft.com/office/drawing/2014/main" id="{4BFB6A59-274C-5ABF-F4E8-460F6C20C43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85911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1923</xdr:row>
      <xdr:rowOff>0</xdr:rowOff>
    </xdr:from>
    <xdr:to>
      <xdr:col>3</xdr:col>
      <xdr:colOff>114300</xdr:colOff>
      <xdr:row>1923</xdr:row>
      <xdr:rowOff>114300</xdr:rowOff>
    </xdr:to>
    <xdr:pic>
      <xdr:nvPicPr>
        <xdr:cNvPr id="8568" name="Billede 8567" descr="Seller Does Not Ship to My Country">
          <a:hlinkClick xmlns:r="http://schemas.openxmlformats.org/officeDocument/2006/relationships" r:id="rId5"/>
          <a:extLst>
            <a:ext uri="{FF2B5EF4-FFF2-40B4-BE49-F238E27FC236}">
              <a16:creationId xmlns:a16="http://schemas.microsoft.com/office/drawing/2014/main" id="{E988B840-E539-2D41-654B-B023B144293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85911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1923</xdr:row>
      <xdr:rowOff>0</xdr:rowOff>
    </xdr:from>
    <xdr:to>
      <xdr:col>3</xdr:col>
      <xdr:colOff>274320</xdr:colOff>
      <xdr:row>1923</xdr:row>
      <xdr:rowOff>152400</xdr:rowOff>
    </xdr:to>
    <xdr:pic>
      <xdr:nvPicPr>
        <xdr:cNvPr id="8569" name="Billede 8568">
          <a:hlinkClick xmlns:r="http://schemas.openxmlformats.org/officeDocument/2006/relationships" r:id="rId7"/>
          <a:extLst>
            <a:ext uri="{FF2B5EF4-FFF2-40B4-BE49-F238E27FC236}">
              <a16:creationId xmlns:a16="http://schemas.microsoft.com/office/drawing/2014/main" id="{491542C1-69FB-C3E7-3503-A506D3581B6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85911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1927</xdr:row>
      <xdr:rowOff>0</xdr:rowOff>
    </xdr:from>
    <xdr:to>
      <xdr:col>3</xdr:col>
      <xdr:colOff>7620</xdr:colOff>
      <xdr:row>1927</xdr:row>
      <xdr:rowOff>30480</xdr:rowOff>
    </xdr:to>
    <xdr:pic>
      <xdr:nvPicPr>
        <xdr:cNvPr id="8570" name="Billede 8569">
          <a:extLst>
            <a:ext uri="{FF2B5EF4-FFF2-40B4-BE49-F238E27FC236}">
              <a16:creationId xmlns:a16="http://schemas.microsoft.com/office/drawing/2014/main" id="{A2EEFF43-0273-EB1D-B19C-8CCC9FF541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7923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1928</xdr:row>
      <xdr:rowOff>0</xdr:rowOff>
    </xdr:from>
    <xdr:to>
      <xdr:col>3</xdr:col>
      <xdr:colOff>571500</xdr:colOff>
      <xdr:row>1928</xdr:row>
      <xdr:rowOff>160020</xdr:rowOff>
    </xdr:to>
    <xdr:pic>
      <xdr:nvPicPr>
        <xdr:cNvPr id="8571" name="Billede 8570">
          <a:hlinkClick xmlns:r="http://schemas.openxmlformats.org/officeDocument/2006/relationships" r:id="rId333"/>
          <a:extLst>
            <a:ext uri="{FF2B5EF4-FFF2-40B4-BE49-F238E27FC236}">
              <a16:creationId xmlns:a16="http://schemas.microsoft.com/office/drawing/2014/main" id="{EF8BB344-EA0D-03A1-448C-5561AF57877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88106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1929</xdr:row>
      <xdr:rowOff>0</xdr:rowOff>
    </xdr:from>
    <xdr:to>
      <xdr:col>3</xdr:col>
      <xdr:colOff>7620</xdr:colOff>
      <xdr:row>1929</xdr:row>
      <xdr:rowOff>99060</xdr:rowOff>
    </xdr:to>
    <xdr:pic>
      <xdr:nvPicPr>
        <xdr:cNvPr id="8572" name="Billede 8571">
          <a:extLst>
            <a:ext uri="{FF2B5EF4-FFF2-40B4-BE49-F238E27FC236}">
              <a16:creationId xmlns:a16="http://schemas.microsoft.com/office/drawing/2014/main" id="{2AB0C01F-9D29-551B-A36E-5E0E699E3B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8289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1931</xdr:row>
      <xdr:rowOff>0</xdr:rowOff>
    </xdr:from>
    <xdr:to>
      <xdr:col>1</xdr:col>
      <xdr:colOff>152400</xdr:colOff>
      <xdr:row>1932</xdr:row>
      <xdr:rowOff>114300</xdr:rowOff>
    </xdr:to>
    <xdr:pic>
      <xdr:nvPicPr>
        <xdr:cNvPr id="8573" name="img238" descr="Lot ID: 524340464  Set No: 910033  Name: Old Train Engine Shed">
          <a:hlinkClick xmlns:r="http://schemas.openxmlformats.org/officeDocument/2006/relationships" r:id="rId33"/>
          <a:extLst>
            <a:ext uri="{FF2B5EF4-FFF2-40B4-BE49-F238E27FC236}">
              <a16:creationId xmlns:a16="http://schemas.microsoft.com/office/drawing/2014/main" id="{2727F5C3-EF32-DA4A-F627-BAEC49D970D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88654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1931</xdr:row>
      <xdr:rowOff>0</xdr:rowOff>
    </xdr:from>
    <xdr:to>
      <xdr:col>3</xdr:col>
      <xdr:colOff>114300</xdr:colOff>
      <xdr:row>1931</xdr:row>
      <xdr:rowOff>114300</xdr:rowOff>
    </xdr:to>
    <xdr:pic>
      <xdr:nvPicPr>
        <xdr:cNvPr id="8574" name="Billede 8573" descr="Seller Ships to My Country">
          <a:hlinkClick xmlns:r="http://schemas.openxmlformats.org/officeDocument/2006/relationships" r:id="rId5"/>
          <a:extLst>
            <a:ext uri="{FF2B5EF4-FFF2-40B4-BE49-F238E27FC236}">
              <a16:creationId xmlns:a16="http://schemas.microsoft.com/office/drawing/2014/main" id="{2B454E0A-54BB-F9AA-8AB7-6419EDC748D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88654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1931</xdr:row>
      <xdr:rowOff>0</xdr:rowOff>
    </xdr:from>
    <xdr:to>
      <xdr:col>3</xdr:col>
      <xdr:colOff>274320</xdr:colOff>
      <xdr:row>1931</xdr:row>
      <xdr:rowOff>152400</xdr:rowOff>
    </xdr:to>
    <xdr:pic>
      <xdr:nvPicPr>
        <xdr:cNvPr id="8575" name="Billede 8574">
          <a:hlinkClick xmlns:r="http://schemas.openxmlformats.org/officeDocument/2006/relationships" r:id="rId7"/>
          <a:extLst>
            <a:ext uri="{FF2B5EF4-FFF2-40B4-BE49-F238E27FC236}">
              <a16:creationId xmlns:a16="http://schemas.microsoft.com/office/drawing/2014/main" id="{9FBFF093-CBB0-BA04-3882-8E034E40606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788654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1936</xdr:row>
      <xdr:rowOff>0</xdr:rowOff>
    </xdr:from>
    <xdr:to>
      <xdr:col>3</xdr:col>
      <xdr:colOff>7620</xdr:colOff>
      <xdr:row>1936</xdr:row>
      <xdr:rowOff>30480</xdr:rowOff>
    </xdr:to>
    <xdr:pic>
      <xdr:nvPicPr>
        <xdr:cNvPr id="8576" name="Billede 8575">
          <a:extLst>
            <a:ext uri="{FF2B5EF4-FFF2-40B4-BE49-F238E27FC236}">
              <a16:creationId xmlns:a16="http://schemas.microsoft.com/office/drawing/2014/main" id="{3952AD65-6B8F-B30B-D7E2-A628560E7A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1923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1937</xdr:row>
      <xdr:rowOff>0</xdr:rowOff>
    </xdr:from>
    <xdr:to>
      <xdr:col>3</xdr:col>
      <xdr:colOff>571500</xdr:colOff>
      <xdr:row>1937</xdr:row>
      <xdr:rowOff>160020</xdr:rowOff>
    </xdr:to>
    <xdr:pic>
      <xdr:nvPicPr>
        <xdr:cNvPr id="8577" name="Billede 8576">
          <a:hlinkClick xmlns:r="http://schemas.openxmlformats.org/officeDocument/2006/relationships" r:id="rId334"/>
          <a:extLst>
            <a:ext uri="{FF2B5EF4-FFF2-40B4-BE49-F238E27FC236}">
              <a16:creationId xmlns:a16="http://schemas.microsoft.com/office/drawing/2014/main" id="{27445794-EDF0-E1F6-EF11-6479193A870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92106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1938</xdr:row>
      <xdr:rowOff>0</xdr:rowOff>
    </xdr:from>
    <xdr:to>
      <xdr:col>3</xdr:col>
      <xdr:colOff>7620</xdr:colOff>
      <xdr:row>1938</xdr:row>
      <xdr:rowOff>99060</xdr:rowOff>
    </xdr:to>
    <xdr:pic>
      <xdr:nvPicPr>
        <xdr:cNvPr id="8578" name="Billede 8577">
          <a:extLst>
            <a:ext uri="{FF2B5EF4-FFF2-40B4-BE49-F238E27FC236}">
              <a16:creationId xmlns:a16="http://schemas.microsoft.com/office/drawing/2014/main" id="{2678BC0F-2B4C-2D2C-29C9-DBC90A6BE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2289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1940</xdr:row>
      <xdr:rowOff>0</xdr:rowOff>
    </xdr:from>
    <xdr:to>
      <xdr:col>1</xdr:col>
      <xdr:colOff>152400</xdr:colOff>
      <xdr:row>1941</xdr:row>
      <xdr:rowOff>114300</xdr:rowOff>
    </xdr:to>
    <xdr:pic>
      <xdr:nvPicPr>
        <xdr:cNvPr id="8579" name="img239" descr="Lot ID: 486891941  Set No: 910033  Name: Old Train Engine Shed">
          <a:hlinkClick xmlns:r="http://schemas.openxmlformats.org/officeDocument/2006/relationships" r:id="rId33"/>
          <a:extLst>
            <a:ext uri="{FF2B5EF4-FFF2-40B4-BE49-F238E27FC236}">
              <a16:creationId xmlns:a16="http://schemas.microsoft.com/office/drawing/2014/main" id="{27012D9B-94B2-21E7-165A-F4B9C68721E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92655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1940</xdr:row>
      <xdr:rowOff>0</xdr:rowOff>
    </xdr:from>
    <xdr:to>
      <xdr:col>3</xdr:col>
      <xdr:colOff>114300</xdr:colOff>
      <xdr:row>1940</xdr:row>
      <xdr:rowOff>114300</xdr:rowOff>
    </xdr:to>
    <xdr:pic>
      <xdr:nvPicPr>
        <xdr:cNvPr id="8580" name="Billede 8579" descr="Seller Ships to My Country">
          <a:hlinkClick xmlns:r="http://schemas.openxmlformats.org/officeDocument/2006/relationships" r:id="rId5"/>
          <a:extLst>
            <a:ext uri="{FF2B5EF4-FFF2-40B4-BE49-F238E27FC236}">
              <a16:creationId xmlns:a16="http://schemas.microsoft.com/office/drawing/2014/main" id="{6D3D8D39-531B-EBBC-7D8A-AEB2FE168F5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92655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1940</xdr:row>
      <xdr:rowOff>0</xdr:rowOff>
    </xdr:from>
    <xdr:to>
      <xdr:col>3</xdr:col>
      <xdr:colOff>274320</xdr:colOff>
      <xdr:row>1940</xdr:row>
      <xdr:rowOff>152400</xdr:rowOff>
    </xdr:to>
    <xdr:pic>
      <xdr:nvPicPr>
        <xdr:cNvPr id="8581" name="Billede 8580">
          <a:hlinkClick xmlns:r="http://schemas.openxmlformats.org/officeDocument/2006/relationships" r:id="rId7"/>
          <a:extLst>
            <a:ext uri="{FF2B5EF4-FFF2-40B4-BE49-F238E27FC236}">
              <a16:creationId xmlns:a16="http://schemas.microsoft.com/office/drawing/2014/main" id="{AA6A3204-2055-8049-7DFB-26C95F5F27D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792655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1944</xdr:row>
      <xdr:rowOff>0</xdr:rowOff>
    </xdr:from>
    <xdr:to>
      <xdr:col>3</xdr:col>
      <xdr:colOff>7620</xdr:colOff>
      <xdr:row>1944</xdr:row>
      <xdr:rowOff>30480</xdr:rowOff>
    </xdr:to>
    <xdr:pic>
      <xdr:nvPicPr>
        <xdr:cNvPr id="8582" name="Billede 8581">
          <a:extLst>
            <a:ext uri="{FF2B5EF4-FFF2-40B4-BE49-F238E27FC236}">
              <a16:creationId xmlns:a16="http://schemas.microsoft.com/office/drawing/2014/main" id="{F9D97BDF-6ECC-B7BC-6E4C-C11B66D4EC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4666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1945</xdr:row>
      <xdr:rowOff>0</xdr:rowOff>
    </xdr:from>
    <xdr:to>
      <xdr:col>3</xdr:col>
      <xdr:colOff>571500</xdr:colOff>
      <xdr:row>1945</xdr:row>
      <xdr:rowOff>160020</xdr:rowOff>
    </xdr:to>
    <xdr:pic>
      <xdr:nvPicPr>
        <xdr:cNvPr id="8583" name="Billede 8582">
          <a:hlinkClick xmlns:r="http://schemas.openxmlformats.org/officeDocument/2006/relationships" r:id="rId335"/>
          <a:extLst>
            <a:ext uri="{FF2B5EF4-FFF2-40B4-BE49-F238E27FC236}">
              <a16:creationId xmlns:a16="http://schemas.microsoft.com/office/drawing/2014/main" id="{878E8EFB-B0CE-090B-E111-7780E7B7B6D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94849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1946</xdr:row>
      <xdr:rowOff>0</xdr:rowOff>
    </xdr:from>
    <xdr:to>
      <xdr:col>3</xdr:col>
      <xdr:colOff>7620</xdr:colOff>
      <xdr:row>1946</xdr:row>
      <xdr:rowOff>99060</xdr:rowOff>
    </xdr:to>
    <xdr:pic>
      <xdr:nvPicPr>
        <xdr:cNvPr id="8584" name="Billede 8583">
          <a:extLst>
            <a:ext uri="{FF2B5EF4-FFF2-40B4-BE49-F238E27FC236}">
              <a16:creationId xmlns:a16="http://schemas.microsoft.com/office/drawing/2014/main" id="{BCADDA66-8746-A828-14DC-D05BADE761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5032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1948</xdr:row>
      <xdr:rowOff>0</xdr:rowOff>
    </xdr:from>
    <xdr:to>
      <xdr:col>1</xdr:col>
      <xdr:colOff>152400</xdr:colOff>
      <xdr:row>1949</xdr:row>
      <xdr:rowOff>114300</xdr:rowOff>
    </xdr:to>
    <xdr:pic>
      <xdr:nvPicPr>
        <xdr:cNvPr id="8585" name="img240" descr="Lot ID: 421670632  Set No: 910033  Name: Old Train Engine Shed">
          <a:hlinkClick xmlns:r="http://schemas.openxmlformats.org/officeDocument/2006/relationships" r:id="rId33"/>
          <a:extLst>
            <a:ext uri="{FF2B5EF4-FFF2-40B4-BE49-F238E27FC236}">
              <a16:creationId xmlns:a16="http://schemas.microsoft.com/office/drawing/2014/main" id="{8E3DF118-3DB8-102B-6D08-2B2350E2992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95398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1948</xdr:row>
      <xdr:rowOff>0</xdr:rowOff>
    </xdr:from>
    <xdr:to>
      <xdr:col>3</xdr:col>
      <xdr:colOff>114300</xdr:colOff>
      <xdr:row>1948</xdr:row>
      <xdr:rowOff>114300</xdr:rowOff>
    </xdr:to>
    <xdr:pic>
      <xdr:nvPicPr>
        <xdr:cNvPr id="8586" name="Billede 8585" descr="Seller Does Not Ship to My Country">
          <a:hlinkClick xmlns:r="http://schemas.openxmlformats.org/officeDocument/2006/relationships" r:id="rId5"/>
          <a:extLst>
            <a:ext uri="{FF2B5EF4-FFF2-40B4-BE49-F238E27FC236}">
              <a16:creationId xmlns:a16="http://schemas.microsoft.com/office/drawing/2014/main" id="{87428B27-698B-0CCB-1434-B76A69886D8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95398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1948</xdr:row>
      <xdr:rowOff>0</xdr:rowOff>
    </xdr:from>
    <xdr:to>
      <xdr:col>3</xdr:col>
      <xdr:colOff>274320</xdr:colOff>
      <xdr:row>1948</xdr:row>
      <xdr:rowOff>152400</xdr:rowOff>
    </xdr:to>
    <xdr:pic>
      <xdr:nvPicPr>
        <xdr:cNvPr id="8587" name="Billede 8586">
          <a:hlinkClick xmlns:r="http://schemas.openxmlformats.org/officeDocument/2006/relationships" r:id="rId7"/>
          <a:extLst>
            <a:ext uri="{FF2B5EF4-FFF2-40B4-BE49-F238E27FC236}">
              <a16:creationId xmlns:a16="http://schemas.microsoft.com/office/drawing/2014/main" id="{B4EA816C-36DE-2490-ECB8-9469FE5A2C8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795398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1948</xdr:row>
      <xdr:rowOff>0</xdr:rowOff>
    </xdr:from>
    <xdr:to>
      <xdr:col>3</xdr:col>
      <xdr:colOff>457200</xdr:colOff>
      <xdr:row>1948</xdr:row>
      <xdr:rowOff>152400</xdr:rowOff>
    </xdr:to>
    <xdr:pic>
      <xdr:nvPicPr>
        <xdr:cNvPr id="8588" name="Billede 8587">
          <a:hlinkClick xmlns:r="http://schemas.openxmlformats.org/officeDocument/2006/relationships" r:id="rId336"/>
          <a:extLst>
            <a:ext uri="{FF2B5EF4-FFF2-40B4-BE49-F238E27FC236}">
              <a16:creationId xmlns:a16="http://schemas.microsoft.com/office/drawing/2014/main" id="{E6074D5F-B0D3-1A1D-92AA-18B89982E14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7953984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1952</xdr:row>
      <xdr:rowOff>0</xdr:rowOff>
    </xdr:from>
    <xdr:to>
      <xdr:col>3</xdr:col>
      <xdr:colOff>7620</xdr:colOff>
      <xdr:row>1952</xdr:row>
      <xdr:rowOff>30480</xdr:rowOff>
    </xdr:to>
    <xdr:pic>
      <xdr:nvPicPr>
        <xdr:cNvPr id="8589" name="Billede 8588">
          <a:extLst>
            <a:ext uri="{FF2B5EF4-FFF2-40B4-BE49-F238E27FC236}">
              <a16:creationId xmlns:a16="http://schemas.microsoft.com/office/drawing/2014/main" id="{3D87DAB9-A17B-1A39-ACCB-69DA7380BA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7410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1953</xdr:row>
      <xdr:rowOff>0</xdr:rowOff>
    </xdr:from>
    <xdr:to>
      <xdr:col>3</xdr:col>
      <xdr:colOff>571500</xdr:colOff>
      <xdr:row>1953</xdr:row>
      <xdr:rowOff>160020</xdr:rowOff>
    </xdr:to>
    <xdr:pic>
      <xdr:nvPicPr>
        <xdr:cNvPr id="8590" name="Billede 8589">
          <a:hlinkClick xmlns:r="http://schemas.openxmlformats.org/officeDocument/2006/relationships" r:id="rId337"/>
          <a:extLst>
            <a:ext uri="{FF2B5EF4-FFF2-40B4-BE49-F238E27FC236}">
              <a16:creationId xmlns:a16="http://schemas.microsoft.com/office/drawing/2014/main" id="{4BF823C0-F790-A6A5-BE54-6B4080AF6C4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97593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1954</xdr:row>
      <xdr:rowOff>0</xdr:rowOff>
    </xdr:from>
    <xdr:to>
      <xdr:col>3</xdr:col>
      <xdr:colOff>7620</xdr:colOff>
      <xdr:row>1954</xdr:row>
      <xdr:rowOff>99060</xdr:rowOff>
    </xdr:to>
    <xdr:pic>
      <xdr:nvPicPr>
        <xdr:cNvPr id="8591" name="Billede 8590">
          <a:extLst>
            <a:ext uri="{FF2B5EF4-FFF2-40B4-BE49-F238E27FC236}">
              <a16:creationId xmlns:a16="http://schemas.microsoft.com/office/drawing/2014/main" id="{FAC7320D-B52B-511A-5459-C31500CB40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7775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1956</xdr:row>
      <xdr:rowOff>0</xdr:rowOff>
    </xdr:from>
    <xdr:to>
      <xdr:col>1</xdr:col>
      <xdr:colOff>152400</xdr:colOff>
      <xdr:row>1957</xdr:row>
      <xdr:rowOff>114300</xdr:rowOff>
    </xdr:to>
    <xdr:pic>
      <xdr:nvPicPr>
        <xdr:cNvPr id="8592" name="img241" descr="Lot ID: 420595687  Set No: 910033  Name: Old Train Engine Shed">
          <a:hlinkClick xmlns:r="http://schemas.openxmlformats.org/officeDocument/2006/relationships" r:id="rId33"/>
          <a:extLst>
            <a:ext uri="{FF2B5EF4-FFF2-40B4-BE49-F238E27FC236}">
              <a16:creationId xmlns:a16="http://schemas.microsoft.com/office/drawing/2014/main" id="{919D4180-699A-1DD4-EBA7-AE74C5265DF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98141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1956</xdr:row>
      <xdr:rowOff>0</xdr:rowOff>
    </xdr:from>
    <xdr:to>
      <xdr:col>3</xdr:col>
      <xdr:colOff>114300</xdr:colOff>
      <xdr:row>1956</xdr:row>
      <xdr:rowOff>114300</xdr:rowOff>
    </xdr:to>
    <xdr:pic>
      <xdr:nvPicPr>
        <xdr:cNvPr id="8593" name="Billede 8592" descr="Seller Ships to My Country">
          <a:hlinkClick xmlns:r="http://schemas.openxmlformats.org/officeDocument/2006/relationships" r:id="rId5"/>
          <a:extLst>
            <a:ext uri="{FF2B5EF4-FFF2-40B4-BE49-F238E27FC236}">
              <a16:creationId xmlns:a16="http://schemas.microsoft.com/office/drawing/2014/main" id="{0F43D5A8-CC81-7603-A614-463014D467D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98141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1956</xdr:row>
      <xdr:rowOff>0</xdr:rowOff>
    </xdr:from>
    <xdr:to>
      <xdr:col>3</xdr:col>
      <xdr:colOff>274320</xdr:colOff>
      <xdr:row>1956</xdr:row>
      <xdr:rowOff>152400</xdr:rowOff>
    </xdr:to>
    <xdr:pic>
      <xdr:nvPicPr>
        <xdr:cNvPr id="8594" name="Billede 8593">
          <a:hlinkClick xmlns:r="http://schemas.openxmlformats.org/officeDocument/2006/relationships" r:id="rId7"/>
          <a:extLst>
            <a:ext uri="{FF2B5EF4-FFF2-40B4-BE49-F238E27FC236}">
              <a16:creationId xmlns:a16="http://schemas.microsoft.com/office/drawing/2014/main" id="{FC7C604D-B281-479E-0576-9C4B2017180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98141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1960</xdr:row>
      <xdr:rowOff>0</xdr:rowOff>
    </xdr:from>
    <xdr:to>
      <xdr:col>3</xdr:col>
      <xdr:colOff>7620</xdr:colOff>
      <xdr:row>1960</xdr:row>
      <xdr:rowOff>30480</xdr:rowOff>
    </xdr:to>
    <xdr:pic>
      <xdr:nvPicPr>
        <xdr:cNvPr id="8595" name="Billede 8594">
          <a:extLst>
            <a:ext uri="{FF2B5EF4-FFF2-40B4-BE49-F238E27FC236}">
              <a16:creationId xmlns:a16="http://schemas.microsoft.com/office/drawing/2014/main" id="{13547AB9-FBCF-A837-825D-FBA75D8818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0153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1961</xdr:row>
      <xdr:rowOff>0</xdr:rowOff>
    </xdr:from>
    <xdr:to>
      <xdr:col>3</xdr:col>
      <xdr:colOff>571500</xdr:colOff>
      <xdr:row>1961</xdr:row>
      <xdr:rowOff>160020</xdr:rowOff>
    </xdr:to>
    <xdr:pic>
      <xdr:nvPicPr>
        <xdr:cNvPr id="8596" name="Billede 8595">
          <a:hlinkClick xmlns:r="http://schemas.openxmlformats.org/officeDocument/2006/relationships" r:id="rId338"/>
          <a:extLst>
            <a:ext uri="{FF2B5EF4-FFF2-40B4-BE49-F238E27FC236}">
              <a16:creationId xmlns:a16="http://schemas.microsoft.com/office/drawing/2014/main" id="{D8B8063F-8AAD-22B0-4E7F-7B124D79009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00336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1962</xdr:row>
      <xdr:rowOff>0</xdr:rowOff>
    </xdr:from>
    <xdr:to>
      <xdr:col>3</xdr:col>
      <xdr:colOff>7620</xdr:colOff>
      <xdr:row>1962</xdr:row>
      <xdr:rowOff>99060</xdr:rowOff>
    </xdr:to>
    <xdr:pic>
      <xdr:nvPicPr>
        <xdr:cNvPr id="8597" name="Billede 8596">
          <a:extLst>
            <a:ext uri="{FF2B5EF4-FFF2-40B4-BE49-F238E27FC236}">
              <a16:creationId xmlns:a16="http://schemas.microsoft.com/office/drawing/2014/main" id="{051BD3D0-0949-C88C-BB1C-753F552B87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0519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1964</xdr:row>
      <xdr:rowOff>0</xdr:rowOff>
    </xdr:from>
    <xdr:to>
      <xdr:col>1</xdr:col>
      <xdr:colOff>152400</xdr:colOff>
      <xdr:row>1965</xdr:row>
      <xdr:rowOff>114300</xdr:rowOff>
    </xdr:to>
    <xdr:pic>
      <xdr:nvPicPr>
        <xdr:cNvPr id="8598" name="img242" descr="Lot ID: 420320243  Set No: 910033  Name: Old Train Engine Shed">
          <a:hlinkClick xmlns:r="http://schemas.openxmlformats.org/officeDocument/2006/relationships" r:id="rId33"/>
          <a:extLst>
            <a:ext uri="{FF2B5EF4-FFF2-40B4-BE49-F238E27FC236}">
              <a16:creationId xmlns:a16="http://schemas.microsoft.com/office/drawing/2014/main" id="{3E18444E-DB93-250C-4358-55F6B2D1EB1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00884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1964</xdr:row>
      <xdr:rowOff>0</xdr:rowOff>
    </xdr:from>
    <xdr:to>
      <xdr:col>3</xdr:col>
      <xdr:colOff>114300</xdr:colOff>
      <xdr:row>1964</xdr:row>
      <xdr:rowOff>114300</xdr:rowOff>
    </xdr:to>
    <xdr:pic>
      <xdr:nvPicPr>
        <xdr:cNvPr id="8599" name="Billede 8598" descr="Seller Ships to My Country">
          <a:hlinkClick xmlns:r="http://schemas.openxmlformats.org/officeDocument/2006/relationships" r:id="rId5"/>
          <a:extLst>
            <a:ext uri="{FF2B5EF4-FFF2-40B4-BE49-F238E27FC236}">
              <a16:creationId xmlns:a16="http://schemas.microsoft.com/office/drawing/2014/main" id="{078656BA-BA24-F45D-D661-79B85A0753A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00884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1964</xdr:row>
      <xdr:rowOff>0</xdr:rowOff>
    </xdr:from>
    <xdr:to>
      <xdr:col>3</xdr:col>
      <xdr:colOff>274320</xdr:colOff>
      <xdr:row>1964</xdr:row>
      <xdr:rowOff>152400</xdr:rowOff>
    </xdr:to>
    <xdr:pic>
      <xdr:nvPicPr>
        <xdr:cNvPr id="8600" name="Billede 8599">
          <a:hlinkClick xmlns:r="http://schemas.openxmlformats.org/officeDocument/2006/relationships" r:id="rId7"/>
          <a:extLst>
            <a:ext uri="{FF2B5EF4-FFF2-40B4-BE49-F238E27FC236}">
              <a16:creationId xmlns:a16="http://schemas.microsoft.com/office/drawing/2014/main" id="{A7BAF8AF-8DCB-B2CB-6352-042D4518446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00884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1969</xdr:row>
      <xdr:rowOff>0</xdr:rowOff>
    </xdr:from>
    <xdr:to>
      <xdr:col>3</xdr:col>
      <xdr:colOff>7620</xdr:colOff>
      <xdr:row>1969</xdr:row>
      <xdr:rowOff>30480</xdr:rowOff>
    </xdr:to>
    <xdr:pic>
      <xdr:nvPicPr>
        <xdr:cNvPr id="8601" name="Billede 8600">
          <a:extLst>
            <a:ext uri="{FF2B5EF4-FFF2-40B4-BE49-F238E27FC236}">
              <a16:creationId xmlns:a16="http://schemas.microsoft.com/office/drawing/2014/main" id="{2CB58A59-2BF7-8062-A920-120B573748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3079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1970</xdr:row>
      <xdr:rowOff>0</xdr:rowOff>
    </xdr:from>
    <xdr:to>
      <xdr:col>3</xdr:col>
      <xdr:colOff>571500</xdr:colOff>
      <xdr:row>1970</xdr:row>
      <xdr:rowOff>160020</xdr:rowOff>
    </xdr:to>
    <xdr:pic>
      <xdr:nvPicPr>
        <xdr:cNvPr id="8602" name="Billede 8601">
          <a:hlinkClick xmlns:r="http://schemas.openxmlformats.org/officeDocument/2006/relationships" r:id="rId339"/>
          <a:extLst>
            <a:ext uri="{FF2B5EF4-FFF2-40B4-BE49-F238E27FC236}">
              <a16:creationId xmlns:a16="http://schemas.microsoft.com/office/drawing/2014/main" id="{D073C4A1-8ECC-94B3-3CCE-54E3E10DF01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03262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1971</xdr:row>
      <xdr:rowOff>0</xdr:rowOff>
    </xdr:from>
    <xdr:to>
      <xdr:col>3</xdr:col>
      <xdr:colOff>7620</xdr:colOff>
      <xdr:row>1971</xdr:row>
      <xdr:rowOff>99060</xdr:rowOff>
    </xdr:to>
    <xdr:pic>
      <xdr:nvPicPr>
        <xdr:cNvPr id="8603" name="Billede 8602">
          <a:extLst>
            <a:ext uri="{FF2B5EF4-FFF2-40B4-BE49-F238E27FC236}">
              <a16:creationId xmlns:a16="http://schemas.microsoft.com/office/drawing/2014/main" id="{A5363A3B-37D6-9CED-02DE-9C698C004A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3445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1973</xdr:row>
      <xdr:rowOff>0</xdr:rowOff>
    </xdr:from>
    <xdr:to>
      <xdr:col>1</xdr:col>
      <xdr:colOff>152400</xdr:colOff>
      <xdr:row>1974</xdr:row>
      <xdr:rowOff>114300</xdr:rowOff>
    </xdr:to>
    <xdr:pic>
      <xdr:nvPicPr>
        <xdr:cNvPr id="8604" name="Billede 8603" descr="invID: 523003131 S-No: 10027  Name: Train Engine Shed">
          <a:hlinkClick xmlns:r="http://schemas.openxmlformats.org/officeDocument/2006/relationships" r:id="rId340" tgtFrame="/myImg/1108618.jpg"/>
          <a:extLst>
            <a:ext uri="{FF2B5EF4-FFF2-40B4-BE49-F238E27FC236}">
              <a16:creationId xmlns:a16="http://schemas.microsoft.com/office/drawing/2014/main" id="{FA3BA9E6-D9EC-0E58-1177-B5ECF41E37EB}"/>
            </a:ext>
          </a:extLst>
        </xdr:cNvPr>
        <xdr:cNvPicPr>
          <a:picLocks noChangeAspect="1" noChangeArrowheads="1"/>
        </xdr:cNvPicPr>
      </xdr:nvPicPr>
      <xdr:blipFill>
        <a:blip xmlns:r="http://schemas.openxmlformats.org/officeDocument/2006/relationships" r:embed="rId341">
          <a:extLst>
            <a:ext uri="{28A0092B-C50C-407E-A947-70E740481C1C}">
              <a14:useLocalDpi xmlns:a14="http://schemas.microsoft.com/office/drawing/2010/main" val="0"/>
            </a:ext>
          </a:extLst>
        </a:blip>
        <a:srcRect/>
        <a:stretch>
          <a:fillRect/>
        </a:stretch>
      </xdr:blipFill>
      <xdr:spPr bwMode="auto">
        <a:xfrm>
          <a:off x="0" y="803810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1973</xdr:row>
      <xdr:rowOff>0</xdr:rowOff>
    </xdr:from>
    <xdr:to>
      <xdr:col>3</xdr:col>
      <xdr:colOff>114300</xdr:colOff>
      <xdr:row>1973</xdr:row>
      <xdr:rowOff>114300</xdr:rowOff>
    </xdr:to>
    <xdr:pic>
      <xdr:nvPicPr>
        <xdr:cNvPr id="8605" name="Billede 8604" descr="Seller Ships to My Country">
          <a:hlinkClick xmlns:r="http://schemas.openxmlformats.org/officeDocument/2006/relationships" r:id="rId5"/>
          <a:extLst>
            <a:ext uri="{FF2B5EF4-FFF2-40B4-BE49-F238E27FC236}">
              <a16:creationId xmlns:a16="http://schemas.microsoft.com/office/drawing/2014/main" id="{CD4524B5-CF79-50E5-2B7F-7B5D6CCBA70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03810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1973</xdr:row>
      <xdr:rowOff>0</xdr:rowOff>
    </xdr:from>
    <xdr:to>
      <xdr:col>3</xdr:col>
      <xdr:colOff>274320</xdr:colOff>
      <xdr:row>1973</xdr:row>
      <xdr:rowOff>152400</xdr:rowOff>
    </xdr:to>
    <xdr:pic>
      <xdr:nvPicPr>
        <xdr:cNvPr id="8606" name="Billede 8605">
          <a:hlinkClick xmlns:r="http://schemas.openxmlformats.org/officeDocument/2006/relationships" r:id="rId7"/>
          <a:extLst>
            <a:ext uri="{FF2B5EF4-FFF2-40B4-BE49-F238E27FC236}">
              <a16:creationId xmlns:a16="http://schemas.microsoft.com/office/drawing/2014/main" id="{69C2890B-B601-E882-57CE-F6B82B2FEDD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03810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1977</xdr:row>
      <xdr:rowOff>0</xdr:rowOff>
    </xdr:from>
    <xdr:to>
      <xdr:col>3</xdr:col>
      <xdr:colOff>7620</xdr:colOff>
      <xdr:row>1977</xdr:row>
      <xdr:rowOff>30480</xdr:rowOff>
    </xdr:to>
    <xdr:pic>
      <xdr:nvPicPr>
        <xdr:cNvPr id="8607" name="Billede 8606">
          <a:extLst>
            <a:ext uri="{FF2B5EF4-FFF2-40B4-BE49-F238E27FC236}">
              <a16:creationId xmlns:a16="http://schemas.microsoft.com/office/drawing/2014/main" id="{DB70858F-3CA0-58FC-6B5A-0CE1FEC2D3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6325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1978</xdr:row>
      <xdr:rowOff>0</xdr:rowOff>
    </xdr:from>
    <xdr:to>
      <xdr:col>3</xdr:col>
      <xdr:colOff>571500</xdr:colOff>
      <xdr:row>1978</xdr:row>
      <xdr:rowOff>160020</xdr:rowOff>
    </xdr:to>
    <xdr:pic>
      <xdr:nvPicPr>
        <xdr:cNvPr id="8608" name="Billede 8607">
          <a:hlinkClick xmlns:r="http://schemas.openxmlformats.org/officeDocument/2006/relationships" r:id="rId342"/>
          <a:extLst>
            <a:ext uri="{FF2B5EF4-FFF2-40B4-BE49-F238E27FC236}">
              <a16:creationId xmlns:a16="http://schemas.microsoft.com/office/drawing/2014/main" id="{F00E03FE-C585-09DB-3316-A2EE1D43344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06508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1979</xdr:row>
      <xdr:rowOff>0</xdr:rowOff>
    </xdr:from>
    <xdr:to>
      <xdr:col>3</xdr:col>
      <xdr:colOff>7620</xdr:colOff>
      <xdr:row>1979</xdr:row>
      <xdr:rowOff>99060</xdr:rowOff>
    </xdr:to>
    <xdr:pic>
      <xdr:nvPicPr>
        <xdr:cNvPr id="8609" name="Billede 8608">
          <a:extLst>
            <a:ext uri="{FF2B5EF4-FFF2-40B4-BE49-F238E27FC236}">
              <a16:creationId xmlns:a16="http://schemas.microsoft.com/office/drawing/2014/main" id="{7D404D97-5DB3-3746-7CC3-2F10887E45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6691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1981</xdr:row>
      <xdr:rowOff>0</xdr:rowOff>
    </xdr:from>
    <xdr:to>
      <xdr:col>1</xdr:col>
      <xdr:colOff>152400</xdr:colOff>
      <xdr:row>1982</xdr:row>
      <xdr:rowOff>114300</xdr:rowOff>
    </xdr:to>
    <xdr:pic>
      <xdr:nvPicPr>
        <xdr:cNvPr id="8610" name="img244" descr="Lot ID: 438875003  Set No: 910033  Name: Old Train Engine Shed">
          <a:hlinkClick xmlns:r="http://schemas.openxmlformats.org/officeDocument/2006/relationships" r:id="rId33"/>
          <a:extLst>
            <a:ext uri="{FF2B5EF4-FFF2-40B4-BE49-F238E27FC236}">
              <a16:creationId xmlns:a16="http://schemas.microsoft.com/office/drawing/2014/main" id="{65513037-59F4-A476-5F2D-A759E3E0FCF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07057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1981</xdr:row>
      <xdr:rowOff>0</xdr:rowOff>
    </xdr:from>
    <xdr:to>
      <xdr:col>3</xdr:col>
      <xdr:colOff>114300</xdr:colOff>
      <xdr:row>1981</xdr:row>
      <xdr:rowOff>114300</xdr:rowOff>
    </xdr:to>
    <xdr:pic>
      <xdr:nvPicPr>
        <xdr:cNvPr id="8611" name="Billede 8610" descr="Seller Does Not Ship to My Country">
          <a:hlinkClick xmlns:r="http://schemas.openxmlformats.org/officeDocument/2006/relationships" r:id="rId5"/>
          <a:extLst>
            <a:ext uri="{FF2B5EF4-FFF2-40B4-BE49-F238E27FC236}">
              <a16:creationId xmlns:a16="http://schemas.microsoft.com/office/drawing/2014/main" id="{B1212EEE-24E6-02B6-5CB7-1B7CA7041D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07057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1981</xdr:row>
      <xdr:rowOff>0</xdr:rowOff>
    </xdr:from>
    <xdr:to>
      <xdr:col>3</xdr:col>
      <xdr:colOff>274320</xdr:colOff>
      <xdr:row>1981</xdr:row>
      <xdr:rowOff>152400</xdr:rowOff>
    </xdr:to>
    <xdr:pic>
      <xdr:nvPicPr>
        <xdr:cNvPr id="8612" name="Billede 8611">
          <a:hlinkClick xmlns:r="http://schemas.openxmlformats.org/officeDocument/2006/relationships" r:id="rId7"/>
          <a:extLst>
            <a:ext uri="{FF2B5EF4-FFF2-40B4-BE49-F238E27FC236}">
              <a16:creationId xmlns:a16="http://schemas.microsoft.com/office/drawing/2014/main" id="{6C0CCA9D-5957-6F47-42E5-82C0C61F918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07057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1985</xdr:row>
      <xdr:rowOff>0</xdr:rowOff>
    </xdr:from>
    <xdr:to>
      <xdr:col>3</xdr:col>
      <xdr:colOff>7620</xdr:colOff>
      <xdr:row>1985</xdr:row>
      <xdr:rowOff>30480</xdr:rowOff>
    </xdr:to>
    <xdr:pic>
      <xdr:nvPicPr>
        <xdr:cNvPr id="8613" name="Billede 8612">
          <a:extLst>
            <a:ext uri="{FF2B5EF4-FFF2-40B4-BE49-F238E27FC236}">
              <a16:creationId xmlns:a16="http://schemas.microsoft.com/office/drawing/2014/main" id="{FE5B3865-0C2A-C497-1B5C-2E192CE92A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9068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1986</xdr:row>
      <xdr:rowOff>0</xdr:rowOff>
    </xdr:from>
    <xdr:to>
      <xdr:col>3</xdr:col>
      <xdr:colOff>571500</xdr:colOff>
      <xdr:row>1986</xdr:row>
      <xdr:rowOff>160020</xdr:rowOff>
    </xdr:to>
    <xdr:pic>
      <xdr:nvPicPr>
        <xdr:cNvPr id="8614" name="Billede 8613">
          <a:hlinkClick xmlns:r="http://schemas.openxmlformats.org/officeDocument/2006/relationships" r:id="rId343"/>
          <a:extLst>
            <a:ext uri="{FF2B5EF4-FFF2-40B4-BE49-F238E27FC236}">
              <a16:creationId xmlns:a16="http://schemas.microsoft.com/office/drawing/2014/main" id="{CD380D49-CA5D-09B6-1828-2E692A0417D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09251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1987</xdr:row>
      <xdr:rowOff>0</xdr:rowOff>
    </xdr:from>
    <xdr:to>
      <xdr:col>3</xdr:col>
      <xdr:colOff>7620</xdr:colOff>
      <xdr:row>1987</xdr:row>
      <xdr:rowOff>99060</xdr:rowOff>
    </xdr:to>
    <xdr:pic>
      <xdr:nvPicPr>
        <xdr:cNvPr id="8615" name="Billede 8614">
          <a:extLst>
            <a:ext uri="{FF2B5EF4-FFF2-40B4-BE49-F238E27FC236}">
              <a16:creationId xmlns:a16="http://schemas.microsoft.com/office/drawing/2014/main" id="{EEDA7B89-D57B-58CB-947C-AE023824C0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9434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1989</xdr:row>
      <xdr:rowOff>0</xdr:rowOff>
    </xdr:from>
    <xdr:to>
      <xdr:col>1</xdr:col>
      <xdr:colOff>152400</xdr:colOff>
      <xdr:row>1990</xdr:row>
      <xdr:rowOff>114300</xdr:rowOff>
    </xdr:to>
    <xdr:pic>
      <xdr:nvPicPr>
        <xdr:cNvPr id="8616" name="img245" descr="Lot ID: 453283173  Set No: 910033  Name: Old Train Engine Shed">
          <a:hlinkClick xmlns:r="http://schemas.openxmlformats.org/officeDocument/2006/relationships" r:id="rId33"/>
          <a:extLst>
            <a:ext uri="{FF2B5EF4-FFF2-40B4-BE49-F238E27FC236}">
              <a16:creationId xmlns:a16="http://schemas.microsoft.com/office/drawing/2014/main" id="{3527D80A-D0B6-8B33-6C68-3BCB136ADB4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09800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1989</xdr:row>
      <xdr:rowOff>0</xdr:rowOff>
    </xdr:from>
    <xdr:to>
      <xdr:col>3</xdr:col>
      <xdr:colOff>114300</xdr:colOff>
      <xdr:row>1989</xdr:row>
      <xdr:rowOff>114300</xdr:rowOff>
    </xdr:to>
    <xdr:pic>
      <xdr:nvPicPr>
        <xdr:cNvPr id="8617" name="Billede 8616" descr="Seller Ships to My Country">
          <a:hlinkClick xmlns:r="http://schemas.openxmlformats.org/officeDocument/2006/relationships" r:id="rId5"/>
          <a:extLst>
            <a:ext uri="{FF2B5EF4-FFF2-40B4-BE49-F238E27FC236}">
              <a16:creationId xmlns:a16="http://schemas.microsoft.com/office/drawing/2014/main" id="{EB53DE68-ECD6-45D7-2593-28A7BEABC5C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09800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1989</xdr:row>
      <xdr:rowOff>0</xdr:rowOff>
    </xdr:from>
    <xdr:to>
      <xdr:col>3</xdr:col>
      <xdr:colOff>274320</xdr:colOff>
      <xdr:row>1989</xdr:row>
      <xdr:rowOff>152400</xdr:rowOff>
    </xdr:to>
    <xdr:pic>
      <xdr:nvPicPr>
        <xdr:cNvPr id="8618" name="Billede 8617">
          <a:hlinkClick xmlns:r="http://schemas.openxmlformats.org/officeDocument/2006/relationships" r:id="rId7"/>
          <a:extLst>
            <a:ext uri="{FF2B5EF4-FFF2-40B4-BE49-F238E27FC236}">
              <a16:creationId xmlns:a16="http://schemas.microsoft.com/office/drawing/2014/main" id="{DFBD7436-42FF-D15E-9704-615BBA3153E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809800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1993</xdr:row>
      <xdr:rowOff>0</xdr:rowOff>
    </xdr:from>
    <xdr:to>
      <xdr:col>3</xdr:col>
      <xdr:colOff>7620</xdr:colOff>
      <xdr:row>1993</xdr:row>
      <xdr:rowOff>30480</xdr:rowOff>
    </xdr:to>
    <xdr:pic>
      <xdr:nvPicPr>
        <xdr:cNvPr id="8619" name="Billede 8618">
          <a:extLst>
            <a:ext uri="{FF2B5EF4-FFF2-40B4-BE49-F238E27FC236}">
              <a16:creationId xmlns:a16="http://schemas.microsoft.com/office/drawing/2014/main" id="{1561D382-557E-8BF2-3743-2CF44CD936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1697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1994</xdr:row>
      <xdr:rowOff>0</xdr:rowOff>
    </xdr:from>
    <xdr:to>
      <xdr:col>3</xdr:col>
      <xdr:colOff>571500</xdr:colOff>
      <xdr:row>1994</xdr:row>
      <xdr:rowOff>160020</xdr:rowOff>
    </xdr:to>
    <xdr:pic>
      <xdr:nvPicPr>
        <xdr:cNvPr id="8620" name="Billede 8619">
          <a:hlinkClick xmlns:r="http://schemas.openxmlformats.org/officeDocument/2006/relationships" r:id="rId344"/>
          <a:extLst>
            <a:ext uri="{FF2B5EF4-FFF2-40B4-BE49-F238E27FC236}">
              <a16:creationId xmlns:a16="http://schemas.microsoft.com/office/drawing/2014/main" id="{54CB73A9-F33A-13A1-ED44-17B2A134E8F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11880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1995</xdr:row>
      <xdr:rowOff>0</xdr:rowOff>
    </xdr:from>
    <xdr:to>
      <xdr:col>3</xdr:col>
      <xdr:colOff>7620</xdr:colOff>
      <xdr:row>1995</xdr:row>
      <xdr:rowOff>99060</xdr:rowOff>
    </xdr:to>
    <xdr:pic>
      <xdr:nvPicPr>
        <xdr:cNvPr id="8621" name="Billede 8620">
          <a:extLst>
            <a:ext uri="{FF2B5EF4-FFF2-40B4-BE49-F238E27FC236}">
              <a16:creationId xmlns:a16="http://schemas.microsoft.com/office/drawing/2014/main" id="{5594EE21-944F-042C-5F8D-31825CC235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2063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1997</xdr:row>
      <xdr:rowOff>0</xdr:rowOff>
    </xdr:from>
    <xdr:to>
      <xdr:col>1</xdr:col>
      <xdr:colOff>152400</xdr:colOff>
      <xdr:row>1998</xdr:row>
      <xdr:rowOff>114300</xdr:rowOff>
    </xdr:to>
    <xdr:pic>
      <xdr:nvPicPr>
        <xdr:cNvPr id="8622" name="img246" descr="Lot ID: 437338813  Set No: 910033  Name: Old Train Engine Shed">
          <a:hlinkClick xmlns:r="http://schemas.openxmlformats.org/officeDocument/2006/relationships" r:id="rId33"/>
          <a:extLst>
            <a:ext uri="{FF2B5EF4-FFF2-40B4-BE49-F238E27FC236}">
              <a16:creationId xmlns:a16="http://schemas.microsoft.com/office/drawing/2014/main" id="{04F97754-5E5B-41D3-DA3B-2EE3D1BE2A8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12429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1997</xdr:row>
      <xdr:rowOff>0</xdr:rowOff>
    </xdr:from>
    <xdr:to>
      <xdr:col>3</xdr:col>
      <xdr:colOff>114300</xdr:colOff>
      <xdr:row>1997</xdr:row>
      <xdr:rowOff>114300</xdr:rowOff>
    </xdr:to>
    <xdr:pic>
      <xdr:nvPicPr>
        <xdr:cNvPr id="8623" name="Billede 8622" descr="Seller Ships to My Country">
          <a:hlinkClick xmlns:r="http://schemas.openxmlformats.org/officeDocument/2006/relationships" r:id="rId5"/>
          <a:extLst>
            <a:ext uri="{FF2B5EF4-FFF2-40B4-BE49-F238E27FC236}">
              <a16:creationId xmlns:a16="http://schemas.microsoft.com/office/drawing/2014/main" id="{C4FCA2EB-0E06-657E-1870-E542A1EB6A0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12429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1997</xdr:row>
      <xdr:rowOff>0</xdr:rowOff>
    </xdr:from>
    <xdr:to>
      <xdr:col>3</xdr:col>
      <xdr:colOff>274320</xdr:colOff>
      <xdr:row>1997</xdr:row>
      <xdr:rowOff>152400</xdr:rowOff>
    </xdr:to>
    <xdr:pic>
      <xdr:nvPicPr>
        <xdr:cNvPr id="8624" name="Billede 8623">
          <a:hlinkClick xmlns:r="http://schemas.openxmlformats.org/officeDocument/2006/relationships" r:id="rId7"/>
          <a:extLst>
            <a:ext uri="{FF2B5EF4-FFF2-40B4-BE49-F238E27FC236}">
              <a16:creationId xmlns:a16="http://schemas.microsoft.com/office/drawing/2014/main" id="{B19B571C-07E1-4DFC-EB55-CAFD5887E33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12429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2001</xdr:row>
      <xdr:rowOff>0</xdr:rowOff>
    </xdr:from>
    <xdr:to>
      <xdr:col>3</xdr:col>
      <xdr:colOff>7620</xdr:colOff>
      <xdr:row>2001</xdr:row>
      <xdr:rowOff>30480</xdr:rowOff>
    </xdr:to>
    <xdr:pic>
      <xdr:nvPicPr>
        <xdr:cNvPr id="8625" name="Billede 8624">
          <a:extLst>
            <a:ext uri="{FF2B5EF4-FFF2-40B4-BE49-F238E27FC236}">
              <a16:creationId xmlns:a16="http://schemas.microsoft.com/office/drawing/2014/main" id="{DA6807B1-4F99-D3B8-7337-32E50638EC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4555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2002</xdr:row>
      <xdr:rowOff>0</xdr:rowOff>
    </xdr:from>
    <xdr:to>
      <xdr:col>3</xdr:col>
      <xdr:colOff>571500</xdr:colOff>
      <xdr:row>2002</xdr:row>
      <xdr:rowOff>160020</xdr:rowOff>
    </xdr:to>
    <xdr:pic>
      <xdr:nvPicPr>
        <xdr:cNvPr id="8626" name="Billede 8625">
          <a:hlinkClick xmlns:r="http://schemas.openxmlformats.org/officeDocument/2006/relationships" r:id="rId345"/>
          <a:extLst>
            <a:ext uri="{FF2B5EF4-FFF2-40B4-BE49-F238E27FC236}">
              <a16:creationId xmlns:a16="http://schemas.microsoft.com/office/drawing/2014/main" id="{54089472-0A62-1455-A5B5-16669FE09A0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14738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2003</xdr:row>
      <xdr:rowOff>0</xdr:rowOff>
    </xdr:from>
    <xdr:to>
      <xdr:col>3</xdr:col>
      <xdr:colOff>7620</xdr:colOff>
      <xdr:row>2003</xdr:row>
      <xdr:rowOff>99060</xdr:rowOff>
    </xdr:to>
    <xdr:pic>
      <xdr:nvPicPr>
        <xdr:cNvPr id="8627" name="Billede 8626">
          <a:extLst>
            <a:ext uri="{FF2B5EF4-FFF2-40B4-BE49-F238E27FC236}">
              <a16:creationId xmlns:a16="http://schemas.microsoft.com/office/drawing/2014/main" id="{A31141D4-C29D-C313-504F-5CF5BE273E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4920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2005</xdr:row>
      <xdr:rowOff>0</xdr:rowOff>
    </xdr:from>
    <xdr:to>
      <xdr:col>1</xdr:col>
      <xdr:colOff>152400</xdr:colOff>
      <xdr:row>2006</xdr:row>
      <xdr:rowOff>114300</xdr:rowOff>
    </xdr:to>
    <xdr:pic>
      <xdr:nvPicPr>
        <xdr:cNvPr id="8628" name="img247" descr="Lot ID: 433705691  Set No: 910033  Name: Old Train Engine Shed">
          <a:hlinkClick xmlns:r="http://schemas.openxmlformats.org/officeDocument/2006/relationships" r:id="rId33"/>
          <a:extLst>
            <a:ext uri="{FF2B5EF4-FFF2-40B4-BE49-F238E27FC236}">
              <a16:creationId xmlns:a16="http://schemas.microsoft.com/office/drawing/2014/main" id="{EA2FBBF2-A571-5128-72C0-E6030208C09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15286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2005</xdr:row>
      <xdr:rowOff>0</xdr:rowOff>
    </xdr:from>
    <xdr:to>
      <xdr:col>3</xdr:col>
      <xdr:colOff>114300</xdr:colOff>
      <xdr:row>2005</xdr:row>
      <xdr:rowOff>114300</xdr:rowOff>
    </xdr:to>
    <xdr:pic>
      <xdr:nvPicPr>
        <xdr:cNvPr id="8629" name="Billede 8628" descr="Seller Ships to My Country">
          <a:hlinkClick xmlns:r="http://schemas.openxmlformats.org/officeDocument/2006/relationships" r:id="rId5"/>
          <a:extLst>
            <a:ext uri="{FF2B5EF4-FFF2-40B4-BE49-F238E27FC236}">
              <a16:creationId xmlns:a16="http://schemas.microsoft.com/office/drawing/2014/main" id="{E0935732-16A0-8630-D289-64ED131585D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15286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2005</xdr:row>
      <xdr:rowOff>0</xdr:rowOff>
    </xdr:from>
    <xdr:to>
      <xdr:col>3</xdr:col>
      <xdr:colOff>274320</xdr:colOff>
      <xdr:row>2005</xdr:row>
      <xdr:rowOff>152400</xdr:rowOff>
    </xdr:to>
    <xdr:pic>
      <xdr:nvPicPr>
        <xdr:cNvPr id="8630" name="Billede 8629">
          <a:hlinkClick xmlns:r="http://schemas.openxmlformats.org/officeDocument/2006/relationships" r:id="rId7"/>
          <a:extLst>
            <a:ext uri="{FF2B5EF4-FFF2-40B4-BE49-F238E27FC236}">
              <a16:creationId xmlns:a16="http://schemas.microsoft.com/office/drawing/2014/main" id="{D799798A-BAD0-EBED-66B7-32AD8D382A4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15286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2009</xdr:row>
      <xdr:rowOff>0</xdr:rowOff>
    </xdr:from>
    <xdr:to>
      <xdr:col>3</xdr:col>
      <xdr:colOff>7620</xdr:colOff>
      <xdr:row>2009</xdr:row>
      <xdr:rowOff>30480</xdr:rowOff>
    </xdr:to>
    <xdr:pic>
      <xdr:nvPicPr>
        <xdr:cNvPr id="8631" name="Billede 8630">
          <a:extLst>
            <a:ext uri="{FF2B5EF4-FFF2-40B4-BE49-F238E27FC236}">
              <a16:creationId xmlns:a16="http://schemas.microsoft.com/office/drawing/2014/main" id="{FFC82E0C-E3C4-2DAB-D517-40162B7A03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7412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2010</xdr:row>
      <xdr:rowOff>0</xdr:rowOff>
    </xdr:from>
    <xdr:to>
      <xdr:col>3</xdr:col>
      <xdr:colOff>571500</xdr:colOff>
      <xdr:row>2010</xdr:row>
      <xdr:rowOff>160020</xdr:rowOff>
    </xdr:to>
    <xdr:pic>
      <xdr:nvPicPr>
        <xdr:cNvPr id="8632" name="Billede 8631">
          <a:hlinkClick xmlns:r="http://schemas.openxmlformats.org/officeDocument/2006/relationships" r:id="rId346"/>
          <a:extLst>
            <a:ext uri="{FF2B5EF4-FFF2-40B4-BE49-F238E27FC236}">
              <a16:creationId xmlns:a16="http://schemas.microsoft.com/office/drawing/2014/main" id="{AAD8F477-6092-3BAD-D71D-0F8B09C979C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17595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2011</xdr:row>
      <xdr:rowOff>0</xdr:rowOff>
    </xdr:from>
    <xdr:to>
      <xdr:col>3</xdr:col>
      <xdr:colOff>7620</xdr:colOff>
      <xdr:row>2011</xdr:row>
      <xdr:rowOff>99060</xdr:rowOff>
    </xdr:to>
    <xdr:pic>
      <xdr:nvPicPr>
        <xdr:cNvPr id="8633" name="Billede 8632">
          <a:extLst>
            <a:ext uri="{FF2B5EF4-FFF2-40B4-BE49-F238E27FC236}">
              <a16:creationId xmlns:a16="http://schemas.microsoft.com/office/drawing/2014/main" id="{175D8E33-7195-0F56-306B-A839AAFDE6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7778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2013</xdr:row>
      <xdr:rowOff>0</xdr:rowOff>
    </xdr:from>
    <xdr:to>
      <xdr:col>1</xdr:col>
      <xdr:colOff>152400</xdr:colOff>
      <xdr:row>2014</xdr:row>
      <xdr:rowOff>114300</xdr:rowOff>
    </xdr:to>
    <xdr:pic>
      <xdr:nvPicPr>
        <xdr:cNvPr id="8634" name="img248" descr="Lot ID: 423892409  Set No: 910033  Name: Old Train Engine Shed">
          <a:hlinkClick xmlns:r="http://schemas.openxmlformats.org/officeDocument/2006/relationships" r:id="rId33"/>
          <a:extLst>
            <a:ext uri="{FF2B5EF4-FFF2-40B4-BE49-F238E27FC236}">
              <a16:creationId xmlns:a16="http://schemas.microsoft.com/office/drawing/2014/main" id="{D13C4336-D406-8DAF-CFCD-E598D6BDE25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18144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2013</xdr:row>
      <xdr:rowOff>0</xdr:rowOff>
    </xdr:from>
    <xdr:to>
      <xdr:col>3</xdr:col>
      <xdr:colOff>114300</xdr:colOff>
      <xdr:row>2013</xdr:row>
      <xdr:rowOff>114300</xdr:rowOff>
    </xdr:to>
    <xdr:pic>
      <xdr:nvPicPr>
        <xdr:cNvPr id="8635" name="Billede 8634" descr="Seller Ships to My Country">
          <a:hlinkClick xmlns:r="http://schemas.openxmlformats.org/officeDocument/2006/relationships" r:id="rId5"/>
          <a:extLst>
            <a:ext uri="{FF2B5EF4-FFF2-40B4-BE49-F238E27FC236}">
              <a16:creationId xmlns:a16="http://schemas.microsoft.com/office/drawing/2014/main" id="{5CB73012-607E-456F-11C9-604AAFBA199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18144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2013</xdr:row>
      <xdr:rowOff>0</xdr:rowOff>
    </xdr:from>
    <xdr:to>
      <xdr:col>3</xdr:col>
      <xdr:colOff>274320</xdr:colOff>
      <xdr:row>2013</xdr:row>
      <xdr:rowOff>152400</xdr:rowOff>
    </xdr:to>
    <xdr:pic>
      <xdr:nvPicPr>
        <xdr:cNvPr id="8636" name="Billede 8635">
          <a:hlinkClick xmlns:r="http://schemas.openxmlformats.org/officeDocument/2006/relationships" r:id="rId7"/>
          <a:extLst>
            <a:ext uri="{FF2B5EF4-FFF2-40B4-BE49-F238E27FC236}">
              <a16:creationId xmlns:a16="http://schemas.microsoft.com/office/drawing/2014/main" id="{EE478060-6991-8CE2-4EDF-535F3287B41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18144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2017</xdr:row>
      <xdr:rowOff>0</xdr:rowOff>
    </xdr:from>
    <xdr:to>
      <xdr:col>3</xdr:col>
      <xdr:colOff>7620</xdr:colOff>
      <xdr:row>2017</xdr:row>
      <xdr:rowOff>30480</xdr:rowOff>
    </xdr:to>
    <xdr:pic>
      <xdr:nvPicPr>
        <xdr:cNvPr id="8637" name="Billede 8636">
          <a:extLst>
            <a:ext uri="{FF2B5EF4-FFF2-40B4-BE49-F238E27FC236}">
              <a16:creationId xmlns:a16="http://schemas.microsoft.com/office/drawing/2014/main" id="{AEFD56E8-C614-1746-88D4-81E61386EA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0270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2018</xdr:row>
      <xdr:rowOff>0</xdr:rowOff>
    </xdr:from>
    <xdr:to>
      <xdr:col>3</xdr:col>
      <xdr:colOff>571500</xdr:colOff>
      <xdr:row>2018</xdr:row>
      <xdr:rowOff>160020</xdr:rowOff>
    </xdr:to>
    <xdr:pic>
      <xdr:nvPicPr>
        <xdr:cNvPr id="8638" name="Billede 8637">
          <a:hlinkClick xmlns:r="http://schemas.openxmlformats.org/officeDocument/2006/relationships" r:id="rId347"/>
          <a:extLst>
            <a:ext uri="{FF2B5EF4-FFF2-40B4-BE49-F238E27FC236}">
              <a16:creationId xmlns:a16="http://schemas.microsoft.com/office/drawing/2014/main" id="{DA553BDB-3D15-FF55-147D-28F69EE9F90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20453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2019</xdr:row>
      <xdr:rowOff>0</xdr:rowOff>
    </xdr:from>
    <xdr:to>
      <xdr:col>3</xdr:col>
      <xdr:colOff>7620</xdr:colOff>
      <xdr:row>2019</xdr:row>
      <xdr:rowOff>99060</xdr:rowOff>
    </xdr:to>
    <xdr:pic>
      <xdr:nvPicPr>
        <xdr:cNvPr id="8639" name="Billede 8638">
          <a:extLst>
            <a:ext uri="{FF2B5EF4-FFF2-40B4-BE49-F238E27FC236}">
              <a16:creationId xmlns:a16="http://schemas.microsoft.com/office/drawing/2014/main" id="{6F5F069E-C819-D7B9-E814-2C51EFA37E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0635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2021</xdr:row>
      <xdr:rowOff>0</xdr:rowOff>
    </xdr:from>
    <xdr:to>
      <xdr:col>1</xdr:col>
      <xdr:colOff>152400</xdr:colOff>
      <xdr:row>2022</xdr:row>
      <xdr:rowOff>114300</xdr:rowOff>
    </xdr:to>
    <xdr:pic>
      <xdr:nvPicPr>
        <xdr:cNvPr id="8640" name="Billede 8639" descr="invID: 420971908 S-No: 910033  Name: Old Train Engine Shed">
          <a:hlinkClick xmlns:r="http://schemas.openxmlformats.org/officeDocument/2006/relationships" r:id="rId348" tgtFrame="/myImg/968759.jpg"/>
          <a:extLst>
            <a:ext uri="{FF2B5EF4-FFF2-40B4-BE49-F238E27FC236}">
              <a16:creationId xmlns:a16="http://schemas.microsoft.com/office/drawing/2014/main" id="{6A5536C6-32C2-82FD-1FE0-9599190954E6}"/>
            </a:ext>
          </a:extLst>
        </xdr:cNvPr>
        <xdr:cNvPicPr>
          <a:picLocks noChangeAspect="1" noChangeArrowheads="1"/>
        </xdr:cNvPicPr>
      </xdr:nvPicPr>
      <xdr:blipFill>
        <a:blip xmlns:r="http://schemas.openxmlformats.org/officeDocument/2006/relationships" r:embed="rId349">
          <a:extLst>
            <a:ext uri="{28A0092B-C50C-407E-A947-70E740481C1C}">
              <a14:useLocalDpi xmlns:a14="http://schemas.microsoft.com/office/drawing/2010/main" val="0"/>
            </a:ext>
          </a:extLst>
        </a:blip>
        <a:srcRect/>
        <a:stretch>
          <a:fillRect/>
        </a:stretch>
      </xdr:blipFill>
      <xdr:spPr bwMode="auto">
        <a:xfrm>
          <a:off x="0" y="821001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2021</xdr:row>
      <xdr:rowOff>0</xdr:rowOff>
    </xdr:from>
    <xdr:to>
      <xdr:col>3</xdr:col>
      <xdr:colOff>114300</xdr:colOff>
      <xdr:row>2021</xdr:row>
      <xdr:rowOff>114300</xdr:rowOff>
    </xdr:to>
    <xdr:pic>
      <xdr:nvPicPr>
        <xdr:cNvPr id="8641" name="Billede 8640" descr="Seller Ships to My Country">
          <a:hlinkClick xmlns:r="http://schemas.openxmlformats.org/officeDocument/2006/relationships" r:id="rId5"/>
          <a:extLst>
            <a:ext uri="{FF2B5EF4-FFF2-40B4-BE49-F238E27FC236}">
              <a16:creationId xmlns:a16="http://schemas.microsoft.com/office/drawing/2014/main" id="{4F918F45-2D27-0624-1A63-EA1C801FCBA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21001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2021</xdr:row>
      <xdr:rowOff>0</xdr:rowOff>
    </xdr:from>
    <xdr:to>
      <xdr:col>3</xdr:col>
      <xdr:colOff>274320</xdr:colOff>
      <xdr:row>2021</xdr:row>
      <xdr:rowOff>152400</xdr:rowOff>
    </xdr:to>
    <xdr:pic>
      <xdr:nvPicPr>
        <xdr:cNvPr id="8642" name="Billede 8641">
          <a:hlinkClick xmlns:r="http://schemas.openxmlformats.org/officeDocument/2006/relationships" r:id="rId7"/>
          <a:extLst>
            <a:ext uri="{FF2B5EF4-FFF2-40B4-BE49-F238E27FC236}">
              <a16:creationId xmlns:a16="http://schemas.microsoft.com/office/drawing/2014/main" id="{D9A47199-EFF8-3206-7C21-89677AE3032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21001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2025</xdr:row>
      <xdr:rowOff>0</xdr:rowOff>
    </xdr:from>
    <xdr:to>
      <xdr:col>3</xdr:col>
      <xdr:colOff>7620</xdr:colOff>
      <xdr:row>2025</xdr:row>
      <xdr:rowOff>30480</xdr:rowOff>
    </xdr:to>
    <xdr:pic>
      <xdr:nvPicPr>
        <xdr:cNvPr id="8643" name="Billede 8642">
          <a:extLst>
            <a:ext uri="{FF2B5EF4-FFF2-40B4-BE49-F238E27FC236}">
              <a16:creationId xmlns:a16="http://schemas.microsoft.com/office/drawing/2014/main" id="{E16889DB-8F53-C056-F4D6-2DC11A8D72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4316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2026</xdr:row>
      <xdr:rowOff>0</xdr:rowOff>
    </xdr:from>
    <xdr:to>
      <xdr:col>3</xdr:col>
      <xdr:colOff>571500</xdr:colOff>
      <xdr:row>2026</xdr:row>
      <xdr:rowOff>160020</xdr:rowOff>
    </xdr:to>
    <xdr:pic>
      <xdr:nvPicPr>
        <xdr:cNvPr id="8644" name="Billede 8643">
          <a:hlinkClick xmlns:r="http://schemas.openxmlformats.org/officeDocument/2006/relationships" r:id="rId350"/>
          <a:extLst>
            <a:ext uri="{FF2B5EF4-FFF2-40B4-BE49-F238E27FC236}">
              <a16:creationId xmlns:a16="http://schemas.microsoft.com/office/drawing/2014/main" id="{239F54F2-3A81-7D3F-9195-D828E5617CE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24499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2027</xdr:row>
      <xdr:rowOff>0</xdr:rowOff>
    </xdr:from>
    <xdr:to>
      <xdr:col>3</xdr:col>
      <xdr:colOff>7620</xdr:colOff>
      <xdr:row>2027</xdr:row>
      <xdr:rowOff>99060</xdr:rowOff>
    </xdr:to>
    <xdr:pic>
      <xdr:nvPicPr>
        <xdr:cNvPr id="8645" name="Billede 8644">
          <a:extLst>
            <a:ext uri="{FF2B5EF4-FFF2-40B4-BE49-F238E27FC236}">
              <a16:creationId xmlns:a16="http://schemas.microsoft.com/office/drawing/2014/main" id="{DC368F53-8F11-4855-BC1F-DE5A3C819D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4682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2029</xdr:row>
      <xdr:rowOff>0</xdr:rowOff>
    </xdr:from>
    <xdr:to>
      <xdr:col>1</xdr:col>
      <xdr:colOff>152400</xdr:colOff>
      <xdr:row>2030</xdr:row>
      <xdr:rowOff>114300</xdr:rowOff>
    </xdr:to>
    <xdr:pic>
      <xdr:nvPicPr>
        <xdr:cNvPr id="8646" name="img250" descr="Lot ID: 437226585  Set No: 910033  Name: Old Train Engine Shed">
          <a:hlinkClick xmlns:r="http://schemas.openxmlformats.org/officeDocument/2006/relationships" r:id="rId33"/>
          <a:extLst>
            <a:ext uri="{FF2B5EF4-FFF2-40B4-BE49-F238E27FC236}">
              <a16:creationId xmlns:a16="http://schemas.microsoft.com/office/drawing/2014/main" id="{94A26A48-0B25-A7BC-9732-69E458AC306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25047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2029</xdr:row>
      <xdr:rowOff>0</xdr:rowOff>
    </xdr:from>
    <xdr:to>
      <xdr:col>3</xdr:col>
      <xdr:colOff>114300</xdr:colOff>
      <xdr:row>2029</xdr:row>
      <xdr:rowOff>114300</xdr:rowOff>
    </xdr:to>
    <xdr:pic>
      <xdr:nvPicPr>
        <xdr:cNvPr id="8647" name="Billede 8646" descr="Seller Does Not Ship to My Country">
          <a:hlinkClick xmlns:r="http://schemas.openxmlformats.org/officeDocument/2006/relationships" r:id="rId5"/>
          <a:extLst>
            <a:ext uri="{FF2B5EF4-FFF2-40B4-BE49-F238E27FC236}">
              <a16:creationId xmlns:a16="http://schemas.microsoft.com/office/drawing/2014/main" id="{1623BB6C-EEAC-815D-703F-ACA73C7961D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25047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2029</xdr:row>
      <xdr:rowOff>0</xdr:rowOff>
    </xdr:from>
    <xdr:to>
      <xdr:col>3</xdr:col>
      <xdr:colOff>274320</xdr:colOff>
      <xdr:row>2029</xdr:row>
      <xdr:rowOff>152400</xdr:rowOff>
    </xdr:to>
    <xdr:pic>
      <xdr:nvPicPr>
        <xdr:cNvPr id="8648" name="Billede 8647">
          <a:hlinkClick xmlns:r="http://schemas.openxmlformats.org/officeDocument/2006/relationships" r:id="rId7"/>
          <a:extLst>
            <a:ext uri="{FF2B5EF4-FFF2-40B4-BE49-F238E27FC236}">
              <a16:creationId xmlns:a16="http://schemas.microsoft.com/office/drawing/2014/main" id="{16011119-FBD7-0A39-7284-B815D7E1DA2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25047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2033</xdr:row>
      <xdr:rowOff>0</xdr:rowOff>
    </xdr:from>
    <xdr:to>
      <xdr:col>3</xdr:col>
      <xdr:colOff>7620</xdr:colOff>
      <xdr:row>2033</xdr:row>
      <xdr:rowOff>30480</xdr:rowOff>
    </xdr:to>
    <xdr:pic>
      <xdr:nvPicPr>
        <xdr:cNvPr id="8649" name="Billede 8648">
          <a:extLst>
            <a:ext uri="{FF2B5EF4-FFF2-40B4-BE49-F238E27FC236}">
              <a16:creationId xmlns:a16="http://schemas.microsoft.com/office/drawing/2014/main" id="{886B31D0-6B3B-CB08-1702-52D622B798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7173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2034</xdr:row>
      <xdr:rowOff>0</xdr:rowOff>
    </xdr:from>
    <xdr:to>
      <xdr:col>3</xdr:col>
      <xdr:colOff>571500</xdr:colOff>
      <xdr:row>2034</xdr:row>
      <xdr:rowOff>160020</xdr:rowOff>
    </xdr:to>
    <xdr:pic>
      <xdr:nvPicPr>
        <xdr:cNvPr id="8650" name="Billede 8649">
          <a:hlinkClick xmlns:r="http://schemas.openxmlformats.org/officeDocument/2006/relationships" r:id="rId351"/>
          <a:extLst>
            <a:ext uri="{FF2B5EF4-FFF2-40B4-BE49-F238E27FC236}">
              <a16:creationId xmlns:a16="http://schemas.microsoft.com/office/drawing/2014/main" id="{CA08E97D-8F96-FDD1-E43F-71260D3B077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27356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2035</xdr:row>
      <xdr:rowOff>0</xdr:rowOff>
    </xdr:from>
    <xdr:to>
      <xdr:col>3</xdr:col>
      <xdr:colOff>7620</xdr:colOff>
      <xdr:row>2035</xdr:row>
      <xdr:rowOff>99060</xdr:rowOff>
    </xdr:to>
    <xdr:pic>
      <xdr:nvPicPr>
        <xdr:cNvPr id="8651" name="Billede 8650">
          <a:extLst>
            <a:ext uri="{FF2B5EF4-FFF2-40B4-BE49-F238E27FC236}">
              <a16:creationId xmlns:a16="http://schemas.microsoft.com/office/drawing/2014/main" id="{E84EC82B-4A84-62E0-8B58-3D66776348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7539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2037</xdr:row>
      <xdr:rowOff>0</xdr:rowOff>
    </xdr:from>
    <xdr:to>
      <xdr:col>1</xdr:col>
      <xdr:colOff>152400</xdr:colOff>
      <xdr:row>2038</xdr:row>
      <xdr:rowOff>114300</xdr:rowOff>
    </xdr:to>
    <xdr:pic>
      <xdr:nvPicPr>
        <xdr:cNvPr id="8652" name="img251" descr="Lot ID: 461201412  Set No: 910033  Name: Old Train Engine Shed">
          <a:hlinkClick xmlns:r="http://schemas.openxmlformats.org/officeDocument/2006/relationships" r:id="rId33"/>
          <a:extLst>
            <a:ext uri="{FF2B5EF4-FFF2-40B4-BE49-F238E27FC236}">
              <a16:creationId xmlns:a16="http://schemas.microsoft.com/office/drawing/2014/main" id="{9238E097-2F27-695A-494A-7F2F44B874F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27905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2037</xdr:row>
      <xdr:rowOff>0</xdr:rowOff>
    </xdr:from>
    <xdr:to>
      <xdr:col>3</xdr:col>
      <xdr:colOff>114300</xdr:colOff>
      <xdr:row>2037</xdr:row>
      <xdr:rowOff>114300</xdr:rowOff>
    </xdr:to>
    <xdr:pic>
      <xdr:nvPicPr>
        <xdr:cNvPr id="8653" name="Billede 8652" descr="Seller Ships to My Country">
          <a:hlinkClick xmlns:r="http://schemas.openxmlformats.org/officeDocument/2006/relationships" r:id="rId5"/>
          <a:extLst>
            <a:ext uri="{FF2B5EF4-FFF2-40B4-BE49-F238E27FC236}">
              <a16:creationId xmlns:a16="http://schemas.microsoft.com/office/drawing/2014/main" id="{9DCAAF46-49AE-F830-AB85-5E1D82A8E83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27905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2037</xdr:row>
      <xdr:rowOff>0</xdr:rowOff>
    </xdr:from>
    <xdr:to>
      <xdr:col>3</xdr:col>
      <xdr:colOff>160020</xdr:colOff>
      <xdr:row>2037</xdr:row>
      <xdr:rowOff>152400</xdr:rowOff>
    </xdr:to>
    <xdr:pic>
      <xdr:nvPicPr>
        <xdr:cNvPr id="8654" name="Billede 8653">
          <a:extLst>
            <a:ext uri="{FF2B5EF4-FFF2-40B4-BE49-F238E27FC236}">
              <a16:creationId xmlns:a16="http://schemas.microsoft.com/office/drawing/2014/main" id="{2C4AAFDC-487E-862C-6C5A-7E2A5A71B1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8279053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2041</xdr:row>
      <xdr:rowOff>0</xdr:rowOff>
    </xdr:from>
    <xdr:to>
      <xdr:col>3</xdr:col>
      <xdr:colOff>7620</xdr:colOff>
      <xdr:row>2041</xdr:row>
      <xdr:rowOff>30480</xdr:rowOff>
    </xdr:to>
    <xdr:pic>
      <xdr:nvPicPr>
        <xdr:cNvPr id="8655" name="Billede 8654">
          <a:extLst>
            <a:ext uri="{FF2B5EF4-FFF2-40B4-BE49-F238E27FC236}">
              <a16:creationId xmlns:a16="http://schemas.microsoft.com/office/drawing/2014/main" id="{F63A608C-C8CF-00DD-9455-CD31ECC8D3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0191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2042</xdr:row>
      <xdr:rowOff>0</xdr:rowOff>
    </xdr:from>
    <xdr:to>
      <xdr:col>3</xdr:col>
      <xdr:colOff>571500</xdr:colOff>
      <xdr:row>2042</xdr:row>
      <xdr:rowOff>160020</xdr:rowOff>
    </xdr:to>
    <xdr:pic>
      <xdr:nvPicPr>
        <xdr:cNvPr id="8656" name="Billede 8655">
          <a:hlinkClick xmlns:r="http://schemas.openxmlformats.org/officeDocument/2006/relationships" r:id="rId352"/>
          <a:extLst>
            <a:ext uri="{FF2B5EF4-FFF2-40B4-BE49-F238E27FC236}">
              <a16:creationId xmlns:a16="http://schemas.microsoft.com/office/drawing/2014/main" id="{7D64E881-48BF-3B30-0A60-74847495E6E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30374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2043</xdr:row>
      <xdr:rowOff>0</xdr:rowOff>
    </xdr:from>
    <xdr:to>
      <xdr:col>3</xdr:col>
      <xdr:colOff>7620</xdr:colOff>
      <xdr:row>2043</xdr:row>
      <xdr:rowOff>99060</xdr:rowOff>
    </xdr:to>
    <xdr:pic>
      <xdr:nvPicPr>
        <xdr:cNvPr id="8657" name="Billede 8656">
          <a:extLst>
            <a:ext uri="{FF2B5EF4-FFF2-40B4-BE49-F238E27FC236}">
              <a16:creationId xmlns:a16="http://schemas.microsoft.com/office/drawing/2014/main" id="{96601894-FF40-D781-D334-9916FEFA89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0557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2045</xdr:row>
      <xdr:rowOff>0</xdr:rowOff>
    </xdr:from>
    <xdr:to>
      <xdr:col>1</xdr:col>
      <xdr:colOff>152400</xdr:colOff>
      <xdr:row>2046</xdr:row>
      <xdr:rowOff>114300</xdr:rowOff>
    </xdr:to>
    <xdr:pic>
      <xdr:nvPicPr>
        <xdr:cNvPr id="8658" name="Billede 8657" descr="invID: 445734388 S-No: 910033  Name: Old Train Engine Shed">
          <a:hlinkClick xmlns:r="http://schemas.openxmlformats.org/officeDocument/2006/relationships" r:id="rId353" tgtFrame="/myImg/1004860.jpg"/>
          <a:extLst>
            <a:ext uri="{FF2B5EF4-FFF2-40B4-BE49-F238E27FC236}">
              <a16:creationId xmlns:a16="http://schemas.microsoft.com/office/drawing/2014/main" id="{A9707449-0A14-99D0-31E8-04645AC318D5}"/>
            </a:ext>
          </a:extLst>
        </xdr:cNvPr>
        <xdr:cNvPicPr>
          <a:picLocks noChangeAspect="1" noChangeArrowheads="1"/>
        </xdr:cNvPicPr>
      </xdr:nvPicPr>
      <xdr:blipFill>
        <a:blip xmlns:r="http://schemas.openxmlformats.org/officeDocument/2006/relationships" r:embed="rId354">
          <a:extLst>
            <a:ext uri="{28A0092B-C50C-407E-A947-70E740481C1C}">
              <a14:useLocalDpi xmlns:a14="http://schemas.microsoft.com/office/drawing/2010/main" val="0"/>
            </a:ext>
          </a:extLst>
        </a:blip>
        <a:srcRect/>
        <a:stretch>
          <a:fillRect/>
        </a:stretch>
      </xdr:blipFill>
      <xdr:spPr bwMode="auto">
        <a:xfrm>
          <a:off x="0" y="830922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2045</xdr:row>
      <xdr:rowOff>0</xdr:rowOff>
    </xdr:from>
    <xdr:to>
      <xdr:col>3</xdr:col>
      <xdr:colOff>114300</xdr:colOff>
      <xdr:row>2045</xdr:row>
      <xdr:rowOff>114300</xdr:rowOff>
    </xdr:to>
    <xdr:pic>
      <xdr:nvPicPr>
        <xdr:cNvPr id="8659" name="Billede 8658" descr="Seller Does Not Ship to My Country">
          <a:hlinkClick xmlns:r="http://schemas.openxmlformats.org/officeDocument/2006/relationships" r:id="rId5"/>
          <a:extLst>
            <a:ext uri="{FF2B5EF4-FFF2-40B4-BE49-F238E27FC236}">
              <a16:creationId xmlns:a16="http://schemas.microsoft.com/office/drawing/2014/main" id="{2A4EA355-B7A0-F821-2338-AA41E984ED0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30922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2045</xdr:row>
      <xdr:rowOff>0</xdr:rowOff>
    </xdr:from>
    <xdr:to>
      <xdr:col>3</xdr:col>
      <xdr:colOff>274320</xdr:colOff>
      <xdr:row>2045</xdr:row>
      <xdr:rowOff>152400</xdr:rowOff>
    </xdr:to>
    <xdr:pic>
      <xdr:nvPicPr>
        <xdr:cNvPr id="8660" name="Billede 8659">
          <a:hlinkClick xmlns:r="http://schemas.openxmlformats.org/officeDocument/2006/relationships" r:id="rId7"/>
          <a:extLst>
            <a:ext uri="{FF2B5EF4-FFF2-40B4-BE49-F238E27FC236}">
              <a16:creationId xmlns:a16="http://schemas.microsoft.com/office/drawing/2014/main" id="{9AA3A3FF-414F-E735-625B-D2379568581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3092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2049</xdr:row>
      <xdr:rowOff>0</xdr:rowOff>
    </xdr:from>
    <xdr:to>
      <xdr:col>3</xdr:col>
      <xdr:colOff>7620</xdr:colOff>
      <xdr:row>2049</xdr:row>
      <xdr:rowOff>30480</xdr:rowOff>
    </xdr:to>
    <xdr:pic>
      <xdr:nvPicPr>
        <xdr:cNvPr id="8661" name="Billede 8660">
          <a:extLst>
            <a:ext uri="{FF2B5EF4-FFF2-40B4-BE49-F238E27FC236}">
              <a16:creationId xmlns:a16="http://schemas.microsoft.com/office/drawing/2014/main" id="{3EF0E368-CC4C-73D8-D8EF-535F3BF5BC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2820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2050</xdr:row>
      <xdr:rowOff>0</xdr:rowOff>
    </xdr:from>
    <xdr:to>
      <xdr:col>3</xdr:col>
      <xdr:colOff>571500</xdr:colOff>
      <xdr:row>2050</xdr:row>
      <xdr:rowOff>160020</xdr:rowOff>
    </xdr:to>
    <xdr:pic>
      <xdr:nvPicPr>
        <xdr:cNvPr id="8662" name="Billede 8661">
          <a:hlinkClick xmlns:r="http://schemas.openxmlformats.org/officeDocument/2006/relationships" r:id="rId355"/>
          <a:extLst>
            <a:ext uri="{FF2B5EF4-FFF2-40B4-BE49-F238E27FC236}">
              <a16:creationId xmlns:a16="http://schemas.microsoft.com/office/drawing/2014/main" id="{B70E0B44-D5BD-CC7A-1074-E39140B3EBB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33003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2051</xdr:row>
      <xdr:rowOff>0</xdr:rowOff>
    </xdr:from>
    <xdr:to>
      <xdr:col>3</xdr:col>
      <xdr:colOff>7620</xdr:colOff>
      <xdr:row>2051</xdr:row>
      <xdr:rowOff>99060</xdr:rowOff>
    </xdr:to>
    <xdr:pic>
      <xdr:nvPicPr>
        <xdr:cNvPr id="8663" name="Billede 8662">
          <a:extLst>
            <a:ext uri="{FF2B5EF4-FFF2-40B4-BE49-F238E27FC236}">
              <a16:creationId xmlns:a16="http://schemas.microsoft.com/office/drawing/2014/main" id="{FE35119D-07ED-392D-F192-6BD1B034A2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3186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2053</xdr:row>
      <xdr:rowOff>0</xdr:rowOff>
    </xdr:from>
    <xdr:to>
      <xdr:col>1</xdr:col>
      <xdr:colOff>152400</xdr:colOff>
      <xdr:row>2054</xdr:row>
      <xdr:rowOff>114300</xdr:rowOff>
    </xdr:to>
    <xdr:pic>
      <xdr:nvPicPr>
        <xdr:cNvPr id="8664" name="img253" descr="Lot ID: 421554796  Set No: 910033  Name: Old Train Engine Shed">
          <a:hlinkClick xmlns:r="http://schemas.openxmlformats.org/officeDocument/2006/relationships" r:id="rId33"/>
          <a:extLst>
            <a:ext uri="{FF2B5EF4-FFF2-40B4-BE49-F238E27FC236}">
              <a16:creationId xmlns:a16="http://schemas.microsoft.com/office/drawing/2014/main" id="{11D0236F-C12A-EA3B-11A6-B5A36224998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33551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2053</xdr:row>
      <xdr:rowOff>0</xdr:rowOff>
    </xdr:from>
    <xdr:to>
      <xdr:col>3</xdr:col>
      <xdr:colOff>114300</xdr:colOff>
      <xdr:row>2053</xdr:row>
      <xdr:rowOff>114300</xdr:rowOff>
    </xdr:to>
    <xdr:pic>
      <xdr:nvPicPr>
        <xdr:cNvPr id="8665" name="Billede 8664" descr="Seller Does Not Ship to My Country">
          <a:hlinkClick xmlns:r="http://schemas.openxmlformats.org/officeDocument/2006/relationships" r:id="rId5"/>
          <a:extLst>
            <a:ext uri="{FF2B5EF4-FFF2-40B4-BE49-F238E27FC236}">
              <a16:creationId xmlns:a16="http://schemas.microsoft.com/office/drawing/2014/main" id="{14DB43FA-69A5-2470-A66A-2D5608F138A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33551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2053</xdr:row>
      <xdr:rowOff>0</xdr:rowOff>
    </xdr:from>
    <xdr:to>
      <xdr:col>3</xdr:col>
      <xdr:colOff>274320</xdr:colOff>
      <xdr:row>2053</xdr:row>
      <xdr:rowOff>152400</xdr:rowOff>
    </xdr:to>
    <xdr:pic>
      <xdr:nvPicPr>
        <xdr:cNvPr id="8666" name="Billede 8665">
          <a:hlinkClick xmlns:r="http://schemas.openxmlformats.org/officeDocument/2006/relationships" r:id="rId7"/>
          <a:extLst>
            <a:ext uri="{FF2B5EF4-FFF2-40B4-BE49-F238E27FC236}">
              <a16:creationId xmlns:a16="http://schemas.microsoft.com/office/drawing/2014/main" id="{9D22B191-E2DB-C428-6825-7591DB002021}"/>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833551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2057</xdr:row>
      <xdr:rowOff>0</xdr:rowOff>
    </xdr:from>
    <xdr:to>
      <xdr:col>3</xdr:col>
      <xdr:colOff>7620</xdr:colOff>
      <xdr:row>2057</xdr:row>
      <xdr:rowOff>30480</xdr:rowOff>
    </xdr:to>
    <xdr:pic>
      <xdr:nvPicPr>
        <xdr:cNvPr id="8667" name="Billede 8666">
          <a:extLst>
            <a:ext uri="{FF2B5EF4-FFF2-40B4-BE49-F238E27FC236}">
              <a16:creationId xmlns:a16="http://schemas.microsoft.com/office/drawing/2014/main" id="{4F43727C-ABD7-6115-9616-52394AECF9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5837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2058</xdr:row>
      <xdr:rowOff>0</xdr:rowOff>
    </xdr:from>
    <xdr:to>
      <xdr:col>3</xdr:col>
      <xdr:colOff>571500</xdr:colOff>
      <xdr:row>2058</xdr:row>
      <xdr:rowOff>160020</xdr:rowOff>
    </xdr:to>
    <xdr:pic>
      <xdr:nvPicPr>
        <xdr:cNvPr id="8668" name="Billede 8667">
          <a:hlinkClick xmlns:r="http://schemas.openxmlformats.org/officeDocument/2006/relationships" r:id="rId356"/>
          <a:extLst>
            <a:ext uri="{FF2B5EF4-FFF2-40B4-BE49-F238E27FC236}">
              <a16:creationId xmlns:a16="http://schemas.microsoft.com/office/drawing/2014/main" id="{A039EDA7-9A37-D0D1-D516-841E0846FAD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36020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2059</xdr:row>
      <xdr:rowOff>0</xdr:rowOff>
    </xdr:from>
    <xdr:to>
      <xdr:col>3</xdr:col>
      <xdr:colOff>7620</xdr:colOff>
      <xdr:row>2059</xdr:row>
      <xdr:rowOff>99060</xdr:rowOff>
    </xdr:to>
    <xdr:pic>
      <xdr:nvPicPr>
        <xdr:cNvPr id="8669" name="Billede 8668">
          <a:extLst>
            <a:ext uri="{FF2B5EF4-FFF2-40B4-BE49-F238E27FC236}">
              <a16:creationId xmlns:a16="http://schemas.microsoft.com/office/drawing/2014/main" id="{7300A34E-9643-2550-3CA8-74C732D971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6203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2061</xdr:row>
      <xdr:rowOff>0</xdr:rowOff>
    </xdr:from>
    <xdr:to>
      <xdr:col>1</xdr:col>
      <xdr:colOff>152400</xdr:colOff>
      <xdr:row>2062</xdr:row>
      <xdr:rowOff>114300</xdr:rowOff>
    </xdr:to>
    <xdr:pic>
      <xdr:nvPicPr>
        <xdr:cNvPr id="8670" name="img254" descr="Lot ID: 419522455  Set No: 910033  Name: Old Train Engine Shed">
          <a:hlinkClick xmlns:r="http://schemas.openxmlformats.org/officeDocument/2006/relationships" r:id="rId33"/>
          <a:extLst>
            <a:ext uri="{FF2B5EF4-FFF2-40B4-BE49-F238E27FC236}">
              <a16:creationId xmlns:a16="http://schemas.microsoft.com/office/drawing/2014/main" id="{3DBA3790-2FA0-F93A-1FDA-7074BB28C29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36569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2061</xdr:row>
      <xdr:rowOff>0</xdr:rowOff>
    </xdr:from>
    <xdr:to>
      <xdr:col>3</xdr:col>
      <xdr:colOff>114300</xdr:colOff>
      <xdr:row>2061</xdr:row>
      <xdr:rowOff>114300</xdr:rowOff>
    </xdr:to>
    <xdr:pic>
      <xdr:nvPicPr>
        <xdr:cNvPr id="8671" name="Billede 8670" descr="Seller Does Not Ship to My Country">
          <a:hlinkClick xmlns:r="http://schemas.openxmlformats.org/officeDocument/2006/relationships" r:id="rId5"/>
          <a:extLst>
            <a:ext uri="{FF2B5EF4-FFF2-40B4-BE49-F238E27FC236}">
              <a16:creationId xmlns:a16="http://schemas.microsoft.com/office/drawing/2014/main" id="{E70F39ED-62AE-3F84-DBC9-5E22D64D419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36569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2061</xdr:row>
      <xdr:rowOff>0</xdr:rowOff>
    </xdr:from>
    <xdr:to>
      <xdr:col>3</xdr:col>
      <xdr:colOff>274320</xdr:colOff>
      <xdr:row>2061</xdr:row>
      <xdr:rowOff>152400</xdr:rowOff>
    </xdr:to>
    <xdr:pic>
      <xdr:nvPicPr>
        <xdr:cNvPr id="8672" name="Billede 8671">
          <a:hlinkClick xmlns:r="http://schemas.openxmlformats.org/officeDocument/2006/relationships" r:id="rId7"/>
          <a:extLst>
            <a:ext uri="{FF2B5EF4-FFF2-40B4-BE49-F238E27FC236}">
              <a16:creationId xmlns:a16="http://schemas.microsoft.com/office/drawing/2014/main" id="{C0EEFF54-8A40-1172-1BB5-E1EA9BB5B35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36569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2065</xdr:row>
      <xdr:rowOff>0</xdr:rowOff>
    </xdr:from>
    <xdr:to>
      <xdr:col>3</xdr:col>
      <xdr:colOff>7620</xdr:colOff>
      <xdr:row>2065</xdr:row>
      <xdr:rowOff>30480</xdr:rowOff>
    </xdr:to>
    <xdr:pic>
      <xdr:nvPicPr>
        <xdr:cNvPr id="8673" name="Billede 8672">
          <a:extLst>
            <a:ext uri="{FF2B5EF4-FFF2-40B4-BE49-F238E27FC236}">
              <a16:creationId xmlns:a16="http://schemas.microsoft.com/office/drawing/2014/main" id="{DFC67227-EE39-3DDA-F172-E926B00E69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8466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2066</xdr:row>
      <xdr:rowOff>0</xdr:rowOff>
    </xdr:from>
    <xdr:to>
      <xdr:col>3</xdr:col>
      <xdr:colOff>571500</xdr:colOff>
      <xdr:row>2066</xdr:row>
      <xdr:rowOff>160020</xdr:rowOff>
    </xdr:to>
    <xdr:pic>
      <xdr:nvPicPr>
        <xdr:cNvPr id="8674" name="Billede 8673">
          <a:hlinkClick xmlns:r="http://schemas.openxmlformats.org/officeDocument/2006/relationships" r:id="rId357"/>
          <a:extLst>
            <a:ext uri="{FF2B5EF4-FFF2-40B4-BE49-F238E27FC236}">
              <a16:creationId xmlns:a16="http://schemas.microsoft.com/office/drawing/2014/main" id="{ED1A3428-58DD-3B7C-6B34-47D96B2CC68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38649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2067</xdr:row>
      <xdr:rowOff>0</xdr:rowOff>
    </xdr:from>
    <xdr:to>
      <xdr:col>3</xdr:col>
      <xdr:colOff>7620</xdr:colOff>
      <xdr:row>2067</xdr:row>
      <xdr:rowOff>99060</xdr:rowOff>
    </xdr:to>
    <xdr:pic>
      <xdr:nvPicPr>
        <xdr:cNvPr id="8675" name="Billede 8674">
          <a:extLst>
            <a:ext uri="{FF2B5EF4-FFF2-40B4-BE49-F238E27FC236}">
              <a16:creationId xmlns:a16="http://schemas.microsoft.com/office/drawing/2014/main" id="{F5F46147-56EC-5588-DC63-5B198BC2C5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8832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2069</xdr:row>
      <xdr:rowOff>0</xdr:rowOff>
    </xdr:from>
    <xdr:to>
      <xdr:col>1</xdr:col>
      <xdr:colOff>152400</xdr:colOff>
      <xdr:row>2070</xdr:row>
      <xdr:rowOff>114300</xdr:rowOff>
    </xdr:to>
    <xdr:pic>
      <xdr:nvPicPr>
        <xdr:cNvPr id="8676" name="img255" descr="Lot ID: 522561834  Set No: 910033  Name: Old Train Engine Shed">
          <a:hlinkClick xmlns:r="http://schemas.openxmlformats.org/officeDocument/2006/relationships" r:id="rId33"/>
          <a:extLst>
            <a:ext uri="{FF2B5EF4-FFF2-40B4-BE49-F238E27FC236}">
              <a16:creationId xmlns:a16="http://schemas.microsoft.com/office/drawing/2014/main" id="{4E513E65-A327-AC8B-511A-C6D7EB6F17B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39198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2069</xdr:row>
      <xdr:rowOff>0</xdr:rowOff>
    </xdr:from>
    <xdr:to>
      <xdr:col>3</xdr:col>
      <xdr:colOff>114300</xdr:colOff>
      <xdr:row>2069</xdr:row>
      <xdr:rowOff>114300</xdr:rowOff>
    </xdr:to>
    <xdr:pic>
      <xdr:nvPicPr>
        <xdr:cNvPr id="8677" name="Billede 8676" descr="Seller Does Not Ship to My Country">
          <a:hlinkClick xmlns:r="http://schemas.openxmlformats.org/officeDocument/2006/relationships" r:id="rId5"/>
          <a:extLst>
            <a:ext uri="{FF2B5EF4-FFF2-40B4-BE49-F238E27FC236}">
              <a16:creationId xmlns:a16="http://schemas.microsoft.com/office/drawing/2014/main" id="{5D5BF11B-D0A8-15E8-ACAF-50F1BED0F86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39198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2069</xdr:row>
      <xdr:rowOff>0</xdr:rowOff>
    </xdr:from>
    <xdr:to>
      <xdr:col>3</xdr:col>
      <xdr:colOff>274320</xdr:colOff>
      <xdr:row>2069</xdr:row>
      <xdr:rowOff>152400</xdr:rowOff>
    </xdr:to>
    <xdr:pic>
      <xdr:nvPicPr>
        <xdr:cNvPr id="8678" name="Billede 8677">
          <a:hlinkClick xmlns:r="http://schemas.openxmlformats.org/officeDocument/2006/relationships" r:id="rId7"/>
          <a:extLst>
            <a:ext uri="{FF2B5EF4-FFF2-40B4-BE49-F238E27FC236}">
              <a16:creationId xmlns:a16="http://schemas.microsoft.com/office/drawing/2014/main" id="{3000EEF9-38B2-8B79-AAD1-4EDF94E16CD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839198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2073</xdr:row>
      <xdr:rowOff>0</xdr:rowOff>
    </xdr:from>
    <xdr:to>
      <xdr:col>3</xdr:col>
      <xdr:colOff>7620</xdr:colOff>
      <xdr:row>2073</xdr:row>
      <xdr:rowOff>30480</xdr:rowOff>
    </xdr:to>
    <xdr:pic>
      <xdr:nvPicPr>
        <xdr:cNvPr id="8679" name="Billede 8678">
          <a:extLst>
            <a:ext uri="{FF2B5EF4-FFF2-40B4-BE49-F238E27FC236}">
              <a16:creationId xmlns:a16="http://schemas.microsoft.com/office/drawing/2014/main" id="{BBB73AC3-24DC-7715-789D-E9C893FE6B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1255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2074</xdr:row>
      <xdr:rowOff>0</xdr:rowOff>
    </xdr:from>
    <xdr:to>
      <xdr:col>3</xdr:col>
      <xdr:colOff>571500</xdr:colOff>
      <xdr:row>2074</xdr:row>
      <xdr:rowOff>160020</xdr:rowOff>
    </xdr:to>
    <xdr:pic>
      <xdr:nvPicPr>
        <xdr:cNvPr id="8680" name="Billede 8679">
          <a:hlinkClick xmlns:r="http://schemas.openxmlformats.org/officeDocument/2006/relationships" r:id="rId358"/>
          <a:extLst>
            <a:ext uri="{FF2B5EF4-FFF2-40B4-BE49-F238E27FC236}">
              <a16:creationId xmlns:a16="http://schemas.microsoft.com/office/drawing/2014/main" id="{9EDF4040-D1D6-B031-8AC4-9FA7798D86A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41438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2075</xdr:row>
      <xdr:rowOff>0</xdr:rowOff>
    </xdr:from>
    <xdr:to>
      <xdr:col>3</xdr:col>
      <xdr:colOff>7620</xdr:colOff>
      <xdr:row>2075</xdr:row>
      <xdr:rowOff>99060</xdr:rowOff>
    </xdr:to>
    <xdr:pic>
      <xdr:nvPicPr>
        <xdr:cNvPr id="8681" name="Billede 8680">
          <a:extLst>
            <a:ext uri="{FF2B5EF4-FFF2-40B4-BE49-F238E27FC236}">
              <a16:creationId xmlns:a16="http://schemas.microsoft.com/office/drawing/2014/main" id="{8AAF7FB2-05B4-809F-10AF-7B59C5C202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1621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2077</xdr:row>
      <xdr:rowOff>0</xdr:rowOff>
    </xdr:from>
    <xdr:to>
      <xdr:col>1</xdr:col>
      <xdr:colOff>152400</xdr:colOff>
      <xdr:row>2078</xdr:row>
      <xdr:rowOff>114300</xdr:rowOff>
    </xdr:to>
    <xdr:pic>
      <xdr:nvPicPr>
        <xdr:cNvPr id="8682" name="img256" descr="Lot ID: 421590581  Set No: 910033  Name: Old Train Engine Shed">
          <a:hlinkClick xmlns:r="http://schemas.openxmlformats.org/officeDocument/2006/relationships" r:id="rId33"/>
          <a:extLst>
            <a:ext uri="{FF2B5EF4-FFF2-40B4-BE49-F238E27FC236}">
              <a16:creationId xmlns:a16="http://schemas.microsoft.com/office/drawing/2014/main" id="{6AE6ACD0-F8E3-5325-AE8C-91880E79478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41987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2077</xdr:row>
      <xdr:rowOff>0</xdr:rowOff>
    </xdr:from>
    <xdr:to>
      <xdr:col>3</xdr:col>
      <xdr:colOff>114300</xdr:colOff>
      <xdr:row>2077</xdr:row>
      <xdr:rowOff>114300</xdr:rowOff>
    </xdr:to>
    <xdr:pic>
      <xdr:nvPicPr>
        <xdr:cNvPr id="8683" name="Billede 8682" descr="Seller Ships to My Country">
          <a:hlinkClick xmlns:r="http://schemas.openxmlformats.org/officeDocument/2006/relationships" r:id="rId5"/>
          <a:extLst>
            <a:ext uri="{FF2B5EF4-FFF2-40B4-BE49-F238E27FC236}">
              <a16:creationId xmlns:a16="http://schemas.microsoft.com/office/drawing/2014/main" id="{A32A0B7B-56C0-7F64-6DB0-96EB23AB0FB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41987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2077</xdr:row>
      <xdr:rowOff>0</xdr:rowOff>
    </xdr:from>
    <xdr:to>
      <xdr:col>3</xdr:col>
      <xdr:colOff>274320</xdr:colOff>
      <xdr:row>2077</xdr:row>
      <xdr:rowOff>152400</xdr:rowOff>
    </xdr:to>
    <xdr:pic>
      <xdr:nvPicPr>
        <xdr:cNvPr id="8684" name="Billede 8683">
          <a:hlinkClick xmlns:r="http://schemas.openxmlformats.org/officeDocument/2006/relationships" r:id="rId7"/>
          <a:extLst>
            <a:ext uri="{FF2B5EF4-FFF2-40B4-BE49-F238E27FC236}">
              <a16:creationId xmlns:a16="http://schemas.microsoft.com/office/drawing/2014/main" id="{1BB7085D-1FB9-4EC2-196C-D7DB3C7324B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41987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2081</xdr:row>
      <xdr:rowOff>0</xdr:rowOff>
    </xdr:from>
    <xdr:to>
      <xdr:col>3</xdr:col>
      <xdr:colOff>7620</xdr:colOff>
      <xdr:row>2081</xdr:row>
      <xdr:rowOff>30480</xdr:rowOff>
    </xdr:to>
    <xdr:pic>
      <xdr:nvPicPr>
        <xdr:cNvPr id="8685" name="Billede 8684">
          <a:extLst>
            <a:ext uri="{FF2B5EF4-FFF2-40B4-BE49-F238E27FC236}">
              <a16:creationId xmlns:a16="http://schemas.microsoft.com/office/drawing/2014/main" id="{59348DFC-11CA-CE04-52AC-EFC62AB96C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4113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2082</xdr:row>
      <xdr:rowOff>0</xdr:rowOff>
    </xdr:from>
    <xdr:to>
      <xdr:col>3</xdr:col>
      <xdr:colOff>571500</xdr:colOff>
      <xdr:row>2082</xdr:row>
      <xdr:rowOff>160020</xdr:rowOff>
    </xdr:to>
    <xdr:pic>
      <xdr:nvPicPr>
        <xdr:cNvPr id="8686" name="Billede 8685">
          <a:hlinkClick xmlns:r="http://schemas.openxmlformats.org/officeDocument/2006/relationships" r:id="rId359"/>
          <a:extLst>
            <a:ext uri="{FF2B5EF4-FFF2-40B4-BE49-F238E27FC236}">
              <a16:creationId xmlns:a16="http://schemas.microsoft.com/office/drawing/2014/main" id="{544ABCF2-6788-6549-DCF7-E6BCF5B072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44296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2083</xdr:row>
      <xdr:rowOff>0</xdr:rowOff>
    </xdr:from>
    <xdr:to>
      <xdr:col>3</xdr:col>
      <xdr:colOff>7620</xdr:colOff>
      <xdr:row>2083</xdr:row>
      <xdr:rowOff>99060</xdr:rowOff>
    </xdr:to>
    <xdr:pic>
      <xdr:nvPicPr>
        <xdr:cNvPr id="8687" name="Billede 8686">
          <a:extLst>
            <a:ext uri="{FF2B5EF4-FFF2-40B4-BE49-F238E27FC236}">
              <a16:creationId xmlns:a16="http://schemas.microsoft.com/office/drawing/2014/main" id="{990EEED4-3F4F-836C-D4FD-A1FE388CB9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4478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2085</xdr:row>
      <xdr:rowOff>0</xdr:rowOff>
    </xdr:from>
    <xdr:to>
      <xdr:col>1</xdr:col>
      <xdr:colOff>152400</xdr:colOff>
      <xdr:row>2086</xdr:row>
      <xdr:rowOff>114300</xdr:rowOff>
    </xdr:to>
    <xdr:pic>
      <xdr:nvPicPr>
        <xdr:cNvPr id="8688" name="img257" descr="Lot ID: 418547938  Set No: 910033  Name: Old Train Engine Shed">
          <a:hlinkClick xmlns:r="http://schemas.openxmlformats.org/officeDocument/2006/relationships" r:id="rId33"/>
          <a:extLst>
            <a:ext uri="{FF2B5EF4-FFF2-40B4-BE49-F238E27FC236}">
              <a16:creationId xmlns:a16="http://schemas.microsoft.com/office/drawing/2014/main" id="{B31B932A-3447-F329-6AB6-4FB9D9647C5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44844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2085</xdr:row>
      <xdr:rowOff>0</xdr:rowOff>
    </xdr:from>
    <xdr:to>
      <xdr:col>3</xdr:col>
      <xdr:colOff>114300</xdr:colOff>
      <xdr:row>2085</xdr:row>
      <xdr:rowOff>114300</xdr:rowOff>
    </xdr:to>
    <xdr:pic>
      <xdr:nvPicPr>
        <xdr:cNvPr id="8689" name="Billede 8688" descr="Seller Does Not Ship to My Country">
          <a:hlinkClick xmlns:r="http://schemas.openxmlformats.org/officeDocument/2006/relationships" r:id="rId5"/>
          <a:extLst>
            <a:ext uri="{FF2B5EF4-FFF2-40B4-BE49-F238E27FC236}">
              <a16:creationId xmlns:a16="http://schemas.microsoft.com/office/drawing/2014/main" id="{8BC77B2D-35DB-E65E-A6D5-AAC0BCA125C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44844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2085</xdr:row>
      <xdr:rowOff>0</xdr:rowOff>
    </xdr:from>
    <xdr:to>
      <xdr:col>3</xdr:col>
      <xdr:colOff>274320</xdr:colOff>
      <xdr:row>2085</xdr:row>
      <xdr:rowOff>152400</xdr:rowOff>
    </xdr:to>
    <xdr:pic>
      <xdr:nvPicPr>
        <xdr:cNvPr id="8690" name="Billede 8689">
          <a:hlinkClick xmlns:r="http://schemas.openxmlformats.org/officeDocument/2006/relationships" r:id="rId7"/>
          <a:extLst>
            <a:ext uri="{FF2B5EF4-FFF2-40B4-BE49-F238E27FC236}">
              <a16:creationId xmlns:a16="http://schemas.microsoft.com/office/drawing/2014/main" id="{3EE7F3C5-F477-EDD3-B4E8-C89639CC2A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844844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2089</xdr:row>
      <xdr:rowOff>0</xdr:rowOff>
    </xdr:from>
    <xdr:to>
      <xdr:col>3</xdr:col>
      <xdr:colOff>7620</xdr:colOff>
      <xdr:row>2089</xdr:row>
      <xdr:rowOff>30480</xdr:rowOff>
    </xdr:to>
    <xdr:pic>
      <xdr:nvPicPr>
        <xdr:cNvPr id="8691" name="Billede 8690">
          <a:extLst>
            <a:ext uri="{FF2B5EF4-FFF2-40B4-BE49-F238E27FC236}">
              <a16:creationId xmlns:a16="http://schemas.microsoft.com/office/drawing/2014/main" id="{F341BA77-72CD-2EA0-088B-6DE9D7373B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6856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2090</xdr:row>
      <xdr:rowOff>0</xdr:rowOff>
    </xdr:from>
    <xdr:to>
      <xdr:col>3</xdr:col>
      <xdr:colOff>571500</xdr:colOff>
      <xdr:row>2090</xdr:row>
      <xdr:rowOff>160020</xdr:rowOff>
    </xdr:to>
    <xdr:pic>
      <xdr:nvPicPr>
        <xdr:cNvPr id="8692" name="Billede 8691">
          <a:hlinkClick xmlns:r="http://schemas.openxmlformats.org/officeDocument/2006/relationships" r:id="rId360"/>
          <a:extLst>
            <a:ext uri="{FF2B5EF4-FFF2-40B4-BE49-F238E27FC236}">
              <a16:creationId xmlns:a16="http://schemas.microsoft.com/office/drawing/2014/main" id="{781CA55B-DEDF-C59A-ED32-1320973CA31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47039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2091</xdr:row>
      <xdr:rowOff>0</xdr:rowOff>
    </xdr:from>
    <xdr:to>
      <xdr:col>3</xdr:col>
      <xdr:colOff>7620</xdr:colOff>
      <xdr:row>2091</xdr:row>
      <xdr:rowOff>99060</xdr:rowOff>
    </xdr:to>
    <xdr:pic>
      <xdr:nvPicPr>
        <xdr:cNvPr id="8693" name="Billede 8692">
          <a:extLst>
            <a:ext uri="{FF2B5EF4-FFF2-40B4-BE49-F238E27FC236}">
              <a16:creationId xmlns:a16="http://schemas.microsoft.com/office/drawing/2014/main" id="{196BD2A7-694A-D463-6255-19F02ABDC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7222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2093</xdr:row>
      <xdr:rowOff>0</xdr:rowOff>
    </xdr:from>
    <xdr:to>
      <xdr:col>1</xdr:col>
      <xdr:colOff>152400</xdr:colOff>
      <xdr:row>2094</xdr:row>
      <xdr:rowOff>114300</xdr:rowOff>
    </xdr:to>
    <xdr:pic>
      <xdr:nvPicPr>
        <xdr:cNvPr id="8694" name="img258" descr="Lot ID: 527271001  Set No: 10027  Name: Train Engine Shed">
          <a:hlinkClick xmlns:r="http://schemas.openxmlformats.org/officeDocument/2006/relationships" r:id="rId55"/>
          <a:extLst>
            <a:ext uri="{FF2B5EF4-FFF2-40B4-BE49-F238E27FC236}">
              <a16:creationId xmlns:a16="http://schemas.microsoft.com/office/drawing/2014/main" id="{153D88FA-05A3-3AD7-44D7-A08E418161D4}"/>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847587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2093</xdr:row>
      <xdr:rowOff>0</xdr:rowOff>
    </xdr:from>
    <xdr:to>
      <xdr:col>3</xdr:col>
      <xdr:colOff>114300</xdr:colOff>
      <xdr:row>2093</xdr:row>
      <xdr:rowOff>114300</xdr:rowOff>
    </xdr:to>
    <xdr:pic>
      <xdr:nvPicPr>
        <xdr:cNvPr id="8695" name="Billede 8694" descr="Seller Does Not Ship to My Country">
          <a:hlinkClick xmlns:r="http://schemas.openxmlformats.org/officeDocument/2006/relationships" r:id="rId5"/>
          <a:extLst>
            <a:ext uri="{FF2B5EF4-FFF2-40B4-BE49-F238E27FC236}">
              <a16:creationId xmlns:a16="http://schemas.microsoft.com/office/drawing/2014/main" id="{41AA4044-BF26-8A1E-8B63-EE54F2B6293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47587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2093</xdr:row>
      <xdr:rowOff>0</xdr:rowOff>
    </xdr:from>
    <xdr:to>
      <xdr:col>3</xdr:col>
      <xdr:colOff>274320</xdr:colOff>
      <xdr:row>2093</xdr:row>
      <xdr:rowOff>152400</xdr:rowOff>
    </xdr:to>
    <xdr:pic>
      <xdr:nvPicPr>
        <xdr:cNvPr id="8696" name="Billede 8695">
          <a:hlinkClick xmlns:r="http://schemas.openxmlformats.org/officeDocument/2006/relationships" r:id="rId7"/>
          <a:extLst>
            <a:ext uri="{FF2B5EF4-FFF2-40B4-BE49-F238E27FC236}">
              <a16:creationId xmlns:a16="http://schemas.microsoft.com/office/drawing/2014/main" id="{C3E3EF05-03DF-B01C-99EA-8040EB620FA4}"/>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847587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2097</xdr:row>
      <xdr:rowOff>0</xdr:rowOff>
    </xdr:from>
    <xdr:to>
      <xdr:col>3</xdr:col>
      <xdr:colOff>7620</xdr:colOff>
      <xdr:row>2097</xdr:row>
      <xdr:rowOff>30480</xdr:rowOff>
    </xdr:to>
    <xdr:pic>
      <xdr:nvPicPr>
        <xdr:cNvPr id="8697" name="Billede 8696">
          <a:extLst>
            <a:ext uri="{FF2B5EF4-FFF2-40B4-BE49-F238E27FC236}">
              <a16:creationId xmlns:a16="http://schemas.microsoft.com/office/drawing/2014/main" id="{3B4E12F0-A6B4-82B2-0776-81568C344D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0673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2098</xdr:row>
      <xdr:rowOff>0</xdr:rowOff>
    </xdr:from>
    <xdr:to>
      <xdr:col>3</xdr:col>
      <xdr:colOff>571500</xdr:colOff>
      <xdr:row>2098</xdr:row>
      <xdr:rowOff>160020</xdr:rowOff>
    </xdr:to>
    <xdr:pic>
      <xdr:nvPicPr>
        <xdr:cNvPr id="8698" name="Billede 8697">
          <a:hlinkClick xmlns:r="http://schemas.openxmlformats.org/officeDocument/2006/relationships" r:id="rId361"/>
          <a:extLst>
            <a:ext uri="{FF2B5EF4-FFF2-40B4-BE49-F238E27FC236}">
              <a16:creationId xmlns:a16="http://schemas.microsoft.com/office/drawing/2014/main" id="{A020C3B3-87A3-1873-2DDD-31B094E67DB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50856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2099</xdr:row>
      <xdr:rowOff>0</xdr:rowOff>
    </xdr:from>
    <xdr:to>
      <xdr:col>3</xdr:col>
      <xdr:colOff>7620</xdr:colOff>
      <xdr:row>2099</xdr:row>
      <xdr:rowOff>99060</xdr:rowOff>
    </xdr:to>
    <xdr:pic>
      <xdr:nvPicPr>
        <xdr:cNvPr id="8699" name="Billede 8698">
          <a:extLst>
            <a:ext uri="{FF2B5EF4-FFF2-40B4-BE49-F238E27FC236}">
              <a16:creationId xmlns:a16="http://schemas.microsoft.com/office/drawing/2014/main" id="{2E426C74-FCF8-6397-56AF-6D9CBB1211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1039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2101</xdr:row>
      <xdr:rowOff>0</xdr:rowOff>
    </xdr:from>
    <xdr:to>
      <xdr:col>1</xdr:col>
      <xdr:colOff>152400</xdr:colOff>
      <xdr:row>2102</xdr:row>
      <xdr:rowOff>114300</xdr:rowOff>
    </xdr:to>
    <xdr:pic>
      <xdr:nvPicPr>
        <xdr:cNvPr id="8700" name="img259" descr="Lot ID: 417841380  Set No: 910033  Name: Old Train Engine Shed">
          <a:hlinkClick xmlns:r="http://schemas.openxmlformats.org/officeDocument/2006/relationships" r:id="rId33"/>
          <a:extLst>
            <a:ext uri="{FF2B5EF4-FFF2-40B4-BE49-F238E27FC236}">
              <a16:creationId xmlns:a16="http://schemas.microsoft.com/office/drawing/2014/main" id="{8E5F0667-103E-33CF-0C55-7B8BAB362C7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51405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2101</xdr:row>
      <xdr:rowOff>0</xdr:rowOff>
    </xdr:from>
    <xdr:to>
      <xdr:col>3</xdr:col>
      <xdr:colOff>114300</xdr:colOff>
      <xdr:row>2101</xdr:row>
      <xdr:rowOff>114300</xdr:rowOff>
    </xdr:to>
    <xdr:pic>
      <xdr:nvPicPr>
        <xdr:cNvPr id="8701" name="Billede 8700" descr="Seller Ships to My Country">
          <a:hlinkClick xmlns:r="http://schemas.openxmlformats.org/officeDocument/2006/relationships" r:id="rId5"/>
          <a:extLst>
            <a:ext uri="{FF2B5EF4-FFF2-40B4-BE49-F238E27FC236}">
              <a16:creationId xmlns:a16="http://schemas.microsoft.com/office/drawing/2014/main" id="{39365875-4E53-2CE3-EE52-E3F05EBA4F6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51405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2101</xdr:row>
      <xdr:rowOff>0</xdr:rowOff>
    </xdr:from>
    <xdr:to>
      <xdr:col>3</xdr:col>
      <xdr:colOff>274320</xdr:colOff>
      <xdr:row>2101</xdr:row>
      <xdr:rowOff>152400</xdr:rowOff>
    </xdr:to>
    <xdr:pic>
      <xdr:nvPicPr>
        <xdr:cNvPr id="8702" name="Billede 8701">
          <a:hlinkClick xmlns:r="http://schemas.openxmlformats.org/officeDocument/2006/relationships" r:id="rId7"/>
          <a:extLst>
            <a:ext uri="{FF2B5EF4-FFF2-40B4-BE49-F238E27FC236}">
              <a16:creationId xmlns:a16="http://schemas.microsoft.com/office/drawing/2014/main" id="{EF75EC0D-BEDD-4D06-B347-9C9D0232B62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51405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2106</xdr:row>
      <xdr:rowOff>0</xdr:rowOff>
    </xdr:from>
    <xdr:to>
      <xdr:col>3</xdr:col>
      <xdr:colOff>7620</xdr:colOff>
      <xdr:row>2106</xdr:row>
      <xdr:rowOff>30480</xdr:rowOff>
    </xdr:to>
    <xdr:pic>
      <xdr:nvPicPr>
        <xdr:cNvPr id="8703" name="Billede 8702">
          <a:extLst>
            <a:ext uri="{FF2B5EF4-FFF2-40B4-BE49-F238E27FC236}">
              <a16:creationId xmlns:a16="http://schemas.microsoft.com/office/drawing/2014/main" id="{DA200B35-D3CC-A706-958A-15F2835017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3714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2107</xdr:row>
      <xdr:rowOff>0</xdr:rowOff>
    </xdr:from>
    <xdr:to>
      <xdr:col>3</xdr:col>
      <xdr:colOff>571500</xdr:colOff>
      <xdr:row>2107</xdr:row>
      <xdr:rowOff>160020</xdr:rowOff>
    </xdr:to>
    <xdr:pic>
      <xdr:nvPicPr>
        <xdr:cNvPr id="8704" name="Billede 8703">
          <a:hlinkClick xmlns:r="http://schemas.openxmlformats.org/officeDocument/2006/relationships" r:id="rId362"/>
          <a:extLst>
            <a:ext uri="{FF2B5EF4-FFF2-40B4-BE49-F238E27FC236}">
              <a16:creationId xmlns:a16="http://schemas.microsoft.com/office/drawing/2014/main" id="{C30D0829-B3EB-1780-1027-7537D643EA1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53897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2108</xdr:row>
      <xdr:rowOff>0</xdr:rowOff>
    </xdr:from>
    <xdr:to>
      <xdr:col>3</xdr:col>
      <xdr:colOff>7620</xdr:colOff>
      <xdr:row>2108</xdr:row>
      <xdr:rowOff>99060</xdr:rowOff>
    </xdr:to>
    <xdr:pic>
      <xdr:nvPicPr>
        <xdr:cNvPr id="8705" name="Billede 8704">
          <a:extLst>
            <a:ext uri="{FF2B5EF4-FFF2-40B4-BE49-F238E27FC236}">
              <a16:creationId xmlns:a16="http://schemas.microsoft.com/office/drawing/2014/main" id="{2BAC34D7-F3BA-C072-7917-36242EBF94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4080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2110</xdr:row>
      <xdr:rowOff>0</xdr:rowOff>
    </xdr:from>
    <xdr:to>
      <xdr:col>1</xdr:col>
      <xdr:colOff>152400</xdr:colOff>
      <xdr:row>2111</xdr:row>
      <xdr:rowOff>114300</xdr:rowOff>
    </xdr:to>
    <xdr:pic>
      <xdr:nvPicPr>
        <xdr:cNvPr id="8706" name="img260" descr="Lot ID: 485296125  Set No: 910033  Name: Old Train Engine Shed">
          <a:hlinkClick xmlns:r="http://schemas.openxmlformats.org/officeDocument/2006/relationships" r:id="rId33"/>
          <a:extLst>
            <a:ext uri="{FF2B5EF4-FFF2-40B4-BE49-F238E27FC236}">
              <a16:creationId xmlns:a16="http://schemas.microsoft.com/office/drawing/2014/main" id="{4A43F76F-BB7E-8544-D49A-C9EE59CA1F7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54445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2110</xdr:row>
      <xdr:rowOff>0</xdr:rowOff>
    </xdr:from>
    <xdr:to>
      <xdr:col>3</xdr:col>
      <xdr:colOff>114300</xdr:colOff>
      <xdr:row>2110</xdr:row>
      <xdr:rowOff>114300</xdr:rowOff>
    </xdr:to>
    <xdr:pic>
      <xdr:nvPicPr>
        <xdr:cNvPr id="8707" name="Billede 8706" descr="Seller Ships to My Country">
          <a:hlinkClick xmlns:r="http://schemas.openxmlformats.org/officeDocument/2006/relationships" r:id="rId5"/>
          <a:extLst>
            <a:ext uri="{FF2B5EF4-FFF2-40B4-BE49-F238E27FC236}">
              <a16:creationId xmlns:a16="http://schemas.microsoft.com/office/drawing/2014/main" id="{5B6C12E2-80EF-1776-61CE-FC94B7B880E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54445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2110</xdr:row>
      <xdr:rowOff>0</xdr:rowOff>
    </xdr:from>
    <xdr:to>
      <xdr:col>3</xdr:col>
      <xdr:colOff>274320</xdr:colOff>
      <xdr:row>2110</xdr:row>
      <xdr:rowOff>152400</xdr:rowOff>
    </xdr:to>
    <xdr:pic>
      <xdr:nvPicPr>
        <xdr:cNvPr id="8708" name="Billede 8707">
          <a:hlinkClick xmlns:r="http://schemas.openxmlformats.org/officeDocument/2006/relationships" r:id="rId7"/>
          <a:extLst>
            <a:ext uri="{FF2B5EF4-FFF2-40B4-BE49-F238E27FC236}">
              <a16:creationId xmlns:a16="http://schemas.microsoft.com/office/drawing/2014/main" id="{0484BCDD-42E3-1F10-5EF0-881C92B2F18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54445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2114</xdr:row>
      <xdr:rowOff>0</xdr:rowOff>
    </xdr:from>
    <xdr:to>
      <xdr:col>3</xdr:col>
      <xdr:colOff>7620</xdr:colOff>
      <xdr:row>2114</xdr:row>
      <xdr:rowOff>30480</xdr:rowOff>
    </xdr:to>
    <xdr:pic>
      <xdr:nvPicPr>
        <xdr:cNvPr id="8709" name="Billede 8708">
          <a:extLst>
            <a:ext uri="{FF2B5EF4-FFF2-40B4-BE49-F238E27FC236}">
              <a16:creationId xmlns:a16="http://schemas.microsoft.com/office/drawing/2014/main" id="{2E049EED-24AD-EF69-9A91-0778394706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6457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2115</xdr:row>
      <xdr:rowOff>0</xdr:rowOff>
    </xdr:from>
    <xdr:to>
      <xdr:col>3</xdr:col>
      <xdr:colOff>571500</xdr:colOff>
      <xdr:row>2115</xdr:row>
      <xdr:rowOff>160020</xdr:rowOff>
    </xdr:to>
    <xdr:pic>
      <xdr:nvPicPr>
        <xdr:cNvPr id="8710" name="Billede 8709">
          <a:hlinkClick xmlns:r="http://schemas.openxmlformats.org/officeDocument/2006/relationships" r:id="rId363"/>
          <a:extLst>
            <a:ext uri="{FF2B5EF4-FFF2-40B4-BE49-F238E27FC236}">
              <a16:creationId xmlns:a16="http://schemas.microsoft.com/office/drawing/2014/main" id="{9C428CE1-5622-BDAF-ADDD-BF08D9FE532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56640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2116</xdr:row>
      <xdr:rowOff>0</xdr:rowOff>
    </xdr:from>
    <xdr:to>
      <xdr:col>3</xdr:col>
      <xdr:colOff>7620</xdr:colOff>
      <xdr:row>2116</xdr:row>
      <xdr:rowOff>99060</xdr:rowOff>
    </xdr:to>
    <xdr:pic>
      <xdr:nvPicPr>
        <xdr:cNvPr id="8711" name="Billede 8710">
          <a:extLst>
            <a:ext uri="{FF2B5EF4-FFF2-40B4-BE49-F238E27FC236}">
              <a16:creationId xmlns:a16="http://schemas.microsoft.com/office/drawing/2014/main" id="{42540854-B03D-4A0B-8089-D599638914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6823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2118</xdr:row>
      <xdr:rowOff>0</xdr:rowOff>
    </xdr:from>
    <xdr:to>
      <xdr:col>1</xdr:col>
      <xdr:colOff>152400</xdr:colOff>
      <xdr:row>2119</xdr:row>
      <xdr:rowOff>114300</xdr:rowOff>
    </xdr:to>
    <xdr:pic>
      <xdr:nvPicPr>
        <xdr:cNvPr id="8712" name="img261" descr="Lot ID: 434939768  Set No: 910033  Name: Old Train Engine Shed">
          <a:hlinkClick xmlns:r="http://schemas.openxmlformats.org/officeDocument/2006/relationships" r:id="rId33"/>
          <a:extLst>
            <a:ext uri="{FF2B5EF4-FFF2-40B4-BE49-F238E27FC236}">
              <a16:creationId xmlns:a16="http://schemas.microsoft.com/office/drawing/2014/main" id="{2A860BEF-9C8E-8419-85B8-5FB70457F4D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57189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2118</xdr:row>
      <xdr:rowOff>0</xdr:rowOff>
    </xdr:from>
    <xdr:to>
      <xdr:col>3</xdr:col>
      <xdr:colOff>114300</xdr:colOff>
      <xdr:row>2118</xdr:row>
      <xdr:rowOff>114300</xdr:rowOff>
    </xdr:to>
    <xdr:pic>
      <xdr:nvPicPr>
        <xdr:cNvPr id="8713" name="Billede 8712" descr="Seller Ships to My Country">
          <a:hlinkClick xmlns:r="http://schemas.openxmlformats.org/officeDocument/2006/relationships" r:id="rId5"/>
          <a:extLst>
            <a:ext uri="{FF2B5EF4-FFF2-40B4-BE49-F238E27FC236}">
              <a16:creationId xmlns:a16="http://schemas.microsoft.com/office/drawing/2014/main" id="{DA23214E-6E54-2F1A-7FBF-F64DFF5191B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57189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2118</xdr:row>
      <xdr:rowOff>0</xdr:rowOff>
    </xdr:from>
    <xdr:to>
      <xdr:col>3</xdr:col>
      <xdr:colOff>274320</xdr:colOff>
      <xdr:row>2118</xdr:row>
      <xdr:rowOff>152400</xdr:rowOff>
    </xdr:to>
    <xdr:pic>
      <xdr:nvPicPr>
        <xdr:cNvPr id="8714" name="Billede 8713">
          <a:hlinkClick xmlns:r="http://schemas.openxmlformats.org/officeDocument/2006/relationships" r:id="rId7"/>
          <a:extLst>
            <a:ext uri="{FF2B5EF4-FFF2-40B4-BE49-F238E27FC236}">
              <a16:creationId xmlns:a16="http://schemas.microsoft.com/office/drawing/2014/main" id="{C00CA27F-2466-F810-FC58-809ABA7FC46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57189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2122</xdr:row>
      <xdr:rowOff>0</xdr:rowOff>
    </xdr:from>
    <xdr:to>
      <xdr:col>3</xdr:col>
      <xdr:colOff>7620</xdr:colOff>
      <xdr:row>2122</xdr:row>
      <xdr:rowOff>30480</xdr:rowOff>
    </xdr:to>
    <xdr:pic>
      <xdr:nvPicPr>
        <xdr:cNvPr id="8715" name="Billede 8714">
          <a:extLst>
            <a:ext uri="{FF2B5EF4-FFF2-40B4-BE49-F238E27FC236}">
              <a16:creationId xmlns:a16="http://schemas.microsoft.com/office/drawing/2014/main" id="{B65B28AA-43C1-C2B8-E51D-38C8F27BC4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0503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2123</xdr:row>
      <xdr:rowOff>0</xdr:rowOff>
    </xdr:from>
    <xdr:to>
      <xdr:col>3</xdr:col>
      <xdr:colOff>571500</xdr:colOff>
      <xdr:row>2123</xdr:row>
      <xdr:rowOff>160020</xdr:rowOff>
    </xdr:to>
    <xdr:pic>
      <xdr:nvPicPr>
        <xdr:cNvPr id="8716" name="Billede 8715">
          <a:hlinkClick xmlns:r="http://schemas.openxmlformats.org/officeDocument/2006/relationships" r:id="rId364"/>
          <a:extLst>
            <a:ext uri="{FF2B5EF4-FFF2-40B4-BE49-F238E27FC236}">
              <a16:creationId xmlns:a16="http://schemas.microsoft.com/office/drawing/2014/main" id="{7E4DFB11-2245-B90C-7C1B-6EE1DD0C42C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60686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2124</xdr:row>
      <xdr:rowOff>0</xdr:rowOff>
    </xdr:from>
    <xdr:to>
      <xdr:col>3</xdr:col>
      <xdr:colOff>7620</xdr:colOff>
      <xdr:row>2124</xdr:row>
      <xdr:rowOff>99060</xdr:rowOff>
    </xdr:to>
    <xdr:pic>
      <xdr:nvPicPr>
        <xdr:cNvPr id="8717" name="Billede 8716">
          <a:extLst>
            <a:ext uri="{FF2B5EF4-FFF2-40B4-BE49-F238E27FC236}">
              <a16:creationId xmlns:a16="http://schemas.microsoft.com/office/drawing/2014/main" id="{C36CEB6C-099A-67B9-AB94-196915F1BE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0869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2126</xdr:row>
      <xdr:rowOff>0</xdr:rowOff>
    </xdr:from>
    <xdr:to>
      <xdr:col>1</xdr:col>
      <xdr:colOff>152400</xdr:colOff>
      <xdr:row>2127</xdr:row>
      <xdr:rowOff>114300</xdr:rowOff>
    </xdr:to>
    <xdr:pic>
      <xdr:nvPicPr>
        <xdr:cNvPr id="8718" name="img262" descr="Lot ID: 497308166  Set No: 910033  Name: Old Train Engine Shed">
          <a:hlinkClick xmlns:r="http://schemas.openxmlformats.org/officeDocument/2006/relationships" r:id="rId33"/>
          <a:extLst>
            <a:ext uri="{FF2B5EF4-FFF2-40B4-BE49-F238E27FC236}">
              <a16:creationId xmlns:a16="http://schemas.microsoft.com/office/drawing/2014/main" id="{60656969-3269-1BFC-9432-389B6EC151D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61235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2126</xdr:row>
      <xdr:rowOff>0</xdr:rowOff>
    </xdr:from>
    <xdr:to>
      <xdr:col>3</xdr:col>
      <xdr:colOff>114300</xdr:colOff>
      <xdr:row>2126</xdr:row>
      <xdr:rowOff>114300</xdr:rowOff>
    </xdr:to>
    <xdr:pic>
      <xdr:nvPicPr>
        <xdr:cNvPr id="8719" name="Billede 8718" descr="Seller Ships to My Country">
          <a:hlinkClick xmlns:r="http://schemas.openxmlformats.org/officeDocument/2006/relationships" r:id="rId5"/>
          <a:extLst>
            <a:ext uri="{FF2B5EF4-FFF2-40B4-BE49-F238E27FC236}">
              <a16:creationId xmlns:a16="http://schemas.microsoft.com/office/drawing/2014/main" id="{52C9381C-0854-13D5-5E4D-8B9D2977F2A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61235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2126</xdr:row>
      <xdr:rowOff>0</xdr:rowOff>
    </xdr:from>
    <xdr:to>
      <xdr:col>3</xdr:col>
      <xdr:colOff>274320</xdr:colOff>
      <xdr:row>2126</xdr:row>
      <xdr:rowOff>152400</xdr:rowOff>
    </xdr:to>
    <xdr:pic>
      <xdr:nvPicPr>
        <xdr:cNvPr id="8720" name="Billede 8719">
          <a:hlinkClick xmlns:r="http://schemas.openxmlformats.org/officeDocument/2006/relationships" r:id="rId7"/>
          <a:extLst>
            <a:ext uri="{FF2B5EF4-FFF2-40B4-BE49-F238E27FC236}">
              <a16:creationId xmlns:a16="http://schemas.microsoft.com/office/drawing/2014/main" id="{E93509F5-49CB-35F8-47F6-5801735928E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861235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2130</xdr:row>
      <xdr:rowOff>0</xdr:rowOff>
    </xdr:from>
    <xdr:to>
      <xdr:col>3</xdr:col>
      <xdr:colOff>7620</xdr:colOff>
      <xdr:row>2130</xdr:row>
      <xdr:rowOff>30480</xdr:rowOff>
    </xdr:to>
    <xdr:pic>
      <xdr:nvPicPr>
        <xdr:cNvPr id="8721" name="Billede 8720">
          <a:extLst>
            <a:ext uri="{FF2B5EF4-FFF2-40B4-BE49-F238E27FC236}">
              <a16:creationId xmlns:a16="http://schemas.microsoft.com/office/drawing/2014/main" id="{DFC86BB0-98DC-705A-BECE-9501BE91BE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3635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2131</xdr:row>
      <xdr:rowOff>0</xdr:rowOff>
    </xdr:from>
    <xdr:to>
      <xdr:col>3</xdr:col>
      <xdr:colOff>571500</xdr:colOff>
      <xdr:row>2131</xdr:row>
      <xdr:rowOff>160020</xdr:rowOff>
    </xdr:to>
    <xdr:pic>
      <xdr:nvPicPr>
        <xdr:cNvPr id="8722" name="Billede 8721">
          <a:hlinkClick xmlns:r="http://schemas.openxmlformats.org/officeDocument/2006/relationships" r:id="rId365"/>
          <a:extLst>
            <a:ext uri="{FF2B5EF4-FFF2-40B4-BE49-F238E27FC236}">
              <a16:creationId xmlns:a16="http://schemas.microsoft.com/office/drawing/2014/main" id="{B1EA0BC5-AECC-59D9-A1FE-F9BE53CF1E4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63818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2132</xdr:row>
      <xdr:rowOff>0</xdr:rowOff>
    </xdr:from>
    <xdr:to>
      <xdr:col>3</xdr:col>
      <xdr:colOff>7620</xdr:colOff>
      <xdr:row>2132</xdr:row>
      <xdr:rowOff>99060</xdr:rowOff>
    </xdr:to>
    <xdr:pic>
      <xdr:nvPicPr>
        <xdr:cNvPr id="8723" name="Billede 8722">
          <a:extLst>
            <a:ext uri="{FF2B5EF4-FFF2-40B4-BE49-F238E27FC236}">
              <a16:creationId xmlns:a16="http://schemas.microsoft.com/office/drawing/2014/main" id="{922A2930-C2F3-55A1-6328-2C6979234E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4001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2134</xdr:row>
      <xdr:rowOff>0</xdr:rowOff>
    </xdr:from>
    <xdr:to>
      <xdr:col>1</xdr:col>
      <xdr:colOff>152400</xdr:colOff>
      <xdr:row>2135</xdr:row>
      <xdr:rowOff>114300</xdr:rowOff>
    </xdr:to>
    <xdr:pic>
      <xdr:nvPicPr>
        <xdr:cNvPr id="8724" name="img263" descr="Lot ID: 467221365  Set No: 910033  Name: Old Train Engine Shed">
          <a:hlinkClick xmlns:r="http://schemas.openxmlformats.org/officeDocument/2006/relationships" r:id="rId33"/>
          <a:extLst>
            <a:ext uri="{FF2B5EF4-FFF2-40B4-BE49-F238E27FC236}">
              <a16:creationId xmlns:a16="http://schemas.microsoft.com/office/drawing/2014/main" id="{D6CA8A82-EFB5-246F-844E-FAFE5EF559A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64367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2134</xdr:row>
      <xdr:rowOff>0</xdr:rowOff>
    </xdr:from>
    <xdr:to>
      <xdr:col>3</xdr:col>
      <xdr:colOff>114300</xdr:colOff>
      <xdr:row>2134</xdr:row>
      <xdr:rowOff>114300</xdr:rowOff>
    </xdr:to>
    <xdr:pic>
      <xdr:nvPicPr>
        <xdr:cNvPr id="8725" name="Billede 8724" descr="Seller Ships to My Country">
          <a:hlinkClick xmlns:r="http://schemas.openxmlformats.org/officeDocument/2006/relationships" r:id="rId5"/>
          <a:extLst>
            <a:ext uri="{FF2B5EF4-FFF2-40B4-BE49-F238E27FC236}">
              <a16:creationId xmlns:a16="http://schemas.microsoft.com/office/drawing/2014/main" id="{1405D1EA-FD62-5BE7-4AEC-3D0FBDAD756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64367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2134</xdr:row>
      <xdr:rowOff>0</xdr:rowOff>
    </xdr:from>
    <xdr:to>
      <xdr:col>3</xdr:col>
      <xdr:colOff>274320</xdr:colOff>
      <xdr:row>2134</xdr:row>
      <xdr:rowOff>152400</xdr:rowOff>
    </xdr:to>
    <xdr:pic>
      <xdr:nvPicPr>
        <xdr:cNvPr id="8726" name="Billede 8725">
          <a:hlinkClick xmlns:r="http://schemas.openxmlformats.org/officeDocument/2006/relationships" r:id="rId7"/>
          <a:extLst>
            <a:ext uri="{FF2B5EF4-FFF2-40B4-BE49-F238E27FC236}">
              <a16:creationId xmlns:a16="http://schemas.microsoft.com/office/drawing/2014/main" id="{3353BC7C-73D9-180E-0707-B7517B3D32D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64367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2138</xdr:row>
      <xdr:rowOff>0</xdr:rowOff>
    </xdr:from>
    <xdr:to>
      <xdr:col>3</xdr:col>
      <xdr:colOff>7620</xdr:colOff>
      <xdr:row>2138</xdr:row>
      <xdr:rowOff>30480</xdr:rowOff>
    </xdr:to>
    <xdr:pic>
      <xdr:nvPicPr>
        <xdr:cNvPr id="8727" name="Billede 8726">
          <a:extLst>
            <a:ext uri="{FF2B5EF4-FFF2-40B4-BE49-F238E27FC236}">
              <a16:creationId xmlns:a16="http://schemas.microsoft.com/office/drawing/2014/main" id="{2A33B673-6A6F-BCC1-62F4-7FC90CEF51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6378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2139</xdr:row>
      <xdr:rowOff>0</xdr:rowOff>
    </xdr:from>
    <xdr:to>
      <xdr:col>3</xdr:col>
      <xdr:colOff>571500</xdr:colOff>
      <xdr:row>2139</xdr:row>
      <xdr:rowOff>160020</xdr:rowOff>
    </xdr:to>
    <xdr:pic>
      <xdr:nvPicPr>
        <xdr:cNvPr id="8728" name="Billede 8727">
          <a:hlinkClick xmlns:r="http://schemas.openxmlformats.org/officeDocument/2006/relationships" r:id="rId366"/>
          <a:extLst>
            <a:ext uri="{FF2B5EF4-FFF2-40B4-BE49-F238E27FC236}">
              <a16:creationId xmlns:a16="http://schemas.microsoft.com/office/drawing/2014/main" id="{F3092B7A-1E68-3C8B-F1AE-B0F5EAB2290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66561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2140</xdr:row>
      <xdr:rowOff>0</xdr:rowOff>
    </xdr:from>
    <xdr:to>
      <xdr:col>3</xdr:col>
      <xdr:colOff>7620</xdr:colOff>
      <xdr:row>2140</xdr:row>
      <xdr:rowOff>99060</xdr:rowOff>
    </xdr:to>
    <xdr:pic>
      <xdr:nvPicPr>
        <xdr:cNvPr id="8729" name="Billede 8728">
          <a:extLst>
            <a:ext uri="{FF2B5EF4-FFF2-40B4-BE49-F238E27FC236}">
              <a16:creationId xmlns:a16="http://schemas.microsoft.com/office/drawing/2014/main" id="{475A0475-1284-03D5-1F8A-3457C9C526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6744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2142</xdr:row>
      <xdr:rowOff>0</xdr:rowOff>
    </xdr:from>
    <xdr:to>
      <xdr:col>1</xdr:col>
      <xdr:colOff>152400</xdr:colOff>
      <xdr:row>2143</xdr:row>
      <xdr:rowOff>114300</xdr:rowOff>
    </xdr:to>
    <xdr:pic>
      <xdr:nvPicPr>
        <xdr:cNvPr id="8730" name="img264" descr="Lot ID: 418405624  Set No: 910033  Name: Old Train Engine Shed">
          <a:hlinkClick xmlns:r="http://schemas.openxmlformats.org/officeDocument/2006/relationships" r:id="rId33"/>
          <a:extLst>
            <a:ext uri="{FF2B5EF4-FFF2-40B4-BE49-F238E27FC236}">
              <a16:creationId xmlns:a16="http://schemas.microsoft.com/office/drawing/2014/main" id="{6DEA354F-7CA2-2FBC-0AEF-8C8AAD9A310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67110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2142</xdr:row>
      <xdr:rowOff>0</xdr:rowOff>
    </xdr:from>
    <xdr:to>
      <xdr:col>3</xdr:col>
      <xdr:colOff>114300</xdr:colOff>
      <xdr:row>2142</xdr:row>
      <xdr:rowOff>114300</xdr:rowOff>
    </xdr:to>
    <xdr:pic>
      <xdr:nvPicPr>
        <xdr:cNvPr id="8731" name="Billede 8730" descr="Seller Ships to My Country">
          <a:hlinkClick xmlns:r="http://schemas.openxmlformats.org/officeDocument/2006/relationships" r:id="rId5"/>
          <a:extLst>
            <a:ext uri="{FF2B5EF4-FFF2-40B4-BE49-F238E27FC236}">
              <a16:creationId xmlns:a16="http://schemas.microsoft.com/office/drawing/2014/main" id="{C2B9B404-3778-0DA6-3688-9765A2BA822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67110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2142</xdr:row>
      <xdr:rowOff>0</xdr:rowOff>
    </xdr:from>
    <xdr:to>
      <xdr:col>3</xdr:col>
      <xdr:colOff>274320</xdr:colOff>
      <xdr:row>2142</xdr:row>
      <xdr:rowOff>152400</xdr:rowOff>
    </xdr:to>
    <xdr:pic>
      <xdr:nvPicPr>
        <xdr:cNvPr id="8732" name="Billede 8731">
          <a:hlinkClick xmlns:r="http://schemas.openxmlformats.org/officeDocument/2006/relationships" r:id="rId7"/>
          <a:extLst>
            <a:ext uri="{FF2B5EF4-FFF2-40B4-BE49-F238E27FC236}">
              <a16:creationId xmlns:a16="http://schemas.microsoft.com/office/drawing/2014/main" id="{DD777C6C-E6B0-6249-52F7-9698A40A174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867110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2146</xdr:row>
      <xdr:rowOff>0</xdr:rowOff>
    </xdr:from>
    <xdr:to>
      <xdr:col>3</xdr:col>
      <xdr:colOff>7620</xdr:colOff>
      <xdr:row>2146</xdr:row>
      <xdr:rowOff>30480</xdr:rowOff>
    </xdr:to>
    <xdr:pic>
      <xdr:nvPicPr>
        <xdr:cNvPr id="8733" name="Billede 8732">
          <a:extLst>
            <a:ext uri="{FF2B5EF4-FFF2-40B4-BE49-F238E27FC236}">
              <a16:creationId xmlns:a16="http://schemas.microsoft.com/office/drawing/2014/main" id="{18957136-7E02-30F1-2ECB-4644B0753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9236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2147</xdr:row>
      <xdr:rowOff>0</xdr:rowOff>
    </xdr:from>
    <xdr:to>
      <xdr:col>3</xdr:col>
      <xdr:colOff>571500</xdr:colOff>
      <xdr:row>2147</xdr:row>
      <xdr:rowOff>160020</xdr:rowOff>
    </xdr:to>
    <xdr:pic>
      <xdr:nvPicPr>
        <xdr:cNvPr id="8734" name="Billede 8733">
          <a:hlinkClick xmlns:r="http://schemas.openxmlformats.org/officeDocument/2006/relationships" r:id="rId367"/>
          <a:extLst>
            <a:ext uri="{FF2B5EF4-FFF2-40B4-BE49-F238E27FC236}">
              <a16:creationId xmlns:a16="http://schemas.microsoft.com/office/drawing/2014/main" id="{1EAEF69D-7682-26E4-C40B-AC08330909B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69419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2148</xdr:row>
      <xdr:rowOff>0</xdr:rowOff>
    </xdr:from>
    <xdr:to>
      <xdr:col>3</xdr:col>
      <xdr:colOff>7620</xdr:colOff>
      <xdr:row>2148</xdr:row>
      <xdr:rowOff>99060</xdr:rowOff>
    </xdr:to>
    <xdr:pic>
      <xdr:nvPicPr>
        <xdr:cNvPr id="8735" name="Billede 8734">
          <a:extLst>
            <a:ext uri="{FF2B5EF4-FFF2-40B4-BE49-F238E27FC236}">
              <a16:creationId xmlns:a16="http://schemas.microsoft.com/office/drawing/2014/main" id="{DCB00D61-C60D-9645-2F4E-D6E69E81E5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9602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2150</xdr:row>
      <xdr:rowOff>0</xdr:rowOff>
    </xdr:from>
    <xdr:to>
      <xdr:col>1</xdr:col>
      <xdr:colOff>152400</xdr:colOff>
      <xdr:row>2151</xdr:row>
      <xdr:rowOff>114300</xdr:rowOff>
    </xdr:to>
    <xdr:pic>
      <xdr:nvPicPr>
        <xdr:cNvPr id="8736" name="img265" descr="Lot ID: 417729767  Set No: 910033  Name: Old Train Engine Shed">
          <a:hlinkClick xmlns:r="http://schemas.openxmlformats.org/officeDocument/2006/relationships" r:id="rId33"/>
          <a:extLst>
            <a:ext uri="{FF2B5EF4-FFF2-40B4-BE49-F238E27FC236}">
              <a16:creationId xmlns:a16="http://schemas.microsoft.com/office/drawing/2014/main" id="{F733F239-4C37-0ACE-CE23-1592ABC271E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69967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2150</xdr:row>
      <xdr:rowOff>0</xdr:rowOff>
    </xdr:from>
    <xdr:to>
      <xdr:col>3</xdr:col>
      <xdr:colOff>114300</xdr:colOff>
      <xdr:row>2150</xdr:row>
      <xdr:rowOff>114300</xdr:rowOff>
    </xdr:to>
    <xdr:pic>
      <xdr:nvPicPr>
        <xdr:cNvPr id="8737" name="Billede 8736" descr="Seller Ships to My Country">
          <a:hlinkClick xmlns:r="http://schemas.openxmlformats.org/officeDocument/2006/relationships" r:id="rId5"/>
          <a:extLst>
            <a:ext uri="{FF2B5EF4-FFF2-40B4-BE49-F238E27FC236}">
              <a16:creationId xmlns:a16="http://schemas.microsoft.com/office/drawing/2014/main" id="{4E25CCC0-2AEC-520A-C812-2335CADFE1C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69967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2150</xdr:row>
      <xdr:rowOff>0</xdr:rowOff>
    </xdr:from>
    <xdr:to>
      <xdr:col>3</xdr:col>
      <xdr:colOff>274320</xdr:colOff>
      <xdr:row>2150</xdr:row>
      <xdr:rowOff>152400</xdr:rowOff>
    </xdr:to>
    <xdr:pic>
      <xdr:nvPicPr>
        <xdr:cNvPr id="8738" name="Billede 8737">
          <a:hlinkClick xmlns:r="http://schemas.openxmlformats.org/officeDocument/2006/relationships" r:id="rId7"/>
          <a:extLst>
            <a:ext uri="{FF2B5EF4-FFF2-40B4-BE49-F238E27FC236}">
              <a16:creationId xmlns:a16="http://schemas.microsoft.com/office/drawing/2014/main" id="{CAB3A5A3-F6A0-381E-B6E5-A9D4C8E75D5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69967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2154</xdr:row>
      <xdr:rowOff>0</xdr:rowOff>
    </xdr:from>
    <xdr:to>
      <xdr:col>3</xdr:col>
      <xdr:colOff>7620</xdr:colOff>
      <xdr:row>2154</xdr:row>
      <xdr:rowOff>30480</xdr:rowOff>
    </xdr:to>
    <xdr:pic>
      <xdr:nvPicPr>
        <xdr:cNvPr id="8739" name="Billede 8738">
          <a:extLst>
            <a:ext uri="{FF2B5EF4-FFF2-40B4-BE49-F238E27FC236}">
              <a16:creationId xmlns:a16="http://schemas.microsoft.com/office/drawing/2014/main" id="{2FDC697E-72E8-8948-9AA2-C9DDB50D52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1979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2155</xdr:row>
      <xdr:rowOff>0</xdr:rowOff>
    </xdr:from>
    <xdr:to>
      <xdr:col>3</xdr:col>
      <xdr:colOff>571500</xdr:colOff>
      <xdr:row>2155</xdr:row>
      <xdr:rowOff>160020</xdr:rowOff>
    </xdr:to>
    <xdr:pic>
      <xdr:nvPicPr>
        <xdr:cNvPr id="8740" name="Billede 8739">
          <a:hlinkClick xmlns:r="http://schemas.openxmlformats.org/officeDocument/2006/relationships" r:id="rId368"/>
          <a:extLst>
            <a:ext uri="{FF2B5EF4-FFF2-40B4-BE49-F238E27FC236}">
              <a16:creationId xmlns:a16="http://schemas.microsoft.com/office/drawing/2014/main" id="{C5A2F028-0DD7-8C44-8B91-58F4374DB4B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72162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2156</xdr:row>
      <xdr:rowOff>0</xdr:rowOff>
    </xdr:from>
    <xdr:to>
      <xdr:col>3</xdr:col>
      <xdr:colOff>7620</xdr:colOff>
      <xdr:row>2156</xdr:row>
      <xdr:rowOff>99060</xdr:rowOff>
    </xdr:to>
    <xdr:pic>
      <xdr:nvPicPr>
        <xdr:cNvPr id="8741" name="Billede 8740">
          <a:extLst>
            <a:ext uri="{FF2B5EF4-FFF2-40B4-BE49-F238E27FC236}">
              <a16:creationId xmlns:a16="http://schemas.microsoft.com/office/drawing/2014/main" id="{F382600B-777C-DA77-B412-CEC4CFD6A7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2345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2158</xdr:row>
      <xdr:rowOff>0</xdr:rowOff>
    </xdr:from>
    <xdr:to>
      <xdr:col>1</xdr:col>
      <xdr:colOff>152400</xdr:colOff>
      <xdr:row>2159</xdr:row>
      <xdr:rowOff>114300</xdr:rowOff>
    </xdr:to>
    <xdr:pic>
      <xdr:nvPicPr>
        <xdr:cNvPr id="8742" name="img266" descr="Lot ID: 425297702  Set No: 910033  Name: Old Train Engine Shed">
          <a:hlinkClick xmlns:r="http://schemas.openxmlformats.org/officeDocument/2006/relationships" r:id="rId33"/>
          <a:extLst>
            <a:ext uri="{FF2B5EF4-FFF2-40B4-BE49-F238E27FC236}">
              <a16:creationId xmlns:a16="http://schemas.microsoft.com/office/drawing/2014/main" id="{0D668A22-E2F0-3244-FFDC-20438DEDB2D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72710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2158</xdr:row>
      <xdr:rowOff>0</xdr:rowOff>
    </xdr:from>
    <xdr:to>
      <xdr:col>3</xdr:col>
      <xdr:colOff>114300</xdr:colOff>
      <xdr:row>2158</xdr:row>
      <xdr:rowOff>114300</xdr:rowOff>
    </xdr:to>
    <xdr:pic>
      <xdr:nvPicPr>
        <xdr:cNvPr id="8743" name="Billede 8742" descr="Seller Ships to My Country">
          <a:hlinkClick xmlns:r="http://schemas.openxmlformats.org/officeDocument/2006/relationships" r:id="rId5"/>
          <a:extLst>
            <a:ext uri="{FF2B5EF4-FFF2-40B4-BE49-F238E27FC236}">
              <a16:creationId xmlns:a16="http://schemas.microsoft.com/office/drawing/2014/main" id="{591D8D14-228B-CC16-B790-EA4B5531717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72710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2158</xdr:row>
      <xdr:rowOff>0</xdr:rowOff>
    </xdr:from>
    <xdr:to>
      <xdr:col>3</xdr:col>
      <xdr:colOff>274320</xdr:colOff>
      <xdr:row>2158</xdr:row>
      <xdr:rowOff>152400</xdr:rowOff>
    </xdr:to>
    <xdr:pic>
      <xdr:nvPicPr>
        <xdr:cNvPr id="8744" name="Billede 8743">
          <a:hlinkClick xmlns:r="http://schemas.openxmlformats.org/officeDocument/2006/relationships" r:id="rId7"/>
          <a:extLst>
            <a:ext uri="{FF2B5EF4-FFF2-40B4-BE49-F238E27FC236}">
              <a16:creationId xmlns:a16="http://schemas.microsoft.com/office/drawing/2014/main" id="{E09D635F-B7D7-DE47-9CBA-F8B83204032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72710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2162</xdr:row>
      <xdr:rowOff>0</xdr:rowOff>
    </xdr:from>
    <xdr:to>
      <xdr:col>3</xdr:col>
      <xdr:colOff>7620</xdr:colOff>
      <xdr:row>2162</xdr:row>
      <xdr:rowOff>30480</xdr:rowOff>
    </xdr:to>
    <xdr:pic>
      <xdr:nvPicPr>
        <xdr:cNvPr id="8745" name="Billede 8744">
          <a:extLst>
            <a:ext uri="{FF2B5EF4-FFF2-40B4-BE49-F238E27FC236}">
              <a16:creationId xmlns:a16="http://schemas.microsoft.com/office/drawing/2014/main" id="{BB9CCBE8-5FDC-CD26-C815-DEDFCAE04D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4836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2163</xdr:row>
      <xdr:rowOff>0</xdr:rowOff>
    </xdr:from>
    <xdr:to>
      <xdr:col>3</xdr:col>
      <xdr:colOff>571500</xdr:colOff>
      <xdr:row>2163</xdr:row>
      <xdr:rowOff>160020</xdr:rowOff>
    </xdr:to>
    <xdr:pic>
      <xdr:nvPicPr>
        <xdr:cNvPr id="8746" name="Billede 8745">
          <a:hlinkClick xmlns:r="http://schemas.openxmlformats.org/officeDocument/2006/relationships" r:id="rId369"/>
          <a:extLst>
            <a:ext uri="{FF2B5EF4-FFF2-40B4-BE49-F238E27FC236}">
              <a16:creationId xmlns:a16="http://schemas.microsoft.com/office/drawing/2014/main" id="{72CD5960-1716-8AE0-3D19-CC68F3D8033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75019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2164</xdr:row>
      <xdr:rowOff>0</xdr:rowOff>
    </xdr:from>
    <xdr:to>
      <xdr:col>3</xdr:col>
      <xdr:colOff>7620</xdr:colOff>
      <xdr:row>2164</xdr:row>
      <xdr:rowOff>99060</xdr:rowOff>
    </xdr:to>
    <xdr:pic>
      <xdr:nvPicPr>
        <xdr:cNvPr id="8747" name="Billede 8746">
          <a:extLst>
            <a:ext uri="{FF2B5EF4-FFF2-40B4-BE49-F238E27FC236}">
              <a16:creationId xmlns:a16="http://schemas.microsoft.com/office/drawing/2014/main" id="{035C9F35-7303-3F00-7A51-8B70D0D925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5202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2166</xdr:row>
      <xdr:rowOff>0</xdr:rowOff>
    </xdr:from>
    <xdr:to>
      <xdr:col>1</xdr:col>
      <xdr:colOff>152400</xdr:colOff>
      <xdr:row>2167</xdr:row>
      <xdr:rowOff>114300</xdr:rowOff>
    </xdr:to>
    <xdr:pic>
      <xdr:nvPicPr>
        <xdr:cNvPr id="8748" name="img267" descr="Lot ID: 425872656  Set No: 910033  Name: Old Train Engine Shed">
          <a:hlinkClick xmlns:r="http://schemas.openxmlformats.org/officeDocument/2006/relationships" r:id="rId33"/>
          <a:extLst>
            <a:ext uri="{FF2B5EF4-FFF2-40B4-BE49-F238E27FC236}">
              <a16:creationId xmlns:a16="http://schemas.microsoft.com/office/drawing/2014/main" id="{6A6CBFE9-D7C4-481D-D4FE-321EFC13D2E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75568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2166</xdr:row>
      <xdr:rowOff>0</xdr:rowOff>
    </xdr:from>
    <xdr:to>
      <xdr:col>3</xdr:col>
      <xdr:colOff>114300</xdr:colOff>
      <xdr:row>2166</xdr:row>
      <xdr:rowOff>114300</xdr:rowOff>
    </xdr:to>
    <xdr:pic>
      <xdr:nvPicPr>
        <xdr:cNvPr id="8749" name="Billede 8748" descr="Seller Does Not Ship to My Country">
          <a:hlinkClick xmlns:r="http://schemas.openxmlformats.org/officeDocument/2006/relationships" r:id="rId5"/>
          <a:extLst>
            <a:ext uri="{FF2B5EF4-FFF2-40B4-BE49-F238E27FC236}">
              <a16:creationId xmlns:a16="http://schemas.microsoft.com/office/drawing/2014/main" id="{01292DDE-77A2-37F6-637F-ACFAA7F7DBA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75568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2166</xdr:row>
      <xdr:rowOff>0</xdr:rowOff>
    </xdr:from>
    <xdr:to>
      <xdr:col>3</xdr:col>
      <xdr:colOff>274320</xdr:colOff>
      <xdr:row>2166</xdr:row>
      <xdr:rowOff>152400</xdr:rowOff>
    </xdr:to>
    <xdr:pic>
      <xdr:nvPicPr>
        <xdr:cNvPr id="8750" name="Billede 8749">
          <a:hlinkClick xmlns:r="http://schemas.openxmlformats.org/officeDocument/2006/relationships" r:id="rId7"/>
          <a:extLst>
            <a:ext uri="{FF2B5EF4-FFF2-40B4-BE49-F238E27FC236}">
              <a16:creationId xmlns:a16="http://schemas.microsoft.com/office/drawing/2014/main" id="{40650510-B040-665E-4E36-1165A3D6F1A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75568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2170</xdr:row>
      <xdr:rowOff>0</xdr:rowOff>
    </xdr:from>
    <xdr:to>
      <xdr:col>3</xdr:col>
      <xdr:colOff>7620</xdr:colOff>
      <xdr:row>2170</xdr:row>
      <xdr:rowOff>30480</xdr:rowOff>
    </xdr:to>
    <xdr:pic>
      <xdr:nvPicPr>
        <xdr:cNvPr id="8751" name="Billede 8750">
          <a:extLst>
            <a:ext uri="{FF2B5EF4-FFF2-40B4-BE49-F238E27FC236}">
              <a16:creationId xmlns:a16="http://schemas.microsoft.com/office/drawing/2014/main" id="{8F6EAE15-CEA7-70AA-9EDC-30A75E5F67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7465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2171</xdr:row>
      <xdr:rowOff>0</xdr:rowOff>
    </xdr:from>
    <xdr:to>
      <xdr:col>3</xdr:col>
      <xdr:colOff>571500</xdr:colOff>
      <xdr:row>2171</xdr:row>
      <xdr:rowOff>160020</xdr:rowOff>
    </xdr:to>
    <xdr:pic>
      <xdr:nvPicPr>
        <xdr:cNvPr id="8752" name="Billede 8751">
          <a:hlinkClick xmlns:r="http://schemas.openxmlformats.org/officeDocument/2006/relationships" r:id="rId370"/>
          <a:extLst>
            <a:ext uri="{FF2B5EF4-FFF2-40B4-BE49-F238E27FC236}">
              <a16:creationId xmlns:a16="http://schemas.microsoft.com/office/drawing/2014/main" id="{9013A794-0B80-FC70-6D0C-75A8501DC94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77648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2172</xdr:row>
      <xdr:rowOff>0</xdr:rowOff>
    </xdr:from>
    <xdr:to>
      <xdr:col>3</xdr:col>
      <xdr:colOff>7620</xdr:colOff>
      <xdr:row>2172</xdr:row>
      <xdr:rowOff>99060</xdr:rowOff>
    </xdr:to>
    <xdr:pic>
      <xdr:nvPicPr>
        <xdr:cNvPr id="8753" name="Billede 8752">
          <a:extLst>
            <a:ext uri="{FF2B5EF4-FFF2-40B4-BE49-F238E27FC236}">
              <a16:creationId xmlns:a16="http://schemas.microsoft.com/office/drawing/2014/main" id="{AA64DC23-3CB3-71DB-5F1A-22820347D9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7831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2174</xdr:row>
      <xdr:rowOff>0</xdr:rowOff>
    </xdr:from>
    <xdr:to>
      <xdr:col>1</xdr:col>
      <xdr:colOff>152400</xdr:colOff>
      <xdr:row>2175</xdr:row>
      <xdr:rowOff>114300</xdr:rowOff>
    </xdr:to>
    <xdr:pic>
      <xdr:nvPicPr>
        <xdr:cNvPr id="8754" name="img268" descr="Lot ID: 419144996  Set No: 910033  Name: Old Train Engine Shed">
          <a:hlinkClick xmlns:r="http://schemas.openxmlformats.org/officeDocument/2006/relationships" r:id="rId33"/>
          <a:extLst>
            <a:ext uri="{FF2B5EF4-FFF2-40B4-BE49-F238E27FC236}">
              <a16:creationId xmlns:a16="http://schemas.microsoft.com/office/drawing/2014/main" id="{69522020-292A-CAFB-3ABE-E6AE308D567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78197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2174</xdr:row>
      <xdr:rowOff>0</xdr:rowOff>
    </xdr:from>
    <xdr:to>
      <xdr:col>3</xdr:col>
      <xdr:colOff>114300</xdr:colOff>
      <xdr:row>2174</xdr:row>
      <xdr:rowOff>114300</xdr:rowOff>
    </xdr:to>
    <xdr:pic>
      <xdr:nvPicPr>
        <xdr:cNvPr id="8755" name="Billede 8754" descr="Seller Ships to My Country">
          <a:hlinkClick xmlns:r="http://schemas.openxmlformats.org/officeDocument/2006/relationships" r:id="rId5"/>
          <a:extLst>
            <a:ext uri="{FF2B5EF4-FFF2-40B4-BE49-F238E27FC236}">
              <a16:creationId xmlns:a16="http://schemas.microsoft.com/office/drawing/2014/main" id="{2C81492F-5422-B262-9B2C-4A0BB26E6EA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78197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2174</xdr:row>
      <xdr:rowOff>0</xdr:rowOff>
    </xdr:from>
    <xdr:to>
      <xdr:col>3</xdr:col>
      <xdr:colOff>274320</xdr:colOff>
      <xdr:row>2174</xdr:row>
      <xdr:rowOff>152400</xdr:rowOff>
    </xdr:to>
    <xdr:pic>
      <xdr:nvPicPr>
        <xdr:cNvPr id="8756" name="Billede 8755">
          <a:hlinkClick xmlns:r="http://schemas.openxmlformats.org/officeDocument/2006/relationships" r:id="rId7"/>
          <a:extLst>
            <a:ext uri="{FF2B5EF4-FFF2-40B4-BE49-F238E27FC236}">
              <a16:creationId xmlns:a16="http://schemas.microsoft.com/office/drawing/2014/main" id="{AEC3093A-438B-4072-0BBA-6AA5B9C4F78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78197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2178</xdr:row>
      <xdr:rowOff>0</xdr:rowOff>
    </xdr:from>
    <xdr:to>
      <xdr:col>3</xdr:col>
      <xdr:colOff>7620</xdr:colOff>
      <xdr:row>2178</xdr:row>
      <xdr:rowOff>30480</xdr:rowOff>
    </xdr:to>
    <xdr:pic>
      <xdr:nvPicPr>
        <xdr:cNvPr id="8757" name="Billede 8756">
          <a:extLst>
            <a:ext uri="{FF2B5EF4-FFF2-40B4-BE49-F238E27FC236}">
              <a16:creationId xmlns:a16="http://schemas.microsoft.com/office/drawing/2014/main" id="{B90DB37D-D626-6447-8B39-4CC29D4FDA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0209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2179</xdr:row>
      <xdr:rowOff>0</xdr:rowOff>
    </xdr:from>
    <xdr:to>
      <xdr:col>3</xdr:col>
      <xdr:colOff>571500</xdr:colOff>
      <xdr:row>2179</xdr:row>
      <xdr:rowOff>160020</xdr:rowOff>
    </xdr:to>
    <xdr:pic>
      <xdr:nvPicPr>
        <xdr:cNvPr id="8758" name="Billede 8757">
          <a:hlinkClick xmlns:r="http://schemas.openxmlformats.org/officeDocument/2006/relationships" r:id="rId371"/>
          <a:extLst>
            <a:ext uri="{FF2B5EF4-FFF2-40B4-BE49-F238E27FC236}">
              <a16:creationId xmlns:a16="http://schemas.microsoft.com/office/drawing/2014/main" id="{B6251B0E-604F-BAED-B7B4-C101004FCCE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80391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2180</xdr:row>
      <xdr:rowOff>0</xdr:rowOff>
    </xdr:from>
    <xdr:to>
      <xdr:col>3</xdr:col>
      <xdr:colOff>7620</xdr:colOff>
      <xdr:row>2180</xdr:row>
      <xdr:rowOff>99060</xdr:rowOff>
    </xdr:to>
    <xdr:pic>
      <xdr:nvPicPr>
        <xdr:cNvPr id="8759" name="Billede 8758">
          <a:extLst>
            <a:ext uri="{FF2B5EF4-FFF2-40B4-BE49-F238E27FC236}">
              <a16:creationId xmlns:a16="http://schemas.microsoft.com/office/drawing/2014/main" id="{441FA81B-C219-8D03-1757-7D949DEDE6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0574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2182</xdr:row>
      <xdr:rowOff>0</xdr:rowOff>
    </xdr:from>
    <xdr:to>
      <xdr:col>1</xdr:col>
      <xdr:colOff>152400</xdr:colOff>
      <xdr:row>2183</xdr:row>
      <xdr:rowOff>114300</xdr:rowOff>
    </xdr:to>
    <xdr:pic>
      <xdr:nvPicPr>
        <xdr:cNvPr id="8760" name="img269" descr="Lot ID: 434952195  Set No: 910033  Name: Old Train Engine Shed">
          <a:hlinkClick xmlns:r="http://schemas.openxmlformats.org/officeDocument/2006/relationships" r:id="rId33"/>
          <a:extLst>
            <a:ext uri="{FF2B5EF4-FFF2-40B4-BE49-F238E27FC236}">
              <a16:creationId xmlns:a16="http://schemas.microsoft.com/office/drawing/2014/main" id="{0CE833FA-4CAE-0B6C-9B4B-36632D335F4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80940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2182</xdr:row>
      <xdr:rowOff>0</xdr:rowOff>
    </xdr:from>
    <xdr:to>
      <xdr:col>3</xdr:col>
      <xdr:colOff>114300</xdr:colOff>
      <xdr:row>2182</xdr:row>
      <xdr:rowOff>114300</xdr:rowOff>
    </xdr:to>
    <xdr:pic>
      <xdr:nvPicPr>
        <xdr:cNvPr id="8761" name="Billede 8760" descr="Seller Ships to My Country">
          <a:hlinkClick xmlns:r="http://schemas.openxmlformats.org/officeDocument/2006/relationships" r:id="rId5"/>
          <a:extLst>
            <a:ext uri="{FF2B5EF4-FFF2-40B4-BE49-F238E27FC236}">
              <a16:creationId xmlns:a16="http://schemas.microsoft.com/office/drawing/2014/main" id="{09B3D8D9-5659-6B44-893C-D78FEC1F5CE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80940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2182</xdr:row>
      <xdr:rowOff>0</xdr:rowOff>
    </xdr:from>
    <xdr:to>
      <xdr:col>3</xdr:col>
      <xdr:colOff>274320</xdr:colOff>
      <xdr:row>2182</xdr:row>
      <xdr:rowOff>152400</xdr:rowOff>
    </xdr:to>
    <xdr:pic>
      <xdr:nvPicPr>
        <xdr:cNvPr id="8762" name="Billede 8761">
          <a:hlinkClick xmlns:r="http://schemas.openxmlformats.org/officeDocument/2006/relationships" r:id="rId7"/>
          <a:extLst>
            <a:ext uri="{FF2B5EF4-FFF2-40B4-BE49-F238E27FC236}">
              <a16:creationId xmlns:a16="http://schemas.microsoft.com/office/drawing/2014/main" id="{C1B3CF72-57CC-F744-E826-441D1C30625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880940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2186</xdr:row>
      <xdr:rowOff>0</xdr:rowOff>
    </xdr:from>
    <xdr:to>
      <xdr:col>3</xdr:col>
      <xdr:colOff>7620</xdr:colOff>
      <xdr:row>2186</xdr:row>
      <xdr:rowOff>30480</xdr:rowOff>
    </xdr:to>
    <xdr:pic>
      <xdr:nvPicPr>
        <xdr:cNvPr id="8763" name="Billede 8762">
          <a:extLst>
            <a:ext uri="{FF2B5EF4-FFF2-40B4-BE49-F238E27FC236}">
              <a16:creationId xmlns:a16="http://schemas.microsoft.com/office/drawing/2014/main" id="{D8164F12-DF66-D2C5-8D53-BA8EAC3AE4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2952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2187</xdr:row>
      <xdr:rowOff>0</xdr:rowOff>
    </xdr:from>
    <xdr:to>
      <xdr:col>3</xdr:col>
      <xdr:colOff>571500</xdr:colOff>
      <xdr:row>2187</xdr:row>
      <xdr:rowOff>160020</xdr:rowOff>
    </xdr:to>
    <xdr:pic>
      <xdr:nvPicPr>
        <xdr:cNvPr id="8764" name="Billede 8763">
          <a:hlinkClick xmlns:r="http://schemas.openxmlformats.org/officeDocument/2006/relationships" r:id="rId372"/>
          <a:extLst>
            <a:ext uri="{FF2B5EF4-FFF2-40B4-BE49-F238E27FC236}">
              <a16:creationId xmlns:a16="http://schemas.microsoft.com/office/drawing/2014/main" id="{07DC332B-D611-1E72-E6A7-8F1D931DB39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83135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2188</xdr:row>
      <xdr:rowOff>0</xdr:rowOff>
    </xdr:from>
    <xdr:to>
      <xdr:col>3</xdr:col>
      <xdr:colOff>7620</xdr:colOff>
      <xdr:row>2188</xdr:row>
      <xdr:rowOff>99060</xdr:rowOff>
    </xdr:to>
    <xdr:pic>
      <xdr:nvPicPr>
        <xdr:cNvPr id="8765" name="Billede 8764">
          <a:extLst>
            <a:ext uri="{FF2B5EF4-FFF2-40B4-BE49-F238E27FC236}">
              <a16:creationId xmlns:a16="http://schemas.microsoft.com/office/drawing/2014/main" id="{BACD56A4-0F02-4FA7-3476-C3B6BA4FD6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3318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2190</xdr:row>
      <xdr:rowOff>0</xdr:rowOff>
    </xdr:from>
    <xdr:to>
      <xdr:col>1</xdr:col>
      <xdr:colOff>152400</xdr:colOff>
      <xdr:row>2191</xdr:row>
      <xdr:rowOff>114300</xdr:rowOff>
    </xdr:to>
    <xdr:pic>
      <xdr:nvPicPr>
        <xdr:cNvPr id="8766" name="img270" descr="Lot ID: 511694195  Set No: 10027  Name: Train Engine Shed">
          <a:hlinkClick xmlns:r="http://schemas.openxmlformats.org/officeDocument/2006/relationships" r:id="rId55"/>
          <a:extLst>
            <a:ext uri="{FF2B5EF4-FFF2-40B4-BE49-F238E27FC236}">
              <a16:creationId xmlns:a16="http://schemas.microsoft.com/office/drawing/2014/main" id="{F2952FEB-FA46-3695-7A91-CC620E4922DD}"/>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883683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2190</xdr:row>
      <xdr:rowOff>0</xdr:rowOff>
    </xdr:from>
    <xdr:to>
      <xdr:col>3</xdr:col>
      <xdr:colOff>114300</xdr:colOff>
      <xdr:row>2190</xdr:row>
      <xdr:rowOff>114300</xdr:rowOff>
    </xdr:to>
    <xdr:pic>
      <xdr:nvPicPr>
        <xdr:cNvPr id="8767" name="Billede 8766" descr="Seller Ships to My Country">
          <a:hlinkClick xmlns:r="http://schemas.openxmlformats.org/officeDocument/2006/relationships" r:id="rId5"/>
          <a:extLst>
            <a:ext uri="{FF2B5EF4-FFF2-40B4-BE49-F238E27FC236}">
              <a16:creationId xmlns:a16="http://schemas.microsoft.com/office/drawing/2014/main" id="{82836529-268A-C043-1D8A-795B0B69BA0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83683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2190</xdr:row>
      <xdr:rowOff>0</xdr:rowOff>
    </xdr:from>
    <xdr:to>
      <xdr:col>3</xdr:col>
      <xdr:colOff>274320</xdr:colOff>
      <xdr:row>2190</xdr:row>
      <xdr:rowOff>152400</xdr:rowOff>
    </xdr:to>
    <xdr:pic>
      <xdr:nvPicPr>
        <xdr:cNvPr id="8768" name="Billede 8767">
          <a:hlinkClick xmlns:r="http://schemas.openxmlformats.org/officeDocument/2006/relationships" r:id="rId7"/>
          <a:extLst>
            <a:ext uri="{FF2B5EF4-FFF2-40B4-BE49-F238E27FC236}">
              <a16:creationId xmlns:a16="http://schemas.microsoft.com/office/drawing/2014/main" id="{37189E6D-52D3-6B0F-7D3B-49BC8C82581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83683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2194</xdr:row>
      <xdr:rowOff>0</xdr:rowOff>
    </xdr:from>
    <xdr:to>
      <xdr:col>3</xdr:col>
      <xdr:colOff>7620</xdr:colOff>
      <xdr:row>2194</xdr:row>
      <xdr:rowOff>30480</xdr:rowOff>
    </xdr:to>
    <xdr:pic>
      <xdr:nvPicPr>
        <xdr:cNvPr id="8769" name="Billede 8768">
          <a:extLst>
            <a:ext uri="{FF2B5EF4-FFF2-40B4-BE49-F238E27FC236}">
              <a16:creationId xmlns:a16="http://schemas.microsoft.com/office/drawing/2014/main" id="{F0329E4C-2F85-4E1A-F859-3407D99AB0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5626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2195</xdr:row>
      <xdr:rowOff>0</xdr:rowOff>
    </xdr:from>
    <xdr:to>
      <xdr:col>3</xdr:col>
      <xdr:colOff>571500</xdr:colOff>
      <xdr:row>2195</xdr:row>
      <xdr:rowOff>160020</xdr:rowOff>
    </xdr:to>
    <xdr:pic>
      <xdr:nvPicPr>
        <xdr:cNvPr id="8770" name="Billede 8769">
          <a:hlinkClick xmlns:r="http://schemas.openxmlformats.org/officeDocument/2006/relationships" r:id="rId373"/>
          <a:extLst>
            <a:ext uri="{FF2B5EF4-FFF2-40B4-BE49-F238E27FC236}">
              <a16:creationId xmlns:a16="http://schemas.microsoft.com/office/drawing/2014/main" id="{F8B09F36-7FC3-8075-2775-18068FBBE87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85809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2196</xdr:row>
      <xdr:rowOff>0</xdr:rowOff>
    </xdr:from>
    <xdr:to>
      <xdr:col>3</xdr:col>
      <xdr:colOff>7620</xdr:colOff>
      <xdr:row>2196</xdr:row>
      <xdr:rowOff>99060</xdr:rowOff>
    </xdr:to>
    <xdr:pic>
      <xdr:nvPicPr>
        <xdr:cNvPr id="8771" name="Billede 8770">
          <a:extLst>
            <a:ext uri="{FF2B5EF4-FFF2-40B4-BE49-F238E27FC236}">
              <a16:creationId xmlns:a16="http://schemas.microsoft.com/office/drawing/2014/main" id="{64577BCF-60F7-79B0-F3A8-0ED6359BE9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5992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2198</xdr:row>
      <xdr:rowOff>0</xdr:rowOff>
    </xdr:from>
    <xdr:to>
      <xdr:col>1</xdr:col>
      <xdr:colOff>152400</xdr:colOff>
      <xdr:row>2199</xdr:row>
      <xdr:rowOff>114300</xdr:rowOff>
    </xdr:to>
    <xdr:pic>
      <xdr:nvPicPr>
        <xdr:cNvPr id="8772" name="img271" descr="Lot ID: 443121197  Set No: 910033  Name: Old Train Engine Shed">
          <a:hlinkClick xmlns:r="http://schemas.openxmlformats.org/officeDocument/2006/relationships" r:id="rId33"/>
          <a:extLst>
            <a:ext uri="{FF2B5EF4-FFF2-40B4-BE49-F238E27FC236}">
              <a16:creationId xmlns:a16="http://schemas.microsoft.com/office/drawing/2014/main" id="{C3734649-52CB-E18E-E333-6D019718329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86358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2198</xdr:row>
      <xdr:rowOff>0</xdr:rowOff>
    </xdr:from>
    <xdr:to>
      <xdr:col>3</xdr:col>
      <xdr:colOff>114300</xdr:colOff>
      <xdr:row>2198</xdr:row>
      <xdr:rowOff>114300</xdr:rowOff>
    </xdr:to>
    <xdr:pic>
      <xdr:nvPicPr>
        <xdr:cNvPr id="8773" name="Billede 8772" descr="Seller Ships to My Country">
          <a:hlinkClick xmlns:r="http://schemas.openxmlformats.org/officeDocument/2006/relationships" r:id="rId5"/>
          <a:extLst>
            <a:ext uri="{FF2B5EF4-FFF2-40B4-BE49-F238E27FC236}">
              <a16:creationId xmlns:a16="http://schemas.microsoft.com/office/drawing/2014/main" id="{1B8A1348-F925-5357-137A-04758CD260A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86358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2198</xdr:row>
      <xdr:rowOff>0</xdr:rowOff>
    </xdr:from>
    <xdr:to>
      <xdr:col>3</xdr:col>
      <xdr:colOff>274320</xdr:colOff>
      <xdr:row>2198</xdr:row>
      <xdr:rowOff>152400</xdr:rowOff>
    </xdr:to>
    <xdr:pic>
      <xdr:nvPicPr>
        <xdr:cNvPr id="8774" name="Billede 8773">
          <a:hlinkClick xmlns:r="http://schemas.openxmlformats.org/officeDocument/2006/relationships" r:id="rId7"/>
          <a:extLst>
            <a:ext uri="{FF2B5EF4-FFF2-40B4-BE49-F238E27FC236}">
              <a16:creationId xmlns:a16="http://schemas.microsoft.com/office/drawing/2014/main" id="{6855D183-FA3E-1AEF-1C9D-9E66B4FC840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886358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2202</xdr:row>
      <xdr:rowOff>0</xdr:rowOff>
    </xdr:from>
    <xdr:to>
      <xdr:col>3</xdr:col>
      <xdr:colOff>7620</xdr:colOff>
      <xdr:row>2202</xdr:row>
      <xdr:rowOff>30480</xdr:rowOff>
    </xdr:to>
    <xdr:pic>
      <xdr:nvPicPr>
        <xdr:cNvPr id="8775" name="Billede 8774">
          <a:extLst>
            <a:ext uri="{FF2B5EF4-FFF2-40B4-BE49-F238E27FC236}">
              <a16:creationId xmlns:a16="http://schemas.microsoft.com/office/drawing/2014/main" id="{DC7EE999-49CE-D7CE-B1CB-C5863E193E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8370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2203</xdr:row>
      <xdr:rowOff>0</xdr:rowOff>
    </xdr:from>
    <xdr:to>
      <xdr:col>3</xdr:col>
      <xdr:colOff>571500</xdr:colOff>
      <xdr:row>2203</xdr:row>
      <xdr:rowOff>160020</xdr:rowOff>
    </xdr:to>
    <xdr:pic>
      <xdr:nvPicPr>
        <xdr:cNvPr id="8776" name="Billede 8775">
          <a:hlinkClick xmlns:r="http://schemas.openxmlformats.org/officeDocument/2006/relationships" r:id="rId374"/>
          <a:extLst>
            <a:ext uri="{FF2B5EF4-FFF2-40B4-BE49-F238E27FC236}">
              <a16:creationId xmlns:a16="http://schemas.microsoft.com/office/drawing/2014/main" id="{D41DAB34-A70C-3C57-4D79-69B4DA1ED5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88552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2204</xdr:row>
      <xdr:rowOff>0</xdr:rowOff>
    </xdr:from>
    <xdr:to>
      <xdr:col>3</xdr:col>
      <xdr:colOff>7620</xdr:colOff>
      <xdr:row>2204</xdr:row>
      <xdr:rowOff>99060</xdr:rowOff>
    </xdr:to>
    <xdr:pic>
      <xdr:nvPicPr>
        <xdr:cNvPr id="8777" name="Billede 8776">
          <a:extLst>
            <a:ext uri="{FF2B5EF4-FFF2-40B4-BE49-F238E27FC236}">
              <a16:creationId xmlns:a16="http://schemas.microsoft.com/office/drawing/2014/main" id="{54F49C99-D0EB-0A1D-E67D-49D725009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8735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2206</xdr:row>
      <xdr:rowOff>0</xdr:rowOff>
    </xdr:from>
    <xdr:to>
      <xdr:col>1</xdr:col>
      <xdr:colOff>152400</xdr:colOff>
      <xdr:row>2207</xdr:row>
      <xdr:rowOff>114300</xdr:rowOff>
    </xdr:to>
    <xdr:pic>
      <xdr:nvPicPr>
        <xdr:cNvPr id="8778" name="img272" descr="Lot ID: 420800700  Set No: 910033  Name: Old Train Engine Shed">
          <a:hlinkClick xmlns:r="http://schemas.openxmlformats.org/officeDocument/2006/relationships" r:id="rId33"/>
          <a:extLst>
            <a:ext uri="{FF2B5EF4-FFF2-40B4-BE49-F238E27FC236}">
              <a16:creationId xmlns:a16="http://schemas.microsoft.com/office/drawing/2014/main" id="{176BAE8A-594E-19F8-BA78-A653981248A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89101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2206</xdr:row>
      <xdr:rowOff>0</xdr:rowOff>
    </xdr:from>
    <xdr:to>
      <xdr:col>3</xdr:col>
      <xdr:colOff>114300</xdr:colOff>
      <xdr:row>2206</xdr:row>
      <xdr:rowOff>114300</xdr:rowOff>
    </xdr:to>
    <xdr:pic>
      <xdr:nvPicPr>
        <xdr:cNvPr id="8779" name="Billede 8778" descr="Seller Ships to My Country">
          <a:hlinkClick xmlns:r="http://schemas.openxmlformats.org/officeDocument/2006/relationships" r:id="rId5"/>
          <a:extLst>
            <a:ext uri="{FF2B5EF4-FFF2-40B4-BE49-F238E27FC236}">
              <a16:creationId xmlns:a16="http://schemas.microsoft.com/office/drawing/2014/main" id="{7632522A-7318-94CF-9623-1478D9C1DFA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89101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2206</xdr:row>
      <xdr:rowOff>0</xdr:rowOff>
    </xdr:from>
    <xdr:to>
      <xdr:col>3</xdr:col>
      <xdr:colOff>274320</xdr:colOff>
      <xdr:row>2206</xdr:row>
      <xdr:rowOff>152400</xdr:rowOff>
    </xdr:to>
    <xdr:pic>
      <xdr:nvPicPr>
        <xdr:cNvPr id="8780" name="Billede 8779">
          <a:hlinkClick xmlns:r="http://schemas.openxmlformats.org/officeDocument/2006/relationships" r:id="rId7"/>
          <a:extLst>
            <a:ext uri="{FF2B5EF4-FFF2-40B4-BE49-F238E27FC236}">
              <a16:creationId xmlns:a16="http://schemas.microsoft.com/office/drawing/2014/main" id="{C3CEFE33-8974-B9AF-5EDF-F3B11FD054D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8910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2210</xdr:row>
      <xdr:rowOff>0</xdr:rowOff>
    </xdr:from>
    <xdr:to>
      <xdr:col>3</xdr:col>
      <xdr:colOff>7620</xdr:colOff>
      <xdr:row>2210</xdr:row>
      <xdr:rowOff>30480</xdr:rowOff>
    </xdr:to>
    <xdr:pic>
      <xdr:nvPicPr>
        <xdr:cNvPr id="8781" name="Billede 8780">
          <a:extLst>
            <a:ext uri="{FF2B5EF4-FFF2-40B4-BE49-F238E27FC236}">
              <a16:creationId xmlns:a16="http://schemas.microsoft.com/office/drawing/2014/main" id="{670A2DC0-DB7B-A91A-40C8-363471D498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1273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2211</xdr:row>
      <xdr:rowOff>0</xdr:rowOff>
    </xdr:from>
    <xdr:to>
      <xdr:col>3</xdr:col>
      <xdr:colOff>571500</xdr:colOff>
      <xdr:row>2211</xdr:row>
      <xdr:rowOff>160020</xdr:rowOff>
    </xdr:to>
    <xdr:pic>
      <xdr:nvPicPr>
        <xdr:cNvPr id="8782" name="Billede 8781">
          <a:hlinkClick xmlns:r="http://schemas.openxmlformats.org/officeDocument/2006/relationships" r:id="rId375"/>
          <a:extLst>
            <a:ext uri="{FF2B5EF4-FFF2-40B4-BE49-F238E27FC236}">
              <a16:creationId xmlns:a16="http://schemas.microsoft.com/office/drawing/2014/main" id="{6781C697-18F7-F4D8-2119-3D2F7B352E0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91456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2212</xdr:row>
      <xdr:rowOff>0</xdr:rowOff>
    </xdr:from>
    <xdr:to>
      <xdr:col>3</xdr:col>
      <xdr:colOff>7620</xdr:colOff>
      <xdr:row>2212</xdr:row>
      <xdr:rowOff>99060</xdr:rowOff>
    </xdr:to>
    <xdr:pic>
      <xdr:nvPicPr>
        <xdr:cNvPr id="8783" name="Billede 8782">
          <a:extLst>
            <a:ext uri="{FF2B5EF4-FFF2-40B4-BE49-F238E27FC236}">
              <a16:creationId xmlns:a16="http://schemas.microsoft.com/office/drawing/2014/main" id="{5680178A-DEB5-8EB9-A498-F83000164E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1639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2214</xdr:row>
      <xdr:rowOff>0</xdr:rowOff>
    </xdr:from>
    <xdr:to>
      <xdr:col>1</xdr:col>
      <xdr:colOff>152400</xdr:colOff>
      <xdr:row>2215</xdr:row>
      <xdr:rowOff>114300</xdr:rowOff>
    </xdr:to>
    <xdr:pic>
      <xdr:nvPicPr>
        <xdr:cNvPr id="8784" name="img273" descr="Lot ID: 418843995  Set No: 910033  Name: Old Train Engine Shed">
          <a:hlinkClick xmlns:r="http://schemas.openxmlformats.org/officeDocument/2006/relationships" r:id="rId33"/>
          <a:extLst>
            <a:ext uri="{FF2B5EF4-FFF2-40B4-BE49-F238E27FC236}">
              <a16:creationId xmlns:a16="http://schemas.microsoft.com/office/drawing/2014/main" id="{60BBA841-D6B6-72B9-4632-9D04E5F39B5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92004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2214</xdr:row>
      <xdr:rowOff>0</xdr:rowOff>
    </xdr:from>
    <xdr:to>
      <xdr:col>3</xdr:col>
      <xdr:colOff>114300</xdr:colOff>
      <xdr:row>2214</xdr:row>
      <xdr:rowOff>114300</xdr:rowOff>
    </xdr:to>
    <xdr:pic>
      <xdr:nvPicPr>
        <xdr:cNvPr id="8785" name="Billede 8784" descr="Seller Ships to My Country">
          <a:hlinkClick xmlns:r="http://schemas.openxmlformats.org/officeDocument/2006/relationships" r:id="rId5"/>
          <a:extLst>
            <a:ext uri="{FF2B5EF4-FFF2-40B4-BE49-F238E27FC236}">
              <a16:creationId xmlns:a16="http://schemas.microsoft.com/office/drawing/2014/main" id="{A6502D15-B53E-8EE5-FB58-16E1FF67003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92004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2214</xdr:row>
      <xdr:rowOff>0</xdr:rowOff>
    </xdr:from>
    <xdr:to>
      <xdr:col>3</xdr:col>
      <xdr:colOff>274320</xdr:colOff>
      <xdr:row>2214</xdr:row>
      <xdr:rowOff>152400</xdr:rowOff>
    </xdr:to>
    <xdr:pic>
      <xdr:nvPicPr>
        <xdr:cNvPr id="8786" name="Billede 8785">
          <a:hlinkClick xmlns:r="http://schemas.openxmlformats.org/officeDocument/2006/relationships" r:id="rId7"/>
          <a:extLst>
            <a:ext uri="{FF2B5EF4-FFF2-40B4-BE49-F238E27FC236}">
              <a16:creationId xmlns:a16="http://schemas.microsoft.com/office/drawing/2014/main" id="{7CAF41DB-A86B-95E4-169D-ACBEE3D0960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92004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2218</xdr:row>
      <xdr:rowOff>0</xdr:rowOff>
    </xdr:from>
    <xdr:to>
      <xdr:col>3</xdr:col>
      <xdr:colOff>7620</xdr:colOff>
      <xdr:row>2218</xdr:row>
      <xdr:rowOff>30480</xdr:rowOff>
    </xdr:to>
    <xdr:pic>
      <xdr:nvPicPr>
        <xdr:cNvPr id="8787" name="Billede 8786">
          <a:extLst>
            <a:ext uri="{FF2B5EF4-FFF2-40B4-BE49-F238E27FC236}">
              <a16:creationId xmlns:a16="http://schemas.microsoft.com/office/drawing/2014/main" id="{B1762B3A-9A30-EF0A-D1AA-D892D0B9B7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4130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2219</xdr:row>
      <xdr:rowOff>0</xdr:rowOff>
    </xdr:from>
    <xdr:to>
      <xdr:col>3</xdr:col>
      <xdr:colOff>571500</xdr:colOff>
      <xdr:row>2219</xdr:row>
      <xdr:rowOff>160020</xdr:rowOff>
    </xdr:to>
    <xdr:pic>
      <xdr:nvPicPr>
        <xdr:cNvPr id="8788" name="Billede 8787">
          <a:hlinkClick xmlns:r="http://schemas.openxmlformats.org/officeDocument/2006/relationships" r:id="rId376"/>
          <a:extLst>
            <a:ext uri="{FF2B5EF4-FFF2-40B4-BE49-F238E27FC236}">
              <a16:creationId xmlns:a16="http://schemas.microsoft.com/office/drawing/2014/main" id="{1631ED13-1C33-FDDD-0882-D6311249443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94313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2220</xdr:row>
      <xdr:rowOff>0</xdr:rowOff>
    </xdr:from>
    <xdr:to>
      <xdr:col>3</xdr:col>
      <xdr:colOff>7620</xdr:colOff>
      <xdr:row>2220</xdr:row>
      <xdr:rowOff>99060</xdr:rowOff>
    </xdr:to>
    <xdr:pic>
      <xdr:nvPicPr>
        <xdr:cNvPr id="8789" name="Billede 8788">
          <a:extLst>
            <a:ext uri="{FF2B5EF4-FFF2-40B4-BE49-F238E27FC236}">
              <a16:creationId xmlns:a16="http://schemas.microsoft.com/office/drawing/2014/main" id="{C6F782A9-A108-DB0F-FCFF-10E88CFA4E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4496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2222</xdr:row>
      <xdr:rowOff>0</xdr:rowOff>
    </xdr:from>
    <xdr:to>
      <xdr:col>1</xdr:col>
      <xdr:colOff>152400</xdr:colOff>
      <xdr:row>2223</xdr:row>
      <xdr:rowOff>114300</xdr:rowOff>
    </xdr:to>
    <xdr:pic>
      <xdr:nvPicPr>
        <xdr:cNvPr id="8790" name="img274" descr="Lot ID: 452110514  Set No: 910033  Name: Old Train Engine Shed">
          <a:hlinkClick xmlns:r="http://schemas.openxmlformats.org/officeDocument/2006/relationships" r:id="rId33"/>
          <a:extLst>
            <a:ext uri="{FF2B5EF4-FFF2-40B4-BE49-F238E27FC236}">
              <a16:creationId xmlns:a16="http://schemas.microsoft.com/office/drawing/2014/main" id="{1901C63F-A135-F98D-7612-9325D261406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94862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2222</xdr:row>
      <xdr:rowOff>0</xdr:rowOff>
    </xdr:from>
    <xdr:to>
      <xdr:col>3</xdr:col>
      <xdr:colOff>114300</xdr:colOff>
      <xdr:row>2222</xdr:row>
      <xdr:rowOff>114300</xdr:rowOff>
    </xdr:to>
    <xdr:pic>
      <xdr:nvPicPr>
        <xdr:cNvPr id="8791" name="Billede 8790" descr="Seller Ships to My Country">
          <a:hlinkClick xmlns:r="http://schemas.openxmlformats.org/officeDocument/2006/relationships" r:id="rId5"/>
          <a:extLst>
            <a:ext uri="{FF2B5EF4-FFF2-40B4-BE49-F238E27FC236}">
              <a16:creationId xmlns:a16="http://schemas.microsoft.com/office/drawing/2014/main" id="{201A3073-A9DC-04B2-A770-AF4E2BE853E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94862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2222</xdr:row>
      <xdr:rowOff>0</xdr:rowOff>
    </xdr:from>
    <xdr:to>
      <xdr:col>3</xdr:col>
      <xdr:colOff>274320</xdr:colOff>
      <xdr:row>2222</xdr:row>
      <xdr:rowOff>152400</xdr:rowOff>
    </xdr:to>
    <xdr:pic>
      <xdr:nvPicPr>
        <xdr:cNvPr id="8792" name="Billede 8791">
          <a:hlinkClick xmlns:r="http://schemas.openxmlformats.org/officeDocument/2006/relationships" r:id="rId7"/>
          <a:extLst>
            <a:ext uri="{FF2B5EF4-FFF2-40B4-BE49-F238E27FC236}">
              <a16:creationId xmlns:a16="http://schemas.microsoft.com/office/drawing/2014/main" id="{A0405477-AD86-95A2-E4C5-B54D4AAAE97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894862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2226</xdr:row>
      <xdr:rowOff>0</xdr:rowOff>
    </xdr:from>
    <xdr:to>
      <xdr:col>3</xdr:col>
      <xdr:colOff>7620</xdr:colOff>
      <xdr:row>2226</xdr:row>
      <xdr:rowOff>30480</xdr:rowOff>
    </xdr:to>
    <xdr:pic>
      <xdr:nvPicPr>
        <xdr:cNvPr id="8793" name="Billede 8792">
          <a:extLst>
            <a:ext uri="{FF2B5EF4-FFF2-40B4-BE49-F238E27FC236}">
              <a16:creationId xmlns:a16="http://schemas.microsoft.com/office/drawing/2014/main" id="{8FC81294-1A1F-FCA5-10E6-A8ADD7C5BC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7262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2227</xdr:row>
      <xdr:rowOff>0</xdr:rowOff>
    </xdr:from>
    <xdr:to>
      <xdr:col>3</xdr:col>
      <xdr:colOff>571500</xdr:colOff>
      <xdr:row>2227</xdr:row>
      <xdr:rowOff>160020</xdr:rowOff>
    </xdr:to>
    <xdr:pic>
      <xdr:nvPicPr>
        <xdr:cNvPr id="8794" name="Billede 8793">
          <a:hlinkClick xmlns:r="http://schemas.openxmlformats.org/officeDocument/2006/relationships" r:id="rId377"/>
          <a:extLst>
            <a:ext uri="{FF2B5EF4-FFF2-40B4-BE49-F238E27FC236}">
              <a16:creationId xmlns:a16="http://schemas.microsoft.com/office/drawing/2014/main" id="{540E6AC9-2461-AEFC-2C6F-60D5CD18656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97445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2228</xdr:row>
      <xdr:rowOff>0</xdr:rowOff>
    </xdr:from>
    <xdr:to>
      <xdr:col>3</xdr:col>
      <xdr:colOff>7620</xdr:colOff>
      <xdr:row>2228</xdr:row>
      <xdr:rowOff>99060</xdr:rowOff>
    </xdr:to>
    <xdr:pic>
      <xdr:nvPicPr>
        <xdr:cNvPr id="8795" name="Billede 8794">
          <a:extLst>
            <a:ext uri="{FF2B5EF4-FFF2-40B4-BE49-F238E27FC236}">
              <a16:creationId xmlns:a16="http://schemas.microsoft.com/office/drawing/2014/main" id="{634C1E22-C55C-2735-C29D-BBAE91E98A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7628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2230</xdr:row>
      <xdr:rowOff>0</xdr:rowOff>
    </xdr:from>
    <xdr:to>
      <xdr:col>1</xdr:col>
      <xdr:colOff>152400</xdr:colOff>
      <xdr:row>2231</xdr:row>
      <xdr:rowOff>114300</xdr:rowOff>
    </xdr:to>
    <xdr:pic>
      <xdr:nvPicPr>
        <xdr:cNvPr id="8796" name="img275" descr="Lot ID: 508198623  Set No: 910033  Name: Old Train Engine Shed">
          <a:hlinkClick xmlns:r="http://schemas.openxmlformats.org/officeDocument/2006/relationships" r:id="rId33"/>
          <a:extLst>
            <a:ext uri="{FF2B5EF4-FFF2-40B4-BE49-F238E27FC236}">
              <a16:creationId xmlns:a16="http://schemas.microsoft.com/office/drawing/2014/main" id="{E895AF05-5058-9EE1-819B-E2F0A6DD1A6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97994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2230</xdr:row>
      <xdr:rowOff>0</xdr:rowOff>
    </xdr:from>
    <xdr:to>
      <xdr:col>3</xdr:col>
      <xdr:colOff>114300</xdr:colOff>
      <xdr:row>2230</xdr:row>
      <xdr:rowOff>114300</xdr:rowOff>
    </xdr:to>
    <xdr:pic>
      <xdr:nvPicPr>
        <xdr:cNvPr id="8797" name="Billede 8796" descr="Seller Ships to My Country">
          <a:hlinkClick xmlns:r="http://schemas.openxmlformats.org/officeDocument/2006/relationships" r:id="rId5"/>
          <a:extLst>
            <a:ext uri="{FF2B5EF4-FFF2-40B4-BE49-F238E27FC236}">
              <a16:creationId xmlns:a16="http://schemas.microsoft.com/office/drawing/2014/main" id="{3EDE16C7-9F14-601C-29F1-4FF893C3289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97994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2230</xdr:row>
      <xdr:rowOff>0</xdr:rowOff>
    </xdr:from>
    <xdr:to>
      <xdr:col>3</xdr:col>
      <xdr:colOff>274320</xdr:colOff>
      <xdr:row>2230</xdr:row>
      <xdr:rowOff>152400</xdr:rowOff>
    </xdr:to>
    <xdr:pic>
      <xdr:nvPicPr>
        <xdr:cNvPr id="8798" name="Billede 8797">
          <a:hlinkClick xmlns:r="http://schemas.openxmlformats.org/officeDocument/2006/relationships" r:id="rId7"/>
          <a:extLst>
            <a:ext uri="{FF2B5EF4-FFF2-40B4-BE49-F238E27FC236}">
              <a16:creationId xmlns:a16="http://schemas.microsoft.com/office/drawing/2014/main" id="{9A42C0BF-3B80-123D-F5D1-358414D854E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97994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2234</xdr:row>
      <xdr:rowOff>0</xdr:rowOff>
    </xdr:from>
    <xdr:to>
      <xdr:col>3</xdr:col>
      <xdr:colOff>7620</xdr:colOff>
      <xdr:row>2234</xdr:row>
      <xdr:rowOff>30480</xdr:rowOff>
    </xdr:to>
    <xdr:pic>
      <xdr:nvPicPr>
        <xdr:cNvPr id="8799" name="Billede 8798">
          <a:extLst>
            <a:ext uri="{FF2B5EF4-FFF2-40B4-BE49-F238E27FC236}">
              <a16:creationId xmlns:a16="http://schemas.microsoft.com/office/drawing/2014/main" id="{A91AAF8F-212C-A33E-8357-1979534A78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9891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2235</xdr:row>
      <xdr:rowOff>0</xdr:rowOff>
    </xdr:from>
    <xdr:to>
      <xdr:col>3</xdr:col>
      <xdr:colOff>571500</xdr:colOff>
      <xdr:row>2235</xdr:row>
      <xdr:rowOff>160020</xdr:rowOff>
    </xdr:to>
    <xdr:pic>
      <xdr:nvPicPr>
        <xdr:cNvPr id="8800" name="Billede 8799">
          <a:hlinkClick xmlns:r="http://schemas.openxmlformats.org/officeDocument/2006/relationships" r:id="rId378"/>
          <a:extLst>
            <a:ext uri="{FF2B5EF4-FFF2-40B4-BE49-F238E27FC236}">
              <a16:creationId xmlns:a16="http://schemas.microsoft.com/office/drawing/2014/main" id="{949A8E1A-43E4-B107-6F43-95C448949B4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00074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2236</xdr:row>
      <xdr:rowOff>0</xdr:rowOff>
    </xdr:from>
    <xdr:to>
      <xdr:col>3</xdr:col>
      <xdr:colOff>7620</xdr:colOff>
      <xdr:row>2236</xdr:row>
      <xdr:rowOff>99060</xdr:rowOff>
    </xdr:to>
    <xdr:pic>
      <xdr:nvPicPr>
        <xdr:cNvPr id="8801" name="Billede 8800">
          <a:extLst>
            <a:ext uri="{FF2B5EF4-FFF2-40B4-BE49-F238E27FC236}">
              <a16:creationId xmlns:a16="http://schemas.microsoft.com/office/drawing/2014/main" id="{299EEB79-FCA8-3930-98C7-BD53483A4A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0257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2238</xdr:row>
      <xdr:rowOff>0</xdr:rowOff>
    </xdr:from>
    <xdr:to>
      <xdr:col>1</xdr:col>
      <xdr:colOff>152400</xdr:colOff>
      <xdr:row>2239</xdr:row>
      <xdr:rowOff>114300</xdr:rowOff>
    </xdr:to>
    <xdr:pic>
      <xdr:nvPicPr>
        <xdr:cNvPr id="8802" name="img276" descr="Lot ID: 418364400  Set No: 910033  Name: Old Train Engine Shed">
          <a:hlinkClick xmlns:r="http://schemas.openxmlformats.org/officeDocument/2006/relationships" r:id="rId33"/>
          <a:extLst>
            <a:ext uri="{FF2B5EF4-FFF2-40B4-BE49-F238E27FC236}">
              <a16:creationId xmlns:a16="http://schemas.microsoft.com/office/drawing/2014/main" id="{543DE11A-0B5A-1E31-7C9A-DD6525442B2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00623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2238</xdr:row>
      <xdr:rowOff>0</xdr:rowOff>
    </xdr:from>
    <xdr:to>
      <xdr:col>3</xdr:col>
      <xdr:colOff>114300</xdr:colOff>
      <xdr:row>2238</xdr:row>
      <xdr:rowOff>114300</xdr:rowOff>
    </xdr:to>
    <xdr:pic>
      <xdr:nvPicPr>
        <xdr:cNvPr id="8803" name="Billede 8802" descr="Seller Ships to My Country">
          <a:hlinkClick xmlns:r="http://schemas.openxmlformats.org/officeDocument/2006/relationships" r:id="rId5"/>
          <a:extLst>
            <a:ext uri="{FF2B5EF4-FFF2-40B4-BE49-F238E27FC236}">
              <a16:creationId xmlns:a16="http://schemas.microsoft.com/office/drawing/2014/main" id="{E8A84E90-77C3-945E-6018-E2C164E40C3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00623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2238</xdr:row>
      <xdr:rowOff>0</xdr:rowOff>
    </xdr:from>
    <xdr:to>
      <xdr:col>3</xdr:col>
      <xdr:colOff>274320</xdr:colOff>
      <xdr:row>2238</xdr:row>
      <xdr:rowOff>152400</xdr:rowOff>
    </xdr:to>
    <xdr:pic>
      <xdr:nvPicPr>
        <xdr:cNvPr id="8804" name="Billede 8803">
          <a:hlinkClick xmlns:r="http://schemas.openxmlformats.org/officeDocument/2006/relationships" r:id="rId7"/>
          <a:extLst>
            <a:ext uri="{FF2B5EF4-FFF2-40B4-BE49-F238E27FC236}">
              <a16:creationId xmlns:a16="http://schemas.microsoft.com/office/drawing/2014/main" id="{688DDE3C-054E-51F0-FBE6-8C0A4FB4A5E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00623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2243</xdr:row>
      <xdr:rowOff>0</xdr:rowOff>
    </xdr:from>
    <xdr:to>
      <xdr:col>3</xdr:col>
      <xdr:colOff>7620</xdr:colOff>
      <xdr:row>2243</xdr:row>
      <xdr:rowOff>30480</xdr:rowOff>
    </xdr:to>
    <xdr:pic>
      <xdr:nvPicPr>
        <xdr:cNvPr id="8805" name="Billede 8804">
          <a:extLst>
            <a:ext uri="{FF2B5EF4-FFF2-40B4-BE49-F238E27FC236}">
              <a16:creationId xmlns:a16="http://schemas.microsoft.com/office/drawing/2014/main" id="{79EFE3F1-6355-5190-5143-88D975A6E1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2931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2244</xdr:row>
      <xdr:rowOff>0</xdr:rowOff>
    </xdr:from>
    <xdr:to>
      <xdr:col>3</xdr:col>
      <xdr:colOff>571500</xdr:colOff>
      <xdr:row>2244</xdr:row>
      <xdr:rowOff>160020</xdr:rowOff>
    </xdr:to>
    <xdr:pic>
      <xdr:nvPicPr>
        <xdr:cNvPr id="8806" name="Billede 8805">
          <a:hlinkClick xmlns:r="http://schemas.openxmlformats.org/officeDocument/2006/relationships" r:id="rId379"/>
          <a:extLst>
            <a:ext uri="{FF2B5EF4-FFF2-40B4-BE49-F238E27FC236}">
              <a16:creationId xmlns:a16="http://schemas.microsoft.com/office/drawing/2014/main" id="{E539777E-0C34-0C68-F4AD-F062EF11852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03114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2245</xdr:row>
      <xdr:rowOff>0</xdr:rowOff>
    </xdr:from>
    <xdr:to>
      <xdr:col>3</xdr:col>
      <xdr:colOff>7620</xdr:colOff>
      <xdr:row>2245</xdr:row>
      <xdr:rowOff>99060</xdr:rowOff>
    </xdr:to>
    <xdr:pic>
      <xdr:nvPicPr>
        <xdr:cNvPr id="8807" name="Billede 8806">
          <a:extLst>
            <a:ext uri="{FF2B5EF4-FFF2-40B4-BE49-F238E27FC236}">
              <a16:creationId xmlns:a16="http://schemas.microsoft.com/office/drawing/2014/main" id="{F713AD3C-B34D-C7B9-6A09-B561C44F5A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3297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2247</xdr:row>
      <xdr:rowOff>0</xdr:rowOff>
    </xdr:from>
    <xdr:to>
      <xdr:col>1</xdr:col>
      <xdr:colOff>152400</xdr:colOff>
      <xdr:row>2248</xdr:row>
      <xdr:rowOff>114300</xdr:rowOff>
    </xdr:to>
    <xdr:pic>
      <xdr:nvPicPr>
        <xdr:cNvPr id="8808" name="img277" descr="Lot ID: 425145539  Set No: 910033  Name: Old Train Engine Shed">
          <a:hlinkClick xmlns:r="http://schemas.openxmlformats.org/officeDocument/2006/relationships" r:id="rId33"/>
          <a:extLst>
            <a:ext uri="{FF2B5EF4-FFF2-40B4-BE49-F238E27FC236}">
              <a16:creationId xmlns:a16="http://schemas.microsoft.com/office/drawing/2014/main" id="{A98912D6-8142-1A2F-2651-A6C422CDF8A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03663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2247</xdr:row>
      <xdr:rowOff>0</xdr:rowOff>
    </xdr:from>
    <xdr:to>
      <xdr:col>3</xdr:col>
      <xdr:colOff>114300</xdr:colOff>
      <xdr:row>2247</xdr:row>
      <xdr:rowOff>114300</xdr:rowOff>
    </xdr:to>
    <xdr:pic>
      <xdr:nvPicPr>
        <xdr:cNvPr id="8809" name="Billede 8808" descr="Seller Ships to My Country">
          <a:hlinkClick xmlns:r="http://schemas.openxmlformats.org/officeDocument/2006/relationships" r:id="rId5"/>
          <a:extLst>
            <a:ext uri="{FF2B5EF4-FFF2-40B4-BE49-F238E27FC236}">
              <a16:creationId xmlns:a16="http://schemas.microsoft.com/office/drawing/2014/main" id="{580F91B2-DDDA-106C-866B-7B1F4FB243B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03663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2247</xdr:row>
      <xdr:rowOff>0</xdr:rowOff>
    </xdr:from>
    <xdr:to>
      <xdr:col>3</xdr:col>
      <xdr:colOff>274320</xdr:colOff>
      <xdr:row>2247</xdr:row>
      <xdr:rowOff>152400</xdr:rowOff>
    </xdr:to>
    <xdr:pic>
      <xdr:nvPicPr>
        <xdr:cNvPr id="8810" name="Billede 8809">
          <a:hlinkClick xmlns:r="http://schemas.openxmlformats.org/officeDocument/2006/relationships" r:id="rId7"/>
          <a:extLst>
            <a:ext uri="{FF2B5EF4-FFF2-40B4-BE49-F238E27FC236}">
              <a16:creationId xmlns:a16="http://schemas.microsoft.com/office/drawing/2014/main" id="{F3FF0E15-D967-C7EB-0714-B4A1547CAF6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903663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2252</xdr:row>
      <xdr:rowOff>0</xdr:rowOff>
    </xdr:from>
    <xdr:to>
      <xdr:col>3</xdr:col>
      <xdr:colOff>7620</xdr:colOff>
      <xdr:row>2252</xdr:row>
      <xdr:rowOff>30480</xdr:rowOff>
    </xdr:to>
    <xdr:pic>
      <xdr:nvPicPr>
        <xdr:cNvPr id="8811" name="Billede 8810">
          <a:extLst>
            <a:ext uri="{FF2B5EF4-FFF2-40B4-BE49-F238E27FC236}">
              <a16:creationId xmlns:a16="http://schemas.microsoft.com/office/drawing/2014/main" id="{0081E26A-1695-B658-F026-4C3BF7F66C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5972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2253</xdr:row>
      <xdr:rowOff>0</xdr:rowOff>
    </xdr:from>
    <xdr:to>
      <xdr:col>3</xdr:col>
      <xdr:colOff>571500</xdr:colOff>
      <xdr:row>2253</xdr:row>
      <xdr:rowOff>160020</xdr:rowOff>
    </xdr:to>
    <xdr:pic>
      <xdr:nvPicPr>
        <xdr:cNvPr id="8812" name="Billede 8811">
          <a:hlinkClick xmlns:r="http://schemas.openxmlformats.org/officeDocument/2006/relationships" r:id="rId380"/>
          <a:extLst>
            <a:ext uri="{FF2B5EF4-FFF2-40B4-BE49-F238E27FC236}">
              <a16:creationId xmlns:a16="http://schemas.microsoft.com/office/drawing/2014/main" id="{99C278BE-8E1A-2867-2FA0-73AE1D91D18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06155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2254</xdr:row>
      <xdr:rowOff>0</xdr:rowOff>
    </xdr:from>
    <xdr:to>
      <xdr:col>3</xdr:col>
      <xdr:colOff>7620</xdr:colOff>
      <xdr:row>2254</xdr:row>
      <xdr:rowOff>99060</xdr:rowOff>
    </xdr:to>
    <xdr:pic>
      <xdr:nvPicPr>
        <xdr:cNvPr id="8813" name="Billede 8812">
          <a:extLst>
            <a:ext uri="{FF2B5EF4-FFF2-40B4-BE49-F238E27FC236}">
              <a16:creationId xmlns:a16="http://schemas.microsoft.com/office/drawing/2014/main" id="{0B6609A6-8900-0C07-8EC2-AE680D1755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6338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2256</xdr:row>
      <xdr:rowOff>0</xdr:rowOff>
    </xdr:from>
    <xdr:to>
      <xdr:col>1</xdr:col>
      <xdr:colOff>152400</xdr:colOff>
      <xdr:row>2257</xdr:row>
      <xdr:rowOff>114300</xdr:rowOff>
    </xdr:to>
    <xdr:pic>
      <xdr:nvPicPr>
        <xdr:cNvPr id="8814" name="img278" descr="Lot ID: 426257438  Set No: 910033  Name: Old Train Engine Shed">
          <a:hlinkClick xmlns:r="http://schemas.openxmlformats.org/officeDocument/2006/relationships" r:id="rId33"/>
          <a:extLst>
            <a:ext uri="{FF2B5EF4-FFF2-40B4-BE49-F238E27FC236}">
              <a16:creationId xmlns:a16="http://schemas.microsoft.com/office/drawing/2014/main" id="{708860ED-1456-B204-4B20-DDB2C036878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06703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2256</xdr:row>
      <xdr:rowOff>0</xdr:rowOff>
    </xdr:from>
    <xdr:to>
      <xdr:col>3</xdr:col>
      <xdr:colOff>114300</xdr:colOff>
      <xdr:row>2256</xdr:row>
      <xdr:rowOff>114300</xdr:rowOff>
    </xdr:to>
    <xdr:pic>
      <xdr:nvPicPr>
        <xdr:cNvPr id="8815" name="Billede 8814" descr="Seller Does Not Ship to My Country">
          <a:hlinkClick xmlns:r="http://schemas.openxmlformats.org/officeDocument/2006/relationships" r:id="rId5"/>
          <a:extLst>
            <a:ext uri="{FF2B5EF4-FFF2-40B4-BE49-F238E27FC236}">
              <a16:creationId xmlns:a16="http://schemas.microsoft.com/office/drawing/2014/main" id="{68C2C7FF-E3A4-8668-B245-1F18B64D770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06703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2256</xdr:row>
      <xdr:rowOff>0</xdr:rowOff>
    </xdr:from>
    <xdr:to>
      <xdr:col>3</xdr:col>
      <xdr:colOff>274320</xdr:colOff>
      <xdr:row>2256</xdr:row>
      <xdr:rowOff>152400</xdr:rowOff>
    </xdr:to>
    <xdr:pic>
      <xdr:nvPicPr>
        <xdr:cNvPr id="8816" name="Billede 8815">
          <a:hlinkClick xmlns:r="http://schemas.openxmlformats.org/officeDocument/2006/relationships" r:id="rId7"/>
          <a:extLst>
            <a:ext uri="{FF2B5EF4-FFF2-40B4-BE49-F238E27FC236}">
              <a16:creationId xmlns:a16="http://schemas.microsoft.com/office/drawing/2014/main" id="{309FC03C-CD58-2B10-241C-FFF3A9EC8D5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0670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2260</xdr:row>
      <xdr:rowOff>0</xdr:rowOff>
    </xdr:from>
    <xdr:to>
      <xdr:col>3</xdr:col>
      <xdr:colOff>7620</xdr:colOff>
      <xdr:row>2260</xdr:row>
      <xdr:rowOff>30480</xdr:rowOff>
    </xdr:to>
    <xdr:pic>
      <xdr:nvPicPr>
        <xdr:cNvPr id="8817" name="Billede 8816">
          <a:extLst>
            <a:ext uri="{FF2B5EF4-FFF2-40B4-BE49-F238E27FC236}">
              <a16:creationId xmlns:a16="http://schemas.microsoft.com/office/drawing/2014/main" id="{35D184A9-8B3A-4A25-2FB7-B2D365787E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9904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2261</xdr:row>
      <xdr:rowOff>0</xdr:rowOff>
    </xdr:from>
    <xdr:to>
      <xdr:col>3</xdr:col>
      <xdr:colOff>571500</xdr:colOff>
      <xdr:row>2261</xdr:row>
      <xdr:rowOff>160020</xdr:rowOff>
    </xdr:to>
    <xdr:pic>
      <xdr:nvPicPr>
        <xdr:cNvPr id="8818" name="Billede 8817">
          <a:hlinkClick xmlns:r="http://schemas.openxmlformats.org/officeDocument/2006/relationships" r:id="rId381"/>
          <a:extLst>
            <a:ext uri="{FF2B5EF4-FFF2-40B4-BE49-F238E27FC236}">
              <a16:creationId xmlns:a16="http://schemas.microsoft.com/office/drawing/2014/main" id="{EBE02955-D44A-BFB2-6E76-986844385D8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10087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2262</xdr:row>
      <xdr:rowOff>0</xdr:rowOff>
    </xdr:from>
    <xdr:to>
      <xdr:col>3</xdr:col>
      <xdr:colOff>7620</xdr:colOff>
      <xdr:row>2262</xdr:row>
      <xdr:rowOff>99060</xdr:rowOff>
    </xdr:to>
    <xdr:pic>
      <xdr:nvPicPr>
        <xdr:cNvPr id="8819" name="Billede 8818">
          <a:extLst>
            <a:ext uri="{FF2B5EF4-FFF2-40B4-BE49-F238E27FC236}">
              <a16:creationId xmlns:a16="http://schemas.microsoft.com/office/drawing/2014/main" id="{73A30E90-29B6-40B8-AD17-5A82DC096C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0269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2264</xdr:row>
      <xdr:rowOff>0</xdr:rowOff>
    </xdr:from>
    <xdr:to>
      <xdr:col>1</xdr:col>
      <xdr:colOff>152400</xdr:colOff>
      <xdr:row>2265</xdr:row>
      <xdr:rowOff>114300</xdr:rowOff>
    </xdr:to>
    <xdr:pic>
      <xdr:nvPicPr>
        <xdr:cNvPr id="8820" name="img279" descr="Lot ID: 420381396  Set No: 910033  Name: Old Train Engine Shed">
          <a:hlinkClick xmlns:r="http://schemas.openxmlformats.org/officeDocument/2006/relationships" r:id="rId33"/>
          <a:extLst>
            <a:ext uri="{FF2B5EF4-FFF2-40B4-BE49-F238E27FC236}">
              <a16:creationId xmlns:a16="http://schemas.microsoft.com/office/drawing/2014/main" id="{235ADC52-846A-5DAE-7925-5EEC23A64B3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10635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2264</xdr:row>
      <xdr:rowOff>0</xdr:rowOff>
    </xdr:from>
    <xdr:to>
      <xdr:col>3</xdr:col>
      <xdr:colOff>114300</xdr:colOff>
      <xdr:row>2264</xdr:row>
      <xdr:rowOff>114300</xdr:rowOff>
    </xdr:to>
    <xdr:pic>
      <xdr:nvPicPr>
        <xdr:cNvPr id="8821" name="Billede 8820" descr="Seller Does Not Ship to My Country">
          <a:hlinkClick xmlns:r="http://schemas.openxmlformats.org/officeDocument/2006/relationships" r:id="rId5"/>
          <a:extLst>
            <a:ext uri="{FF2B5EF4-FFF2-40B4-BE49-F238E27FC236}">
              <a16:creationId xmlns:a16="http://schemas.microsoft.com/office/drawing/2014/main" id="{2CF45B88-8539-F54C-5D2D-D9BF62A266C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10635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2264</xdr:row>
      <xdr:rowOff>0</xdr:rowOff>
    </xdr:from>
    <xdr:to>
      <xdr:col>3</xdr:col>
      <xdr:colOff>274320</xdr:colOff>
      <xdr:row>2264</xdr:row>
      <xdr:rowOff>152400</xdr:rowOff>
    </xdr:to>
    <xdr:pic>
      <xdr:nvPicPr>
        <xdr:cNvPr id="8822" name="Billede 8821">
          <a:hlinkClick xmlns:r="http://schemas.openxmlformats.org/officeDocument/2006/relationships" r:id="rId7"/>
          <a:extLst>
            <a:ext uri="{FF2B5EF4-FFF2-40B4-BE49-F238E27FC236}">
              <a16:creationId xmlns:a16="http://schemas.microsoft.com/office/drawing/2014/main" id="{850B9E3B-553A-B206-FF97-87D307337AB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10635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2268</xdr:row>
      <xdr:rowOff>0</xdr:rowOff>
    </xdr:from>
    <xdr:to>
      <xdr:col>3</xdr:col>
      <xdr:colOff>7620</xdr:colOff>
      <xdr:row>2268</xdr:row>
      <xdr:rowOff>30480</xdr:rowOff>
    </xdr:to>
    <xdr:pic>
      <xdr:nvPicPr>
        <xdr:cNvPr id="8823" name="Billede 8822">
          <a:extLst>
            <a:ext uri="{FF2B5EF4-FFF2-40B4-BE49-F238E27FC236}">
              <a16:creationId xmlns:a16="http://schemas.microsoft.com/office/drawing/2014/main" id="{B892EBD5-E1F8-39A3-702E-B04AF65B50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3836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2269</xdr:row>
      <xdr:rowOff>0</xdr:rowOff>
    </xdr:from>
    <xdr:to>
      <xdr:col>3</xdr:col>
      <xdr:colOff>571500</xdr:colOff>
      <xdr:row>2269</xdr:row>
      <xdr:rowOff>160020</xdr:rowOff>
    </xdr:to>
    <xdr:pic>
      <xdr:nvPicPr>
        <xdr:cNvPr id="8824" name="Billede 8823">
          <a:hlinkClick xmlns:r="http://schemas.openxmlformats.org/officeDocument/2006/relationships" r:id="rId382"/>
          <a:extLst>
            <a:ext uri="{FF2B5EF4-FFF2-40B4-BE49-F238E27FC236}">
              <a16:creationId xmlns:a16="http://schemas.microsoft.com/office/drawing/2014/main" id="{1FFC35C7-0049-71BE-2A48-A9478B27BCC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14019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2270</xdr:row>
      <xdr:rowOff>0</xdr:rowOff>
    </xdr:from>
    <xdr:to>
      <xdr:col>3</xdr:col>
      <xdr:colOff>7620</xdr:colOff>
      <xdr:row>2270</xdr:row>
      <xdr:rowOff>99060</xdr:rowOff>
    </xdr:to>
    <xdr:pic>
      <xdr:nvPicPr>
        <xdr:cNvPr id="8825" name="Billede 8824">
          <a:extLst>
            <a:ext uri="{FF2B5EF4-FFF2-40B4-BE49-F238E27FC236}">
              <a16:creationId xmlns:a16="http://schemas.microsoft.com/office/drawing/2014/main" id="{C239E67E-C89E-4557-C06C-5BAE7ACB1E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4201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2272</xdr:row>
      <xdr:rowOff>0</xdr:rowOff>
    </xdr:from>
    <xdr:to>
      <xdr:col>1</xdr:col>
      <xdr:colOff>152400</xdr:colOff>
      <xdr:row>2273</xdr:row>
      <xdr:rowOff>114300</xdr:rowOff>
    </xdr:to>
    <xdr:pic>
      <xdr:nvPicPr>
        <xdr:cNvPr id="8826" name="img280" descr="Lot ID: 421892345  Set No: 910033  Name: Old Train Engine Shed">
          <a:hlinkClick xmlns:r="http://schemas.openxmlformats.org/officeDocument/2006/relationships" r:id="rId33"/>
          <a:extLst>
            <a:ext uri="{FF2B5EF4-FFF2-40B4-BE49-F238E27FC236}">
              <a16:creationId xmlns:a16="http://schemas.microsoft.com/office/drawing/2014/main" id="{AC53A1B7-29F9-FBA0-A85C-DE90F8AE882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14567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2272</xdr:row>
      <xdr:rowOff>0</xdr:rowOff>
    </xdr:from>
    <xdr:to>
      <xdr:col>3</xdr:col>
      <xdr:colOff>114300</xdr:colOff>
      <xdr:row>2272</xdr:row>
      <xdr:rowOff>114300</xdr:rowOff>
    </xdr:to>
    <xdr:pic>
      <xdr:nvPicPr>
        <xdr:cNvPr id="8827" name="Billede 8826" descr="Seller Ships to My Country">
          <a:hlinkClick xmlns:r="http://schemas.openxmlformats.org/officeDocument/2006/relationships" r:id="rId5"/>
          <a:extLst>
            <a:ext uri="{FF2B5EF4-FFF2-40B4-BE49-F238E27FC236}">
              <a16:creationId xmlns:a16="http://schemas.microsoft.com/office/drawing/2014/main" id="{EFBC339A-F689-C528-9A5D-CF6C4FB5CEF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14567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2272</xdr:row>
      <xdr:rowOff>0</xdr:rowOff>
    </xdr:from>
    <xdr:to>
      <xdr:col>3</xdr:col>
      <xdr:colOff>274320</xdr:colOff>
      <xdr:row>2272</xdr:row>
      <xdr:rowOff>152400</xdr:rowOff>
    </xdr:to>
    <xdr:pic>
      <xdr:nvPicPr>
        <xdr:cNvPr id="8828" name="Billede 8827">
          <a:hlinkClick xmlns:r="http://schemas.openxmlformats.org/officeDocument/2006/relationships" r:id="rId7"/>
          <a:extLst>
            <a:ext uri="{FF2B5EF4-FFF2-40B4-BE49-F238E27FC236}">
              <a16:creationId xmlns:a16="http://schemas.microsoft.com/office/drawing/2014/main" id="{098A4354-1C01-ED1F-2971-D1D65CE971F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14567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2272</xdr:row>
      <xdr:rowOff>0</xdr:rowOff>
    </xdr:from>
    <xdr:to>
      <xdr:col>3</xdr:col>
      <xdr:colOff>457200</xdr:colOff>
      <xdr:row>2272</xdr:row>
      <xdr:rowOff>152400</xdr:rowOff>
    </xdr:to>
    <xdr:pic>
      <xdr:nvPicPr>
        <xdr:cNvPr id="8829" name="Billede 8828">
          <a:hlinkClick xmlns:r="http://schemas.openxmlformats.org/officeDocument/2006/relationships" r:id="rId383"/>
          <a:extLst>
            <a:ext uri="{FF2B5EF4-FFF2-40B4-BE49-F238E27FC236}">
              <a16:creationId xmlns:a16="http://schemas.microsoft.com/office/drawing/2014/main" id="{2CC1C196-DDFC-87B4-5A8E-7A69CBC5DE99}"/>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9145676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2276</xdr:row>
      <xdr:rowOff>0</xdr:rowOff>
    </xdr:from>
    <xdr:to>
      <xdr:col>3</xdr:col>
      <xdr:colOff>7620</xdr:colOff>
      <xdr:row>2276</xdr:row>
      <xdr:rowOff>30480</xdr:rowOff>
    </xdr:to>
    <xdr:pic>
      <xdr:nvPicPr>
        <xdr:cNvPr id="8830" name="Billede 8829">
          <a:extLst>
            <a:ext uri="{FF2B5EF4-FFF2-40B4-BE49-F238E27FC236}">
              <a16:creationId xmlns:a16="http://schemas.microsoft.com/office/drawing/2014/main" id="{678ABA19-848C-7401-9410-14B1887520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6579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2277</xdr:row>
      <xdr:rowOff>0</xdr:rowOff>
    </xdr:from>
    <xdr:to>
      <xdr:col>3</xdr:col>
      <xdr:colOff>571500</xdr:colOff>
      <xdr:row>2277</xdr:row>
      <xdr:rowOff>160020</xdr:rowOff>
    </xdr:to>
    <xdr:pic>
      <xdr:nvPicPr>
        <xdr:cNvPr id="8831" name="Billede 8830">
          <a:hlinkClick xmlns:r="http://schemas.openxmlformats.org/officeDocument/2006/relationships" r:id="rId384"/>
          <a:extLst>
            <a:ext uri="{FF2B5EF4-FFF2-40B4-BE49-F238E27FC236}">
              <a16:creationId xmlns:a16="http://schemas.microsoft.com/office/drawing/2014/main" id="{BB609959-6913-276E-B12C-6DD53C972C1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16762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2278</xdr:row>
      <xdr:rowOff>0</xdr:rowOff>
    </xdr:from>
    <xdr:to>
      <xdr:col>3</xdr:col>
      <xdr:colOff>7620</xdr:colOff>
      <xdr:row>2278</xdr:row>
      <xdr:rowOff>99060</xdr:rowOff>
    </xdr:to>
    <xdr:pic>
      <xdr:nvPicPr>
        <xdr:cNvPr id="8832" name="Billede 8831">
          <a:extLst>
            <a:ext uri="{FF2B5EF4-FFF2-40B4-BE49-F238E27FC236}">
              <a16:creationId xmlns:a16="http://schemas.microsoft.com/office/drawing/2014/main" id="{52C8458C-BDDB-5EFF-B5E4-9E63F96196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6945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2280</xdr:row>
      <xdr:rowOff>0</xdr:rowOff>
    </xdr:from>
    <xdr:to>
      <xdr:col>1</xdr:col>
      <xdr:colOff>152400</xdr:colOff>
      <xdr:row>2281</xdr:row>
      <xdr:rowOff>114300</xdr:rowOff>
    </xdr:to>
    <xdr:pic>
      <xdr:nvPicPr>
        <xdr:cNvPr id="8833" name="img281" descr="Lot ID: 519759505  Set No: 910033  Name: Old Train Engine Shed">
          <a:hlinkClick xmlns:r="http://schemas.openxmlformats.org/officeDocument/2006/relationships" r:id="rId33"/>
          <a:extLst>
            <a:ext uri="{FF2B5EF4-FFF2-40B4-BE49-F238E27FC236}">
              <a16:creationId xmlns:a16="http://schemas.microsoft.com/office/drawing/2014/main" id="{52E3BFF4-02F5-44A8-86FC-338D79CE2A4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17310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2280</xdr:row>
      <xdr:rowOff>0</xdr:rowOff>
    </xdr:from>
    <xdr:to>
      <xdr:col>3</xdr:col>
      <xdr:colOff>114300</xdr:colOff>
      <xdr:row>2280</xdr:row>
      <xdr:rowOff>114300</xdr:rowOff>
    </xdr:to>
    <xdr:pic>
      <xdr:nvPicPr>
        <xdr:cNvPr id="8834" name="Billede 8833" descr="Seller Ships to My Country">
          <a:hlinkClick xmlns:r="http://schemas.openxmlformats.org/officeDocument/2006/relationships" r:id="rId5"/>
          <a:extLst>
            <a:ext uri="{FF2B5EF4-FFF2-40B4-BE49-F238E27FC236}">
              <a16:creationId xmlns:a16="http://schemas.microsoft.com/office/drawing/2014/main" id="{9FAEE42A-BB84-75BD-123E-9DB99922746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17310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2280</xdr:row>
      <xdr:rowOff>0</xdr:rowOff>
    </xdr:from>
    <xdr:to>
      <xdr:col>3</xdr:col>
      <xdr:colOff>274320</xdr:colOff>
      <xdr:row>2280</xdr:row>
      <xdr:rowOff>152400</xdr:rowOff>
    </xdr:to>
    <xdr:pic>
      <xdr:nvPicPr>
        <xdr:cNvPr id="8835" name="Billede 8834">
          <a:hlinkClick xmlns:r="http://schemas.openxmlformats.org/officeDocument/2006/relationships" r:id="rId7"/>
          <a:extLst>
            <a:ext uri="{FF2B5EF4-FFF2-40B4-BE49-F238E27FC236}">
              <a16:creationId xmlns:a16="http://schemas.microsoft.com/office/drawing/2014/main" id="{538E2CD7-BCC1-4093-DF9B-E3A2C6CE9C2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17310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2284</xdr:row>
      <xdr:rowOff>0</xdr:rowOff>
    </xdr:from>
    <xdr:to>
      <xdr:col>3</xdr:col>
      <xdr:colOff>7620</xdr:colOff>
      <xdr:row>2284</xdr:row>
      <xdr:rowOff>30480</xdr:rowOff>
    </xdr:to>
    <xdr:pic>
      <xdr:nvPicPr>
        <xdr:cNvPr id="8836" name="Billede 8835">
          <a:extLst>
            <a:ext uri="{FF2B5EF4-FFF2-40B4-BE49-F238E27FC236}">
              <a16:creationId xmlns:a16="http://schemas.microsoft.com/office/drawing/2014/main" id="{6881A509-659E-B64E-670E-21EF571AF2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9436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2285</xdr:row>
      <xdr:rowOff>0</xdr:rowOff>
    </xdr:from>
    <xdr:to>
      <xdr:col>3</xdr:col>
      <xdr:colOff>571500</xdr:colOff>
      <xdr:row>2285</xdr:row>
      <xdr:rowOff>160020</xdr:rowOff>
    </xdr:to>
    <xdr:pic>
      <xdr:nvPicPr>
        <xdr:cNvPr id="8837" name="Billede 8836">
          <a:hlinkClick xmlns:r="http://schemas.openxmlformats.org/officeDocument/2006/relationships" r:id="rId385"/>
          <a:extLst>
            <a:ext uri="{FF2B5EF4-FFF2-40B4-BE49-F238E27FC236}">
              <a16:creationId xmlns:a16="http://schemas.microsoft.com/office/drawing/2014/main" id="{B3821B8B-98FC-2CC5-5746-76AB5DACD14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19619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2286</xdr:row>
      <xdr:rowOff>0</xdr:rowOff>
    </xdr:from>
    <xdr:to>
      <xdr:col>3</xdr:col>
      <xdr:colOff>7620</xdr:colOff>
      <xdr:row>2286</xdr:row>
      <xdr:rowOff>99060</xdr:rowOff>
    </xdr:to>
    <xdr:pic>
      <xdr:nvPicPr>
        <xdr:cNvPr id="8838" name="Billede 8837">
          <a:extLst>
            <a:ext uri="{FF2B5EF4-FFF2-40B4-BE49-F238E27FC236}">
              <a16:creationId xmlns:a16="http://schemas.microsoft.com/office/drawing/2014/main" id="{6C6D6FB6-ED8F-B719-B62D-B7A0E52391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9802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2288</xdr:row>
      <xdr:rowOff>0</xdr:rowOff>
    </xdr:from>
    <xdr:to>
      <xdr:col>1</xdr:col>
      <xdr:colOff>152400</xdr:colOff>
      <xdr:row>2289</xdr:row>
      <xdr:rowOff>114300</xdr:rowOff>
    </xdr:to>
    <xdr:pic>
      <xdr:nvPicPr>
        <xdr:cNvPr id="8839" name="img282" descr="Lot ID: 429616507  Set No: 910033  Name: Old Train Engine Shed">
          <a:hlinkClick xmlns:r="http://schemas.openxmlformats.org/officeDocument/2006/relationships" r:id="rId33"/>
          <a:extLst>
            <a:ext uri="{FF2B5EF4-FFF2-40B4-BE49-F238E27FC236}">
              <a16:creationId xmlns:a16="http://schemas.microsoft.com/office/drawing/2014/main" id="{F58FCD69-E5AF-DDA8-82F6-E906C12C9F0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20168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2288</xdr:row>
      <xdr:rowOff>0</xdr:rowOff>
    </xdr:from>
    <xdr:to>
      <xdr:col>3</xdr:col>
      <xdr:colOff>114300</xdr:colOff>
      <xdr:row>2288</xdr:row>
      <xdr:rowOff>114300</xdr:rowOff>
    </xdr:to>
    <xdr:pic>
      <xdr:nvPicPr>
        <xdr:cNvPr id="8840" name="Billede 8839" descr="Seller Does Not Ship to My Country">
          <a:hlinkClick xmlns:r="http://schemas.openxmlformats.org/officeDocument/2006/relationships" r:id="rId5"/>
          <a:extLst>
            <a:ext uri="{FF2B5EF4-FFF2-40B4-BE49-F238E27FC236}">
              <a16:creationId xmlns:a16="http://schemas.microsoft.com/office/drawing/2014/main" id="{D730A5F9-AB02-61A4-351B-38E6C625C9E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20168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2288</xdr:row>
      <xdr:rowOff>0</xdr:rowOff>
    </xdr:from>
    <xdr:to>
      <xdr:col>3</xdr:col>
      <xdr:colOff>274320</xdr:colOff>
      <xdr:row>2288</xdr:row>
      <xdr:rowOff>152400</xdr:rowOff>
    </xdr:to>
    <xdr:pic>
      <xdr:nvPicPr>
        <xdr:cNvPr id="8841" name="Billede 8840">
          <a:hlinkClick xmlns:r="http://schemas.openxmlformats.org/officeDocument/2006/relationships" r:id="rId7"/>
          <a:extLst>
            <a:ext uri="{FF2B5EF4-FFF2-40B4-BE49-F238E27FC236}">
              <a16:creationId xmlns:a16="http://schemas.microsoft.com/office/drawing/2014/main" id="{78F386D1-67E1-6AD6-E67F-5B5E630BA76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20168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2288</xdr:row>
      <xdr:rowOff>0</xdr:rowOff>
    </xdr:from>
    <xdr:to>
      <xdr:col>3</xdr:col>
      <xdr:colOff>457200</xdr:colOff>
      <xdr:row>2288</xdr:row>
      <xdr:rowOff>152400</xdr:rowOff>
    </xdr:to>
    <xdr:pic>
      <xdr:nvPicPr>
        <xdr:cNvPr id="8842" name="Billede 8841">
          <a:hlinkClick xmlns:r="http://schemas.openxmlformats.org/officeDocument/2006/relationships" r:id="rId386"/>
          <a:extLst>
            <a:ext uri="{FF2B5EF4-FFF2-40B4-BE49-F238E27FC236}">
              <a16:creationId xmlns:a16="http://schemas.microsoft.com/office/drawing/2014/main" id="{74414631-F250-3E6B-52DB-B9EAC3AF9DBE}"/>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9201683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2292</xdr:row>
      <xdr:rowOff>0</xdr:rowOff>
    </xdr:from>
    <xdr:to>
      <xdr:col>3</xdr:col>
      <xdr:colOff>7620</xdr:colOff>
      <xdr:row>2292</xdr:row>
      <xdr:rowOff>30480</xdr:rowOff>
    </xdr:to>
    <xdr:pic>
      <xdr:nvPicPr>
        <xdr:cNvPr id="8843" name="Billede 8842">
          <a:extLst>
            <a:ext uri="{FF2B5EF4-FFF2-40B4-BE49-F238E27FC236}">
              <a16:creationId xmlns:a16="http://schemas.microsoft.com/office/drawing/2014/main" id="{E260B7C0-57F3-BAED-E1F6-225892C084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2454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2293</xdr:row>
      <xdr:rowOff>0</xdr:rowOff>
    </xdr:from>
    <xdr:to>
      <xdr:col>3</xdr:col>
      <xdr:colOff>571500</xdr:colOff>
      <xdr:row>2293</xdr:row>
      <xdr:rowOff>160020</xdr:rowOff>
    </xdr:to>
    <xdr:pic>
      <xdr:nvPicPr>
        <xdr:cNvPr id="8844" name="Billede 8843">
          <a:hlinkClick xmlns:r="http://schemas.openxmlformats.org/officeDocument/2006/relationships" r:id="rId387"/>
          <a:extLst>
            <a:ext uri="{FF2B5EF4-FFF2-40B4-BE49-F238E27FC236}">
              <a16:creationId xmlns:a16="http://schemas.microsoft.com/office/drawing/2014/main" id="{F12F4C8F-AE7E-43E1-4223-739B617B2DA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22637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2294</xdr:row>
      <xdr:rowOff>0</xdr:rowOff>
    </xdr:from>
    <xdr:to>
      <xdr:col>3</xdr:col>
      <xdr:colOff>7620</xdr:colOff>
      <xdr:row>2294</xdr:row>
      <xdr:rowOff>99060</xdr:rowOff>
    </xdr:to>
    <xdr:pic>
      <xdr:nvPicPr>
        <xdr:cNvPr id="8845" name="Billede 8844">
          <a:extLst>
            <a:ext uri="{FF2B5EF4-FFF2-40B4-BE49-F238E27FC236}">
              <a16:creationId xmlns:a16="http://schemas.microsoft.com/office/drawing/2014/main" id="{76D1AEF1-3D5D-19FB-CE79-B87E8EBF32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2820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2296</xdr:row>
      <xdr:rowOff>0</xdr:rowOff>
    </xdr:from>
    <xdr:to>
      <xdr:col>1</xdr:col>
      <xdr:colOff>152400</xdr:colOff>
      <xdr:row>2297</xdr:row>
      <xdr:rowOff>114300</xdr:rowOff>
    </xdr:to>
    <xdr:pic>
      <xdr:nvPicPr>
        <xdr:cNvPr id="8846" name="img283" descr="Lot ID: 530710118  Set No: 910033  Name: Old Train Engine Shed">
          <a:hlinkClick xmlns:r="http://schemas.openxmlformats.org/officeDocument/2006/relationships" r:id="rId33"/>
          <a:extLst>
            <a:ext uri="{FF2B5EF4-FFF2-40B4-BE49-F238E27FC236}">
              <a16:creationId xmlns:a16="http://schemas.microsoft.com/office/drawing/2014/main" id="{56BD5015-A1CA-8DBD-2D26-8EB6FD7CCC7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23185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2296</xdr:row>
      <xdr:rowOff>0</xdr:rowOff>
    </xdr:from>
    <xdr:to>
      <xdr:col>3</xdr:col>
      <xdr:colOff>114300</xdr:colOff>
      <xdr:row>2296</xdr:row>
      <xdr:rowOff>114300</xdr:rowOff>
    </xdr:to>
    <xdr:pic>
      <xdr:nvPicPr>
        <xdr:cNvPr id="8847" name="Billede 8846" descr="Seller Ships to My Country">
          <a:hlinkClick xmlns:r="http://schemas.openxmlformats.org/officeDocument/2006/relationships" r:id="rId5"/>
          <a:extLst>
            <a:ext uri="{FF2B5EF4-FFF2-40B4-BE49-F238E27FC236}">
              <a16:creationId xmlns:a16="http://schemas.microsoft.com/office/drawing/2014/main" id="{2F6525AA-C8AA-B927-2AF6-0248B0D66A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23185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2296</xdr:row>
      <xdr:rowOff>0</xdr:rowOff>
    </xdr:from>
    <xdr:to>
      <xdr:col>3</xdr:col>
      <xdr:colOff>274320</xdr:colOff>
      <xdr:row>2296</xdr:row>
      <xdr:rowOff>152400</xdr:rowOff>
    </xdr:to>
    <xdr:pic>
      <xdr:nvPicPr>
        <xdr:cNvPr id="8848" name="Billede 8847">
          <a:hlinkClick xmlns:r="http://schemas.openxmlformats.org/officeDocument/2006/relationships" r:id="rId7"/>
          <a:extLst>
            <a:ext uri="{FF2B5EF4-FFF2-40B4-BE49-F238E27FC236}">
              <a16:creationId xmlns:a16="http://schemas.microsoft.com/office/drawing/2014/main" id="{98081457-B8EF-35D1-849C-AC4A00FE10A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923185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2300</xdr:row>
      <xdr:rowOff>0</xdr:rowOff>
    </xdr:from>
    <xdr:to>
      <xdr:col>3</xdr:col>
      <xdr:colOff>7620</xdr:colOff>
      <xdr:row>2300</xdr:row>
      <xdr:rowOff>30480</xdr:rowOff>
    </xdr:to>
    <xdr:pic>
      <xdr:nvPicPr>
        <xdr:cNvPr id="8849" name="Billede 8848">
          <a:extLst>
            <a:ext uri="{FF2B5EF4-FFF2-40B4-BE49-F238E27FC236}">
              <a16:creationId xmlns:a16="http://schemas.microsoft.com/office/drawing/2014/main" id="{16847CCB-D953-4DD6-C296-78F5C060D5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5197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2301</xdr:row>
      <xdr:rowOff>0</xdr:rowOff>
    </xdr:from>
    <xdr:to>
      <xdr:col>3</xdr:col>
      <xdr:colOff>571500</xdr:colOff>
      <xdr:row>2301</xdr:row>
      <xdr:rowOff>160020</xdr:rowOff>
    </xdr:to>
    <xdr:pic>
      <xdr:nvPicPr>
        <xdr:cNvPr id="8850" name="Billede 8849">
          <a:hlinkClick xmlns:r="http://schemas.openxmlformats.org/officeDocument/2006/relationships" r:id="rId388"/>
          <a:extLst>
            <a:ext uri="{FF2B5EF4-FFF2-40B4-BE49-F238E27FC236}">
              <a16:creationId xmlns:a16="http://schemas.microsoft.com/office/drawing/2014/main" id="{B5D6594D-A4B6-80DD-DB73-D9BBFADDD1B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25380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2302</xdr:row>
      <xdr:rowOff>0</xdr:rowOff>
    </xdr:from>
    <xdr:to>
      <xdr:col>3</xdr:col>
      <xdr:colOff>7620</xdr:colOff>
      <xdr:row>2302</xdr:row>
      <xdr:rowOff>99060</xdr:rowOff>
    </xdr:to>
    <xdr:pic>
      <xdr:nvPicPr>
        <xdr:cNvPr id="8851" name="Billede 8850">
          <a:extLst>
            <a:ext uri="{FF2B5EF4-FFF2-40B4-BE49-F238E27FC236}">
              <a16:creationId xmlns:a16="http://schemas.microsoft.com/office/drawing/2014/main" id="{8494CBC7-3569-2FBC-1565-3DE36CB47E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5563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2304</xdr:row>
      <xdr:rowOff>0</xdr:rowOff>
    </xdr:from>
    <xdr:to>
      <xdr:col>1</xdr:col>
      <xdr:colOff>152400</xdr:colOff>
      <xdr:row>2305</xdr:row>
      <xdr:rowOff>114300</xdr:rowOff>
    </xdr:to>
    <xdr:pic>
      <xdr:nvPicPr>
        <xdr:cNvPr id="8852" name="img284" descr="Lot ID: 430154590  Set No: 910033  Name: Old Train Engine Shed">
          <a:hlinkClick xmlns:r="http://schemas.openxmlformats.org/officeDocument/2006/relationships" r:id="rId33"/>
          <a:extLst>
            <a:ext uri="{FF2B5EF4-FFF2-40B4-BE49-F238E27FC236}">
              <a16:creationId xmlns:a16="http://schemas.microsoft.com/office/drawing/2014/main" id="{BE6962AF-37C8-9F87-3DE8-0FDC8D18A25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25929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2304</xdr:row>
      <xdr:rowOff>0</xdr:rowOff>
    </xdr:from>
    <xdr:to>
      <xdr:col>3</xdr:col>
      <xdr:colOff>114300</xdr:colOff>
      <xdr:row>2304</xdr:row>
      <xdr:rowOff>114300</xdr:rowOff>
    </xdr:to>
    <xdr:pic>
      <xdr:nvPicPr>
        <xdr:cNvPr id="8853" name="Billede 8852" descr="Seller Ships to My Country">
          <a:hlinkClick xmlns:r="http://schemas.openxmlformats.org/officeDocument/2006/relationships" r:id="rId5"/>
          <a:extLst>
            <a:ext uri="{FF2B5EF4-FFF2-40B4-BE49-F238E27FC236}">
              <a16:creationId xmlns:a16="http://schemas.microsoft.com/office/drawing/2014/main" id="{5D79EE56-85B5-0DBF-1342-9DC2D40E33E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25929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2304</xdr:row>
      <xdr:rowOff>0</xdr:rowOff>
    </xdr:from>
    <xdr:to>
      <xdr:col>3</xdr:col>
      <xdr:colOff>274320</xdr:colOff>
      <xdr:row>2304</xdr:row>
      <xdr:rowOff>152400</xdr:rowOff>
    </xdr:to>
    <xdr:pic>
      <xdr:nvPicPr>
        <xdr:cNvPr id="8854" name="Billede 8853">
          <a:hlinkClick xmlns:r="http://schemas.openxmlformats.org/officeDocument/2006/relationships" r:id="rId7"/>
          <a:extLst>
            <a:ext uri="{FF2B5EF4-FFF2-40B4-BE49-F238E27FC236}">
              <a16:creationId xmlns:a16="http://schemas.microsoft.com/office/drawing/2014/main" id="{C8B77ACA-14B7-74F9-3F01-45A4FC9EF689}"/>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925929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2308</xdr:row>
      <xdr:rowOff>0</xdr:rowOff>
    </xdr:from>
    <xdr:to>
      <xdr:col>3</xdr:col>
      <xdr:colOff>7620</xdr:colOff>
      <xdr:row>2308</xdr:row>
      <xdr:rowOff>30480</xdr:rowOff>
    </xdr:to>
    <xdr:pic>
      <xdr:nvPicPr>
        <xdr:cNvPr id="8855" name="Billede 8854">
          <a:extLst>
            <a:ext uri="{FF2B5EF4-FFF2-40B4-BE49-F238E27FC236}">
              <a16:creationId xmlns:a16="http://schemas.microsoft.com/office/drawing/2014/main" id="{90322187-AE9A-E270-F08F-2F4728D8E2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8443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2309</xdr:row>
      <xdr:rowOff>0</xdr:rowOff>
    </xdr:from>
    <xdr:to>
      <xdr:col>3</xdr:col>
      <xdr:colOff>571500</xdr:colOff>
      <xdr:row>2309</xdr:row>
      <xdr:rowOff>160020</xdr:rowOff>
    </xdr:to>
    <xdr:pic>
      <xdr:nvPicPr>
        <xdr:cNvPr id="8856" name="Billede 8855">
          <a:hlinkClick xmlns:r="http://schemas.openxmlformats.org/officeDocument/2006/relationships" r:id="rId389"/>
          <a:extLst>
            <a:ext uri="{FF2B5EF4-FFF2-40B4-BE49-F238E27FC236}">
              <a16:creationId xmlns:a16="http://schemas.microsoft.com/office/drawing/2014/main" id="{3C5A5B83-1916-E830-487F-29F1DAB0225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28626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2310</xdr:row>
      <xdr:rowOff>0</xdr:rowOff>
    </xdr:from>
    <xdr:to>
      <xdr:col>3</xdr:col>
      <xdr:colOff>7620</xdr:colOff>
      <xdr:row>2310</xdr:row>
      <xdr:rowOff>99060</xdr:rowOff>
    </xdr:to>
    <xdr:pic>
      <xdr:nvPicPr>
        <xdr:cNvPr id="8857" name="Billede 8856">
          <a:extLst>
            <a:ext uri="{FF2B5EF4-FFF2-40B4-BE49-F238E27FC236}">
              <a16:creationId xmlns:a16="http://schemas.microsoft.com/office/drawing/2014/main" id="{42BD1258-179F-E08C-510F-DD582845F9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8809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2312</xdr:row>
      <xdr:rowOff>0</xdr:rowOff>
    </xdr:from>
    <xdr:to>
      <xdr:col>1</xdr:col>
      <xdr:colOff>152400</xdr:colOff>
      <xdr:row>2313</xdr:row>
      <xdr:rowOff>114300</xdr:rowOff>
    </xdr:to>
    <xdr:pic>
      <xdr:nvPicPr>
        <xdr:cNvPr id="8858" name="img285" descr="Lot ID: 456365257  Set No: 910033  Name: Old Train Engine Shed">
          <a:hlinkClick xmlns:r="http://schemas.openxmlformats.org/officeDocument/2006/relationships" r:id="rId33"/>
          <a:extLst>
            <a:ext uri="{FF2B5EF4-FFF2-40B4-BE49-F238E27FC236}">
              <a16:creationId xmlns:a16="http://schemas.microsoft.com/office/drawing/2014/main" id="{E4C662F9-FD2E-FFA9-17BB-9F407E53EA0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29175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2312</xdr:row>
      <xdr:rowOff>0</xdr:rowOff>
    </xdr:from>
    <xdr:to>
      <xdr:col>3</xdr:col>
      <xdr:colOff>114300</xdr:colOff>
      <xdr:row>2312</xdr:row>
      <xdr:rowOff>114300</xdr:rowOff>
    </xdr:to>
    <xdr:pic>
      <xdr:nvPicPr>
        <xdr:cNvPr id="8859" name="Billede 8858" descr="Seller Does Not Ship to My Country">
          <a:hlinkClick xmlns:r="http://schemas.openxmlformats.org/officeDocument/2006/relationships" r:id="rId5"/>
          <a:extLst>
            <a:ext uri="{FF2B5EF4-FFF2-40B4-BE49-F238E27FC236}">
              <a16:creationId xmlns:a16="http://schemas.microsoft.com/office/drawing/2014/main" id="{DEF7EB02-171E-0DF9-E4CE-5C6486CA13E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29175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2312</xdr:row>
      <xdr:rowOff>0</xdr:rowOff>
    </xdr:from>
    <xdr:to>
      <xdr:col>3</xdr:col>
      <xdr:colOff>274320</xdr:colOff>
      <xdr:row>2312</xdr:row>
      <xdr:rowOff>152400</xdr:rowOff>
    </xdr:to>
    <xdr:pic>
      <xdr:nvPicPr>
        <xdr:cNvPr id="8860" name="Billede 8859">
          <a:hlinkClick xmlns:r="http://schemas.openxmlformats.org/officeDocument/2006/relationships" r:id="rId7"/>
          <a:extLst>
            <a:ext uri="{FF2B5EF4-FFF2-40B4-BE49-F238E27FC236}">
              <a16:creationId xmlns:a16="http://schemas.microsoft.com/office/drawing/2014/main" id="{087F523E-8D38-80D8-E608-3765D031CA49}"/>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929175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2316</xdr:row>
      <xdr:rowOff>0</xdr:rowOff>
    </xdr:from>
    <xdr:to>
      <xdr:col>3</xdr:col>
      <xdr:colOff>7620</xdr:colOff>
      <xdr:row>2316</xdr:row>
      <xdr:rowOff>30480</xdr:rowOff>
    </xdr:to>
    <xdr:pic>
      <xdr:nvPicPr>
        <xdr:cNvPr id="8861" name="Billede 8860">
          <a:extLst>
            <a:ext uri="{FF2B5EF4-FFF2-40B4-BE49-F238E27FC236}">
              <a16:creationId xmlns:a16="http://schemas.microsoft.com/office/drawing/2014/main" id="{17E28F1B-33A0-7DB3-B76F-E1DEA19C4B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1118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2317</xdr:row>
      <xdr:rowOff>0</xdr:rowOff>
    </xdr:from>
    <xdr:to>
      <xdr:col>3</xdr:col>
      <xdr:colOff>571500</xdr:colOff>
      <xdr:row>2317</xdr:row>
      <xdr:rowOff>160020</xdr:rowOff>
    </xdr:to>
    <xdr:pic>
      <xdr:nvPicPr>
        <xdr:cNvPr id="8862" name="Billede 8861">
          <a:hlinkClick xmlns:r="http://schemas.openxmlformats.org/officeDocument/2006/relationships" r:id="rId390"/>
          <a:extLst>
            <a:ext uri="{FF2B5EF4-FFF2-40B4-BE49-F238E27FC236}">
              <a16:creationId xmlns:a16="http://schemas.microsoft.com/office/drawing/2014/main" id="{589D2DD0-1CFE-EC84-90B2-4FDC0531D43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31301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2318</xdr:row>
      <xdr:rowOff>0</xdr:rowOff>
    </xdr:from>
    <xdr:to>
      <xdr:col>3</xdr:col>
      <xdr:colOff>7620</xdr:colOff>
      <xdr:row>2318</xdr:row>
      <xdr:rowOff>99060</xdr:rowOff>
    </xdr:to>
    <xdr:pic>
      <xdr:nvPicPr>
        <xdr:cNvPr id="8863" name="Billede 8862">
          <a:extLst>
            <a:ext uri="{FF2B5EF4-FFF2-40B4-BE49-F238E27FC236}">
              <a16:creationId xmlns:a16="http://schemas.microsoft.com/office/drawing/2014/main" id="{BAE812AB-DF23-C760-0469-AC56E8CD55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1484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2320</xdr:row>
      <xdr:rowOff>0</xdr:rowOff>
    </xdr:from>
    <xdr:to>
      <xdr:col>1</xdr:col>
      <xdr:colOff>152400</xdr:colOff>
      <xdr:row>2321</xdr:row>
      <xdr:rowOff>114300</xdr:rowOff>
    </xdr:to>
    <xdr:pic>
      <xdr:nvPicPr>
        <xdr:cNvPr id="8864" name="img286" descr="Lot ID: 423302724  Set No: 910033  Name: Old Train Engine Shed">
          <a:hlinkClick xmlns:r="http://schemas.openxmlformats.org/officeDocument/2006/relationships" r:id="rId33"/>
          <a:extLst>
            <a:ext uri="{FF2B5EF4-FFF2-40B4-BE49-F238E27FC236}">
              <a16:creationId xmlns:a16="http://schemas.microsoft.com/office/drawing/2014/main" id="{4ACEDF50-AC60-954E-332E-605C27364BC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31849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2320</xdr:row>
      <xdr:rowOff>0</xdr:rowOff>
    </xdr:from>
    <xdr:to>
      <xdr:col>3</xdr:col>
      <xdr:colOff>114300</xdr:colOff>
      <xdr:row>2320</xdr:row>
      <xdr:rowOff>114300</xdr:rowOff>
    </xdr:to>
    <xdr:pic>
      <xdr:nvPicPr>
        <xdr:cNvPr id="8865" name="Billede 8864" descr="Seller Ships to My Country">
          <a:hlinkClick xmlns:r="http://schemas.openxmlformats.org/officeDocument/2006/relationships" r:id="rId5"/>
          <a:extLst>
            <a:ext uri="{FF2B5EF4-FFF2-40B4-BE49-F238E27FC236}">
              <a16:creationId xmlns:a16="http://schemas.microsoft.com/office/drawing/2014/main" id="{39EB30DA-8EB4-F934-C197-9E77F418088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31849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2320</xdr:row>
      <xdr:rowOff>0</xdr:rowOff>
    </xdr:from>
    <xdr:to>
      <xdr:col>3</xdr:col>
      <xdr:colOff>274320</xdr:colOff>
      <xdr:row>2320</xdr:row>
      <xdr:rowOff>152400</xdr:rowOff>
    </xdr:to>
    <xdr:pic>
      <xdr:nvPicPr>
        <xdr:cNvPr id="8866" name="Billede 8865">
          <a:hlinkClick xmlns:r="http://schemas.openxmlformats.org/officeDocument/2006/relationships" r:id="rId7"/>
          <a:extLst>
            <a:ext uri="{FF2B5EF4-FFF2-40B4-BE49-F238E27FC236}">
              <a16:creationId xmlns:a16="http://schemas.microsoft.com/office/drawing/2014/main" id="{C639DAF0-5FD6-726C-5F3F-9ABC4783EC6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31849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2324</xdr:row>
      <xdr:rowOff>0</xdr:rowOff>
    </xdr:from>
    <xdr:to>
      <xdr:col>3</xdr:col>
      <xdr:colOff>7620</xdr:colOff>
      <xdr:row>2324</xdr:row>
      <xdr:rowOff>30480</xdr:rowOff>
    </xdr:to>
    <xdr:pic>
      <xdr:nvPicPr>
        <xdr:cNvPr id="8867" name="Billede 8866">
          <a:extLst>
            <a:ext uri="{FF2B5EF4-FFF2-40B4-BE49-F238E27FC236}">
              <a16:creationId xmlns:a16="http://schemas.microsoft.com/office/drawing/2014/main" id="{E7B51319-4A50-0951-5B5C-30D1977F34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3907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2325</xdr:row>
      <xdr:rowOff>0</xdr:rowOff>
    </xdr:from>
    <xdr:to>
      <xdr:col>3</xdr:col>
      <xdr:colOff>571500</xdr:colOff>
      <xdr:row>2325</xdr:row>
      <xdr:rowOff>160020</xdr:rowOff>
    </xdr:to>
    <xdr:pic>
      <xdr:nvPicPr>
        <xdr:cNvPr id="8868" name="Billede 8867">
          <a:hlinkClick xmlns:r="http://schemas.openxmlformats.org/officeDocument/2006/relationships" r:id="rId391"/>
          <a:extLst>
            <a:ext uri="{FF2B5EF4-FFF2-40B4-BE49-F238E27FC236}">
              <a16:creationId xmlns:a16="http://schemas.microsoft.com/office/drawing/2014/main" id="{B0E9471A-E9D1-0866-1D2F-DED65149761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34090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2326</xdr:row>
      <xdr:rowOff>0</xdr:rowOff>
    </xdr:from>
    <xdr:to>
      <xdr:col>3</xdr:col>
      <xdr:colOff>7620</xdr:colOff>
      <xdr:row>2326</xdr:row>
      <xdr:rowOff>99060</xdr:rowOff>
    </xdr:to>
    <xdr:pic>
      <xdr:nvPicPr>
        <xdr:cNvPr id="8869" name="Billede 8868">
          <a:extLst>
            <a:ext uri="{FF2B5EF4-FFF2-40B4-BE49-F238E27FC236}">
              <a16:creationId xmlns:a16="http://schemas.microsoft.com/office/drawing/2014/main" id="{C7C26910-21FD-A6A1-1A43-E45B83AC4C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4272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2328</xdr:row>
      <xdr:rowOff>0</xdr:rowOff>
    </xdr:from>
    <xdr:to>
      <xdr:col>1</xdr:col>
      <xdr:colOff>152400</xdr:colOff>
      <xdr:row>2329</xdr:row>
      <xdr:rowOff>114300</xdr:rowOff>
    </xdr:to>
    <xdr:pic>
      <xdr:nvPicPr>
        <xdr:cNvPr id="8870" name="img287" descr="Lot ID: 506928559  Set No: 910033  Name: Old Train Engine Shed">
          <a:hlinkClick xmlns:r="http://schemas.openxmlformats.org/officeDocument/2006/relationships" r:id="rId33"/>
          <a:extLst>
            <a:ext uri="{FF2B5EF4-FFF2-40B4-BE49-F238E27FC236}">
              <a16:creationId xmlns:a16="http://schemas.microsoft.com/office/drawing/2014/main" id="{890F4ACC-1F68-3204-038E-5BB090534B3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34638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2328</xdr:row>
      <xdr:rowOff>0</xdr:rowOff>
    </xdr:from>
    <xdr:to>
      <xdr:col>3</xdr:col>
      <xdr:colOff>114300</xdr:colOff>
      <xdr:row>2328</xdr:row>
      <xdr:rowOff>114300</xdr:rowOff>
    </xdr:to>
    <xdr:pic>
      <xdr:nvPicPr>
        <xdr:cNvPr id="8871" name="Billede 8870" descr="Seller Ships to My Country">
          <a:hlinkClick xmlns:r="http://schemas.openxmlformats.org/officeDocument/2006/relationships" r:id="rId5"/>
          <a:extLst>
            <a:ext uri="{FF2B5EF4-FFF2-40B4-BE49-F238E27FC236}">
              <a16:creationId xmlns:a16="http://schemas.microsoft.com/office/drawing/2014/main" id="{63555493-8CDB-A2B4-1DFF-CDEBA93A2C2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34638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2328</xdr:row>
      <xdr:rowOff>0</xdr:rowOff>
    </xdr:from>
    <xdr:to>
      <xdr:col>3</xdr:col>
      <xdr:colOff>274320</xdr:colOff>
      <xdr:row>2328</xdr:row>
      <xdr:rowOff>152400</xdr:rowOff>
    </xdr:to>
    <xdr:pic>
      <xdr:nvPicPr>
        <xdr:cNvPr id="8872" name="Billede 8871">
          <a:hlinkClick xmlns:r="http://schemas.openxmlformats.org/officeDocument/2006/relationships" r:id="rId7"/>
          <a:extLst>
            <a:ext uri="{FF2B5EF4-FFF2-40B4-BE49-F238E27FC236}">
              <a16:creationId xmlns:a16="http://schemas.microsoft.com/office/drawing/2014/main" id="{997E96AF-7358-61B2-FBDA-266F1E44517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34638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2332</xdr:row>
      <xdr:rowOff>0</xdr:rowOff>
    </xdr:from>
    <xdr:to>
      <xdr:col>3</xdr:col>
      <xdr:colOff>7620</xdr:colOff>
      <xdr:row>2332</xdr:row>
      <xdr:rowOff>30480</xdr:rowOff>
    </xdr:to>
    <xdr:pic>
      <xdr:nvPicPr>
        <xdr:cNvPr id="8873" name="Billede 8872">
          <a:extLst>
            <a:ext uri="{FF2B5EF4-FFF2-40B4-BE49-F238E27FC236}">
              <a16:creationId xmlns:a16="http://schemas.microsoft.com/office/drawing/2014/main" id="{02684CC7-754C-FE42-5E33-0BE3A0CAC2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6764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2333</xdr:row>
      <xdr:rowOff>0</xdr:rowOff>
    </xdr:from>
    <xdr:to>
      <xdr:col>3</xdr:col>
      <xdr:colOff>571500</xdr:colOff>
      <xdr:row>2333</xdr:row>
      <xdr:rowOff>160020</xdr:rowOff>
    </xdr:to>
    <xdr:pic>
      <xdr:nvPicPr>
        <xdr:cNvPr id="8874" name="Billede 8873">
          <a:hlinkClick xmlns:r="http://schemas.openxmlformats.org/officeDocument/2006/relationships" r:id="rId392"/>
          <a:extLst>
            <a:ext uri="{FF2B5EF4-FFF2-40B4-BE49-F238E27FC236}">
              <a16:creationId xmlns:a16="http://schemas.microsoft.com/office/drawing/2014/main" id="{314B22DD-BF2A-C75B-EEF1-AEF71B7C24A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36947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2334</xdr:row>
      <xdr:rowOff>0</xdr:rowOff>
    </xdr:from>
    <xdr:to>
      <xdr:col>3</xdr:col>
      <xdr:colOff>7620</xdr:colOff>
      <xdr:row>2334</xdr:row>
      <xdr:rowOff>99060</xdr:rowOff>
    </xdr:to>
    <xdr:pic>
      <xdr:nvPicPr>
        <xdr:cNvPr id="8875" name="Billede 8874">
          <a:extLst>
            <a:ext uri="{FF2B5EF4-FFF2-40B4-BE49-F238E27FC236}">
              <a16:creationId xmlns:a16="http://schemas.microsoft.com/office/drawing/2014/main" id="{93F11D38-EAB0-B162-BC1B-239F81B1DB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7130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2336</xdr:row>
      <xdr:rowOff>0</xdr:rowOff>
    </xdr:from>
    <xdr:to>
      <xdr:col>1</xdr:col>
      <xdr:colOff>152400</xdr:colOff>
      <xdr:row>2337</xdr:row>
      <xdr:rowOff>114300</xdr:rowOff>
    </xdr:to>
    <xdr:pic>
      <xdr:nvPicPr>
        <xdr:cNvPr id="8876" name="img288" descr="Lot ID: 488107286  Set No: 910033  Name: Old Train Engine Shed">
          <a:hlinkClick xmlns:r="http://schemas.openxmlformats.org/officeDocument/2006/relationships" r:id="rId33"/>
          <a:extLst>
            <a:ext uri="{FF2B5EF4-FFF2-40B4-BE49-F238E27FC236}">
              <a16:creationId xmlns:a16="http://schemas.microsoft.com/office/drawing/2014/main" id="{59845BEA-D7AD-7C5C-47B2-F66D91C9DF3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37496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2336</xdr:row>
      <xdr:rowOff>0</xdr:rowOff>
    </xdr:from>
    <xdr:to>
      <xdr:col>3</xdr:col>
      <xdr:colOff>114300</xdr:colOff>
      <xdr:row>2336</xdr:row>
      <xdr:rowOff>114300</xdr:rowOff>
    </xdr:to>
    <xdr:pic>
      <xdr:nvPicPr>
        <xdr:cNvPr id="8877" name="Billede 8876" descr="Seller Ships to My Country">
          <a:hlinkClick xmlns:r="http://schemas.openxmlformats.org/officeDocument/2006/relationships" r:id="rId5"/>
          <a:extLst>
            <a:ext uri="{FF2B5EF4-FFF2-40B4-BE49-F238E27FC236}">
              <a16:creationId xmlns:a16="http://schemas.microsoft.com/office/drawing/2014/main" id="{675DDEA2-3477-10E0-50B4-8DBEBEC93AA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37496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2336</xdr:row>
      <xdr:rowOff>0</xdr:rowOff>
    </xdr:from>
    <xdr:to>
      <xdr:col>3</xdr:col>
      <xdr:colOff>274320</xdr:colOff>
      <xdr:row>2336</xdr:row>
      <xdr:rowOff>152400</xdr:rowOff>
    </xdr:to>
    <xdr:pic>
      <xdr:nvPicPr>
        <xdr:cNvPr id="8878" name="Billede 8877">
          <a:hlinkClick xmlns:r="http://schemas.openxmlformats.org/officeDocument/2006/relationships" r:id="rId7"/>
          <a:extLst>
            <a:ext uri="{FF2B5EF4-FFF2-40B4-BE49-F238E27FC236}">
              <a16:creationId xmlns:a16="http://schemas.microsoft.com/office/drawing/2014/main" id="{FA390A15-51D1-21CB-1412-236E4C08481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37496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2340</xdr:row>
      <xdr:rowOff>0</xdr:rowOff>
    </xdr:from>
    <xdr:to>
      <xdr:col>3</xdr:col>
      <xdr:colOff>7620</xdr:colOff>
      <xdr:row>2340</xdr:row>
      <xdr:rowOff>30480</xdr:rowOff>
    </xdr:to>
    <xdr:pic>
      <xdr:nvPicPr>
        <xdr:cNvPr id="8879" name="Billede 8878">
          <a:extLst>
            <a:ext uri="{FF2B5EF4-FFF2-40B4-BE49-F238E27FC236}">
              <a16:creationId xmlns:a16="http://schemas.microsoft.com/office/drawing/2014/main" id="{A01E138C-D84D-88AB-A6B3-0990AB7FF9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9507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2341</xdr:row>
      <xdr:rowOff>0</xdr:rowOff>
    </xdr:from>
    <xdr:to>
      <xdr:col>3</xdr:col>
      <xdr:colOff>571500</xdr:colOff>
      <xdr:row>2341</xdr:row>
      <xdr:rowOff>160020</xdr:rowOff>
    </xdr:to>
    <xdr:pic>
      <xdr:nvPicPr>
        <xdr:cNvPr id="8880" name="Billede 8879">
          <a:hlinkClick xmlns:r="http://schemas.openxmlformats.org/officeDocument/2006/relationships" r:id="rId393"/>
          <a:extLst>
            <a:ext uri="{FF2B5EF4-FFF2-40B4-BE49-F238E27FC236}">
              <a16:creationId xmlns:a16="http://schemas.microsoft.com/office/drawing/2014/main" id="{DCC186B1-99BC-5939-D30C-A3849290974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39690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2342</xdr:row>
      <xdr:rowOff>0</xdr:rowOff>
    </xdr:from>
    <xdr:to>
      <xdr:col>3</xdr:col>
      <xdr:colOff>7620</xdr:colOff>
      <xdr:row>2342</xdr:row>
      <xdr:rowOff>99060</xdr:rowOff>
    </xdr:to>
    <xdr:pic>
      <xdr:nvPicPr>
        <xdr:cNvPr id="8881" name="Billede 8880">
          <a:extLst>
            <a:ext uri="{FF2B5EF4-FFF2-40B4-BE49-F238E27FC236}">
              <a16:creationId xmlns:a16="http://schemas.microsoft.com/office/drawing/2014/main" id="{344AC5AE-E9A7-1359-BE9B-7963A103E5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9873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2344</xdr:row>
      <xdr:rowOff>0</xdr:rowOff>
    </xdr:from>
    <xdr:to>
      <xdr:col>1</xdr:col>
      <xdr:colOff>152400</xdr:colOff>
      <xdr:row>2345</xdr:row>
      <xdr:rowOff>114300</xdr:rowOff>
    </xdr:to>
    <xdr:pic>
      <xdr:nvPicPr>
        <xdr:cNvPr id="8882" name="img289" descr="Lot ID: 434664505  Set No: 910033  Name: Old Train Engine Shed">
          <a:hlinkClick xmlns:r="http://schemas.openxmlformats.org/officeDocument/2006/relationships" r:id="rId33"/>
          <a:extLst>
            <a:ext uri="{FF2B5EF4-FFF2-40B4-BE49-F238E27FC236}">
              <a16:creationId xmlns:a16="http://schemas.microsoft.com/office/drawing/2014/main" id="{91C13F91-2ACB-EC6B-DBE6-9EFAD33481C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40239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2344</xdr:row>
      <xdr:rowOff>0</xdr:rowOff>
    </xdr:from>
    <xdr:to>
      <xdr:col>3</xdr:col>
      <xdr:colOff>114300</xdr:colOff>
      <xdr:row>2344</xdr:row>
      <xdr:rowOff>114300</xdr:rowOff>
    </xdr:to>
    <xdr:pic>
      <xdr:nvPicPr>
        <xdr:cNvPr id="8883" name="Billede 8882" descr="Seller Ships to My Country">
          <a:hlinkClick xmlns:r="http://schemas.openxmlformats.org/officeDocument/2006/relationships" r:id="rId5"/>
          <a:extLst>
            <a:ext uri="{FF2B5EF4-FFF2-40B4-BE49-F238E27FC236}">
              <a16:creationId xmlns:a16="http://schemas.microsoft.com/office/drawing/2014/main" id="{44A70C14-0B8E-4B6D-DD7F-D9D91938C07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40239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2344</xdr:row>
      <xdr:rowOff>0</xdr:rowOff>
    </xdr:from>
    <xdr:to>
      <xdr:col>3</xdr:col>
      <xdr:colOff>274320</xdr:colOff>
      <xdr:row>2344</xdr:row>
      <xdr:rowOff>152400</xdr:rowOff>
    </xdr:to>
    <xdr:pic>
      <xdr:nvPicPr>
        <xdr:cNvPr id="8884" name="Billede 8883">
          <a:hlinkClick xmlns:r="http://schemas.openxmlformats.org/officeDocument/2006/relationships" r:id="rId7"/>
          <a:extLst>
            <a:ext uri="{FF2B5EF4-FFF2-40B4-BE49-F238E27FC236}">
              <a16:creationId xmlns:a16="http://schemas.microsoft.com/office/drawing/2014/main" id="{CB9BF3D6-6020-4979-5BFA-6C6D5193AC2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940239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2348</xdr:row>
      <xdr:rowOff>0</xdr:rowOff>
    </xdr:from>
    <xdr:to>
      <xdr:col>3</xdr:col>
      <xdr:colOff>7620</xdr:colOff>
      <xdr:row>2348</xdr:row>
      <xdr:rowOff>30480</xdr:rowOff>
    </xdr:to>
    <xdr:pic>
      <xdr:nvPicPr>
        <xdr:cNvPr id="8885" name="Billede 8884">
          <a:extLst>
            <a:ext uri="{FF2B5EF4-FFF2-40B4-BE49-F238E27FC236}">
              <a16:creationId xmlns:a16="http://schemas.microsoft.com/office/drawing/2014/main" id="{9757E53F-FB1E-D06D-B268-1A976B2120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2251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2349</xdr:row>
      <xdr:rowOff>0</xdr:rowOff>
    </xdr:from>
    <xdr:to>
      <xdr:col>3</xdr:col>
      <xdr:colOff>571500</xdr:colOff>
      <xdr:row>2349</xdr:row>
      <xdr:rowOff>160020</xdr:rowOff>
    </xdr:to>
    <xdr:pic>
      <xdr:nvPicPr>
        <xdr:cNvPr id="8886" name="Billede 8885">
          <a:hlinkClick xmlns:r="http://schemas.openxmlformats.org/officeDocument/2006/relationships" r:id="rId394"/>
          <a:extLst>
            <a:ext uri="{FF2B5EF4-FFF2-40B4-BE49-F238E27FC236}">
              <a16:creationId xmlns:a16="http://schemas.microsoft.com/office/drawing/2014/main" id="{F6570A6D-996A-B20A-BCE9-B088CC3FA57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42433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2350</xdr:row>
      <xdr:rowOff>0</xdr:rowOff>
    </xdr:from>
    <xdr:to>
      <xdr:col>3</xdr:col>
      <xdr:colOff>7620</xdr:colOff>
      <xdr:row>2350</xdr:row>
      <xdr:rowOff>99060</xdr:rowOff>
    </xdr:to>
    <xdr:pic>
      <xdr:nvPicPr>
        <xdr:cNvPr id="8887" name="Billede 8886">
          <a:extLst>
            <a:ext uri="{FF2B5EF4-FFF2-40B4-BE49-F238E27FC236}">
              <a16:creationId xmlns:a16="http://schemas.microsoft.com/office/drawing/2014/main" id="{C5C76271-70BE-D1A6-1DD5-92FDD8798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2616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2352</xdr:row>
      <xdr:rowOff>0</xdr:rowOff>
    </xdr:from>
    <xdr:to>
      <xdr:col>1</xdr:col>
      <xdr:colOff>152400</xdr:colOff>
      <xdr:row>2353</xdr:row>
      <xdr:rowOff>114300</xdr:rowOff>
    </xdr:to>
    <xdr:pic>
      <xdr:nvPicPr>
        <xdr:cNvPr id="8888" name="img290" descr="Lot ID: 437987155  Set No: 910033  Name: Old Train Engine Shed">
          <a:hlinkClick xmlns:r="http://schemas.openxmlformats.org/officeDocument/2006/relationships" r:id="rId33"/>
          <a:extLst>
            <a:ext uri="{FF2B5EF4-FFF2-40B4-BE49-F238E27FC236}">
              <a16:creationId xmlns:a16="http://schemas.microsoft.com/office/drawing/2014/main" id="{E7E8B6CC-6633-07DB-82B4-E9B8416F386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42982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2352</xdr:row>
      <xdr:rowOff>0</xdr:rowOff>
    </xdr:from>
    <xdr:to>
      <xdr:col>3</xdr:col>
      <xdr:colOff>114300</xdr:colOff>
      <xdr:row>2352</xdr:row>
      <xdr:rowOff>114300</xdr:rowOff>
    </xdr:to>
    <xdr:pic>
      <xdr:nvPicPr>
        <xdr:cNvPr id="8889" name="Billede 8888" descr="Seller Ships to My Country">
          <a:hlinkClick xmlns:r="http://schemas.openxmlformats.org/officeDocument/2006/relationships" r:id="rId5"/>
          <a:extLst>
            <a:ext uri="{FF2B5EF4-FFF2-40B4-BE49-F238E27FC236}">
              <a16:creationId xmlns:a16="http://schemas.microsoft.com/office/drawing/2014/main" id="{1E234687-4B34-B6EF-9D39-A1005548458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42982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2352</xdr:row>
      <xdr:rowOff>0</xdr:rowOff>
    </xdr:from>
    <xdr:to>
      <xdr:col>3</xdr:col>
      <xdr:colOff>274320</xdr:colOff>
      <xdr:row>2352</xdr:row>
      <xdr:rowOff>152400</xdr:rowOff>
    </xdr:to>
    <xdr:pic>
      <xdr:nvPicPr>
        <xdr:cNvPr id="8890" name="Billede 8889">
          <a:hlinkClick xmlns:r="http://schemas.openxmlformats.org/officeDocument/2006/relationships" r:id="rId7"/>
          <a:extLst>
            <a:ext uri="{FF2B5EF4-FFF2-40B4-BE49-F238E27FC236}">
              <a16:creationId xmlns:a16="http://schemas.microsoft.com/office/drawing/2014/main" id="{57665F80-A5EC-B951-80DE-99922F30928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42982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2356</xdr:row>
      <xdr:rowOff>0</xdr:rowOff>
    </xdr:from>
    <xdr:to>
      <xdr:col>3</xdr:col>
      <xdr:colOff>7620</xdr:colOff>
      <xdr:row>2356</xdr:row>
      <xdr:rowOff>30480</xdr:rowOff>
    </xdr:to>
    <xdr:pic>
      <xdr:nvPicPr>
        <xdr:cNvPr id="8891" name="Billede 8890">
          <a:extLst>
            <a:ext uri="{FF2B5EF4-FFF2-40B4-BE49-F238E27FC236}">
              <a16:creationId xmlns:a16="http://schemas.microsoft.com/office/drawing/2014/main" id="{C0973CF9-F7C9-0D0C-54A9-7C6BB46C7A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4994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2357</xdr:row>
      <xdr:rowOff>0</xdr:rowOff>
    </xdr:from>
    <xdr:to>
      <xdr:col>3</xdr:col>
      <xdr:colOff>571500</xdr:colOff>
      <xdr:row>2357</xdr:row>
      <xdr:rowOff>160020</xdr:rowOff>
    </xdr:to>
    <xdr:pic>
      <xdr:nvPicPr>
        <xdr:cNvPr id="8892" name="Billede 8891">
          <a:hlinkClick xmlns:r="http://schemas.openxmlformats.org/officeDocument/2006/relationships" r:id="rId395"/>
          <a:extLst>
            <a:ext uri="{FF2B5EF4-FFF2-40B4-BE49-F238E27FC236}">
              <a16:creationId xmlns:a16="http://schemas.microsoft.com/office/drawing/2014/main" id="{3E782541-4574-5412-5675-0397AA766D0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45177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2358</xdr:row>
      <xdr:rowOff>0</xdr:rowOff>
    </xdr:from>
    <xdr:to>
      <xdr:col>3</xdr:col>
      <xdr:colOff>7620</xdr:colOff>
      <xdr:row>2358</xdr:row>
      <xdr:rowOff>99060</xdr:rowOff>
    </xdr:to>
    <xdr:pic>
      <xdr:nvPicPr>
        <xdr:cNvPr id="8893" name="Billede 8892">
          <a:extLst>
            <a:ext uri="{FF2B5EF4-FFF2-40B4-BE49-F238E27FC236}">
              <a16:creationId xmlns:a16="http://schemas.microsoft.com/office/drawing/2014/main" id="{4E1EE364-DDA1-9288-40EE-6AA7055506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5360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2360</xdr:row>
      <xdr:rowOff>0</xdr:rowOff>
    </xdr:from>
    <xdr:to>
      <xdr:col>1</xdr:col>
      <xdr:colOff>152400</xdr:colOff>
      <xdr:row>2361</xdr:row>
      <xdr:rowOff>114300</xdr:rowOff>
    </xdr:to>
    <xdr:pic>
      <xdr:nvPicPr>
        <xdr:cNvPr id="8894" name="img291" descr="Lot ID: 421367928  Set No: 910033  Name: Old Train Engine Shed">
          <a:hlinkClick xmlns:r="http://schemas.openxmlformats.org/officeDocument/2006/relationships" r:id="rId33"/>
          <a:extLst>
            <a:ext uri="{FF2B5EF4-FFF2-40B4-BE49-F238E27FC236}">
              <a16:creationId xmlns:a16="http://schemas.microsoft.com/office/drawing/2014/main" id="{ACD59440-AF0E-BFCA-B8B8-8EBFAE4ADAD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45725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2360</xdr:row>
      <xdr:rowOff>0</xdr:rowOff>
    </xdr:from>
    <xdr:to>
      <xdr:col>3</xdr:col>
      <xdr:colOff>114300</xdr:colOff>
      <xdr:row>2360</xdr:row>
      <xdr:rowOff>114300</xdr:rowOff>
    </xdr:to>
    <xdr:pic>
      <xdr:nvPicPr>
        <xdr:cNvPr id="8895" name="Billede 8894" descr="Seller Ships to My Country">
          <a:hlinkClick xmlns:r="http://schemas.openxmlformats.org/officeDocument/2006/relationships" r:id="rId5"/>
          <a:extLst>
            <a:ext uri="{FF2B5EF4-FFF2-40B4-BE49-F238E27FC236}">
              <a16:creationId xmlns:a16="http://schemas.microsoft.com/office/drawing/2014/main" id="{27154BEA-3E69-CD57-EE41-DEAB4FA4DD6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45725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2360</xdr:row>
      <xdr:rowOff>0</xdr:rowOff>
    </xdr:from>
    <xdr:to>
      <xdr:col>3</xdr:col>
      <xdr:colOff>274320</xdr:colOff>
      <xdr:row>2360</xdr:row>
      <xdr:rowOff>152400</xdr:rowOff>
    </xdr:to>
    <xdr:pic>
      <xdr:nvPicPr>
        <xdr:cNvPr id="8896" name="Billede 8895">
          <a:hlinkClick xmlns:r="http://schemas.openxmlformats.org/officeDocument/2006/relationships" r:id="rId7"/>
          <a:extLst>
            <a:ext uri="{FF2B5EF4-FFF2-40B4-BE49-F238E27FC236}">
              <a16:creationId xmlns:a16="http://schemas.microsoft.com/office/drawing/2014/main" id="{872D627C-03A6-A793-E227-36926F53184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45725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2364</xdr:row>
      <xdr:rowOff>0</xdr:rowOff>
    </xdr:from>
    <xdr:to>
      <xdr:col>3</xdr:col>
      <xdr:colOff>7620</xdr:colOff>
      <xdr:row>2364</xdr:row>
      <xdr:rowOff>30480</xdr:rowOff>
    </xdr:to>
    <xdr:pic>
      <xdr:nvPicPr>
        <xdr:cNvPr id="8897" name="Billede 8896">
          <a:extLst>
            <a:ext uri="{FF2B5EF4-FFF2-40B4-BE49-F238E27FC236}">
              <a16:creationId xmlns:a16="http://schemas.microsoft.com/office/drawing/2014/main" id="{A4B4073B-A3A5-5EDB-63D5-133A15E263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7851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2365</xdr:row>
      <xdr:rowOff>0</xdr:rowOff>
    </xdr:from>
    <xdr:to>
      <xdr:col>3</xdr:col>
      <xdr:colOff>571500</xdr:colOff>
      <xdr:row>2365</xdr:row>
      <xdr:rowOff>160020</xdr:rowOff>
    </xdr:to>
    <xdr:pic>
      <xdr:nvPicPr>
        <xdr:cNvPr id="8898" name="Billede 8897">
          <a:hlinkClick xmlns:r="http://schemas.openxmlformats.org/officeDocument/2006/relationships" r:id="rId396"/>
          <a:extLst>
            <a:ext uri="{FF2B5EF4-FFF2-40B4-BE49-F238E27FC236}">
              <a16:creationId xmlns:a16="http://schemas.microsoft.com/office/drawing/2014/main" id="{4DC6CCF5-D840-A0EF-1D6C-67EA0679B0E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48034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2366</xdr:row>
      <xdr:rowOff>0</xdr:rowOff>
    </xdr:from>
    <xdr:to>
      <xdr:col>3</xdr:col>
      <xdr:colOff>7620</xdr:colOff>
      <xdr:row>2366</xdr:row>
      <xdr:rowOff>99060</xdr:rowOff>
    </xdr:to>
    <xdr:pic>
      <xdr:nvPicPr>
        <xdr:cNvPr id="8899" name="Billede 8898">
          <a:extLst>
            <a:ext uri="{FF2B5EF4-FFF2-40B4-BE49-F238E27FC236}">
              <a16:creationId xmlns:a16="http://schemas.microsoft.com/office/drawing/2014/main" id="{AD3B9203-7714-857C-59F9-B90D09CF10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8217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2368</xdr:row>
      <xdr:rowOff>0</xdr:rowOff>
    </xdr:from>
    <xdr:to>
      <xdr:col>1</xdr:col>
      <xdr:colOff>152400</xdr:colOff>
      <xdr:row>2369</xdr:row>
      <xdr:rowOff>114300</xdr:rowOff>
    </xdr:to>
    <xdr:pic>
      <xdr:nvPicPr>
        <xdr:cNvPr id="8900" name="img292" descr="Lot ID: 538286661  Set No: 910033  Name: Old Train Engine Shed">
          <a:hlinkClick xmlns:r="http://schemas.openxmlformats.org/officeDocument/2006/relationships" r:id="rId33"/>
          <a:extLst>
            <a:ext uri="{FF2B5EF4-FFF2-40B4-BE49-F238E27FC236}">
              <a16:creationId xmlns:a16="http://schemas.microsoft.com/office/drawing/2014/main" id="{73281EEC-D51B-0D9A-2ADB-0621F0FBCC2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48583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2368</xdr:row>
      <xdr:rowOff>0</xdr:rowOff>
    </xdr:from>
    <xdr:to>
      <xdr:col>3</xdr:col>
      <xdr:colOff>114300</xdr:colOff>
      <xdr:row>2368</xdr:row>
      <xdr:rowOff>114300</xdr:rowOff>
    </xdr:to>
    <xdr:pic>
      <xdr:nvPicPr>
        <xdr:cNvPr id="8901" name="Billede 8900" descr="Seller Does Not Ship to My Country">
          <a:hlinkClick xmlns:r="http://schemas.openxmlformats.org/officeDocument/2006/relationships" r:id="rId5"/>
          <a:extLst>
            <a:ext uri="{FF2B5EF4-FFF2-40B4-BE49-F238E27FC236}">
              <a16:creationId xmlns:a16="http://schemas.microsoft.com/office/drawing/2014/main" id="{00695D58-1D95-77C9-59EE-6F9178BA181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48583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2368</xdr:row>
      <xdr:rowOff>0</xdr:rowOff>
    </xdr:from>
    <xdr:to>
      <xdr:col>3</xdr:col>
      <xdr:colOff>274320</xdr:colOff>
      <xdr:row>2368</xdr:row>
      <xdr:rowOff>152400</xdr:rowOff>
    </xdr:to>
    <xdr:pic>
      <xdr:nvPicPr>
        <xdr:cNvPr id="8902" name="Billede 8901">
          <a:hlinkClick xmlns:r="http://schemas.openxmlformats.org/officeDocument/2006/relationships" r:id="rId7"/>
          <a:extLst>
            <a:ext uri="{FF2B5EF4-FFF2-40B4-BE49-F238E27FC236}">
              <a16:creationId xmlns:a16="http://schemas.microsoft.com/office/drawing/2014/main" id="{4E1C3E2E-56A1-4851-5482-FDA1AF328BB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48583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2372</xdr:row>
      <xdr:rowOff>0</xdr:rowOff>
    </xdr:from>
    <xdr:to>
      <xdr:col>3</xdr:col>
      <xdr:colOff>7620</xdr:colOff>
      <xdr:row>2372</xdr:row>
      <xdr:rowOff>30480</xdr:rowOff>
    </xdr:to>
    <xdr:pic>
      <xdr:nvPicPr>
        <xdr:cNvPr id="8903" name="Billede 8902">
          <a:extLst>
            <a:ext uri="{FF2B5EF4-FFF2-40B4-BE49-F238E27FC236}">
              <a16:creationId xmlns:a16="http://schemas.microsoft.com/office/drawing/2014/main" id="{4B3B695E-3051-24DB-DEFB-E1BDFA7ADF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1097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2373</xdr:row>
      <xdr:rowOff>0</xdr:rowOff>
    </xdr:from>
    <xdr:to>
      <xdr:col>3</xdr:col>
      <xdr:colOff>571500</xdr:colOff>
      <xdr:row>2373</xdr:row>
      <xdr:rowOff>160020</xdr:rowOff>
    </xdr:to>
    <xdr:pic>
      <xdr:nvPicPr>
        <xdr:cNvPr id="8904" name="Billede 8903">
          <a:hlinkClick xmlns:r="http://schemas.openxmlformats.org/officeDocument/2006/relationships" r:id="rId397"/>
          <a:extLst>
            <a:ext uri="{FF2B5EF4-FFF2-40B4-BE49-F238E27FC236}">
              <a16:creationId xmlns:a16="http://schemas.microsoft.com/office/drawing/2014/main" id="{4D4D2597-2CB1-A7A6-9D97-EEB45C2B6A7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51280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2374</xdr:row>
      <xdr:rowOff>0</xdr:rowOff>
    </xdr:from>
    <xdr:to>
      <xdr:col>3</xdr:col>
      <xdr:colOff>7620</xdr:colOff>
      <xdr:row>2374</xdr:row>
      <xdr:rowOff>99060</xdr:rowOff>
    </xdr:to>
    <xdr:pic>
      <xdr:nvPicPr>
        <xdr:cNvPr id="8905" name="Billede 8904">
          <a:extLst>
            <a:ext uri="{FF2B5EF4-FFF2-40B4-BE49-F238E27FC236}">
              <a16:creationId xmlns:a16="http://schemas.microsoft.com/office/drawing/2014/main" id="{B1EF4609-79F1-23A1-3B03-0A27B663F4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1463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2376</xdr:row>
      <xdr:rowOff>0</xdr:rowOff>
    </xdr:from>
    <xdr:to>
      <xdr:col>1</xdr:col>
      <xdr:colOff>152400</xdr:colOff>
      <xdr:row>2377</xdr:row>
      <xdr:rowOff>114300</xdr:rowOff>
    </xdr:to>
    <xdr:pic>
      <xdr:nvPicPr>
        <xdr:cNvPr id="8906" name="img293" descr="Lot ID: 475580143  Set No: 910033  Name: Old Train Engine Shed">
          <a:hlinkClick xmlns:r="http://schemas.openxmlformats.org/officeDocument/2006/relationships" r:id="rId33"/>
          <a:extLst>
            <a:ext uri="{FF2B5EF4-FFF2-40B4-BE49-F238E27FC236}">
              <a16:creationId xmlns:a16="http://schemas.microsoft.com/office/drawing/2014/main" id="{F3CC76EE-36EC-E893-7B14-5443E992F70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51829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2376</xdr:row>
      <xdr:rowOff>0</xdr:rowOff>
    </xdr:from>
    <xdr:to>
      <xdr:col>3</xdr:col>
      <xdr:colOff>114300</xdr:colOff>
      <xdr:row>2376</xdr:row>
      <xdr:rowOff>114300</xdr:rowOff>
    </xdr:to>
    <xdr:pic>
      <xdr:nvPicPr>
        <xdr:cNvPr id="8907" name="Billede 8906" descr="Seller Does Not Ship to My Country">
          <a:hlinkClick xmlns:r="http://schemas.openxmlformats.org/officeDocument/2006/relationships" r:id="rId5"/>
          <a:extLst>
            <a:ext uri="{FF2B5EF4-FFF2-40B4-BE49-F238E27FC236}">
              <a16:creationId xmlns:a16="http://schemas.microsoft.com/office/drawing/2014/main" id="{D9115721-E19A-FBA9-F55C-A2A9DBC63656}"/>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51829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2376</xdr:row>
      <xdr:rowOff>0</xdr:rowOff>
    </xdr:from>
    <xdr:to>
      <xdr:col>3</xdr:col>
      <xdr:colOff>274320</xdr:colOff>
      <xdr:row>2376</xdr:row>
      <xdr:rowOff>152400</xdr:rowOff>
    </xdr:to>
    <xdr:pic>
      <xdr:nvPicPr>
        <xdr:cNvPr id="8908" name="Billede 8907">
          <a:hlinkClick xmlns:r="http://schemas.openxmlformats.org/officeDocument/2006/relationships" r:id="rId7"/>
          <a:extLst>
            <a:ext uri="{FF2B5EF4-FFF2-40B4-BE49-F238E27FC236}">
              <a16:creationId xmlns:a16="http://schemas.microsoft.com/office/drawing/2014/main" id="{5D78D694-7E3D-D6B8-1C37-C1A88FDD4E2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51829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2380</xdr:row>
      <xdr:rowOff>0</xdr:rowOff>
    </xdr:from>
    <xdr:to>
      <xdr:col>3</xdr:col>
      <xdr:colOff>7620</xdr:colOff>
      <xdr:row>2380</xdr:row>
      <xdr:rowOff>30480</xdr:rowOff>
    </xdr:to>
    <xdr:pic>
      <xdr:nvPicPr>
        <xdr:cNvPr id="8909" name="Billede 8908">
          <a:extLst>
            <a:ext uri="{FF2B5EF4-FFF2-40B4-BE49-F238E27FC236}">
              <a16:creationId xmlns:a16="http://schemas.microsoft.com/office/drawing/2014/main" id="{3225E4C4-50A6-6BF5-0113-3AE8156D56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4572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2381</xdr:row>
      <xdr:rowOff>0</xdr:rowOff>
    </xdr:from>
    <xdr:to>
      <xdr:col>3</xdr:col>
      <xdr:colOff>571500</xdr:colOff>
      <xdr:row>2381</xdr:row>
      <xdr:rowOff>160020</xdr:rowOff>
    </xdr:to>
    <xdr:pic>
      <xdr:nvPicPr>
        <xdr:cNvPr id="8910" name="Billede 8909">
          <a:hlinkClick xmlns:r="http://schemas.openxmlformats.org/officeDocument/2006/relationships" r:id="rId398"/>
          <a:extLst>
            <a:ext uri="{FF2B5EF4-FFF2-40B4-BE49-F238E27FC236}">
              <a16:creationId xmlns:a16="http://schemas.microsoft.com/office/drawing/2014/main" id="{5F561F56-26E2-4524-C829-AE1EEF8D2FB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54755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2382</xdr:row>
      <xdr:rowOff>0</xdr:rowOff>
    </xdr:from>
    <xdr:to>
      <xdr:col>3</xdr:col>
      <xdr:colOff>7620</xdr:colOff>
      <xdr:row>2382</xdr:row>
      <xdr:rowOff>99060</xdr:rowOff>
    </xdr:to>
    <xdr:pic>
      <xdr:nvPicPr>
        <xdr:cNvPr id="8911" name="Billede 8910">
          <a:extLst>
            <a:ext uri="{FF2B5EF4-FFF2-40B4-BE49-F238E27FC236}">
              <a16:creationId xmlns:a16="http://schemas.microsoft.com/office/drawing/2014/main" id="{64896AB5-1404-B611-C44B-4E94993CEF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4938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2384</xdr:row>
      <xdr:rowOff>0</xdr:rowOff>
    </xdr:from>
    <xdr:to>
      <xdr:col>1</xdr:col>
      <xdr:colOff>152400</xdr:colOff>
      <xdr:row>2384</xdr:row>
      <xdr:rowOff>571500</xdr:rowOff>
    </xdr:to>
    <xdr:pic>
      <xdr:nvPicPr>
        <xdr:cNvPr id="8912" name="img294" descr="Lot ID: 421429042  Set No: 910033  Name: Old Train Engine Shed">
          <a:hlinkClick xmlns:r="http://schemas.openxmlformats.org/officeDocument/2006/relationships" r:id="rId33"/>
          <a:extLst>
            <a:ext uri="{FF2B5EF4-FFF2-40B4-BE49-F238E27FC236}">
              <a16:creationId xmlns:a16="http://schemas.microsoft.com/office/drawing/2014/main" id="{DF532D8E-AB69-7FC1-EA60-E0C6A68DB0E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55304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2384</xdr:row>
      <xdr:rowOff>0</xdr:rowOff>
    </xdr:from>
    <xdr:to>
      <xdr:col>3</xdr:col>
      <xdr:colOff>114300</xdr:colOff>
      <xdr:row>2384</xdr:row>
      <xdr:rowOff>114300</xdr:rowOff>
    </xdr:to>
    <xdr:pic>
      <xdr:nvPicPr>
        <xdr:cNvPr id="8913" name="Billede 8912" descr="Seller Does Not Ship to My Country">
          <a:hlinkClick xmlns:r="http://schemas.openxmlformats.org/officeDocument/2006/relationships" r:id="rId5"/>
          <a:extLst>
            <a:ext uri="{FF2B5EF4-FFF2-40B4-BE49-F238E27FC236}">
              <a16:creationId xmlns:a16="http://schemas.microsoft.com/office/drawing/2014/main" id="{3FFB8F1A-DCD7-BE7A-5670-AF9F356D6F4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55304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2384</xdr:row>
      <xdr:rowOff>0</xdr:rowOff>
    </xdr:from>
    <xdr:to>
      <xdr:col>3</xdr:col>
      <xdr:colOff>274320</xdr:colOff>
      <xdr:row>2384</xdr:row>
      <xdr:rowOff>152400</xdr:rowOff>
    </xdr:to>
    <xdr:pic>
      <xdr:nvPicPr>
        <xdr:cNvPr id="8914" name="Billede 8913">
          <a:hlinkClick xmlns:r="http://schemas.openxmlformats.org/officeDocument/2006/relationships" r:id="rId7"/>
          <a:extLst>
            <a:ext uri="{FF2B5EF4-FFF2-40B4-BE49-F238E27FC236}">
              <a16:creationId xmlns:a16="http://schemas.microsoft.com/office/drawing/2014/main" id="{A852FC2C-3F8D-6AA2-EC0F-8F4CE2B7E8D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55304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2388</xdr:row>
      <xdr:rowOff>0</xdr:rowOff>
    </xdr:from>
    <xdr:to>
      <xdr:col>3</xdr:col>
      <xdr:colOff>7620</xdr:colOff>
      <xdr:row>2388</xdr:row>
      <xdr:rowOff>30480</xdr:rowOff>
    </xdr:to>
    <xdr:pic>
      <xdr:nvPicPr>
        <xdr:cNvPr id="8915" name="Billede 8914">
          <a:extLst>
            <a:ext uri="{FF2B5EF4-FFF2-40B4-BE49-F238E27FC236}">
              <a16:creationId xmlns:a16="http://schemas.microsoft.com/office/drawing/2014/main" id="{392804F5-EF36-8CBF-4719-B4BDC94887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7658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2389</xdr:row>
      <xdr:rowOff>0</xdr:rowOff>
    </xdr:from>
    <xdr:to>
      <xdr:col>3</xdr:col>
      <xdr:colOff>571500</xdr:colOff>
      <xdr:row>2389</xdr:row>
      <xdr:rowOff>160020</xdr:rowOff>
    </xdr:to>
    <xdr:pic>
      <xdr:nvPicPr>
        <xdr:cNvPr id="8916" name="Billede 8915">
          <a:hlinkClick xmlns:r="http://schemas.openxmlformats.org/officeDocument/2006/relationships" r:id="rId399"/>
          <a:extLst>
            <a:ext uri="{FF2B5EF4-FFF2-40B4-BE49-F238E27FC236}">
              <a16:creationId xmlns:a16="http://schemas.microsoft.com/office/drawing/2014/main" id="{65A95F3F-3259-5B5C-6611-3AF1B4A7F99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57841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2390</xdr:row>
      <xdr:rowOff>0</xdr:rowOff>
    </xdr:from>
    <xdr:to>
      <xdr:col>3</xdr:col>
      <xdr:colOff>7620</xdr:colOff>
      <xdr:row>2390</xdr:row>
      <xdr:rowOff>99060</xdr:rowOff>
    </xdr:to>
    <xdr:pic>
      <xdr:nvPicPr>
        <xdr:cNvPr id="8917" name="Billede 8916">
          <a:extLst>
            <a:ext uri="{FF2B5EF4-FFF2-40B4-BE49-F238E27FC236}">
              <a16:creationId xmlns:a16="http://schemas.microsoft.com/office/drawing/2014/main" id="{D4E506AD-774E-90D3-87F5-08D52F8712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8024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2392</xdr:row>
      <xdr:rowOff>0</xdr:rowOff>
    </xdr:from>
    <xdr:to>
      <xdr:col>1</xdr:col>
      <xdr:colOff>152400</xdr:colOff>
      <xdr:row>2393</xdr:row>
      <xdr:rowOff>114300</xdr:rowOff>
    </xdr:to>
    <xdr:pic>
      <xdr:nvPicPr>
        <xdr:cNvPr id="8918" name="img295" descr="Lot ID: 539911390  Set No: 910033  Name: Old Train Engine Shed">
          <a:hlinkClick xmlns:r="http://schemas.openxmlformats.org/officeDocument/2006/relationships" r:id="rId33"/>
          <a:extLst>
            <a:ext uri="{FF2B5EF4-FFF2-40B4-BE49-F238E27FC236}">
              <a16:creationId xmlns:a16="http://schemas.microsoft.com/office/drawing/2014/main" id="{B76ED8CB-1E7B-2D05-D9F0-3066D390B2A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58390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2392</xdr:row>
      <xdr:rowOff>0</xdr:rowOff>
    </xdr:from>
    <xdr:to>
      <xdr:col>3</xdr:col>
      <xdr:colOff>114300</xdr:colOff>
      <xdr:row>2392</xdr:row>
      <xdr:rowOff>114300</xdr:rowOff>
    </xdr:to>
    <xdr:pic>
      <xdr:nvPicPr>
        <xdr:cNvPr id="8919" name="Billede 8918" descr="Seller Ships to My Country">
          <a:hlinkClick xmlns:r="http://schemas.openxmlformats.org/officeDocument/2006/relationships" r:id="rId5"/>
          <a:extLst>
            <a:ext uri="{FF2B5EF4-FFF2-40B4-BE49-F238E27FC236}">
              <a16:creationId xmlns:a16="http://schemas.microsoft.com/office/drawing/2014/main" id="{B4551F70-9021-A829-537F-5D9C2F20265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58390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2392</xdr:row>
      <xdr:rowOff>0</xdr:rowOff>
    </xdr:from>
    <xdr:to>
      <xdr:col>3</xdr:col>
      <xdr:colOff>274320</xdr:colOff>
      <xdr:row>2392</xdr:row>
      <xdr:rowOff>152400</xdr:rowOff>
    </xdr:to>
    <xdr:pic>
      <xdr:nvPicPr>
        <xdr:cNvPr id="8920" name="Billede 8919">
          <a:hlinkClick xmlns:r="http://schemas.openxmlformats.org/officeDocument/2006/relationships" r:id="rId7"/>
          <a:extLst>
            <a:ext uri="{FF2B5EF4-FFF2-40B4-BE49-F238E27FC236}">
              <a16:creationId xmlns:a16="http://schemas.microsoft.com/office/drawing/2014/main" id="{55F1F422-B354-0DC4-C43E-110F862ED822}"/>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958390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2396</xdr:row>
      <xdr:rowOff>0</xdr:rowOff>
    </xdr:from>
    <xdr:to>
      <xdr:col>3</xdr:col>
      <xdr:colOff>7620</xdr:colOff>
      <xdr:row>2396</xdr:row>
      <xdr:rowOff>30480</xdr:rowOff>
    </xdr:to>
    <xdr:pic>
      <xdr:nvPicPr>
        <xdr:cNvPr id="8921" name="Billede 8920">
          <a:extLst>
            <a:ext uri="{FF2B5EF4-FFF2-40B4-BE49-F238E27FC236}">
              <a16:creationId xmlns:a16="http://schemas.microsoft.com/office/drawing/2014/main" id="{894B581D-0694-2EFD-6A92-A94B2C5780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0287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2397</xdr:row>
      <xdr:rowOff>0</xdr:rowOff>
    </xdr:from>
    <xdr:to>
      <xdr:col>3</xdr:col>
      <xdr:colOff>571500</xdr:colOff>
      <xdr:row>2397</xdr:row>
      <xdr:rowOff>160020</xdr:rowOff>
    </xdr:to>
    <xdr:pic>
      <xdr:nvPicPr>
        <xdr:cNvPr id="8922" name="Billede 8921">
          <a:hlinkClick xmlns:r="http://schemas.openxmlformats.org/officeDocument/2006/relationships" r:id="rId400"/>
          <a:extLst>
            <a:ext uri="{FF2B5EF4-FFF2-40B4-BE49-F238E27FC236}">
              <a16:creationId xmlns:a16="http://schemas.microsoft.com/office/drawing/2014/main" id="{C0DB601B-2FF3-24E6-98D2-58CEC9AB43C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60470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2398</xdr:row>
      <xdr:rowOff>0</xdr:rowOff>
    </xdr:from>
    <xdr:to>
      <xdr:col>3</xdr:col>
      <xdr:colOff>7620</xdr:colOff>
      <xdr:row>2398</xdr:row>
      <xdr:rowOff>99060</xdr:rowOff>
    </xdr:to>
    <xdr:pic>
      <xdr:nvPicPr>
        <xdr:cNvPr id="8923" name="Billede 8922">
          <a:extLst>
            <a:ext uri="{FF2B5EF4-FFF2-40B4-BE49-F238E27FC236}">
              <a16:creationId xmlns:a16="http://schemas.microsoft.com/office/drawing/2014/main" id="{9CB5A4EB-C80E-E0E2-A637-9FA6087090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0653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2400</xdr:row>
      <xdr:rowOff>0</xdr:rowOff>
    </xdr:from>
    <xdr:to>
      <xdr:col>1</xdr:col>
      <xdr:colOff>152400</xdr:colOff>
      <xdr:row>2401</xdr:row>
      <xdr:rowOff>114300</xdr:rowOff>
    </xdr:to>
    <xdr:pic>
      <xdr:nvPicPr>
        <xdr:cNvPr id="8924" name="img296" descr="Lot ID: 518385444  Set No: 910033  Name: Old Train Engine Shed">
          <a:hlinkClick xmlns:r="http://schemas.openxmlformats.org/officeDocument/2006/relationships" r:id="rId33"/>
          <a:extLst>
            <a:ext uri="{FF2B5EF4-FFF2-40B4-BE49-F238E27FC236}">
              <a16:creationId xmlns:a16="http://schemas.microsoft.com/office/drawing/2014/main" id="{C1CE6842-89C1-CDFB-E803-F8AB701C4BE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61019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2400</xdr:row>
      <xdr:rowOff>0</xdr:rowOff>
    </xdr:from>
    <xdr:to>
      <xdr:col>3</xdr:col>
      <xdr:colOff>114300</xdr:colOff>
      <xdr:row>2400</xdr:row>
      <xdr:rowOff>114300</xdr:rowOff>
    </xdr:to>
    <xdr:pic>
      <xdr:nvPicPr>
        <xdr:cNvPr id="8925" name="Billede 8924" descr="Seller Does Not Ship to My Country">
          <a:hlinkClick xmlns:r="http://schemas.openxmlformats.org/officeDocument/2006/relationships" r:id="rId5"/>
          <a:extLst>
            <a:ext uri="{FF2B5EF4-FFF2-40B4-BE49-F238E27FC236}">
              <a16:creationId xmlns:a16="http://schemas.microsoft.com/office/drawing/2014/main" id="{AE670F46-CA9C-4A69-6A3D-F6F39DD5064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61019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2400</xdr:row>
      <xdr:rowOff>0</xdr:rowOff>
    </xdr:from>
    <xdr:to>
      <xdr:col>3</xdr:col>
      <xdr:colOff>274320</xdr:colOff>
      <xdr:row>2400</xdr:row>
      <xdr:rowOff>152400</xdr:rowOff>
    </xdr:to>
    <xdr:pic>
      <xdr:nvPicPr>
        <xdr:cNvPr id="8926" name="Billede 8925">
          <a:hlinkClick xmlns:r="http://schemas.openxmlformats.org/officeDocument/2006/relationships" r:id="rId7"/>
          <a:extLst>
            <a:ext uri="{FF2B5EF4-FFF2-40B4-BE49-F238E27FC236}">
              <a16:creationId xmlns:a16="http://schemas.microsoft.com/office/drawing/2014/main" id="{B2A465D8-AD9F-8E04-8692-07660B129F5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61019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2404</xdr:row>
      <xdr:rowOff>0</xdr:rowOff>
    </xdr:from>
    <xdr:to>
      <xdr:col>3</xdr:col>
      <xdr:colOff>7620</xdr:colOff>
      <xdr:row>2404</xdr:row>
      <xdr:rowOff>30480</xdr:rowOff>
    </xdr:to>
    <xdr:pic>
      <xdr:nvPicPr>
        <xdr:cNvPr id="8927" name="Billede 8926">
          <a:extLst>
            <a:ext uri="{FF2B5EF4-FFF2-40B4-BE49-F238E27FC236}">
              <a16:creationId xmlns:a16="http://schemas.microsoft.com/office/drawing/2014/main" id="{7E134342-153A-AC45-E7D6-EEABF4093F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2916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2405</xdr:row>
      <xdr:rowOff>0</xdr:rowOff>
    </xdr:from>
    <xdr:to>
      <xdr:col>3</xdr:col>
      <xdr:colOff>571500</xdr:colOff>
      <xdr:row>2405</xdr:row>
      <xdr:rowOff>160020</xdr:rowOff>
    </xdr:to>
    <xdr:pic>
      <xdr:nvPicPr>
        <xdr:cNvPr id="8928" name="Billede 8927">
          <a:hlinkClick xmlns:r="http://schemas.openxmlformats.org/officeDocument/2006/relationships" r:id="rId401"/>
          <a:extLst>
            <a:ext uri="{FF2B5EF4-FFF2-40B4-BE49-F238E27FC236}">
              <a16:creationId xmlns:a16="http://schemas.microsoft.com/office/drawing/2014/main" id="{630713FC-3171-943D-29EE-5115CCB93F4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63099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2406</xdr:row>
      <xdr:rowOff>0</xdr:rowOff>
    </xdr:from>
    <xdr:to>
      <xdr:col>3</xdr:col>
      <xdr:colOff>7620</xdr:colOff>
      <xdr:row>2406</xdr:row>
      <xdr:rowOff>99060</xdr:rowOff>
    </xdr:to>
    <xdr:pic>
      <xdr:nvPicPr>
        <xdr:cNvPr id="8929" name="Billede 8928">
          <a:extLst>
            <a:ext uri="{FF2B5EF4-FFF2-40B4-BE49-F238E27FC236}">
              <a16:creationId xmlns:a16="http://schemas.microsoft.com/office/drawing/2014/main" id="{CC2C130D-D6C7-5481-DD5A-9CE1ED643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3282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2408</xdr:row>
      <xdr:rowOff>0</xdr:rowOff>
    </xdr:from>
    <xdr:to>
      <xdr:col>1</xdr:col>
      <xdr:colOff>152400</xdr:colOff>
      <xdr:row>2409</xdr:row>
      <xdr:rowOff>114300</xdr:rowOff>
    </xdr:to>
    <xdr:pic>
      <xdr:nvPicPr>
        <xdr:cNvPr id="8930" name="img297" descr="Lot ID: 513566153  Set No: 910033  Name: Old Train Engine Shed">
          <a:hlinkClick xmlns:r="http://schemas.openxmlformats.org/officeDocument/2006/relationships" r:id="rId33"/>
          <a:extLst>
            <a:ext uri="{FF2B5EF4-FFF2-40B4-BE49-F238E27FC236}">
              <a16:creationId xmlns:a16="http://schemas.microsoft.com/office/drawing/2014/main" id="{CE5D270E-815F-E68B-D08D-4CE5FF20BBC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63648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2408</xdr:row>
      <xdr:rowOff>0</xdr:rowOff>
    </xdr:from>
    <xdr:to>
      <xdr:col>3</xdr:col>
      <xdr:colOff>114300</xdr:colOff>
      <xdr:row>2408</xdr:row>
      <xdr:rowOff>114300</xdr:rowOff>
    </xdr:to>
    <xdr:pic>
      <xdr:nvPicPr>
        <xdr:cNvPr id="8931" name="Billede 8930" descr="Seller Does Not Ship to My Country">
          <a:hlinkClick xmlns:r="http://schemas.openxmlformats.org/officeDocument/2006/relationships" r:id="rId5"/>
          <a:extLst>
            <a:ext uri="{FF2B5EF4-FFF2-40B4-BE49-F238E27FC236}">
              <a16:creationId xmlns:a16="http://schemas.microsoft.com/office/drawing/2014/main" id="{ADA2EC38-072C-1B74-2746-E9B7C0D3DC5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63648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2408</xdr:row>
      <xdr:rowOff>0</xdr:rowOff>
    </xdr:from>
    <xdr:to>
      <xdr:col>3</xdr:col>
      <xdr:colOff>274320</xdr:colOff>
      <xdr:row>2408</xdr:row>
      <xdr:rowOff>152400</xdr:rowOff>
    </xdr:to>
    <xdr:pic>
      <xdr:nvPicPr>
        <xdr:cNvPr id="8932" name="Billede 8931">
          <a:hlinkClick xmlns:r="http://schemas.openxmlformats.org/officeDocument/2006/relationships" r:id="rId7"/>
          <a:extLst>
            <a:ext uri="{FF2B5EF4-FFF2-40B4-BE49-F238E27FC236}">
              <a16:creationId xmlns:a16="http://schemas.microsoft.com/office/drawing/2014/main" id="{596533AE-921B-77E4-AF99-B578239DBEC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63648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2412</xdr:row>
      <xdr:rowOff>0</xdr:rowOff>
    </xdr:from>
    <xdr:to>
      <xdr:col>3</xdr:col>
      <xdr:colOff>7620</xdr:colOff>
      <xdr:row>2412</xdr:row>
      <xdr:rowOff>30480</xdr:rowOff>
    </xdr:to>
    <xdr:pic>
      <xdr:nvPicPr>
        <xdr:cNvPr id="8933" name="Billede 8932">
          <a:extLst>
            <a:ext uri="{FF2B5EF4-FFF2-40B4-BE49-F238E27FC236}">
              <a16:creationId xmlns:a16="http://schemas.microsoft.com/office/drawing/2014/main" id="{CEE10DAD-5F89-0CFA-2968-462E3DF2A5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5591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2413</xdr:row>
      <xdr:rowOff>0</xdr:rowOff>
    </xdr:from>
    <xdr:to>
      <xdr:col>3</xdr:col>
      <xdr:colOff>571500</xdr:colOff>
      <xdr:row>2413</xdr:row>
      <xdr:rowOff>160020</xdr:rowOff>
    </xdr:to>
    <xdr:pic>
      <xdr:nvPicPr>
        <xdr:cNvPr id="8934" name="Billede 8933">
          <a:hlinkClick xmlns:r="http://schemas.openxmlformats.org/officeDocument/2006/relationships" r:id="rId402"/>
          <a:extLst>
            <a:ext uri="{FF2B5EF4-FFF2-40B4-BE49-F238E27FC236}">
              <a16:creationId xmlns:a16="http://schemas.microsoft.com/office/drawing/2014/main" id="{7F5F106D-03D1-AE7B-B020-5D4E7A21DB8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65774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2414</xdr:row>
      <xdr:rowOff>0</xdr:rowOff>
    </xdr:from>
    <xdr:to>
      <xdr:col>3</xdr:col>
      <xdr:colOff>7620</xdr:colOff>
      <xdr:row>2414</xdr:row>
      <xdr:rowOff>99060</xdr:rowOff>
    </xdr:to>
    <xdr:pic>
      <xdr:nvPicPr>
        <xdr:cNvPr id="8935" name="Billede 8934">
          <a:extLst>
            <a:ext uri="{FF2B5EF4-FFF2-40B4-BE49-F238E27FC236}">
              <a16:creationId xmlns:a16="http://schemas.microsoft.com/office/drawing/2014/main" id="{5E0DA12F-3492-4A1E-303D-6A498A40D7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5956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2416</xdr:row>
      <xdr:rowOff>0</xdr:rowOff>
    </xdr:from>
    <xdr:to>
      <xdr:col>1</xdr:col>
      <xdr:colOff>152400</xdr:colOff>
      <xdr:row>2417</xdr:row>
      <xdr:rowOff>114300</xdr:rowOff>
    </xdr:to>
    <xdr:pic>
      <xdr:nvPicPr>
        <xdr:cNvPr id="8936" name="img298" descr="Lot ID: 504099903  Set No: 910033  Name: Old Train Engine Shed">
          <a:hlinkClick xmlns:r="http://schemas.openxmlformats.org/officeDocument/2006/relationships" r:id="rId33"/>
          <a:extLst>
            <a:ext uri="{FF2B5EF4-FFF2-40B4-BE49-F238E27FC236}">
              <a16:creationId xmlns:a16="http://schemas.microsoft.com/office/drawing/2014/main" id="{EB11A293-6314-5C0D-4870-6A3438A29E8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66322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2416</xdr:row>
      <xdr:rowOff>0</xdr:rowOff>
    </xdr:from>
    <xdr:to>
      <xdr:col>3</xdr:col>
      <xdr:colOff>114300</xdr:colOff>
      <xdr:row>2416</xdr:row>
      <xdr:rowOff>114300</xdr:rowOff>
    </xdr:to>
    <xdr:pic>
      <xdr:nvPicPr>
        <xdr:cNvPr id="8937" name="Billede 8936" descr="Seller Ships to My Country">
          <a:hlinkClick xmlns:r="http://schemas.openxmlformats.org/officeDocument/2006/relationships" r:id="rId5"/>
          <a:extLst>
            <a:ext uri="{FF2B5EF4-FFF2-40B4-BE49-F238E27FC236}">
              <a16:creationId xmlns:a16="http://schemas.microsoft.com/office/drawing/2014/main" id="{C0D018C9-56FC-B212-4B7C-EA602887981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66322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2416</xdr:row>
      <xdr:rowOff>0</xdr:rowOff>
    </xdr:from>
    <xdr:to>
      <xdr:col>3</xdr:col>
      <xdr:colOff>274320</xdr:colOff>
      <xdr:row>2416</xdr:row>
      <xdr:rowOff>152400</xdr:rowOff>
    </xdr:to>
    <xdr:pic>
      <xdr:nvPicPr>
        <xdr:cNvPr id="8938" name="Billede 8937">
          <a:hlinkClick xmlns:r="http://schemas.openxmlformats.org/officeDocument/2006/relationships" r:id="rId7"/>
          <a:extLst>
            <a:ext uri="{FF2B5EF4-FFF2-40B4-BE49-F238E27FC236}">
              <a16:creationId xmlns:a16="http://schemas.microsoft.com/office/drawing/2014/main" id="{50902E53-50BD-AFFF-354C-9162E4464AF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66322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2416</xdr:row>
      <xdr:rowOff>0</xdr:rowOff>
    </xdr:from>
    <xdr:to>
      <xdr:col>3</xdr:col>
      <xdr:colOff>457200</xdr:colOff>
      <xdr:row>2416</xdr:row>
      <xdr:rowOff>152400</xdr:rowOff>
    </xdr:to>
    <xdr:pic>
      <xdr:nvPicPr>
        <xdr:cNvPr id="8939" name="Billede 8938">
          <a:hlinkClick xmlns:r="http://schemas.openxmlformats.org/officeDocument/2006/relationships" r:id="rId403"/>
          <a:extLst>
            <a:ext uri="{FF2B5EF4-FFF2-40B4-BE49-F238E27FC236}">
              <a16:creationId xmlns:a16="http://schemas.microsoft.com/office/drawing/2014/main" id="{F7778E8D-1F27-8EC0-182F-3F8D4FCE8F3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9663226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2420</xdr:row>
      <xdr:rowOff>0</xdr:rowOff>
    </xdr:from>
    <xdr:to>
      <xdr:col>3</xdr:col>
      <xdr:colOff>7620</xdr:colOff>
      <xdr:row>2420</xdr:row>
      <xdr:rowOff>30480</xdr:rowOff>
    </xdr:to>
    <xdr:pic>
      <xdr:nvPicPr>
        <xdr:cNvPr id="8940" name="Billede 8939">
          <a:extLst>
            <a:ext uri="{FF2B5EF4-FFF2-40B4-BE49-F238E27FC236}">
              <a16:creationId xmlns:a16="http://schemas.microsoft.com/office/drawing/2014/main" id="{81C9A053-43F3-106E-E938-C63C25416F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9294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2421</xdr:row>
      <xdr:rowOff>0</xdr:rowOff>
    </xdr:from>
    <xdr:to>
      <xdr:col>3</xdr:col>
      <xdr:colOff>571500</xdr:colOff>
      <xdr:row>2421</xdr:row>
      <xdr:rowOff>160020</xdr:rowOff>
    </xdr:to>
    <xdr:pic>
      <xdr:nvPicPr>
        <xdr:cNvPr id="8941" name="Billede 8940">
          <a:hlinkClick xmlns:r="http://schemas.openxmlformats.org/officeDocument/2006/relationships" r:id="rId404"/>
          <a:extLst>
            <a:ext uri="{FF2B5EF4-FFF2-40B4-BE49-F238E27FC236}">
              <a16:creationId xmlns:a16="http://schemas.microsoft.com/office/drawing/2014/main" id="{31EEBFE6-0319-13B9-AFF7-7C6AD999487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69477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2422</xdr:row>
      <xdr:rowOff>0</xdr:rowOff>
    </xdr:from>
    <xdr:to>
      <xdr:col>3</xdr:col>
      <xdr:colOff>7620</xdr:colOff>
      <xdr:row>2422</xdr:row>
      <xdr:rowOff>99060</xdr:rowOff>
    </xdr:to>
    <xdr:pic>
      <xdr:nvPicPr>
        <xdr:cNvPr id="8942" name="Billede 8941">
          <a:extLst>
            <a:ext uri="{FF2B5EF4-FFF2-40B4-BE49-F238E27FC236}">
              <a16:creationId xmlns:a16="http://schemas.microsoft.com/office/drawing/2014/main" id="{C2C8F2D9-8538-CA61-6137-2A057AC557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9660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2424</xdr:row>
      <xdr:rowOff>0</xdr:rowOff>
    </xdr:from>
    <xdr:to>
      <xdr:col>1</xdr:col>
      <xdr:colOff>152400</xdr:colOff>
      <xdr:row>2425</xdr:row>
      <xdr:rowOff>114300</xdr:rowOff>
    </xdr:to>
    <xdr:pic>
      <xdr:nvPicPr>
        <xdr:cNvPr id="8943" name="img299" descr="Lot ID: 426567039  Set No: 910033  Name: Old Train Engine Shed">
          <a:hlinkClick xmlns:r="http://schemas.openxmlformats.org/officeDocument/2006/relationships" r:id="rId33"/>
          <a:extLst>
            <a:ext uri="{FF2B5EF4-FFF2-40B4-BE49-F238E27FC236}">
              <a16:creationId xmlns:a16="http://schemas.microsoft.com/office/drawing/2014/main" id="{DA123886-A97E-53C5-CB98-102F489E981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70026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2424</xdr:row>
      <xdr:rowOff>0</xdr:rowOff>
    </xdr:from>
    <xdr:to>
      <xdr:col>3</xdr:col>
      <xdr:colOff>114300</xdr:colOff>
      <xdr:row>2424</xdr:row>
      <xdr:rowOff>114300</xdr:rowOff>
    </xdr:to>
    <xdr:pic>
      <xdr:nvPicPr>
        <xdr:cNvPr id="8944" name="Billede 8943" descr="Seller Does Not Ship to My Country">
          <a:hlinkClick xmlns:r="http://schemas.openxmlformats.org/officeDocument/2006/relationships" r:id="rId5"/>
          <a:extLst>
            <a:ext uri="{FF2B5EF4-FFF2-40B4-BE49-F238E27FC236}">
              <a16:creationId xmlns:a16="http://schemas.microsoft.com/office/drawing/2014/main" id="{D0EEBAC0-9158-0069-B67A-2DB54A02EB2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70026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2424</xdr:row>
      <xdr:rowOff>0</xdr:rowOff>
    </xdr:from>
    <xdr:to>
      <xdr:col>3</xdr:col>
      <xdr:colOff>274320</xdr:colOff>
      <xdr:row>2424</xdr:row>
      <xdr:rowOff>152400</xdr:rowOff>
    </xdr:to>
    <xdr:pic>
      <xdr:nvPicPr>
        <xdr:cNvPr id="8945" name="Billede 8944">
          <a:hlinkClick xmlns:r="http://schemas.openxmlformats.org/officeDocument/2006/relationships" r:id="rId7"/>
          <a:extLst>
            <a:ext uri="{FF2B5EF4-FFF2-40B4-BE49-F238E27FC236}">
              <a16:creationId xmlns:a16="http://schemas.microsoft.com/office/drawing/2014/main" id="{9251F952-97B2-2D05-6A0F-EB76C8D0701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970026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2428</xdr:row>
      <xdr:rowOff>0</xdr:rowOff>
    </xdr:from>
    <xdr:to>
      <xdr:col>3</xdr:col>
      <xdr:colOff>7620</xdr:colOff>
      <xdr:row>2428</xdr:row>
      <xdr:rowOff>30480</xdr:rowOff>
    </xdr:to>
    <xdr:pic>
      <xdr:nvPicPr>
        <xdr:cNvPr id="8946" name="Billede 8945">
          <a:extLst>
            <a:ext uri="{FF2B5EF4-FFF2-40B4-BE49-F238E27FC236}">
              <a16:creationId xmlns:a16="http://schemas.microsoft.com/office/drawing/2014/main" id="{36FD3925-BAA7-71A0-B749-1585395A83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2037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2429</xdr:row>
      <xdr:rowOff>0</xdr:rowOff>
    </xdr:from>
    <xdr:to>
      <xdr:col>3</xdr:col>
      <xdr:colOff>571500</xdr:colOff>
      <xdr:row>2429</xdr:row>
      <xdr:rowOff>160020</xdr:rowOff>
    </xdr:to>
    <xdr:pic>
      <xdr:nvPicPr>
        <xdr:cNvPr id="8947" name="Billede 8946">
          <a:hlinkClick xmlns:r="http://schemas.openxmlformats.org/officeDocument/2006/relationships" r:id="rId405"/>
          <a:extLst>
            <a:ext uri="{FF2B5EF4-FFF2-40B4-BE49-F238E27FC236}">
              <a16:creationId xmlns:a16="http://schemas.microsoft.com/office/drawing/2014/main" id="{3B489BAD-C7AD-3226-C3AE-7A65CEF5581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72220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2430</xdr:row>
      <xdr:rowOff>0</xdr:rowOff>
    </xdr:from>
    <xdr:to>
      <xdr:col>3</xdr:col>
      <xdr:colOff>7620</xdr:colOff>
      <xdr:row>2430</xdr:row>
      <xdr:rowOff>99060</xdr:rowOff>
    </xdr:to>
    <xdr:pic>
      <xdr:nvPicPr>
        <xdr:cNvPr id="8948" name="Billede 8947">
          <a:extLst>
            <a:ext uri="{FF2B5EF4-FFF2-40B4-BE49-F238E27FC236}">
              <a16:creationId xmlns:a16="http://schemas.microsoft.com/office/drawing/2014/main" id="{D8A343BB-997B-3F5F-A450-A8FA836C62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2403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2432</xdr:row>
      <xdr:rowOff>0</xdr:rowOff>
    </xdr:from>
    <xdr:to>
      <xdr:col>1</xdr:col>
      <xdr:colOff>152400</xdr:colOff>
      <xdr:row>2433</xdr:row>
      <xdr:rowOff>114300</xdr:rowOff>
    </xdr:to>
    <xdr:pic>
      <xdr:nvPicPr>
        <xdr:cNvPr id="8949" name="img300" descr="Lot ID: 518873408  Set No: 910033  Name: Old Train Engine Shed">
          <a:hlinkClick xmlns:r="http://schemas.openxmlformats.org/officeDocument/2006/relationships" r:id="rId33"/>
          <a:extLst>
            <a:ext uri="{FF2B5EF4-FFF2-40B4-BE49-F238E27FC236}">
              <a16:creationId xmlns:a16="http://schemas.microsoft.com/office/drawing/2014/main" id="{3082B600-E6CE-6DF8-6242-E30418C4CD0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72769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2432</xdr:row>
      <xdr:rowOff>0</xdr:rowOff>
    </xdr:from>
    <xdr:to>
      <xdr:col>3</xdr:col>
      <xdr:colOff>114300</xdr:colOff>
      <xdr:row>2432</xdr:row>
      <xdr:rowOff>114300</xdr:rowOff>
    </xdr:to>
    <xdr:pic>
      <xdr:nvPicPr>
        <xdr:cNvPr id="8950" name="Billede 8949" descr="Seller Does Not Ship to My Country">
          <a:hlinkClick xmlns:r="http://schemas.openxmlformats.org/officeDocument/2006/relationships" r:id="rId5"/>
          <a:extLst>
            <a:ext uri="{FF2B5EF4-FFF2-40B4-BE49-F238E27FC236}">
              <a16:creationId xmlns:a16="http://schemas.microsoft.com/office/drawing/2014/main" id="{CD8005D6-4E37-D289-6FB4-91C611E2BD2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72769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2432</xdr:row>
      <xdr:rowOff>0</xdr:rowOff>
    </xdr:from>
    <xdr:to>
      <xdr:col>3</xdr:col>
      <xdr:colOff>274320</xdr:colOff>
      <xdr:row>2432</xdr:row>
      <xdr:rowOff>152400</xdr:rowOff>
    </xdr:to>
    <xdr:pic>
      <xdr:nvPicPr>
        <xdr:cNvPr id="8951" name="Billede 8950">
          <a:hlinkClick xmlns:r="http://schemas.openxmlformats.org/officeDocument/2006/relationships" r:id="rId7"/>
          <a:extLst>
            <a:ext uri="{FF2B5EF4-FFF2-40B4-BE49-F238E27FC236}">
              <a16:creationId xmlns:a16="http://schemas.microsoft.com/office/drawing/2014/main" id="{F56A55B7-C9C2-5377-C088-36A7D9B3201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72769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2436</xdr:row>
      <xdr:rowOff>0</xdr:rowOff>
    </xdr:from>
    <xdr:to>
      <xdr:col>3</xdr:col>
      <xdr:colOff>7620</xdr:colOff>
      <xdr:row>2436</xdr:row>
      <xdr:rowOff>30480</xdr:rowOff>
    </xdr:to>
    <xdr:pic>
      <xdr:nvPicPr>
        <xdr:cNvPr id="8952" name="Billede 8951">
          <a:extLst>
            <a:ext uri="{FF2B5EF4-FFF2-40B4-BE49-F238E27FC236}">
              <a16:creationId xmlns:a16="http://schemas.microsoft.com/office/drawing/2014/main" id="{FA75F684-E830-AC17-B53A-4FC97DBE17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4895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2437</xdr:row>
      <xdr:rowOff>0</xdr:rowOff>
    </xdr:from>
    <xdr:to>
      <xdr:col>3</xdr:col>
      <xdr:colOff>571500</xdr:colOff>
      <xdr:row>2437</xdr:row>
      <xdr:rowOff>160020</xdr:rowOff>
    </xdr:to>
    <xdr:pic>
      <xdr:nvPicPr>
        <xdr:cNvPr id="8953" name="Billede 8952">
          <a:hlinkClick xmlns:r="http://schemas.openxmlformats.org/officeDocument/2006/relationships" r:id="rId406"/>
          <a:extLst>
            <a:ext uri="{FF2B5EF4-FFF2-40B4-BE49-F238E27FC236}">
              <a16:creationId xmlns:a16="http://schemas.microsoft.com/office/drawing/2014/main" id="{6CF8B17C-7108-E03C-9F9F-18E6D813B1E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75078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2438</xdr:row>
      <xdr:rowOff>0</xdr:rowOff>
    </xdr:from>
    <xdr:to>
      <xdr:col>3</xdr:col>
      <xdr:colOff>7620</xdr:colOff>
      <xdr:row>2438</xdr:row>
      <xdr:rowOff>99060</xdr:rowOff>
    </xdr:to>
    <xdr:pic>
      <xdr:nvPicPr>
        <xdr:cNvPr id="8954" name="Billede 8953">
          <a:extLst>
            <a:ext uri="{FF2B5EF4-FFF2-40B4-BE49-F238E27FC236}">
              <a16:creationId xmlns:a16="http://schemas.microsoft.com/office/drawing/2014/main" id="{18E08D01-6108-60F1-C648-4C51C7A89B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5260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2440</xdr:row>
      <xdr:rowOff>0</xdr:rowOff>
    </xdr:from>
    <xdr:to>
      <xdr:col>1</xdr:col>
      <xdr:colOff>152400</xdr:colOff>
      <xdr:row>2441</xdr:row>
      <xdr:rowOff>114300</xdr:rowOff>
    </xdr:to>
    <xdr:pic>
      <xdr:nvPicPr>
        <xdr:cNvPr id="8955" name="img301" descr="Lot ID: 418205691  Set No: 910033  Name: Old Train Engine Shed">
          <a:hlinkClick xmlns:r="http://schemas.openxmlformats.org/officeDocument/2006/relationships" r:id="rId33"/>
          <a:extLst>
            <a:ext uri="{FF2B5EF4-FFF2-40B4-BE49-F238E27FC236}">
              <a16:creationId xmlns:a16="http://schemas.microsoft.com/office/drawing/2014/main" id="{B6ECB92A-CB55-632C-C191-4F07DB0C284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75626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2440</xdr:row>
      <xdr:rowOff>0</xdr:rowOff>
    </xdr:from>
    <xdr:to>
      <xdr:col>3</xdr:col>
      <xdr:colOff>114300</xdr:colOff>
      <xdr:row>2440</xdr:row>
      <xdr:rowOff>114300</xdr:rowOff>
    </xdr:to>
    <xdr:pic>
      <xdr:nvPicPr>
        <xdr:cNvPr id="8956" name="Billede 8955" descr="Seller Ships to My Country">
          <a:hlinkClick xmlns:r="http://schemas.openxmlformats.org/officeDocument/2006/relationships" r:id="rId5"/>
          <a:extLst>
            <a:ext uri="{FF2B5EF4-FFF2-40B4-BE49-F238E27FC236}">
              <a16:creationId xmlns:a16="http://schemas.microsoft.com/office/drawing/2014/main" id="{E6D4E764-DDE8-7F53-EBBD-B133D99FA50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75626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2440</xdr:row>
      <xdr:rowOff>0</xdr:rowOff>
    </xdr:from>
    <xdr:to>
      <xdr:col>3</xdr:col>
      <xdr:colOff>274320</xdr:colOff>
      <xdr:row>2440</xdr:row>
      <xdr:rowOff>152400</xdr:rowOff>
    </xdr:to>
    <xdr:pic>
      <xdr:nvPicPr>
        <xdr:cNvPr id="8957" name="Billede 8956">
          <a:hlinkClick xmlns:r="http://schemas.openxmlformats.org/officeDocument/2006/relationships" r:id="rId7"/>
          <a:extLst>
            <a:ext uri="{FF2B5EF4-FFF2-40B4-BE49-F238E27FC236}">
              <a16:creationId xmlns:a16="http://schemas.microsoft.com/office/drawing/2014/main" id="{9CE77A68-4523-07D2-3230-175FF5A1F6E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75626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2445</xdr:row>
      <xdr:rowOff>0</xdr:rowOff>
    </xdr:from>
    <xdr:to>
      <xdr:col>3</xdr:col>
      <xdr:colOff>7620</xdr:colOff>
      <xdr:row>2445</xdr:row>
      <xdr:rowOff>30480</xdr:rowOff>
    </xdr:to>
    <xdr:pic>
      <xdr:nvPicPr>
        <xdr:cNvPr id="8958" name="Billede 8957">
          <a:extLst>
            <a:ext uri="{FF2B5EF4-FFF2-40B4-BE49-F238E27FC236}">
              <a16:creationId xmlns:a16="http://schemas.microsoft.com/office/drawing/2014/main" id="{0D99E86C-7182-FFA0-36EB-B101DB15D6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7821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2446</xdr:row>
      <xdr:rowOff>0</xdr:rowOff>
    </xdr:from>
    <xdr:to>
      <xdr:col>3</xdr:col>
      <xdr:colOff>571500</xdr:colOff>
      <xdr:row>2446</xdr:row>
      <xdr:rowOff>160020</xdr:rowOff>
    </xdr:to>
    <xdr:pic>
      <xdr:nvPicPr>
        <xdr:cNvPr id="8959" name="Billede 8958">
          <a:hlinkClick xmlns:r="http://schemas.openxmlformats.org/officeDocument/2006/relationships" r:id="rId407"/>
          <a:extLst>
            <a:ext uri="{FF2B5EF4-FFF2-40B4-BE49-F238E27FC236}">
              <a16:creationId xmlns:a16="http://schemas.microsoft.com/office/drawing/2014/main" id="{4F8B2ED2-4AE1-2620-CD11-B5962881F39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78004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2447</xdr:row>
      <xdr:rowOff>0</xdr:rowOff>
    </xdr:from>
    <xdr:to>
      <xdr:col>3</xdr:col>
      <xdr:colOff>7620</xdr:colOff>
      <xdr:row>2447</xdr:row>
      <xdr:rowOff>99060</xdr:rowOff>
    </xdr:to>
    <xdr:pic>
      <xdr:nvPicPr>
        <xdr:cNvPr id="8960" name="Billede 8959">
          <a:extLst>
            <a:ext uri="{FF2B5EF4-FFF2-40B4-BE49-F238E27FC236}">
              <a16:creationId xmlns:a16="http://schemas.microsoft.com/office/drawing/2014/main" id="{3F473D87-6F85-5E27-F950-8F186E4C72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8187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2449</xdr:row>
      <xdr:rowOff>0</xdr:rowOff>
    </xdr:from>
    <xdr:to>
      <xdr:col>1</xdr:col>
      <xdr:colOff>152400</xdr:colOff>
      <xdr:row>2450</xdr:row>
      <xdr:rowOff>114300</xdr:rowOff>
    </xdr:to>
    <xdr:pic>
      <xdr:nvPicPr>
        <xdr:cNvPr id="8961" name="img302" descr="Lot ID: 422558254  Set No: 910033  Name: Old Train Engine Shed">
          <a:hlinkClick xmlns:r="http://schemas.openxmlformats.org/officeDocument/2006/relationships" r:id="rId33"/>
          <a:extLst>
            <a:ext uri="{FF2B5EF4-FFF2-40B4-BE49-F238E27FC236}">
              <a16:creationId xmlns:a16="http://schemas.microsoft.com/office/drawing/2014/main" id="{4CDF27D8-C1A8-3D65-C495-C1183EFBACF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78552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2449</xdr:row>
      <xdr:rowOff>0</xdr:rowOff>
    </xdr:from>
    <xdr:to>
      <xdr:col>3</xdr:col>
      <xdr:colOff>114300</xdr:colOff>
      <xdr:row>2449</xdr:row>
      <xdr:rowOff>114300</xdr:rowOff>
    </xdr:to>
    <xdr:pic>
      <xdr:nvPicPr>
        <xdr:cNvPr id="8962" name="Billede 8961" descr="Seller Ships to My Country">
          <a:hlinkClick xmlns:r="http://schemas.openxmlformats.org/officeDocument/2006/relationships" r:id="rId5"/>
          <a:extLst>
            <a:ext uri="{FF2B5EF4-FFF2-40B4-BE49-F238E27FC236}">
              <a16:creationId xmlns:a16="http://schemas.microsoft.com/office/drawing/2014/main" id="{89B992EF-2D2E-1132-1173-6D86D7D97A7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78552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2449</xdr:row>
      <xdr:rowOff>0</xdr:rowOff>
    </xdr:from>
    <xdr:to>
      <xdr:col>3</xdr:col>
      <xdr:colOff>274320</xdr:colOff>
      <xdr:row>2449</xdr:row>
      <xdr:rowOff>152400</xdr:rowOff>
    </xdr:to>
    <xdr:pic>
      <xdr:nvPicPr>
        <xdr:cNvPr id="8963" name="Billede 8962">
          <a:hlinkClick xmlns:r="http://schemas.openxmlformats.org/officeDocument/2006/relationships" r:id="rId7"/>
          <a:extLst>
            <a:ext uri="{FF2B5EF4-FFF2-40B4-BE49-F238E27FC236}">
              <a16:creationId xmlns:a16="http://schemas.microsoft.com/office/drawing/2014/main" id="{D8619365-F571-7DF3-B323-C98B906C481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78552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2453</xdr:row>
      <xdr:rowOff>0</xdr:rowOff>
    </xdr:from>
    <xdr:to>
      <xdr:col>3</xdr:col>
      <xdr:colOff>7620</xdr:colOff>
      <xdr:row>2453</xdr:row>
      <xdr:rowOff>30480</xdr:rowOff>
    </xdr:to>
    <xdr:pic>
      <xdr:nvPicPr>
        <xdr:cNvPr id="8964" name="Billede 8963">
          <a:extLst>
            <a:ext uri="{FF2B5EF4-FFF2-40B4-BE49-F238E27FC236}">
              <a16:creationId xmlns:a16="http://schemas.microsoft.com/office/drawing/2014/main" id="{F3C03F4C-5157-10DA-167B-F84D581D67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80678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2454</xdr:row>
      <xdr:rowOff>0</xdr:rowOff>
    </xdr:from>
    <xdr:to>
      <xdr:col>3</xdr:col>
      <xdr:colOff>571500</xdr:colOff>
      <xdr:row>2454</xdr:row>
      <xdr:rowOff>160020</xdr:rowOff>
    </xdr:to>
    <xdr:pic>
      <xdr:nvPicPr>
        <xdr:cNvPr id="8965" name="Billede 8964">
          <a:hlinkClick xmlns:r="http://schemas.openxmlformats.org/officeDocument/2006/relationships" r:id="rId408"/>
          <a:extLst>
            <a:ext uri="{FF2B5EF4-FFF2-40B4-BE49-F238E27FC236}">
              <a16:creationId xmlns:a16="http://schemas.microsoft.com/office/drawing/2014/main" id="{18515682-B476-C217-5D65-1348E07BBC4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80861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2455</xdr:row>
      <xdr:rowOff>0</xdr:rowOff>
    </xdr:from>
    <xdr:to>
      <xdr:col>3</xdr:col>
      <xdr:colOff>7620</xdr:colOff>
      <xdr:row>2455</xdr:row>
      <xdr:rowOff>99060</xdr:rowOff>
    </xdr:to>
    <xdr:pic>
      <xdr:nvPicPr>
        <xdr:cNvPr id="8966" name="Billede 8965">
          <a:extLst>
            <a:ext uri="{FF2B5EF4-FFF2-40B4-BE49-F238E27FC236}">
              <a16:creationId xmlns:a16="http://schemas.microsoft.com/office/drawing/2014/main" id="{42AD0D8E-944F-327B-FD1B-A76AF53818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81044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2457</xdr:row>
      <xdr:rowOff>0</xdr:rowOff>
    </xdr:from>
    <xdr:to>
      <xdr:col>1</xdr:col>
      <xdr:colOff>152400</xdr:colOff>
      <xdr:row>2458</xdr:row>
      <xdr:rowOff>114300</xdr:rowOff>
    </xdr:to>
    <xdr:pic>
      <xdr:nvPicPr>
        <xdr:cNvPr id="8967" name="img303" descr="Lot ID: 460708046  Set No: 910033  Name: Old Train Engine Shed">
          <a:hlinkClick xmlns:r="http://schemas.openxmlformats.org/officeDocument/2006/relationships" r:id="rId33"/>
          <a:extLst>
            <a:ext uri="{FF2B5EF4-FFF2-40B4-BE49-F238E27FC236}">
              <a16:creationId xmlns:a16="http://schemas.microsoft.com/office/drawing/2014/main" id="{B2C20B71-5312-DA07-166F-F0FA132550A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81410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2457</xdr:row>
      <xdr:rowOff>0</xdr:rowOff>
    </xdr:from>
    <xdr:to>
      <xdr:col>3</xdr:col>
      <xdr:colOff>114300</xdr:colOff>
      <xdr:row>2457</xdr:row>
      <xdr:rowOff>114300</xdr:rowOff>
    </xdr:to>
    <xdr:pic>
      <xdr:nvPicPr>
        <xdr:cNvPr id="8968" name="Billede 8967" descr="Seller Ships to My Country">
          <a:hlinkClick xmlns:r="http://schemas.openxmlformats.org/officeDocument/2006/relationships" r:id="rId5"/>
          <a:extLst>
            <a:ext uri="{FF2B5EF4-FFF2-40B4-BE49-F238E27FC236}">
              <a16:creationId xmlns:a16="http://schemas.microsoft.com/office/drawing/2014/main" id="{367588DA-99F2-D59A-E66F-CE5E9C50673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81410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2457</xdr:row>
      <xdr:rowOff>0</xdr:rowOff>
    </xdr:from>
    <xdr:to>
      <xdr:col>3</xdr:col>
      <xdr:colOff>274320</xdr:colOff>
      <xdr:row>2457</xdr:row>
      <xdr:rowOff>152400</xdr:rowOff>
    </xdr:to>
    <xdr:pic>
      <xdr:nvPicPr>
        <xdr:cNvPr id="8969" name="Billede 8968">
          <a:hlinkClick xmlns:r="http://schemas.openxmlformats.org/officeDocument/2006/relationships" r:id="rId7"/>
          <a:extLst>
            <a:ext uri="{FF2B5EF4-FFF2-40B4-BE49-F238E27FC236}">
              <a16:creationId xmlns:a16="http://schemas.microsoft.com/office/drawing/2014/main" id="{B34442D3-C03D-6D86-B927-0C7C1E4F9AD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81410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2461</xdr:row>
      <xdr:rowOff>0</xdr:rowOff>
    </xdr:from>
    <xdr:to>
      <xdr:col>3</xdr:col>
      <xdr:colOff>7620</xdr:colOff>
      <xdr:row>2461</xdr:row>
      <xdr:rowOff>30480</xdr:rowOff>
    </xdr:to>
    <xdr:pic>
      <xdr:nvPicPr>
        <xdr:cNvPr id="8970" name="Billede 8969">
          <a:extLst>
            <a:ext uri="{FF2B5EF4-FFF2-40B4-BE49-F238E27FC236}">
              <a16:creationId xmlns:a16="http://schemas.microsoft.com/office/drawing/2014/main" id="{DD86F0D5-527F-3E19-7C5B-A3A162C5C3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84953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2462</xdr:row>
      <xdr:rowOff>0</xdr:rowOff>
    </xdr:from>
    <xdr:to>
      <xdr:col>3</xdr:col>
      <xdr:colOff>571500</xdr:colOff>
      <xdr:row>2462</xdr:row>
      <xdr:rowOff>160020</xdr:rowOff>
    </xdr:to>
    <xdr:pic>
      <xdr:nvPicPr>
        <xdr:cNvPr id="8971" name="Billede 8970">
          <a:hlinkClick xmlns:r="http://schemas.openxmlformats.org/officeDocument/2006/relationships" r:id="rId409"/>
          <a:extLst>
            <a:ext uri="{FF2B5EF4-FFF2-40B4-BE49-F238E27FC236}">
              <a16:creationId xmlns:a16="http://schemas.microsoft.com/office/drawing/2014/main" id="{6E1C0EAA-FE1E-625C-333E-1168C96E8CC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85136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2463</xdr:row>
      <xdr:rowOff>0</xdr:rowOff>
    </xdr:from>
    <xdr:to>
      <xdr:col>3</xdr:col>
      <xdr:colOff>7620</xdr:colOff>
      <xdr:row>2463</xdr:row>
      <xdr:rowOff>99060</xdr:rowOff>
    </xdr:to>
    <xdr:pic>
      <xdr:nvPicPr>
        <xdr:cNvPr id="8972" name="Billede 8971">
          <a:extLst>
            <a:ext uri="{FF2B5EF4-FFF2-40B4-BE49-F238E27FC236}">
              <a16:creationId xmlns:a16="http://schemas.microsoft.com/office/drawing/2014/main" id="{ACDD4A45-FC8B-989A-4948-D2208DE75A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85319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2465</xdr:row>
      <xdr:rowOff>0</xdr:rowOff>
    </xdr:from>
    <xdr:to>
      <xdr:col>1</xdr:col>
      <xdr:colOff>152400</xdr:colOff>
      <xdr:row>2466</xdr:row>
      <xdr:rowOff>0</xdr:rowOff>
    </xdr:to>
    <xdr:pic>
      <xdr:nvPicPr>
        <xdr:cNvPr id="8973" name="img304" descr="Lot ID: 434451427  Set No: KT403  Name: Small Train Engine with Tender Blue">
          <a:hlinkClick xmlns:r="http://schemas.openxmlformats.org/officeDocument/2006/relationships" r:id="rId262"/>
          <a:extLst>
            <a:ext uri="{FF2B5EF4-FFF2-40B4-BE49-F238E27FC236}">
              <a16:creationId xmlns:a16="http://schemas.microsoft.com/office/drawing/2014/main" id="{56BAA85D-1DC1-8267-2504-AB43D1C6003B}"/>
            </a:ext>
          </a:extLst>
        </xdr:cNvPr>
        <xdr:cNvPicPr>
          <a:picLocks noChangeAspect="1" noChangeArrowheads="1"/>
        </xdr:cNvPicPr>
      </xdr:nvPicPr>
      <xdr:blipFill>
        <a:blip xmlns:r="http://schemas.openxmlformats.org/officeDocument/2006/relationships" r:embed="rId263">
          <a:extLst>
            <a:ext uri="{28A0092B-C50C-407E-A947-70E740481C1C}">
              <a14:useLocalDpi xmlns:a14="http://schemas.microsoft.com/office/drawing/2010/main" val="0"/>
            </a:ext>
          </a:extLst>
        </a:blip>
        <a:srcRect/>
        <a:stretch>
          <a:fillRect/>
        </a:stretch>
      </xdr:blipFill>
      <xdr:spPr bwMode="auto">
        <a:xfrm>
          <a:off x="0" y="985685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2465</xdr:row>
      <xdr:rowOff>0</xdr:rowOff>
    </xdr:from>
    <xdr:to>
      <xdr:col>3</xdr:col>
      <xdr:colOff>114300</xdr:colOff>
      <xdr:row>2465</xdr:row>
      <xdr:rowOff>114300</xdr:rowOff>
    </xdr:to>
    <xdr:pic>
      <xdr:nvPicPr>
        <xdr:cNvPr id="8974" name="Billede 8973" descr="Seller Ships to My Country">
          <a:hlinkClick xmlns:r="http://schemas.openxmlformats.org/officeDocument/2006/relationships" r:id="rId5"/>
          <a:extLst>
            <a:ext uri="{FF2B5EF4-FFF2-40B4-BE49-F238E27FC236}">
              <a16:creationId xmlns:a16="http://schemas.microsoft.com/office/drawing/2014/main" id="{486E594F-1E7F-D5F4-5756-56FE7408E9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85685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2465</xdr:row>
      <xdr:rowOff>0</xdr:rowOff>
    </xdr:from>
    <xdr:to>
      <xdr:col>3</xdr:col>
      <xdr:colOff>274320</xdr:colOff>
      <xdr:row>2465</xdr:row>
      <xdr:rowOff>152400</xdr:rowOff>
    </xdr:to>
    <xdr:pic>
      <xdr:nvPicPr>
        <xdr:cNvPr id="8975" name="Billede 8974">
          <a:hlinkClick xmlns:r="http://schemas.openxmlformats.org/officeDocument/2006/relationships" r:id="rId7"/>
          <a:extLst>
            <a:ext uri="{FF2B5EF4-FFF2-40B4-BE49-F238E27FC236}">
              <a16:creationId xmlns:a16="http://schemas.microsoft.com/office/drawing/2014/main" id="{D93EC3FC-D47C-EBD6-A0A7-8ED58D842C04}"/>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98568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2469</xdr:row>
      <xdr:rowOff>0</xdr:rowOff>
    </xdr:from>
    <xdr:to>
      <xdr:col>3</xdr:col>
      <xdr:colOff>7620</xdr:colOff>
      <xdr:row>2469</xdr:row>
      <xdr:rowOff>30480</xdr:rowOff>
    </xdr:to>
    <xdr:pic>
      <xdr:nvPicPr>
        <xdr:cNvPr id="8976" name="Billede 8975">
          <a:extLst>
            <a:ext uri="{FF2B5EF4-FFF2-40B4-BE49-F238E27FC236}">
              <a16:creationId xmlns:a16="http://schemas.microsoft.com/office/drawing/2014/main" id="{2BC4850F-558D-E1D9-B64C-915930042A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90485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2470</xdr:row>
      <xdr:rowOff>0</xdr:rowOff>
    </xdr:from>
    <xdr:to>
      <xdr:col>3</xdr:col>
      <xdr:colOff>571500</xdr:colOff>
      <xdr:row>2470</xdr:row>
      <xdr:rowOff>160020</xdr:rowOff>
    </xdr:to>
    <xdr:pic>
      <xdr:nvPicPr>
        <xdr:cNvPr id="8977" name="Billede 8976">
          <a:hlinkClick xmlns:r="http://schemas.openxmlformats.org/officeDocument/2006/relationships" r:id="rId410"/>
          <a:extLst>
            <a:ext uri="{FF2B5EF4-FFF2-40B4-BE49-F238E27FC236}">
              <a16:creationId xmlns:a16="http://schemas.microsoft.com/office/drawing/2014/main" id="{9F2DF57E-2639-7E53-3FDE-2D406892B42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90668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2471</xdr:row>
      <xdr:rowOff>0</xdr:rowOff>
    </xdr:from>
    <xdr:to>
      <xdr:col>3</xdr:col>
      <xdr:colOff>7620</xdr:colOff>
      <xdr:row>2471</xdr:row>
      <xdr:rowOff>99060</xdr:rowOff>
    </xdr:to>
    <xdr:pic>
      <xdr:nvPicPr>
        <xdr:cNvPr id="8978" name="Billede 8977">
          <a:extLst>
            <a:ext uri="{FF2B5EF4-FFF2-40B4-BE49-F238E27FC236}">
              <a16:creationId xmlns:a16="http://schemas.microsoft.com/office/drawing/2014/main" id="{E7C0C9CE-4DDB-D7B7-6528-0C3F13EC2F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90851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2473</xdr:row>
      <xdr:rowOff>0</xdr:rowOff>
    </xdr:from>
    <xdr:to>
      <xdr:col>1</xdr:col>
      <xdr:colOff>152400</xdr:colOff>
      <xdr:row>2473</xdr:row>
      <xdr:rowOff>571500</xdr:rowOff>
    </xdr:to>
    <xdr:pic>
      <xdr:nvPicPr>
        <xdr:cNvPr id="8979" name="img305" descr="Lot ID: 393130215  Set No: KT405  Name: Small Train Engine with Tender Black">
          <a:hlinkClick xmlns:r="http://schemas.openxmlformats.org/officeDocument/2006/relationships" r:id="rId137"/>
          <a:extLst>
            <a:ext uri="{FF2B5EF4-FFF2-40B4-BE49-F238E27FC236}">
              <a16:creationId xmlns:a16="http://schemas.microsoft.com/office/drawing/2014/main" id="{18673EAB-445F-BFE1-7F8A-3A64B8CB8E2A}"/>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991217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2473</xdr:row>
      <xdr:rowOff>0</xdr:rowOff>
    </xdr:from>
    <xdr:to>
      <xdr:col>3</xdr:col>
      <xdr:colOff>114300</xdr:colOff>
      <xdr:row>2473</xdr:row>
      <xdr:rowOff>114300</xdr:rowOff>
    </xdr:to>
    <xdr:pic>
      <xdr:nvPicPr>
        <xdr:cNvPr id="8980" name="Billede 8979" descr="Seller Ships to My Country">
          <a:hlinkClick xmlns:r="http://schemas.openxmlformats.org/officeDocument/2006/relationships" r:id="rId5"/>
          <a:extLst>
            <a:ext uri="{FF2B5EF4-FFF2-40B4-BE49-F238E27FC236}">
              <a16:creationId xmlns:a16="http://schemas.microsoft.com/office/drawing/2014/main" id="{855F3CE0-7609-1AC5-A17E-5C1A870010C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91217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2473</xdr:row>
      <xdr:rowOff>0</xdr:rowOff>
    </xdr:from>
    <xdr:to>
      <xdr:col>3</xdr:col>
      <xdr:colOff>274320</xdr:colOff>
      <xdr:row>2473</xdr:row>
      <xdr:rowOff>152400</xdr:rowOff>
    </xdr:to>
    <xdr:pic>
      <xdr:nvPicPr>
        <xdr:cNvPr id="8981" name="Billede 8980">
          <a:hlinkClick xmlns:r="http://schemas.openxmlformats.org/officeDocument/2006/relationships" r:id="rId7"/>
          <a:extLst>
            <a:ext uri="{FF2B5EF4-FFF2-40B4-BE49-F238E27FC236}">
              <a16:creationId xmlns:a16="http://schemas.microsoft.com/office/drawing/2014/main" id="{84EE91D5-AB7B-3BC7-0186-74D7C7F59176}"/>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991217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2477</xdr:row>
      <xdr:rowOff>0</xdr:rowOff>
    </xdr:from>
    <xdr:to>
      <xdr:col>3</xdr:col>
      <xdr:colOff>7620</xdr:colOff>
      <xdr:row>2477</xdr:row>
      <xdr:rowOff>30480</xdr:rowOff>
    </xdr:to>
    <xdr:pic>
      <xdr:nvPicPr>
        <xdr:cNvPr id="8982" name="Billede 8981">
          <a:extLst>
            <a:ext uri="{FF2B5EF4-FFF2-40B4-BE49-F238E27FC236}">
              <a16:creationId xmlns:a16="http://schemas.microsoft.com/office/drawing/2014/main" id="{167BC16A-A997-DB52-43EB-CBF7CE551B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96132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2478</xdr:row>
      <xdr:rowOff>0</xdr:rowOff>
    </xdr:from>
    <xdr:to>
      <xdr:col>3</xdr:col>
      <xdr:colOff>571500</xdr:colOff>
      <xdr:row>2478</xdr:row>
      <xdr:rowOff>160020</xdr:rowOff>
    </xdr:to>
    <xdr:pic>
      <xdr:nvPicPr>
        <xdr:cNvPr id="8983" name="Billede 8982">
          <a:hlinkClick xmlns:r="http://schemas.openxmlformats.org/officeDocument/2006/relationships" r:id="rId411"/>
          <a:extLst>
            <a:ext uri="{FF2B5EF4-FFF2-40B4-BE49-F238E27FC236}">
              <a16:creationId xmlns:a16="http://schemas.microsoft.com/office/drawing/2014/main" id="{A4CD820E-3078-9FEE-6C2F-13ADA804C32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96315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2479</xdr:row>
      <xdr:rowOff>0</xdr:rowOff>
    </xdr:from>
    <xdr:to>
      <xdr:col>3</xdr:col>
      <xdr:colOff>7620</xdr:colOff>
      <xdr:row>2479</xdr:row>
      <xdr:rowOff>99060</xdr:rowOff>
    </xdr:to>
    <xdr:pic>
      <xdr:nvPicPr>
        <xdr:cNvPr id="8984" name="Billede 8983">
          <a:extLst>
            <a:ext uri="{FF2B5EF4-FFF2-40B4-BE49-F238E27FC236}">
              <a16:creationId xmlns:a16="http://schemas.microsoft.com/office/drawing/2014/main" id="{255D6862-6E80-E34F-6FB3-958084C644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96497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2481</xdr:row>
      <xdr:rowOff>0</xdr:rowOff>
    </xdr:from>
    <xdr:to>
      <xdr:col>1</xdr:col>
      <xdr:colOff>152400</xdr:colOff>
      <xdr:row>2481</xdr:row>
      <xdr:rowOff>571500</xdr:rowOff>
    </xdr:to>
    <xdr:pic>
      <xdr:nvPicPr>
        <xdr:cNvPr id="8985" name="img306" descr="Lot ID: 393130558  Set No: KT406  Name: Small Train Engine with Tender Brown">
          <a:hlinkClick xmlns:r="http://schemas.openxmlformats.org/officeDocument/2006/relationships" r:id="rId412"/>
          <a:extLst>
            <a:ext uri="{FF2B5EF4-FFF2-40B4-BE49-F238E27FC236}">
              <a16:creationId xmlns:a16="http://schemas.microsoft.com/office/drawing/2014/main" id="{E43D1444-DA46-5C76-B07D-C3771BD9EC84}"/>
            </a:ext>
          </a:extLst>
        </xdr:cNvPr>
        <xdr:cNvPicPr>
          <a:picLocks noChangeAspect="1" noChangeArrowheads="1"/>
        </xdr:cNvPicPr>
      </xdr:nvPicPr>
      <xdr:blipFill>
        <a:blip xmlns:r="http://schemas.openxmlformats.org/officeDocument/2006/relationships" r:embed="rId413">
          <a:extLst>
            <a:ext uri="{28A0092B-C50C-407E-A947-70E740481C1C}">
              <a14:useLocalDpi xmlns:a14="http://schemas.microsoft.com/office/drawing/2010/main" val="0"/>
            </a:ext>
          </a:extLst>
        </a:blip>
        <a:srcRect/>
        <a:stretch>
          <a:fillRect/>
        </a:stretch>
      </xdr:blipFill>
      <xdr:spPr bwMode="auto">
        <a:xfrm>
          <a:off x="0" y="996863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2481</xdr:row>
      <xdr:rowOff>0</xdr:rowOff>
    </xdr:from>
    <xdr:to>
      <xdr:col>3</xdr:col>
      <xdr:colOff>114300</xdr:colOff>
      <xdr:row>2481</xdr:row>
      <xdr:rowOff>114300</xdr:rowOff>
    </xdr:to>
    <xdr:pic>
      <xdr:nvPicPr>
        <xdr:cNvPr id="8986" name="Billede 8985" descr="Seller Ships to My Country">
          <a:hlinkClick xmlns:r="http://schemas.openxmlformats.org/officeDocument/2006/relationships" r:id="rId5"/>
          <a:extLst>
            <a:ext uri="{FF2B5EF4-FFF2-40B4-BE49-F238E27FC236}">
              <a16:creationId xmlns:a16="http://schemas.microsoft.com/office/drawing/2014/main" id="{38D70A70-3EE8-1D6A-67BA-4E16EDAE38C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96863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2481</xdr:row>
      <xdr:rowOff>0</xdr:rowOff>
    </xdr:from>
    <xdr:to>
      <xdr:col>3</xdr:col>
      <xdr:colOff>274320</xdr:colOff>
      <xdr:row>2481</xdr:row>
      <xdr:rowOff>152400</xdr:rowOff>
    </xdr:to>
    <xdr:pic>
      <xdr:nvPicPr>
        <xdr:cNvPr id="8987" name="Billede 8986">
          <a:hlinkClick xmlns:r="http://schemas.openxmlformats.org/officeDocument/2006/relationships" r:id="rId7"/>
          <a:extLst>
            <a:ext uri="{FF2B5EF4-FFF2-40B4-BE49-F238E27FC236}">
              <a16:creationId xmlns:a16="http://schemas.microsoft.com/office/drawing/2014/main" id="{EB0AAC1F-5D97-FD92-0FA8-28059034B48C}"/>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996863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2485</xdr:row>
      <xdr:rowOff>0</xdr:rowOff>
    </xdr:from>
    <xdr:to>
      <xdr:col>3</xdr:col>
      <xdr:colOff>7620</xdr:colOff>
      <xdr:row>2485</xdr:row>
      <xdr:rowOff>30480</xdr:rowOff>
    </xdr:to>
    <xdr:pic>
      <xdr:nvPicPr>
        <xdr:cNvPr id="8988" name="Billede 8987">
          <a:extLst>
            <a:ext uri="{FF2B5EF4-FFF2-40B4-BE49-F238E27FC236}">
              <a16:creationId xmlns:a16="http://schemas.microsoft.com/office/drawing/2014/main" id="{5C849668-237C-78DD-10C1-C1ADF774EB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01778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2486</xdr:row>
      <xdr:rowOff>0</xdr:rowOff>
    </xdr:from>
    <xdr:to>
      <xdr:col>3</xdr:col>
      <xdr:colOff>571500</xdr:colOff>
      <xdr:row>2486</xdr:row>
      <xdr:rowOff>160020</xdr:rowOff>
    </xdr:to>
    <xdr:pic>
      <xdr:nvPicPr>
        <xdr:cNvPr id="8989" name="Billede 8988">
          <a:hlinkClick xmlns:r="http://schemas.openxmlformats.org/officeDocument/2006/relationships" r:id="rId414"/>
          <a:extLst>
            <a:ext uri="{FF2B5EF4-FFF2-40B4-BE49-F238E27FC236}">
              <a16:creationId xmlns:a16="http://schemas.microsoft.com/office/drawing/2014/main" id="{EC6C50CA-54EF-491F-F8F3-90C57CA5741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01961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2487</xdr:row>
      <xdr:rowOff>0</xdr:rowOff>
    </xdr:from>
    <xdr:to>
      <xdr:col>3</xdr:col>
      <xdr:colOff>7620</xdr:colOff>
      <xdr:row>2487</xdr:row>
      <xdr:rowOff>99060</xdr:rowOff>
    </xdr:to>
    <xdr:pic>
      <xdr:nvPicPr>
        <xdr:cNvPr id="8990" name="Billede 8989">
          <a:extLst>
            <a:ext uri="{FF2B5EF4-FFF2-40B4-BE49-F238E27FC236}">
              <a16:creationId xmlns:a16="http://schemas.microsoft.com/office/drawing/2014/main" id="{75E458D6-4A68-12C6-58A7-EC2D2336A6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02144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2489</xdr:row>
      <xdr:rowOff>0</xdr:rowOff>
    </xdr:from>
    <xdr:to>
      <xdr:col>1</xdr:col>
      <xdr:colOff>152400</xdr:colOff>
      <xdr:row>2490</xdr:row>
      <xdr:rowOff>0</xdr:rowOff>
    </xdr:to>
    <xdr:pic>
      <xdr:nvPicPr>
        <xdr:cNvPr id="8991" name="img307" descr="Lot ID: 393130834  Set No: KT407  Name: Small Train Engine with Tender Gray">
          <a:hlinkClick xmlns:r="http://schemas.openxmlformats.org/officeDocument/2006/relationships" r:id="rId415"/>
          <a:extLst>
            <a:ext uri="{FF2B5EF4-FFF2-40B4-BE49-F238E27FC236}">
              <a16:creationId xmlns:a16="http://schemas.microsoft.com/office/drawing/2014/main" id="{B218DC43-A7E0-3B1E-922B-E19971A84F4C}"/>
            </a:ext>
          </a:extLst>
        </xdr:cNvPr>
        <xdr:cNvPicPr>
          <a:picLocks noChangeAspect="1" noChangeArrowheads="1"/>
        </xdr:cNvPicPr>
      </xdr:nvPicPr>
      <xdr:blipFill>
        <a:blip xmlns:r="http://schemas.openxmlformats.org/officeDocument/2006/relationships" r:embed="rId416">
          <a:extLst>
            <a:ext uri="{28A0092B-C50C-407E-A947-70E740481C1C}">
              <a14:useLocalDpi xmlns:a14="http://schemas.microsoft.com/office/drawing/2010/main" val="0"/>
            </a:ext>
          </a:extLst>
        </a:blip>
        <a:srcRect/>
        <a:stretch>
          <a:fillRect/>
        </a:stretch>
      </xdr:blipFill>
      <xdr:spPr bwMode="auto">
        <a:xfrm>
          <a:off x="0" y="1002510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2489</xdr:row>
      <xdr:rowOff>0</xdr:rowOff>
    </xdr:from>
    <xdr:to>
      <xdr:col>3</xdr:col>
      <xdr:colOff>114300</xdr:colOff>
      <xdr:row>2489</xdr:row>
      <xdr:rowOff>114300</xdr:rowOff>
    </xdr:to>
    <xdr:pic>
      <xdr:nvPicPr>
        <xdr:cNvPr id="8992" name="Billede 8991" descr="Seller Ships to My Country">
          <a:hlinkClick xmlns:r="http://schemas.openxmlformats.org/officeDocument/2006/relationships" r:id="rId5"/>
          <a:extLst>
            <a:ext uri="{FF2B5EF4-FFF2-40B4-BE49-F238E27FC236}">
              <a16:creationId xmlns:a16="http://schemas.microsoft.com/office/drawing/2014/main" id="{7F4563D0-96F1-FA56-8431-55039FEF2F8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02510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2489</xdr:row>
      <xdr:rowOff>0</xdr:rowOff>
    </xdr:from>
    <xdr:to>
      <xdr:col>3</xdr:col>
      <xdr:colOff>274320</xdr:colOff>
      <xdr:row>2489</xdr:row>
      <xdr:rowOff>152400</xdr:rowOff>
    </xdr:to>
    <xdr:pic>
      <xdr:nvPicPr>
        <xdr:cNvPr id="8993" name="Billede 8992">
          <a:hlinkClick xmlns:r="http://schemas.openxmlformats.org/officeDocument/2006/relationships" r:id="rId7"/>
          <a:extLst>
            <a:ext uri="{FF2B5EF4-FFF2-40B4-BE49-F238E27FC236}">
              <a16:creationId xmlns:a16="http://schemas.microsoft.com/office/drawing/2014/main" id="{BBFA30C9-7A54-499E-CDA1-3DC6D5078397}"/>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002510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2493</xdr:row>
      <xdr:rowOff>0</xdr:rowOff>
    </xdr:from>
    <xdr:to>
      <xdr:col>3</xdr:col>
      <xdr:colOff>7620</xdr:colOff>
      <xdr:row>2493</xdr:row>
      <xdr:rowOff>30480</xdr:rowOff>
    </xdr:to>
    <xdr:pic>
      <xdr:nvPicPr>
        <xdr:cNvPr id="8994" name="Billede 8993">
          <a:extLst>
            <a:ext uri="{FF2B5EF4-FFF2-40B4-BE49-F238E27FC236}">
              <a16:creationId xmlns:a16="http://schemas.microsoft.com/office/drawing/2014/main" id="{54C6713E-90E9-B005-0D3B-963DDBB68C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07310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2494</xdr:row>
      <xdr:rowOff>0</xdr:rowOff>
    </xdr:from>
    <xdr:to>
      <xdr:col>3</xdr:col>
      <xdr:colOff>571500</xdr:colOff>
      <xdr:row>2494</xdr:row>
      <xdr:rowOff>160020</xdr:rowOff>
    </xdr:to>
    <xdr:pic>
      <xdr:nvPicPr>
        <xdr:cNvPr id="8995" name="Billede 8994">
          <a:hlinkClick xmlns:r="http://schemas.openxmlformats.org/officeDocument/2006/relationships" r:id="rId417"/>
          <a:extLst>
            <a:ext uri="{FF2B5EF4-FFF2-40B4-BE49-F238E27FC236}">
              <a16:creationId xmlns:a16="http://schemas.microsoft.com/office/drawing/2014/main" id="{18CA496D-CBBD-0960-2945-F0732FF8A31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07493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2495</xdr:row>
      <xdr:rowOff>0</xdr:rowOff>
    </xdr:from>
    <xdr:to>
      <xdr:col>3</xdr:col>
      <xdr:colOff>7620</xdr:colOff>
      <xdr:row>2495</xdr:row>
      <xdr:rowOff>99060</xdr:rowOff>
    </xdr:to>
    <xdr:pic>
      <xdr:nvPicPr>
        <xdr:cNvPr id="8996" name="Billede 8995">
          <a:extLst>
            <a:ext uri="{FF2B5EF4-FFF2-40B4-BE49-F238E27FC236}">
              <a16:creationId xmlns:a16="http://schemas.microsoft.com/office/drawing/2014/main" id="{C834CCA3-6651-CADB-6888-7F15742841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07676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2497</xdr:row>
      <xdr:rowOff>0</xdr:rowOff>
    </xdr:from>
    <xdr:to>
      <xdr:col>1</xdr:col>
      <xdr:colOff>152400</xdr:colOff>
      <xdr:row>2498</xdr:row>
      <xdr:rowOff>114300</xdr:rowOff>
    </xdr:to>
    <xdr:pic>
      <xdr:nvPicPr>
        <xdr:cNvPr id="8997" name="img308" descr="Lot ID: 522706010  Set No: 910033  Name: Old Train Engine Shed">
          <a:hlinkClick xmlns:r="http://schemas.openxmlformats.org/officeDocument/2006/relationships" r:id="rId33"/>
          <a:extLst>
            <a:ext uri="{FF2B5EF4-FFF2-40B4-BE49-F238E27FC236}">
              <a16:creationId xmlns:a16="http://schemas.microsoft.com/office/drawing/2014/main" id="{E44CDE71-40D3-8090-369F-7FB6F9DE846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08042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2497</xdr:row>
      <xdr:rowOff>0</xdr:rowOff>
    </xdr:from>
    <xdr:to>
      <xdr:col>3</xdr:col>
      <xdr:colOff>114300</xdr:colOff>
      <xdr:row>2497</xdr:row>
      <xdr:rowOff>114300</xdr:rowOff>
    </xdr:to>
    <xdr:pic>
      <xdr:nvPicPr>
        <xdr:cNvPr id="8998" name="Billede 8997" descr="Seller Ships to My Country">
          <a:hlinkClick xmlns:r="http://schemas.openxmlformats.org/officeDocument/2006/relationships" r:id="rId5"/>
          <a:extLst>
            <a:ext uri="{FF2B5EF4-FFF2-40B4-BE49-F238E27FC236}">
              <a16:creationId xmlns:a16="http://schemas.microsoft.com/office/drawing/2014/main" id="{0A69CFCA-E859-E028-B28F-FF9A27B9D36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08042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2497</xdr:row>
      <xdr:rowOff>0</xdr:rowOff>
    </xdr:from>
    <xdr:to>
      <xdr:col>3</xdr:col>
      <xdr:colOff>274320</xdr:colOff>
      <xdr:row>2497</xdr:row>
      <xdr:rowOff>152400</xdr:rowOff>
    </xdr:to>
    <xdr:pic>
      <xdr:nvPicPr>
        <xdr:cNvPr id="8999" name="Billede 8998">
          <a:hlinkClick xmlns:r="http://schemas.openxmlformats.org/officeDocument/2006/relationships" r:id="rId7"/>
          <a:extLst>
            <a:ext uri="{FF2B5EF4-FFF2-40B4-BE49-F238E27FC236}">
              <a16:creationId xmlns:a16="http://schemas.microsoft.com/office/drawing/2014/main" id="{D81DB192-D06F-2845-BB91-78A5DAC8F4F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008042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2501</xdr:row>
      <xdr:rowOff>0</xdr:rowOff>
    </xdr:from>
    <xdr:to>
      <xdr:col>3</xdr:col>
      <xdr:colOff>7620</xdr:colOff>
      <xdr:row>2501</xdr:row>
      <xdr:rowOff>30480</xdr:rowOff>
    </xdr:to>
    <xdr:pic>
      <xdr:nvPicPr>
        <xdr:cNvPr id="9000" name="Billede 8999">
          <a:extLst>
            <a:ext uri="{FF2B5EF4-FFF2-40B4-BE49-F238E27FC236}">
              <a16:creationId xmlns:a16="http://schemas.microsoft.com/office/drawing/2014/main" id="{9139CDBA-E5C0-3309-76D4-A8F52CBE2E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0053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2502</xdr:row>
      <xdr:rowOff>0</xdr:rowOff>
    </xdr:from>
    <xdr:to>
      <xdr:col>3</xdr:col>
      <xdr:colOff>571500</xdr:colOff>
      <xdr:row>2502</xdr:row>
      <xdr:rowOff>160020</xdr:rowOff>
    </xdr:to>
    <xdr:pic>
      <xdr:nvPicPr>
        <xdr:cNvPr id="9001" name="Billede 9000">
          <a:hlinkClick xmlns:r="http://schemas.openxmlformats.org/officeDocument/2006/relationships" r:id="rId418"/>
          <a:extLst>
            <a:ext uri="{FF2B5EF4-FFF2-40B4-BE49-F238E27FC236}">
              <a16:creationId xmlns:a16="http://schemas.microsoft.com/office/drawing/2014/main" id="{E1A3612D-2E2D-BA2F-0A17-037FDD54B95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10236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2503</xdr:row>
      <xdr:rowOff>0</xdr:rowOff>
    </xdr:from>
    <xdr:to>
      <xdr:col>3</xdr:col>
      <xdr:colOff>7620</xdr:colOff>
      <xdr:row>2503</xdr:row>
      <xdr:rowOff>99060</xdr:rowOff>
    </xdr:to>
    <xdr:pic>
      <xdr:nvPicPr>
        <xdr:cNvPr id="9002" name="Billede 9001">
          <a:extLst>
            <a:ext uri="{FF2B5EF4-FFF2-40B4-BE49-F238E27FC236}">
              <a16:creationId xmlns:a16="http://schemas.microsoft.com/office/drawing/2014/main" id="{CBE8755D-0688-A5EA-F623-D3BE359EB5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0419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2505</xdr:row>
      <xdr:rowOff>0</xdr:rowOff>
    </xdr:from>
    <xdr:to>
      <xdr:col>1</xdr:col>
      <xdr:colOff>152400</xdr:colOff>
      <xdr:row>2506</xdr:row>
      <xdr:rowOff>114300</xdr:rowOff>
    </xdr:to>
    <xdr:pic>
      <xdr:nvPicPr>
        <xdr:cNvPr id="9003" name="img309" descr="Lot ID: 511069702  Set No: 910033  Name: Old Train Engine Shed">
          <a:hlinkClick xmlns:r="http://schemas.openxmlformats.org/officeDocument/2006/relationships" r:id="rId33"/>
          <a:extLst>
            <a:ext uri="{FF2B5EF4-FFF2-40B4-BE49-F238E27FC236}">
              <a16:creationId xmlns:a16="http://schemas.microsoft.com/office/drawing/2014/main" id="{A9150C2D-A090-2BA0-782F-D5F3235D902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10785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2505</xdr:row>
      <xdr:rowOff>0</xdr:rowOff>
    </xdr:from>
    <xdr:to>
      <xdr:col>3</xdr:col>
      <xdr:colOff>114300</xdr:colOff>
      <xdr:row>2505</xdr:row>
      <xdr:rowOff>114300</xdr:rowOff>
    </xdr:to>
    <xdr:pic>
      <xdr:nvPicPr>
        <xdr:cNvPr id="9004" name="Billede 9003" descr="Seller Ships to My Country">
          <a:hlinkClick xmlns:r="http://schemas.openxmlformats.org/officeDocument/2006/relationships" r:id="rId5"/>
          <a:extLst>
            <a:ext uri="{FF2B5EF4-FFF2-40B4-BE49-F238E27FC236}">
              <a16:creationId xmlns:a16="http://schemas.microsoft.com/office/drawing/2014/main" id="{B2A43B9C-B713-AB48-E74A-6BF88BA7FB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10785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2505</xdr:row>
      <xdr:rowOff>0</xdr:rowOff>
    </xdr:from>
    <xdr:to>
      <xdr:col>3</xdr:col>
      <xdr:colOff>160020</xdr:colOff>
      <xdr:row>2505</xdr:row>
      <xdr:rowOff>152400</xdr:rowOff>
    </xdr:to>
    <xdr:pic>
      <xdr:nvPicPr>
        <xdr:cNvPr id="9005" name="Billede 9004">
          <a:extLst>
            <a:ext uri="{FF2B5EF4-FFF2-40B4-BE49-F238E27FC236}">
              <a16:creationId xmlns:a16="http://schemas.microsoft.com/office/drawing/2014/main" id="{1BEDF30A-E1A2-F1A0-D24A-28EE3E02BC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0107853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2509</xdr:row>
      <xdr:rowOff>0</xdr:rowOff>
    </xdr:from>
    <xdr:to>
      <xdr:col>3</xdr:col>
      <xdr:colOff>7620</xdr:colOff>
      <xdr:row>2509</xdr:row>
      <xdr:rowOff>30480</xdr:rowOff>
    </xdr:to>
    <xdr:pic>
      <xdr:nvPicPr>
        <xdr:cNvPr id="9006" name="Billede 9005">
          <a:extLst>
            <a:ext uri="{FF2B5EF4-FFF2-40B4-BE49-F238E27FC236}">
              <a16:creationId xmlns:a16="http://schemas.microsoft.com/office/drawing/2014/main" id="{E56DD470-78E0-3F7C-CEA1-68BA2F9752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3299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2510</xdr:row>
      <xdr:rowOff>0</xdr:rowOff>
    </xdr:from>
    <xdr:to>
      <xdr:col>3</xdr:col>
      <xdr:colOff>571500</xdr:colOff>
      <xdr:row>2510</xdr:row>
      <xdr:rowOff>160020</xdr:rowOff>
    </xdr:to>
    <xdr:pic>
      <xdr:nvPicPr>
        <xdr:cNvPr id="9007" name="Billede 9006">
          <a:hlinkClick xmlns:r="http://schemas.openxmlformats.org/officeDocument/2006/relationships" r:id="rId419"/>
          <a:extLst>
            <a:ext uri="{FF2B5EF4-FFF2-40B4-BE49-F238E27FC236}">
              <a16:creationId xmlns:a16="http://schemas.microsoft.com/office/drawing/2014/main" id="{FE483692-5034-7A2B-F90E-240C5E1EDB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13482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2511</xdr:row>
      <xdr:rowOff>0</xdr:rowOff>
    </xdr:from>
    <xdr:to>
      <xdr:col>3</xdr:col>
      <xdr:colOff>7620</xdr:colOff>
      <xdr:row>2511</xdr:row>
      <xdr:rowOff>99060</xdr:rowOff>
    </xdr:to>
    <xdr:pic>
      <xdr:nvPicPr>
        <xdr:cNvPr id="9008" name="Billede 9007">
          <a:extLst>
            <a:ext uri="{FF2B5EF4-FFF2-40B4-BE49-F238E27FC236}">
              <a16:creationId xmlns:a16="http://schemas.microsoft.com/office/drawing/2014/main" id="{F0A4272C-7726-EE53-94A3-624C6FC2E6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3665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2513</xdr:row>
      <xdr:rowOff>0</xdr:rowOff>
    </xdr:from>
    <xdr:to>
      <xdr:col>1</xdr:col>
      <xdr:colOff>152400</xdr:colOff>
      <xdr:row>2514</xdr:row>
      <xdr:rowOff>114300</xdr:rowOff>
    </xdr:to>
    <xdr:pic>
      <xdr:nvPicPr>
        <xdr:cNvPr id="9009" name="img310" descr="Lot ID: 508231429  Set No: 910033  Name: Old Train Engine Shed">
          <a:hlinkClick xmlns:r="http://schemas.openxmlformats.org/officeDocument/2006/relationships" r:id="rId33"/>
          <a:extLst>
            <a:ext uri="{FF2B5EF4-FFF2-40B4-BE49-F238E27FC236}">
              <a16:creationId xmlns:a16="http://schemas.microsoft.com/office/drawing/2014/main" id="{76583029-59EE-83CF-C38A-99D4E37582D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14031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2513</xdr:row>
      <xdr:rowOff>0</xdr:rowOff>
    </xdr:from>
    <xdr:to>
      <xdr:col>3</xdr:col>
      <xdr:colOff>114300</xdr:colOff>
      <xdr:row>2513</xdr:row>
      <xdr:rowOff>114300</xdr:rowOff>
    </xdr:to>
    <xdr:pic>
      <xdr:nvPicPr>
        <xdr:cNvPr id="9010" name="Billede 9009" descr="Seller Ships to My Country">
          <a:hlinkClick xmlns:r="http://schemas.openxmlformats.org/officeDocument/2006/relationships" r:id="rId5"/>
          <a:extLst>
            <a:ext uri="{FF2B5EF4-FFF2-40B4-BE49-F238E27FC236}">
              <a16:creationId xmlns:a16="http://schemas.microsoft.com/office/drawing/2014/main" id="{21FC0767-6D6A-FF00-1EED-2CCEB4D2ECC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14031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2513</xdr:row>
      <xdr:rowOff>0</xdr:rowOff>
    </xdr:from>
    <xdr:to>
      <xdr:col>3</xdr:col>
      <xdr:colOff>274320</xdr:colOff>
      <xdr:row>2513</xdr:row>
      <xdr:rowOff>152400</xdr:rowOff>
    </xdr:to>
    <xdr:pic>
      <xdr:nvPicPr>
        <xdr:cNvPr id="9011" name="Billede 9010">
          <a:hlinkClick xmlns:r="http://schemas.openxmlformats.org/officeDocument/2006/relationships" r:id="rId7"/>
          <a:extLst>
            <a:ext uri="{FF2B5EF4-FFF2-40B4-BE49-F238E27FC236}">
              <a16:creationId xmlns:a16="http://schemas.microsoft.com/office/drawing/2014/main" id="{73BEDFD7-7978-E0C9-7677-DA6F96D64C2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1403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2517</xdr:row>
      <xdr:rowOff>0</xdr:rowOff>
    </xdr:from>
    <xdr:to>
      <xdr:col>3</xdr:col>
      <xdr:colOff>7620</xdr:colOff>
      <xdr:row>2517</xdr:row>
      <xdr:rowOff>30480</xdr:rowOff>
    </xdr:to>
    <xdr:pic>
      <xdr:nvPicPr>
        <xdr:cNvPr id="9012" name="Billede 9011">
          <a:extLst>
            <a:ext uri="{FF2B5EF4-FFF2-40B4-BE49-F238E27FC236}">
              <a16:creationId xmlns:a16="http://schemas.microsoft.com/office/drawing/2014/main" id="{F6ADD388-7273-2AEA-98AF-D779397793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6043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2518</xdr:row>
      <xdr:rowOff>0</xdr:rowOff>
    </xdr:from>
    <xdr:to>
      <xdr:col>3</xdr:col>
      <xdr:colOff>571500</xdr:colOff>
      <xdr:row>2518</xdr:row>
      <xdr:rowOff>160020</xdr:rowOff>
    </xdr:to>
    <xdr:pic>
      <xdr:nvPicPr>
        <xdr:cNvPr id="9013" name="Billede 9012">
          <a:hlinkClick xmlns:r="http://schemas.openxmlformats.org/officeDocument/2006/relationships" r:id="rId420"/>
          <a:extLst>
            <a:ext uri="{FF2B5EF4-FFF2-40B4-BE49-F238E27FC236}">
              <a16:creationId xmlns:a16="http://schemas.microsoft.com/office/drawing/2014/main" id="{CBA58B76-4B4B-7890-282B-4D4FD919374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16226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2519</xdr:row>
      <xdr:rowOff>0</xdr:rowOff>
    </xdr:from>
    <xdr:to>
      <xdr:col>3</xdr:col>
      <xdr:colOff>7620</xdr:colOff>
      <xdr:row>2519</xdr:row>
      <xdr:rowOff>99060</xdr:rowOff>
    </xdr:to>
    <xdr:pic>
      <xdr:nvPicPr>
        <xdr:cNvPr id="9014" name="Billede 9013">
          <a:extLst>
            <a:ext uri="{FF2B5EF4-FFF2-40B4-BE49-F238E27FC236}">
              <a16:creationId xmlns:a16="http://schemas.microsoft.com/office/drawing/2014/main" id="{7C5A38FC-F0F6-F8A4-42FE-AC4AC80836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6408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2521</xdr:row>
      <xdr:rowOff>0</xdr:rowOff>
    </xdr:from>
    <xdr:to>
      <xdr:col>1</xdr:col>
      <xdr:colOff>152400</xdr:colOff>
      <xdr:row>2522</xdr:row>
      <xdr:rowOff>114300</xdr:rowOff>
    </xdr:to>
    <xdr:pic>
      <xdr:nvPicPr>
        <xdr:cNvPr id="9015" name="img311" descr="Lot ID: 483275970  Set No: 910033  Name: Old Train Engine Shed">
          <a:hlinkClick xmlns:r="http://schemas.openxmlformats.org/officeDocument/2006/relationships" r:id="rId33"/>
          <a:extLst>
            <a:ext uri="{FF2B5EF4-FFF2-40B4-BE49-F238E27FC236}">
              <a16:creationId xmlns:a16="http://schemas.microsoft.com/office/drawing/2014/main" id="{2927BFC5-A974-9EBF-6060-D8BE0E2E1A9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16774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2521</xdr:row>
      <xdr:rowOff>0</xdr:rowOff>
    </xdr:from>
    <xdr:to>
      <xdr:col>3</xdr:col>
      <xdr:colOff>114300</xdr:colOff>
      <xdr:row>2521</xdr:row>
      <xdr:rowOff>114300</xdr:rowOff>
    </xdr:to>
    <xdr:pic>
      <xdr:nvPicPr>
        <xdr:cNvPr id="9016" name="Billede 9015" descr="Seller Does Not Ship to My Country">
          <a:hlinkClick xmlns:r="http://schemas.openxmlformats.org/officeDocument/2006/relationships" r:id="rId5"/>
          <a:extLst>
            <a:ext uri="{FF2B5EF4-FFF2-40B4-BE49-F238E27FC236}">
              <a16:creationId xmlns:a16="http://schemas.microsoft.com/office/drawing/2014/main" id="{1B34976A-A250-8AF3-9E91-E1329FC3C01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16774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2521</xdr:row>
      <xdr:rowOff>0</xdr:rowOff>
    </xdr:from>
    <xdr:to>
      <xdr:col>3</xdr:col>
      <xdr:colOff>274320</xdr:colOff>
      <xdr:row>2521</xdr:row>
      <xdr:rowOff>152400</xdr:rowOff>
    </xdr:to>
    <xdr:pic>
      <xdr:nvPicPr>
        <xdr:cNvPr id="9017" name="Billede 9016">
          <a:hlinkClick xmlns:r="http://schemas.openxmlformats.org/officeDocument/2006/relationships" r:id="rId7"/>
          <a:extLst>
            <a:ext uri="{FF2B5EF4-FFF2-40B4-BE49-F238E27FC236}">
              <a16:creationId xmlns:a16="http://schemas.microsoft.com/office/drawing/2014/main" id="{EC1966EF-18DB-2922-2895-AA197579A54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016774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2525</xdr:row>
      <xdr:rowOff>0</xdr:rowOff>
    </xdr:from>
    <xdr:to>
      <xdr:col>3</xdr:col>
      <xdr:colOff>7620</xdr:colOff>
      <xdr:row>2525</xdr:row>
      <xdr:rowOff>30480</xdr:rowOff>
    </xdr:to>
    <xdr:pic>
      <xdr:nvPicPr>
        <xdr:cNvPr id="9018" name="Billede 9017">
          <a:extLst>
            <a:ext uri="{FF2B5EF4-FFF2-40B4-BE49-F238E27FC236}">
              <a16:creationId xmlns:a16="http://schemas.microsoft.com/office/drawing/2014/main" id="{4BAC65E6-8C7A-4EE8-26A9-E5477500A1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8786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2526</xdr:row>
      <xdr:rowOff>0</xdr:rowOff>
    </xdr:from>
    <xdr:to>
      <xdr:col>3</xdr:col>
      <xdr:colOff>571500</xdr:colOff>
      <xdr:row>2526</xdr:row>
      <xdr:rowOff>160020</xdr:rowOff>
    </xdr:to>
    <xdr:pic>
      <xdr:nvPicPr>
        <xdr:cNvPr id="9019" name="Billede 9018">
          <a:hlinkClick xmlns:r="http://schemas.openxmlformats.org/officeDocument/2006/relationships" r:id="rId421"/>
          <a:extLst>
            <a:ext uri="{FF2B5EF4-FFF2-40B4-BE49-F238E27FC236}">
              <a16:creationId xmlns:a16="http://schemas.microsoft.com/office/drawing/2014/main" id="{9E8223FB-5B3B-7873-8C57-87FE5E230F5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18969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2527</xdr:row>
      <xdr:rowOff>0</xdr:rowOff>
    </xdr:from>
    <xdr:to>
      <xdr:col>3</xdr:col>
      <xdr:colOff>7620</xdr:colOff>
      <xdr:row>2527</xdr:row>
      <xdr:rowOff>99060</xdr:rowOff>
    </xdr:to>
    <xdr:pic>
      <xdr:nvPicPr>
        <xdr:cNvPr id="9020" name="Billede 9019">
          <a:extLst>
            <a:ext uri="{FF2B5EF4-FFF2-40B4-BE49-F238E27FC236}">
              <a16:creationId xmlns:a16="http://schemas.microsoft.com/office/drawing/2014/main" id="{A7F0A76B-3BD0-62DB-306E-3353C7B778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9152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2529</xdr:row>
      <xdr:rowOff>0</xdr:rowOff>
    </xdr:from>
    <xdr:to>
      <xdr:col>1</xdr:col>
      <xdr:colOff>152400</xdr:colOff>
      <xdr:row>2530</xdr:row>
      <xdr:rowOff>114300</xdr:rowOff>
    </xdr:to>
    <xdr:pic>
      <xdr:nvPicPr>
        <xdr:cNvPr id="9021" name="img312" descr="Lot ID: 426630415  Set No: 910033  Name: Old Train Engine Shed">
          <a:hlinkClick xmlns:r="http://schemas.openxmlformats.org/officeDocument/2006/relationships" r:id="rId33"/>
          <a:extLst>
            <a:ext uri="{FF2B5EF4-FFF2-40B4-BE49-F238E27FC236}">
              <a16:creationId xmlns:a16="http://schemas.microsoft.com/office/drawing/2014/main" id="{EDB77AD1-C52D-401A-8195-EF6B189E266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19517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2529</xdr:row>
      <xdr:rowOff>0</xdr:rowOff>
    </xdr:from>
    <xdr:to>
      <xdr:col>3</xdr:col>
      <xdr:colOff>114300</xdr:colOff>
      <xdr:row>2529</xdr:row>
      <xdr:rowOff>114300</xdr:rowOff>
    </xdr:to>
    <xdr:pic>
      <xdr:nvPicPr>
        <xdr:cNvPr id="9022" name="Billede 9021" descr="Seller Ships to My Country">
          <a:hlinkClick xmlns:r="http://schemas.openxmlformats.org/officeDocument/2006/relationships" r:id="rId5"/>
          <a:extLst>
            <a:ext uri="{FF2B5EF4-FFF2-40B4-BE49-F238E27FC236}">
              <a16:creationId xmlns:a16="http://schemas.microsoft.com/office/drawing/2014/main" id="{5D7DE56C-F633-8225-FB43-CC4ECD5DFA5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19517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2529</xdr:row>
      <xdr:rowOff>0</xdr:rowOff>
    </xdr:from>
    <xdr:to>
      <xdr:col>3</xdr:col>
      <xdr:colOff>274320</xdr:colOff>
      <xdr:row>2529</xdr:row>
      <xdr:rowOff>152400</xdr:rowOff>
    </xdr:to>
    <xdr:pic>
      <xdr:nvPicPr>
        <xdr:cNvPr id="9023" name="Billede 9022">
          <a:hlinkClick xmlns:r="http://schemas.openxmlformats.org/officeDocument/2006/relationships" r:id="rId7"/>
          <a:extLst>
            <a:ext uri="{FF2B5EF4-FFF2-40B4-BE49-F238E27FC236}">
              <a16:creationId xmlns:a16="http://schemas.microsoft.com/office/drawing/2014/main" id="{73B207AE-FD88-7226-99E7-F653CECB4B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01951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2529</xdr:row>
      <xdr:rowOff>0</xdr:rowOff>
    </xdr:from>
    <xdr:to>
      <xdr:col>3</xdr:col>
      <xdr:colOff>457200</xdr:colOff>
      <xdr:row>2529</xdr:row>
      <xdr:rowOff>152400</xdr:rowOff>
    </xdr:to>
    <xdr:pic>
      <xdr:nvPicPr>
        <xdr:cNvPr id="9024" name="Billede 9023">
          <a:hlinkClick xmlns:r="http://schemas.openxmlformats.org/officeDocument/2006/relationships" r:id="rId422"/>
          <a:extLst>
            <a:ext uri="{FF2B5EF4-FFF2-40B4-BE49-F238E27FC236}">
              <a16:creationId xmlns:a16="http://schemas.microsoft.com/office/drawing/2014/main" id="{5C98032C-D633-E5F9-8131-0F642C085D29}"/>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0195179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2533</xdr:row>
      <xdr:rowOff>0</xdr:rowOff>
    </xdr:from>
    <xdr:to>
      <xdr:col>3</xdr:col>
      <xdr:colOff>7620</xdr:colOff>
      <xdr:row>2533</xdr:row>
      <xdr:rowOff>30480</xdr:rowOff>
    </xdr:to>
    <xdr:pic>
      <xdr:nvPicPr>
        <xdr:cNvPr id="9025" name="Billede 9024">
          <a:extLst>
            <a:ext uri="{FF2B5EF4-FFF2-40B4-BE49-F238E27FC236}">
              <a16:creationId xmlns:a16="http://schemas.microsoft.com/office/drawing/2014/main" id="{D37C3B1C-E80A-907C-0A2F-AC8E10125E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1918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2534</xdr:row>
      <xdr:rowOff>0</xdr:rowOff>
    </xdr:from>
    <xdr:to>
      <xdr:col>3</xdr:col>
      <xdr:colOff>571500</xdr:colOff>
      <xdr:row>2534</xdr:row>
      <xdr:rowOff>160020</xdr:rowOff>
    </xdr:to>
    <xdr:pic>
      <xdr:nvPicPr>
        <xdr:cNvPr id="9026" name="Billede 9025">
          <a:hlinkClick xmlns:r="http://schemas.openxmlformats.org/officeDocument/2006/relationships" r:id="rId423"/>
          <a:extLst>
            <a:ext uri="{FF2B5EF4-FFF2-40B4-BE49-F238E27FC236}">
              <a16:creationId xmlns:a16="http://schemas.microsoft.com/office/drawing/2014/main" id="{83C590F0-48B9-E215-48CC-653A4D642BF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22101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2535</xdr:row>
      <xdr:rowOff>0</xdr:rowOff>
    </xdr:from>
    <xdr:to>
      <xdr:col>3</xdr:col>
      <xdr:colOff>7620</xdr:colOff>
      <xdr:row>2535</xdr:row>
      <xdr:rowOff>99060</xdr:rowOff>
    </xdr:to>
    <xdr:pic>
      <xdr:nvPicPr>
        <xdr:cNvPr id="9027" name="Billede 9026">
          <a:extLst>
            <a:ext uri="{FF2B5EF4-FFF2-40B4-BE49-F238E27FC236}">
              <a16:creationId xmlns:a16="http://schemas.microsoft.com/office/drawing/2014/main" id="{8F01FB7C-2992-C88D-84A3-FEA5A94E12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2283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2537</xdr:row>
      <xdr:rowOff>0</xdr:rowOff>
    </xdr:from>
    <xdr:to>
      <xdr:col>1</xdr:col>
      <xdr:colOff>152400</xdr:colOff>
      <xdr:row>2538</xdr:row>
      <xdr:rowOff>114300</xdr:rowOff>
    </xdr:to>
    <xdr:pic>
      <xdr:nvPicPr>
        <xdr:cNvPr id="9028" name="img313" descr="Lot ID: 417571749  Set No: 910033  Name: Old Train Engine Shed">
          <a:hlinkClick xmlns:r="http://schemas.openxmlformats.org/officeDocument/2006/relationships" r:id="rId33"/>
          <a:extLst>
            <a:ext uri="{FF2B5EF4-FFF2-40B4-BE49-F238E27FC236}">
              <a16:creationId xmlns:a16="http://schemas.microsoft.com/office/drawing/2014/main" id="{2F43F416-0845-73F4-9D9A-411BA4D6821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22649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2537</xdr:row>
      <xdr:rowOff>0</xdr:rowOff>
    </xdr:from>
    <xdr:to>
      <xdr:col>3</xdr:col>
      <xdr:colOff>114300</xdr:colOff>
      <xdr:row>2537</xdr:row>
      <xdr:rowOff>114300</xdr:rowOff>
    </xdr:to>
    <xdr:pic>
      <xdr:nvPicPr>
        <xdr:cNvPr id="9029" name="Billede 9028" descr="Seller Ships to My Country">
          <a:hlinkClick xmlns:r="http://schemas.openxmlformats.org/officeDocument/2006/relationships" r:id="rId5"/>
          <a:extLst>
            <a:ext uri="{FF2B5EF4-FFF2-40B4-BE49-F238E27FC236}">
              <a16:creationId xmlns:a16="http://schemas.microsoft.com/office/drawing/2014/main" id="{822968F3-9870-4512-6FB4-709D3D833AF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22649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2537</xdr:row>
      <xdr:rowOff>0</xdr:rowOff>
    </xdr:from>
    <xdr:to>
      <xdr:col>3</xdr:col>
      <xdr:colOff>274320</xdr:colOff>
      <xdr:row>2537</xdr:row>
      <xdr:rowOff>152400</xdr:rowOff>
    </xdr:to>
    <xdr:pic>
      <xdr:nvPicPr>
        <xdr:cNvPr id="9030" name="Billede 9029">
          <a:hlinkClick xmlns:r="http://schemas.openxmlformats.org/officeDocument/2006/relationships" r:id="rId7"/>
          <a:extLst>
            <a:ext uri="{FF2B5EF4-FFF2-40B4-BE49-F238E27FC236}">
              <a16:creationId xmlns:a16="http://schemas.microsoft.com/office/drawing/2014/main" id="{6ECE66DC-63BD-79D5-CF96-635ABF829A9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022649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2537</xdr:row>
      <xdr:rowOff>0</xdr:rowOff>
    </xdr:from>
    <xdr:to>
      <xdr:col>3</xdr:col>
      <xdr:colOff>457200</xdr:colOff>
      <xdr:row>2537</xdr:row>
      <xdr:rowOff>152400</xdr:rowOff>
    </xdr:to>
    <xdr:pic>
      <xdr:nvPicPr>
        <xdr:cNvPr id="9031" name="Billede 9030">
          <a:hlinkClick xmlns:r="http://schemas.openxmlformats.org/officeDocument/2006/relationships" r:id="rId424"/>
          <a:extLst>
            <a:ext uri="{FF2B5EF4-FFF2-40B4-BE49-F238E27FC236}">
              <a16:creationId xmlns:a16="http://schemas.microsoft.com/office/drawing/2014/main" id="{08A86351-DE10-AEFE-5480-372E22DD76B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0226497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2541</xdr:row>
      <xdr:rowOff>0</xdr:rowOff>
    </xdr:from>
    <xdr:to>
      <xdr:col>3</xdr:col>
      <xdr:colOff>7620</xdr:colOff>
      <xdr:row>2541</xdr:row>
      <xdr:rowOff>30480</xdr:rowOff>
    </xdr:to>
    <xdr:pic>
      <xdr:nvPicPr>
        <xdr:cNvPr id="9032" name="Billede 9031">
          <a:extLst>
            <a:ext uri="{FF2B5EF4-FFF2-40B4-BE49-F238E27FC236}">
              <a16:creationId xmlns:a16="http://schemas.microsoft.com/office/drawing/2014/main" id="{66B1A657-8704-9C8E-F630-B8C5B74D2C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4775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2542</xdr:row>
      <xdr:rowOff>0</xdr:rowOff>
    </xdr:from>
    <xdr:to>
      <xdr:col>3</xdr:col>
      <xdr:colOff>571500</xdr:colOff>
      <xdr:row>2542</xdr:row>
      <xdr:rowOff>160020</xdr:rowOff>
    </xdr:to>
    <xdr:pic>
      <xdr:nvPicPr>
        <xdr:cNvPr id="9033" name="Billede 9032">
          <a:hlinkClick xmlns:r="http://schemas.openxmlformats.org/officeDocument/2006/relationships" r:id="rId425"/>
          <a:extLst>
            <a:ext uri="{FF2B5EF4-FFF2-40B4-BE49-F238E27FC236}">
              <a16:creationId xmlns:a16="http://schemas.microsoft.com/office/drawing/2014/main" id="{65A3C726-4972-8FB2-CF02-1D5D1C2E3E6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24958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2543</xdr:row>
      <xdr:rowOff>0</xdr:rowOff>
    </xdr:from>
    <xdr:to>
      <xdr:col>3</xdr:col>
      <xdr:colOff>7620</xdr:colOff>
      <xdr:row>2543</xdr:row>
      <xdr:rowOff>99060</xdr:rowOff>
    </xdr:to>
    <xdr:pic>
      <xdr:nvPicPr>
        <xdr:cNvPr id="9034" name="Billede 9033">
          <a:extLst>
            <a:ext uri="{FF2B5EF4-FFF2-40B4-BE49-F238E27FC236}">
              <a16:creationId xmlns:a16="http://schemas.microsoft.com/office/drawing/2014/main" id="{7B8DEDFC-DC49-4599-6829-1C2F8E67F8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5141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2545</xdr:row>
      <xdr:rowOff>0</xdr:rowOff>
    </xdr:from>
    <xdr:to>
      <xdr:col>1</xdr:col>
      <xdr:colOff>152400</xdr:colOff>
      <xdr:row>2546</xdr:row>
      <xdr:rowOff>114300</xdr:rowOff>
    </xdr:to>
    <xdr:pic>
      <xdr:nvPicPr>
        <xdr:cNvPr id="9035" name="img314" descr="Lot ID: 392203948  Set No: 10027  Name: Train Engine Shed">
          <a:hlinkClick xmlns:r="http://schemas.openxmlformats.org/officeDocument/2006/relationships" r:id="rId55"/>
          <a:extLst>
            <a:ext uri="{FF2B5EF4-FFF2-40B4-BE49-F238E27FC236}">
              <a16:creationId xmlns:a16="http://schemas.microsoft.com/office/drawing/2014/main" id="{DCB5D180-3FC1-F8AF-0864-D8B6AD106D48}"/>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025507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2545</xdr:row>
      <xdr:rowOff>0</xdr:rowOff>
    </xdr:from>
    <xdr:to>
      <xdr:col>3</xdr:col>
      <xdr:colOff>114300</xdr:colOff>
      <xdr:row>2545</xdr:row>
      <xdr:rowOff>114300</xdr:rowOff>
    </xdr:to>
    <xdr:pic>
      <xdr:nvPicPr>
        <xdr:cNvPr id="9036" name="Billede 9035" descr="Seller Ships to My Country">
          <a:hlinkClick xmlns:r="http://schemas.openxmlformats.org/officeDocument/2006/relationships" r:id="rId5"/>
          <a:extLst>
            <a:ext uri="{FF2B5EF4-FFF2-40B4-BE49-F238E27FC236}">
              <a16:creationId xmlns:a16="http://schemas.microsoft.com/office/drawing/2014/main" id="{CFE1498F-58B7-015F-0C97-68BACF65F2D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25507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2545</xdr:row>
      <xdr:rowOff>0</xdr:rowOff>
    </xdr:from>
    <xdr:to>
      <xdr:col>3</xdr:col>
      <xdr:colOff>274320</xdr:colOff>
      <xdr:row>2545</xdr:row>
      <xdr:rowOff>152400</xdr:rowOff>
    </xdr:to>
    <xdr:pic>
      <xdr:nvPicPr>
        <xdr:cNvPr id="9037" name="Billede 9036">
          <a:hlinkClick xmlns:r="http://schemas.openxmlformats.org/officeDocument/2006/relationships" r:id="rId7"/>
          <a:extLst>
            <a:ext uri="{FF2B5EF4-FFF2-40B4-BE49-F238E27FC236}">
              <a16:creationId xmlns:a16="http://schemas.microsoft.com/office/drawing/2014/main" id="{83583B7C-5478-5824-CF13-94BE17F3EDA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025507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2545</xdr:row>
      <xdr:rowOff>0</xdr:rowOff>
    </xdr:from>
    <xdr:to>
      <xdr:col>3</xdr:col>
      <xdr:colOff>457200</xdr:colOff>
      <xdr:row>2545</xdr:row>
      <xdr:rowOff>152400</xdr:rowOff>
    </xdr:to>
    <xdr:pic>
      <xdr:nvPicPr>
        <xdr:cNvPr id="9038" name="Billede 9037">
          <a:hlinkClick xmlns:r="http://schemas.openxmlformats.org/officeDocument/2006/relationships" r:id="rId426"/>
          <a:extLst>
            <a:ext uri="{FF2B5EF4-FFF2-40B4-BE49-F238E27FC236}">
              <a16:creationId xmlns:a16="http://schemas.microsoft.com/office/drawing/2014/main" id="{647966EC-EE94-1432-E86E-856C10A4D0E9}"/>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0255072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2549</xdr:row>
      <xdr:rowOff>0</xdr:rowOff>
    </xdr:from>
    <xdr:to>
      <xdr:col>3</xdr:col>
      <xdr:colOff>7620</xdr:colOff>
      <xdr:row>2549</xdr:row>
      <xdr:rowOff>30480</xdr:rowOff>
    </xdr:to>
    <xdr:pic>
      <xdr:nvPicPr>
        <xdr:cNvPr id="9039" name="Billede 9038">
          <a:extLst>
            <a:ext uri="{FF2B5EF4-FFF2-40B4-BE49-F238E27FC236}">
              <a16:creationId xmlns:a16="http://schemas.microsoft.com/office/drawing/2014/main" id="{29E06ECD-FFCD-A16A-1E9F-5802131943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8936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2550</xdr:row>
      <xdr:rowOff>0</xdr:rowOff>
    </xdr:from>
    <xdr:to>
      <xdr:col>3</xdr:col>
      <xdr:colOff>571500</xdr:colOff>
      <xdr:row>2550</xdr:row>
      <xdr:rowOff>160020</xdr:rowOff>
    </xdr:to>
    <xdr:pic>
      <xdr:nvPicPr>
        <xdr:cNvPr id="9040" name="Billede 9039">
          <a:hlinkClick xmlns:r="http://schemas.openxmlformats.org/officeDocument/2006/relationships" r:id="rId427"/>
          <a:extLst>
            <a:ext uri="{FF2B5EF4-FFF2-40B4-BE49-F238E27FC236}">
              <a16:creationId xmlns:a16="http://schemas.microsoft.com/office/drawing/2014/main" id="{F6BD349E-68FD-4DB9-18BA-15A2251FA22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29119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2551</xdr:row>
      <xdr:rowOff>0</xdr:rowOff>
    </xdr:from>
    <xdr:to>
      <xdr:col>3</xdr:col>
      <xdr:colOff>7620</xdr:colOff>
      <xdr:row>2551</xdr:row>
      <xdr:rowOff>99060</xdr:rowOff>
    </xdr:to>
    <xdr:pic>
      <xdr:nvPicPr>
        <xdr:cNvPr id="9041" name="Billede 9040">
          <a:extLst>
            <a:ext uri="{FF2B5EF4-FFF2-40B4-BE49-F238E27FC236}">
              <a16:creationId xmlns:a16="http://schemas.microsoft.com/office/drawing/2014/main" id="{C9589C64-9F2E-80EC-A0F1-410AC0538C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9301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2553</xdr:row>
      <xdr:rowOff>0</xdr:rowOff>
    </xdr:from>
    <xdr:to>
      <xdr:col>1</xdr:col>
      <xdr:colOff>152400</xdr:colOff>
      <xdr:row>2554</xdr:row>
      <xdr:rowOff>114300</xdr:rowOff>
    </xdr:to>
    <xdr:pic>
      <xdr:nvPicPr>
        <xdr:cNvPr id="9042" name="img315" descr="Lot ID: 476891792  Set No: 910033  Name: Old Train Engine Shed">
          <a:hlinkClick xmlns:r="http://schemas.openxmlformats.org/officeDocument/2006/relationships" r:id="rId33"/>
          <a:extLst>
            <a:ext uri="{FF2B5EF4-FFF2-40B4-BE49-F238E27FC236}">
              <a16:creationId xmlns:a16="http://schemas.microsoft.com/office/drawing/2014/main" id="{FB637BA4-E888-69DA-B1CB-2C2634325E8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29667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2553</xdr:row>
      <xdr:rowOff>0</xdr:rowOff>
    </xdr:from>
    <xdr:to>
      <xdr:col>3</xdr:col>
      <xdr:colOff>114300</xdr:colOff>
      <xdr:row>2553</xdr:row>
      <xdr:rowOff>114300</xdr:rowOff>
    </xdr:to>
    <xdr:pic>
      <xdr:nvPicPr>
        <xdr:cNvPr id="9043" name="Billede 9042" descr="Seller Ships to My Country">
          <a:hlinkClick xmlns:r="http://schemas.openxmlformats.org/officeDocument/2006/relationships" r:id="rId5"/>
          <a:extLst>
            <a:ext uri="{FF2B5EF4-FFF2-40B4-BE49-F238E27FC236}">
              <a16:creationId xmlns:a16="http://schemas.microsoft.com/office/drawing/2014/main" id="{8B0B92C1-371D-FE96-5BE4-254E9ADB7BA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29667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2553</xdr:row>
      <xdr:rowOff>0</xdr:rowOff>
    </xdr:from>
    <xdr:to>
      <xdr:col>3</xdr:col>
      <xdr:colOff>274320</xdr:colOff>
      <xdr:row>2553</xdr:row>
      <xdr:rowOff>152400</xdr:rowOff>
    </xdr:to>
    <xdr:pic>
      <xdr:nvPicPr>
        <xdr:cNvPr id="9044" name="Billede 9043">
          <a:hlinkClick xmlns:r="http://schemas.openxmlformats.org/officeDocument/2006/relationships" r:id="rId7"/>
          <a:extLst>
            <a:ext uri="{FF2B5EF4-FFF2-40B4-BE49-F238E27FC236}">
              <a16:creationId xmlns:a16="http://schemas.microsoft.com/office/drawing/2014/main" id="{BFB3AC73-AB61-274D-6FF7-F655510C556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029667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2557</xdr:row>
      <xdr:rowOff>0</xdr:rowOff>
    </xdr:from>
    <xdr:to>
      <xdr:col>3</xdr:col>
      <xdr:colOff>7620</xdr:colOff>
      <xdr:row>2557</xdr:row>
      <xdr:rowOff>30480</xdr:rowOff>
    </xdr:to>
    <xdr:pic>
      <xdr:nvPicPr>
        <xdr:cNvPr id="9045" name="Billede 9044">
          <a:extLst>
            <a:ext uri="{FF2B5EF4-FFF2-40B4-BE49-F238E27FC236}">
              <a16:creationId xmlns:a16="http://schemas.microsoft.com/office/drawing/2014/main" id="{B60F1D56-1459-3DAB-A7DA-83080A427E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1679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2558</xdr:row>
      <xdr:rowOff>0</xdr:rowOff>
    </xdr:from>
    <xdr:to>
      <xdr:col>3</xdr:col>
      <xdr:colOff>571500</xdr:colOff>
      <xdr:row>2558</xdr:row>
      <xdr:rowOff>160020</xdr:rowOff>
    </xdr:to>
    <xdr:pic>
      <xdr:nvPicPr>
        <xdr:cNvPr id="9046" name="Billede 9045">
          <a:hlinkClick xmlns:r="http://schemas.openxmlformats.org/officeDocument/2006/relationships" r:id="rId428"/>
          <a:extLst>
            <a:ext uri="{FF2B5EF4-FFF2-40B4-BE49-F238E27FC236}">
              <a16:creationId xmlns:a16="http://schemas.microsoft.com/office/drawing/2014/main" id="{FCF82875-9512-95A0-2919-F5FA331D561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31862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2559</xdr:row>
      <xdr:rowOff>0</xdr:rowOff>
    </xdr:from>
    <xdr:to>
      <xdr:col>3</xdr:col>
      <xdr:colOff>7620</xdr:colOff>
      <xdr:row>2559</xdr:row>
      <xdr:rowOff>99060</xdr:rowOff>
    </xdr:to>
    <xdr:pic>
      <xdr:nvPicPr>
        <xdr:cNvPr id="9047" name="Billede 9046">
          <a:extLst>
            <a:ext uri="{FF2B5EF4-FFF2-40B4-BE49-F238E27FC236}">
              <a16:creationId xmlns:a16="http://schemas.microsoft.com/office/drawing/2014/main" id="{9F59A83E-6336-D39C-B0BE-CEAABE3F85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2045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2561</xdr:row>
      <xdr:rowOff>0</xdr:rowOff>
    </xdr:from>
    <xdr:to>
      <xdr:col>1</xdr:col>
      <xdr:colOff>152400</xdr:colOff>
      <xdr:row>2562</xdr:row>
      <xdr:rowOff>114300</xdr:rowOff>
    </xdr:to>
    <xdr:pic>
      <xdr:nvPicPr>
        <xdr:cNvPr id="9048" name="img316" descr="Lot ID: 418552612  Set No: 910033  Name: Old Train Engine Shed">
          <a:hlinkClick xmlns:r="http://schemas.openxmlformats.org/officeDocument/2006/relationships" r:id="rId33"/>
          <a:extLst>
            <a:ext uri="{FF2B5EF4-FFF2-40B4-BE49-F238E27FC236}">
              <a16:creationId xmlns:a16="http://schemas.microsoft.com/office/drawing/2014/main" id="{F87B3547-46E3-127E-0A88-135C35DFE43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32410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2561</xdr:row>
      <xdr:rowOff>0</xdr:rowOff>
    </xdr:from>
    <xdr:to>
      <xdr:col>3</xdr:col>
      <xdr:colOff>114300</xdr:colOff>
      <xdr:row>2561</xdr:row>
      <xdr:rowOff>114300</xdr:rowOff>
    </xdr:to>
    <xdr:pic>
      <xdr:nvPicPr>
        <xdr:cNvPr id="9049" name="Billede 9048" descr="Seller Ships to My Country">
          <a:hlinkClick xmlns:r="http://schemas.openxmlformats.org/officeDocument/2006/relationships" r:id="rId5"/>
          <a:extLst>
            <a:ext uri="{FF2B5EF4-FFF2-40B4-BE49-F238E27FC236}">
              <a16:creationId xmlns:a16="http://schemas.microsoft.com/office/drawing/2014/main" id="{1F71B11B-D4AF-B3A3-0C29-EA01BAE668D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32410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2561</xdr:row>
      <xdr:rowOff>0</xdr:rowOff>
    </xdr:from>
    <xdr:to>
      <xdr:col>3</xdr:col>
      <xdr:colOff>274320</xdr:colOff>
      <xdr:row>2561</xdr:row>
      <xdr:rowOff>152400</xdr:rowOff>
    </xdr:to>
    <xdr:pic>
      <xdr:nvPicPr>
        <xdr:cNvPr id="9050" name="Billede 9049">
          <a:hlinkClick xmlns:r="http://schemas.openxmlformats.org/officeDocument/2006/relationships" r:id="rId7"/>
          <a:extLst>
            <a:ext uri="{FF2B5EF4-FFF2-40B4-BE49-F238E27FC236}">
              <a16:creationId xmlns:a16="http://schemas.microsoft.com/office/drawing/2014/main" id="{9E843F28-404F-A0AB-E504-86660CA6068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032410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2565</xdr:row>
      <xdr:rowOff>0</xdr:rowOff>
    </xdr:from>
    <xdr:to>
      <xdr:col>3</xdr:col>
      <xdr:colOff>7620</xdr:colOff>
      <xdr:row>2565</xdr:row>
      <xdr:rowOff>30480</xdr:rowOff>
    </xdr:to>
    <xdr:pic>
      <xdr:nvPicPr>
        <xdr:cNvPr id="9051" name="Billede 9050">
          <a:extLst>
            <a:ext uri="{FF2B5EF4-FFF2-40B4-BE49-F238E27FC236}">
              <a16:creationId xmlns:a16="http://schemas.microsoft.com/office/drawing/2014/main" id="{EA98ABF2-2A53-C7AD-54E5-DCE7562E11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5611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2566</xdr:row>
      <xdr:rowOff>0</xdr:rowOff>
    </xdr:from>
    <xdr:to>
      <xdr:col>3</xdr:col>
      <xdr:colOff>571500</xdr:colOff>
      <xdr:row>2566</xdr:row>
      <xdr:rowOff>160020</xdr:rowOff>
    </xdr:to>
    <xdr:pic>
      <xdr:nvPicPr>
        <xdr:cNvPr id="9052" name="Billede 9051">
          <a:hlinkClick xmlns:r="http://schemas.openxmlformats.org/officeDocument/2006/relationships" r:id="rId429"/>
          <a:extLst>
            <a:ext uri="{FF2B5EF4-FFF2-40B4-BE49-F238E27FC236}">
              <a16:creationId xmlns:a16="http://schemas.microsoft.com/office/drawing/2014/main" id="{FDE9F721-6CF6-7EEE-C3E3-B6226D0E6C2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35794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2567</xdr:row>
      <xdr:rowOff>0</xdr:rowOff>
    </xdr:from>
    <xdr:to>
      <xdr:col>3</xdr:col>
      <xdr:colOff>7620</xdr:colOff>
      <xdr:row>2567</xdr:row>
      <xdr:rowOff>99060</xdr:rowOff>
    </xdr:to>
    <xdr:pic>
      <xdr:nvPicPr>
        <xdr:cNvPr id="9053" name="Billede 9052">
          <a:extLst>
            <a:ext uri="{FF2B5EF4-FFF2-40B4-BE49-F238E27FC236}">
              <a16:creationId xmlns:a16="http://schemas.microsoft.com/office/drawing/2014/main" id="{AA125FA8-3834-FE50-AD47-2402BCD6C6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5977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2569</xdr:row>
      <xdr:rowOff>0</xdr:rowOff>
    </xdr:from>
    <xdr:to>
      <xdr:col>1</xdr:col>
      <xdr:colOff>152400</xdr:colOff>
      <xdr:row>2570</xdr:row>
      <xdr:rowOff>114300</xdr:rowOff>
    </xdr:to>
    <xdr:pic>
      <xdr:nvPicPr>
        <xdr:cNvPr id="9054" name="img317" descr="Lot ID: 427146944  Set No: 910033  Name: Old Train Engine Shed">
          <a:hlinkClick xmlns:r="http://schemas.openxmlformats.org/officeDocument/2006/relationships" r:id="rId33"/>
          <a:extLst>
            <a:ext uri="{FF2B5EF4-FFF2-40B4-BE49-F238E27FC236}">
              <a16:creationId xmlns:a16="http://schemas.microsoft.com/office/drawing/2014/main" id="{2D98E256-0971-1CF4-31E6-7954D67B86E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36342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2569</xdr:row>
      <xdr:rowOff>0</xdr:rowOff>
    </xdr:from>
    <xdr:to>
      <xdr:col>3</xdr:col>
      <xdr:colOff>114300</xdr:colOff>
      <xdr:row>2569</xdr:row>
      <xdr:rowOff>114300</xdr:rowOff>
    </xdr:to>
    <xdr:pic>
      <xdr:nvPicPr>
        <xdr:cNvPr id="9055" name="Billede 9054" descr="Seller Ships to My Country">
          <a:hlinkClick xmlns:r="http://schemas.openxmlformats.org/officeDocument/2006/relationships" r:id="rId5"/>
          <a:extLst>
            <a:ext uri="{FF2B5EF4-FFF2-40B4-BE49-F238E27FC236}">
              <a16:creationId xmlns:a16="http://schemas.microsoft.com/office/drawing/2014/main" id="{767E75F9-441F-EDA1-0BEA-4856A6F78A5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36342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2569</xdr:row>
      <xdr:rowOff>0</xdr:rowOff>
    </xdr:from>
    <xdr:to>
      <xdr:col>3</xdr:col>
      <xdr:colOff>274320</xdr:colOff>
      <xdr:row>2569</xdr:row>
      <xdr:rowOff>152400</xdr:rowOff>
    </xdr:to>
    <xdr:pic>
      <xdr:nvPicPr>
        <xdr:cNvPr id="9056" name="Billede 9055">
          <a:hlinkClick xmlns:r="http://schemas.openxmlformats.org/officeDocument/2006/relationships" r:id="rId7"/>
          <a:extLst>
            <a:ext uri="{FF2B5EF4-FFF2-40B4-BE49-F238E27FC236}">
              <a16:creationId xmlns:a16="http://schemas.microsoft.com/office/drawing/2014/main" id="{800C5C40-945E-D867-EB3A-2C410047DAB2}"/>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036342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2573</xdr:row>
      <xdr:rowOff>0</xdr:rowOff>
    </xdr:from>
    <xdr:to>
      <xdr:col>3</xdr:col>
      <xdr:colOff>7620</xdr:colOff>
      <xdr:row>2573</xdr:row>
      <xdr:rowOff>30480</xdr:rowOff>
    </xdr:to>
    <xdr:pic>
      <xdr:nvPicPr>
        <xdr:cNvPr id="9057" name="Billede 9056">
          <a:extLst>
            <a:ext uri="{FF2B5EF4-FFF2-40B4-BE49-F238E27FC236}">
              <a16:creationId xmlns:a16="http://schemas.microsoft.com/office/drawing/2014/main" id="{42F09E78-5FD3-18C4-8476-C48345FE00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8354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2574</xdr:row>
      <xdr:rowOff>0</xdr:rowOff>
    </xdr:from>
    <xdr:to>
      <xdr:col>3</xdr:col>
      <xdr:colOff>571500</xdr:colOff>
      <xdr:row>2574</xdr:row>
      <xdr:rowOff>160020</xdr:rowOff>
    </xdr:to>
    <xdr:pic>
      <xdr:nvPicPr>
        <xdr:cNvPr id="9058" name="Billede 9057">
          <a:hlinkClick xmlns:r="http://schemas.openxmlformats.org/officeDocument/2006/relationships" r:id="rId430"/>
          <a:extLst>
            <a:ext uri="{FF2B5EF4-FFF2-40B4-BE49-F238E27FC236}">
              <a16:creationId xmlns:a16="http://schemas.microsoft.com/office/drawing/2014/main" id="{AC9C201F-5854-864D-BF80-014A757D293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38537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2575</xdr:row>
      <xdr:rowOff>0</xdr:rowOff>
    </xdr:from>
    <xdr:to>
      <xdr:col>3</xdr:col>
      <xdr:colOff>7620</xdr:colOff>
      <xdr:row>2575</xdr:row>
      <xdr:rowOff>99060</xdr:rowOff>
    </xdr:to>
    <xdr:pic>
      <xdr:nvPicPr>
        <xdr:cNvPr id="9059" name="Billede 9058">
          <a:extLst>
            <a:ext uri="{FF2B5EF4-FFF2-40B4-BE49-F238E27FC236}">
              <a16:creationId xmlns:a16="http://schemas.microsoft.com/office/drawing/2014/main" id="{48E72709-05E5-7E91-0DEE-C8B78DE981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8720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2577</xdr:row>
      <xdr:rowOff>0</xdr:rowOff>
    </xdr:from>
    <xdr:to>
      <xdr:col>1</xdr:col>
      <xdr:colOff>152400</xdr:colOff>
      <xdr:row>2577</xdr:row>
      <xdr:rowOff>571500</xdr:rowOff>
    </xdr:to>
    <xdr:pic>
      <xdr:nvPicPr>
        <xdr:cNvPr id="9060" name="img318" descr="Lot ID: 423191251  Set No: KT205  Name: Large Train Engine with Tender Black">
          <a:hlinkClick xmlns:r="http://schemas.openxmlformats.org/officeDocument/2006/relationships" r:id="rId273"/>
          <a:extLst>
            <a:ext uri="{FF2B5EF4-FFF2-40B4-BE49-F238E27FC236}">
              <a16:creationId xmlns:a16="http://schemas.microsoft.com/office/drawing/2014/main" id="{B0FA16E2-313C-0790-0A8D-E6B114C392FC}"/>
            </a:ext>
          </a:extLst>
        </xdr:cNvPr>
        <xdr:cNvPicPr>
          <a:picLocks noChangeAspect="1" noChangeArrowheads="1"/>
        </xdr:cNvPicPr>
      </xdr:nvPicPr>
      <xdr:blipFill>
        <a:blip xmlns:r="http://schemas.openxmlformats.org/officeDocument/2006/relationships" r:embed="rId274">
          <a:extLst>
            <a:ext uri="{28A0092B-C50C-407E-A947-70E740481C1C}">
              <a14:useLocalDpi xmlns:a14="http://schemas.microsoft.com/office/drawing/2010/main" val="0"/>
            </a:ext>
          </a:extLst>
        </a:blip>
        <a:srcRect/>
        <a:stretch>
          <a:fillRect/>
        </a:stretch>
      </xdr:blipFill>
      <xdr:spPr bwMode="auto">
        <a:xfrm>
          <a:off x="0" y="1039086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2577</xdr:row>
      <xdr:rowOff>0</xdr:rowOff>
    </xdr:from>
    <xdr:to>
      <xdr:col>3</xdr:col>
      <xdr:colOff>114300</xdr:colOff>
      <xdr:row>2577</xdr:row>
      <xdr:rowOff>114300</xdr:rowOff>
    </xdr:to>
    <xdr:pic>
      <xdr:nvPicPr>
        <xdr:cNvPr id="9061" name="Billede 9060" descr="Seller Ships to My Country">
          <a:hlinkClick xmlns:r="http://schemas.openxmlformats.org/officeDocument/2006/relationships" r:id="rId5"/>
          <a:extLst>
            <a:ext uri="{FF2B5EF4-FFF2-40B4-BE49-F238E27FC236}">
              <a16:creationId xmlns:a16="http://schemas.microsoft.com/office/drawing/2014/main" id="{8AC048DD-E358-FF5F-3040-A5F80D34440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39086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2577</xdr:row>
      <xdr:rowOff>0</xdr:rowOff>
    </xdr:from>
    <xdr:to>
      <xdr:col>3</xdr:col>
      <xdr:colOff>274320</xdr:colOff>
      <xdr:row>2577</xdr:row>
      <xdr:rowOff>152400</xdr:rowOff>
    </xdr:to>
    <xdr:pic>
      <xdr:nvPicPr>
        <xdr:cNvPr id="9062" name="Billede 9061">
          <a:hlinkClick xmlns:r="http://schemas.openxmlformats.org/officeDocument/2006/relationships" r:id="rId7"/>
          <a:extLst>
            <a:ext uri="{FF2B5EF4-FFF2-40B4-BE49-F238E27FC236}">
              <a16:creationId xmlns:a16="http://schemas.microsoft.com/office/drawing/2014/main" id="{BCBE559A-8C6B-66C3-B9A3-2E812B513E76}"/>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039086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2581</xdr:row>
      <xdr:rowOff>0</xdr:rowOff>
    </xdr:from>
    <xdr:to>
      <xdr:col>3</xdr:col>
      <xdr:colOff>7620</xdr:colOff>
      <xdr:row>2581</xdr:row>
      <xdr:rowOff>30480</xdr:rowOff>
    </xdr:to>
    <xdr:pic>
      <xdr:nvPicPr>
        <xdr:cNvPr id="9063" name="Billede 9062">
          <a:extLst>
            <a:ext uri="{FF2B5EF4-FFF2-40B4-BE49-F238E27FC236}">
              <a16:creationId xmlns:a16="http://schemas.microsoft.com/office/drawing/2014/main" id="{79164CDB-48B4-0538-1771-67C04493AB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43955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2582</xdr:row>
      <xdr:rowOff>0</xdr:rowOff>
    </xdr:from>
    <xdr:to>
      <xdr:col>3</xdr:col>
      <xdr:colOff>571500</xdr:colOff>
      <xdr:row>2582</xdr:row>
      <xdr:rowOff>160020</xdr:rowOff>
    </xdr:to>
    <xdr:pic>
      <xdr:nvPicPr>
        <xdr:cNvPr id="9064" name="Billede 9063">
          <a:hlinkClick xmlns:r="http://schemas.openxmlformats.org/officeDocument/2006/relationships" r:id="rId431"/>
          <a:extLst>
            <a:ext uri="{FF2B5EF4-FFF2-40B4-BE49-F238E27FC236}">
              <a16:creationId xmlns:a16="http://schemas.microsoft.com/office/drawing/2014/main" id="{91131BA6-5092-DF37-EBDB-3B2C93B4A80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44138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2583</xdr:row>
      <xdr:rowOff>0</xdr:rowOff>
    </xdr:from>
    <xdr:to>
      <xdr:col>3</xdr:col>
      <xdr:colOff>7620</xdr:colOff>
      <xdr:row>2583</xdr:row>
      <xdr:rowOff>99060</xdr:rowOff>
    </xdr:to>
    <xdr:pic>
      <xdr:nvPicPr>
        <xdr:cNvPr id="9065" name="Billede 9064">
          <a:extLst>
            <a:ext uri="{FF2B5EF4-FFF2-40B4-BE49-F238E27FC236}">
              <a16:creationId xmlns:a16="http://schemas.microsoft.com/office/drawing/2014/main" id="{EAE90AD5-DED8-3790-F417-B72FCD6F90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44321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2585</xdr:row>
      <xdr:rowOff>0</xdr:rowOff>
    </xdr:from>
    <xdr:to>
      <xdr:col>1</xdr:col>
      <xdr:colOff>152400</xdr:colOff>
      <xdr:row>2586</xdr:row>
      <xdr:rowOff>114300</xdr:rowOff>
    </xdr:to>
    <xdr:pic>
      <xdr:nvPicPr>
        <xdr:cNvPr id="9066" name="img319" descr="Lot ID: 501376983  Set No: 910033  Name: Old Train Engine Shed">
          <a:hlinkClick xmlns:r="http://schemas.openxmlformats.org/officeDocument/2006/relationships" r:id="rId33"/>
          <a:extLst>
            <a:ext uri="{FF2B5EF4-FFF2-40B4-BE49-F238E27FC236}">
              <a16:creationId xmlns:a16="http://schemas.microsoft.com/office/drawing/2014/main" id="{D1B88FB4-1B02-ABDF-E0E2-F2DB697160A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44686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2585</xdr:row>
      <xdr:rowOff>0</xdr:rowOff>
    </xdr:from>
    <xdr:to>
      <xdr:col>3</xdr:col>
      <xdr:colOff>114300</xdr:colOff>
      <xdr:row>2585</xdr:row>
      <xdr:rowOff>114300</xdr:rowOff>
    </xdr:to>
    <xdr:pic>
      <xdr:nvPicPr>
        <xdr:cNvPr id="9067" name="Billede 9066" descr="Seller Does Not Ship to My Country">
          <a:hlinkClick xmlns:r="http://schemas.openxmlformats.org/officeDocument/2006/relationships" r:id="rId5"/>
          <a:extLst>
            <a:ext uri="{FF2B5EF4-FFF2-40B4-BE49-F238E27FC236}">
              <a16:creationId xmlns:a16="http://schemas.microsoft.com/office/drawing/2014/main" id="{84B3FC5F-3379-A078-0D52-A745BA7E5A9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44686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2585</xdr:row>
      <xdr:rowOff>0</xdr:rowOff>
    </xdr:from>
    <xdr:to>
      <xdr:col>3</xdr:col>
      <xdr:colOff>274320</xdr:colOff>
      <xdr:row>2585</xdr:row>
      <xdr:rowOff>152400</xdr:rowOff>
    </xdr:to>
    <xdr:pic>
      <xdr:nvPicPr>
        <xdr:cNvPr id="9068" name="Billede 9067">
          <a:hlinkClick xmlns:r="http://schemas.openxmlformats.org/officeDocument/2006/relationships" r:id="rId7"/>
          <a:extLst>
            <a:ext uri="{FF2B5EF4-FFF2-40B4-BE49-F238E27FC236}">
              <a16:creationId xmlns:a16="http://schemas.microsoft.com/office/drawing/2014/main" id="{EBF6E6AA-A0A1-9B9C-5732-A989F5174252}"/>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044686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2589</xdr:row>
      <xdr:rowOff>0</xdr:rowOff>
    </xdr:from>
    <xdr:to>
      <xdr:col>3</xdr:col>
      <xdr:colOff>7620</xdr:colOff>
      <xdr:row>2589</xdr:row>
      <xdr:rowOff>30480</xdr:rowOff>
    </xdr:to>
    <xdr:pic>
      <xdr:nvPicPr>
        <xdr:cNvPr id="9069" name="Billede 9068">
          <a:extLst>
            <a:ext uri="{FF2B5EF4-FFF2-40B4-BE49-F238E27FC236}">
              <a16:creationId xmlns:a16="http://schemas.microsoft.com/office/drawing/2014/main" id="{8E160AB3-79D3-AD19-6DB9-C33B005A13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47201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2590</xdr:row>
      <xdr:rowOff>0</xdr:rowOff>
    </xdr:from>
    <xdr:to>
      <xdr:col>3</xdr:col>
      <xdr:colOff>571500</xdr:colOff>
      <xdr:row>2590</xdr:row>
      <xdr:rowOff>160020</xdr:rowOff>
    </xdr:to>
    <xdr:pic>
      <xdr:nvPicPr>
        <xdr:cNvPr id="9070" name="Billede 9069">
          <a:hlinkClick xmlns:r="http://schemas.openxmlformats.org/officeDocument/2006/relationships" r:id="rId432"/>
          <a:extLst>
            <a:ext uri="{FF2B5EF4-FFF2-40B4-BE49-F238E27FC236}">
              <a16:creationId xmlns:a16="http://schemas.microsoft.com/office/drawing/2014/main" id="{5664BAF7-E1C1-E7BE-90E9-99E5D216328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47384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2591</xdr:row>
      <xdr:rowOff>0</xdr:rowOff>
    </xdr:from>
    <xdr:to>
      <xdr:col>3</xdr:col>
      <xdr:colOff>7620</xdr:colOff>
      <xdr:row>2591</xdr:row>
      <xdr:rowOff>99060</xdr:rowOff>
    </xdr:to>
    <xdr:pic>
      <xdr:nvPicPr>
        <xdr:cNvPr id="9071" name="Billede 9070">
          <a:extLst>
            <a:ext uri="{FF2B5EF4-FFF2-40B4-BE49-F238E27FC236}">
              <a16:creationId xmlns:a16="http://schemas.microsoft.com/office/drawing/2014/main" id="{A684C9FD-FA37-E05F-9AC1-765277DBE9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47567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2593</xdr:row>
      <xdr:rowOff>0</xdr:rowOff>
    </xdr:from>
    <xdr:to>
      <xdr:col>1</xdr:col>
      <xdr:colOff>152400</xdr:colOff>
      <xdr:row>2594</xdr:row>
      <xdr:rowOff>114300</xdr:rowOff>
    </xdr:to>
    <xdr:pic>
      <xdr:nvPicPr>
        <xdr:cNvPr id="9072" name="img320" descr="Lot ID: 452614005  Set No: 910033  Name: Old Train Engine Shed">
          <a:hlinkClick xmlns:r="http://schemas.openxmlformats.org/officeDocument/2006/relationships" r:id="rId33"/>
          <a:extLst>
            <a:ext uri="{FF2B5EF4-FFF2-40B4-BE49-F238E27FC236}">
              <a16:creationId xmlns:a16="http://schemas.microsoft.com/office/drawing/2014/main" id="{5430BE22-22CB-5123-F7F3-6C8C6F8056A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47932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2593</xdr:row>
      <xdr:rowOff>0</xdr:rowOff>
    </xdr:from>
    <xdr:to>
      <xdr:col>3</xdr:col>
      <xdr:colOff>114300</xdr:colOff>
      <xdr:row>2593</xdr:row>
      <xdr:rowOff>114300</xdr:rowOff>
    </xdr:to>
    <xdr:pic>
      <xdr:nvPicPr>
        <xdr:cNvPr id="9073" name="Billede 9072" descr="Seller Ships to My Country">
          <a:hlinkClick xmlns:r="http://schemas.openxmlformats.org/officeDocument/2006/relationships" r:id="rId5"/>
          <a:extLst>
            <a:ext uri="{FF2B5EF4-FFF2-40B4-BE49-F238E27FC236}">
              <a16:creationId xmlns:a16="http://schemas.microsoft.com/office/drawing/2014/main" id="{AE1FCCE2-0A8F-4C7A-242B-D3AE92A1F87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47932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2593</xdr:row>
      <xdr:rowOff>0</xdr:rowOff>
    </xdr:from>
    <xdr:to>
      <xdr:col>3</xdr:col>
      <xdr:colOff>274320</xdr:colOff>
      <xdr:row>2593</xdr:row>
      <xdr:rowOff>152400</xdr:rowOff>
    </xdr:to>
    <xdr:pic>
      <xdr:nvPicPr>
        <xdr:cNvPr id="9074" name="Billede 9073">
          <a:hlinkClick xmlns:r="http://schemas.openxmlformats.org/officeDocument/2006/relationships" r:id="rId7"/>
          <a:extLst>
            <a:ext uri="{FF2B5EF4-FFF2-40B4-BE49-F238E27FC236}">
              <a16:creationId xmlns:a16="http://schemas.microsoft.com/office/drawing/2014/main" id="{38B24539-1566-AAB7-0323-18C26DC6179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047932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2597</xdr:row>
      <xdr:rowOff>0</xdr:rowOff>
    </xdr:from>
    <xdr:to>
      <xdr:col>3</xdr:col>
      <xdr:colOff>7620</xdr:colOff>
      <xdr:row>2597</xdr:row>
      <xdr:rowOff>30480</xdr:rowOff>
    </xdr:to>
    <xdr:pic>
      <xdr:nvPicPr>
        <xdr:cNvPr id="9075" name="Billede 9074">
          <a:extLst>
            <a:ext uri="{FF2B5EF4-FFF2-40B4-BE49-F238E27FC236}">
              <a16:creationId xmlns:a16="http://schemas.microsoft.com/office/drawing/2014/main" id="{2A298C13-2A96-248D-E602-9481EACCCB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0058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2598</xdr:row>
      <xdr:rowOff>0</xdr:rowOff>
    </xdr:from>
    <xdr:to>
      <xdr:col>3</xdr:col>
      <xdr:colOff>571500</xdr:colOff>
      <xdr:row>2598</xdr:row>
      <xdr:rowOff>160020</xdr:rowOff>
    </xdr:to>
    <xdr:pic>
      <xdr:nvPicPr>
        <xdr:cNvPr id="9076" name="Billede 9075">
          <a:hlinkClick xmlns:r="http://schemas.openxmlformats.org/officeDocument/2006/relationships" r:id="rId433"/>
          <a:extLst>
            <a:ext uri="{FF2B5EF4-FFF2-40B4-BE49-F238E27FC236}">
              <a16:creationId xmlns:a16="http://schemas.microsoft.com/office/drawing/2014/main" id="{3F0FE69E-838F-8FA6-4193-3383028DE62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50241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2599</xdr:row>
      <xdr:rowOff>0</xdr:rowOff>
    </xdr:from>
    <xdr:to>
      <xdr:col>3</xdr:col>
      <xdr:colOff>7620</xdr:colOff>
      <xdr:row>2599</xdr:row>
      <xdr:rowOff>99060</xdr:rowOff>
    </xdr:to>
    <xdr:pic>
      <xdr:nvPicPr>
        <xdr:cNvPr id="9077" name="Billede 9076">
          <a:extLst>
            <a:ext uri="{FF2B5EF4-FFF2-40B4-BE49-F238E27FC236}">
              <a16:creationId xmlns:a16="http://schemas.microsoft.com/office/drawing/2014/main" id="{11B4E046-4264-59D9-9D7A-1E84CE5F6A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0424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2601</xdr:row>
      <xdr:rowOff>0</xdr:rowOff>
    </xdr:from>
    <xdr:to>
      <xdr:col>1</xdr:col>
      <xdr:colOff>152400</xdr:colOff>
      <xdr:row>2602</xdr:row>
      <xdr:rowOff>114300</xdr:rowOff>
    </xdr:to>
    <xdr:pic>
      <xdr:nvPicPr>
        <xdr:cNvPr id="9078" name="img321" descr="Lot ID: 423932840  Set No: 910033  Name: Old Train Engine Shed">
          <a:hlinkClick xmlns:r="http://schemas.openxmlformats.org/officeDocument/2006/relationships" r:id="rId33"/>
          <a:extLst>
            <a:ext uri="{FF2B5EF4-FFF2-40B4-BE49-F238E27FC236}">
              <a16:creationId xmlns:a16="http://schemas.microsoft.com/office/drawing/2014/main" id="{4C87D70F-DF3B-41A3-0B1C-DD0913023E6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50790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2601</xdr:row>
      <xdr:rowOff>0</xdr:rowOff>
    </xdr:from>
    <xdr:to>
      <xdr:col>3</xdr:col>
      <xdr:colOff>114300</xdr:colOff>
      <xdr:row>2601</xdr:row>
      <xdr:rowOff>114300</xdr:rowOff>
    </xdr:to>
    <xdr:pic>
      <xdr:nvPicPr>
        <xdr:cNvPr id="9079" name="Billede 9078" descr="Seller Ships to My Country">
          <a:hlinkClick xmlns:r="http://schemas.openxmlformats.org/officeDocument/2006/relationships" r:id="rId5"/>
          <a:extLst>
            <a:ext uri="{FF2B5EF4-FFF2-40B4-BE49-F238E27FC236}">
              <a16:creationId xmlns:a16="http://schemas.microsoft.com/office/drawing/2014/main" id="{F815E3E5-C495-84D5-600B-44A33FF4FF8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50790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2601</xdr:row>
      <xdr:rowOff>0</xdr:rowOff>
    </xdr:from>
    <xdr:to>
      <xdr:col>3</xdr:col>
      <xdr:colOff>274320</xdr:colOff>
      <xdr:row>2601</xdr:row>
      <xdr:rowOff>152400</xdr:rowOff>
    </xdr:to>
    <xdr:pic>
      <xdr:nvPicPr>
        <xdr:cNvPr id="9080" name="Billede 9079">
          <a:hlinkClick xmlns:r="http://schemas.openxmlformats.org/officeDocument/2006/relationships" r:id="rId7"/>
          <a:extLst>
            <a:ext uri="{FF2B5EF4-FFF2-40B4-BE49-F238E27FC236}">
              <a16:creationId xmlns:a16="http://schemas.microsoft.com/office/drawing/2014/main" id="{B552C8AC-54B2-92E6-1253-B615035D07E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50790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2605</xdr:row>
      <xdr:rowOff>0</xdr:rowOff>
    </xdr:from>
    <xdr:to>
      <xdr:col>3</xdr:col>
      <xdr:colOff>7620</xdr:colOff>
      <xdr:row>2605</xdr:row>
      <xdr:rowOff>30480</xdr:rowOff>
    </xdr:to>
    <xdr:pic>
      <xdr:nvPicPr>
        <xdr:cNvPr id="9081" name="Billede 9080">
          <a:extLst>
            <a:ext uri="{FF2B5EF4-FFF2-40B4-BE49-F238E27FC236}">
              <a16:creationId xmlns:a16="http://schemas.microsoft.com/office/drawing/2014/main" id="{E5EBE3FE-6EE8-4C1A-3D5C-D79BF1CC7A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3076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2606</xdr:row>
      <xdr:rowOff>0</xdr:rowOff>
    </xdr:from>
    <xdr:to>
      <xdr:col>3</xdr:col>
      <xdr:colOff>571500</xdr:colOff>
      <xdr:row>2606</xdr:row>
      <xdr:rowOff>160020</xdr:rowOff>
    </xdr:to>
    <xdr:pic>
      <xdr:nvPicPr>
        <xdr:cNvPr id="9082" name="Billede 9081">
          <a:hlinkClick xmlns:r="http://schemas.openxmlformats.org/officeDocument/2006/relationships" r:id="rId434"/>
          <a:extLst>
            <a:ext uri="{FF2B5EF4-FFF2-40B4-BE49-F238E27FC236}">
              <a16:creationId xmlns:a16="http://schemas.microsoft.com/office/drawing/2014/main" id="{81B7B532-F667-82CC-5A03-C63A9BB66BA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53259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2607</xdr:row>
      <xdr:rowOff>0</xdr:rowOff>
    </xdr:from>
    <xdr:to>
      <xdr:col>3</xdr:col>
      <xdr:colOff>7620</xdr:colOff>
      <xdr:row>2607</xdr:row>
      <xdr:rowOff>99060</xdr:rowOff>
    </xdr:to>
    <xdr:pic>
      <xdr:nvPicPr>
        <xdr:cNvPr id="9083" name="Billede 9082">
          <a:extLst>
            <a:ext uri="{FF2B5EF4-FFF2-40B4-BE49-F238E27FC236}">
              <a16:creationId xmlns:a16="http://schemas.microsoft.com/office/drawing/2014/main" id="{2700DC26-1F41-79A7-6533-62D0955F10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3442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2609</xdr:row>
      <xdr:rowOff>0</xdr:rowOff>
    </xdr:from>
    <xdr:to>
      <xdr:col>1</xdr:col>
      <xdr:colOff>152400</xdr:colOff>
      <xdr:row>2610</xdr:row>
      <xdr:rowOff>114300</xdr:rowOff>
    </xdr:to>
    <xdr:pic>
      <xdr:nvPicPr>
        <xdr:cNvPr id="9084" name="img322" descr="Lot ID: 502477798  Set No: 910033  Name: Old Train Engine Shed">
          <a:hlinkClick xmlns:r="http://schemas.openxmlformats.org/officeDocument/2006/relationships" r:id="rId33"/>
          <a:extLst>
            <a:ext uri="{FF2B5EF4-FFF2-40B4-BE49-F238E27FC236}">
              <a16:creationId xmlns:a16="http://schemas.microsoft.com/office/drawing/2014/main" id="{C868D499-6B90-7ED8-AD22-285203F6073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53807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2609</xdr:row>
      <xdr:rowOff>0</xdr:rowOff>
    </xdr:from>
    <xdr:to>
      <xdr:col>3</xdr:col>
      <xdr:colOff>114300</xdr:colOff>
      <xdr:row>2609</xdr:row>
      <xdr:rowOff>114300</xdr:rowOff>
    </xdr:to>
    <xdr:pic>
      <xdr:nvPicPr>
        <xdr:cNvPr id="9085" name="Billede 9084" descr="Seller Ships to My Country">
          <a:hlinkClick xmlns:r="http://schemas.openxmlformats.org/officeDocument/2006/relationships" r:id="rId5"/>
          <a:extLst>
            <a:ext uri="{FF2B5EF4-FFF2-40B4-BE49-F238E27FC236}">
              <a16:creationId xmlns:a16="http://schemas.microsoft.com/office/drawing/2014/main" id="{02C51622-86B3-7809-5EA1-277F257F72F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53807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2609</xdr:row>
      <xdr:rowOff>0</xdr:rowOff>
    </xdr:from>
    <xdr:to>
      <xdr:col>3</xdr:col>
      <xdr:colOff>274320</xdr:colOff>
      <xdr:row>2609</xdr:row>
      <xdr:rowOff>152400</xdr:rowOff>
    </xdr:to>
    <xdr:pic>
      <xdr:nvPicPr>
        <xdr:cNvPr id="9086" name="Billede 9085">
          <a:hlinkClick xmlns:r="http://schemas.openxmlformats.org/officeDocument/2006/relationships" r:id="rId7"/>
          <a:extLst>
            <a:ext uri="{FF2B5EF4-FFF2-40B4-BE49-F238E27FC236}">
              <a16:creationId xmlns:a16="http://schemas.microsoft.com/office/drawing/2014/main" id="{52A99D49-6D8E-5640-0857-5655E2A6535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5380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2613</xdr:row>
      <xdr:rowOff>0</xdr:rowOff>
    </xdr:from>
    <xdr:to>
      <xdr:col>3</xdr:col>
      <xdr:colOff>7620</xdr:colOff>
      <xdr:row>2613</xdr:row>
      <xdr:rowOff>30480</xdr:rowOff>
    </xdr:to>
    <xdr:pic>
      <xdr:nvPicPr>
        <xdr:cNvPr id="9087" name="Billede 9086">
          <a:extLst>
            <a:ext uri="{FF2B5EF4-FFF2-40B4-BE49-F238E27FC236}">
              <a16:creationId xmlns:a16="http://schemas.microsoft.com/office/drawing/2014/main" id="{9944F97E-B619-AA90-359A-AE895D950F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5819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2614</xdr:row>
      <xdr:rowOff>0</xdr:rowOff>
    </xdr:from>
    <xdr:to>
      <xdr:col>3</xdr:col>
      <xdr:colOff>571500</xdr:colOff>
      <xdr:row>2614</xdr:row>
      <xdr:rowOff>160020</xdr:rowOff>
    </xdr:to>
    <xdr:pic>
      <xdr:nvPicPr>
        <xdr:cNvPr id="9088" name="Billede 9087">
          <a:hlinkClick xmlns:r="http://schemas.openxmlformats.org/officeDocument/2006/relationships" r:id="rId435"/>
          <a:extLst>
            <a:ext uri="{FF2B5EF4-FFF2-40B4-BE49-F238E27FC236}">
              <a16:creationId xmlns:a16="http://schemas.microsoft.com/office/drawing/2014/main" id="{9798FC67-E87D-47CD-DC0C-38E241E0506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56002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2615</xdr:row>
      <xdr:rowOff>0</xdr:rowOff>
    </xdr:from>
    <xdr:to>
      <xdr:col>3</xdr:col>
      <xdr:colOff>7620</xdr:colOff>
      <xdr:row>2615</xdr:row>
      <xdr:rowOff>99060</xdr:rowOff>
    </xdr:to>
    <xdr:pic>
      <xdr:nvPicPr>
        <xdr:cNvPr id="9089" name="Billede 9088">
          <a:extLst>
            <a:ext uri="{FF2B5EF4-FFF2-40B4-BE49-F238E27FC236}">
              <a16:creationId xmlns:a16="http://schemas.microsoft.com/office/drawing/2014/main" id="{B291F0E5-D47C-06F5-F5E2-298CF1E85A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6185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2617</xdr:row>
      <xdr:rowOff>0</xdr:rowOff>
    </xdr:from>
    <xdr:to>
      <xdr:col>1</xdr:col>
      <xdr:colOff>152400</xdr:colOff>
      <xdr:row>2618</xdr:row>
      <xdr:rowOff>114300</xdr:rowOff>
    </xdr:to>
    <xdr:pic>
      <xdr:nvPicPr>
        <xdr:cNvPr id="9090" name="img323" descr="Lot ID: 514984734  Set No: 910033  Name: Old Train Engine Shed">
          <a:hlinkClick xmlns:r="http://schemas.openxmlformats.org/officeDocument/2006/relationships" r:id="rId33"/>
          <a:extLst>
            <a:ext uri="{FF2B5EF4-FFF2-40B4-BE49-F238E27FC236}">
              <a16:creationId xmlns:a16="http://schemas.microsoft.com/office/drawing/2014/main" id="{8A81F884-ADF6-3E23-B903-4826A3D7113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56551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2617</xdr:row>
      <xdr:rowOff>0</xdr:rowOff>
    </xdr:from>
    <xdr:to>
      <xdr:col>3</xdr:col>
      <xdr:colOff>114300</xdr:colOff>
      <xdr:row>2617</xdr:row>
      <xdr:rowOff>114300</xdr:rowOff>
    </xdr:to>
    <xdr:pic>
      <xdr:nvPicPr>
        <xdr:cNvPr id="9091" name="Billede 9090" descr="Seller Ships to My Country">
          <a:hlinkClick xmlns:r="http://schemas.openxmlformats.org/officeDocument/2006/relationships" r:id="rId5"/>
          <a:extLst>
            <a:ext uri="{FF2B5EF4-FFF2-40B4-BE49-F238E27FC236}">
              <a16:creationId xmlns:a16="http://schemas.microsoft.com/office/drawing/2014/main" id="{97DBE034-9CE6-17E4-F4A6-B7194AAC246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56551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2617</xdr:row>
      <xdr:rowOff>0</xdr:rowOff>
    </xdr:from>
    <xdr:to>
      <xdr:col>3</xdr:col>
      <xdr:colOff>274320</xdr:colOff>
      <xdr:row>2617</xdr:row>
      <xdr:rowOff>152400</xdr:rowOff>
    </xdr:to>
    <xdr:pic>
      <xdr:nvPicPr>
        <xdr:cNvPr id="9092" name="Billede 9091">
          <a:hlinkClick xmlns:r="http://schemas.openxmlformats.org/officeDocument/2006/relationships" r:id="rId7"/>
          <a:extLst>
            <a:ext uri="{FF2B5EF4-FFF2-40B4-BE49-F238E27FC236}">
              <a16:creationId xmlns:a16="http://schemas.microsoft.com/office/drawing/2014/main" id="{6354B476-F187-40AA-C3C6-AD74C785F2C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056551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2621</xdr:row>
      <xdr:rowOff>0</xdr:rowOff>
    </xdr:from>
    <xdr:to>
      <xdr:col>3</xdr:col>
      <xdr:colOff>7620</xdr:colOff>
      <xdr:row>2621</xdr:row>
      <xdr:rowOff>30480</xdr:rowOff>
    </xdr:to>
    <xdr:pic>
      <xdr:nvPicPr>
        <xdr:cNvPr id="9093" name="Billede 9092">
          <a:extLst>
            <a:ext uri="{FF2B5EF4-FFF2-40B4-BE49-F238E27FC236}">
              <a16:creationId xmlns:a16="http://schemas.microsoft.com/office/drawing/2014/main" id="{9C692E38-F65F-4F83-E285-A1F9574BB7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8448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2622</xdr:row>
      <xdr:rowOff>0</xdr:rowOff>
    </xdr:from>
    <xdr:to>
      <xdr:col>3</xdr:col>
      <xdr:colOff>571500</xdr:colOff>
      <xdr:row>2622</xdr:row>
      <xdr:rowOff>160020</xdr:rowOff>
    </xdr:to>
    <xdr:pic>
      <xdr:nvPicPr>
        <xdr:cNvPr id="9094" name="Billede 9093">
          <a:hlinkClick xmlns:r="http://schemas.openxmlformats.org/officeDocument/2006/relationships" r:id="rId436"/>
          <a:extLst>
            <a:ext uri="{FF2B5EF4-FFF2-40B4-BE49-F238E27FC236}">
              <a16:creationId xmlns:a16="http://schemas.microsoft.com/office/drawing/2014/main" id="{D35298EE-61D5-CAE4-98A6-103E5EED747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58631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2623</xdr:row>
      <xdr:rowOff>0</xdr:rowOff>
    </xdr:from>
    <xdr:to>
      <xdr:col>3</xdr:col>
      <xdr:colOff>7620</xdr:colOff>
      <xdr:row>2623</xdr:row>
      <xdr:rowOff>99060</xdr:rowOff>
    </xdr:to>
    <xdr:pic>
      <xdr:nvPicPr>
        <xdr:cNvPr id="9095" name="Billede 9094">
          <a:extLst>
            <a:ext uri="{FF2B5EF4-FFF2-40B4-BE49-F238E27FC236}">
              <a16:creationId xmlns:a16="http://schemas.microsoft.com/office/drawing/2014/main" id="{3CFD83C6-3BF5-7A77-F69D-DA349BBA34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8814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2625</xdr:row>
      <xdr:rowOff>0</xdr:rowOff>
    </xdr:from>
    <xdr:to>
      <xdr:col>1</xdr:col>
      <xdr:colOff>152400</xdr:colOff>
      <xdr:row>2626</xdr:row>
      <xdr:rowOff>114300</xdr:rowOff>
    </xdr:to>
    <xdr:pic>
      <xdr:nvPicPr>
        <xdr:cNvPr id="9096" name="img324" descr="Lot ID: 422715884  Set No: 910033  Name: Old Train Engine Shed">
          <a:hlinkClick xmlns:r="http://schemas.openxmlformats.org/officeDocument/2006/relationships" r:id="rId33"/>
          <a:extLst>
            <a:ext uri="{FF2B5EF4-FFF2-40B4-BE49-F238E27FC236}">
              <a16:creationId xmlns:a16="http://schemas.microsoft.com/office/drawing/2014/main" id="{0FA4ABC0-497F-1973-1CA7-D89C53EBDA6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59180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2625</xdr:row>
      <xdr:rowOff>0</xdr:rowOff>
    </xdr:from>
    <xdr:to>
      <xdr:col>3</xdr:col>
      <xdr:colOff>114300</xdr:colOff>
      <xdr:row>2625</xdr:row>
      <xdr:rowOff>114300</xdr:rowOff>
    </xdr:to>
    <xdr:pic>
      <xdr:nvPicPr>
        <xdr:cNvPr id="9097" name="Billede 9096" descr="Seller Ships to My Country">
          <a:hlinkClick xmlns:r="http://schemas.openxmlformats.org/officeDocument/2006/relationships" r:id="rId5"/>
          <a:extLst>
            <a:ext uri="{FF2B5EF4-FFF2-40B4-BE49-F238E27FC236}">
              <a16:creationId xmlns:a16="http://schemas.microsoft.com/office/drawing/2014/main" id="{2B1BD7B3-977A-8C16-A30D-0572A008D76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59180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2625</xdr:row>
      <xdr:rowOff>0</xdr:rowOff>
    </xdr:from>
    <xdr:to>
      <xdr:col>3</xdr:col>
      <xdr:colOff>274320</xdr:colOff>
      <xdr:row>2625</xdr:row>
      <xdr:rowOff>152400</xdr:rowOff>
    </xdr:to>
    <xdr:pic>
      <xdr:nvPicPr>
        <xdr:cNvPr id="9098" name="Billede 9097">
          <a:hlinkClick xmlns:r="http://schemas.openxmlformats.org/officeDocument/2006/relationships" r:id="rId7"/>
          <a:extLst>
            <a:ext uri="{FF2B5EF4-FFF2-40B4-BE49-F238E27FC236}">
              <a16:creationId xmlns:a16="http://schemas.microsoft.com/office/drawing/2014/main" id="{C95211D8-C648-1D35-5D50-B93B5FEF61D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5918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2625</xdr:row>
      <xdr:rowOff>0</xdr:rowOff>
    </xdr:from>
    <xdr:to>
      <xdr:col>3</xdr:col>
      <xdr:colOff>457200</xdr:colOff>
      <xdr:row>2625</xdr:row>
      <xdr:rowOff>152400</xdr:rowOff>
    </xdr:to>
    <xdr:pic>
      <xdr:nvPicPr>
        <xdr:cNvPr id="9099" name="Billede 9098">
          <a:hlinkClick xmlns:r="http://schemas.openxmlformats.org/officeDocument/2006/relationships" r:id="rId437"/>
          <a:extLst>
            <a:ext uri="{FF2B5EF4-FFF2-40B4-BE49-F238E27FC236}">
              <a16:creationId xmlns:a16="http://schemas.microsoft.com/office/drawing/2014/main" id="{0F276625-4B9E-592F-AA44-79343FA98D51}"/>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0591800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2629</xdr:row>
      <xdr:rowOff>0</xdr:rowOff>
    </xdr:from>
    <xdr:to>
      <xdr:col>3</xdr:col>
      <xdr:colOff>7620</xdr:colOff>
      <xdr:row>2629</xdr:row>
      <xdr:rowOff>30480</xdr:rowOff>
    </xdr:to>
    <xdr:pic>
      <xdr:nvPicPr>
        <xdr:cNvPr id="9100" name="Billede 9099">
          <a:extLst>
            <a:ext uri="{FF2B5EF4-FFF2-40B4-BE49-F238E27FC236}">
              <a16:creationId xmlns:a16="http://schemas.microsoft.com/office/drawing/2014/main" id="{AFB47570-3697-9CFB-A25E-83A1B1A699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1580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2630</xdr:row>
      <xdr:rowOff>0</xdr:rowOff>
    </xdr:from>
    <xdr:to>
      <xdr:col>3</xdr:col>
      <xdr:colOff>571500</xdr:colOff>
      <xdr:row>2630</xdr:row>
      <xdr:rowOff>160020</xdr:rowOff>
    </xdr:to>
    <xdr:pic>
      <xdr:nvPicPr>
        <xdr:cNvPr id="9101" name="Billede 9100">
          <a:hlinkClick xmlns:r="http://schemas.openxmlformats.org/officeDocument/2006/relationships" r:id="rId438"/>
          <a:extLst>
            <a:ext uri="{FF2B5EF4-FFF2-40B4-BE49-F238E27FC236}">
              <a16:creationId xmlns:a16="http://schemas.microsoft.com/office/drawing/2014/main" id="{B401950C-06D4-65AF-2E91-7B436B0A240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61763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2631</xdr:row>
      <xdr:rowOff>0</xdr:rowOff>
    </xdr:from>
    <xdr:to>
      <xdr:col>3</xdr:col>
      <xdr:colOff>7620</xdr:colOff>
      <xdr:row>2631</xdr:row>
      <xdr:rowOff>99060</xdr:rowOff>
    </xdr:to>
    <xdr:pic>
      <xdr:nvPicPr>
        <xdr:cNvPr id="9102" name="Billede 9101">
          <a:extLst>
            <a:ext uri="{FF2B5EF4-FFF2-40B4-BE49-F238E27FC236}">
              <a16:creationId xmlns:a16="http://schemas.microsoft.com/office/drawing/2014/main" id="{2CE69F45-7858-0974-AA94-17D54BFD0B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1946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2633</xdr:row>
      <xdr:rowOff>0</xdr:rowOff>
    </xdr:from>
    <xdr:to>
      <xdr:col>1</xdr:col>
      <xdr:colOff>152400</xdr:colOff>
      <xdr:row>2634</xdr:row>
      <xdr:rowOff>114300</xdr:rowOff>
    </xdr:to>
    <xdr:pic>
      <xdr:nvPicPr>
        <xdr:cNvPr id="9103" name="img325" descr="Lot ID: 419880015  Set No: 910033  Name: Old Train Engine Shed">
          <a:hlinkClick xmlns:r="http://schemas.openxmlformats.org/officeDocument/2006/relationships" r:id="rId33"/>
          <a:extLst>
            <a:ext uri="{FF2B5EF4-FFF2-40B4-BE49-F238E27FC236}">
              <a16:creationId xmlns:a16="http://schemas.microsoft.com/office/drawing/2014/main" id="{803E356B-40D6-EB61-92A0-C9B496C06E0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62311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2633</xdr:row>
      <xdr:rowOff>0</xdr:rowOff>
    </xdr:from>
    <xdr:to>
      <xdr:col>3</xdr:col>
      <xdr:colOff>114300</xdr:colOff>
      <xdr:row>2633</xdr:row>
      <xdr:rowOff>114300</xdr:rowOff>
    </xdr:to>
    <xdr:pic>
      <xdr:nvPicPr>
        <xdr:cNvPr id="9104" name="Billede 9103" descr="Seller Ships to My Country">
          <a:hlinkClick xmlns:r="http://schemas.openxmlformats.org/officeDocument/2006/relationships" r:id="rId5"/>
          <a:extLst>
            <a:ext uri="{FF2B5EF4-FFF2-40B4-BE49-F238E27FC236}">
              <a16:creationId xmlns:a16="http://schemas.microsoft.com/office/drawing/2014/main" id="{524204A1-0CCA-8B30-78E6-6560E52F439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62311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2633</xdr:row>
      <xdr:rowOff>0</xdr:rowOff>
    </xdr:from>
    <xdr:to>
      <xdr:col>3</xdr:col>
      <xdr:colOff>274320</xdr:colOff>
      <xdr:row>2633</xdr:row>
      <xdr:rowOff>152400</xdr:rowOff>
    </xdr:to>
    <xdr:pic>
      <xdr:nvPicPr>
        <xdr:cNvPr id="9105" name="Billede 9104">
          <a:hlinkClick xmlns:r="http://schemas.openxmlformats.org/officeDocument/2006/relationships" r:id="rId7"/>
          <a:extLst>
            <a:ext uri="{FF2B5EF4-FFF2-40B4-BE49-F238E27FC236}">
              <a16:creationId xmlns:a16="http://schemas.microsoft.com/office/drawing/2014/main" id="{671498BF-5C88-D3F5-020B-8B64A6352EA4}"/>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062311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2637</xdr:row>
      <xdr:rowOff>0</xdr:rowOff>
    </xdr:from>
    <xdr:to>
      <xdr:col>3</xdr:col>
      <xdr:colOff>7620</xdr:colOff>
      <xdr:row>2637</xdr:row>
      <xdr:rowOff>30480</xdr:rowOff>
    </xdr:to>
    <xdr:pic>
      <xdr:nvPicPr>
        <xdr:cNvPr id="9106" name="Billede 9105">
          <a:extLst>
            <a:ext uri="{FF2B5EF4-FFF2-40B4-BE49-F238E27FC236}">
              <a16:creationId xmlns:a16="http://schemas.microsoft.com/office/drawing/2014/main" id="{30847B51-6B69-CF80-4505-D6B47D7482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4323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2638</xdr:row>
      <xdr:rowOff>0</xdr:rowOff>
    </xdr:from>
    <xdr:to>
      <xdr:col>3</xdr:col>
      <xdr:colOff>571500</xdr:colOff>
      <xdr:row>2638</xdr:row>
      <xdr:rowOff>160020</xdr:rowOff>
    </xdr:to>
    <xdr:pic>
      <xdr:nvPicPr>
        <xdr:cNvPr id="9107" name="Billede 9106">
          <a:hlinkClick xmlns:r="http://schemas.openxmlformats.org/officeDocument/2006/relationships" r:id="rId439"/>
          <a:extLst>
            <a:ext uri="{FF2B5EF4-FFF2-40B4-BE49-F238E27FC236}">
              <a16:creationId xmlns:a16="http://schemas.microsoft.com/office/drawing/2014/main" id="{73314182-FC80-FB58-A57B-FE0ADEF2FD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64506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2639</xdr:row>
      <xdr:rowOff>0</xdr:rowOff>
    </xdr:from>
    <xdr:to>
      <xdr:col>3</xdr:col>
      <xdr:colOff>7620</xdr:colOff>
      <xdr:row>2639</xdr:row>
      <xdr:rowOff>99060</xdr:rowOff>
    </xdr:to>
    <xdr:pic>
      <xdr:nvPicPr>
        <xdr:cNvPr id="9108" name="Billede 9107">
          <a:extLst>
            <a:ext uri="{FF2B5EF4-FFF2-40B4-BE49-F238E27FC236}">
              <a16:creationId xmlns:a16="http://schemas.microsoft.com/office/drawing/2014/main" id="{9B869A8B-9225-3ED6-8355-67B7A8E298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4689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2641</xdr:row>
      <xdr:rowOff>0</xdr:rowOff>
    </xdr:from>
    <xdr:to>
      <xdr:col>1</xdr:col>
      <xdr:colOff>152400</xdr:colOff>
      <xdr:row>2642</xdr:row>
      <xdr:rowOff>114300</xdr:rowOff>
    </xdr:to>
    <xdr:pic>
      <xdr:nvPicPr>
        <xdr:cNvPr id="9109" name="img326" descr="Lot ID: 504309504  Set No: 910033  Name: Old Train Engine Shed">
          <a:hlinkClick xmlns:r="http://schemas.openxmlformats.org/officeDocument/2006/relationships" r:id="rId33"/>
          <a:extLst>
            <a:ext uri="{FF2B5EF4-FFF2-40B4-BE49-F238E27FC236}">
              <a16:creationId xmlns:a16="http://schemas.microsoft.com/office/drawing/2014/main" id="{708B766A-566E-33A0-4668-7BE986FF810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65055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2641</xdr:row>
      <xdr:rowOff>0</xdr:rowOff>
    </xdr:from>
    <xdr:to>
      <xdr:col>3</xdr:col>
      <xdr:colOff>114300</xdr:colOff>
      <xdr:row>2641</xdr:row>
      <xdr:rowOff>114300</xdr:rowOff>
    </xdr:to>
    <xdr:pic>
      <xdr:nvPicPr>
        <xdr:cNvPr id="9110" name="Billede 9109" descr="Seller Ships to My Country">
          <a:hlinkClick xmlns:r="http://schemas.openxmlformats.org/officeDocument/2006/relationships" r:id="rId5"/>
          <a:extLst>
            <a:ext uri="{FF2B5EF4-FFF2-40B4-BE49-F238E27FC236}">
              <a16:creationId xmlns:a16="http://schemas.microsoft.com/office/drawing/2014/main" id="{3D9437AD-FCA2-063D-5FB6-42DD915D871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65055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2641</xdr:row>
      <xdr:rowOff>0</xdr:rowOff>
    </xdr:from>
    <xdr:to>
      <xdr:col>3</xdr:col>
      <xdr:colOff>274320</xdr:colOff>
      <xdr:row>2641</xdr:row>
      <xdr:rowOff>152400</xdr:rowOff>
    </xdr:to>
    <xdr:pic>
      <xdr:nvPicPr>
        <xdr:cNvPr id="9111" name="Billede 9110">
          <a:hlinkClick xmlns:r="http://schemas.openxmlformats.org/officeDocument/2006/relationships" r:id="rId7"/>
          <a:extLst>
            <a:ext uri="{FF2B5EF4-FFF2-40B4-BE49-F238E27FC236}">
              <a16:creationId xmlns:a16="http://schemas.microsoft.com/office/drawing/2014/main" id="{33E385AD-5671-D19B-AA79-83E7536076E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065055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2645</xdr:row>
      <xdr:rowOff>0</xdr:rowOff>
    </xdr:from>
    <xdr:to>
      <xdr:col>3</xdr:col>
      <xdr:colOff>7620</xdr:colOff>
      <xdr:row>2645</xdr:row>
      <xdr:rowOff>30480</xdr:rowOff>
    </xdr:to>
    <xdr:pic>
      <xdr:nvPicPr>
        <xdr:cNvPr id="9112" name="Billede 9111">
          <a:extLst>
            <a:ext uri="{FF2B5EF4-FFF2-40B4-BE49-F238E27FC236}">
              <a16:creationId xmlns:a16="http://schemas.microsoft.com/office/drawing/2014/main" id="{0339ADFA-05F9-A7A0-3F97-5B6B25EF6F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7066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2646</xdr:row>
      <xdr:rowOff>0</xdr:rowOff>
    </xdr:from>
    <xdr:to>
      <xdr:col>3</xdr:col>
      <xdr:colOff>571500</xdr:colOff>
      <xdr:row>2646</xdr:row>
      <xdr:rowOff>160020</xdr:rowOff>
    </xdr:to>
    <xdr:pic>
      <xdr:nvPicPr>
        <xdr:cNvPr id="9113" name="Billede 9112">
          <a:hlinkClick xmlns:r="http://schemas.openxmlformats.org/officeDocument/2006/relationships" r:id="rId440"/>
          <a:extLst>
            <a:ext uri="{FF2B5EF4-FFF2-40B4-BE49-F238E27FC236}">
              <a16:creationId xmlns:a16="http://schemas.microsoft.com/office/drawing/2014/main" id="{01E87357-5E53-7088-95AA-1B6A1BA0F24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67249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2647</xdr:row>
      <xdr:rowOff>0</xdr:rowOff>
    </xdr:from>
    <xdr:to>
      <xdr:col>3</xdr:col>
      <xdr:colOff>7620</xdr:colOff>
      <xdr:row>2647</xdr:row>
      <xdr:rowOff>99060</xdr:rowOff>
    </xdr:to>
    <xdr:pic>
      <xdr:nvPicPr>
        <xdr:cNvPr id="9114" name="Billede 9113">
          <a:extLst>
            <a:ext uri="{FF2B5EF4-FFF2-40B4-BE49-F238E27FC236}">
              <a16:creationId xmlns:a16="http://schemas.microsoft.com/office/drawing/2014/main" id="{B35C8E7B-C680-7B8B-8F43-C8B6ED1AF1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7432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2649</xdr:row>
      <xdr:rowOff>0</xdr:rowOff>
    </xdr:from>
    <xdr:to>
      <xdr:col>1</xdr:col>
      <xdr:colOff>152400</xdr:colOff>
      <xdr:row>2650</xdr:row>
      <xdr:rowOff>114300</xdr:rowOff>
    </xdr:to>
    <xdr:pic>
      <xdr:nvPicPr>
        <xdr:cNvPr id="9115" name="img327" descr="Lot ID: 522667048  Set No: 10027  Name: Train Engine Shed">
          <a:hlinkClick xmlns:r="http://schemas.openxmlformats.org/officeDocument/2006/relationships" r:id="rId55"/>
          <a:extLst>
            <a:ext uri="{FF2B5EF4-FFF2-40B4-BE49-F238E27FC236}">
              <a16:creationId xmlns:a16="http://schemas.microsoft.com/office/drawing/2014/main" id="{61D34348-1BD4-5599-FA5D-1C64C3F65473}"/>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067798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2649</xdr:row>
      <xdr:rowOff>0</xdr:rowOff>
    </xdr:from>
    <xdr:to>
      <xdr:col>3</xdr:col>
      <xdr:colOff>114300</xdr:colOff>
      <xdr:row>2649</xdr:row>
      <xdr:rowOff>114300</xdr:rowOff>
    </xdr:to>
    <xdr:pic>
      <xdr:nvPicPr>
        <xdr:cNvPr id="9116" name="Billede 9115" descr="Seller Does Not Ship to My Country">
          <a:hlinkClick xmlns:r="http://schemas.openxmlformats.org/officeDocument/2006/relationships" r:id="rId5"/>
          <a:extLst>
            <a:ext uri="{FF2B5EF4-FFF2-40B4-BE49-F238E27FC236}">
              <a16:creationId xmlns:a16="http://schemas.microsoft.com/office/drawing/2014/main" id="{672FDA6E-8A03-DFED-0F09-0B3258DCD7B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67798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2649</xdr:row>
      <xdr:rowOff>0</xdr:rowOff>
    </xdr:from>
    <xdr:to>
      <xdr:col>3</xdr:col>
      <xdr:colOff>274320</xdr:colOff>
      <xdr:row>2649</xdr:row>
      <xdr:rowOff>152400</xdr:rowOff>
    </xdr:to>
    <xdr:pic>
      <xdr:nvPicPr>
        <xdr:cNvPr id="9117" name="Billede 9116">
          <a:hlinkClick xmlns:r="http://schemas.openxmlformats.org/officeDocument/2006/relationships" r:id="rId7"/>
          <a:extLst>
            <a:ext uri="{FF2B5EF4-FFF2-40B4-BE49-F238E27FC236}">
              <a16:creationId xmlns:a16="http://schemas.microsoft.com/office/drawing/2014/main" id="{A4752812-4C18-61D7-D5D5-72BB76B3483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67798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2654</xdr:row>
      <xdr:rowOff>0</xdr:rowOff>
    </xdr:from>
    <xdr:to>
      <xdr:col>3</xdr:col>
      <xdr:colOff>7620</xdr:colOff>
      <xdr:row>2654</xdr:row>
      <xdr:rowOff>30480</xdr:rowOff>
    </xdr:to>
    <xdr:pic>
      <xdr:nvPicPr>
        <xdr:cNvPr id="9118" name="Billede 9117">
          <a:extLst>
            <a:ext uri="{FF2B5EF4-FFF2-40B4-BE49-F238E27FC236}">
              <a16:creationId xmlns:a16="http://schemas.microsoft.com/office/drawing/2014/main" id="{71D5BC69-FEF1-2842-7A59-B6250631C3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2324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2655</xdr:row>
      <xdr:rowOff>0</xdr:rowOff>
    </xdr:from>
    <xdr:to>
      <xdr:col>3</xdr:col>
      <xdr:colOff>571500</xdr:colOff>
      <xdr:row>2655</xdr:row>
      <xdr:rowOff>160020</xdr:rowOff>
    </xdr:to>
    <xdr:pic>
      <xdr:nvPicPr>
        <xdr:cNvPr id="9119" name="Billede 9118">
          <a:hlinkClick xmlns:r="http://schemas.openxmlformats.org/officeDocument/2006/relationships" r:id="rId441"/>
          <a:extLst>
            <a:ext uri="{FF2B5EF4-FFF2-40B4-BE49-F238E27FC236}">
              <a16:creationId xmlns:a16="http://schemas.microsoft.com/office/drawing/2014/main" id="{3ACF9DAA-6584-E9D8-8787-6E25E32CF67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72507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2656</xdr:row>
      <xdr:rowOff>0</xdr:rowOff>
    </xdr:from>
    <xdr:to>
      <xdr:col>3</xdr:col>
      <xdr:colOff>7620</xdr:colOff>
      <xdr:row>2656</xdr:row>
      <xdr:rowOff>99060</xdr:rowOff>
    </xdr:to>
    <xdr:pic>
      <xdr:nvPicPr>
        <xdr:cNvPr id="9120" name="Billede 9119">
          <a:extLst>
            <a:ext uri="{FF2B5EF4-FFF2-40B4-BE49-F238E27FC236}">
              <a16:creationId xmlns:a16="http://schemas.microsoft.com/office/drawing/2014/main" id="{A7E55E1E-A873-4592-8882-232241FAA7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2690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2658</xdr:row>
      <xdr:rowOff>0</xdr:rowOff>
    </xdr:from>
    <xdr:to>
      <xdr:col>1</xdr:col>
      <xdr:colOff>152400</xdr:colOff>
      <xdr:row>2659</xdr:row>
      <xdr:rowOff>114300</xdr:rowOff>
    </xdr:to>
    <xdr:pic>
      <xdr:nvPicPr>
        <xdr:cNvPr id="9121" name="img328" descr="Lot ID: 421438671  Set No: 910033  Name: Old Train Engine Shed">
          <a:hlinkClick xmlns:r="http://schemas.openxmlformats.org/officeDocument/2006/relationships" r:id="rId33"/>
          <a:extLst>
            <a:ext uri="{FF2B5EF4-FFF2-40B4-BE49-F238E27FC236}">
              <a16:creationId xmlns:a16="http://schemas.microsoft.com/office/drawing/2014/main" id="{8D4247ED-4E73-2ECD-2F5A-F9BDEC7BEC8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73056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2658</xdr:row>
      <xdr:rowOff>0</xdr:rowOff>
    </xdr:from>
    <xdr:to>
      <xdr:col>3</xdr:col>
      <xdr:colOff>114300</xdr:colOff>
      <xdr:row>2658</xdr:row>
      <xdr:rowOff>114300</xdr:rowOff>
    </xdr:to>
    <xdr:pic>
      <xdr:nvPicPr>
        <xdr:cNvPr id="9122" name="Billede 9121" descr="Seller Does Not Ship to My Country">
          <a:hlinkClick xmlns:r="http://schemas.openxmlformats.org/officeDocument/2006/relationships" r:id="rId5"/>
          <a:extLst>
            <a:ext uri="{FF2B5EF4-FFF2-40B4-BE49-F238E27FC236}">
              <a16:creationId xmlns:a16="http://schemas.microsoft.com/office/drawing/2014/main" id="{E2F54637-D047-02B9-595B-1071496ECD1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73056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2658</xdr:row>
      <xdr:rowOff>0</xdr:rowOff>
    </xdr:from>
    <xdr:to>
      <xdr:col>3</xdr:col>
      <xdr:colOff>274320</xdr:colOff>
      <xdr:row>2658</xdr:row>
      <xdr:rowOff>152400</xdr:rowOff>
    </xdr:to>
    <xdr:pic>
      <xdr:nvPicPr>
        <xdr:cNvPr id="9123" name="Billede 9122">
          <a:hlinkClick xmlns:r="http://schemas.openxmlformats.org/officeDocument/2006/relationships" r:id="rId7"/>
          <a:extLst>
            <a:ext uri="{FF2B5EF4-FFF2-40B4-BE49-F238E27FC236}">
              <a16:creationId xmlns:a16="http://schemas.microsoft.com/office/drawing/2014/main" id="{3188F82E-E85C-68AC-7E3B-0DF14144E26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73056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2662</xdr:row>
      <xdr:rowOff>0</xdr:rowOff>
    </xdr:from>
    <xdr:to>
      <xdr:col>3</xdr:col>
      <xdr:colOff>7620</xdr:colOff>
      <xdr:row>2662</xdr:row>
      <xdr:rowOff>30480</xdr:rowOff>
    </xdr:to>
    <xdr:pic>
      <xdr:nvPicPr>
        <xdr:cNvPr id="9124" name="Billede 9123">
          <a:extLst>
            <a:ext uri="{FF2B5EF4-FFF2-40B4-BE49-F238E27FC236}">
              <a16:creationId xmlns:a16="http://schemas.microsoft.com/office/drawing/2014/main" id="{E883CA65-5279-EF79-0F03-22DA95D4AE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5227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2663</xdr:row>
      <xdr:rowOff>0</xdr:rowOff>
    </xdr:from>
    <xdr:to>
      <xdr:col>3</xdr:col>
      <xdr:colOff>571500</xdr:colOff>
      <xdr:row>2663</xdr:row>
      <xdr:rowOff>160020</xdr:rowOff>
    </xdr:to>
    <xdr:pic>
      <xdr:nvPicPr>
        <xdr:cNvPr id="9125" name="Billede 9124">
          <a:hlinkClick xmlns:r="http://schemas.openxmlformats.org/officeDocument/2006/relationships" r:id="rId442"/>
          <a:extLst>
            <a:ext uri="{FF2B5EF4-FFF2-40B4-BE49-F238E27FC236}">
              <a16:creationId xmlns:a16="http://schemas.microsoft.com/office/drawing/2014/main" id="{7C46610E-4FDA-B321-5F2F-0B0136CD3E3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75410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2664</xdr:row>
      <xdr:rowOff>0</xdr:rowOff>
    </xdr:from>
    <xdr:to>
      <xdr:col>3</xdr:col>
      <xdr:colOff>7620</xdr:colOff>
      <xdr:row>2664</xdr:row>
      <xdr:rowOff>99060</xdr:rowOff>
    </xdr:to>
    <xdr:pic>
      <xdr:nvPicPr>
        <xdr:cNvPr id="9126" name="Billede 9125">
          <a:extLst>
            <a:ext uri="{FF2B5EF4-FFF2-40B4-BE49-F238E27FC236}">
              <a16:creationId xmlns:a16="http://schemas.microsoft.com/office/drawing/2014/main" id="{BD53770E-C44E-195B-FC7D-8807406789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5593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2666</xdr:row>
      <xdr:rowOff>0</xdr:rowOff>
    </xdr:from>
    <xdr:to>
      <xdr:col>1</xdr:col>
      <xdr:colOff>152400</xdr:colOff>
      <xdr:row>2667</xdr:row>
      <xdr:rowOff>114300</xdr:rowOff>
    </xdr:to>
    <xdr:pic>
      <xdr:nvPicPr>
        <xdr:cNvPr id="9127" name="img329" descr="Lot ID: 421573538  Set No: 910033  Name: Old Train Engine Shed">
          <a:hlinkClick xmlns:r="http://schemas.openxmlformats.org/officeDocument/2006/relationships" r:id="rId33"/>
          <a:extLst>
            <a:ext uri="{FF2B5EF4-FFF2-40B4-BE49-F238E27FC236}">
              <a16:creationId xmlns:a16="http://schemas.microsoft.com/office/drawing/2014/main" id="{DF57DA9C-ABBD-1E0D-CE9F-6BDDB70F7FD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75959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2666</xdr:row>
      <xdr:rowOff>0</xdr:rowOff>
    </xdr:from>
    <xdr:to>
      <xdr:col>3</xdr:col>
      <xdr:colOff>114300</xdr:colOff>
      <xdr:row>2666</xdr:row>
      <xdr:rowOff>114300</xdr:rowOff>
    </xdr:to>
    <xdr:pic>
      <xdr:nvPicPr>
        <xdr:cNvPr id="9128" name="Billede 9127" descr="Seller Does Not Ship to My Country">
          <a:hlinkClick xmlns:r="http://schemas.openxmlformats.org/officeDocument/2006/relationships" r:id="rId5"/>
          <a:extLst>
            <a:ext uri="{FF2B5EF4-FFF2-40B4-BE49-F238E27FC236}">
              <a16:creationId xmlns:a16="http://schemas.microsoft.com/office/drawing/2014/main" id="{6B91218E-2B35-5052-A59F-FC0F2BCCB1B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75959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2666</xdr:row>
      <xdr:rowOff>0</xdr:rowOff>
    </xdr:from>
    <xdr:to>
      <xdr:col>3</xdr:col>
      <xdr:colOff>274320</xdr:colOff>
      <xdr:row>2666</xdr:row>
      <xdr:rowOff>152400</xdr:rowOff>
    </xdr:to>
    <xdr:pic>
      <xdr:nvPicPr>
        <xdr:cNvPr id="9129" name="Billede 9128">
          <a:hlinkClick xmlns:r="http://schemas.openxmlformats.org/officeDocument/2006/relationships" r:id="rId7"/>
          <a:extLst>
            <a:ext uri="{FF2B5EF4-FFF2-40B4-BE49-F238E27FC236}">
              <a16:creationId xmlns:a16="http://schemas.microsoft.com/office/drawing/2014/main" id="{ACDD742C-46FA-2610-F720-4825882804E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75959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2670</xdr:row>
      <xdr:rowOff>0</xdr:rowOff>
    </xdr:from>
    <xdr:to>
      <xdr:col>3</xdr:col>
      <xdr:colOff>7620</xdr:colOff>
      <xdr:row>2670</xdr:row>
      <xdr:rowOff>30480</xdr:rowOff>
    </xdr:to>
    <xdr:pic>
      <xdr:nvPicPr>
        <xdr:cNvPr id="9130" name="Billede 9129">
          <a:extLst>
            <a:ext uri="{FF2B5EF4-FFF2-40B4-BE49-F238E27FC236}">
              <a16:creationId xmlns:a16="http://schemas.microsoft.com/office/drawing/2014/main" id="{B513437B-3849-120F-6F3B-70A4B4134C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8016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2671</xdr:row>
      <xdr:rowOff>0</xdr:rowOff>
    </xdr:from>
    <xdr:to>
      <xdr:col>3</xdr:col>
      <xdr:colOff>571500</xdr:colOff>
      <xdr:row>2671</xdr:row>
      <xdr:rowOff>160020</xdr:rowOff>
    </xdr:to>
    <xdr:pic>
      <xdr:nvPicPr>
        <xdr:cNvPr id="9131" name="Billede 9130">
          <a:hlinkClick xmlns:r="http://schemas.openxmlformats.org/officeDocument/2006/relationships" r:id="rId443"/>
          <a:extLst>
            <a:ext uri="{FF2B5EF4-FFF2-40B4-BE49-F238E27FC236}">
              <a16:creationId xmlns:a16="http://schemas.microsoft.com/office/drawing/2014/main" id="{E4DADDA9-53F2-FB85-4163-1F6354FF659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78199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2672</xdr:row>
      <xdr:rowOff>0</xdr:rowOff>
    </xdr:from>
    <xdr:to>
      <xdr:col>3</xdr:col>
      <xdr:colOff>7620</xdr:colOff>
      <xdr:row>2672</xdr:row>
      <xdr:rowOff>99060</xdr:rowOff>
    </xdr:to>
    <xdr:pic>
      <xdr:nvPicPr>
        <xdr:cNvPr id="9132" name="Billede 9131">
          <a:extLst>
            <a:ext uri="{FF2B5EF4-FFF2-40B4-BE49-F238E27FC236}">
              <a16:creationId xmlns:a16="http://schemas.microsoft.com/office/drawing/2014/main" id="{83EB1732-41D0-B552-860A-875B5B6EAC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8382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2674</xdr:row>
      <xdr:rowOff>0</xdr:rowOff>
    </xdr:from>
    <xdr:to>
      <xdr:col>1</xdr:col>
      <xdr:colOff>152400</xdr:colOff>
      <xdr:row>2675</xdr:row>
      <xdr:rowOff>114300</xdr:rowOff>
    </xdr:to>
    <xdr:pic>
      <xdr:nvPicPr>
        <xdr:cNvPr id="9133" name="img330" descr="Lot ID: 432848735  Set No: 910033  Name: Old Train Engine Shed">
          <a:hlinkClick xmlns:r="http://schemas.openxmlformats.org/officeDocument/2006/relationships" r:id="rId33"/>
          <a:extLst>
            <a:ext uri="{FF2B5EF4-FFF2-40B4-BE49-F238E27FC236}">
              <a16:creationId xmlns:a16="http://schemas.microsoft.com/office/drawing/2014/main" id="{53833D82-9D69-BE13-618C-968F685D4AA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78748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2674</xdr:row>
      <xdr:rowOff>0</xdr:rowOff>
    </xdr:from>
    <xdr:to>
      <xdr:col>3</xdr:col>
      <xdr:colOff>114300</xdr:colOff>
      <xdr:row>2674</xdr:row>
      <xdr:rowOff>114300</xdr:rowOff>
    </xdr:to>
    <xdr:pic>
      <xdr:nvPicPr>
        <xdr:cNvPr id="9134" name="Billede 9133" descr="Seller Does Not Ship to My Country">
          <a:hlinkClick xmlns:r="http://schemas.openxmlformats.org/officeDocument/2006/relationships" r:id="rId5"/>
          <a:extLst>
            <a:ext uri="{FF2B5EF4-FFF2-40B4-BE49-F238E27FC236}">
              <a16:creationId xmlns:a16="http://schemas.microsoft.com/office/drawing/2014/main" id="{43BB567B-B4CA-4B1F-85D7-50E59FC4A16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78748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2674</xdr:row>
      <xdr:rowOff>0</xdr:rowOff>
    </xdr:from>
    <xdr:to>
      <xdr:col>3</xdr:col>
      <xdr:colOff>274320</xdr:colOff>
      <xdr:row>2674</xdr:row>
      <xdr:rowOff>152400</xdr:rowOff>
    </xdr:to>
    <xdr:pic>
      <xdr:nvPicPr>
        <xdr:cNvPr id="9135" name="Billede 9134">
          <a:hlinkClick xmlns:r="http://schemas.openxmlformats.org/officeDocument/2006/relationships" r:id="rId7"/>
          <a:extLst>
            <a:ext uri="{FF2B5EF4-FFF2-40B4-BE49-F238E27FC236}">
              <a16:creationId xmlns:a16="http://schemas.microsoft.com/office/drawing/2014/main" id="{6ED90CB2-0E3E-C0C3-DD4D-1C2197495E5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78748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2678</xdr:row>
      <xdr:rowOff>0</xdr:rowOff>
    </xdr:from>
    <xdr:to>
      <xdr:col>3</xdr:col>
      <xdr:colOff>7620</xdr:colOff>
      <xdr:row>2678</xdr:row>
      <xdr:rowOff>30480</xdr:rowOff>
    </xdr:to>
    <xdr:pic>
      <xdr:nvPicPr>
        <xdr:cNvPr id="9136" name="Billede 9135">
          <a:extLst>
            <a:ext uri="{FF2B5EF4-FFF2-40B4-BE49-F238E27FC236}">
              <a16:creationId xmlns:a16="http://schemas.microsoft.com/office/drawing/2014/main" id="{4C9F6A45-9665-3666-1098-CA30C44FF4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1491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2679</xdr:row>
      <xdr:rowOff>0</xdr:rowOff>
    </xdr:from>
    <xdr:to>
      <xdr:col>3</xdr:col>
      <xdr:colOff>571500</xdr:colOff>
      <xdr:row>2679</xdr:row>
      <xdr:rowOff>160020</xdr:rowOff>
    </xdr:to>
    <xdr:pic>
      <xdr:nvPicPr>
        <xdr:cNvPr id="9137" name="Billede 9136">
          <a:hlinkClick xmlns:r="http://schemas.openxmlformats.org/officeDocument/2006/relationships" r:id="rId444"/>
          <a:extLst>
            <a:ext uri="{FF2B5EF4-FFF2-40B4-BE49-F238E27FC236}">
              <a16:creationId xmlns:a16="http://schemas.microsoft.com/office/drawing/2014/main" id="{D0A47E9A-8962-CCAA-F5FA-D918A93A98B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81674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2680</xdr:row>
      <xdr:rowOff>0</xdr:rowOff>
    </xdr:from>
    <xdr:to>
      <xdr:col>3</xdr:col>
      <xdr:colOff>7620</xdr:colOff>
      <xdr:row>2680</xdr:row>
      <xdr:rowOff>99060</xdr:rowOff>
    </xdr:to>
    <xdr:pic>
      <xdr:nvPicPr>
        <xdr:cNvPr id="9138" name="Billede 9137">
          <a:extLst>
            <a:ext uri="{FF2B5EF4-FFF2-40B4-BE49-F238E27FC236}">
              <a16:creationId xmlns:a16="http://schemas.microsoft.com/office/drawing/2014/main" id="{BF8508C3-10D1-4D97-246C-BB7B2F8599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1857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2682</xdr:row>
      <xdr:rowOff>0</xdr:rowOff>
    </xdr:from>
    <xdr:to>
      <xdr:col>1</xdr:col>
      <xdr:colOff>152400</xdr:colOff>
      <xdr:row>2683</xdr:row>
      <xdr:rowOff>114300</xdr:rowOff>
    </xdr:to>
    <xdr:pic>
      <xdr:nvPicPr>
        <xdr:cNvPr id="9139" name="img331" descr="Lot ID: 509262514  Set No: 910033  Name: Old Train Engine Shed">
          <a:hlinkClick xmlns:r="http://schemas.openxmlformats.org/officeDocument/2006/relationships" r:id="rId33"/>
          <a:extLst>
            <a:ext uri="{FF2B5EF4-FFF2-40B4-BE49-F238E27FC236}">
              <a16:creationId xmlns:a16="http://schemas.microsoft.com/office/drawing/2014/main" id="{4A1B531F-D646-6F17-E9FD-F32E57A1829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82222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2682</xdr:row>
      <xdr:rowOff>0</xdr:rowOff>
    </xdr:from>
    <xdr:to>
      <xdr:col>3</xdr:col>
      <xdr:colOff>114300</xdr:colOff>
      <xdr:row>2682</xdr:row>
      <xdr:rowOff>114300</xdr:rowOff>
    </xdr:to>
    <xdr:pic>
      <xdr:nvPicPr>
        <xdr:cNvPr id="9140" name="Billede 9139" descr="Seller Does Not Ship to My Country">
          <a:hlinkClick xmlns:r="http://schemas.openxmlformats.org/officeDocument/2006/relationships" r:id="rId5"/>
          <a:extLst>
            <a:ext uri="{FF2B5EF4-FFF2-40B4-BE49-F238E27FC236}">
              <a16:creationId xmlns:a16="http://schemas.microsoft.com/office/drawing/2014/main" id="{4E50E105-BCE1-A4A0-AB39-3C911D4AA96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82222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2682</xdr:row>
      <xdr:rowOff>0</xdr:rowOff>
    </xdr:from>
    <xdr:to>
      <xdr:col>3</xdr:col>
      <xdr:colOff>160020</xdr:colOff>
      <xdr:row>2682</xdr:row>
      <xdr:rowOff>152400</xdr:rowOff>
    </xdr:to>
    <xdr:pic>
      <xdr:nvPicPr>
        <xdr:cNvPr id="9141" name="Billede 9140">
          <a:extLst>
            <a:ext uri="{FF2B5EF4-FFF2-40B4-BE49-F238E27FC236}">
              <a16:creationId xmlns:a16="http://schemas.microsoft.com/office/drawing/2014/main" id="{6F127F35-4266-6E11-D980-9FC6E92190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0822228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2686</xdr:row>
      <xdr:rowOff>0</xdr:rowOff>
    </xdr:from>
    <xdr:to>
      <xdr:col>3</xdr:col>
      <xdr:colOff>7620</xdr:colOff>
      <xdr:row>2686</xdr:row>
      <xdr:rowOff>30480</xdr:rowOff>
    </xdr:to>
    <xdr:pic>
      <xdr:nvPicPr>
        <xdr:cNvPr id="9142" name="Billede 9141">
          <a:extLst>
            <a:ext uri="{FF2B5EF4-FFF2-40B4-BE49-F238E27FC236}">
              <a16:creationId xmlns:a16="http://schemas.microsoft.com/office/drawing/2014/main" id="{DB0A9B6D-F2DC-6CB0-16FB-37B7026C4A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4234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2687</xdr:row>
      <xdr:rowOff>0</xdr:rowOff>
    </xdr:from>
    <xdr:to>
      <xdr:col>3</xdr:col>
      <xdr:colOff>571500</xdr:colOff>
      <xdr:row>2687</xdr:row>
      <xdr:rowOff>160020</xdr:rowOff>
    </xdr:to>
    <xdr:pic>
      <xdr:nvPicPr>
        <xdr:cNvPr id="9143" name="Billede 9142">
          <a:hlinkClick xmlns:r="http://schemas.openxmlformats.org/officeDocument/2006/relationships" r:id="rId445"/>
          <a:extLst>
            <a:ext uri="{FF2B5EF4-FFF2-40B4-BE49-F238E27FC236}">
              <a16:creationId xmlns:a16="http://schemas.microsoft.com/office/drawing/2014/main" id="{0912C0AC-8481-A55B-97F0-A6B2EBB2BA1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84417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2688</xdr:row>
      <xdr:rowOff>0</xdr:rowOff>
    </xdr:from>
    <xdr:to>
      <xdr:col>3</xdr:col>
      <xdr:colOff>7620</xdr:colOff>
      <xdr:row>2688</xdr:row>
      <xdr:rowOff>99060</xdr:rowOff>
    </xdr:to>
    <xdr:pic>
      <xdr:nvPicPr>
        <xdr:cNvPr id="9144" name="Billede 9143">
          <a:extLst>
            <a:ext uri="{FF2B5EF4-FFF2-40B4-BE49-F238E27FC236}">
              <a16:creationId xmlns:a16="http://schemas.microsoft.com/office/drawing/2014/main" id="{8391645B-BE04-CDB3-D5D1-CBC6598B45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4600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2690</xdr:row>
      <xdr:rowOff>0</xdr:rowOff>
    </xdr:from>
    <xdr:to>
      <xdr:col>1</xdr:col>
      <xdr:colOff>152400</xdr:colOff>
      <xdr:row>2691</xdr:row>
      <xdr:rowOff>114300</xdr:rowOff>
    </xdr:to>
    <xdr:pic>
      <xdr:nvPicPr>
        <xdr:cNvPr id="9145" name="img332" descr="Lot ID: 417632133  Set No: 910033  Name: Old Train Engine Shed">
          <a:hlinkClick xmlns:r="http://schemas.openxmlformats.org/officeDocument/2006/relationships" r:id="rId33"/>
          <a:extLst>
            <a:ext uri="{FF2B5EF4-FFF2-40B4-BE49-F238E27FC236}">
              <a16:creationId xmlns:a16="http://schemas.microsoft.com/office/drawing/2014/main" id="{D50B4EF9-E136-FDC5-A3A4-0DC2EF61F74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84966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2690</xdr:row>
      <xdr:rowOff>0</xdr:rowOff>
    </xdr:from>
    <xdr:to>
      <xdr:col>3</xdr:col>
      <xdr:colOff>114300</xdr:colOff>
      <xdr:row>2690</xdr:row>
      <xdr:rowOff>114300</xdr:rowOff>
    </xdr:to>
    <xdr:pic>
      <xdr:nvPicPr>
        <xdr:cNvPr id="9146" name="Billede 9145" descr="Seller Ships to My Country">
          <a:hlinkClick xmlns:r="http://schemas.openxmlformats.org/officeDocument/2006/relationships" r:id="rId5"/>
          <a:extLst>
            <a:ext uri="{FF2B5EF4-FFF2-40B4-BE49-F238E27FC236}">
              <a16:creationId xmlns:a16="http://schemas.microsoft.com/office/drawing/2014/main" id="{50DD93DB-64C4-A57C-AAE2-7E25DF007D0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84966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2690</xdr:row>
      <xdr:rowOff>0</xdr:rowOff>
    </xdr:from>
    <xdr:to>
      <xdr:col>3</xdr:col>
      <xdr:colOff>274320</xdr:colOff>
      <xdr:row>2690</xdr:row>
      <xdr:rowOff>152400</xdr:rowOff>
    </xdr:to>
    <xdr:pic>
      <xdr:nvPicPr>
        <xdr:cNvPr id="9147" name="Billede 9146">
          <a:hlinkClick xmlns:r="http://schemas.openxmlformats.org/officeDocument/2006/relationships" r:id="rId7"/>
          <a:extLst>
            <a:ext uri="{FF2B5EF4-FFF2-40B4-BE49-F238E27FC236}">
              <a16:creationId xmlns:a16="http://schemas.microsoft.com/office/drawing/2014/main" id="{B3446045-FB03-4E83-0698-8562E5C44DF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84966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2694</xdr:row>
      <xdr:rowOff>0</xdr:rowOff>
    </xdr:from>
    <xdr:to>
      <xdr:col>3</xdr:col>
      <xdr:colOff>7620</xdr:colOff>
      <xdr:row>2694</xdr:row>
      <xdr:rowOff>30480</xdr:rowOff>
    </xdr:to>
    <xdr:pic>
      <xdr:nvPicPr>
        <xdr:cNvPr id="9148" name="Billede 9147">
          <a:extLst>
            <a:ext uri="{FF2B5EF4-FFF2-40B4-BE49-F238E27FC236}">
              <a16:creationId xmlns:a16="http://schemas.microsoft.com/office/drawing/2014/main" id="{34DBA674-CEF8-CE9A-9612-93A11E34E2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7092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2695</xdr:row>
      <xdr:rowOff>0</xdr:rowOff>
    </xdr:from>
    <xdr:to>
      <xdr:col>3</xdr:col>
      <xdr:colOff>571500</xdr:colOff>
      <xdr:row>2695</xdr:row>
      <xdr:rowOff>160020</xdr:rowOff>
    </xdr:to>
    <xdr:pic>
      <xdr:nvPicPr>
        <xdr:cNvPr id="9149" name="Billede 9148">
          <a:hlinkClick xmlns:r="http://schemas.openxmlformats.org/officeDocument/2006/relationships" r:id="rId446"/>
          <a:extLst>
            <a:ext uri="{FF2B5EF4-FFF2-40B4-BE49-F238E27FC236}">
              <a16:creationId xmlns:a16="http://schemas.microsoft.com/office/drawing/2014/main" id="{B7D8A69D-3580-9036-7F9D-84C9B166C27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87274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2696</xdr:row>
      <xdr:rowOff>0</xdr:rowOff>
    </xdr:from>
    <xdr:to>
      <xdr:col>3</xdr:col>
      <xdr:colOff>7620</xdr:colOff>
      <xdr:row>2696</xdr:row>
      <xdr:rowOff>99060</xdr:rowOff>
    </xdr:to>
    <xdr:pic>
      <xdr:nvPicPr>
        <xdr:cNvPr id="9150" name="Billede 9149">
          <a:extLst>
            <a:ext uri="{FF2B5EF4-FFF2-40B4-BE49-F238E27FC236}">
              <a16:creationId xmlns:a16="http://schemas.microsoft.com/office/drawing/2014/main" id="{377EE20F-EC1C-C139-2F51-23694243F8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7457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2698</xdr:row>
      <xdr:rowOff>0</xdr:rowOff>
    </xdr:from>
    <xdr:to>
      <xdr:col>1</xdr:col>
      <xdr:colOff>152400</xdr:colOff>
      <xdr:row>2699</xdr:row>
      <xdr:rowOff>114300</xdr:rowOff>
    </xdr:to>
    <xdr:pic>
      <xdr:nvPicPr>
        <xdr:cNvPr id="9151" name="img333" descr="Lot ID: 536238127  Set No: 910033  Name: Old Train Engine Shed">
          <a:hlinkClick xmlns:r="http://schemas.openxmlformats.org/officeDocument/2006/relationships" r:id="rId33"/>
          <a:extLst>
            <a:ext uri="{FF2B5EF4-FFF2-40B4-BE49-F238E27FC236}">
              <a16:creationId xmlns:a16="http://schemas.microsoft.com/office/drawing/2014/main" id="{5F7C8187-0570-ABEB-E0A6-7FD3DEDB5CA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87823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2698</xdr:row>
      <xdr:rowOff>0</xdr:rowOff>
    </xdr:from>
    <xdr:to>
      <xdr:col>3</xdr:col>
      <xdr:colOff>114300</xdr:colOff>
      <xdr:row>2698</xdr:row>
      <xdr:rowOff>114300</xdr:rowOff>
    </xdr:to>
    <xdr:pic>
      <xdr:nvPicPr>
        <xdr:cNvPr id="9152" name="Billede 9151" descr="Seller Ships to My Country">
          <a:hlinkClick xmlns:r="http://schemas.openxmlformats.org/officeDocument/2006/relationships" r:id="rId5"/>
          <a:extLst>
            <a:ext uri="{FF2B5EF4-FFF2-40B4-BE49-F238E27FC236}">
              <a16:creationId xmlns:a16="http://schemas.microsoft.com/office/drawing/2014/main" id="{C0ABB920-942A-5BA2-87ED-2BC9C7E2D84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87823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2698</xdr:row>
      <xdr:rowOff>0</xdr:rowOff>
    </xdr:from>
    <xdr:to>
      <xdr:col>3</xdr:col>
      <xdr:colOff>160020</xdr:colOff>
      <xdr:row>2698</xdr:row>
      <xdr:rowOff>152400</xdr:rowOff>
    </xdr:to>
    <xdr:pic>
      <xdr:nvPicPr>
        <xdr:cNvPr id="9153" name="Billede 9152">
          <a:extLst>
            <a:ext uri="{FF2B5EF4-FFF2-40B4-BE49-F238E27FC236}">
              <a16:creationId xmlns:a16="http://schemas.microsoft.com/office/drawing/2014/main" id="{C3205CE2-E12E-3BB9-D01F-3DD3A15CFC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0878235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2702</xdr:row>
      <xdr:rowOff>0</xdr:rowOff>
    </xdr:from>
    <xdr:to>
      <xdr:col>3</xdr:col>
      <xdr:colOff>7620</xdr:colOff>
      <xdr:row>2702</xdr:row>
      <xdr:rowOff>30480</xdr:rowOff>
    </xdr:to>
    <xdr:pic>
      <xdr:nvPicPr>
        <xdr:cNvPr id="9154" name="Billede 9153">
          <a:extLst>
            <a:ext uri="{FF2B5EF4-FFF2-40B4-BE49-F238E27FC236}">
              <a16:creationId xmlns:a16="http://schemas.microsoft.com/office/drawing/2014/main" id="{72F0AD63-A2E4-04B9-89C0-6E368119E2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9835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2703</xdr:row>
      <xdr:rowOff>0</xdr:rowOff>
    </xdr:from>
    <xdr:to>
      <xdr:col>3</xdr:col>
      <xdr:colOff>571500</xdr:colOff>
      <xdr:row>2703</xdr:row>
      <xdr:rowOff>160020</xdr:rowOff>
    </xdr:to>
    <xdr:pic>
      <xdr:nvPicPr>
        <xdr:cNvPr id="9155" name="Billede 9154">
          <a:hlinkClick xmlns:r="http://schemas.openxmlformats.org/officeDocument/2006/relationships" r:id="rId447"/>
          <a:extLst>
            <a:ext uri="{FF2B5EF4-FFF2-40B4-BE49-F238E27FC236}">
              <a16:creationId xmlns:a16="http://schemas.microsoft.com/office/drawing/2014/main" id="{F370CC8C-0432-7F7A-BAEA-527FD49D25B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90018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2704</xdr:row>
      <xdr:rowOff>0</xdr:rowOff>
    </xdr:from>
    <xdr:to>
      <xdr:col>3</xdr:col>
      <xdr:colOff>7620</xdr:colOff>
      <xdr:row>2704</xdr:row>
      <xdr:rowOff>99060</xdr:rowOff>
    </xdr:to>
    <xdr:pic>
      <xdr:nvPicPr>
        <xdr:cNvPr id="9156" name="Billede 9155">
          <a:extLst>
            <a:ext uri="{FF2B5EF4-FFF2-40B4-BE49-F238E27FC236}">
              <a16:creationId xmlns:a16="http://schemas.microsoft.com/office/drawing/2014/main" id="{135C2656-1292-0F02-5B11-4D700D0CD4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0201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2706</xdr:row>
      <xdr:rowOff>0</xdr:rowOff>
    </xdr:from>
    <xdr:to>
      <xdr:col>1</xdr:col>
      <xdr:colOff>152400</xdr:colOff>
      <xdr:row>2707</xdr:row>
      <xdr:rowOff>114300</xdr:rowOff>
    </xdr:to>
    <xdr:pic>
      <xdr:nvPicPr>
        <xdr:cNvPr id="9157" name="img334" descr="Lot ID: 467277690  Set No: 910033  Name: Old Train Engine Shed">
          <a:hlinkClick xmlns:r="http://schemas.openxmlformats.org/officeDocument/2006/relationships" r:id="rId33"/>
          <a:extLst>
            <a:ext uri="{FF2B5EF4-FFF2-40B4-BE49-F238E27FC236}">
              <a16:creationId xmlns:a16="http://schemas.microsoft.com/office/drawing/2014/main" id="{ECB56725-30CF-6D2B-D95A-67F1EE575A3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90566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2706</xdr:row>
      <xdr:rowOff>0</xdr:rowOff>
    </xdr:from>
    <xdr:to>
      <xdr:col>3</xdr:col>
      <xdr:colOff>114300</xdr:colOff>
      <xdr:row>2706</xdr:row>
      <xdr:rowOff>114300</xdr:rowOff>
    </xdr:to>
    <xdr:pic>
      <xdr:nvPicPr>
        <xdr:cNvPr id="9158" name="Billede 9157" descr="Seller Ships to My Country">
          <a:hlinkClick xmlns:r="http://schemas.openxmlformats.org/officeDocument/2006/relationships" r:id="rId5"/>
          <a:extLst>
            <a:ext uri="{FF2B5EF4-FFF2-40B4-BE49-F238E27FC236}">
              <a16:creationId xmlns:a16="http://schemas.microsoft.com/office/drawing/2014/main" id="{AEBCE2FD-E011-316D-33BA-805E4A86DBD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90566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2706</xdr:row>
      <xdr:rowOff>0</xdr:rowOff>
    </xdr:from>
    <xdr:to>
      <xdr:col>3</xdr:col>
      <xdr:colOff>274320</xdr:colOff>
      <xdr:row>2706</xdr:row>
      <xdr:rowOff>152400</xdr:rowOff>
    </xdr:to>
    <xdr:pic>
      <xdr:nvPicPr>
        <xdr:cNvPr id="9159" name="Billede 9158">
          <a:hlinkClick xmlns:r="http://schemas.openxmlformats.org/officeDocument/2006/relationships" r:id="rId7"/>
          <a:extLst>
            <a:ext uri="{FF2B5EF4-FFF2-40B4-BE49-F238E27FC236}">
              <a16:creationId xmlns:a16="http://schemas.microsoft.com/office/drawing/2014/main" id="{28AA8570-6399-5A57-C473-4EE0F265DBA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90566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2710</xdr:row>
      <xdr:rowOff>0</xdr:rowOff>
    </xdr:from>
    <xdr:to>
      <xdr:col>3</xdr:col>
      <xdr:colOff>7620</xdr:colOff>
      <xdr:row>2710</xdr:row>
      <xdr:rowOff>30480</xdr:rowOff>
    </xdr:to>
    <xdr:pic>
      <xdr:nvPicPr>
        <xdr:cNvPr id="9160" name="Billede 9159">
          <a:extLst>
            <a:ext uri="{FF2B5EF4-FFF2-40B4-BE49-F238E27FC236}">
              <a16:creationId xmlns:a16="http://schemas.microsoft.com/office/drawing/2014/main" id="{6038D3BE-506B-325C-E595-280525DA06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2624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2711</xdr:row>
      <xdr:rowOff>0</xdr:rowOff>
    </xdr:from>
    <xdr:to>
      <xdr:col>3</xdr:col>
      <xdr:colOff>571500</xdr:colOff>
      <xdr:row>2711</xdr:row>
      <xdr:rowOff>160020</xdr:rowOff>
    </xdr:to>
    <xdr:pic>
      <xdr:nvPicPr>
        <xdr:cNvPr id="9161" name="Billede 9160">
          <a:hlinkClick xmlns:r="http://schemas.openxmlformats.org/officeDocument/2006/relationships" r:id="rId448"/>
          <a:extLst>
            <a:ext uri="{FF2B5EF4-FFF2-40B4-BE49-F238E27FC236}">
              <a16:creationId xmlns:a16="http://schemas.microsoft.com/office/drawing/2014/main" id="{2D18A798-92BB-1AB0-FF54-617628E1ACF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92807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2712</xdr:row>
      <xdr:rowOff>0</xdr:rowOff>
    </xdr:from>
    <xdr:to>
      <xdr:col>3</xdr:col>
      <xdr:colOff>7620</xdr:colOff>
      <xdr:row>2712</xdr:row>
      <xdr:rowOff>99060</xdr:rowOff>
    </xdr:to>
    <xdr:pic>
      <xdr:nvPicPr>
        <xdr:cNvPr id="9162" name="Billede 9161">
          <a:extLst>
            <a:ext uri="{FF2B5EF4-FFF2-40B4-BE49-F238E27FC236}">
              <a16:creationId xmlns:a16="http://schemas.microsoft.com/office/drawing/2014/main" id="{278DE20F-576C-B61E-5CE1-337D03B9F7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2989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2714</xdr:row>
      <xdr:rowOff>0</xdr:rowOff>
    </xdr:from>
    <xdr:to>
      <xdr:col>1</xdr:col>
      <xdr:colOff>152400</xdr:colOff>
      <xdr:row>2715</xdr:row>
      <xdr:rowOff>114300</xdr:rowOff>
    </xdr:to>
    <xdr:pic>
      <xdr:nvPicPr>
        <xdr:cNvPr id="9163" name="img335" descr="Lot ID: 420303537  Set No: 910033  Name: Old Train Engine Shed">
          <a:hlinkClick xmlns:r="http://schemas.openxmlformats.org/officeDocument/2006/relationships" r:id="rId33"/>
          <a:extLst>
            <a:ext uri="{FF2B5EF4-FFF2-40B4-BE49-F238E27FC236}">
              <a16:creationId xmlns:a16="http://schemas.microsoft.com/office/drawing/2014/main" id="{4B9A8CD8-192E-70C6-EA91-58550D98325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93355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2714</xdr:row>
      <xdr:rowOff>0</xdr:rowOff>
    </xdr:from>
    <xdr:to>
      <xdr:col>3</xdr:col>
      <xdr:colOff>114300</xdr:colOff>
      <xdr:row>2714</xdr:row>
      <xdr:rowOff>114300</xdr:rowOff>
    </xdr:to>
    <xdr:pic>
      <xdr:nvPicPr>
        <xdr:cNvPr id="9164" name="Billede 9163" descr="Seller Ships to My Country">
          <a:hlinkClick xmlns:r="http://schemas.openxmlformats.org/officeDocument/2006/relationships" r:id="rId5"/>
          <a:extLst>
            <a:ext uri="{FF2B5EF4-FFF2-40B4-BE49-F238E27FC236}">
              <a16:creationId xmlns:a16="http://schemas.microsoft.com/office/drawing/2014/main" id="{7CDADF1C-6D33-6B27-2856-0FD1E123327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93355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2714</xdr:row>
      <xdr:rowOff>0</xdr:rowOff>
    </xdr:from>
    <xdr:to>
      <xdr:col>3</xdr:col>
      <xdr:colOff>274320</xdr:colOff>
      <xdr:row>2714</xdr:row>
      <xdr:rowOff>152400</xdr:rowOff>
    </xdr:to>
    <xdr:pic>
      <xdr:nvPicPr>
        <xdr:cNvPr id="9165" name="Billede 9164">
          <a:hlinkClick xmlns:r="http://schemas.openxmlformats.org/officeDocument/2006/relationships" r:id="rId7"/>
          <a:extLst>
            <a:ext uri="{FF2B5EF4-FFF2-40B4-BE49-F238E27FC236}">
              <a16:creationId xmlns:a16="http://schemas.microsoft.com/office/drawing/2014/main" id="{D793FA52-A79B-64BB-67E4-7480670E263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93355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2718</xdr:row>
      <xdr:rowOff>0</xdr:rowOff>
    </xdr:from>
    <xdr:to>
      <xdr:col>3</xdr:col>
      <xdr:colOff>7620</xdr:colOff>
      <xdr:row>2718</xdr:row>
      <xdr:rowOff>30480</xdr:rowOff>
    </xdr:to>
    <xdr:pic>
      <xdr:nvPicPr>
        <xdr:cNvPr id="9166" name="Billede 9165">
          <a:extLst>
            <a:ext uri="{FF2B5EF4-FFF2-40B4-BE49-F238E27FC236}">
              <a16:creationId xmlns:a16="http://schemas.microsoft.com/office/drawing/2014/main" id="{CFED9EDB-28A0-389B-B86B-75A88CBD28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5367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2719</xdr:row>
      <xdr:rowOff>0</xdr:rowOff>
    </xdr:from>
    <xdr:to>
      <xdr:col>3</xdr:col>
      <xdr:colOff>571500</xdr:colOff>
      <xdr:row>2719</xdr:row>
      <xdr:rowOff>160020</xdr:rowOff>
    </xdr:to>
    <xdr:pic>
      <xdr:nvPicPr>
        <xdr:cNvPr id="9167" name="Billede 9166">
          <a:hlinkClick xmlns:r="http://schemas.openxmlformats.org/officeDocument/2006/relationships" r:id="rId449"/>
          <a:extLst>
            <a:ext uri="{FF2B5EF4-FFF2-40B4-BE49-F238E27FC236}">
              <a16:creationId xmlns:a16="http://schemas.microsoft.com/office/drawing/2014/main" id="{206D1F76-CC2F-C735-3407-2A57EB07FC5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95550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2720</xdr:row>
      <xdr:rowOff>0</xdr:rowOff>
    </xdr:from>
    <xdr:to>
      <xdr:col>3</xdr:col>
      <xdr:colOff>7620</xdr:colOff>
      <xdr:row>2720</xdr:row>
      <xdr:rowOff>99060</xdr:rowOff>
    </xdr:to>
    <xdr:pic>
      <xdr:nvPicPr>
        <xdr:cNvPr id="9168" name="Billede 9167">
          <a:extLst>
            <a:ext uri="{FF2B5EF4-FFF2-40B4-BE49-F238E27FC236}">
              <a16:creationId xmlns:a16="http://schemas.microsoft.com/office/drawing/2014/main" id="{BC2D6C4B-84DD-635A-41BB-E19A238623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5733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2722</xdr:row>
      <xdr:rowOff>0</xdr:rowOff>
    </xdr:from>
    <xdr:to>
      <xdr:col>1</xdr:col>
      <xdr:colOff>152400</xdr:colOff>
      <xdr:row>2723</xdr:row>
      <xdr:rowOff>114300</xdr:rowOff>
    </xdr:to>
    <xdr:pic>
      <xdr:nvPicPr>
        <xdr:cNvPr id="9169" name="img336" descr="Lot ID: 422497647  Set No: 910033  Name: Old Train Engine Shed">
          <a:hlinkClick xmlns:r="http://schemas.openxmlformats.org/officeDocument/2006/relationships" r:id="rId33"/>
          <a:extLst>
            <a:ext uri="{FF2B5EF4-FFF2-40B4-BE49-F238E27FC236}">
              <a16:creationId xmlns:a16="http://schemas.microsoft.com/office/drawing/2014/main" id="{C2719AF8-F865-F82E-23BD-5C120E1FE34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96098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2722</xdr:row>
      <xdr:rowOff>0</xdr:rowOff>
    </xdr:from>
    <xdr:to>
      <xdr:col>3</xdr:col>
      <xdr:colOff>114300</xdr:colOff>
      <xdr:row>2722</xdr:row>
      <xdr:rowOff>114300</xdr:rowOff>
    </xdr:to>
    <xdr:pic>
      <xdr:nvPicPr>
        <xdr:cNvPr id="9170" name="Billede 9169" descr="Seller Does Not Ship to My Country">
          <a:hlinkClick xmlns:r="http://schemas.openxmlformats.org/officeDocument/2006/relationships" r:id="rId5"/>
          <a:extLst>
            <a:ext uri="{FF2B5EF4-FFF2-40B4-BE49-F238E27FC236}">
              <a16:creationId xmlns:a16="http://schemas.microsoft.com/office/drawing/2014/main" id="{3386031C-9C77-DBC5-A3C6-5853C1FFDCC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96098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2722</xdr:row>
      <xdr:rowOff>0</xdr:rowOff>
    </xdr:from>
    <xdr:to>
      <xdr:col>3</xdr:col>
      <xdr:colOff>274320</xdr:colOff>
      <xdr:row>2722</xdr:row>
      <xdr:rowOff>152400</xdr:rowOff>
    </xdr:to>
    <xdr:pic>
      <xdr:nvPicPr>
        <xdr:cNvPr id="9171" name="Billede 9170">
          <a:hlinkClick xmlns:r="http://schemas.openxmlformats.org/officeDocument/2006/relationships" r:id="rId7"/>
          <a:extLst>
            <a:ext uri="{FF2B5EF4-FFF2-40B4-BE49-F238E27FC236}">
              <a16:creationId xmlns:a16="http://schemas.microsoft.com/office/drawing/2014/main" id="{460A8B89-BB40-5F6C-DBAB-B78B3E011FD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09609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2726</xdr:row>
      <xdr:rowOff>0</xdr:rowOff>
    </xdr:from>
    <xdr:to>
      <xdr:col>3</xdr:col>
      <xdr:colOff>7620</xdr:colOff>
      <xdr:row>2726</xdr:row>
      <xdr:rowOff>30480</xdr:rowOff>
    </xdr:to>
    <xdr:pic>
      <xdr:nvPicPr>
        <xdr:cNvPr id="9172" name="Billede 9171">
          <a:extLst>
            <a:ext uri="{FF2B5EF4-FFF2-40B4-BE49-F238E27FC236}">
              <a16:creationId xmlns:a16="http://schemas.microsoft.com/office/drawing/2014/main" id="{7D9FF556-2FA7-6C87-D3D5-CFBCBC768E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8499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2727</xdr:row>
      <xdr:rowOff>0</xdr:rowOff>
    </xdr:from>
    <xdr:to>
      <xdr:col>3</xdr:col>
      <xdr:colOff>571500</xdr:colOff>
      <xdr:row>2727</xdr:row>
      <xdr:rowOff>160020</xdr:rowOff>
    </xdr:to>
    <xdr:pic>
      <xdr:nvPicPr>
        <xdr:cNvPr id="9173" name="Billede 9172">
          <a:hlinkClick xmlns:r="http://schemas.openxmlformats.org/officeDocument/2006/relationships" r:id="rId450"/>
          <a:extLst>
            <a:ext uri="{FF2B5EF4-FFF2-40B4-BE49-F238E27FC236}">
              <a16:creationId xmlns:a16="http://schemas.microsoft.com/office/drawing/2014/main" id="{D030808D-D3B3-E96B-0DC6-CA2ADE1A8B7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98682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2728</xdr:row>
      <xdr:rowOff>0</xdr:rowOff>
    </xdr:from>
    <xdr:to>
      <xdr:col>3</xdr:col>
      <xdr:colOff>7620</xdr:colOff>
      <xdr:row>2728</xdr:row>
      <xdr:rowOff>99060</xdr:rowOff>
    </xdr:to>
    <xdr:pic>
      <xdr:nvPicPr>
        <xdr:cNvPr id="9174" name="Billede 9173">
          <a:extLst>
            <a:ext uri="{FF2B5EF4-FFF2-40B4-BE49-F238E27FC236}">
              <a16:creationId xmlns:a16="http://schemas.microsoft.com/office/drawing/2014/main" id="{8C1C5AA6-A5BC-8B4F-1EC7-B9B7876EB0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8864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2730</xdr:row>
      <xdr:rowOff>0</xdr:rowOff>
    </xdr:from>
    <xdr:to>
      <xdr:col>1</xdr:col>
      <xdr:colOff>152400</xdr:colOff>
      <xdr:row>2731</xdr:row>
      <xdr:rowOff>114300</xdr:rowOff>
    </xdr:to>
    <xdr:pic>
      <xdr:nvPicPr>
        <xdr:cNvPr id="9175" name="img337" descr="Lot ID: 505516406  Set No: 910033  Name: Old Train Engine Shed">
          <a:hlinkClick xmlns:r="http://schemas.openxmlformats.org/officeDocument/2006/relationships" r:id="rId33"/>
          <a:extLst>
            <a:ext uri="{FF2B5EF4-FFF2-40B4-BE49-F238E27FC236}">
              <a16:creationId xmlns:a16="http://schemas.microsoft.com/office/drawing/2014/main" id="{CF9675A6-5EA8-626E-143C-C832D2FFA28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99230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2730</xdr:row>
      <xdr:rowOff>0</xdr:rowOff>
    </xdr:from>
    <xdr:to>
      <xdr:col>3</xdr:col>
      <xdr:colOff>114300</xdr:colOff>
      <xdr:row>2730</xdr:row>
      <xdr:rowOff>114300</xdr:rowOff>
    </xdr:to>
    <xdr:pic>
      <xdr:nvPicPr>
        <xdr:cNvPr id="9176" name="Billede 9175" descr="Seller Ships to My Country">
          <a:hlinkClick xmlns:r="http://schemas.openxmlformats.org/officeDocument/2006/relationships" r:id="rId5"/>
          <a:extLst>
            <a:ext uri="{FF2B5EF4-FFF2-40B4-BE49-F238E27FC236}">
              <a16:creationId xmlns:a16="http://schemas.microsoft.com/office/drawing/2014/main" id="{6DA37A96-451E-4A51-AD11-042721DAC21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99230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2730</xdr:row>
      <xdr:rowOff>0</xdr:rowOff>
    </xdr:from>
    <xdr:to>
      <xdr:col>3</xdr:col>
      <xdr:colOff>274320</xdr:colOff>
      <xdr:row>2730</xdr:row>
      <xdr:rowOff>152400</xdr:rowOff>
    </xdr:to>
    <xdr:pic>
      <xdr:nvPicPr>
        <xdr:cNvPr id="9177" name="Billede 9176">
          <a:hlinkClick xmlns:r="http://schemas.openxmlformats.org/officeDocument/2006/relationships" r:id="rId7"/>
          <a:extLst>
            <a:ext uri="{FF2B5EF4-FFF2-40B4-BE49-F238E27FC236}">
              <a16:creationId xmlns:a16="http://schemas.microsoft.com/office/drawing/2014/main" id="{0102A66B-4705-E64A-BEE4-E0921536DF9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099230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2734</xdr:row>
      <xdr:rowOff>0</xdr:rowOff>
    </xdr:from>
    <xdr:to>
      <xdr:col>3</xdr:col>
      <xdr:colOff>7620</xdr:colOff>
      <xdr:row>2734</xdr:row>
      <xdr:rowOff>30480</xdr:rowOff>
    </xdr:to>
    <xdr:pic>
      <xdr:nvPicPr>
        <xdr:cNvPr id="9178" name="Billede 9177">
          <a:extLst>
            <a:ext uri="{FF2B5EF4-FFF2-40B4-BE49-F238E27FC236}">
              <a16:creationId xmlns:a16="http://schemas.microsoft.com/office/drawing/2014/main" id="{5A7F8B84-6695-C84F-3945-835DD8E839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1516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2735</xdr:row>
      <xdr:rowOff>0</xdr:rowOff>
    </xdr:from>
    <xdr:to>
      <xdr:col>3</xdr:col>
      <xdr:colOff>571500</xdr:colOff>
      <xdr:row>2735</xdr:row>
      <xdr:rowOff>160020</xdr:rowOff>
    </xdr:to>
    <xdr:pic>
      <xdr:nvPicPr>
        <xdr:cNvPr id="9179" name="Billede 9178">
          <a:hlinkClick xmlns:r="http://schemas.openxmlformats.org/officeDocument/2006/relationships" r:id="rId451"/>
          <a:extLst>
            <a:ext uri="{FF2B5EF4-FFF2-40B4-BE49-F238E27FC236}">
              <a16:creationId xmlns:a16="http://schemas.microsoft.com/office/drawing/2014/main" id="{6C86C50B-3EDE-D402-C90B-974C6C2AB86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01699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2736</xdr:row>
      <xdr:rowOff>0</xdr:rowOff>
    </xdr:from>
    <xdr:to>
      <xdr:col>3</xdr:col>
      <xdr:colOff>7620</xdr:colOff>
      <xdr:row>2736</xdr:row>
      <xdr:rowOff>99060</xdr:rowOff>
    </xdr:to>
    <xdr:pic>
      <xdr:nvPicPr>
        <xdr:cNvPr id="9180" name="Billede 9179">
          <a:extLst>
            <a:ext uri="{FF2B5EF4-FFF2-40B4-BE49-F238E27FC236}">
              <a16:creationId xmlns:a16="http://schemas.microsoft.com/office/drawing/2014/main" id="{9D7FA2EB-F18F-49DF-E931-5E3A676F8F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1882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2738</xdr:row>
      <xdr:rowOff>0</xdr:rowOff>
    </xdr:from>
    <xdr:to>
      <xdr:col>1</xdr:col>
      <xdr:colOff>152400</xdr:colOff>
      <xdr:row>2739</xdr:row>
      <xdr:rowOff>114300</xdr:rowOff>
    </xdr:to>
    <xdr:pic>
      <xdr:nvPicPr>
        <xdr:cNvPr id="9181" name="img338" descr="Lot ID: 526734606  Set No: 910033  Name: Old Train Engine Shed">
          <a:hlinkClick xmlns:r="http://schemas.openxmlformats.org/officeDocument/2006/relationships" r:id="rId33"/>
          <a:extLst>
            <a:ext uri="{FF2B5EF4-FFF2-40B4-BE49-F238E27FC236}">
              <a16:creationId xmlns:a16="http://schemas.microsoft.com/office/drawing/2014/main" id="{407E58E7-ABDA-5335-D3CB-81C53CDD189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02248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2738</xdr:row>
      <xdr:rowOff>0</xdr:rowOff>
    </xdr:from>
    <xdr:to>
      <xdr:col>3</xdr:col>
      <xdr:colOff>114300</xdr:colOff>
      <xdr:row>2738</xdr:row>
      <xdr:rowOff>114300</xdr:rowOff>
    </xdr:to>
    <xdr:pic>
      <xdr:nvPicPr>
        <xdr:cNvPr id="9182" name="Billede 9181" descr="Seller Does Not Ship to My Country">
          <a:hlinkClick xmlns:r="http://schemas.openxmlformats.org/officeDocument/2006/relationships" r:id="rId5"/>
          <a:extLst>
            <a:ext uri="{FF2B5EF4-FFF2-40B4-BE49-F238E27FC236}">
              <a16:creationId xmlns:a16="http://schemas.microsoft.com/office/drawing/2014/main" id="{9397B287-67C4-752D-27EE-0BD1B2A60A0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02248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2738</xdr:row>
      <xdr:rowOff>0</xdr:rowOff>
    </xdr:from>
    <xdr:to>
      <xdr:col>3</xdr:col>
      <xdr:colOff>274320</xdr:colOff>
      <xdr:row>2738</xdr:row>
      <xdr:rowOff>152400</xdr:rowOff>
    </xdr:to>
    <xdr:pic>
      <xdr:nvPicPr>
        <xdr:cNvPr id="9183" name="Billede 9182">
          <a:hlinkClick xmlns:r="http://schemas.openxmlformats.org/officeDocument/2006/relationships" r:id="rId7"/>
          <a:extLst>
            <a:ext uri="{FF2B5EF4-FFF2-40B4-BE49-F238E27FC236}">
              <a16:creationId xmlns:a16="http://schemas.microsoft.com/office/drawing/2014/main" id="{3C44C375-983A-10F0-0BAD-67B8E2294CD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02248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2742</xdr:row>
      <xdr:rowOff>0</xdr:rowOff>
    </xdr:from>
    <xdr:to>
      <xdr:col>3</xdr:col>
      <xdr:colOff>7620</xdr:colOff>
      <xdr:row>2742</xdr:row>
      <xdr:rowOff>30480</xdr:rowOff>
    </xdr:to>
    <xdr:pic>
      <xdr:nvPicPr>
        <xdr:cNvPr id="9184" name="Billede 9183">
          <a:extLst>
            <a:ext uri="{FF2B5EF4-FFF2-40B4-BE49-F238E27FC236}">
              <a16:creationId xmlns:a16="http://schemas.microsoft.com/office/drawing/2014/main" id="{9F20CE01-FB43-F4CC-B0A6-883680419F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4534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2743</xdr:row>
      <xdr:rowOff>0</xdr:rowOff>
    </xdr:from>
    <xdr:to>
      <xdr:col>3</xdr:col>
      <xdr:colOff>571500</xdr:colOff>
      <xdr:row>2743</xdr:row>
      <xdr:rowOff>160020</xdr:rowOff>
    </xdr:to>
    <xdr:pic>
      <xdr:nvPicPr>
        <xdr:cNvPr id="9185" name="Billede 9184">
          <a:hlinkClick xmlns:r="http://schemas.openxmlformats.org/officeDocument/2006/relationships" r:id="rId452"/>
          <a:extLst>
            <a:ext uri="{FF2B5EF4-FFF2-40B4-BE49-F238E27FC236}">
              <a16:creationId xmlns:a16="http://schemas.microsoft.com/office/drawing/2014/main" id="{1EAA53E4-8D7B-CA66-3FB1-513A5F08F1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04717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2744</xdr:row>
      <xdr:rowOff>0</xdr:rowOff>
    </xdr:from>
    <xdr:to>
      <xdr:col>3</xdr:col>
      <xdr:colOff>7620</xdr:colOff>
      <xdr:row>2744</xdr:row>
      <xdr:rowOff>99060</xdr:rowOff>
    </xdr:to>
    <xdr:pic>
      <xdr:nvPicPr>
        <xdr:cNvPr id="9186" name="Billede 9185">
          <a:extLst>
            <a:ext uri="{FF2B5EF4-FFF2-40B4-BE49-F238E27FC236}">
              <a16:creationId xmlns:a16="http://schemas.microsoft.com/office/drawing/2014/main" id="{DB55707C-F287-6E32-1E28-8D60CDEE68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4900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2746</xdr:row>
      <xdr:rowOff>0</xdr:rowOff>
    </xdr:from>
    <xdr:to>
      <xdr:col>1</xdr:col>
      <xdr:colOff>152400</xdr:colOff>
      <xdr:row>2747</xdr:row>
      <xdr:rowOff>114300</xdr:rowOff>
    </xdr:to>
    <xdr:pic>
      <xdr:nvPicPr>
        <xdr:cNvPr id="9187" name="img339" descr="Lot ID: 537994840  Set No: 910033  Name: Old Train Engine Shed">
          <a:hlinkClick xmlns:r="http://schemas.openxmlformats.org/officeDocument/2006/relationships" r:id="rId33"/>
          <a:extLst>
            <a:ext uri="{FF2B5EF4-FFF2-40B4-BE49-F238E27FC236}">
              <a16:creationId xmlns:a16="http://schemas.microsoft.com/office/drawing/2014/main" id="{12E2D0C3-ABC1-AE44-9D24-B5712ADE7EC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05265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2746</xdr:row>
      <xdr:rowOff>0</xdr:rowOff>
    </xdr:from>
    <xdr:to>
      <xdr:col>3</xdr:col>
      <xdr:colOff>114300</xdr:colOff>
      <xdr:row>2746</xdr:row>
      <xdr:rowOff>114300</xdr:rowOff>
    </xdr:to>
    <xdr:pic>
      <xdr:nvPicPr>
        <xdr:cNvPr id="9188" name="Billede 9187" descr="Seller Ships to My Country">
          <a:hlinkClick xmlns:r="http://schemas.openxmlformats.org/officeDocument/2006/relationships" r:id="rId5"/>
          <a:extLst>
            <a:ext uri="{FF2B5EF4-FFF2-40B4-BE49-F238E27FC236}">
              <a16:creationId xmlns:a16="http://schemas.microsoft.com/office/drawing/2014/main" id="{ECD0AB2C-25A5-0330-46ED-37FB00B3279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05265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2746</xdr:row>
      <xdr:rowOff>0</xdr:rowOff>
    </xdr:from>
    <xdr:to>
      <xdr:col>3</xdr:col>
      <xdr:colOff>274320</xdr:colOff>
      <xdr:row>2746</xdr:row>
      <xdr:rowOff>152400</xdr:rowOff>
    </xdr:to>
    <xdr:pic>
      <xdr:nvPicPr>
        <xdr:cNvPr id="9189" name="Billede 9188">
          <a:hlinkClick xmlns:r="http://schemas.openxmlformats.org/officeDocument/2006/relationships" r:id="rId7"/>
          <a:extLst>
            <a:ext uri="{FF2B5EF4-FFF2-40B4-BE49-F238E27FC236}">
              <a16:creationId xmlns:a16="http://schemas.microsoft.com/office/drawing/2014/main" id="{C47A0045-4710-2C8B-36B7-792173CEEDD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105265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2750</xdr:row>
      <xdr:rowOff>0</xdr:rowOff>
    </xdr:from>
    <xdr:to>
      <xdr:col>3</xdr:col>
      <xdr:colOff>7620</xdr:colOff>
      <xdr:row>2750</xdr:row>
      <xdr:rowOff>30480</xdr:rowOff>
    </xdr:to>
    <xdr:pic>
      <xdr:nvPicPr>
        <xdr:cNvPr id="9190" name="Billede 9189">
          <a:extLst>
            <a:ext uri="{FF2B5EF4-FFF2-40B4-BE49-F238E27FC236}">
              <a16:creationId xmlns:a16="http://schemas.microsoft.com/office/drawing/2014/main" id="{E99451A9-2479-A1F1-1CE9-F09E82ED60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7277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2751</xdr:row>
      <xdr:rowOff>0</xdr:rowOff>
    </xdr:from>
    <xdr:to>
      <xdr:col>3</xdr:col>
      <xdr:colOff>571500</xdr:colOff>
      <xdr:row>2751</xdr:row>
      <xdr:rowOff>160020</xdr:rowOff>
    </xdr:to>
    <xdr:pic>
      <xdr:nvPicPr>
        <xdr:cNvPr id="9191" name="Billede 9190">
          <a:hlinkClick xmlns:r="http://schemas.openxmlformats.org/officeDocument/2006/relationships" r:id="rId453"/>
          <a:extLst>
            <a:ext uri="{FF2B5EF4-FFF2-40B4-BE49-F238E27FC236}">
              <a16:creationId xmlns:a16="http://schemas.microsoft.com/office/drawing/2014/main" id="{270D5E1E-6101-CEC9-1D0C-E725EFC6C8A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07460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2752</xdr:row>
      <xdr:rowOff>0</xdr:rowOff>
    </xdr:from>
    <xdr:to>
      <xdr:col>3</xdr:col>
      <xdr:colOff>7620</xdr:colOff>
      <xdr:row>2752</xdr:row>
      <xdr:rowOff>99060</xdr:rowOff>
    </xdr:to>
    <xdr:pic>
      <xdr:nvPicPr>
        <xdr:cNvPr id="9192" name="Billede 9191">
          <a:extLst>
            <a:ext uri="{FF2B5EF4-FFF2-40B4-BE49-F238E27FC236}">
              <a16:creationId xmlns:a16="http://schemas.microsoft.com/office/drawing/2014/main" id="{F148A212-1887-A784-61F2-6B43CD51F5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7643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2754</xdr:row>
      <xdr:rowOff>0</xdr:rowOff>
    </xdr:from>
    <xdr:to>
      <xdr:col>1</xdr:col>
      <xdr:colOff>152400</xdr:colOff>
      <xdr:row>2755</xdr:row>
      <xdr:rowOff>114300</xdr:rowOff>
    </xdr:to>
    <xdr:pic>
      <xdr:nvPicPr>
        <xdr:cNvPr id="9193" name="img340" descr="Lot ID: 420763989  Set No: 910033  Name: Old Train Engine Shed">
          <a:hlinkClick xmlns:r="http://schemas.openxmlformats.org/officeDocument/2006/relationships" r:id="rId33"/>
          <a:extLst>
            <a:ext uri="{FF2B5EF4-FFF2-40B4-BE49-F238E27FC236}">
              <a16:creationId xmlns:a16="http://schemas.microsoft.com/office/drawing/2014/main" id="{0E86A1AD-1FAB-E049-4475-9A1BDED4E96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08008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2754</xdr:row>
      <xdr:rowOff>0</xdr:rowOff>
    </xdr:from>
    <xdr:to>
      <xdr:col>3</xdr:col>
      <xdr:colOff>114300</xdr:colOff>
      <xdr:row>2754</xdr:row>
      <xdr:rowOff>114300</xdr:rowOff>
    </xdr:to>
    <xdr:pic>
      <xdr:nvPicPr>
        <xdr:cNvPr id="9194" name="Billede 9193" descr="Seller Ships to My Country">
          <a:hlinkClick xmlns:r="http://schemas.openxmlformats.org/officeDocument/2006/relationships" r:id="rId5"/>
          <a:extLst>
            <a:ext uri="{FF2B5EF4-FFF2-40B4-BE49-F238E27FC236}">
              <a16:creationId xmlns:a16="http://schemas.microsoft.com/office/drawing/2014/main" id="{4748EEB6-212C-F3D4-7F8F-050F1032A15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08008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2754</xdr:row>
      <xdr:rowOff>0</xdr:rowOff>
    </xdr:from>
    <xdr:to>
      <xdr:col>3</xdr:col>
      <xdr:colOff>274320</xdr:colOff>
      <xdr:row>2754</xdr:row>
      <xdr:rowOff>152400</xdr:rowOff>
    </xdr:to>
    <xdr:pic>
      <xdr:nvPicPr>
        <xdr:cNvPr id="9195" name="Billede 9194">
          <a:hlinkClick xmlns:r="http://schemas.openxmlformats.org/officeDocument/2006/relationships" r:id="rId7"/>
          <a:extLst>
            <a:ext uri="{FF2B5EF4-FFF2-40B4-BE49-F238E27FC236}">
              <a16:creationId xmlns:a16="http://schemas.microsoft.com/office/drawing/2014/main" id="{DC50FBE6-8B40-AA4B-E7D2-35249C42926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08008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2758</xdr:row>
      <xdr:rowOff>0</xdr:rowOff>
    </xdr:from>
    <xdr:to>
      <xdr:col>3</xdr:col>
      <xdr:colOff>7620</xdr:colOff>
      <xdr:row>2758</xdr:row>
      <xdr:rowOff>30480</xdr:rowOff>
    </xdr:to>
    <xdr:pic>
      <xdr:nvPicPr>
        <xdr:cNvPr id="9196" name="Billede 9195">
          <a:extLst>
            <a:ext uri="{FF2B5EF4-FFF2-40B4-BE49-F238E27FC236}">
              <a16:creationId xmlns:a16="http://schemas.microsoft.com/office/drawing/2014/main" id="{954A2C7C-CEAD-8FC7-BA3E-CFF45EE8C1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0020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2759</xdr:row>
      <xdr:rowOff>0</xdr:rowOff>
    </xdr:from>
    <xdr:to>
      <xdr:col>3</xdr:col>
      <xdr:colOff>571500</xdr:colOff>
      <xdr:row>2759</xdr:row>
      <xdr:rowOff>160020</xdr:rowOff>
    </xdr:to>
    <xdr:pic>
      <xdr:nvPicPr>
        <xdr:cNvPr id="9197" name="Billede 9196">
          <a:hlinkClick xmlns:r="http://schemas.openxmlformats.org/officeDocument/2006/relationships" r:id="rId454"/>
          <a:extLst>
            <a:ext uri="{FF2B5EF4-FFF2-40B4-BE49-F238E27FC236}">
              <a16:creationId xmlns:a16="http://schemas.microsoft.com/office/drawing/2014/main" id="{1D14A2D7-8B97-390C-E92B-9F135B06087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10203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2760</xdr:row>
      <xdr:rowOff>0</xdr:rowOff>
    </xdr:from>
    <xdr:to>
      <xdr:col>3</xdr:col>
      <xdr:colOff>7620</xdr:colOff>
      <xdr:row>2760</xdr:row>
      <xdr:rowOff>99060</xdr:rowOff>
    </xdr:to>
    <xdr:pic>
      <xdr:nvPicPr>
        <xdr:cNvPr id="9198" name="Billede 9197">
          <a:extLst>
            <a:ext uri="{FF2B5EF4-FFF2-40B4-BE49-F238E27FC236}">
              <a16:creationId xmlns:a16="http://schemas.microsoft.com/office/drawing/2014/main" id="{8910953D-CCA8-47E5-E509-01B5FDF104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0386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2762</xdr:row>
      <xdr:rowOff>0</xdr:rowOff>
    </xdr:from>
    <xdr:to>
      <xdr:col>1</xdr:col>
      <xdr:colOff>152400</xdr:colOff>
      <xdr:row>2763</xdr:row>
      <xdr:rowOff>114300</xdr:rowOff>
    </xdr:to>
    <xdr:pic>
      <xdr:nvPicPr>
        <xdr:cNvPr id="9199" name="img341" descr="Lot ID: 537852537  Set No: 910033  Name: Old Train Engine Shed">
          <a:hlinkClick xmlns:r="http://schemas.openxmlformats.org/officeDocument/2006/relationships" r:id="rId33"/>
          <a:extLst>
            <a:ext uri="{FF2B5EF4-FFF2-40B4-BE49-F238E27FC236}">
              <a16:creationId xmlns:a16="http://schemas.microsoft.com/office/drawing/2014/main" id="{E37676C2-385B-C30B-CD8F-8B15283A296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10752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2762</xdr:row>
      <xdr:rowOff>0</xdr:rowOff>
    </xdr:from>
    <xdr:to>
      <xdr:col>3</xdr:col>
      <xdr:colOff>114300</xdr:colOff>
      <xdr:row>2762</xdr:row>
      <xdr:rowOff>114300</xdr:rowOff>
    </xdr:to>
    <xdr:pic>
      <xdr:nvPicPr>
        <xdr:cNvPr id="9200" name="Billede 9199" descr="Seller Ships to My Country">
          <a:hlinkClick xmlns:r="http://schemas.openxmlformats.org/officeDocument/2006/relationships" r:id="rId5"/>
          <a:extLst>
            <a:ext uri="{FF2B5EF4-FFF2-40B4-BE49-F238E27FC236}">
              <a16:creationId xmlns:a16="http://schemas.microsoft.com/office/drawing/2014/main" id="{A51F9712-BF06-C2D6-5B67-7BB15F66EB3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10752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2762</xdr:row>
      <xdr:rowOff>0</xdr:rowOff>
    </xdr:from>
    <xdr:to>
      <xdr:col>3</xdr:col>
      <xdr:colOff>274320</xdr:colOff>
      <xdr:row>2762</xdr:row>
      <xdr:rowOff>152400</xdr:rowOff>
    </xdr:to>
    <xdr:pic>
      <xdr:nvPicPr>
        <xdr:cNvPr id="9201" name="Billede 9200">
          <a:hlinkClick xmlns:r="http://schemas.openxmlformats.org/officeDocument/2006/relationships" r:id="rId7"/>
          <a:extLst>
            <a:ext uri="{FF2B5EF4-FFF2-40B4-BE49-F238E27FC236}">
              <a16:creationId xmlns:a16="http://schemas.microsoft.com/office/drawing/2014/main" id="{8F0206BE-5398-4F35-66A4-E23C8A1A480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10752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2766</xdr:row>
      <xdr:rowOff>0</xdr:rowOff>
    </xdr:from>
    <xdr:to>
      <xdr:col>3</xdr:col>
      <xdr:colOff>7620</xdr:colOff>
      <xdr:row>2766</xdr:row>
      <xdr:rowOff>30480</xdr:rowOff>
    </xdr:to>
    <xdr:pic>
      <xdr:nvPicPr>
        <xdr:cNvPr id="9202" name="Billede 9201">
          <a:extLst>
            <a:ext uri="{FF2B5EF4-FFF2-40B4-BE49-F238E27FC236}">
              <a16:creationId xmlns:a16="http://schemas.microsoft.com/office/drawing/2014/main" id="{947B2231-DCB6-4CE9-8E0F-8A8DA5A62B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2878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2767</xdr:row>
      <xdr:rowOff>0</xdr:rowOff>
    </xdr:from>
    <xdr:to>
      <xdr:col>3</xdr:col>
      <xdr:colOff>571500</xdr:colOff>
      <xdr:row>2767</xdr:row>
      <xdr:rowOff>160020</xdr:rowOff>
    </xdr:to>
    <xdr:pic>
      <xdr:nvPicPr>
        <xdr:cNvPr id="9203" name="Billede 9202">
          <a:hlinkClick xmlns:r="http://schemas.openxmlformats.org/officeDocument/2006/relationships" r:id="rId455"/>
          <a:extLst>
            <a:ext uri="{FF2B5EF4-FFF2-40B4-BE49-F238E27FC236}">
              <a16:creationId xmlns:a16="http://schemas.microsoft.com/office/drawing/2014/main" id="{86F2DD85-DA82-3779-E28F-BCC453713CD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13061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2768</xdr:row>
      <xdr:rowOff>0</xdr:rowOff>
    </xdr:from>
    <xdr:to>
      <xdr:col>3</xdr:col>
      <xdr:colOff>7620</xdr:colOff>
      <xdr:row>2768</xdr:row>
      <xdr:rowOff>99060</xdr:rowOff>
    </xdr:to>
    <xdr:pic>
      <xdr:nvPicPr>
        <xdr:cNvPr id="9204" name="Billede 9203">
          <a:extLst>
            <a:ext uri="{FF2B5EF4-FFF2-40B4-BE49-F238E27FC236}">
              <a16:creationId xmlns:a16="http://schemas.microsoft.com/office/drawing/2014/main" id="{4B4C74BB-9CC3-5BEB-CA65-999F33DE99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3243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2770</xdr:row>
      <xdr:rowOff>0</xdr:rowOff>
    </xdr:from>
    <xdr:to>
      <xdr:col>1</xdr:col>
      <xdr:colOff>152400</xdr:colOff>
      <xdr:row>2771</xdr:row>
      <xdr:rowOff>114300</xdr:rowOff>
    </xdr:to>
    <xdr:pic>
      <xdr:nvPicPr>
        <xdr:cNvPr id="9205" name="img342" descr="Lot ID: 537077112  Set No: 910033  Name: Old Train Engine Shed">
          <a:hlinkClick xmlns:r="http://schemas.openxmlformats.org/officeDocument/2006/relationships" r:id="rId33"/>
          <a:extLst>
            <a:ext uri="{FF2B5EF4-FFF2-40B4-BE49-F238E27FC236}">
              <a16:creationId xmlns:a16="http://schemas.microsoft.com/office/drawing/2014/main" id="{5CF198F3-8F99-E2D1-5B5E-91D0D764E0E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13609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2770</xdr:row>
      <xdr:rowOff>0</xdr:rowOff>
    </xdr:from>
    <xdr:to>
      <xdr:col>3</xdr:col>
      <xdr:colOff>114300</xdr:colOff>
      <xdr:row>2770</xdr:row>
      <xdr:rowOff>114300</xdr:rowOff>
    </xdr:to>
    <xdr:pic>
      <xdr:nvPicPr>
        <xdr:cNvPr id="9206" name="Billede 9205" descr="Seller Ships to My Country">
          <a:hlinkClick xmlns:r="http://schemas.openxmlformats.org/officeDocument/2006/relationships" r:id="rId5"/>
          <a:extLst>
            <a:ext uri="{FF2B5EF4-FFF2-40B4-BE49-F238E27FC236}">
              <a16:creationId xmlns:a16="http://schemas.microsoft.com/office/drawing/2014/main" id="{1CB8B4FA-DCEF-348B-3D53-8B94B361AE5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13609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2770</xdr:row>
      <xdr:rowOff>0</xdr:rowOff>
    </xdr:from>
    <xdr:to>
      <xdr:col>3</xdr:col>
      <xdr:colOff>274320</xdr:colOff>
      <xdr:row>2770</xdr:row>
      <xdr:rowOff>152400</xdr:rowOff>
    </xdr:to>
    <xdr:pic>
      <xdr:nvPicPr>
        <xdr:cNvPr id="9207" name="Billede 9206">
          <a:hlinkClick xmlns:r="http://schemas.openxmlformats.org/officeDocument/2006/relationships" r:id="rId7"/>
          <a:extLst>
            <a:ext uri="{FF2B5EF4-FFF2-40B4-BE49-F238E27FC236}">
              <a16:creationId xmlns:a16="http://schemas.microsoft.com/office/drawing/2014/main" id="{CBC4D20B-EAA8-BD19-0933-92D2B607ACB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13609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2774</xdr:row>
      <xdr:rowOff>0</xdr:rowOff>
    </xdr:from>
    <xdr:to>
      <xdr:col>3</xdr:col>
      <xdr:colOff>7620</xdr:colOff>
      <xdr:row>2774</xdr:row>
      <xdr:rowOff>30480</xdr:rowOff>
    </xdr:to>
    <xdr:pic>
      <xdr:nvPicPr>
        <xdr:cNvPr id="9208" name="Billede 9207">
          <a:extLst>
            <a:ext uri="{FF2B5EF4-FFF2-40B4-BE49-F238E27FC236}">
              <a16:creationId xmlns:a16="http://schemas.microsoft.com/office/drawing/2014/main" id="{12E9F788-90A4-2A38-1F9A-12080CAD92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5735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2775</xdr:row>
      <xdr:rowOff>0</xdr:rowOff>
    </xdr:from>
    <xdr:to>
      <xdr:col>3</xdr:col>
      <xdr:colOff>571500</xdr:colOff>
      <xdr:row>2775</xdr:row>
      <xdr:rowOff>160020</xdr:rowOff>
    </xdr:to>
    <xdr:pic>
      <xdr:nvPicPr>
        <xdr:cNvPr id="9209" name="Billede 9208">
          <a:hlinkClick xmlns:r="http://schemas.openxmlformats.org/officeDocument/2006/relationships" r:id="rId456"/>
          <a:extLst>
            <a:ext uri="{FF2B5EF4-FFF2-40B4-BE49-F238E27FC236}">
              <a16:creationId xmlns:a16="http://schemas.microsoft.com/office/drawing/2014/main" id="{D17BF418-245C-E79A-9FB4-1A5A45F8A3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15918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2776</xdr:row>
      <xdr:rowOff>0</xdr:rowOff>
    </xdr:from>
    <xdr:to>
      <xdr:col>3</xdr:col>
      <xdr:colOff>7620</xdr:colOff>
      <xdr:row>2776</xdr:row>
      <xdr:rowOff>99060</xdr:rowOff>
    </xdr:to>
    <xdr:pic>
      <xdr:nvPicPr>
        <xdr:cNvPr id="9210" name="Billede 9209">
          <a:extLst>
            <a:ext uri="{FF2B5EF4-FFF2-40B4-BE49-F238E27FC236}">
              <a16:creationId xmlns:a16="http://schemas.microsoft.com/office/drawing/2014/main" id="{6C8F3020-5580-3C77-5AEA-4575BEAF3E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6101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2778</xdr:row>
      <xdr:rowOff>0</xdr:rowOff>
    </xdr:from>
    <xdr:to>
      <xdr:col>1</xdr:col>
      <xdr:colOff>152400</xdr:colOff>
      <xdr:row>2779</xdr:row>
      <xdr:rowOff>114300</xdr:rowOff>
    </xdr:to>
    <xdr:pic>
      <xdr:nvPicPr>
        <xdr:cNvPr id="9211" name="img343" descr="Lot ID: 424467311  Set No: 910033  Name: Old Train Engine Shed">
          <a:hlinkClick xmlns:r="http://schemas.openxmlformats.org/officeDocument/2006/relationships" r:id="rId33"/>
          <a:extLst>
            <a:ext uri="{FF2B5EF4-FFF2-40B4-BE49-F238E27FC236}">
              <a16:creationId xmlns:a16="http://schemas.microsoft.com/office/drawing/2014/main" id="{8377F3B0-A5E5-8103-F8CA-988E2D96047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16467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2778</xdr:row>
      <xdr:rowOff>0</xdr:rowOff>
    </xdr:from>
    <xdr:to>
      <xdr:col>3</xdr:col>
      <xdr:colOff>114300</xdr:colOff>
      <xdr:row>2778</xdr:row>
      <xdr:rowOff>114300</xdr:rowOff>
    </xdr:to>
    <xdr:pic>
      <xdr:nvPicPr>
        <xdr:cNvPr id="9212" name="Billede 9211" descr="Seller Does Not Ship to My Country">
          <a:hlinkClick xmlns:r="http://schemas.openxmlformats.org/officeDocument/2006/relationships" r:id="rId5"/>
          <a:extLst>
            <a:ext uri="{FF2B5EF4-FFF2-40B4-BE49-F238E27FC236}">
              <a16:creationId xmlns:a16="http://schemas.microsoft.com/office/drawing/2014/main" id="{7EF396CA-783F-7551-EC70-4680AD99E5A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16467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2778</xdr:row>
      <xdr:rowOff>0</xdr:rowOff>
    </xdr:from>
    <xdr:to>
      <xdr:col>3</xdr:col>
      <xdr:colOff>274320</xdr:colOff>
      <xdr:row>2778</xdr:row>
      <xdr:rowOff>152400</xdr:rowOff>
    </xdr:to>
    <xdr:pic>
      <xdr:nvPicPr>
        <xdr:cNvPr id="9213" name="Billede 9212">
          <a:hlinkClick xmlns:r="http://schemas.openxmlformats.org/officeDocument/2006/relationships" r:id="rId7"/>
          <a:extLst>
            <a:ext uri="{FF2B5EF4-FFF2-40B4-BE49-F238E27FC236}">
              <a16:creationId xmlns:a16="http://schemas.microsoft.com/office/drawing/2014/main" id="{BAC7329C-73E8-FFC2-D8CC-402CA6913C7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16467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2782</xdr:row>
      <xdr:rowOff>0</xdr:rowOff>
    </xdr:from>
    <xdr:to>
      <xdr:col>3</xdr:col>
      <xdr:colOff>7620</xdr:colOff>
      <xdr:row>2782</xdr:row>
      <xdr:rowOff>30480</xdr:rowOff>
    </xdr:to>
    <xdr:pic>
      <xdr:nvPicPr>
        <xdr:cNvPr id="9214" name="Billede 9213">
          <a:extLst>
            <a:ext uri="{FF2B5EF4-FFF2-40B4-BE49-F238E27FC236}">
              <a16:creationId xmlns:a16="http://schemas.microsoft.com/office/drawing/2014/main" id="{06730AC7-4775-9D14-A827-0F8AF1A25D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8638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2783</xdr:row>
      <xdr:rowOff>0</xdr:rowOff>
    </xdr:from>
    <xdr:to>
      <xdr:col>3</xdr:col>
      <xdr:colOff>571500</xdr:colOff>
      <xdr:row>2783</xdr:row>
      <xdr:rowOff>160020</xdr:rowOff>
    </xdr:to>
    <xdr:pic>
      <xdr:nvPicPr>
        <xdr:cNvPr id="9215" name="Billede 9214">
          <a:hlinkClick xmlns:r="http://schemas.openxmlformats.org/officeDocument/2006/relationships" r:id="rId457"/>
          <a:extLst>
            <a:ext uri="{FF2B5EF4-FFF2-40B4-BE49-F238E27FC236}">
              <a16:creationId xmlns:a16="http://schemas.microsoft.com/office/drawing/2014/main" id="{4C135A28-1B14-6B3B-0099-B551796B487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18821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2784</xdr:row>
      <xdr:rowOff>0</xdr:rowOff>
    </xdr:from>
    <xdr:to>
      <xdr:col>3</xdr:col>
      <xdr:colOff>7620</xdr:colOff>
      <xdr:row>2784</xdr:row>
      <xdr:rowOff>99060</xdr:rowOff>
    </xdr:to>
    <xdr:pic>
      <xdr:nvPicPr>
        <xdr:cNvPr id="9216" name="Billede 9215">
          <a:extLst>
            <a:ext uri="{FF2B5EF4-FFF2-40B4-BE49-F238E27FC236}">
              <a16:creationId xmlns:a16="http://schemas.microsoft.com/office/drawing/2014/main" id="{B1816AE3-1F37-DAF4-8278-9DCADC1900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9004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2786</xdr:row>
      <xdr:rowOff>0</xdr:rowOff>
    </xdr:from>
    <xdr:to>
      <xdr:col>1</xdr:col>
      <xdr:colOff>152400</xdr:colOff>
      <xdr:row>2786</xdr:row>
      <xdr:rowOff>571500</xdr:rowOff>
    </xdr:to>
    <xdr:pic>
      <xdr:nvPicPr>
        <xdr:cNvPr id="9217" name="img344" descr="Lot ID: 420112687  Set No: 910033  Name: Old Train Engine Shed">
          <a:hlinkClick xmlns:r="http://schemas.openxmlformats.org/officeDocument/2006/relationships" r:id="rId33"/>
          <a:extLst>
            <a:ext uri="{FF2B5EF4-FFF2-40B4-BE49-F238E27FC236}">
              <a16:creationId xmlns:a16="http://schemas.microsoft.com/office/drawing/2014/main" id="{EDAD1955-1468-EB0D-B6E4-2FC8C35113C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19370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2786</xdr:row>
      <xdr:rowOff>0</xdr:rowOff>
    </xdr:from>
    <xdr:to>
      <xdr:col>3</xdr:col>
      <xdr:colOff>114300</xdr:colOff>
      <xdr:row>2786</xdr:row>
      <xdr:rowOff>114300</xdr:rowOff>
    </xdr:to>
    <xdr:pic>
      <xdr:nvPicPr>
        <xdr:cNvPr id="9218" name="Billede 9217" descr="Seller Does Not Ship to My Country">
          <a:hlinkClick xmlns:r="http://schemas.openxmlformats.org/officeDocument/2006/relationships" r:id="rId5"/>
          <a:extLst>
            <a:ext uri="{FF2B5EF4-FFF2-40B4-BE49-F238E27FC236}">
              <a16:creationId xmlns:a16="http://schemas.microsoft.com/office/drawing/2014/main" id="{928E1CEB-5F76-959F-9AF3-CFC21E3A587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19370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2786</xdr:row>
      <xdr:rowOff>0</xdr:rowOff>
    </xdr:from>
    <xdr:to>
      <xdr:col>3</xdr:col>
      <xdr:colOff>274320</xdr:colOff>
      <xdr:row>2786</xdr:row>
      <xdr:rowOff>152400</xdr:rowOff>
    </xdr:to>
    <xdr:pic>
      <xdr:nvPicPr>
        <xdr:cNvPr id="9219" name="Billede 9218">
          <a:hlinkClick xmlns:r="http://schemas.openxmlformats.org/officeDocument/2006/relationships" r:id="rId7"/>
          <a:extLst>
            <a:ext uri="{FF2B5EF4-FFF2-40B4-BE49-F238E27FC236}">
              <a16:creationId xmlns:a16="http://schemas.microsoft.com/office/drawing/2014/main" id="{E63A19C9-1A5E-30BD-4912-7161A1BB6D1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19370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2790</xdr:row>
      <xdr:rowOff>0</xdr:rowOff>
    </xdr:from>
    <xdr:to>
      <xdr:col>3</xdr:col>
      <xdr:colOff>7620</xdr:colOff>
      <xdr:row>2790</xdr:row>
      <xdr:rowOff>30480</xdr:rowOff>
    </xdr:to>
    <xdr:pic>
      <xdr:nvPicPr>
        <xdr:cNvPr id="9220" name="Billede 9219">
          <a:extLst>
            <a:ext uri="{FF2B5EF4-FFF2-40B4-BE49-F238E27FC236}">
              <a16:creationId xmlns:a16="http://schemas.microsoft.com/office/drawing/2014/main" id="{86D76932-47F0-EE4B-37CC-AC1D91EBF7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1953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2791</xdr:row>
      <xdr:rowOff>0</xdr:rowOff>
    </xdr:from>
    <xdr:to>
      <xdr:col>3</xdr:col>
      <xdr:colOff>571500</xdr:colOff>
      <xdr:row>2791</xdr:row>
      <xdr:rowOff>160020</xdr:rowOff>
    </xdr:to>
    <xdr:pic>
      <xdr:nvPicPr>
        <xdr:cNvPr id="9221" name="Billede 9220">
          <a:hlinkClick xmlns:r="http://schemas.openxmlformats.org/officeDocument/2006/relationships" r:id="rId458"/>
          <a:extLst>
            <a:ext uri="{FF2B5EF4-FFF2-40B4-BE49-F238E27FC236}">
              <a16:creationId xmlns:a16="http://schemas.microsoft.com/office/drawing/2014/main" id="{061DF854-5E37-F1A6-9DA5-223B210FB5C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22136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2792</xdr:row>
      <xdr:rowOff>0</xdr:rowOff>
    </xdr:from>
    <xdr:to>
      <xdr:col>3</xdr:col>
      <xdr:colOff>7620</xdr:colOff>
      <xdr:row>2792</xdr:row>
      <xdr:rowOff>99060</xdr:rowOff>
    </xdr:to>
    <xdr:pic>
      <xdr:nvPicPr>
        <xdr:cNvPr id="9222" name="Billede 9221">
          <a:extLst>
            <a:ext uri="{FF2B5EF4-FFF2-40B4-BE49-F238E27FC236}">
              <a16:creationId xmlns:a16="http://schemas.microsoft.com/office/drawing/2014/main" id="{82483D0A-C9BD-A21E-FAD9-88E7460AEB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2319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2794</xdr:row>
      <xdr:rowOff>0</xdr:rowOff>
    </xdr:from>
    <xdr:to>
      <xdr:col>1</xdr:col>
      <xdr:colOff>152400</xdr:colOff>
      <xdr:row>2795</xdr:row>
      <xdr:rowOff>114300</xdr:rowOff>
    </xdr:to>
    <xdr:pic>
      <xdr:nvPicPr>
        <xdr:cNvPr id="9223" name="img345" descr="Lot ID: 540295399  Set No: 910033  Name: Old Train Engine Shed">
          <a:hlinkClick xmlns:r="http://schemas.openxmlformats.org/officeDocument/2006/relationships" r:id="rId33"/>
          <a:extLst>
            <a:ext uri="{FF2B5EF4-FFF2-40B4-BE49-F238E27FC236}">
              <a16:creationId xmlns:a16="http://schemas.microsoft.com/office/drawing/2014/main" id="{D0ECD1FE-25CC-97AB-D8F3-F87E5E468B0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22685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2794</xdr:row>
      <xdr:rowOff>0</xdr:rowOff>
    </xdr:from>
    <xdr:to>
      <xdr:col>3</xdr:col>
      <xdr:colOff>114300</xdr:colOff>
      <xdr:row>2794</xdr:row>
      <xdr:rowOff>114300</xdr:rowOff>
    </xdr:to>
    <xdr:pic>
      <xdr:nvPicPr>
        <xdr:cNvPr id="9224" name="Billede 9223" descr="Seller Does Not Ship to My Country">
          <a:hlinkClick xmlns:r="http://schemas.openxmlformats.org/officeDocument/2006/relationships" r:id="rId5"/>
          <a:extLst>
            <a:ext uri="{FF2B5EF4-FFF2-40B4-BE49-F238E27FC236}">
              <a16:creationId xmlns:a16="http://schemas.microsoft.com/office/drawing/2014/main" id="{B31F529D-E198-130A-67B9-B5D87CC32A8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22685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2794</xdr:row>
      <xdr:rowOff>0</xdr:rowOff>
    </xdr:from>
    <xdr:to>
      <xdr:col>3</xdr:col>
      <xdr:colOff>274320</xdr:colOff>
      <xdr:row>2794</xdr:row>
      <xdr:rowOff>152400</xdr:rowOff>
    </xdr:to>
    <xdr:pic>
      <xdr:nvPicPr>
        <xdr:cNvPr id="9225" name="Billede 9224">
          <a:hlinkClick xmlns:r="http://schemas.openxmlformats.org/officeDocument/2006/relationships" r:id="rId7"/>
          <a:extLst>
            <a:ext uri="{FF2B5EF4-FFF2-40B4-BE49-F238E27FC236}">
              <a16:creationId xmlns:a16="http://schemas.microsoft.com/office/drawing/2014/main" id="{35FDB44F-7BD9-4249-8DDA-65F940C3706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22685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2798</xdr:row>
      <xdr:rowOff>0</xdr:rowOff>
    </xdr:from>
    <xdr:to>
      <xdr:col>3</xdr:col>
      <xdr:colOff>7620</xdr:colOff>
      <xdr:row>2798</xdr:row>
      <xdr:rowOff>30480</xdr:rowOff>
    </xdr:to>
    <xdr:pic>
      <xdr:nvPicPr>
        <xdr:cNvPr id="9226" name="Billede 9225">
          <a:extLst>
            <a:ext uri="{FF2B5EF4-FFF2-40B4-BE49-F238E27FC236}">
              <a16:creationId xmlns:a16="http://schemas.microsoft.com/office/drawing/2014/main" id="{75EEDBEC-F70C-EB15-AB97-E73F2C59DF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4696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2799</xdr:row>
      <xdr:rowOff>0</xdr:rowOff>
    </xdr:from>
    <xdr:to>
      <xdr:col>3</xdr:col>
      <xdr:colOff>571500</xdr:colOff>
      <xdr:row>2799</xdr:row>
      <xdr:rowOff>160020</xdr:rowOff>
    </xdr:to>
    <xdr:pic>
      <xdr:nvPicPr>
        <xdr:cNvPr id="9227" name="Billede 9226">
          <a:hlinkClick xmlns:r="http://schemas.openxmlformats.org/officeDocument/2006/relationships" r:id="rId459"/>
          <a:extLst>
            <a:ext uri="{FF2B5EF4-FFF2-40B4-BE49-F238E27FC236}">
              <a16:creationId xmlns:a16="http://schemas.microsoft.com/office/drawing/2014/main" id="{0A1CB793-79B2-7F05-3F73-F533E697C2B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24879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2800</xdr:row>
      <xdr:rowOff>0</xdr:rowOff>
    </xdr:from>
    <xdr:to>
      <xdr:col>3</xdr:col>
      <xdr:colOff>7620</xdr:colOff>
      <xdr:row>2800</xdr:row>
      <xdr:rowOff>99060</xdr:rowOff>
    </xdr:to>
    <xdr:pic>
      <xdr:nvPicPr>
        <xdr:cNvPr id="9228" name="Billede 9227">
          <a:extLst>
            <a:ext uri="{FF2B5EF4-FFF2-40B4-BE49-F238E27FC236}">
              <a16:creationId xmlns:a16="http://schemas.microsoft.com/office/drawing/2014/main" id="{0FD91BC4-B755-FE36-AF6D-FB72709434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5062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2802</xdr:row>
      <xdr:rowOff>0</xdr:rowOff>
    </xdr:from>
    <xdr:to>
      <xdr:col>1</xdr:col>
      <xdr:colOff>152400</xdr:colOff>
      <xdr:row>2803</xdr:row>
      <xdr:rowOff>114300</xdr:rowOff>
    </xdr:to>
    <xdr:pic>
      <xdr:nvPicPr>
        <xdr:cNvPr id="9229" name="img346" descr="Lot ID: 540691358  Set No: 910033  Name: Old Train Engine Shed">
          <a:hlinkClick xmlns:r="http://schemas.openxmlformats.org/officeDocument/2006/relationships" r:id="rId33"/>
          <a:extLst>
            <a:ext uri="{FF2B5EF4-FFF2-40B4-BE49-F238E27FC236}">
              <a16:creationId xmlns:a16="http://schemas.microsoft.com/office/drawing/2014/main" id="{0F9A49C5-D8CF-E1F0-1295-9B2FEA72BFA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25428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2802</xdr:row>
      <xdr:rowOff>0</xdr:rowOff>
    </xdr:from>
    <xdr:to>
      <xdr:col>3</xdr:col>
      <xdr:colOff>114300</xdr:colOff>
      <xdr:row>2802</xdr:row>
      <xdr:rowOff>114300</xdr:rowOff>
    </xdr:to>
    <xdr:pic>
      <xdr:nvPicPr>
        <xdr:cNvPr id="9230" name="Billede 9229" descr="Seller Does Not Ship to My Country">
          <a:hlinkClick xmlns:r="http://schemas.openxmlformats.org/officeDocument/2006/relationships" r:id="rId5"/>
          <a:extLst>
            <a:ext uri="{FF2B5EF4-FFF2-40B4-BE49-F238E27FC236}">
              <a16:creationId xmlns:a16="http://schemas.microsoft.com/office/drawing/2014/main" id="{DD0C774A-EFEF-92CA-2605-8F974DAEFDA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25428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2802</xdr:row>
      <xdr:rowOff>0</xdr:rowOff>
    </xdr:from>
    <xdr:to>
      <xdr:col>3</xdr:col>
      <xdr:colOff>274320</xdr:colOff>
      <xdr:row>2802</xdr:row>
      <xdr:rowOff>152400</xdr:rowOff>
    </xdr:to>
    <xdr:pic>
      <xdr:nvPicPr>
        <xdr:cNvPr id="9231" name="Billede 9230">
          <a:hlinkClick xmlns:r="http://schemas.openxmlformats.org/officeDocument/2006/relationships" r:id="rId7"/>
          <a:extLst>
            <a:ext uri="{FF2B5EF4-FFF2-40B4-BE49-F238E27FC236}">
              <a16:creationId xmlns:a16="http://schemas.microsoft.com/office/drawing/2014/main" id="{6D7D791D-7B5B-F824-7984-CE9B1DF3DCF4}"/>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125428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2806</xdr:row>
      <xdr:rowOff>0</xdr:rowOff>
    </xdr:from>
    <xdr:to>
      <xdr:col>3</xdr:col>
      <xdr:colOff>7620</xdr:colOff>
      <xdr:row>2806</xdr:row>
      <xdr:rowOff>30480</xdr:rowOff>
    </xdr:to>
    <xdr:pic>
      <xdr:nvPicPr>
        <xdr:cNvPr id="9232" name="Billede 9231">
          <a:extLst>
            <a:ext uri="{FF2B5EF4-FFF2-40B4-BE49-F238E27FC236}">
              <a16:creationId xmlns:a16="http://schemas.microsoft.com/office/drawing/2014/main" id="{FEE51227-84F6-CF6F-E26F-E18748CD47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7714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2807</xdr:row>
      <xdr:rowOff>0</xdr:rowOff>
    </xdr:from>
    <xdr:to>
      <xdr:col>3</xdr:col>
      <xdr:colOff>571500</xdr:colOff>
      <xdr:row>2807</xdr:row>
      <xdr:rowOff>160020</xdr:rowOff>
    </xdr:to>
    <xdr:pic>
      <xdr:nvPicPr>
        <xdr:cNvPr id="9233" name="Billede 9232">
          <a:hlinkClick xmlns:r="http://schemas.openxmlformats.org/officeDocument/2006/relationships" r:id="rId460"/>
          <a:extLst>
            <a:ext uri="{FF2B5EF4-FFF2-40B4-BE49-F238E27FC236}">
              <a16:creationId xmlns:a16="http://schemas.microsoft.com/office/drawing/2014/main" id="{CA2B9B19-38B2-4C1F-E109-17C90678F3B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27897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2808</xdr:row>
      <xdr:rowOff>0</xdr:rowOff>
    </xdr:from>
    <xdr:to>
      <xdr:col>3</xdr:col>
      <xdr:colOff>7620</xdr:colOff>
      <xdr:row>2808</xdr:row>
      <xdr:rowOff>99060</xdr:rowOff>
    </xdr:to>
    <xdr:pic>
      <xdr:nvPicPr>
        <xdr:cNvPr id="9234" name="Billede 9233">
          <a:extLst>
            <a:ext uri="{FF2B5EF4-FFF2-40B4-BE49-F238E27FC236}">
              <a16:creationId xmlns:a16="http://schemas.microsoft.com/office/drawing/2014/main" id="{44F7988A-899B-8FC2-1157-38B7D6BEFE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8080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2810</xdr:row>
      <xdr:rowOff>0</xdr:rowOff>
    </xdr:from>
    <xdr:to>
      <xdr:col>1</xdr:col>
      <xdr:colOff>152400</xdr:colOff>
      <xdr:row>2811</xdr:row>
      <xdr:rowOff>114300</xdr:rowOff>
    </xdr:to>
    <xdr:pic>
      <xdr:nvPicPr>
        <xdr:cNvPr id="9235" name="img347" descr="Lot ID: 540606349  Set No: 910033  Name: Old Train Engine Shed">
          <a:hlinkClick xmlns:r="http://schemas.openxmlformats.org/officeDocument/2006/relationships" r:id="rId33"/>
          <a:extLst>
            <a:ext uri="{FF2B5EF4-FFF2-40B4-BE49-F238E27FC236}">
              <a16:creationId xmlns:a16="http://schemas.microsoft.com/office/drawing/2014/main" id="{A7E8A56B-EF4F-4C02-EE43-22A0FDB3BF3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28445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2810</xdr:row>
      <xdr:rowOff>0</xdr:rowOff>
    </xdr:from>
    <xdr:to>
      <xdr:col>3</xdr:col>
      <xdr:colOff>114300</xdr:colOff>
      <xdr:row>2810</xdr:row>
      <xdr:rowOff>114300</xdr:rowOff>
    </xdr:to>
    <xdr:pic>
      <xdr:nvPicPr>
        <xdr:cNvPr id="9236" name="Billede 9235" descr="Seller Does Not Ship to My Country">
          <a:hlinkClick xmlns:r="http://schemas.openxmlformats.org/officeDocument/2006/relationships" r:id="rId5"/>
          <a:extLst>
            <a:ext uri="{FF2B5EF4-FFF2-40B4-BE49-F238E27FC236}">
              <a16:creationId xmlns:a16="http://schemas.microsoft.com/office/drawing/2014/main" id="{2E750AB6-DAA4-7379-E870-B6ADA98279C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28445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2810</xdr:row>
      <xdr:rowOff>0</xdr:rowOff>
    </xdr:from>
    <xdr:to>
      <xdr:col>3</xdr:col>
      <xdr:colOff>274320</xdr:colOff>
      <xdr:row>2810</xdr:row>
      <xdr:rowOff>152400</xdr:rowOff>
    </xdr:to>
    <xdr:pic>
      <xdr:nvPicPr>
        <xdr:cNvPr id="9237" name="Billede 9236">
          <a:hlinkClick xmlns:r="http://schemas.openxmlformats.org/officeDocument/2006/relationships" r:id="rId7"/>
          <a:extLst>
            <a:ext uri="{FF2B5EF4-FFF2-40B4-BE49-F238E27FC236}">
              <a16:creationId xmlns:a16="http://schemas.microsoft.com/office/drawing/2014/main" id="{41EBF8D9-00DB-592E-8CD5-D8F4AAD3CD5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28445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2814</xdr:row>
      <xdr:rowOff>0</xdr:rowOff>
    </xdr:from>
    <xdr:to>
      <xdr:col>3</xdr:col>
      <xdr:colOff>7620</xdr:colOff>
      <xdr:row>2814</xdr:row>
      <xdr:rowOff>30480</xdr:rowOff>
    </xdr:to>
    <xdr:pic>
      <xdr:nvPicPr>
        <xdr:cNvPr id="9238" name="Billede 9237">
          <a:extLst>
            <a:ext uri="{FF2B5EF4-FFF2-40B4-BE49-F238E27FC236}">
              <a16:creationId xmlns:a16="http://schemas.microsoft.com/office/drawing/2014/main" id="{8E25F3EE-0728-212B-001A-EB17AA13C2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0617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2815</xdr:row>
      <xdr:rowOff>0</xdr:rowOff>
    </xdr:from>
    <xdr:to>
      <xdr:col>3</xdr:col>
      <xdr:colOff>571500</xdr:colOff>
      <xdr:row>2815</xdr:row>
      <xdr:rowOff>160020</xdr:rowOff>
    </xdr:to>
    <xdr:pic>
      <xdr:nvPicPr>
        <xdr:cNvPr id="9239" name="Billede 9238">
          <a:hlinkClick xmlns:r="http://schemas.openxmlformats.org/officeDocument/2006/relationships" r:id="rId461"/>
          <a:extLst>
            <a:ext uri="{FF2B5EF4-FFF2-40B4-BE49-F238E27FC236}">
              <a16:creationId xmlns:a16="http://schemas.microsoft.com/office/drawing/2014/main" id="{1C7028F1-D4F0-342E-9626-20CA9B0FC85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30800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2816</xdr:row>
      <xdr:rowOff>0</xdr:rowOff>
    </xdr:from>
    <xdr:to>
      <xdr:col>3</xdr:col>
      <xdr:colOff>7620</xdr:colOff>
      <xdr:row>2816</xdr:row>
      <xdr:rowOff>99060</xdr:rowOff>
    </xdr:to>
    <xdr:pic>
      <xdr:nvPicPr>
        <xdr:cNvPr id="9240" name="Billede 9239">
          <a:extLst>
            <a:ext uri="{FF2B5EF4-FFF2-40B4-BE49-F238E27FC236}">
              <a16:creationId xmlns:a16="http://schemas.microsoft.com/office/drawing/2014/main" id="{ABCA23BA-80D1-1CD2-C902-1B4A45E4C3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0983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2818</xdr:row>
      <xdr:rowOff>0</xdr:rowOff>
    </xdr:from>
    <xdr:to>
      <xdr:col>1</xdr:col>
      <xdr:colOff>152400</xdr:colOff>
      <xdr:row>2819</xdr:row>
      <xdr:rowOff>114300</xdr:rowOff>
    </xdr:to>
    <xdr:pic>
      <xdr:nvPicPr>
        <xdr:cNvPr id="9241" name="img348" descr="Lot ID: 516927119  Set No: 910033  Name: Old Train Engine Shed">
          <a:hlinkClick xmlns:r="http://schemas.openxmlformats.org/officeDocument/2006/relationships" r:id="rId33"/>
          <a:extLst>
            <a:ext uri="{FF2B5EF4-FFF2-40B4-BE49-F238E27FC236}">
              <a16:creationId xmlns:a16="http://schemas.microsoft.com/office/drawing/2014/main" id="{610BA1DF-57F3-17AE-C278-BA761B4D4EA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31349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2818</xdr:row>
      <xdr:rowOff>0</xdr:rowOff>
    </xdr:from>
    <xdr:to>
      <xdr:col>3</xdr:col>
      <xdr:colOff>114300</xdr:colOff>
      <xdr:row>2818</xdr:row>
      <xdr:rowOff>114300</xdr:rowOff>
    </xdr:to>
    <xdr:pic>
      <xdr:nvPicPr>
        <xdr:cNvPr id="9242" name="Billede 9241" descr="Seller Ships to My Country">
          <a:hlinkClick xmlns:r="http://schemas.openxmlformats.org/officeDocument/2006/relationships" r:id="rId5"/>
          <a:extLst>
            <a:ext uri="{FF2B5EF4-FFF2-40B4-BE49-F238E27FC236}">
              <a16:creationId xmlns:a16="http://schemas.microsoft.com/office/drawing/2014/main" id="{50ADC234-D449-FAB4-3174-4700ED13DDC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31349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2818</xdr:row>
      <xdr:rowOff>0</xdr:rowOff>
    </xdr:from>
    <xdr:to>
      <xdr:col>3</xdr:col>
      <xdr:colOff>274320</xdr:colOff>
      <xdr:row>2818</xdr:row>
      <xdr:rowOff>152400</xdr:rowOff>
    </xdr:to>
    <xdr:pic>
      <xdr:nvPicPr>
        <xdr:cNvPr id="9243" name="Billede 9242">
          <a:hlinkClick xmlns:r="http://schemas.openxmlformats.org/officeDocument/2006/relationships" r:id="rId7"/>
          <a:extLst>
            <a:ext uri="{FF2B5EF4-FFF2-40B4-BE49-F238E27FC236}">
              <a16:creationId xmlns:a16="http://schemas.microsoft.com/office/drawing/2014/main" id="{4D02491E-3886-F0D1-ABF9-FFE227B18A8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31349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2822</xdr:row>
      <xdr:rowOff>0</xdr:rowOff>
    </xdr:from>
    <xdr:to>
      <xdr:col>3</xdr:col>
      <xdr:colOff>7620</xdr:colOff>
      <xdr:row>2822</xdr:row>
      <xdr:rowOff>30480</xdr:rowOff>
    </xdr:to>
    <xdr:pic>
      <xdr:nvPicPr>
        <xdr:cNvPr id="9244" name="Billede 9243">
          <a:extLst>
            <a:ext uri="{FF2B5EF4-FFF2-40B4-BE49-F238E27FC236}">
              <a16:creationId xmlns:a16="http://schemas.microsoft.com/office/drawing/2014/main" id="{627E0070-69A2-1C04-4B5D-27AA716506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4549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2823</xdr:row>
      <xdr:rowOff>0</xdr:rowOff>
    </xdr:from>
    <xdr:to>
      <xdr:col>3</xdr:col>
      <xdr:colOff>571500</xdr:colOff>
      <xdr:row>2823</xdr:row>
      <xdr:rowOff>160020</xdr:rowOff>
    </xdr:to>
    <xdr:pic>
      <xdr:nvPicPr>
        <xdr:cNvPr id="9245" name="Billede 9244">
          <a:hlinkClick xmlns:r="http://schemas.openxmlformats.org/officeDocument/2006/relationships" r:id="rId462"/>
          <a:extLst>
            <a:ext uri="{FF2B5EF4-FFF2-40B4-BE49-F238E27FC236}">
              <a16:creationId xmlns:a16="http://schemas.microsoft.com/office/drawing/2014/main" id="{81E4733B-5C80-CF3F-3E71-143FEFD692F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34732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2824</xdr:row>
      <xdr:rowOff>0</xdr:rowOff>
    </xdr:from>
    <xdr:to>
      <xdr:col>3</xdr:col>
      <xdr:colOff>7620</xdr:colOff>
      <xdr:row>2824</xdr:row>
      <xdr:rowOff>99060</xdr:rowOff>
    </xdr:to>
    <xdr:pic>
      <xdr:nvPicPr>
        <xdr:cNvPr id="9246" name="Billede 9245">
          <a:extLst>
            <a:ext uri="{FF2B5EF4-FFF2-40B4-BE49-F238E27FC236}">
              <a16:creationId xmlns:a16="http://schemas.microsoft.com/office/drawing/2014/main" id="{91674A01-9BAA-724F-A229-F2A86FC2E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4915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2826</xdr:row>
      <xdr:rowOff>0</xdr:rowOff>
    </xdr:from>
    <xdr:to>
      <xdr:col>1</xdr:col>
      <xdr:colOff>152400</xdr:colOff>
      <xdr:row>2827</xdr:row>
      <xdr:rowOff>114300</xdr:rowOff>
    </xdr:to>
    <xdr:pic>
      <xdr:nvPicPr>
        <xdr:cNvPr id="9247" name="img349" descr="Lot ID: 469132056  Set No: 910033  Name: Old Train Engine Shed">
          <a:hlinkClick xmlns:r="http://schemas.openxmlformats.org/officeDocument/2006/relationships" r:id="rId33"/>
          <a:extLst>
            <a:ext uri="{FF2B5EF4-FFF2-40B4-BE49-F238E27FC236}">
              <a16:creationId xmlns:a16="http://schemas.microsoft.com/office/drawing/2014/main" id="{F4F6F661-BE84-D3ED-6C27-C251BBAC8D5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35280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2826</xdr:row>
      <xdr:rowOff>0</xdr:rowOff>
    </xdr:from>
    <xdr:to>
      <xdr:col>3</xdr:col>
      <xdr:colOff>114300</xdr:colOff>
      <xdr:row>2826</xdr:row>
      <xdr:rowOff>114300</xdr:rowOff>
    </xdr:to>
    <xdr:pic>
      <xdr:nvPicPr>
        <xdr:cNvPr id="9248" name="Billede 9247" descr="Seller Ships to My Country">
          <a:hlinkClick xmlns:r="http://schemas.openxmlformats.org/officeDocument/2006/relationships" r:id="rId5"/>
          <a:extLst>
            <a:ext uri="{FF2B5EF4-FFF2-40B4-BE49-F238E27FC236}">
              <a16:creationId xmlns:a16="http://schemas.microsoft.com/office/drawing/2014/main" id="{EF43608D-EDD8-8518-DC6E-BE8436A6345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35280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2826</xdr:row>
      <xdr:rowOff>0</xdr:rowOff>
    </xdr:from>
    <xdr:to>
      <xdr:col>3</xdr:col>
      <xdr:colOff>274320</xdr:colOff>
      <xdr:row>2826</xdr:row>
      <xdr:rowOff>152400</xdr:rowOff>
    </xdr:to>
    <xdr:pic>
      <xdr:nvPicPr>
        <xdr:cNvPr id="9249" name="Billede 9248">
          <a:hlinkClick xmlns:r="http://schemas.openxmlformats.org/officeDocument/2006/relationships" r:id="rId7"/>
          <a:extLst>
            <a:ext uri="{FF2B5EF4-FFF2-40B4-BE49-F238E27FC236}">
              <a16:creationId xmlns:a16="http://schemas.microsoft.com/office/drawing/2014/main" id="{E9261435-9FE8-08B5-E274-B4C91E191D3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135280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2830</xdr:row>
      <xdr:rowOff>0</xdr:rowOff>
    </xdr:from>
    <xdr:to>
      <xdr:col>3</xdr:col>
      <xdr:colOff>7620</xdr:colOff>
      <xdr:row>2830</xdr:row>
      <xdr:rowOff>30480</xdr:rowOff>
    </xdr:to>
    <xdr:pic>
      <xdr:nvPicPr>
        <xdr:cNvPr id="9250" name="Billede 9249">
          <a:extLst>
            <a:ext uri="{FF2B5EF4-FFF2-40B4-BE49-F238E27FC236}">
              <a16:creationId xmlns:a16="http://schemas.microsoft.com/office/drawing/2014/main" id="{3349C472-4165-65FE-8E22-D675A58040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7681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2831</xdr:row>
      <xdr:rowOff>0</xdr:rowOff>
    </xdr:from>
    <xdr:to>
      <xdr:col>3</xdr:col>
      <xdr:colOff>571500</xdr:colOff>
      <xdr:row>2831</xdr:row>
      <xdr:rowOff>160020</xdr:rowOff>
    </xdr:to>
    <xdr:pic>
      <xdr:nvPicPr>
        <xdr:cNvPr id="9251" name="Billede 9250">
          <a:hlinkClick xmlns:r="http://schemas.openxmlformats.org/officeDocument/2006/relationships" r:id="rId463"/>
          <a:extLst>
            <a:ext uri="{FF2B5EF4-FFF2-40B4-BE49-F238E27FC236}">
              <a16:creationId xmlns:a16="http://schemas.microsoft.com/office/drawing/2014/main" id="{5D8BA932-F41F-9622-4A11-9919F6C274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38138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2832</xdr:row>
      <xdr:rowOff>0</xdr:rowOff>
    </xdr:from>
    <xdr:to>
      <xdr:col>4</xdr:col>
      <xdr:colOff>228600</xdr:colOff>
      <xdr:row>2832</xdr:row>
      <xdr:rowOff>160020</xdr:rowOff>
    </xdr:to>
    <xdr:pic>
      <xdr:nvPicPr>
        <xdr:cNvPr id="9252" name="Billede 9251">
          <a:hlinkClick xmlns:r="http://schemas.openxmlformats.org/officeDocument/2006/relationships" r:id="rId464"/>
          <a:extLst>
            <a:ext uri="{FF2B5EF4-FFF2-40B4-BE49-F238E27FC236}">
              <a16:creationId xmlns:a16="http://schemas.microsoft.com/office/drawing/2014/main" id="{447D3E15-5AF0-3977-B0E7-F9C779C542EA}"/>
            </a:ext>
          </a:extLst>
        </xdr:cNvPr>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1828800" y="1138321320"/>
          <a:ext cx="8382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2833</xdr:row>
      <xdr:rowOff>0</xdr:rowOff>
    </xdr:from>
    <xdr:to>
      <xdr:col>3</xdr:col>
      <xdr:colOff>7620</xdr:colOff>
      <xdr:row>2833</xdr:row>
      <xdr:rowOff>99060</xdr:rowOff>
    </xdr:to>
    <xdr:pic>
      <xdr:nvPicPr>
        <xdr:cNvPr id="9253" name="Billede 9252">
          <a:extLst>
            <a:ext uri="{FF2B5EF4-FFF2-40B4-BE49-F238E27FC236}">
              <a16:creationId xmlns:a16="http://schemas.microsoft.com/office/drawing/2014/main" id="{43AF809A-DBCA-AA45-4D4C-59A1C00C10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8504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2835</xdr:row>
      <xdr:rowOff>0</xdr:rowOff>
    </xdr:from>
    <xdr:to>
      <xdr:col>1</xdr:col>
      <xdr:colOff>152400</xdr:colOff>
      <xdr:row>2836</xdr:row>
      <xdr:rowOff>114300</xdr:rowOff>
    </xdr:to>
    <xdr:pic>
      <xdr:nvPicPr>
        <xdr:cNvPr id="9254" name="img350" descr="Lot ID: 481155982  Set No: 10027  Name: Train Engine Shed">
          <a:hlinkClick xmlns:r="http://schemas.openxmlformats.org/officeDocument/2006/relationships" r:id="rId55"/>
          <a:extLst>
            <a:ext uri="{FF2B5EF4-FFF2-40B4-BE49-F238E27FC236}">
              <a16:creationId xmlns:a16="http://schemas.microsoft.com/office/drawing/2014/main" id="{7689ED71-3759-EA70-6227-2AACC7D6D07E}"/>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138869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2835</xdr:row>
      <xdr:rowOff>0</xdr:rowOff>
    </xdr:from>
    <xdr:to>
      <xdr:col>3</xdr:col>
      <xdr:colOff>114300</xdr:colOff>
      <xdr:row>2835</xdr:row>
      <xdr:rowOff>114300</xdr:rowOff>
    </xdr:to>
    <xdr:pic>
      <xdr:nvPicPr>
        <xdr:cNvPr id="9255" name="Billede 9254" descr="Seller Does Not Ship to My Country">
          <a:hlinkClick xmlns:r="http://schemas.openxmlformats.org/officeDocument/2006/relationships" r:id="rId5"/>
          <a:extLst>
            <a:ext uri="{FF2B5EF4-FFF2-40B4-BE49-F238E27FC236}">
              <a16:creationId xmlns:a16="http://schemas.microsoft.com/office/drawing/2014/main" id="{82C0C1CF-C445-1965-DBFE-AB40A36A9CA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38869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2835</xdr:row>
      <xdr:rowOff>0</xdr:rowOff>
    </xdr:from>
    <xdr:to>
      <xdr:col>3</xdr:col>
      <xdr:colOff>160020</xdr:colOff>
      <xdr:row>2835</xdr:row>
      <xdr:rowOff>152400</xdr:rowOff>
    </xdr:to>
    <xdr:pic>
      <xdr:nvPicPr>
        <xdr:cNvPr id="9256" name="Billede 9255">
          <a:extLst>
            <a:ext uri="{FF2B5EF4-FFF2-40B4-BE49-F238E27FC236}">
              <a16:creationId xmlns:a16="http://schemas.microsoft.com/office/drawing/2014/main" id="{CC94B69E-2F38-DAC6-ACA2-8121DDFA8A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13886996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2839</xdr:row>
      <xdr:rowOff>0</xdr:rowOff>
    </xdr:from>
    <xdr:to>
      <xdr:col>3</xdr:col>
      <xdr:colOff>7620</xdr:colOff>
      <xdr:row>2839</xdr:row>
      <xdr:rowOff>30480</xdr:rowOff>
    </xdr:to>
    <xdr:pic>
      <xdr:nvPicPr>
        <xdr:cNvPr id="9257" name="Billede 9256">
          <a:extLst>
            <a:ext uri="{FF2B5EF4-FFF2-40B4-BE49-F238E27FC236}">
              <a16:creationId xmlns:a16="http://schemas.microsoft.com/office/drawing/2014/main" id="{EE019E3F-DECB-F214-B58E-83E3E72929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1155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2840</xdr:row>
      <xdr:rowOff>0</xdr:rowOff>
    </xdr:from>
    <xdr:to>
      <xdr:col>3</xdr:col>
      <xdr:colOff>571500</xdr:colOff>
      <xdr:row>2840</xdr:row>
      <xdr:rowOff>160020</xdr:rowOff>
    </xdr:to>
    <xdr:pic>
      <xdr:nvPicPr>
        <xdr:cNvPr id="9258" name="Billede 9257">
          <a:hlinkClick xmlns:r="http://schemas.openxmlformats.org/officeDocument/2006/relationships" r:id="rId465"/>
          <a:extLst>
            <a:ext uri="{FF2B5EF4-FFF2-40B4-BE49-F238E27FC236}">
              <a16:creationId xmlns:a16="http://schemas.microsoft.com/office/drawing/2014/main" id="{4D14F91C-10E9-F510-7B1B-16BDF7C1321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41338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2841</xdr:row>
      <xdr:rowOff>0</xdr:rowOff>
    </xdr:from>
    <xdr:to>
      <xdr:col>3</xdr:col>
      <xdr:colOff>7620</xdr:colOff>
      <xdr:row>2841</xdr:row>
      <xdr:rowOff>99060</xdr:rowOff>
    </xdr:to>
    <xdr:pic>
      <xdr:nvPicPr>
        <xdr:cNvPr id="9259" name="Billede 9258">
          <a:extLst>
            <a:ext uri="{FF2B5EF4-FFF2-40B4-BE49-F238E27FC236}">
              <a16:creationId xmlns:a16="http://schemas.microsoft.com/office/drawing/2014/main" id="{B9A9D0F8-7940-B6CB-A1E0-FE0228E46E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1521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2843</xdr:row>
      <xdr:rowOff>0</xdr:rowOff>
    </xdr:from>
    <xdr:to>
      <xdr:col>1</xdr:col>
      <xdr:colOff>152400</xdr:colOff>
      <xdr:row>2843</xdr:row>
      <xdr:rowOff>571500</xdr:rowOff>
    </xdr:to>
    <xdr:pic>
      <xdr:nvPicPr>
        <xdr:cNvPr id="9260" name="img351" descr="Lot ID: 434449472  Set No: KT405  Name: Small Train Engine with Tender Black">
          <a:hlinkClick xmlns:r="http://schemas.openxmlformats.org/officeDocument/2006/relationships" r:id="rId137"/>
          <a:extLst>
            <a:ext uri="{FF2B5EF4-FFF2-40B4-BE49-F238E27FC236}">
              <a16:creationId xmlns:a16="http://schemas.microsoft.com/office/drawing/2014/main" id="{92DC6FA3-3BD4-D3FF-B975-AE6A98C08866}"/>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1141887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2843</xdr:row>
      <xdr:rowOff>0</xdr:rowOff>
    </xdr:from>
    <xdr:to>
      <xdr:col>3</xdr:col>
      <xdr:colOff>114300</xdr:colOff>
      <xdr:row>2843</xdr:row>
      <xdr:rowOff>114300</xdr:rowOff>
    </xdr:to>
    <xdr:pic>
      <xdr:nvPicPr>
        <xdr:cNvPr id="9261" name="Billede 9260" descr="Seller Ships to My Country">
          <a:hlinkClick xmlns:r="http://schemas.openxmlformats.org/officeDocument/2006/relationships" r:id="rId5"/>
          <a:extLst>
            <a:ext uri="{FF2B5EF4-FFF2-40B4-BE49-F238E27FC236}">
              <a16:creationId xmlns:a16="http://schemas.microsoft.com/office/drawing/2014/main" id="{99BBD7BE-F75F-12C6-6E22-699F5BF1CA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41887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2843</xdr:row>
      <xdr:rowOff>0</xdr:rowOff>
    </xdr:from>
    <xdr:to>
      <xdr:col>3</xdr:col>
      <xdr:colOff>274320</xdr:colOff>
      <xdr:row>2843</xdr:row>
      <xdr:rowOff>152400</xdr:rowOff>
    </xdr:to>
    <xdr:pic>
      <xdr:nvPicPr>
        <xdr:cNvPr id="9262" name="Billede 9261">
          <a:hlinkClick xmlns:r="http://schemas.openxmlformats.org/officeDocument/2006/relationships" r:id="rId7"/>
          <a:extLst>
            <a:ext uri="{FF2B5EF4-FFF2-40B4-BE49-F238E27FC236}">
              <a16:creationId xmlns:a16="http://schemas.microsoft.com/office/drawing/2014/main" id="{D3E2249C-AEC1-65A4-7D7B-BE80F0F79D7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141887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2847</xdr:row>
      <xdr:rowOff>0</xdr:rowOff>
    </xdr:from>
    <xdr:to>
      <xdr:col>3</xdr:col>
      <xdr:colOff>7620</xdr:colOff>
      <xdr:row>2847</xdr:row>
      <xdr:rowOff>30480</xdr:rowOff>
    </xdr:to>
    <xdr:pic>
      <xdr:nvPicPr>
        <xdr:cNvPr id="9263" name="Billede 9262">
          <a:extLst>
            <a:ext uri="{FF2B5EF4-FFF2-40B4-BE49-F238E27FC236}">
              <a16:creationId xmlns:a16="http://schemas.microsoft.com/office/drawing/2014/main" id="{284632DB-87FA-EB5F-EC6F-7D795B51A6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5773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2848</xdr:row>
      <xdr:rowOff>0</xdr:rowOff>
    </xdr:from>
    <xdr:to>
      <xdr:col>3</xdr:col>
      <xdr:colOff>571500</xdr:colOff>
      <xdr:row>2848</xdr:row>
      <xdr:rowOff>160020</xdr:rowOff>
    </xdr:to>
    <xdr:pic>
      <xdr:nvPicPr>
        <xdr:cNvPr id="9264" name="Billede 9263">
          <a:hlinkClick xmlns:r="http://schemas.openxmlformats.org/officeDocument/2006/relationships" r:id="rId466"/>
          <a:extLst>
            <a:ext uri="{FF2B5EF4-FFF2-40B4-BE49-F238E27FC236}">
              <a16:creationId xmlns:a16="http://schemas.microsoft.com/office/drawing/2014/main" id="{64026747-3794-6ADD-E37D-AEA62259589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45956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2849</xdr:row>
      <xdr:rowOff>0</xdr:rowOff>
    </xdr:from>
    <xdr:to>
      <xdr:col>3</xdr:col>
      <xdr:colOff>7620</xdr:colOff>
      <xdr:row>2849</xdr:row>
      <xdr:rowOff>99060</xdr:rowOff>
    </xdr:to>
    <xdr:pic>
      <xdr:nvPicPr>
        <xdr:cNvPr id="9265" name="Billede 9264">
          <a:extLst>
            <a:ext uri="{FF2B5EF4-FFF2-40B4-BE49-F238E27FC236}">
              <a16:creationId xmlns:a16="http://schemas.microsoft.com/office/drawing/2014/main" id="{271CB2B0-AB2B-A43C-2CC0-83F3F25F5F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6139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2851</xdr:row>
      <xdr:rowOff>0</xdr:rowOff>
    </xdr:from>
    <xdr:to>
      <xdr:col>1</xdr:col>
      <xdr:colOff>152400</xdr:colOff>
      <xdr:row>2852</xdr:row>
      <xdr:rowOff>114300</xdr:rowOff>
    </xdr:to>
    <xdr:pic>
      <xdr:nvPicPr>
        <xdr:cNvPr id="9266" name="img352" descr="Lot ID: 528280797  Set No: 910033  Name: Old Train Engine Shed">
          <a:hlinkClick xmlns:r="http://schemas.openxmlformats.org/officeDocument/2006/relationships" r:id="rId33"/>
          <a:extLst>
            <a:ext uri="{FF2B5EF4-FFF2-40B4-BE49-F238E27FC236}">
              <a16:creationId xmlns:a16="http://schemas.microsoft.com/office/drawing/2014/main" id="{8B303D8E-8174-C97C-8C54-F564A4989F8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46505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2851</xdr:row>
      <xdr:rowOff>0</xdr:rowOff>
    </xdr:from>
    <xdr:to>
      <xdr:col>3</xdr:col>
      <xdr:colOff>114300</xdr:colOff>
      <xdr:row>2851</xdr:row>
      <xdr:rowOff>114300</xdr:rowOff>
    </xdr:to>
    <xdr:pic>
      <xdr:nvPicPr>
        <xdr:cNvPr id="9267" name="Billede 9266" descr="Seller Does Not Ship to My Country">
          <a:hlinkClick xmlns:r="http://schemas.openxmlformats.org/officeDocument/2006/relationships" r:id="rId5"/>
          <a:extLst>
            <a:ext uri="{FF2B5EF4-FFF2-40B4-BE49-F238E27FC236}">
              <a16:creationId xmlns:a16="http://schemas.microsoft.com/office/drawing/2014/main" id="{796F2CD5-CC2C-6892-EBCA-81ECB5DFE6D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46505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2851</xdr:row>
      <xdr:rowOff>0</xdr:rowOff>
    </xdr:from>
    <xdr:to>
      <xdr:col>3</xdr:col>
      <xdr:colOff>274320</xdr:colOff>
      <xdr:row>2851</xdr:row>
      <xdr:rowOff>152400</xdr:rowOff>
    </xdr:to>
    <xdr:pic>
      <xdr:nvPicPr>
        <xdr:cNvPr id="9268" name="Billede 9267">
          <a:hlinkClick xmlns:r="http://schemas.openxmlformats.org/officeDocument/2006/relationships" r:id="rId7"/>
          <a:extLst>
            <a:ext uri="{FF2B5EF4-FFF2-40B4-BE49-F238E27FC236}">
              <a16:creationId xmlns:a16="http://schemas.microsoft.com/office/drawing/2014/main" id="{DB2F02A5-F4AA-3FE0-8B98-F59008C1AC2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146505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2855</xdr:row>
      <xdr:rowOff>0</xdr:rowOff>
    </xdr:from>
    <xdr:to>
      <xdr:col>3</xdr:col>
      <xdr:colOff>7620</xdr:colOff>
      <xdr:row>2855</xdr:row>
      <xdr:rowOff>30480</xdr:rowOff>
    </xdr:to>
    <xdr:pic>
      <xdr:nvPicPr>
        <xdr:cNvPr id="9269" name="Billede 9268">
          <a:extLst>
            <a:ext uri="{FF2B5EF4-FFF2-40B4-BE49-F238E27FC236}">
              <a16:creationId xmlns:a16="http://schemas.microsoft.com/office/drawing/2014/main" id="{7BD3BEB9-FB4A-9F88-4067-F0784AB604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8516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2856</xdr:row>
      <xdr:rowOff>0</xdr:rowOff>
    </xdr:from>
    <xdr:to>
      <xdr:col>3</xdr:col>
      <xdr:colOff>571500</xdr:colOff>
      <xdr:row>2856</xdr:row>
      <xdr:rowOff>160020</xdr:rowOff>
    </xdr:to>
    <xdr:pic>
      <xdr:nvPicPr>
        <xdr:cNvPr id="9270" name="Billede 9269">
          <a:hlinkClick xmlns:r="http://schemas.openxmlformats.org/officeDocument/2006/relationships" r:id="rId467"/>
          <a:extLst>
            <a:ext uri="{FF2B5EF4-FFF2-40B4-BE49-F238E27FC236}">
              <a16:creationId xmlns:a16="http://schemas.microsoft.com/office/drawing/2014/main" id="{C51EC851-F64D-87FE-49D8-FB9D9CE497B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48699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2857</xdr:row>
      <xdr:rowOff>0</xdr:rowOff>
    </xdr:from>
    <xdr:to>
      <xdr:col>3</xdr:col>
      <xdr:colOff>7620</xdr:colOff>
      <xdr:row>2857</xdr:row>
      <xdr:rowOff>99060</xdr:rowOff>
    </xdr:to>
    <xdr:pic>
      <xdr:nvPicPr>
        <xdr:cNvPr id="9271" name="Billede 9270">
          <a:extLst>
            <a:ext uri="{FF2B5EF4-FFF2-40B4-BE49-F238E27FC236}">
              <a16:creationId xmlns:a16="http://schemas.microsoft.com/office/drawing/2014/main" id="{92C3A12E-6EB7-ABF2-CA9E-6BAD07D644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8882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2859</xdr:row>
      <xdr:rowOff>0</xdr:rowOff>
    </xdr:from>
    <xdr:to>
      <xdr:col>1</xdr:col>
      <xdr:colOff>152400</xdr:colOff>
      <xdr:row>2860</xdr:row>
      <xdr:rowOff>114300</xdr:rowOff>
    </xdr:to>
    <xdr:pic>
      <xdr:nvPicPr>
        <xdr:cNvPr id="9272" name="img353" descr="Lot ID: 522597297  Set No: 910033  Name: Old Train Engine Shed">
          <a:hlinkClick xmlns:r="http://schemas.openxmlformats.org/officeDocument/2006/relationships" r:id="rId33"/>
          <a:extLst>
            <a:ext uri="{FF2B5EF4-FFF2-40B4-BE49-F238E27FC236}">
              <a16:creationId xmlns:a16="http://schemas.microsoft.com/office/drawing/2014/main" id="{562EE74E-C0F6-A112-6677-435E4A62586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49248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2859</xdr:row>
      <xdr:rowOff>0</xdr:rowOff>
    </xdr:from>
    <xdr:to>
      <xdr:col>3</xdr:col>
      <xdr:colOff>114300</xdr:colOff>
      <xdr:row>2859</xdr:row>
      <xdr:rowOff>114300</xdr:rowOff>
    </xdr:to>
    <xdr:pic>
      <xdr:nvPicPr>
        <xdr:cNvPr id="9273" name="Billede 9272" descr="Seller Does Not Ship to My Country">
          <a:hlinkClick xmlns:r="http://schemas.openxmlformats.org/officeDocument/2006/relationships" r:id="rId5"/>
          <a:extLst>
            <a:ext uri="{FF2B5EF4-FFF2-40B4-BE49-F238E27FC236}">
              <a16:creationId xmlns:a16="http://schemas.microsoft.com/office/drawing/2014/main" id="{6CD72D86-920D-F85E-E6D1-EC2A2816300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49248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2859</xdr:row>
      <xdr:rowOff>0</xdr:rowOff>
    </xdr:from>
    <xdr:to>
      <xdr:col>3</xdr:col>
      <xdr:colOff>274320</xdr:colOff>
      <xdr:row>2859</xdr:row>
      <xdr:rowOff>152400</xdr:rowOff>
    </xdr:to>
    <xdr:pic>
      <xdr:nvPicPr>
        <xdr:cNvPr id="9274" name="Billede 9273">
          <a:hlinkClick xmlns:r="http://schemas.openxmlformats.org/officeDocument/2006/relationships" r:id="rId7"/>
          <a:extLst>
            <a:ext uri="{FF2B5EF4-FFF2-40B4-BE49-F238E27FC236}">
              <a16:creationId xmlns:a16="http://schemas.microsoft.com/office/drawing/2014/main" id="{95EFDF4A-7DE5-19C1-7155-7122DEFD744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49248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2863</xdr:row>
      <xdr:rowOff>0</xdr:rowOff>
    </xdr:from>
    <xdr:to>
      <xdr:col>3</xdr:col>
      <xdr:colOff>7620</xdr:colOff>
      <xdr:row>2863</xdr:row>
      <xdr:rowOff>30480</xdr:rowOff>
    </xdr:to>
    <xdr:pic>
      <xdr:nvPicPr>
        <xdr:cNvPr id="9275" name="Billede 9274">
          <a:extLst>
            <a:ext uri="{FF2B5EF4-FFF2-40B4-BE49-F238E27FC236}">
              <a16:creationId xmlns:a16="http://schemas.microsoft.com/office/drawing/2014/main" id="{F1B8E742-B687-D2EE-3D64-29D1F3D52E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1260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2864</xdr:row>
      <xdr:rowOff>0</xdr:rowOff>
    </xdr:from>
    <xdr:to>
      <xdr:col>3</xdr:col>
      <xdr:colOff>571500</xdr:colOff>
      <xdr:row>2864</xdr:row>
      <xdr:rowOff>160020</xdr:rowOff>
    </xdr:to>
    <xdr:pic>
      <xdr:nvPicPr>
        <xdr:cNvPr id="9276" name="Billede 9275">
          <a:hlinkClick xmlns:r="http://schemas.openxmlformats.org/officeDocument/2006/relationships" r:id="rId468"/>
          <a:extLst>
            <a:ext uri="{FF2B5EF4-FFF2-40B4-BE49-F238E27FC236}">
              <a16:creationId xmlns:a16="http://schemas.microsoft.com/office/drawing/2014/main" id="{4F738406-4FBC-A952-1F47-B59CA027321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51442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2865</xdr:row>
      <xdr:rowOff>0</xdr:rowOff>
    </xdr:from>
    <xdr:to>
      <xdr:col>3</xdr:col>
      <xdr:colOff>7620</xdr:colOff>
      <xdr:row>2865</xdr:row>
      <xdr:rowOff>99060</xdr:rowOff>
    </xdr:to>
    <xdr:pic>
      <xdr:nvPicPr>
        <xdr:cNvPr id="9277" name="Billede 9276">
          <a:extLst>
            <a:ext uri="{FF2B5EF4-FFF2-40B4-BE49-F238E27FC236}">
              <a16:creationId xmlns:a16="http://schemas.microsoft.com/office/drawing/2014/main" id="{7F655CD4-882F-45F7-3027-39AB01EE9A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1625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2867</xdr:row>
      <xdr:rowOff>0</xdr:rowOff>
    </xdr:from>
    <xdr:to>
      <xdr:col>1</xdr:col>
      <xdr:colOff>152400</xdr:colOff>
      <xdr:row>2868</xdr:row>
      <xdr:rowOff>114300</xdr:rowOff>
    </xdr:to>
    <xdr:pic>
      <xdr:nvPicPr>
        <xdr:cNvPr id="9278" name="img354" descr="Lot ID: 420718700  Set No: 910033  Name: Old Train Engine Shed">
          <a:hlinkClick xmlns:r="http://schemas.openxmlformats.org/officeDocument/2006/relationships" r:id="rId33"/>
          <a:extLst>
            <a:ext uri="{FF2B5EF4-FFF2-40B4-BE49-F238E27FC236}">
              <a16:creationId xmlns:a16="http://schemas.microsoft.com/office/drawing/2014/main" id="{45640A2C-F077-EBF8-2B9F-D380668A599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51991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2867</xdr:row>
      <xdr:rowOff>0</xdr:rowOff>
    </xdr:from>
    <xdr:to>
      <xdr:col>3</xdr:col>
      <xdr:colOff>114300</xdr:colOff>
      <xdr:row>2867</xdr:row>
      <xdr:rowOff>114300</xdr:rowOff>
    </xdr:to>
    <xdr:pic>
      <xdr:nvPicPr>
        <xdr:cNvPr id="9279" name="Billede 9278" descr="Seller Does Not Ship to My Country">
          <a:hlinkClick xmlns:r="http://schemas.openxmlformats.org/officeDocument/2006/relationships" r:id="rId5"/>
          <a:extLst>
            <a:ext uri="{FF2B5EF4-FFF2-40B4-BE49-F238E27FC236}">
              <a16:creationId xmlns:a16="http://schemas.microsoft.com/office/drawing/2014/main" id="{DC8E05BB-6D99-7ED2-AFAA-B2ACF985AA9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51991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2867</xdr:row>
      <xdr:rowOff>0</xdr:rowOff>
    </xdr:from>
    <xdr:to>
      <xdr:col>3</xdr:col>
      <xdr:colOff>274320</xdr:colOff>
      <xdr:row>2867</xdr:row>
      <xdr:rowOff>152400</xdr:rowOff>
    </xdr:to>
    <xdr:pic>
      <xdr:nvPicPr>
        <xdr:cNvPr id="9280" name="Billede 9279">
          <a:hlinkClick xmlns:r="http://schemas.openxmlformats.org/officeDocument/2006/relationships" r:id="rId7"/>
          <a:extLst>
            <a:ext uri="{FF2B5EF4-FFF2-40B4-BE49-F238E27FC236}">
              <a16:creationId xmlns:a16="http://schemas.microsoft.com/office/drawing/2014/main" id="{593EDE81-CBBA-4650-B380-E7668DD348A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5199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2867</xdr:row>
      <xdr:rowOff>0</xdr:rowOff>
    </xdr:from>
    <xdr:to>
      <xdr:col>3</xdr:col>
      <xdr:colOff>457200</xdr:colOff>
      <xdr:row>2867</xdr:row>
      <xdr:rowOff>152400</xdr:rowOff>
    </xdr:to>
    <xdr:pic>
      <xdr:nvPicPr>
        <xdr:cNvPr id="9281" name="Billede 9280">
          <a:hlinkClick xmlns:r="http://schemas.openxmlformats.org/officeDocument/2006/relationships" r:id="rId469"/>
          <a:extLst>
            <a:ext uri="{FF2B5EF4-FFF2-40B4-BE49-F238E27FC236}">
              <a16:creationId xmlns:a16="http://schemas.microsoft.com/office/drawing/2014/main" id="{52E6646C-D3D6-8926-ACA6-6AFF2F38D611}"/>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1519916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2871</xdr:row>
      <xdr:rowOff>0</xdr:rowOff>
    </xdr:from>
    <xdr:to>
      <xdr:col>3</xdr:col>
      <xdr:colOff>7620</xdr:colOff>
      <xdr:row>2871</xdr:row>
      <xdr:rowOff>30480</xdr:rowOff>
    </xdr:to>
    <xdr:pic>
      <xdr:nvPicPr>
        <xdr:cNvPr id="9282" name="Billede 9281">
          <a:extLst>
            <a:ext uri="{FF2B5EF4-FFF2-40B4-BE49-F238E27FC236}">
              <a16:creationId xmlns:a16="http://schemas.microsoft.com/office/drawing/2014/main" id="{B77ED9C8-3232-99BE-D6AF-326126B822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4734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2872</xdr:row>
      <xdr:rowOff>0</xdr:rowOff>
    </xdr:from>
    <xdr:to>
      <xdr:col>3</xdr:col>
      <xdr:colOff>571500</xdr:colOff>
      <xdr:row>2872</xdr:row>
      <xdr:rowOff>160020</xdr:rowOff>
    </xdr:to>
    <xdr:pic>
      <xdr:nvPicPr>
        <xdr:cNvPr id="9283" name="Billede 9282">
          <a:hlinkClick xmlns:r="http://schemas.openxmlformats.org/officeDocument/2006/relationships" r:id="rId470"/>
          <a:extLst>
            <a:ext uri="{FF2B5EF4-FFF2-40B4-BE49-F238E27FC236}">
              <a16:creationId xmlns:a16="http://schemas.microsoft.com/office/drawing/2014/main" id="{2E0EB5D2-8C08-6736-E217-51E1F43110B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54917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2873</xdr:row>
      <xdr:rowOff>0</xdr:rowOff>
    </xdr:from>
    <xdr:to>
      <xdr:col>3</xdr:col>
      <xdr:colOff>7620</xdr:colOff>
      <xdr:row>2873</xdr:row>
      <xdr:rowOff>99060</xdr:rowOff>
    </xdr:to>
    <xdr:pic>
      <xdr:nvPicPr>
        <xdr:cNvPr id="9284" name="Billede 9283">
          <a:extLst>
            <a:ext uri="{FF2B5EF4-FFF2-40B4-BE49-F238E27FC236}">
              <a16:creationId xmlns:a16="http://schemas.microsoft.com/office/drawing/2014/main" id="{7DC4BD5F-639E-B522-9FFA-5254D7CCEF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5100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2875</xdr:row>
      <xdr:rowOff>0</xdr:rowOff>
    </xdr:from>
    <xdr:to>
      <xdr:col>1</xdr:col>
      <xdr:colOff>152400</xdr:colOff>
      <xdr:row>2877</xdr:row>
      <xdr:rowOff>114300</xdr:rowOff>
    </xdr:to>
    <xdr:pic>
      <xdr:nvPicPr>
        <xdr:cNvPr id="9285" name="img355" descr="Lot ID: 513762823  Set No: 8280  Name: Fire Engine">
          <a:hlinkClick xmlns:r="http://schemas.openxmlformats.org/officeDocument/2006/relationships" r:id="rId471"/>
          <a:extLst>
            <a:ext uri="{FF2B5EF4-FFF2-40B4-BE49-F238E27FC236}">
              <a16:creationId xmlns:a16="http://schemas.microsoft.com/office/drawing/2014/main" id="{C815FE35-ECE5-4ADC-3F93-402BE46631F7}"/>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155466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2875</xdr:row>
      <xdr:rowOff>0</xdr:rowOff>
    </xdr:from>
    <xdr:to>
      <xdr:col>3</xdr:col>
      <xdr:colOff>114300</xdr:colOff>
      <xdr:row>2875</xdr:row>
      <xdr:rowOff>114300</xdr:rowOff>
    </xdr:to>
    <xdr:pic>
      <xdr:nvPicPr>
        <xdr:cNvPr id="9286" name="Billede 9285" descr="Seller Ships to My Country">
          <a:hlinkClick xmlns:r="http://schemas.openxmlformats.org/officeDocument/2006/relationships" r:id="rId5"/>
          <a:extLst>
            <a:ext uri="{FF2B5EF4-FFF2-40B4-BE49-F238E27FC236}">
              <a16:creationId xmlns:a16="http://schemas.microsoft.com/office/drawing/2014/main" id="{6F37B6C2-B9D4-D3DC-4373-99C172CB8A0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55466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2875</xdr:row>
      <xdr:rowOff>0</xdr:rowOff>
    </xdr:from>
    <xdr:to>
      <xdr:col>3</xdr:col>
      <xdr:colOff>160020</xdr:colOff>
      <xdr:row>2875</xdr:row>
      <xdr:rowOff>152400</xdr:rowOff>
    </xdr:to>
    <xdr:pic>
      <xdr:nvPicPr>
        <xdr:cNvPr id="9287" name="Billede 9286">
          <a:extLst>
            <a:ext uri="{FF2B5EF4-FFF2-40B4-BE49-F238E27FC236}">
              <a16:creationId xmlns:a16="http://schemas.microsoft.com/office/drawing/2014/main" id="{1D83930B-77AD-3E5F-02A4-5EFBB7DAEA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15546632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167640</xdr:colOff>
      <xdr:row>2875</xdr:row>
      <xdr:rowOff>0</xdr:rowOff>
    </xdr:from>
    <xdr:to>
      <xdr:col>3</xdr:col>
      <xdr:colOff>342900</xdr:colOff>
      <xdr:row>2875</xdr:row>
      <xdr:rowOff>152400</xdr:rowOff>
    </xdr:to>
    <xdr:pic>
      <xdr:nvPicPr>
        <xdr:cNvPr id="9288" name="Billede 9287">
          <a:hlinkClick xmlns:r="http://schemas.openxmlformats.org/officeDocument/2006/relationships" r:id="rId473"/>
          <a:extLst>
            <a:ext uri="{FF2B5EF4-FFF2-40B4-BE49-F238E27FC236}">
              <a16:creationId xmlns:a16="http://schemas.microsoft.com/office/drawing/2014/main" id="{CE8F895C-6470-191C-1033-E455FBD6DAED}"/>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996440" y="11554663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2879</xdr:row>
      <xdr:rowOff>0</xdr:rowOff>
    </xdr:from>
    <xdr:to>
      <xdr:col>3</xdr:col>
      <xdr:colOff>7620</xdr:colOff>
      <xdr:row>2879</xdr:row>
      <xdr:rowOff>30480</xdr:rowOff>
    </xdr:to>
    <xdr:pic>
      <xdr:nvPicPr>
        <xdr:cNvPr id="9289" name="Billede 9288">
          <a:extLst>
            <a:ext uri="{FF2B5EF4-FFF2-40B4-BE49-F238E27FC236}">
              <a16:creationId xmlns:a16="http://schemas.microsoft.com/office/drawing/2014/main" id="{8EE550EB-AA98-CC36-2FE2-DF36719B4A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6952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2880</xdr:row>
      <xdr:rowOff>0</xdr:rowOff>
    </xdr:from>
    <xdr:to>
      <xdr:col>3</xdr:col>
      <xdr:colOff>571500</xdr:colOff>
      <xdr:row>2880</xdr:row>
      <xdr:rowOff>160020</xdr:rowOff>
    </xdr:to>
    <xdr:pic>
      <xdr:nvPicPr>
        <xdr:cNvPr id="9290" name="Billede 9289">
          <a:hlinkClick xmlns:r="http://schemas.openxmlformats.org/officeDocument/2006/relationships" r:id="rId474"/>
          <a:extLst>
            <a:ext uri="{FF2B5EF4-FFF2-40B4-BE49-F238E27FC236}">
              <a16:creationId xmlns:a16="http://schemas.microsoft.com/office/drawing/2014/main" id="{7BF340CD-9ABB-EA8C-6F92-134C203651D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57135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2881</xdr:row>
      <xdr:rowOff>0</xdr:rowOff>
    </xdr:from>
    <xdr:to>
      <xdr:col>3</xdr:col>
      <xdr:colOff>7620</xdr:colOff>
      <xdr:row>2881</xdr:row>
      <xdr:rowOff>99060</xdr:rowOff>
    </xdr:to>
    <xdr:pic>
      <xdr:nvPicPr>
        <xdr:cNvPr id="9291" name="Billede 9290">
          <a:extLst>
            <a:ext uri="{FF2B5EF4-FFF2-40B4-BE49-F238E27FC236}">
              <a16:creationId xmlns:a16="http://schemas.microsoft.com/office/drawing/2014/main" id="{80E209ED-3D6E-F78F-701B-835A295BBB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7317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2883</xdr:row>
      <xdr:rowOff>0</xdr:rowOff>
    </xdr:from>
    <xdr:to>
      <xdr:col>1</xdr:col>
      <xdr:colOff>152400</xdr:colOff>
      <xdr:row>2884</xdr:row>
      <xdr:rowOff>0</xdr:rowOff>
    </xdr:to>
    <xdr:pic>
      <xdr:nvPicPr>
        <xdr:cNvPr id="9292" name="img356" descr="Lot ID: 508524123  Set No: KT203  Name: Large Train Engine with Tender Blue">
          <a:hlinkClick xmlns:r="http://schemas.openxmlformats.org/officeDocument/2006/relationships" r:id="rId266"/>
          <a:extLst>
            <a:ext uri="{FF2B5EF4-FFF2-40B4-BE49-F238E27FC236}">
              <a16:creationId xmlns:a16="http://schemas.microsoft.com/office/drawing/2014/main" id="{05D838CC-7D68-DC1A-5C6F-89A880805025}"/>
            </a:ext>
          </a:extLst>
        </xdr:cNvPr>
        <xdr:cNvPicPr>
          <a:picLocks noChangeAspect="1" noChangeArrowheads="1"/>
        </xdr:cNvPicPr>
      </xdr:nvPicPr>
      <xdr:blipFill>
        <a:blip xmlns:r="http://schemas.openxmlformats.org/officeDocument/2006/relationships" r:embed="rId267">
          <a:extLst>
            <a:ext uri="{28A0092B-C50C-407E-A947-70E740481C1C}">
              <a14:useLocalDpi xmlns:a14="http://schemas.microsoft.com/office/drawing/2010/main" val="0"/>
            </a:ext>
          </a:extLst>
        </a:blip>
        <a:srcRect/>
        <a:stretch>
          <a:fillRect/>
        </a:stretch>
      </xdr:blipFill>
      <xdr:spPr bwMode="auto">
        <a:xfrm>
          <a:off x="0" y="1157683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2883</xdr:row>
      <xdr:rowOff>0</xdr:rowOff>
    </xdr:from>
    <xdr:to>
      <xdr:col>3</xdr:col>
      <xdr:colOff>114300</xdr:colOff>
      <xdr:row>2883</xdr:row>
      <xdr:rowOff>114300</xdr:rowOff>
    </xdr:to>
    <xdr:pic>
      <xdr:nvPicPr>
        <xdr:cNvPr id="9293" name="Billede 9292" descr="Seller Ships to My Country">
          <a:hlinkClick xmlns:r="http://schemas.openxmlformats.org/officeDocument/2006/relationships" r:id="rId5"/>
          <a:extLst>
            <a:ext uri="{FF2B5EF4-FFF2-40B4-BE49-F238E27FC236}">
              <a16:creationId xmlns:a16="http://schemas.microsoft.com/office/drawing/2014/main" id="{16E2C352-577B-702A-94B8-9474280D435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57683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2883</xdr:row>
      <xdr:rowOff>0</xdr:rowOff>
    </xdr:from>
    <xdr:to>
      <xdr:col>3</xdr:col>
      <xdr:colOff>274320</xdr:colOff>
      <xdr:row>2883</xdr:row>
      <xdr:rowOff>152400</xdr:rowOff>
    </xdr:to>
    <xdr:pic>
      <xdr:nvPicPr>
        <xdr:cNvPr id="9294" name="Billede 9293">
          <a:hlinkClick xmlns:r="http://schemas.openxmlformats.org/officeDocument/2006/relationships" r:id="rId7"/>
          <a:extLst>
            <a:ext uri="{FF2B5EF4-FFF2-40B4-BE49-F238E27FC236}">
              <a16:creationId xmlns:a16="http://schemas.microsoft.com/office/drawing/2014/main" id="{2B48E455-118C-187D-7CCF-BDC557CD329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157683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2887</xdr:row>
      <xdr:rowOff>0</xdr:rowOff>
    </xdr:from>
    <xdr:to>
      <xdr:col>3</xdr:col>
      <xdr:colOff>7620</xdr:colOff>
      <xdr:row>2887</xdr:row>
      <xdr:rowOff>30480</xdr:rowOff>
    </xdr:to>
    <xdr:pic>
      <xdr:nvPicPr>
        <xdr:cNvPr id="9295" name="Billede 9294">
          <a:extLst>
            <a:ext uri="{FF2B5EF4-FFF2-40B4-BE49-F238E27FC236}">
              <a16:creationId xmlns:a16="http://schemas.microsoft.com/office/drawing/2014/main" id="{16839340-C166-470D-BC38-7CC5E94E2B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0426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2888</xdr:row>
      <xdr:rowOff>0</xdr:rowOff>
    </xdr:from>
    <xdr:to>
      <xdr:col>3</xdr:col>
      <xdr:colOff>571500</xdr:colOff>
      <xdr:row>2888</xdr:row>
      <xdr:rowOff>160020</xdr:rowOff>
    </xdr:to>
    <xdr:pic>
      <xdr:nvPicPr>
        <xdr:cNvPr id="9296" name="Billede 9295">
          <a:hlinkClick xmlns:r="http://schemas.openxmlformats.org/officeDocument/2006/relationships" r:id="rId475"/>
          <a:extLst>
            <a:ext uri="{FF2B5EF4-FFF2-40B4-BE49-F238E27FC236}">
              <a16:creationId xmlns:a16="http://schemas.microsoft.com/office/drawing/2014/main" id="{1A7C93A2-A2BA-D678-D405-8EB1E7BF920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60609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2889</xdr:row>
      <xdr:rowOff>0</xdr:rowOff>
    </xdr:from>
    <xdr:to>
      <xdr:col>3</xdr:col>
      <xdr:colOff>7620</xdr:colOff>
      <xdr:row>2889</xdr:row>
      <xdr:rowOff>99060</xdr:rowOff>
    </xdr:to>
    <xdr:pic>
      <xdr:nvPicPr>
        <xdr:cNvPr id="9297" name="Billede 9296">
          <a:extLst>
            <a:ext uri="{FF2B5EF4-FFF2-40B4-BE49-F238E27FC236}">
              <a16:creationId xmlns:a16="http://schemas.microsoft.com/office/drawing/2014/main" id="{4A8A86F0-0F5E-0383-D21A-CE68DD4FC9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0792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2891</xdr:row>
      <xdr:rowOff>0</xdr:rowOff>
    </xdr:from>
    <xdr:to>
      <xdr:col>1</xdr:col>
      <xdr:colOff>152400</xdr:colOff>
      <xdr:row>2892</xdr:row>
      <xdr:rowOff>0</xdr:rowOff>
    </xdr:to>
    <xdr:pic>
      <xdr:nvPicPr>
        <xdr:cNvPr id="9298" name="img357" descr="Lot ID: 508537785  Set No: KT207  Name: Large Train Engine with Tender Gray">
          <a:hlinkClick xmlns:r="http://schemas.openxmlformats.org/officeDocument/2006/relationships" r:id="rId279"/>
          <a:extLst>
            <a:ext uri="{FF2B5EF4-FFF2-40B4-BE49-F238E27FC236}">
              <a16:creationId xmlns:a16="http://schemas.microsoft.com/office/drawing/2014/main" id="{8AB468A0-0655-3A3C-E5B0-C50791C50F3E}"/>
            </a:ext>
          </a:extLst>
        </xdr:cNvPr>
        <xdr:cNvPicPr>
          <a:picLocks noChangeAspect="1" noChangeArrowheads="1"/>
        </xdr:cNvPicPr>
      </xdr:nvPicPr>
      <xdr:blipFill>
        <a:blip xmlns:r="http://schemas.openxmlformats.org/officeDocument/2006/relationships" r:embed="rId280">
          <a:extLst>
            <a:ext uri="{28A0092B-C50C-407E-A947-70E740481C1C}">
              <a14:useLocalDpi xmlns:a14="http://schemas.microsoft.com/office/drawing/2010/main" val="0"/>
            </a:ext>
          </a:extLst>
        </a:blip>
        <a:srcRect/>
        <a:stretch>
          <a:fillRect/>
        </a:stretch>
      </xdr:blipFill>
      <xdr:spPr bwMode="auto">
        <a:xfrm>
          <a:off x="0" y="1161158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2891</xdr:row>
      <xdr:rowOff>0</xdr:rowOff>
    </xdr:from>
    <xdr:to>
      <xdr:col>3</xdr:col>
      <xdr:colOff>114300</xdr:colOff>
      <xdr:row>2891</xdr:row>
      <xdr:rowOff>114300</xdr:rowOff>
    </xdr:to>
    <xdr:pic>
      <xdr:nvPicPr>
        <xdr:cNvPr id="9299" name="Billede 9298" descr="Seller Ships to My Country">
          <a:hlinkClick xmlns:r="http://schemas.openxmlformats.org/officeDocument/2006/relationships" r:id="rId5"/>
          <a:extLst>
            <a:ext uri="{FF2B5EF4-FFF2-40B4-BE49-F238E27FC236}">
              <a16:creationId xmlns:a16="http://schemas.microsoft.com/office/drawing/2014/main" id="{8B4BE5AC-0A0E-4646-033E-54CEA1EFBF7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61158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2891</xdr:row>
      <xdr:rowOff>0</xdr:rowOff>
    </xdr:from>
    <xdr:to>
      <xdr:col>3</xdr:col>
      <xdr:colOff>274320</xdr:colOff>
      <xdr:row>2891</xdr:row>
      <xdr:rowOff>152400</xdr:rowOff>
    </xdr:to>
    <xdr:pic>
      <xdr:nvPicPr>
        <xdr:cNvPr id="9300" name="Billede 9299">
          <a:hlinkClick xmlns:r="http://schemas.openxmlformats.org/officeDocument/2006/relationships" r:id="rId7"/>
          <a:extLst>
            <a:ext uri="{FF2B5EF4-FFF2-40B4-BE49-F238E27FC236}">
              <a16:creationId xmlns:a16="http://schemas.microsoft.com/office/drawing/2014/main" id="{AA9DCF40-48AF-0754-3C8B-ECD4C136E43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161158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2895</xdr:row>
      <xdr:rowOff>0</xdr:rowOff>
    </xdr:from>
    <xdr:to>
      <xdr:col>3</xdr:col>
      <xdr:colOff>7620</xdr:colOff>
      <xdr:row>2895</xdr:row>
      <xdr:rowOff>30480</xdr:rowOff>
    </xdr:to>
    <xdr:pic>
      <xdr:nvPicPr>
        <xdr:cNvPr id="9301" name="Billede 9300">
          <a:extLst>
            <a:ext uri="{FF2B5EF4-FFF2-40B4-BE49-F238E27FC236}">
              <a16:creationId xmlns:a16="http://schemas.microsoft.com/office/drawing/2014/main" id="{8A7DB28D-D4E6-DAAB-B7FF-D5BB1E4ABF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3901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2896</xdr:row>
      <xdr:rowOff>0</xdr:rowOff>
    </xdr:from>
    <xdr:to>
      <xdr:col>3</xdr:col>
      <xdr:colOff>571500</xdr:colOff>
      <xdr:row>2896</xdr:row>
      <xdr:rowOff>160020</xdr:rowOff>
    </xdr:to>
    <xdr:pic>
      <xdr:nvPicPr>
        <xdr:cNvPr id="9302" name="Billede 9301">
          <a:hlinkClick xmlns:r="http://schemas.openxmlformats.org/officeDocument/2006/relationships" r:id="rId476"/>
          <a:extLst>
            <a:ext uri="{FF2B5EF4-FFF2-40B4-BE49-F238E27FC236}">
              <a16:creationId xmlns:a16="http://schemas.microsoft.com/office/drawing/2014/main" id="{A077B818-0185-51DE-6297-7722FB131DE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64084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2897</xdr:row>
      <xdr:rowOff>0</xdr:rowOff>
    </xdr:from>
    <xdr:to>
      <xdr:col>3</xdr:col>
      <xdr:colOff>7620</xdr:colOff>
      <xdr:row>2897</xdr:row>
      <xdr:rowOff>99060</xdr:rowOff>
    </xdr:to>
    <xdr:pic>
      <xdr:nvPicPr>
        <xdr:cNvPr id="9303" name="Billede 9302">
          <a:extLst>
            <a:ext uri="{FF2B5EF4-FFF2-40B4-BE49-F238E27FC236}">
              <a16:creationId xmlns:a16="http://schemas.microsoft.com/office/drawing/2014/main" id="{BAE95EA3-1B1E-48A5-62DB-C249760B93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4267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2899</xdr:row>
      <xdr:rowOff>0</xdr:rowOff>
    </xdr:from>
    <xdr:to>
      <xdr:col>1</xdr:col>
      <xdr:colOff>152400</xdr:colOff>
      <xdr:row>2899</xdr:row>
      <xdr:rowOff>571500</xdr:rowOff>
    </xdr:to>
    <xdr:pic>
      <xdr:nvPicPr>
        <xdr:cNvPr id="9304" name="img358" descr="Lot ID: 532088003  Set No: KT204  Name: Large Train Engine with Tender Green">
          <a:hlinkClick xmlns:r="http://schemas.openxmlformats.org/officeDocument/2006/relationships" r:id="rId269"/>
          <a:extLst>
            <a:ext uri="{FF2B5EF4-FFF2-40B4-BE49-F238E27FC236}">
              <a16:creationId xmlns:a16="http://schemas.microsoft.com/office/drawing/2014/main" id="{A232B683-CE65-1F9A-45A1-8EB404E0D1F4}"/>
            </a:ext>
          </a:extLst>
        </xdr:cNvPr>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0" y="1164633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2899</xdr:row>
      <xdr:rowOff>0</xdr:rowOff>
    </xdr:from>
    <xdr:to>
      <xdr:col>3</xdr:col>
      <xdr:colOff>114300</xdr:colOff>
      <xdr:row>2899</xdr:row>
      <xdr:rowOff>114300</xdr:rowOff>
    </xdr:to>
    <xdr:pic>
      <xdr:nvPicPr>
        <xdr:cNvPr id="9305" name="Billede 9304" descr="Seller Ships to My Country">
          <a:hlinkClick xmlns:r="http://schemas.openxmlformats.org/officeDocument/2006/relationships" r:id="rId5"/>
          <a:extLst>
            <a:ext uri="{FF2B5EF4-FFF2-40B4-BE49-F238E27FC236}">
              <a16:creationId xmlns:a16="http://schemas.microsoft.com/office/drawing/2014/main" id="{1BDCC64D-220A-EE8F-D043-AF58EA17C8A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64633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2899</xdr:row>
      <xdr:rowOff>0</xdr:rowOff>
    </xdr:from>
    <xdr:to>
      <xdr:col>3</xdr:col>
      <xdr:colOff>274320</xdr:colOff>
      <xdr:row>2899</xdr:row>
      <xdr:rowOff>152400</xdr:rowOff>
    </xdr:to>
    <xdr:pic>
      <xdr:nvPicPr>
        <xdr:cNvPr id="9306" name="Billede 9305">
          <a:hlinkClick xmlns:r="http://schemas.openxmlformats.org/officeDocument/2006/relationships" r:id="rId7"/>
          <a:extLst>
            <a:ext uri="{FF2B5EF4-FFF2-40B4-BE49-F238E27FC236}">
              <a16:creationId xmlns:a16="http://schemas.microsoft.com/office/drawing/2014/main" id="{23A643DF-9898-0E1D-192E-F4012B0D597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64633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2899</xdr:row>
      <xdr:rowOff>0</xdr:rowOff>
    </xdr:from>
    <xdr:to>
      <xdr:col>3</xdr:col>
      <xdr:colOff>457200</xdr:colOff>
      <xdr:row>2899</xdr:row>
      <xdr:rowOff>152400</xdr:rowOff>
    </xdr:to>
    <xdr:pic>
      <xdr:nvPicPr>
        <xdr:cNvPr id="9307" name="Billede 9306">
          <a:hlinkClick xmlns:r="http://schemas.openxmlformats.org/officeDocument/2006/relationships" r:id="rId477"/>
          <a:extLst>
            <a:ext uri="{FF2B5EF4-FFF2-40B4-BE49-F238E27FC236}">
              <a16:creationId xmlns:a16="http://schemas.microsoft.com/office/drawing/2014/main" id="{9E6618F7-B2C0-0064-D5EC-B111B7E36579}"/>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1646331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2903</xdr:row>
      <xdr:rowOff>0</xdr:rowOff>
    </xdr:from>
    <xdr:to>
      <xdr:col>3</xdr:col>
      <xdr:colOff>7620</xdr:colOff>
      <xdr:row>2903</xdr:row>
      <xdr:rowOff>30480</xdr:rowOff>
    </xdr:to>
    <xdr:pic>
      <xdr:nvPicPr>
        <xdr:cNvPr id="9308" name="Billede 9307">
          <a:extLst>
            <a:ext uri="{FF2B5EF4-FFF2-40B4-BE49-F238E27FC236}">
              <a16:creationId xmlns:a16="http://schemas.microsoft.com/office/drawing/2014/main" id="{7208581D-9C81-1F29-111C-498955582A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7376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2904</xdr:row>
      <xdr:rowOff>0</xdr:rowOff>
    </xdr:from>
    <xdr:to>
      <xdr:col>3</xdr:col>
      <xdr:colOff>571500</xdr:colOff>
      <xdr:row>2904</xdr:row>
      <xdr:rowOff>160020</xdr:rowOff>
    </xdr:to>
    <xdr:pic>
      <xdr:nvPicPr>
        <xdr:cNvPr id="9309" name="Billede 9308">
          <a:hlinkClick xmlns:r="http://schemas.openxmlformats.org/officeDocument/2006/relationships" r:id="rId478"/>
          <a:extLst>
            <a:ext uri="{FF2B5EF4-FFF2-40B4-BE49-F238E27FC236}">
              <a16:creationId xmlns:a16="http://schemas.microsoft.com/office/drawing/2014/main" id="{935901FF-A958-BC61-D0CA-43F3BE36602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67559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2905</xdr:row>
      <xdr:rowOff>0</xdr:rowOff>
    </xdr:from>
    <xdr:to>
      <xdr:col>3</xdr:col>
      <xdr:colOff>7620</xdr:colOff>
      <xdr:row>2905</xdr:row>
      <xdr:rowOff>99060</xdr:rowOff>
    </xdr:to>
    <xdr:pic>
      <xdr:nvPicPr>
        <xdr:cNvPr id="9310" name="Billede 9309">
          <a:extLst>
            <a:ext uri="{FF2B5EF4-FFF2-40B4-BE49-F238E27FC236}">
              <a16:creationId xmlns:a16="http://schemas.microsoft.com/office/drawing/2014/main" id="{B1D33DA5-5C6B-958A-ED87-8B2C7FC2EB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7742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2907</xdr:row>
      <xdr:rowOff>0</xdr:rowOff>
    </xdr:from>
    <xdr:to>
      <xdr:col>1</xdr:col>
      <xdr:colOff>152400</xdr:colOff>
      <xdr:row>2908</xdr:row>
      <xdr:rowOff>114300</xdr:rowOff>
    </xdr:to>
    <xdr:pic>
      <xdr:nvPicPr>
        <xdr:cNvPr id="9311" name="img359" descr="Lot ID: 321034672  Set No: KT105  Name: Large Train Engine Black">
          <a:hlinkClick xmlns:r="http://schemas.openxmlformats.org/officeDocument/2006/relationships" r:id="rId479"/>
          <a:extLst>
            <a:ext uri="{FF2B5EF4-FFF2-40B4-BE49-F238E27FC236}">
              <a16:creationId xmlns:a16="http://schemas.microsoft.com/office/drawing/2014/main" id="{0C1DDF5D-BC1E-D400-FAA4-E2593D179D25}"/>
            </a:ext>
          </a:extLst>
        </xdr:cNvPr>
        <xdr:cNvPicPr>
          <a:picLocks noChangeAspect="1" noChangeArrowheads="1"/>
        </xdr:cNvPicPr>
      </xdr:nvPicPr>
      <xdr:blipFill>
        <a:blip xmlns:r="http://schemas.openxmlformats.org/officeDocument/2006/relationships" r:embed="rId480">
          <a:extLst>
            <a:ext uri="{28A0092B-C50C-407E-A947-70E740481C1C}">
              <a14:useLocalDpi xmlns:a14="http://schemas.microsoft.com/office/drawing/2010/main" val="0"/>
            </a:ext>
          </a:extLst>
        </a:blip>
        <a:srcRect/>
        <a:stretch>
          <a:fillRect/>
        </a:stretch>
      </xdr:blipFill>
      <xdr:spPr bwMode="auto">
        <a:xfrm>
          <a:off x="0" y="1168107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2907</xdr:row>
      <xdr:rowOff>0</xdr:rowOff>
    </xdr:from>
    <xdr:to>
      <xdr:col>3</xdr:col>
      <xdr:colOff>114300</xdr:colOff>
      <xdr:row>2907</xdr:row>
      <xdr:rowOff>114300</xdr:rowOff>
    </xdr:to>
    <xdr:pic>
      <xdr:nvPicPr>
        <xdr:cNvPr id="9312" name="Billede 9311" descr="Seller Ships to My Country">
          <a:hlinkClick xmlns:r="http://schemas.openxmlformats.org/officeDocument/2006/relationships" r:id="rId5"/>
          <a:extLst>
            <a:ext uri="{FF2B5EF4-FFF2-40B4-BE49-F238E27FC236}">
              <a16:creationId xmlns:a16="http://schemas.microsoft.com/office/drawing/2014/main" id="{285C5E07-3393-F2DD-719E-E3F4304A8B5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68107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2907</xdr:row>
      <xdr:rowOff>0</xdr:rowOff>
    </xdr:from>
    <xdr:to>
      <xdr:col>3</xdr:col>
      <xdr:colOff>274320</xdr:colOff>
      <xdr:row>2907</xdr:row>
      <xdr:rowOff>152400</xdr:rowOff>
    </xdr:to>
    <xdr:pic>
      <xdr:nvPicPr>
        <xdr:cNvPr id="9313" name="Billede 9312">
          <a:hlinkClick xmlns:r="http://schemas.openxmlformats.org/officeDocument/2006/relationships" r:id="rId7"/>
          <a:extLst>
            <a:ext uri="{FF2B5EF4-FFF2-40B4-BE49-F238E27FC236}">
              <a16:creationId xmlns:a16="http://schemas.microsoft.com/office/drawing/2014/main" id="{0E78B3F9-4D5A-9D9C-5A72-6D21FB684803}"/>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16810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2911</xdr:row>
      <xdr:rowOff>0</xdr:rowOff>
    </xdr:from>
    <xdr:to>
      <xdr:col>3</xdr:col>
      <xdr:colOff>7620</xdr:colOff>
      <xdr:row>2911</xdr:row>
      <xdr:rowOff>30480</xdr:rowOff>
    </xdr:to>
    <xdr:pic>
      <xdr:nvPicPr>
        <xdr:cNvPr id="9314" name="Billede 9313">
          <a:extLst>
            <a:ext uri="{FF2B5EF4-FFF2-40B4-BE49-F238E27FC236}">
              <a16:creationId xmlns:a16="http://schemas.microsoft.com/office/drawing/2014/main" id="{9753519B-E9DE-466A-A403-6996F38988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71422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2912</xdr:row>
      <xdr:rowOff>0</xdr:rowOff>
    </xdr:from>
    <xdr:to>
      <xdr:col>3</xdr:col>
      <xdr:colOff>571500</xdr:colOff>
      <xdr:row>2912</xdr:row>
      <xdr:rowOff>160020</xdr:rowOff>
    </xdr:to>
    <xdr:pic>
      <xdr:nvPicPr>
        <xdr:cNvPr id="9315" name="Billede 9314">
          <a:hlinkClick xmlns:r="http://schemas.openxmlformats.org/officeDocument/2006/relationships" r:id="rId481"/>
          <a:extLst>
            <a:ext uri="{FF2B5EF4-FFF2-40B4-BE49-F238E27FC236}">
              <a16:creationId xmlns:a16="http://schemas.microsoft.com/office/drawing/2014/main" id="{211351AE-27C7-3543-8D63-A2F3EBCFC55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71605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2913</xdr:row>
      <xdr:rowOff>0</xdr:rowOff>
    </xdr:from>
    <xdr:to>
      <xdr:col>3</xdr:col>
      <xdr:colOff>7620</xdr:colOff>
      <xdr:row>2913</xdr:row>
      <xdr:rowOff>99060</xdr:rowOff>
    </xdr:to>
    <xdr:pic>
      <xdr:nvPicPr>
        <xdr:cNvPr id="9316" name="Billede 9315">
          <a:extLst>
            <a:ext uri="{FF2B5EF4-FFF2-40B4-BE49-F238E27FC236}">
              <a16:creationId xmlns:a16="http://schemas.microsoft.com/office/drawing/2014/main" id="{20148162-11C9-2F7D-6108-FF2BFA617B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71788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2915</xdr:row>
      <xdr:rowOff>0</xdr:rowOff>
    </xdr:from>
    <xdr:to>
      <xdr:col>1</xdr:col>
      <xdr:colOff>152400</xdr:colOff>
      <xdr:row>2916</xdr:row>
      <xdr:rowOff>342900</xdr:rowOff>
    </xdr:to>
    <xdr:pic>
      <xdr:nvPicPr>
        <xdr:cNvPr id="9317" name="Billede 9316" descr="invID: 59499147 S-No: 8280  Name: Fire Engine">
          <a:hlinkClick xmlns:r="http://schemas.openxmlformats.org/officeDocument/2006/relationships" r:id="rId482" tgtFrame="/myImg/799507.jpg"/>
          <a:extLst>
            <a:ext uri="{FF2B5EF4-FFF2-40B4-BE49-F238E27FC236}">
              <a16:creationId xmlns:a16="http://schemas.microsoft.com/office/drawing/2014/main" id="{3EE71625-B860-BE85-F178-77703113B903}"/>
            </a:ext>
          </a:extLst>
        </xdr:cNvPr>
        <xdr:cNvPicPr>
          <a:picLocks noChangeAspect="1" noChangeArrowheads="1"/>
        </xdr:cNvPicPr>
      </xdr:nvPicPr>
      <xdr:blipFill>
        <a:blip xmlns:r="http://schemas.openxmlformats.org/officeDocument/2006/relationships" r:embed="rId483">
          <a:extLst>
            <a:ext uri="{28A0092B-C50C-407E-A947-70E740481C1C}">
              <a14:useLocalDpi xmlns:a14="http://schemas.microsoft.com/office/drawing/2010/main" val="0"/>
            </a:ext>
          </a:extLst>
        </a:blip>
        <a:srcRect/>
        <a:stretch>
          <a:fillRect/>
        </a:stretch>
      </xdr:blipFill>
      <xdr:spPr bwMode="auto">
        <a:xfrm>
          <a:off x="0" y="1172154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2915</xdr:row>
      <xdr:rowOff>0</xdr:rowOff>
    </xdr:from>
    <xdr:to>
      <xdr:col>3</xdr:col>
      <xdr:colOff>114300</xdr:colOff>
      <xdr:row>2915</xdr:row>
      <xdr:rowOff>114300</xdr:rowOff>
    </xdr:to>
    <xdr:pic>
      <xdr:nvPicPr>
        <xdr:cNvPr id="9318" name="Billede 9317" descr="Seller Ships to My Country">
          <a:hlinkClick xmlns:r="http://schemas.openxmlformats.org/officeDocument/2006/relationships" r:id="rId5"/>
          <a:extLst>
            <a:ext uri="{FF2B5EF4-FFF2-40B4-BE49-F238E27FC236}">
              <a16:creationId xmlns:a16="http://schemas.microsoft.com/office/drawing/2014/main" id="{025F7E5E-CC1F-E5E8-92D6-0D5E7FC820D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72154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2915</xdr:row>
      <xdr:rowOff>0</xdr:rowOff>
    </xdr:from>
    <xdr:to>
      <xdr:col>3</xdr:col>
      <xdr:colOff>274320</xdr:colOff>
      <xdr:row>2915</xdr:row>
      <xdr:rowOff>152400</xdr:rowOff>
    </xdr:to>
    <xdr:pic>
      <xdr:nvPicPr>
        <xdr:cNvPr id="9319" name="Billede 9318">
          <a:hlinkClick xmlns:r="http://schemas.openxmlformats.org/officeDocument/2006/relationships" r:id="rId7"/>
          <a:extLst>
            <a:ext uri="{FF2B5EF4-FFF2-40B4-BE49-F238E27FC236}">
              <a16:creationId xmlns:a16="http://schemas.microsoft.com/office/drawing/2014/main" id="{59D2B644-1B7D-C794-802C-D5882AF99B5E}"/>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172154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2915</xdr:row>
      <xdr:rowOff>0</xdr:rowOff>
    </xdr:from>
    <xdr:to>
      <xdr:col>3</xdr:col>
      <xdr:colOff>457200</xdr:colOff>
      <xdr:row>2915</xdr:row>
      <xdr:rowOff>152400</xdr:rowOff>
    </xdr:to>
    <xdr:pic>
      <xdr:nvPicPr>
        <xdr:cNvPr id="9320" name="Billede 9319">
          <a:hlinkClick xmlns:r="http://schemas.openxmlformats.org/officeDocument/2006/relationships" r:id="rId48"/>
          <a:extLst>
            <a:ext uri="{FF2B5EF4-FFF2-40B4-BE49-F238E27FC236}">
              <a16:creationId xmlns:a16="http://schemas.microsoft.com/office/drawing/2014/main" id="{B93F7C9B-6F9A-CA0B-4BA8-C1D8569C952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1721541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2919</xdr:row>
      <xdr:rowOff>0</xdr:rowOff>
    </xdr:from>
    <xdr:to>
      <xdr:col>3</xdr:col>
      <xdr:colOff>7620</xdr:colOff>
      <xdr:row>2919</xdr:row>
      <xdr:rowOff>30480</xdr:rowOff>
    </xdr:to>
    <xdr:pic>
      <xdr:nvPicPr>
        <xdr:cNvPr id="9321" name="Billede 9320">
          <a:extLst>
            <a:ext uri="{FF2B5EF4-FFF2-40B4-BE49-F238E27FC236}">
              <a16:creationId xmlns:a16="http://schemas.microsoft.com/office/drawing/2014/main" id="{E1955860-4DFA-C865-D068-ACAEAE2519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76703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2920</xdr:row>
      <xdr:rowOff>0</xdr:rowOff>
    </xdr:from>
    <xdr:to>
      <xdr:col>3</xdr:col>
      <xdr:colOff>571500</xdr:colOff>
      <xdr:row>2920</xdr:row>
      <xdr:rowOff>160020</xdr:rowOff>
    </xdr:to>
    <xdr:pic>
      <xdr:nvPicPr>
        <xdr:cNvPr id="9322" name="Billede 9321">
          <a:hlinkClick xmlns:r="http://schemas.openxmlformats.org/officeDocument/2006/relationships" r:id="rId484"/>
          <a:extLst>
            <a:ext uri="{FF2B5EF4-FFF2-40B4-BE49-F238E27FC236}">
              <a16:creationId xmlns:a16="http://schemas.microsoft.com/office/drawing/2014/main" id="{94438E01-60F8-4C8F-C6E6-2DBE4958F03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76886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2921</xdr:row>
      <xdr:rowOff>0</xdr:rowOff>
    </xdr:from>
    <xdr:to>
      <xdr:col>3</xdr:col>
      <xdr:colOff>7620</xdr:colOff>
      <xdr:row>2921</xdr:row>
      <xdr:rowOff>99060</xdr:rowOff>
    </xdr:to>
    <xdr:pic>
      <xdr:nvPicPr>
        <xdr:cNvPr id="9323" name="Billede 9322">
          <a:extLst>
            <a:ext uri="{FF2B5EF4-FFF2-40B4-BE49-F238E27FC236}">
              <a16:creationId xmlns:a16="http://schemas.microsoft.com/office/drawing/2014/main" id="{4DB43BBC-E4FF-E06C-7BEC-BE87A263D8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77069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2923</xdr:row>
      <xdr:rowOff>0</xdr:rowOff>
    </xdr:from>
    <xdr:to>
      <xdr:col>1</xdr:col>
      <xdr:colOff>152400</xdr:colOff>
      <xdr:row>2924</xdr:row>
      <xdr:rowOff>0</xdr:rowOff>
    </xdr:to>
    <xdr:pic>
      <xdr:nvPicPr>
        <xdr:cNvPr id="9324" name="img361" descr="Lot ID: 354115347  Set No: KT203  Name: Large Train Engine with Tender Blue">
          <a:hlinkClick xmlns:r="http://schemas.openxmlformats.org/officeDocument/2006/relationships" r:id="rId266"/>
          <a:extLst>
            <a:ext uri="{FF2B5EF4-FFF2-40B4-BE49-F238E27FC236}">
              <a16:creationId xmlns:a16="http://schemas.microsoft.com/office/drawing/2014/main" id="{67BDC848-A320-EAF9-78DD-E00AB77ACF71}"/>
            </a:ext>
          </a:extLst>
        </xdr:cNvPr>
        <xdr:cNvPicPr>
          <a:picLocks noChangeAspect="1" noChangeArrowheads="1"/>
        </xdr:cNvPicPr>
      </xdr:nvPicPr>
      <xdr:blipFill>
        <a:blip xmlns:r="http://schemas.openxmlformats.org/officeDocument/2006/relationships" r:embed="rId267">
          <a:extLst>
            <a:ext uri="{28A0092B-C50C-407E-A947-70E740481C1C}">
              <a14:useLocalDpi xmlns:a14="http://schemas.microsoft.com/office/drawing/2010/main" val="0"/>
            </a:ext>
          </a:extLst>
        </a:blip>
        <a:srcRect/>
        <a:stretch>
          <a:fillRect/>
        </a:stretch>
      </xdr:blipFill>
      <xdr:spPr bwMode="auto">
        <a:xfrm>
          <a:off x="0" y="1177434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2923</xdr:row>
      <xdr:rowOff>0</xdr:rowOff>
    </xdr:from>
    <xdr:to>
      <xdr:col>3</xdr:col>
      <xdr:colOff>114300</xdr:colOff>
      <xdr:row>2923</xdr:row>
      <xdr:rowOff>114300</xdr:rowOff>
    </xdr:to>
    <xdr:pic>
      <xdr:nvPicPr>
        <xdr:cNvPr id="9325" name="Billede 9324" descr="Seller Ships to My Country">
          <a:hlinkClick xmlns:r="http://schemas.openxmlformats.org/officeDocument/2006/relationships" r:id="rId5"/>
          <a:extLst>
            <a:ext uri="{FF2B5EF4-FFF2-40B4-BE49-F238E27FC236}">
              <a16:creationId xmlns:a16="http://schemas.microsoft.com/office/drawing/2014/main" id="{3C5A7981-7A5A-90F5-FB30-1283CE9C6EF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77434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2923</xdr:row>
      <xdr:rowOff>0</xdr:rowOff>
    </xdr:from>
    <xdr:to>
      <xdr:col>3</xdr:col>
      <xdr:colOff>274320</xdr:colOff>
      <xdr:row>2923</xdr:row>
      <xdr:rowOff>152400</xdr:rowOff>
    </xdr:to>
    <xdr:pic>
      <xdr:nvPicPr>
        <xdr:cNvPr id="9326" name="Billede 9325">
          <a:hlinkClick xmlns:r="http://schemas.openxmlformats.org/officeDocument/2006/relationships" r:id="rId7"/>
          <a:extLst>
            <a:ext uri="{FF2B5EF4-FFF2-40B4-BE49-F238E27FC236}">
              <a16:creationId xmlns:a16="http://schemas.microsoft.com/office/drawing/2014/main" id="{E8808F95-04FB-A88D-1A63-A7B074C4AC8C}"/>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177434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2927</xdr:row>
      <xdr:rowOff>0</xdr:rowOff>
    </xdr:from>
    <xdr:to>
      <xdr:col>3</xdr:col>
      <xdr:colOff>7620</xdr:colOff>
      <xdr:row>2927</xdr:row>
      <xdr:rowOff>30480</xdr:rowOff>
    </xdr:to>
    <xdr:pic>
      <xdr:nvPicPr>
        <xdr:cNvPr id="9327" name="Billede 9326">
          <a:extLst>
            <a:ext uri="{FF2B5EF4-FFF2-40B4-BE49-F238E27FC236}">
              <a16:creationId xmlns:a16="http://schemas.microsoft.com/office/drawing/2014/main" id="{E5BA575B-4003-9EFC-B9A8-2C5116F678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0406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2928</xdr:row>
      <xdr:rowOff>0</xdr:rowOff>
    </xdr:from>
    <xdr:to>
      <xdr:col>3</xdr:col>
      <xdr:colOff>571500</xdr:colOff>
      <xdr:row>2928</xdr:row>
      <xdr:rowOff>160020</xdr:rowOff>
    </xdr:to>
    <xdr:pic>
      <xdr:nvPicPr>
        <xdr:cNvPr id="9328" name="Billede 9327">
          <a:hlinkClick xmlns:r="http://schemas.openxmlformats.org/officeDocument/2006/relationships" r:id="rId485"/>
          <a:extLst>
            <a:ext uri="{FF2B5EF4-FFF2-40B4-BE49-F238E27FC236}">
              <a16:creationId xmlns:a16="http://schemas.microsoft.com/office/drawing/2014/main" id="{31F734C9-50AC-F66A-C8DE-CA6806498DA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80589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2929</xdr:row>
      <xdr:rowOff>0</xdr:rowOff>
    </xdr:from>
    <xdr:to>
      <xdr:col>3</xdr:col>
      <xdr:colOff>7620</xdr:colOff>
      <xdr:row>2929</xdr:row>
      <xdr:rowOff>99060</xdr:rowOff>
    </xdr:to>
    <xdr:pic>
      <xdr:nvPicPr>
        <xdr:cNvPr id="9329" name="Billede 9328">
          <a:extLst>
            <a:ext uri="{FF2B5EF4-FFF2-40B4-BE49-F238E27FC236}">
              <a16:creationId xmlns:a16="http://schemas.microsoft.com/office/drawing/2014/main" id="{30F47EF8-976D-CD93-03D0-3C7BE6AD67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0772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2931</xdr:row>
      <xdr:rowOff>0</xdr:rowOff>
    </xdr:from>
    <xdr:to>
      <xdr:col>1</xdr:col>
      <xdr:colOff>152400</xdr:colOff>
      <xdr:row>2932</xdr:row>
      <xdr:rowOff>0</xdr:rowOff>
    </xdr:to>
    <xdr:pic>
      <xdr:nvPicPr>
        <xdr:cNvPr id="9330" name="img362" descr="Lot ID: 497743284  Set No: KT203  Name: Large Train Engine with Tender Blue">
          <a:hlinkClick xmlns:r="http://schemas.openxmlformats.org/officeDocument/2006/relationships" r:id="rId266"/>
          <a:extLst>
            <a:ext uri="{FF2B5EF4-FFF2-40B4-BE49-F238E27FC236}">
              <a16:creationId xmlns:a16="http://schemas.microsoft.com/office/drawing/2014/main" id="{C6BF9BC2-2367-BAF0-160B-4B63DCD8653A}"/>
            </a:ext>
          </a:extLst>
        </xdr:cNvPr>
        <xdr:cNvPicPr>
          <a:picLocks noChangeAspect="1" noChangeArrowheads="1"/>
        </xdr:cNvPicPr>
      </xdr:nvPicPr>
      <xdr:blipFill>
        <a:blip xmlns:r="http://schemas.openxmlformats.org/officeDocument/2006/relationships" r:embed="rId267">
          <a:extLst>
            <a:ext uri="{28A0092B-C50C-407E-A947-70E740481C1C}">
              <a14:useLocalDpi xmlns:a14="http://schemas.microsoft.com/office/drawing/2010/main" val="0"/>
            </a:ext>
          </a:extLst>
        </a:blip>
        <a:srcRect/>
        <a:stretch>
          <a:fillRect/>
        </a:stretch>
      </xdr:blipFill>
      <xdr:spPr bwMode="auto">
        <a:xfrm>
          <a:off x="0" y="1181138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2931</xdr:row>
      <xdr:rowOff>0</xdr:rowOff>
    </xdr:from>
    <xdr:to>
      <xdr:col>3</xdr:col>
      <xdr:colOff>114300</xdr:colOff>
      <xdr:row>2931</xdr:row>
      <xdr:rowOff>114300</xdr:rowOff>
    </xdr:to>
    <xdr:pic>
      <xdr:nvPicPr>
        <xdr:cNvPr id="9331" name="Billede 9330" descr="Seller Does Not Ship to My Country">
          <a:hlinkClick xmlns:r="http://schemas.openxmlformats.org/officeDocument/2006/relationships" r:id="rId5"/>
          <a:extLst>
            <a:ext uri="{FF2B5EF4-FFF2-40B4-BE49-F238E27FC236}">
              <a16:creationId xmlns:a16="http://schemas.microsoft.com/office/drawing/2014/main" id="{71D41683-F391-62A4-D684-C92C1EB94B1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81138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2931</xdr:row>
      <xdr:rowOff>0</xdr:rowOff>
    </xdr:from>
    <xdr:to>
      <xdr:col>3</xdr:col>
      <xdr:colOff>274320</xdr:colOff>
      <xdr:row>2931</xdr:row>
      <xdr:rowOff>152400</xdr:rowOff>
    </xdr:to>
    <xdr:pic>
      <xdr:nvPicPr>
        <xdr:cNvPr id="9332" name="Billede 9331">
          <a:hlinkClick xmlns:r="http://schemas.openxmlformats.org/officeDocument/2006/relationships" r:id="rId7"/>
          <a:extLst>
            <a:ext uri="{FF2B5EF4-FFF2-40B4-BE49-F238E27FC236}">
              <a16:creationId xmlns:a16="http://schemas.microsoft.com/office/drawing/2014/main" id="{CC8D773C-24F3-A916-0B2F-8150580B0AB3}"/>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18113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2931</xdr:row>
      <xdr:rowOff>0</xdr:rowOff>
    </xdr:from>
    <xdr:to>
      <xdr:col>3</xdr:col>
      <xdr:colOff>457200</xdr:colOff>
      <xdr:row>2931</xdr:row>
      <xdr:rowOff>152400</xdr:rowOff>
    </xdr:to>
    <xdr:pic>
      <xdr:nvPicPr>
        <xdr:cNvPr id="9333" name="Billede 9332">
          <a:hlinkClick xmlns:r="http://schemas.openxmlformats.org/officeDocument/2006/relationships" r:id="rId486"/>
          <a:extLst>
            <a:ext uri="{FF2B5EF4-FFF2-40B4-BE49-F238E27FC236}">
              <a16:creationId xmlns:a16="http://schemas.microsoft.com/office/drawing/2014/main" id="{84C9B0DE-E048-6138-7DBD-A4875872A9B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1811381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2935</xdr:row>
      <xdr:rowOff>0</xdr:rowOff>
    </xdr:from>
    <xdr:to>
      <xdr:col>3</xdr:col>
      <xdr:colOff>7620</xdr:colOff>
      <xdr:row>2935</xdr:row>
      <xdr:rowOff>30480</xdr:rowOff>
    </xdr:to>
    <xdr:pic>
      <xdr:nvPicPr>
        <xdr:cNvPr id="9334" name="Billede 9333">
          <a:extLst>
            <a:ext uri="{FF2B5EF4-FFF2-40B4-BE49-F238E27FC236}">
              <a16:creationId xmlns:a16="http://schemas.microsoft.com/office/drawing/2014/main" id="{6F3733FE-37DC-7C0A-32CF-C44F3DFB9E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3995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2936</xdr:row>
      <xdr:rowOff>0</xdr:rowOff>
    </xdr:from>
    <xdr:to>
      <xdr:col>3</xdr:col>
      <xdr:colOff>571500</xdr:colOff>
      <xdr:row>2936</xdr:row>
      <xdr:rowOff>160020</xdr:rowOff>
    </xdr:to>
    <xdr:pic>
      <xdr:nvPicPr>
        <xdr:cNvPr id="9335" name="Billede 9334">
          <a:hlinkClick xmlns:r="http://schemas.openxmlformats.org/officeDocument/2006/relationships" r:id="rId487"/>
          <a:extLst>
            <a:ext uri="{FF2B5EF4-FFF2-40B4-BE49-F238E27FC236}">
              <a16:creationId xmlns:a16="http://schemas.microsoft.com/office/drawing/2014/main" id="{B14A6574-92DA-B778-055C-9581F2A0B39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84178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2937</xdr:row>
      <xdr:rowOff>0</xdr:rowOff>
    </xdr:from>
    <xdr:to>
      <xdr:col>3</xdr:col>
      <xdr:colOff>7620</xdr:colOff>
      <xdr:row>2937</xdr:row>
      <xdr:rowOff>99060</xdr:rowOff>
    </xdr:to>
    <xdr:pic>
      <xdr:nvPicPr>
        <xdr:cNvPr id="9336" name="Billede 9335">
          <a:extLst>
            <a:ext uri="{FF2B5EF4-FFF2-40B4-BE49-F238E27FC236}">
              <a16:creationId xmlns:a16="http://schemas.microsoft.com/office/drawing/2014/main" id="{D6B87B56-6D77-A13C-9340-288FF85495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4361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2939</xdr:row>
      <xdr:rowOff>0</xdr:rowOff>
    </xdr:from>
    <xdr:to>
      <xdr:col>1</xdr:col>
      <xdr:colOff>152400</xdr:colOff>
      <xdr:row>2940</xdr:row>
      <xdr:rowOff>114300</xdr:rowOff>
    </xdr:to>
    <xdr:pic>
      <xdr:nvPicPr>
        <xdr:cNvPr id="9337" name="Billede 9336" descr="invID: 300814294 S-No: 693  Name: Fire Engine with Firemen">
          <a:hlinkClick xmlns:r="http://schemas.openxmlformats.org/officeDocument/2006/relationships" r:id="rId488" tgtFrame="/myImg/769347.jpg"/>
          <a:extLst>
            <a:ext uri="{FF2B5EF4-FFF2-40B4-BE49-F238E27FC236}">
              <a16:creationId xmlns:a16="http://schemas.microsoft.com/office/drawing/2014/main" id="{98072E6A-7BFB-04D1-D502-C25551902FD5}"/>
            </a:ext>
          </a:extLst>
        </xdr:cNvPr>
        <xdr:cNvPicPr>
          <a:picLocks noChangeAspect="1" noChangeArrowheads="1"/>
        </xdr:cNvPicPr>
      </xdr:nvPicPr>
      <xdr:blipFill>
        <a:blip xmlns:r="http://schemas.openxmlformats.org/officeDocument/2006/relationships" r:embed="rId489">
          <a:extLst>
            <a:ext uri="{28A0092B-C50C-407E-A947-70E740481C1C}">
              <a14:useLocalDpi xmlns:a14="http://schemas.microsoft.com/office/drawing/2010/main" val="0"/>
            </a:ext>
          </a:extLst>
        </a:blip>
        <a:srcRect/>
        <a:stretch>
          <a:fillRect/>
        </a:stretch>
      </xdr:blipFill>
      <xdr:spPr bwMode="auto">
        <a:xfrm>
          <a:off x="0" y="1184727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2939</xdr:row>
      <xdr:rowOff>0</xdr:rowOff>
    </xdr:from>
    <xdr:to>
      <xdr:col>3</xdr:col>
      <xdr:colOff>114300</xdr:colOff>
      <xdr:row>2939</xdr:row>
      <xdr:rowOff>114300</xdr:rowOff>
    </xdr:to>
    <xdr:pic>
      <xdr:nvPicPr>
        <xdr:cNvPr id="9338" name="Billede 9337" descr="Seller Ships to My Country">
          <a:hlinkClick xmlns:r="http://schemas.openxmlformats.org/officeDocument/2006/relationships" r:id="rId5"/>
          <a:extLst>
            <a:ext uri="{FF2B5EF4-FFF2-40B4-BE49-F238E27FC236}">
              <a16:creationId xmlns:a16="http://schemas.microsoft.com/office/drawing/2014/main" id="{27B1F33A-203D-2B70-AD17-C89D29EB319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84727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2939</xdr:row>
      <xdr:rowOff>0</xdr:rowOff>
    </xdr:from>
    <xdr:to>
      <xdr:col>3</xdr:col>
      <xdr:colOff>274320</xdr:colOff>
      <xdr:row>2939</xdr:row>
      <xdr:rowOff>152400</xdr:rowOff>
    </xdr:to>
    <xdr:pic>
      <xdr:nvPicPr>
        <xdr:cNvPr id="9339" name="Billede 9338">
          <a:hlinkClick xmlns:r="http://schemas.openxmlformats.org/officeDocument/2006/relationships" r:id="rId7"/>
          <a:extLst>
            <a:ext uri="{FF2B5EF4-FFF2-40B4-BE49-F238E27FC236}">
              <a16:creationId xmlns:a16="http://schemas.microsoft.com/office/drawing/2014/main" id="{F4899865-A4C6-342B-9BD5-83436990DCC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184727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2944</xdr:row>
      <xdr:rowOff>0</xdr:rowOff>
    </xdr:from>
    <xdr:to>
      <xdr:col>3</xdr:col>
      <xdr:colOff>7620</xdr:colOff>
      <xdr:row>2944</xdr:row>
      <xdr:rowOff>30480</xdr:rowOff>
    </xdr:to>
    <xdr:pic>
      <xdr:nvPicPr>
        <xdr:cNvPr id="9340" name="Billede 9339">
          <a:extLst>
            <a:ext uri="{FF2B5EF4-FFF2-40B4-BE49-F238E27FC236}">
              <a16:creationId xmlns:a16="http://schemas.microsoft.com/office/drawing/2014/main" id="{47C0F784-0AED-A3A7-C519-27EFF63923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7676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2945</xdr:row>
      <xdr:rowOff>0</xdr:rowOff>
    </xdr:from>
    <xdr:to>
      <xdr:col>3</xdr:col>
      <xdr:colOff>571500</xdr:colOff>
      <xdr:row>2945</xdr:row>
      <xdr:rowOff>160020</xdr:rowOff>
    </xdr:to>
    <xdr:pic>
      <xdr:nvPicPr>
        <xdr:cNvPr id="9341" name="Billede 9340">
          <a:hlinkClick xmlns:r="http://schemas.openxmlformats.org/officeDocument/2006/relationships" r:id="rId490"/>
          <a:extLst>
            <a:ext uri="{FF2B5EF4-FFF2-40B4-BE49-F238E27FC236}">
              <a16:creationId xmlns:a16="http://schemas.microsoft.com/office/drawing/2014/main" id="{9EA86A3F-2B4B-F49B-AB11-C42D30EE788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87858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2946</xdr:row>
      <xdr:rowOff>0</xdr:rowOff>
    </xdr:from>
    <xdr:to>
      <xdr:col>3</xdr:col>
      <xdr:colOff>7620</xdr:colOff>
      <xdr:row>2946</xdr:row>
      <xdr:rowOff>99060</xdr:rowOff>
    </xdr:to>
    <xdr:pic>
      <xdr:nvPicPr>
        <xdr:cNvPr id="9342" name="Billede 9341">
          <a:extLst>
            <a:ext uri="{FF2B5EF4-FFF2-40B4-BE49-F238E27FC236}">
              <a16:creationId xmlns:a16="http://schemas.microsoft.com/office/drawing/2014/main" id="{1198A94B-A36E-DDCC-C0B2-A5FD87C30E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8041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2948</xdr:row>
      <xdr:rowOff>0</xdr:rowOff>
    </xdr:from>
    <xdr:to>
      <xdr:col>1</xdr:col>
      <xdr:colOff>152400</xdr:colOff>
      <xdr:row>2949</xdr:row>
      <xdr:rowOff>0</xdr:rowOff>
    </xdr:to>
    <xdr:pic>
      <xdr:nvPicPr>
        <xdr:cNvPr id="9343" name="img364" descr="Lot ID: 511880272  Instruction No: 7750  Name: Steam Engine">
          <a:hlinkClick xmlns:r="http://schemas.openxmlformats.org/officeDocument/2006/relationships" r:id="rId491"/>
          <a:extLst>
            <a:ext uri="{FF2B5EF4-FFF2-40B4-BE49-F238E27FC236}">
              <a16:creationId xmlns:a16="http://schemas.microsoft.com/office/drawing/2014/main" id="{BD1D6285-F8F5-33BD-329F-3BE1A11E462B}"/>
            </a:ext>
          </a:extLst>
        </xdr:cNvPr>
        <xdr:cNvPicPr>
          <a:picLocks noChangeAspect="1" noChangeArrowheads="1"/>
        </xdr:cNvPicPr>
      </xdr:nvPicPr>
      <xdr:blipFill>
        <a:blip xmlns:r="http://schemas.openxmlformats.org/officeDocument/2006/relationships" r:embed="rId492">
          <a:extLst>
            <a:ext uri="{28A0092B-C50C-407E-A947-70E740481C1C}">
              <a14:useLocalDpi xmlns:a14="http://schemas.microsoft.com/office/drawing/2010/main" val="0"/>
            </a:ext>
          </a:extLst>
        </a:blip>
        <a:srcRect/>
        <a:stretch>
          <a:fillRect/>
        </a:stretch>
      </xdr:blipFill>
      <xdr:spPr bwMode="auto">
        <a:xfrm>
          <a:off x="0" y="1188407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2948</xdr:row>
      <xdr:rowOff>0</xdr:rowOff>
    </xdr:from>
    <xdr:to>
      <xdr:col>3</xdr:col>
      <xdr:colOff>114300</xdr:colOff>
      <xdr:row>2948</xdr:row>
      <xdr:rowOff>114300</xdr:rowOff>
    </xdr:to>
    <xdr:pic>
      <xdr:nvPicPr>
        <xdr:cNvPr id="9344" name="Billede 9343" descr="Seller Ships to My Country">
          <a:hlinkClick xmlns:r="http://schemas.openxmlformats.org/officeDocument/2006/relationships" r:id="rId5"/>
          <a:extLst>
            <a:ext uri="{FF2B5EF4-FFF2-40B4-BE49-F238E27FC236}">
              <a16:creationId xmlns:a16="http://schemas.microsoft.com/office/drawing/2014/main" id="{80A38B44-B685-948C-51A1-E52C2F5BD11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88407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2948</xdr:row>
      <xdr:rowOff>0</xdr:rowOff>
    </xdr:from>
    <xdr:to>
      <xdr:col>3</xdr:col>
      <xdr:colOff>274320</xdr:colOff>
      <xdr:row>2948</xdr:row>
      <xdr:rowOff>152400</xdr:rowOff>
    </xdr:to>
    <xdr:pic>
      <xdr:nvPicPr>
        <xdr:cNvPr id="9345" name="Billede 9344">
          <a:hlinkClick xmlns:r="http://schemas.openxmlformats.org/officeDocument/2006/relationships" r:id="rId7"/>
          <a:extLst>
            <a:ext uri="{FF2B5EF4-FFF2-40B4-BE49-F238E27FC236}">
              <a16:creationId xmlns:a16="http://schemas.microsoft.com/office/drawing/2014/main" id="{59C22C2A-2DE0-19EA-F1C4-84FE81D5F6A2}"/>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188407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2952</xdr:row>
      <xdr:rowOff>0</xdr:rowOff>
    </xdr:from>
    <xdr:to>
      <xdr:col>3</xdr:col>
      <xdr:colOff>7620</xdr:colOff>
      <xdr:row>2952</xdr:row>
      <xdr:rowOff>30480</xdr:rowOff>
    </xdr:to>
    <xdr:pic>
      <xdr:nvPicPr>
        <xdr:cNvPr id="9346" name="Billede 9345">
          <a:extLst>
            <a:ext uri="{FF2B5EF4-FFF2-40B4-BE49-F238E27FC236}">
              <a16:creationId xmlns:a16="http://schemas.microsoft.com/office/drawing/2014/main" id="{C2C028BA-E5DC-A127-D817-3BA2B69C33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0304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2953</xdr:row>
      <xdr:rowOff>0</xdr:rowOff>
    </xdr:from>
    <xdr:to>
      <xdr:col>3</xdr:col>
      <xdr:colOff>571500</xdr:colOff>
      <xdr:row>2953</xdr:row>
      <xdr:rowOff>160020</xdr:rowOff>
    </xdr:to>
    <xdr:pic>
      <xdr:nvPicPr>
        <xdr:cNvPr id="9347" name="Billede 9346">
          <a:hlinkClick xmlns:r="http://schemas.openxmlformats.org/officeDocument/2006/relationships" r:id="rId493"/>
          <a:extLst>
            <a:ext uri="{FF2B5EF4-FFF2-40B4-BE49-F238E27FC236}">
              <a16:creationId xmlns:a16="http://schemas.microsoft.com/office/drawing/2014/main" id="{62EB74A6-CD22-81F0-10DB-259606ADF08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90487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2954</xdr:row>
      <xdr:rowOff>0</xdr:rowOff>
    </xdr:from>
    <xdr:to>
      <xdr:col>3</xdr:col>
      <xdr:colOff>7620</xdr:colOff>
      <xdr:row>2954</xdr:row>
      <xdr:rowOff>99060</xdr:rowOff>
    </xdr:to>
    <xdr:pic>
      <xdr:nvPicPr>
        <xdr:cNvPr id="9348" name="Billede 9347">
          <a:extLst>
            <a:ext uri="{FF2B5EF4-FFF2-40B4-BE49-F238E27FC236}">
              <a16:creationId xmlns:a16="http://schemas.microsoft.com/office/drawing/2014/main" id="{638C14CC-95B8-909E-BBD2-C2970806A2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0670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2956</xdr:row>
      <xdr:rowOff>0</xdr:rowOff>
    </xdr:from>
    <xdr:to>
      <xdr:col>1</xdr:col>
      <xdr:colOff>152400</xdr:colOff>
      <xdr:row>2957</xdr:row>
      <xdr:rowOff>114300</xdr:rowOff>
    </xdr:to>
    <xdr:pic>
      <xdr:nvPicPr>
        <xdr:cNvPr id="9349" name="img365" descr="Lot ID: 313064247  Set No: KT304  Name: Small Train Engine Green">
          <a:hlinkClick xmlns:r="http://schemas.openxmlformats.org/officeDocument/2006/relationships" r:id="rId494"/>
          <a:extLst>
            <a:ext uri="{FF2B5EF4-FFF2-40B4-BE49-F238E27FC236}">
              <a16:creationId xmlns:a16="http://schemas.microsoft.com/office/drawing/2014/main" id="{0FAFA7BF-567F-9C3E-DF89-2CD95ACD73E7}"/>
            </a:ext>
          </a:extLst>
        </xdr:cNvPr>
        <xdr:cNvPicPr>
          <a:picLocks noChangeAspect="1" noChangeArrowheads="1"/>
        </xdr:cNvPicPr>
      </xdr:nvPicPr>
      <xdr:blipFill>
        <a:blip xmlns:r="http://schemas.openxmlformats.org/officeDocument/2006/relationships" r:embed="rId495">
          <a:extLst>
            <a:ext uri="{28A0092B-C50C-407E-A947-70E740481C1C}">
              <a14:useLocalDpi xmlns:a14="http://schemas.microsoft.com/office/drawing/2010/main" val="0"/>
            </a:ext>
          </a:extLst>
        </a:blip>
        <a:srcRect/>
        <a:stretch>
          <a:fillRect/>
        </a:stretch>
      </xdr:blipFill>
      <xdr:spPr bwMode="auto">
        <a:xfrm>
          <a:off x="0" y="1191036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2956</xdr:row>
      <xdr:rowOff>0</xdr:rowOff>
    </xdr:from>
    <xdr:to>
      <xdr:col>3</xdr:col>
      <xdr:colOff>114300</xdr:colOff>
      <xdr:row>2956</xdr:row>
      <xdr:rowOff>114300</xdr:rowOff>
    </xdr:to>
    <xdr:pic>
      <xdr:nvPicPr>
        <xdr:cNvPr id="9350" name="Billede 9349" descr="Seller Does Not Ship to My Country">
          <a:hlinkClick xmlns:r="http://schemas.openxmlformats.org/officeDocument/2006/relationships" r:id="rId5"/>
          <a:extLst>
            <a:ext uri="{FF2B5EF4-FFF2-40B4-BE49-F238E27FC236}">
              <a16:creationId xmlns:a16="http://schemas.microsoft.com/office/drawing/2014/main" id="{CEED40D1-C701-6631-3A69-577D7C03DA5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91036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2956</xdr:row>
      <xdr:rowOff>0</xdr:rowOff>
    </xdr:from>
    <xdr:to>
      <xdr:col>3</xdr:col>
      <xdr:colOff>274320</xdr:colOff>
      <xdr:row>2956</xdr:row>
      <xdr:rowOff>152400</xdr:rowOff>
    </xdr:to>
    <xdr:pic>
      <xdr:nvPicPr>
        <xdr:cNvPr id="9351" name="Billede 9350">
          <a:hlinkClick xmlns:r="http://schemas.openxmlformats.org/officeDocument/2006/relationships" r:id="rId7"/>
          <a:extLst>
            <a:ext uri="{FF2B5EF4-FFF2-40B4-BE49-F238E27FC236}">
              <a16:creationId xmlns:a16="http://schemas.microsoft.com/office/drawing/2014/main" id="{06859291-EC40-B27D-03EA-8A1D5857D424}"/>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191036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2960</xdr:row>
      <xdr:rowOff>0</xdr:rowOff>
    </xdr:from>
    <xdr:to>
      <xdr:col>3</xdr:col>
      <xdr:colOff>7620</xdr:colOff>
      <xdr:row>2960</xdr:row>
      <xdr:rowOff>30480</xdr:rowOff>
    </xdr:to>
    <xdr:pic>
      <xdr:nvPicPr>
        <xdr:cNvPr id="9352" name="Billede 9351">
          <a:extLst>
            <a:ext uri="{FF2B5EF4-FFF2-40B4-BE49-F238E27FC236}">
              <a16:creationId xmlns:a16="http://schemas.microsoft.com/office/drawing/2014/main" id="{BC193617-CD12-244A-0952-ED0A5698A9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34367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2961</xdr:row>
      <xdr:rowOff>0</xdr:rowOff>
    </xdr:from>
    <xdr:to>
      <xdr:col>3</xdr:col>
      <xdr:colOff>571500</xdr:colOff>
      <xdr:row>2961</xdr:row>
      <xdr:rowOff>160020</xdr:rowOff>
    </xdr:to>
    <xdr:pic>
      <xdr:nvPicPr>
        <xdr:cNvPr id="9353" name="Billede 9352">
          <a:hlinkClick xmlns:r="http://schemas.openxmlformats.org/officeDocument/2006/relationships" r:id="rId496"/>
          <a:extLst>
            <a:ext uri="{FF2B5EF4-FFF2-40B4-BE49-F238E27FC236}">
              <a16:creationId xmlns:a16="http://schemas.microsoft.com/office/drawing/2014/main" id="{AB1DE242-C319-3DBF-308A-61361B7420A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936196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2962</xdr:row>
      <xdr:rowOff>0</xdr:rowOff>
    </xdr:from>
    <xdr:to>
      <xdr:col>3</xdr:col>
      <xdr:colOff>7620</xdr:colOff>
      <xdr:row>2962</xdr:row>
      <xdr:rowOff>99060</xdr:rowOff>
    </xdr:to>
    <xdr:pic>
      <xdr:nvPicPr>
        <xdr:cNvPr id="9354" name="Billede 9353">
          <a:extLst>
            <a:ext uri="{FF2B5EF4-FFF2-40B4-BE49-F238E27FC236}">
              <a16:creationId xmlns:a16="http://schemas.microsoft.com/office/drawing/2014/main" id="{6C372094-3EC3-80F1-164F-BC507D58D6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38025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2964</xdr:row>
      <xdr:rowOff>0</xdr:rowOff>
    </xdr:from>
    <xdr:to>
      <xdr:col>1</xdr:col>
      <xdr:colOff>152400</xdr:colOff>
      <xdr:row>2965</xdr:row>
      <xdr:rowOff>114300</xdr:rowOff>
    </xdr:to>
    <xdr:pic>
      <xdr:nvPicPr>
        <xdr:cNvPr id="9355" name="img366" descr="Lot ID: 337776783  Set No: KT106  Name: Large Train Engine Brown">
          <a:hlinkClick xmlns:r="http://schemas.openxmlformats.org/officeDocument/2006/relationships" r:id="rId497"/>
          <a:extLst>
            <a:ext uri="{FF2B5EF4-FFF2-40B4-BE49-F238E27FC236}">
              <a16:creationId xmlns:a16="http://schemas.microsoft.com/office/drawing/2014/main" id="{06197262-FDF0-4031-677A-8903D31780A2}"/>
            </a:ext>
          </a:extLst>
        </xdr:cNvPr>
        <xdr:cNvPicPr>
          <a:picLocks noChangeAspect="1" noChangeArrowheads="1"/>
        </xdr:cNvPicPr>
      </xdr:nvPicPr>
      <xdr:blipFill>
        <a:blip xmlns:r="http://schemas.openxmlformats.org/officeDocument/2006/relationships" r:embed="rId498">
          <a:extLst>
            <a:ext uri="{28A0092B-C50C-407E-A947-70E740481C1C}">
              <a14:useLocalDpi xmlns:a14="http://schemas.microsoft.com/office/drawing/2010/main" val="0"/>
            </a:ext>
          </a:extLst>
        </a:blip>
        <a:srcRect/>
        <a:stretch>
          <a:fillRect/>
        </a:stretch>
      </xdr:blipFill>
      <xdr:spPr bwMode="auto">
        <a:xfrm>
          <a:off x="0" y="11941683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2964</xdr:row>
      <xdr:rowOff>0</xdr:rowOff>
    </xdr:from>
    <xdr:to>
      <xdr:col>3</xdr:col>
      <xdr:colOff>114300</xdr:colOff>
      <xdr:row>2964</xdr:row>
      <xdr:rowOff>114300</xdr:rowOff>
    </xdr:to>
    <xdr:pic>
      <xdr:nvPicPr>
        <xdr:cNvPr id="9356" name="Billede 9355" descr="Seller Does Not Ship to My Country">
          <a:hlinkClick xmlns:r="http://schemas.openxmlformats.org/officeDocument/2006/relationships" r:id="rId5"/>
          <a:extLst>
            <a:ext uri="{FF2B5EF4-FFF2-40B4-BE49-F238E27FC236}">
              <a16:creationId xmlns:a16="http://schemas.microsoft.com/office/drawing/2014/main" id="{52348C37-8FFA-C22A-A156-F384C439D4F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941683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2964</xdr:row>
      <xdr:rowOff>0</xdr:rowOff>
    </xdr:from>
    <xdr:to>
      <xdr:col>3</xdr:col>
      <xdr:colOff>274320</xdr:colOff>
      <xdr:row>2964</xdr:row>
      <xdr:rowOff>152400</xdr:rowOff>
    </xdr:to>
    <xdr:pic>
      <xdr:nvPicPr>
        <xdr:cNvPr id="9357" name="Billede 9356">
          <a:hlinkClick xmlns:r="http://schemas.openxmlformats.org/officeDocument/2006/relationships" r:id="rId7"/>
          <a:extLst>
            <a:ext uri="{FF2B5EF4-FFF2-40B4-BE49-F238E27FC236}">
              <a16:creationId xmlns:a16="http://schemas.microsoft.com/office/drawing/2014/main" id="{E53D0A11-5192-9DA1-3491-CA40C107376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194168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2968</xdr:row>
      <xdr:rowOff>0</xdr:rowOff>
    </xdr:from>
    <xdr:to>
      <xdr:col>3</xdr:col>
      <xdr:colOff>7620</xdr:colOff>
      <xdr:row>2968</xdr:row>
      <xdr:rowOff>30480</xdr:rowOff>
    </xdr:to>
    <xdr:pic>
      <xdr:nvPicPr>
        <xdr:cNvPr id="9358" name="Billede 9357">
          <a:extLst>
            <a:ext uri="{FF2B5EF4-FFF2-40B4-BE49-F238E27FC236}">
              <a16:creationId xmlns:a16="http://schemas.microsoft.com/office/drawing/2014/main" id="{BB23E085-A010-9BB5-B832-E7B34F63F0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6225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2969</xdr:row>
      <xdr:rowOff>0</xdr:rowOff>
    </xdr:from>
    <xdr:to>
      <xdr:col>3</xdr:col>
      <xdr:colOff>571500</xdr:colOff>
      <xdr:row>2969</xdr:row>
      <xdr:rowOff>160020</xdr:rowOff>
    </xdr:to>
    <xdr:pic>
      <xdr:nvPicPr>
        <xdr:cNvPr id="9359" name="Billede 9358">
          <a:hlinkClick xmlns:r="http://schemas.openxmlformats.org/officeDocument/2006/relationships" r:id="rId499"/>
          <a:extLst>
            <a:ext uri="{FF2B5EF4-FFF2-40B4-BE49-F238E27FC236}">
              <a16:creationId xmlns:a16="http://schemas.microsoft.com/office/drawing/2014/main" id="{207EF7D5-EC08-5067-D042-C68A1759463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96408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2970</xdr:row>
      <xdr:rowOff>0</xdr:rowOff>
    </xdr:from>
    <xdr:to>
      <xdr:col>3</xdr:col>
      <xdr:colOff>7620</xdr:colOff>
      <xdr:row>2970</xdr:row>
      <xdr:rowOff>99060</xdr:rowOff>
    </xdr:to>
    <xdr:pic>
      <xdr:nvPicPr>
        <xdr:cNvPr id="9360" name="Billede 9359">
          <a:extLst>
            <a:ext uri="{FF2B5EF4-FFF2-40B4-BE49-F238E27FC236}">
              <a16:creationId xmlns:a16="http://schemas.microsoft.com/office/drawing/2014/main" id="{E0F717C3-7564-446D-87BE-E5828D2A26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6591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2972</xdr:row>
      <xdr:rowOff>0</xdr:rowOff>
    </xdr:from>
    <xdr:to>
      <xdr:col>1</xdr:col>
      <xdr:colOff>152400</xdr:colOff>
      <xdr:row>2972</xdr:row>
      <xdr:rowOff>571500</xdr:rowOff>
    </xdr:to>
    <xdr:pic>
      <xdr:nvPicPr>
        <xdr:cNvPr id="9361" name="img367" descr="Lot ID: 441686872  Set No: KT404  Name: Small Train Engine with Tender Green">
          <a:hlinkClick xmlns:r="http://schemas.openxmlformats.org/officeDocument/2006/relationships" r:id="rId500"/>
          <a:extLst>
            <a:ext uri="{FF2B5EF4-FFF2-40B4-BE49-F238E27FC236}">
              <a16:creationId xmlns:a16="http://schemas.microsoft.com/office/drawing/2014/main" id="{F4B5A376-B69E-4CF5-C085-B4BE00836844}"/>
            </a:ext>
          </a:extLst>
        </xdr:cNvPr>
        <xdr:cNvPicPr>
          <a:picLocks noChangeAspect="1" noChangeArrowheads="1"/>
        </xdr:cNvPicPr>
      </xdr:nvPicPr>
      <xdr:blipFill>
        <a:blip xmlns:r="http://schemas.openxmlformats.org/officeDocument/2006/relationships" r:embed="rId501">
          <a:extLst>
            <a:ext uri="{28A0092B-C50C-407E-A947-70E740481C1C}">
              <a14:useLocalDpi xmlns:a14="http://schemas.microsoft.com/office/drawing/2010/main" val="0"/>
            </a:ext>
          </a:extLst>
        </a:blip>
        <a:srcRect/>
        <a:stretch>
          <a:fillRect/>
        </a:stretch>
      </xdr:blipFill>
      <xdr:spPr bwMode="auto">
        <a:xfrm>
          <a:off x="0" y="1196957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2972</xdr:row>
      <xdr:rowOff>0</xdr:rowOff>
    </xdr:from>
    <xdr:to>
      <xdr:col>3</xdr:col>
      <xdr:colOff>114300</xdr:colOff>
      <xdr:row>2972</xdr:row>
      <xdr:rowOff>114300</xdr:rowOff>
    </xdr:to>
    <xdr:pic>
      <xdr:nvPicPr>
        <xdr:cNvPr id="9362" name="Billede 9361" descr="Seller Does Not Ship to My Country">
          <a:hlinkClick xmlns:r="http://schemas.openxmlformats.org/officeDocument/2006/relationships" r:id="rId5"/>
          <a:extLst>
            <a:ext uri="{FF2B5EF4-FFF2-40B4-BE49-F238E27FC236}">
              <a16:creationId xmlns:a16="http://schemas.microsoft.com/office/drawing/2014/main" id="{31C640A9-9985-AAE2-2539-51B97DC4EF3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96957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2972</xdr:row>
      <xdr:rowOff>0</xdr:rowOff>
    </xdr:from>
    <xdr:to>
      <xdr:col>3</xdr:col>
      <xdr:colOff>274320</xdr:colOff>
      <xdr:row>2972</xdr:row>
      <xdr:rowOff>152400</xdr:rowOff>
    </xdr:to>
    <xdr:pic>
      <xdr:nvPicPr>
        <xdr:cNvPr id="9363" name="Billede 9362">
          <a:hlinkClick xmlns:r="http://schemas.openxmlformats.org/officeDocument/2006/relationships" r:id="rId7"/>
          <a:extLst>
            <a:ext uri="{FF2B5EF4-FFF2-40B4-BE49-F238E27FC236}">
              <a16:creationId xmlns:a16="http://schemas.microsoft.com/office/drawing/2014/main" id="{598B642E-0B89-E4AA-BFAF-2E1D166DF86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196957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2976</xdr:row>
      <xdr:rowOff>0</xdr:rowOff>
    </xdr:from>
    <xdr:to>
      <xdr:col>3</xdr:col>
      <xdr:colOff>7620</xdr:colOff>
      <xdr:row>2976</xdr:row>
      <xdr:rowOff>30480</xdr:rowOff>
    </xdr:to>
    <xdr:pic>
      <xdr:nvPicPr>
        <xdr:cNvPr id="9364" name="Billede 9363">
          <a:extLst>
            <a:ext uri="{FF2B5EF4-FFF2-40B4-BE49-F238E27FC236}">
              <a16:creationId xmlns:a16="http://schemas.microsoft.com/office/drawing/2014/main" id="{09D11D27-F25D-4242-F845-22AAA7153D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9471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2977</xdr:row>
      <xdr:rowOff>0</xdr:rowOff>
    </xdr:from>
    <xdr:to>
      <xdr:col>3</xdr:col>
      <xdr:colOff>571500</xdr:colOff>
      <xdr:row>2977</xdr:row>
      <xdr:rowOff>160020</xdr:rowOff>
    </xdr:to>
    <xdr:pic>
      <xdr:nvPicPr>
        <xdr:cNvPr id="9365" name="Billede 9364">
          <a:hlinkClick xmlns:r="http://schemas.openxmlformats.org/officeDocument/2006/relationships" r:id="rId502"/>
          <a:extLst>
            <a:ext uri="{FF2B5EF4-FFF2-40B4-BE49-F238E27FC236}">
              <a16:creationId xmlns:a16="http://schemas.microsoft.com/office/drawing/2014/main" id="{915EF85D-7D87-96B8-04F7-3F4A9D0E6A0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99654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2978</xdr:row>
      <xdr:rowOff>0</xdr:rowOff>
    </xdr:from>
    <xdr:to>
      <xdr:col>3</xdr:col>
      <xdr:colOff>7620</xdr:colOff>
      <xdr:row>2978</xdr:row>
      <xdr:rowOff>99060</xdr:rowOff>
    </xdr:to>
    <xdr:pic>
      <xdr:nvPicPr>
        <xdr:cNvPr id="9366" name="Billede 9365">
          <a:extLst>
            <a:ext uri="{FF2B5EF4-FFF2-40B4-BE49-F238E27FC236}">
              <a16:creationId xmlns:a16="http://schemas.microsoft.com/office/drawing/2014/main" id="{09F1197A-203D-5FC3-23A3-CF416324E7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9837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2980</xdr:row>
      <xdr:rowOff>0</xdr:rowOff>
    </xdr:from>
    <xdr:to>
      <xdr:col>1</xdr:col>
      <xdr:colOff>152400</xdr:colOff>
      <xdr:row>2981</xdr:row>
      <xdr:rowOff>342900</xdr:rowOff>
    </xdr:to>
    <xdr:pic>
      <xdr:nvPicPr>
        <xdr:cNvPr id="9367" name="img368" descr="Lot ID: 240165374  Set No: 8280  Name: Fire Engine">
          <a:hlinkClick xmlns:r="http://schemas.openxmlformats.org/officeDocument/2006/relationships" r:id="rId471"/>
          <a:extLst>
            <a:ext uri="{FF2B5EF4-FFF2-40B4-BE49-F238E27FC236}">
              <a16:creationId xmlns:a16="http://schemas.microsoft.com/office/drawing/2014/main" id="{AB4FC61F-9804-9A9C-6BAA-50038C5FA639}"/>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00203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2980</xdr:row>
      <xdr:rowOff>0</xdr:rowOff>
    </xdr:from>
    <xdr:to>
      <xdr:col>3</xdr:col>
      <xdr:colOff>114300</xdr:colOff>
      <xdr:row>2980</xdr:row>
      <xdr:rowOff>114300</xdr:rowOff>
    </xdr:to>
    <xdr:pic>
      <xdr:nvPicPr>
        <xdr:cNvPr id="9368" name="Billede 9367" descr="Seller Ships to My Country">
          <a:hlinkClick xmlns:r="http://schemas.openxmlformats.org/officeDocument/2006/relationships" r:id="rId5"/>
          <a:extLst>
            <a:ext uri="{FF2B5EF4-FFF2-40B4-BE49-F238E27FC236}">
              <a16:creationId xmlns:a16="http://schemas.microsoft.com/office/drawing/2014/main" id="{587C98ED-18BB-3F02-949F-E0E6098CA7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00203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2980</xdr:row>
      <xdr:rowOff>0</xdr:rowOff>
    </xdr:from>
    <xdr:to>
      <xdr:col>3</xdr:col>
      <xdr:colOff>274320</xdr:colOff>
      <xdr:row>2980</xdr:row>
      <xdr:rowOff>152400</xdr:rowOff>
    </xdr:to>
    <xdr:pic>
      <xdr:nvPicPr>
        <xdr:cNvPr id="9369" name="Billede 9368">
          <a:hlinkClick xmlns:r="http://schemas.openxmlformats.org/officeDocument/2006/relationships" r:id="rId7"/>
          <a:extLst>
            <a:ext uri="{FF2B5EF4-FFF2-40B4-BE49-F238E27FC236}">
              <a16:creationId xmlns:a16="http://schemas.microsoft.com/office/drawing/2014/main" id="{662A4A34-720A-3D6D-F301-124F7CF94CB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200203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2984</xdr:row>
      <xdr:rowOff>0</xdr:rowOff>
    </xdr:from>
    <xdr:to>
      <xdr:col>3</xdr:col>
      <xdr:colOff>7620</xdr:colOff>
      <xdr:row>2984</xdr:row>
      <xdr:rowOff>30480</xdr:rowOff>
    </xdr:to>
    <xdr:pic>
      <xdr:nvPicPr>
        <xdr:cNvPr id="9370" name="Billede 9369">
          <a:extLst>
            <a:ext uri="{FF2B5EF4-FFF2-40B4-BE49-F238E27FC236}">
              <a16:creationId xmlns:a16="http://schemas.microsoft.com/office/drawing/2014/main" id="{B9524D8F-B60A-25D3-91E9-FC59ADD59C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2375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2985</xdr:row>
      <xdr:rowOff>0</xdr:rowOff>
    </xdr:from>
    <xdr:to>
      <xdr:col>3</xdr:col>
      <xdr:colOff>571500</xdr:colOff>
      <xdr:row>2985</xdr:row>
      <xdr:rowOff>160020</xdr:rowOff>
    </xdr:to>
    <xdr:pic>
      <xdr:nvPicPr>
        <xdr:cNvPr id="9371" name="Billede 9370">
          <a:hlinkClick xmlns:r="http://schemas.openxmlformats.org/officeDocument/2006/relationships" r:id="rId503"/>
          <a:extLst>
            <a:ext uri="{FF2B5EF4-FFF2-40B4-BE49-F238E27FC236}">
              <a16:creationId xmlns:a16="http://schemas.microsoft.com/office/drawing/2014/main" id="{F77B5509-DB07-6243-3C0B-095FC4675E7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02557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2986</xdr:row>
      <xdr:rowOff>0</xdr:rowOff>
    </xdr:from>
    <xdr:to>
      <xdr:col>3</xdr:col>
      <xdr:colOff>7620</xdr:colOff>
      <xdr:row>2986</xdr:row>
      <xdr:rowOff>99060</xdr:rowOff>
    </xdr:to>
    <xdr:pic>
      <xdr:nvPicPr>
        <xdr:cNvPr id="9372" name="Billede 9371">
          <a:extLst>
            <a:ext uri="{FF2B5EF4-FFF2-40B4-BE49-F238E27FC236}">
              <a16:creationId xmlns:a16="http://schemas.microsoft.com/office/drawing/2014/main" id="{C3C60006-7D83-5AE2-DC90-92F8861739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2740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2988</xdr:row>
      <xdr:rowOff>0</xdr:rowOff>
    </xdr:from>
    <xdr:to>
      <xdr:col>1</xdr:col>
      <xdr:colOff>152400</xdr:colOff>
      <xdr:row>2989</xdr:row>
      <xdr:rowOff>342900</xdr:rowOff>
    </xdr:to>
    <xdr:pic>
      <xdr:nvPicPr>
        <xdr:cNvPr id="9373" name="img369" descr="Lot ID: 434471436  Set No: 8280  Name: Fire Engine">
          <a:hlinkClick xmlns:r="http://schemas.openxmlformats.org/officeDocument/2006/relationships" r:id="rId471"/>
          <a:extLst>
            <a:ext uri="{FF2B5EF4-FFF2-40B4-BE49-F238E27FC236}">
              <a16:creationId xmlns:a16="http://schemas.microsoft.com/office/drawing/2014/main" id="{CED2244D-912A-B168-29DB-13BA519BE7C6}"/>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03106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2988</xdr:row>
      <xdr:rowOff>0</xdr:rowOff>
    </xdr:from>
    <xdr:to>
      <xdr:col>3</xdr:col>
      <xdr:colOff>114300</xdr:colOff>
      <xdr:row>2988</xdr:row>
      <xdr:rowOff>114300</xdr:rowOff>
    </xdr:to>
    <xdr:pic>
      <xdr:nvPicPr>
        <xdr:cNvPr id="9374" name="Billede 9373" descr="Seller Ships to My Country">
          <a:hlinkClick xmlns:r="http://schemas.openxmlformats.org/officeDocument/2006/relationships" r:id="rId5"/>
          <a:extLst>
            <a:ext uri="{FF2B5EF4-FFF2-40B4-BE49-F238E27FC236}">
              <a16:creationId xmlns:a16="http://schemas.microsoft.com/office/drawing/2014/main" id="{D7A4AF5E-CED0-FC24-421A-24CDD4A0FA0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03106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2988</xdr:row>
      <xdr:rowOff>0</xdr:rowOff>
    </xdr:from>
    <xdr:to>
      <xdr:col>3</xdr:col>
      <xdr:colOff>274320</xdr:colOff>
      <xdr:row>2988</xdr:row>
      <xdr:rowOff>152400</xdr:rowOff>
    </xdr:to>
    <xdr:pic>
      <xdr:nvPicPr>
        <xdr:cNvPr id="9375" name="Billede 9374">
          <a:hlinkClick xmlns:r="http://schemas.openxmlformats.org/officeDocument/2006/relationships" r:id="rId7"/>
          <a:extLst>
            <a:ext uri="{FF2B5EF4-FFF2-40B4-BE49-F238E27FC236}">
              <a16:creationId xmlns:a16="http://schemas.microsoft.com/office/drawing/2014/main" id="{602F2ADF-4A75-B1D8-BF11-E43D8CBA5EC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203106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2992</xdr:row>
      <xdr:rowOff>0</xdr:rowOff>
    </xdr:from>
    <xdr:to>
      <xdr:col>3</xdr:col>
      <xdr:colOff>7620</xdr:colOff>
      <xdr:row>2992</xdr:row>
      <xdr:rowOff>30480</xdr:rowOff>
    </xdr:to>
    <xdr:pic>
      <xdr:nvPicPr>
        <xdr:cNvPr id="9376" name="Billede 9375">
          <a:extLst>
            <a:ext uri="{FF2B5EF4-FFF2-40B4-BE49-F238E27FC236}">
              <a16:creationId xmlns:a16="http://schemas.microsoft.com/office/drawing/2014/main" id="{A0EB19E6-8E2E-8691-86AD-FEC6C585E5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5049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2993</xdr:row>
      <xdr:rowOff>0</xdr:rowOff>
    </xdr:from>
    <xdr:to>
      <xdr:col>3</xdr:col>
      <xdr:colOff>571500</xdr:colOff>
      <xdr:row>2993</xdr:row>
      <xdr:rowOff>160020</xdr:rowOff>
    </xdr:to>
    <xdr:pic>
      <xdr:nvPicPr>
        <xdr:cNvPr id="9377" name="Billede 9376">
          <a:hlinkClick xmlns:r="http://schemas.openxmlformats.org/officeDocument/2006/relationships" r:id="rId504"/>
          <a:extLst>
            <a:ext uri="{FF2B5EF4-FFF2-40B4-BE49-F238E27FC236}">
              <a16:creationId xmlns:a16="http://schemas.microsoft.com/office/drawing/2014/main" id="{0B0016A2-9685-0C98-1E27-1C32AC684E7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05232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2994</xdr:row>
      <xdr:rowOff>0</xdr:rowOff>
    </xdr:from>
    <xdr:to>
      <xdr:col>3</xdr:col>
      <xdr:colOff>7620</xdr:colOff>
      <xdr:row>2994</xdr:row>
      <xdr:rowOff>99060</xdr:rowOff>
    </xdr:to>
    <xdr:pic>
      <xdr:nvPicPr>
        <xdr:cNvPr id="9378" name="Billede 9377">
          <a:extLst>
            <a:ext uri="{FF2B5EF4-FFF2-40B4-BE49-F238E27FC236}">
              <a16:creationId xmlns:a16="http://schemas.microsoft.com/office/drawing/2014/main" id="{698A89C9-24BE-C04C-B14C-F2567939D4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5415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2996</xdr:row>
      <xdr:rowOff>0</xdr:rowOff>
    </xdr:from>
    <xdr:to>
      <xdr:col>1</xdr:col>
      <xdr:colOff>152400</xdr:colOff>
      <xdr:row>2997</xdr:row>
      <xdr:rowOff>228600</xdr:rowOff>
    </xdr:to>
    <xdr:pic>
      <xdr:nvPicPr>
        <xdr:cNvPr id="9379" name="img370" descr="Lot ID: 313093933  Set No: KT303  Name: Small Train Engine Blue">
          <a:hlinkClick xmlns:r="http://schemas.openxmlformats.org/officeDocument/2006/relationships" r:id="rId505"/>
          <a:extLst>
            <a:ext uri="{FF2B5EF4-FFF2-40B4-BE49-F238E27FC236}">
              <a16:creationId xmlns:a16="http://schemas.microsoft.com/office/drawing/2014/main" id="{CE786999-1F85-D00F-7A95-45AB3ACC8955}"/>
            </a:ext>
          </a:extLst>
        </xdr:cNvPr>
        <xdr:cNvPicPr>
          <a:picLocks noChangeAspect="1" noChangeArrowheads="1"/>
        </xdr:cNvPicPr>
      </xdr:nvPicPr>
      <xdr:blipFill>
        <a:blip xmlns:r="http://schemas.openxmlformats.org/officeDocument/2006/relationships" r:embed="rId506">
          <a:extLst>
            <a:ext uri="{28A0092B-C50C-407E-A947-70E740481C1C}">
              <a14:useLocalDpi xmlns:a14="http://schemas.microsoft.com/office/drawing/2010/main" val="0"/>
            </a:ext>
          </a:extLst>
        </a:blip>
        <a:srcRect/>
        <a:stretch>
          <a:fillRect/>
        </a:stretch>
      </xdr:blipFill>
      <xdr:spPr bwMode="auto">
        <a:xfrm>
          <a:off x="0" y="1205781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2996</xdr:row>
      <xdr:rowOff>0</xdr:rowOff>
    </xdr:from>
    <xdr:to>
      <xdr:col>3</xdr:col>
      <xdr:colOff>114300</xdr:colOff>
      <xdr:row>2996</xdr:row>
      <xdr:rowOff>114300</xdr:rowOff>
    </xdr:to>
    <xdr:pic>
      <xdr:nvPicPr>
        <xdr:cNvPr id="9380" name="Billede 9379" descr="Seller Does Not Ship to My Country">
          <a:hlinkClick xmlns:r="http://schemas.openxmlformats.org/officeDocument/2006/relationships" r:id="rId5"/>
          <a:extLst>
            <a:ext uri="{FF2B5EF4-FFF2-40B4-BE49-F238E27FC236}">
              <a16:creationId xmlns:a16="http://schemas.microsoft.com/office/drawing/2014/main" id="{FF34810D-1EDD-31A1-90CC-D20BF9BBEE7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05781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2996</xdr:row>
      <xdr:rowOff>0</xdr:rowOff>
    </xdr:from>
    <xdr:to>
      <xdr:col>3</xdr:col>
      <xdr:colOff>274320</xdr:colOff>
      <xdr:row>2996</xdr:row>
      <xdr:rowOff>152400</xdr:rowOff>
    </xdr:to>
    <xdr:pic>
      <xdr:nvPicPr>
        <xdr:cNvPr id="9381" name="Billede 9380">
          <a:hlinkClick xmlns:r="http://schemas.openxmlformats.org/officeDocument/2006/relationships" r:id="rId7"/>
          <a:extLst>
            <a:ext uri="{FF2B5EF4-FFF2-40B4-BE49-F238E27FC236}">
              <a16:creationId xmlns:a16="http://schemas.microsoft.com/office/drawing/2014/main" id="{D77620CE-9004-F91B-1F59-0306A2D2C4AD}"/>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205781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3000</xdr:row>
      <xdr:rowOff>0</xdr:rowOff>
    </xdr:from>
    <xdr:to>
      <xdr:col>3</xdr:col>
      <xdr:colOff>7620</xdr:colOff>
      <xdr:row>3000</xdr:row>
      <xdr:rowOff>30480</xdr:rowOff>
    </xdr:to>
    <xdr:pic>
      <xdr:nvPicPr>
        <xdr:cNvPr id="9382" name="Billede 9381">
          <a:extLst>
            <a:ext uri="{FF2B5EF4-FFF2-40B4-BE49-F238E27FC236}">
              <a16:creationId xmlns:a16="http://schemas.microsoft.com/office/drawing/2014/main" id="{ABB86435-1704-6756-819F-F0FE7DC9EE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7952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3001</xdr:row>
      <xdr:rowOff>0</xdr:rowOff>
    </xdr:from>
    <xdr:to>
      <xdr:col>3</xdr:col>
      <xdr:colOff>571500</xdr:colOff>
      <xdr:row>3001</xdr:row>
      <xdr:rowOff>160020</xdr:rowOff>
    </xdr:to>
    <xdr:pic>
      <xdr:nvPicPr>
        <xdr:cNvPr id="9383" name="Billede 9382">
          <a:hlinkClick xmlns:r="http://schemas.openxmlformats.org/officeDocument/2006/relationships" r:id="rId507"/>
          <a:extLst>
            <a:ext uri="{FF2B5EF4-FFF2-40B4-BE49-F238E27FC236}">
              <a16:creationId xmlns:a16="http://schemas.microsoft.com/office/drawing/2014/main" id="{3B30AA43-E650-B3BE-4B6F-A625742CAE2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08135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3002</xdr:row>
      <xdr:rowOff>0</xdr:rowOff>
    </xdr:from>
    <xdr:to>
      <xdr:col>3</xdr:col>
      <xdr:colOff>7620</xdr:colOff>
      <xdr:row>3002</xdr:row>
      <xdr:rowOff>99060</xdr:rowOff>
    </xdr:to>
    <xdr:pic>
      <xdr:nvPicPr>
        <xdr:cNvPr id="9384" name="Billede 9383">
          <a:extLst>
            <a:ext uri="{FF2B5EF4-FFF2-40B4-BE49-F238E27FC236}">
              <a16:creationId xmlns:a16="http://schemas.microsoft.com/office/drawing/2014/main" id="{9294C0FA-6C9D-C296-1136-17A18F8D95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8318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3004</xdr:row>
      <xdr:rowOff>0</xdr:rowOff>
    </xdr:from>
    <xdr:to>
      <xdr:col>1</xdr:col>
      <xdr:colOff>152400</xdr:colOff>
      <xdr:row>3005</xdr:row>
      <xdr:rowOff>0</xdr:rowOff>
    </xdr:to>
    <xdr:pic>
      <xdr:nvPicPr>
        <xdr:cNvPr id="9385" name="img371" descr="Lot ID: 508538331  Set No: KT403  Name: Small Train Engine with Tender Blue">
          <a:hlinkClick xmlns:r="http://schemas.openxmlformats.org/officeDocument/2006/relationships" r:id="rId262"/>
          <a:extLst>
            <a:ext uri="{FF2B5EF4-FFF2-40B4-BE49-F238E27FC236}">
              <a16:creationId xmlns:a16="http://schemas.microsoft.com/office/drawing/2014/main" id="{A0235429-B451-AE97-E8B7-A932A2E64A11}"/>
            </a:ext>
          </a:extLst>
        </xdr:cNvPr>
        <xdr:cNvPicPr>
          <a:picLocks noChangeAspect="1" noChangeArrowheads="1"/>
        </xdr:cNvPicPr>
      </xdr:nvPicPr>
      <xdr:blipFill>
        <a:blip xmlns:r="http://schemas.openxmlformats.org/officeDocument/2006/relationships" r:embed="rId263">
          <a:extLst>
            <a:ext uri="{28A0092B-C50C-407E-A947-70E740481C1C}">
              <a14:useLocalDpi xmlns:a14="http://schemas.microsoft.com/office/drawing/2010/main" val="0"/>
            </a:ext>
          </a:extLst>
        </a:blip>
        <a:srcRect/>
        <a:stretch>
          <a:fillRect/>
        </a:stretch>
      </xdr:blipFill>
      <xdr:spPr bwMode="auto">
        <a:xfrm>
          <a:off x="0" y="1208684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3004</xdr:row>
      <xdr:rowOff>0</xdr:rowOff>
    </xdr:from>
    <xdr:to>
      <xdr:col>3</xdr:col>
      <xdr:colOff>114300</xdr:colOff>
      <xdr:row>3004</xdr:row>
      <xdr:rowOff>114300</xdr:rowOff>
    </xdr:to>
    <xdr:pic>
      <xdr:nvPicPr>
        <xdr:cNvPr id="9386" name="Billede 9385" descr="Seller Ships to My Country">
          <a:hlinkClick xmlns:r="http://schemas.openxmlformats.org/officeDocument/2006/relationships" r:id="rId5"/>
          <a:extLst>
            <a:ext uri="{FF2B5EF4-FFF2-40B4-BE49-F238E27FC236}">
              <a16:creationId xmlns:a16="http://schemas.microsoft.com/office/drawing/2014/main" id="{D58D7D45-265B-57BD-77C0-0A6A3F94078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08684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3004</xdr:row>
      <xdr:rowOff>0</xdr:rowOff>
    </xdr:from>
    <xdr:to>
      <xdr:col>3</xdr:col>
      <xdr:colOff>274320</xdr:colOff>
      <xdr:row>3004</xdr:row>
      <xdr:rowOff>152400</xdr:rowOff>
    </xdr:to>
    <xdr:pic>
      <xdr:nvPicPr>
        <xdr:cNvPr id="9387" name="Billede 9386">
          <a:hlinkClick xmlns:r="http://schemas.openxmlformats.org/officeDocument/2006/relationships" r:id="rId7"/>
          <a:extLst>
            <a:ext uri="{FF2B5EF4-FFF2-40B4-BE49-F238E27FC236}">
              <a16:creationId xmlns:a16="http://schemas.microsoft.com/office/drawing/2014/main" id="{F589B244-5516-E9EF-1EC1-F5590DAEBE8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0868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3008</xdr:row>
      <xdr:rowOff>0</xdr:rowOff>
    </xdr:from>
    <xdr:to>
      <xdr:col>3</xdr:col>
      <xdr:colOff>7620</xdr:colOff>
      <xdr:row>3008</xdr:row>
      <xdr:rowOff>30480</xdr:rowOff>
    </xdr:to>
    <xdr:pic>
      <xdr:nvPicPr>
        <xdr:cNvPr id="9388" name="Billede 9387">
          <a:extLst>
            <a:ext uri="{FF2B5EF4-FFF2-40B4-BE49-F238E27FC236}">
              <a16:creationId xmlns:a16="http://schemas.microsoft.com/office/drawing/2014/main" id="{D9C307EE-E3DE-4F4B-2F10-CC63EC2C7C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1427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3009</xdr:row>
      <xdr:rowOff>0</xdr:rowOff>
    </xdr:from>
    <xdr:to>
      <xdr:col>3</xdr:col>
      <xdr:colOff>571500</xdr:colOff>
      <xdr:row>3009</xdr:row>
      <xdr:rowOff>160020</xdr:rowOff>
    </xdr:to>
    <xdr:pic>
      <xdr:nvPicPr>
        <xdr:cNvPr id="9389" name="Billede 9388">
          <a:hlinkClick xmlns:r="http://schemas.openxmlformats.org/officeDocument/2006/relationships" r:id="rId508"/>
          <a:extLst>
            <a:ext uri="{FF2B5EF4-FFF2-40B4-BE49-F238E27FC236}">
              <a16:creationId xmlns:a16="http://schemas.microsoft.com/office/drawing/2014/main" id="{8570BF4D-6A86-40D0-8B6F-EA78553B48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11610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3010</xdr:row>
      <xdr:rowOff>0</xdr:rowOff>
    </xdr:from>
    <xdr:to>
      <xdr:col>3</xdr:col>
      <xdr:colOff>7620</xdr:colOff>
      <xdr:row>3010</xdr:row>
      <xdr:rowOff>99060</xdr:rowOff>
    </xdr:to>
    <xdr:pic>
      <xdr:nvPicPr>
        <xdr:cNvPr id="9390" name="Billede 9389">
          <a:extLst>
            <a:ext uri="{FF2B5EF4-FFF2-40B4-BE49-F238E27FC236}">
              <a16:creationId xmlns:a16="http://schemas.microsoft.com/office/drawing/2014/main" id="{F6975A1F-6F51-DF6F-5E2C-47E1B7D1AA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1793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3012</xdr:row>
      <xdr:rowOff>0</xdr:rowOff>
    </xdr:from>
    <xdr:to>
      <xdr:col>1</xdr:col>
      <xdr:colOff>152400</xdr:colOff>
      <xdr:row>3013</xdr:row>
      <xdr:rowOff>0</xdr:rowOff>
    </xdr:to>
    <xdr:pic>
      <xdr:nvPicPr>
        <xdr:cNvPr id="9391" name="img372" descr="Lot ID: 508539496  Set No: KT407  Name: Small Train Engine with Tender Gray">
          <a:hlinkClick xmlns:r="http://schemas.openxmlformats.org/officeDocument/2006/relationships" r:id="rId415"/>
          <a:extLst>
            <a:ext uri="{FF2B5EF4-FFF2-40B4-BE49-F238E27FC236}">
              <a16:creationId xmlns:a16="http://schemas.microsoft.com/office/drawing/2014/main" id="{3E5D1B5E-E9EB-384B-29C1-A28122B36A99}"/>
            </a:ext>
          </a:extLst>
        </xdr:cNvPr>
        <xdr:cNvPicPr>
          <a:picLocks noChangeAspect="1" noChangeArrowheads="1"/>
        </xdr:cNvPicPr>
      </xdr:nvPicPr>
      <xdr:blipFill>
        <a:blip xmlns:r="http://schemas.openxmlformats.org/officeDocument/2006/relationships" r:embed="rId416">
          <a:extLst>
            <a:ext uri="{28A0092B-C50C-407E-A947-70E740481C1C}">
              <a14:useLocalDpi xmlns:a14="http://schemas.microsoft.com/office/drawing/2010/main" val="0"/>
            </a:ext>
          </a:extLst>
        </a:blip>
        <a:srcRect/>
        <a:stretch>
          <a:fillRect/>
        </a:stretch>
      </xdr:blipFill>
      <xdr:spPr bwMode="auto">
        <a:xfrm>
          <a:off x="0" y="1212159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3012</xdr:row>
      <xdr:rowOff>0</xdr:rowOff>
    </xdr:from>
    <xdr:to>
      <xdr:col>3</xdr:col>
      <xdr:colOff>114300</xdr:colOff>
      <xdr:row>3012</xdr:row>
      <xdr:rowOff>114300</xdr:rowOff>
    </xdr:to>
    <xdr:pic>
      <xdr:nvPicPr>
        <xdr:cNvPr id="9392" name="Billede 9391" descr="Seller Ships to My Country">
          <a:hlinkClick xmlns:r="http://schemas.openxmlformats.org/officeDocument/2006/relationships" r:id="rId5"/>
          <a:extLst>
            <a:ext uri="{FF2B5EF4-FFF2-40B4-BE49-F238E27FC236}">
              <a16:creationId xmlns:a16="http://schemas.microsoft.com/office/drawing/2014/main" id="{46FC17E5-FAC5-6755-56A8-6D389A7C0B5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12159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3012</xdr:row>
      <xdr:rowOff>0</xdr:rowOff>
    </xdr:from>
    <xdr:to>
      <xdr:col>3</xdr:col>
      <xdr:colOff>274320</xdr:colOff>
      <xdr:row>3012</xdr:row>
      <xdr:rowOff>152400</xdr:rowOff>
    </xdr:to>
    <xdr:pic>
      <xdr:nvPicPr>
        <xdr:cNvPr id="9393" name="Billede 9392">
          <a:hlinkClick xmlns:r="http://schemas.openxmlformats.org/officeDocument/2006/relationships" r:id="rId7"/>
          <a:extLst>
            <a:ext uri="{FF2B5EF4-FFF2-40B4-BE49-F238E27FC236}">
              <a16:creationId xmlns:a16="http://schemas.microsoft.com/office/drawing/2014/main" id="{1C4AD3B5-AD34-94BD-4237-AFF241E1BDA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12159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3016</xdr:row>
      <xdr:rowOff>0</xdr:rowOff>
    </xdr:from>
    <xdr:to>
      <xdr:col>3</xdr:col>
      <xdr:colOff>7620</xdr:colOff>
      <xdr:row>3016</xdr:row>
      <xdr:rowOff>30480</xdr:rowOff>
    </xdr:to>
    <xdr:pic>
      <xdr:nvPicPr>
        <xdr:cNvPr id="9394" name="Billede 9393">
          <a:extLst>
            <a:ext uri="{FF2B5EF4-FFF2-40B4-BE49-F238E27FC236}">
              <a16:creationId xmlns:a16="http://schemas.microsoft.com/office/drawing/2014/main" id="{C8FBBCAB-2C57-FE00-C667-A1FE3AD067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4902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3017</xdr:row>
      <xdr:rowOff>0</xdr:rowOff>
    </xdr:from>
    <xdr:to>
      <xdr:col>3</xdr:col>
      <xdr:colOff>571500</xdr:colOff>
      <xdr:row>3017</xdr:row>
      <xdr:rowOff>160020</xdr:rowOff>
    </xdr:to>
    <xdr:pic>
      <xdr:nvPicPr>
        <xdr:cNvPr id="9395" name="Billede 9394">
          <a:hlinkClick xmlns:r="http://schemas.openxmlformats.org/officeDocument/2006/relationships" r:id="rId509"/>
          <a:extLst>
            <a:ext uri="{FF2B5EF4-FFF2-40B4-BE49-F238E27FC236}">
              <a16:creationId xmlns:a16="http://schemas.microsoft.com/office/drawing/2014/main" id="{1DCB9D81-742E-5997-E836-CF6F877D74B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15085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3018</xdr:row>
      <xdr:rowOff>0</xdr:rowOff>
    </xdr:from>
    <xdr:to>
      <xdr:col>3</xdr:col>
      <xdr:colOff>7620</xdr:colOff>
      <xdr:row>3018</xdr:row>
      <xdr:rowOff>99060</xdr:rowOff>
    </xdr:to>
    <xdr:pic>
      <xdr:nvPicPr>
        <xdr:cNvPr id="9396" name="Billede 9395">
          <a:extLst>
            <a:ext uri="{FF2B5EF4-FFF2-40B4-BE49-F238E27FC236}">
              <a16:creationId xmlns:a16="http://schemas.microsoft.com/office/drawing/2014/main" id="{F1CD867A-49F6-BD07-A851-9FC9B2A559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5268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3020</xdr:row>
      <xdr:rowOff>0</xdr:rowOff>
    </xdr:from>
    <xdr:to>
      <xdr:col>1</xdr:col>
      <xdr:colOff>152400</xdr:colOff>
      <xdr:row>3021</xdr:row>
      <xdr:rowOff>342900</xdr:rowOff>
    </xdr:to>
    <xdr:pic>
      <xdr:nvPicPr>
        <xdr:cNvPr id="9397" name="img373" descr="Lot ID: 392434227  Set No: 658  Name: Fire Engine">
          <a:hlinkClick xmlns:r="http://schemas.openxmlformats.org/officeDocument/2006/relationships" r:id="rId510"/>
          <a:extLst>
            <a:ext uri="{FF2B5EF4-FFF2-40B4-BE49-F238E27FC236}">
              <a16:creationId xmlns:a16="http://schemas.microsoft.com/office/drawing/2014/main" id="{27309CD4-AFAF-AD34-7F6E-F28593F01794}"/>
            </a:ext>
          </a:extLst>
        </xdr:cNvPr>
        <xdr:cNvPicPr>
          <a:picLocks noChangeAspect="1" noChangeArrowheads="1"/>
        </xdr:cNvPicPr>
      </xdr:nvPicPr>
      <xdr:blipFill>
        <a:blip xmlns:r="http://schemas.openxmlformats.org/officeDocument/2006/relationships" r:embed="rId511">
          <a:extLst>
            <a:ext uri="{28A0092B-C50C-407E-A947-70E740481C1C}">
              <a14:useLocalDpi xmlns:a14="http://schemas.microsoft.com/office/drawing/2010/main" val="0"/>
            </a:ext>
          </a:extLst>
        </a:blip>
        <a:srcRect/>
        <a:stretch>
          <a:fillRect/>
        </a:stretch>
      </xdr:blipFill>
      <xdr:spPr bwMode="auto">
        <a:xfrm>
          <a:off x="0" y="1215633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3020</xdr:row>
      <xdr:rowOff>0</xdr:rowOff>
    </xdr:from>
    <xdr:to>
      <xdr:col>3</xdr:col>
      <xdr:colOff>114300</xdr:colOff>
      <xdr:row>3020</xdr:row>
      <xdr:rowOff>114300</xdr:rowOff>
    </xdr:to>
    <xdr:pic>
      <xdr:nvPicPr>
        <xdr:cNvPr id="9398" name="Billede 9397" descr="Seller Does Not Ship to My Country">
          <a:hlinkClick xmlns:r="http://schemas.openxmlformats.org/officeDocument/2006/relationships" r:id="rId5"/>
          <a:extLst>
            <a:ext uri="{FF2B5EF4-FFF2-40B4-BE49-F238E27FC236}">
              <a16:creationId xmlns:a16="http://schemas.microsoft.com/office/drawing/2014/main" id="{2056E462-7392-56C3-4055-C68761C1C86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15633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3020</xdr:row>
      <xdr:rowOff>0</xdr:rowOff>
    </xdr:from>
    <xdr:to>
      <xdr:col>3</xdr:col>
      <xdr:colOff>274320</xdr:colOff>
      <xdr:row>3020</xdr:row>
      <xdr:rowOff>152400</xdr:rowOff>
    </xdr:to>
    <xdr:pic>
      <xdr:nvPicPr>
        <xdr:cNvPr id="9399" name="Billede 9398">
          <a:hlinkClick xmlns:r="http://schemas.openxmlformats.org/officeDocument/2006/relationships" r:id="rId7"/>
          <a:extLst>
            <a:ext uri="{FF2B5EF4-FFF2-40B4-BE49-F238E27FC236}">
              <a16:creationId xmlns:a16="http://schemas.microsoft.com/office/drawing/2014/main" id="{0797061C-A53C-AF85-4188-8F6C0B1D017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215633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3025</xdr:row>
      <xdr:rowOff>0</xdr:rowOff>
    </xdr:from>
    <xdr:to>
      <xdr:col>3</xdr:col>
      <xdr:colOff>7620</xdr:colOff>
      <xdr:row>3025</xdr:row>
      <xdr:rowOff>30480</xdr:rowOff>
    </xdr:to>
    <xdr:pic>
      <xdr:nvPicPr>
        <xdr:cNvPr id="9400" name="Billede 9399">
          <a:extLst>
            <a:ext uri="{FF2B5EF4-FFF2-40B4-BE49-F238E27FC236}">
              <a16:creationId xmlns:a16="http://schemas.microsoft.com/office/drawing/2014/main" id="{A77EDCDB-153D-C396-2029-815F132149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7645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3026</xdr:row>
      <xdr:rowOff>0</xdr:rowOff>
    </xdr:from>
    <xdr:to>
      <xdr:col>3</xdr:col>
      <xdr:colOff>571500</xdr:colOff>
      <xdr:row>3026</xdr:row>
      <xdr:rowOff>160020</xdr:rowOff>
    </xdr:to>
    <xdr:pic>
      <xdr:nvPicPr>
        <xdr:cNvPr id="9401" name="Billede 9400">
          <a:hlinkClick xmlns:r="http://schemas.openxmlformats.org/officeDocument/2006/relationships" r:id="rId512"/>
          <a:extLst>
            <a:ext uri="{FF2B5EF4-FFF2-40B4-BE49-F238E27FC236}">
              <a16:creationId xmlns:a16="http://schemas.microsoft.com/office/drawing/2014/main" id="{3BC19A19-E7ED-A2C6-38C1-FC72F8D390A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17828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3027</xdr:row>
      <xdr:rowOff>0</xdr:rowOff>
    </xdr:from>
    <xdr:to>
      <xdr:col>3</xdr:col>
      <xdr:colOff>7620</xdr:colOff>
      <xdr:row>3027</xdr:row>
      <xdr:rowOff>99060</xdr:rowOff>
    </xdr:to>
    <xdr:pic>
      <xdr:nvPicPr>
        <xdr:cNvPr id="9402" name="Billede 9401">
          <a:extLst>
            <a:ext uri="{FF2B5EF4-FFF2-40B4-BE49-F238E27FC236}">
              <a16:creationId xmlns:a16="http://schemas.microsoft.com/office/drawing/2014/main" id="{5C8AFA6E-D82E-72AE-32AA-9947513ECC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8011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3029</xdr:row>
      <xdr:rowOff>0</xdr:rowOff>
    </xdr:from>
    <xdr:to>
      <xdr:col>1</xdr:col>
      <xdr:colOff>152400</xdr:colOff>
      <xdr:row>3031</xdr:row>
      <xdr:rowOff>114300</xdr:rowOff>
    </xdr:to>
    <xdr:pic>
      <xdr:nvPicPr>
        <xdr:cNvPr id="9403" name="img374" descr="Lot ID: 340577724  Set No: 8280  Name: Fire Engine">
          <a:hlinkClick xmlns:r="http://schemas.openxmlformats.org/officeDocument/2006/relationships" r:id="rId471"/>
          <a:extLst>
            <a:ext uri="{FF2B5EF4-FFF2-40B4-BE49-F238E27FC236}">
              <a16:creationId xmlns:a16="http://schemas.microsoft.com/office/drawing/2014/main" id="{4FB0EAFF-B7E5-60A2-C4DB-41721F63D03D}"/>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18377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3029</xdr:row>
      <xdr:rowOff>0</xdr:rowOff>
    </xdr:from>
    <xdr:to>
      <xdr:col>3</xdr:col>
      <xdr:colOff>114300</xdr:colOff>
      <xdr:row>3029</xdr:row>
      <xdr:rowOff>114300</xdr:rowOff>
    </xdr:to>
    <xdr:pic>
      <xdr:nvPicPr>
        <xdr:cNvPr id="9404" name="Billede 9403" descr="Seller Ships to My Country">
          <a:hlinkClick xmlns:r="http://schemas.openxmlformats.org/officeDocument/2006/relationships" r:id="rId5"/>
          <a:extLst>
            <a:ext uri="{FF2B5EF4-FFF2-40B4-BE49-F238E27FC236}">
              <a16:creationId xmlns:a16="http://schemas.microsoft.com/office/drawing/2014/main" id="{4422F207-0D19-6690-70E6-004D5952176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18377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3029</xdr:row>
      <xdr:rowOff>0</xdr:rowOff>
    </xdr:from>
    <xdr:to>
      <xdr:col>3</xdr:col>
      <xdr:colOff>274320</xdr:colOff>
      <xdr:row>3029</xdr:row>
      <xdr:rowOff>152400</xdr:rowOff>
    </xdr:to>
    <xdr:pic>
      <xdr:nvPicPr>
        <xdr:cNvPr id="9405" name="Billede 9404">
          <a:hlinkClick xmlns:r="http://schemas.openxmlformats.org/officeDocument/2006/relationships" r:id="rId7"/>
          <a:extLst>
            <a:ext uri="{FF2B5EF4-FFF2-40B4-BE49-F238E27FC236}">
              <a16:creationId xmlns:a16="http://schemas.microsoft.com/office/drawing/2014/main" id="{1F0D8ACD-5F03-C325-76E7-D698EF9B0BA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18377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3033</xdr:row>
      <xdr:rowOff>0</xdr:rowOff>
    </xdr:from>
    <xdr:to>
      <xdr:col>3</xdr:col>
      <xdr:colOff>7620</xdr:colOff>
      <xdr:row>3033</xdr:row>
      <xdr:rowOff>30480</xdr:rowOff>
    </xdr:to>
    <xdr:pic>
      <xdr:nvPicPr>
        <xdr:cNvPr id="9406" name="Billede 9405">
          <a:extLst>
            <a:ext uri="{FF2B5EF4-FFF2-40B4-BE49-F238E27FC236}">
              <a16:creationId xmlns:a16="http://schemas.microsoft.com/office/drawing/2014/main" id="{7CF7A78D-D6B4-0AF0-40A3-DBF572A6F4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9977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3034</xdr:row>
      <xdr:rowOff>0</xdr:rowOff>
    </xdr:from>
    <xdr:to>
      <xdr:col>3</xdr:col>
      <xdr:colOff>571500</xdr:colOff>
      <xdr:row>3034</xdr:row>
      <xdr:rowOff>160020</xdr:rowOff>
    </xdr:to>
    <xdr:pic>
      <xdr:nvPicPr>
        <xdr:cNvPr id="9407" name="Billede 9406">
          <a:hlinkClick xmlns:r="http://schemas.openxmlformats.org/officeDocument/2006/relationships" r:id="rId513"/>
          <a:extLst>
            <a:ext uri="{FF2B5EF4-FFF2-40B4-BE49-F238E27FC236}">
              <a16:creationId xmlns:a16="http://schemas.microsoft.com/office/drawing/2014/main" id="{70BBEE48-18A5-7376-4790-30DC2A1C3CB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20160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3035</xdr:row>
      <xdr:rowOff>0</xdr:rowOff>
    </xdr:from>
    <xdr:to>
      <xdr:col>3</xdr:col>
      <xdr:colOff>7620</xdr:colOff>
      <xdr:row>3035</xdr:row>
      <xdr:rowOff>99060</xdr:rowOff>
    </xdr:to>
    <xdr:pic>
      <xdr:nvPicPr>
        <xdr:cNvPr id="9408" name="Billede 9407">
          <a:extLst>
            <a:ext uri="{FF2B5EF4-FFF2-40B4-BE49-F238E27FC236}">
              <a16:creationId xmlns:a16="http://schemas.microsoft.com/office/drawing/2014/main" id="{C8E97826-FBF8-D982-C3B1-5D9FFB1C0F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20343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3037</xdr:row>
      <xdr:rowOff>0</xdr:rowOff>
    </xdr:from>
    <xdr:to>
      <xdr:col>1</xdr:col>
      <xdr:colOff>152400</xdr:colOff>
      <xdr:row>3038</xdr:row>
      <xdr:rowOff>0</xdr:rowOff>
    </xdr:to>
    <xdr:pic>
      <xdr:nvPicPr>
        <xdr:cNvPr id="9409" name="Billede 9408" descr="invID: 532751317 S-No: KT403  Name: Small Train Engine with Tender Blue">
          <a:hlinkClick xmlns:r="http://schemas.openxmlformats.org/officeDocument/2006/relationships" r:id="rId514" tgtFrame="/myImg/1122361.jpg"/>
          <a:extLst>
            <a:ext uri="{FF2B5EF4-FFF2-40B4-BE49-F238E27FC236}">
              <a16:creationId xmlns:a16="http://schemas.microsoft.com/office/drawing/2014/main" id="{01757BED-7FF1-3768-AF82-D4C69AEA4631}"/>
            </a:ext>
          </a:extLst>
        </xdr:cNvPr>
        <xdr:cNvPicPr>
          <a:picLocks noChangeAspect="1" noChangeArrowheads="1"/>
        </xdr:cNvPicPr>
      </xdr:nvPicPr>
      <xdr:blipFill>
        <a:blip xmlns:r="http://schemas.openxmlformats.org/officeDocument/2006/relationships" r:embed="rId515">
          <a:extLst>
            <a:ext uri="{28A0092B-C50C-407E-A947-70E740481C1C}">
              <a14:useLocalDpi xmlns:a14="http://schemas.microsoft.com/office/drawing/2010/main" val="0"/>
            </a:ext>
          </a:extLst>
        </a:blip>
        <a:srcRect/>
        <a:stretch>
          <a:fillRect/>
        </a:stretch>
      </xdr:blipFill>
      <xdr:spPr bwMode="auto">
        <a:xfrm>
          <a:off x="0" y="1220708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3037</xdr:row>
      <xdr:rowOff>0</xdr:rowOff>
    </xdr:from>
    <xdr:to>
      <xdr:col>3</xdr:col>
      <xdr:colOff>114300</xdr:colOff>
      <xdr:row>3037</xdr:row>
      <xdr:rowOff>114300</xdr:rowOff>
    </xdr:to>
    <xdr:pic>
      <xdr:nvPicPr>
        <xdr:cNvPr id="9410" name="Billede 9409" descr="Seller Ships to My Country">
          <a:hlinkClick xmlns:r="http://schemas.openxmlformats.org/officeDocument/2006/relationships" r:id="rId5"/>
          <a:extLst>
            <a:ext uri="{FF2B5EF4-FFF2-40B4-BE49-F238E27FC236}">
              <a16:creationId xmlns:a16="http://schemas.microsoft.com/office/drawing/2014/main" id="{E3C9839D-8306-8546-5C9C-5B197E79B31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20708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3037</xdr:row>
      <xdr:rowOff>0</xdr:rowOff>
    </xdr:from>
    <xdr:to>
      <xdr:col>3</xdr:col>
      <xdr:colOff>274320</xdr:colOff>
      <xdr:row>3037</xdr:row>
      <xdr:rowOff>152400</xdr:rowOff>
    </xdr:to>
    <xdr:pic>
      <xdr:nvPicPr>
        <xdr:cNvPr id="9411" name="Billede 9410">
          <a:hlinkClick xmlns:r="http://schemas.openxmlformats.org/officeDocument/2006/relationships" r:id="rId7"/>
          <a:extLst>
            <a:ext uri="{FF2B5EF4-FFF2-40B4-BE49-F238E27FC236}">
              <a16:creationId xmlns:a16="http://schemas.microsoft.com/office/drawing/2014/main" id="{AA169DA9-840F-8B0D-39D4-6E347E65E52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20708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3041</xdr:row>
      <xdr:rowOff>0</xdr:rowOff>
    </xdr:from>
    <xdr:to>
      <xdr:col>3</xdr:col>
      <xdr:colOff>7620</xdr:colOff>
      <xdr:row>3041</xdr:row>
      <xdr:rowOff>30480</xdr:rowOff>
    </xdr:to>
    <xdr:pic>
      <xdr:nvPicPr>
        <xdr:cNvPr id="9412" name="Billede 9411">
          <a:extLst>
            <a:ext uri="{FF2B5EF4-FFF2-40B4-BE49-F238E27FC236}">
              <a16:creationId xmlns:a16="http://schemas.microsoft.com/office/drawing/2014/main" id="{FF5CA834-EC03-3534-EFBF-DED609579A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25166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3042</xdr:row>
      <xdr:rowOff>0</xdr:rowOff>
    </xdr:from>
    <xdr:to>
      <xdr:col>3</xdr:col>
      <xdr:colOff>571500</xdr:colOff>
      <xdr:row>3042</xdr:row>
      <xdr:rowOff>160020</xdr:rowOff>
    </xdr:to>
    <xdr:pic>
      <xdr:nvPicPr>
        <xdr:cNvPr id="9413" name="Billede 9412">
          <a:hlinkClick xmlns:r="http://schemas.openxmlformats.org/officeDocument/2006/relationships" r:id="rId516"/>
          <a:extLst>
            <a:ext uri="{FF2B5EF4-FFF2-40B4-BE49-F238E27FC236}">
              <a16:creationId xmlns:a16="http://schemas.microsoft.com/office/drawing/2014/main" id="{D8CA2E84-B023-0BE9-9258-9F6ECE6DC65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25349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3043</xdr:row>
      <xdr:rowOff>0</xdr:rowOff>
    </xdr:from>
    <xdr:to>
      <xdr:col>3</xdr:col>
      <xdr:colOff>7620</xdr:colOff>
      <xdr:row>3043</xdr:row>
      <xdr:rowOff>99060</xdr:rowOff>
    </xdr:to>
    <xdr:pic>
      <xdr:nvPicPr>
        <xdr:cNvPr id="9414" name="Billede 9413">
          <a:extLst>
            <a:ext uri="{FF2B5EF4-FFF2-40B4-BE49-F238E27FC236}">
              <a16:creationId xmlns:a16="http://schemas.microsoft.com/office/drawing/2014/main" id="{CBDAF24F-949C-CC26-5A9A-C767BF7803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25532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3045</xdr:row>
      <xdr:rowOff>0</xdr:rowOff>
    </xdr:from>
    <xdr:to>
      <xdr:col>1</xdr:col>
      <xdr:colOff>152400</xdr:colOff>
      <xdr:row>3045</xdr:row>
      <xdr:rowOff>571500</xdr:rowOff>
    </xdr:to>
    <xdr:pic>
      <xdr:nvPicPr>
        <xdr:cNvPr id="9415" name="Billede 9414" descr="invID: 532751318 S-No: KT404  Name: Small Train Engine with Tender Green">
          <a:hlinkClick xmlns:r="http://schemas.openxmlformats.org/officeDocument/2006/relationships" r:id="rId517" tgtFrame="/myImg/1122357.jpg"/>
          <a:extLst>
            <a:ext uri="{FF2B5EF4-FFF2-40B4-BE49-F238E27FC236}">
              <a16:creationId xmlns:a16="http://schemas.microsoft.com/office/drawing/2014/main" id="{01F03C49-562A-BB37-FEAC-5C66343D96FC}"/>
            </a:ext>
          </a:extLst>
        </xdr:cNvPr>
        <xdr:cNvPicPr>
          <a:picLocks noChangeAspect="1" noChangeArrowheads="1"/>
        </xdr:cNvPicPr>
      </xdr:nvPicPr>
      <xdr:blipFill>
        <a:blip xmlns:r="http://schemas.openxmlformats.org/officeDocument/2006/relationships" r:embed="rId518">
          <a:extLst>
            <a:ext uri="{28A0092B-C50C-407E-A947-70E740481C1C}">
              <a14:useLocalDpi xmlns:a14="http://schemas.microsoft.com/office/drawing/2010/main" val="0"/>
            </a:ext>
          </a:extLst>
        </a:blip>
        <a:srcRect/>
        <a:stretch>
          <a:fillRect/>
        </a:stretch>
      </xdr:blipFill>
      <xdr:spPr bwMode="auto">
        <a:xfrm>
          <a:off x="0" y="1225897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3045</xdr:row>
      <xdr:rowOff>0</xdr:rowOff>
    </xdr:from>
    <xdr:to>
      <xdr:col>3</xdr:col>
      <xdr:colOff>114300</xdr:colOff>
      <xdr:row>3045</xdr:row>
      <xdr:rowOff>114300</xdr:rowOff>
    </xdr:to>
    <xdr:pic>
      <xdr:nvPicPr>
        <xdr:cNvPr id="9416" name="Billede 9415" descr="Seller Ships to My Country">
          <a:hlinkClick xmlns:r="http://schemas.openxmlformats.org/officeDocument/2006/relationships" r:id="rId5"/>
          <a:extLst>
            <a:ext uri="{FF2B5EF4-FFF2-40B4-BE49-F238E27FC236}">
              <a16:creationId xmlns:a16="http://schemas.microsoft.com/office/drawing/2014/main" id="{3AA744F9-3B7D-11E2-7101-82929CB9822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25897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3045</xdr:row>
      <xdr:rowOff>0</xdr:rowOff>
    </xdr:from>
    <xdr:to>
      <xdr:col>3</xdr:col>
      <xdr:colOff>274320</xdr:colOff>
      <xdr:row>3045</xdr:row>
      <xdr:rowOff>152400</xdr:rowOff>
    </xdr:to>
    <xdr:pic>
      <xdr:nvPicPr>
        <xdr:cNvPr id="9417" name="Billede 9416">
          <a:hlinkClick xmlns:r="http://schemas.openxmlformats.org/officeDocument/2006/relationships" r:id="rId7"/>
          <a:extLst>
            <a:ext uri="{FF2B5EF4-FFF2-40B4-BE49-F238E27FC236}">
              <a16:creationId xmlns:a16="http://schemas.microsoft.com/office/drawing/2014/main" id="{AF3D60FD-680C-8AD0-32B0-1FB5BDD6277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25897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3049</xdr:row>
      <xdr:rowOff>0</xdr:rowOff>
    </xdr:from>
    <xdr:to>
      <xdr:col>3</xdr:col>
      <xdr:colOff>7620</xdr:colOff>
      <xdr:row>3049</xdr:row>
      <xdr:rowOff>30480</xdr:rowOff>
    </xdr:to>
    <xdr:pic>
      <xdr:nvPicPr>
        <xdr:cNvPr id="9418" name="Billede 9417">
          <a:extLst>
            <a:ext uri="{FF2B5EF4-FFF2-40B4-BE49-F238E27FC236}">
              <a16:creationId xmlns:a16="http://schemas.microsoft.com/office/drawing/2014/main" id="{EDE2460B-1E5B-C5E9-F572-0DFD0D74A1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30469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3050</xdr:row>
      <xdr:rowOff>0</xdr:rowOff>
    </xdr:from>
    <xdr:to>
      <xdr:col>3</xdr:col>
      <xdr:colOff>571500</xdr:colOff>
      <xdr:row>3050</xdr:row>
      <xdr:rowOff>160020</xdr:rowOff>
    </xdr:to>
    <xdr:pic>
      <xdr:nvPicPr>
        <xdr:cNvPr id="9419" name="Billede 9418">
          <a:hlinkClick xmlns:r="http://schemas.openxmlformats.org/officeDocument/2006/relationships" r:id="rId519"/>
          <a:extLst>
            <a:ext uri="{FF2B5EF4-FFF2-40B4-BE49-F238E27FC236}">
              <a16:creationId xmlns:a16="http://schemas.microsoft.com/office/drawing/2014/main" id="{2FD38901-0089-6FA7-07D3-CB2C6207587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30652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3051</xdr:row>
      <xdr:rowOff>0</xdr:rowOff>
    </xdr:from>
    <xdr:to>
      <xdr:col>3</xdr:col>
      <xdr:colOff>7620</xdr:colOff>
      <xdr:row>3051</xdr:row>
      <xdr:rowOff>99060</xdr:rowOff>
    </xdr:to>
    <xdr:pic>
      <xdr:nvPicPr>
        <xdr:cNvPr id="9420" name="Billede 9419">
          <a:extLst>
            <a:ext uri="{FF2B5EF4-FFF2-40B4-BE49-F238E27FC236}">
              <a16:creationId xmlns:a16="http://schemas.microsoft.com/office/drawing/2014/main" id="{26B09CBD-89AB-81F0-87E3-9E2D5CAE69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30835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3053</xdr:row>
      <xdr:rowOff>0</xdr:rowOff>
    </xdr:from>
    <xdr:to>
      <xdr:col>1</xdr:col>
      <xdr:colOff>152400</xdr:colOff>
      <xdr:row>3053</xdr:row>
      <xdr:rowOff>571500</xdr:rowOff>
    </xdr:to>
    <xdr:pic>
      <xdr:nvPicPr>
        <xdr:cNvPr id="9421" name="Billede 9420" descr="invID: 532751319 S-No: KT405  Name: Small Train Engine with Tender Black">
          <a:hlinkClick xmlns:r="http://schemas.openxmlformats.org/officeDocument/2006/relationships" r:id="rId520" tgtFrame="/myImg/1122358.jpg"/>
          <a:extLst>
            <a:ext uri="{FF2B5EF4-FFF2-40B4-BE49-F238E27FC236}">
              <a16:creationId xmlns:a16="http://schemas.microsoft.com/office/drawing/2014/main" id="{3E5F6BDF-CA72-ECEE-CC63-EC28C3FAF5D4}"/>
            </a:ext>
          </a:extLst>
        </xdr:cNvPr>
        <xdr:cNvPicPr>
          <a:picLocks noChangeAspect="1" noChangeArrowheads="1"/>
        </xdr:cNvPicPr>
      </xdr:nvPicPr>
      <xdr:blipFill>
        <a:blip xmlns:r="http://schemas.openxmlformats.org/officeDocument/2006/relationships" r:embed="rId521">
          <a:extLst>
            <a:ext uri="{28A0092B-C50C-407E-A947-70E740481C1C}">
              <a14:useLocalDpi xmlns:a14="http://schemas.microsoft.com/office/drawing/2010/main" val="0"/>
            </a:ext>
          </a:extLst>
        </a:blip>
        <a:srcRect/>
        <a:stretch>
          <a:fillRect/>
        </a:stretch>
      </xdr:blipFill>
      <xdr:spPr bwMode="auto">
        <a:xfrm>
          <a:off x="0" y="1231201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3053</xdr:row>
      <xdr:rowOff>0</xdr:rowOff>
    </xdr:from>
    <xdr:to>
      <xdr:col>3</xdr:col>
      <xdr:colOff>114300</xdr:colOff>
      <xdr:row>3053</xdr:row>
      <xdr:rowOff>114300</xdr:rowOff>
    </xdr:to>
    <xdr:pic>
      <xdr:nvPicPr>
        <xdr:cNvPr id="9422" name="Billede 9421" descr="Seller Ships to My Country">
          <a:hlinkClick xmlns:r="http://schemas.openxmlformats.org/officeDocument/2006/relationships" r:id="rId5"/>
          <a:extLst>
            <a:ext uri="{FF2B5EF4-FFF2-40B4-BE49-F238E27FC236}">
              <a16:creationId xmlns:a16="http://schemas.microsoft.com/office/drawing/2014/main" id="{8691924C-0C24-C3AC-0AA7-E1B0384422D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31201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3053</xdr:row>
      <xdr:rowOff>0</xdr:rowOff>
    </xdr:from>
    <xdr:to>
      <xdr:col>3</xdr:col>
      <xdr:colOff>274320</xdr:colOff>
      <xdr:row>3053</xdr:row>
      <xdr:rowOff>152400</xdr:rowOff>
    </xdr:to>
    <xdr:pic>
      <xdr:nvPicPr>
        <xdr:cNvPr id="9423" name="Billede 9422">
          <a:hlinkClick xmlns:r="http://schemas.openxmlformats.org/officeDocument/2006/relationships" r:id="rId7"/>
          <a:extLst>
            <a:ext uri="{FF2B5EF4-FFF2-40B4-BE49-F238E27FC236}">
              <a16:creationId xmlns:a16="http://schemas.microsoft.com/office/drawing/2014/main" id="{8C97D85E-610D-447D-72E5-F3384B240D2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3120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3057</xdr:row>
      <xdr:rowOff>0</xdr:rowOff>
    </xdr:from>
    <xdr:to>
      <xdr:col>3</xdr:col>
      <xdr:colOff>7620</xdr:colOff>
      <xdr:row>3057</xdr:row>
      <xdr:rowOff>30480</xdr:rowOff>
    </xdr:to>
    <xdr:pic>
      <xdr:nvPicPr>
        <xdr:cNvPr id="9424" name="Billede 9423">
          <a:extLst>
            <a:ext uri="{FF2B5EF4-FFF2-40B4-BE49-F238E27FC236}">
              <a16:creationId xmlns:a16="http://schemas.microsoft.com/office/drawing/2014/main" id="{DEAFC44C-AF38-A8C9-F981-E9E9F38FC9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35773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3058</xdr:row>
      <xdr:rowOff>0</xdr:rowOff>
    </xdr:from>
    <xdr:to>
      <xdr:col>3</xdr:col>
      <xdr:colOff>571500</xdr:colOff>
      <xdr:row>3058</xdr:row>
      <xdr:rowOff>160020</xdr:rowOff>
    </xdr:to>
    <xdr:pic>
      <xdr:nvPicPr>
        <xdr:cNvPr id="9425" name="Billede 9424">
          <a:hlinkClick xmlns:r="http://schemas.openxmlformats.org/officeDocument/2006/relationships" r:id="rId522"/>
          <a:extLst>
            <a:ext uri="{FF2B5EF4-FFF2-40B4-BE49-F238E27FC236}">
              <a16:creationId xmlns:a16="http://schemas.microsoft.com/office/drawing/2014/main" id="{A8806D66-6684-6458-BD3D-B8673B785B3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35956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3059</xdr:row>
      <xdr:rowOff>0</xdr:rowOff>
    </xdr:from>
    <xdr:to>
      <xdr:col>3</xdr:col>
      <xdr:colOff>7620</xdr:colOff>
      <xdr:row>3059</xdr:row>
      <xdr:rowOff>99060</xdr:rowOff>
    </xdr:to>
    <xdr:pic>
      <xdr:nvPicPr>
        <xdr:cNvPr id="9426" name="Billede 9425">
          <a:extLst>
            <a:ext uri="{FF2B5EF4-FFF2-40B4-BE49-F238E27FC236}">
              <a16:creationId xmlns:a16="http://schemas.microsoft.com/office/drawing/2014/main" id="{91B39CEF-7915-D9E4-49E5-D63FADA346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36139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3061</xdr:row>
      <xdr:rowOff>0</xdr:rowOff>
    </xdr:from>
    <xdr:to>
      <xdr:col>1</xdr:col>
      <xdr:colOff>152400</xdr:colOff>
      <xdr:row>3061</xdr:row>
      <xdr:rowOff>571500</xdr:rowOff>
    </xdr:to>
    <xdr:pic>
      <xdr:nvPicPr>
        <xdr:cNvPr id="9427" name="Billede 9426" descr="invID: 532751320 S-No: KT406  Name: Small Train Engine with Tender Brown">
          <a:hlinkClick xmlns:r="http://schemas.openxmlformats.org/officeDocument/2006/relationships" r:id="rId523" tgtFrame="/myImg/1122360.jpg"/>
          <a:extLst>
            <a:ext uri="{FF2B5EF4-FFF2-40B4-BE49-F238E27FC236}">
              <a16:creationId xmlns:a16="http://schemas.microsoft.com/office/drawing/2014/main" id="{3D012945-A615-FCB8-D78C-D024784A7C7D}"/>
            </a:ext>
          </a:extLst>
        </xdr:cNvPr>
        <xdr:cNvPicPr>
          <a:picLocks noChangeAspect="1" noChangeArrowheads="1"/>
        </xdr:cNvPicPr>
      </xdr:nvPicPr>
      <xdr:blipFill>
        <a:blip xmlns:r="http://schemas.openxmlformats.org/officeDocument/2006/relationships" r:embed="rId524">
          <a:extLst>
            <a:ext uri="{28A0092B-C50C-407E-A947-70E740481C1C}">
              <a14:useLocalDpi xmlns:a14="http://schemas.microsoft.com/office/drawing/2010/main" val="0"/>
            </a:ext>
          </a:extLst>
        </a:blip>
        <a:srcRect/>
        <a:stretch>
          <a:fillRect/>
        </a:stretch>
      </xdr:blipFill>
      <xdr:spPr bwMode="auto">
        <a:xfrm>
          <a:off x="0" y="1236505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3061</xdr:row>
      <xdr:rowOff>0</xdr:rowOff>
    </xdr:from>
    <xdr:to>
      <xdr:col>3</xdr:col>
      <xdr:colOff>114300</xdr:colOff>
      <xdr:row>3061</xdr:row>
      <xdr:rowOff>114300</xdr:rowOff>
    </xdr:to>
    <xdr:pic>
      <xdr:nvPicPr>
        <xdr:cNvPr id="9428" name="Billede 9427" descr="Seller Ships to My Country">
          <a:hlinkClick xmlns:r="http://schemas.openxmlformats.org/officeDocument/2006/relationships" r:id="rId5"/>
          <a:extLst>
            <a:ext uri="{FF2B5EF4-FFF2-40B4-BE49-F238E27FC236}">
              <a16:creationId xmlns:a16="http://schemas.microsoft.com/office/drawing/2014/main" id="{A1A6A964-875B-72DA-1B70-9F26D2B84B8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36505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3061</xdr:row>
      <xdr:rowOff>0</xdr:rowOff>
    </xdr:from>
    <xdr:to>
      <xdr:col>3</xdr:col>
      <xdr:colOff>274320</xdr:colOff>
      <xdr:row>3061</xdr:row>
      <xdr:rowOff>152400</xdr:rowOff>
    </xdr:to>
    <xdr:pic>
      <xdr:nvPicPr>
        <xdr:cNvPr id="9429" name="Billede 9428">
          <a:hlinkClick xmlns:r="http://schemas.openxmlformats.org/officeDocument/2006/relationships" r:id="rId7"/>
          <a:extLst>
            <a:ext uri="{FF2B5EF4-FFF2-40B4-BE49-F238E27FC236}">
              <a16:creationId xmlns:a16="http://schemas.microsoft.com/office/drawing/2014/main" id="{D5573B95-FF8B-CE31-123D-70C693A8AE7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36505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3065</xdr:row>
      <xdr:rowOff>0</xdr:rowOff>
    </xdr:from>
    <xdr:to>
      <xdr:col>3</xdr:col>
      <xdr:colOff>7620</xdr:colOff>
      <xdr:row>3065</xdr:row>
      <xdr:rowOff>30480</xdr:rowOff>
    </xdr:to>
    <xdr:pic>
      <xdr:nvPicPr>
        <xdr:cNvPr id="9430" name="Billede 9429">
          <a:extLst>
            <a:ext uri="{FF2B5EF4-FFF2-40B4-BE49-F238E27FC236}">
              <a16:creationId xmlns:a16="http://schemas.microsoft.com/office/drawing/2014/main" id="{F1321E0A-5E00-71B4-F43F-B9B50167E8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410770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3066</xdr:row>
      <xdr:rowOff>0</xdr:rowOff>
    </xdr:from>
    <xdr:to>
      <xdr:col>3</xdr:col>
      <xdr:colOff>571500</xdr:colOff>
      <xdr:row>3066</xdr:row>
      <xdr:rowOff>160020</xdr:rowOff>
    </xdr:to>
    <xdr:pic>
      <xdr:nvPicPr>
        <xdr:cNvPr id="9431" name="Billede 9430">
          <a:hlinkClick xmlns:r="http://schemas.openxmlformats.org/officeDocument/2006/relationships" r:id="rId525"/>
          <a:extLst>
            <a:ext uri="{FF2B5EF4-FFF2-40B4-BE49-F238E27FC236}">
              <a16:creationId xmlns:a16="http://schemas.microsoft.com/office/drawing/2014/main" id="{C0434EE6-35A2-6745-23FD-F144FE6EBF9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412599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3067</xdr:row>
      <xdr:rowOff>0</xdr:rowOff>
    </xdr:from>
    <xdr:to>
      <xdr:col>3</xdr:col>
      <xdr:colOff>7620</xdr:colOff>
      <xdr:row>3067</xdr:row>
      <xdr:rowOff>99060</xdr:rowOff>
    </xdr:to>
    <xdr:pic>
      <xdr:nvPicPr>
        <xdr:cNvPr id="9432" name="Billede 9431">
          <a:extLst>
            <a:ext uri="{FF2B5EF4-FFF2-40B4-BE49-F238E27FC236}">
              <a16:creationId xmlns:a16="http://schemas.microsoft.com/office/drawing/2014/main" id="{059F0C77-F38F-92ED-82F8-FEE0CD5DCB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414427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3069</xdr:row>
      <xdr:rowOff>0</xdr:rowOff>
    </xdr:from>
    <xdr:to>
      <xdr:col>1</xdr:col>
      <xdr:colOff>152400</xdr:colOff>
      <xdr:row>3070</xdr:row>
      <xdr:rowOff>0</xdr:rowOff>
    </xdr:to>
    <xdr:pic>
      <xdr:nvPicPr>
        <xdr:cNvPr id="9433" name="Billede 9432" descr="invID: 532751321 S-No: KT407  Name: Small Train Engine with Tender Gray">
          <a:hlinkClick xmlns:r="http://schemas.openxmlformats.org/officeDocument/2006/relationships" r:id="rId526" tgtFrame="/myImg/1122362.jpg"/>
          <a:extLst>
            <a:ext uri="{FF2B5EF4-FFF2-40B4-BE49-F238E27FC236}">
              <a16:creationId xmlns:a16="http://schemas.microsoft.com/office/drawing/2014/main" id="{F0B811F5-2A76-C727-0A36-2C71C2317020}"/>
            </a:ext>
          </a:extLst>
        </xdr:cNvPr>
        <xdr:cNvPicPr>
          <a:picLocks noChangeAspect="1" noChangeArrowheads="1"/>
        </xdr:cNvPicPr>
      </xdr:nvPicPr>
      <xdr:blipFill>
        <a:blip xmlns:r="http://schemas.openxmlformats.org/officeDocument/2006/relationships" r:embed="rId527">
          <a:extLst>
            <a:ext uri="{28A0092B-C50C-407E-A947-70E740481C1C}">
              <a14:useLocalDpi xmlns:a14="http://schemas.microsoft.com/office/drawing/2010/main" val="0"/>
            </a:ext>
          </a:extLst>
        </a:blip>
        <a:srcRect/>
        <a:stretch>
          <a:fillRect/>
        </a:stretch>
      </xdr:blipFill>
      <xdr:spPr bwMode="auto">
        <a:xfrm>
          <a:off x="0" y="12418085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3069</xdr:row>
      <xdr:rowOff>0</xdr:rowOff>
    </xdr:from>
    <xdr:to>
      <xdr:col>3</xdr:col>
      <xdr:colOff>114300</xdr:colOff>
      <xdr:row>3069</xdr:row>
      <xdr:rowOff>114300</xdr:rowOff>
    </xdr:to>
    <xdr:pic>
      <xdr:nvPicPr>
        <xdr:cNvPr id="9434" name="Billede 9433" descr="Seller Ships to My Country">
          <a:hlinkClick xmlns:r="http://schemas.openxmlformats.org/officeDocument/2006/relationships" r:id="rId5"/>
          <a:extLst>
            <a:ext uri="{FF2B5EF4-FFF2-40B4-BE49-F238E27FC236}">
              <a16:creationId xmlns:a16="http://schemas.microsoft.com/office/drawing/2014/main" id="{453285C3-5F72-CF13-219F-DFD35CB1305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418085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3069</xdr:row>
      <xdr:rowOff>0</xdr:rowOff>
    </xdr:from>
    <xdr:to>
      <xdr:col>3</xdr:col>
      <xdr:colOff>274320</xdr:colOff>
      <xdr:row>3069</xdr:row>
      <xdr:rowOff>152400</xdr:rowOff>
    </xdr:to>
    <xdr:pic>
      <xdr:nvPicPr>
        <xdr:cNvPr id="9435" name="Billede 9434">
          <a:hlinkClick xmlns:r="http://schemas.openxmlformats.org/officeDocument/2006/relationships" r:id="rId7"/>
          <a:extLst>
            <a:ext uri="{FF2B5EF4-FFF2-40B4-BE49-F238E27FC236}">
              <a16:creationId xmlns:a16="http://schemas.microsoft.com/office/drawing/2014/main" id="{71EBC0C3-A2F0-FBD5-2E75-E6132F765A2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418085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3073</xdr:row>
      <xdr:rowOff>0</xdr:rowOff>
    </xdr:from>
    <xdr:to>
      <xdr:col>3</xdr:col>
      <xdr:colOff>7620</xdr:colOff>
      <xdr:row>3073</xdr:row>
      <xdr:rowOff>30480</xdr:rowOff>
    </xdr:to>
    <xdr:pic>
      <xdr:nvPicPr>
        <xdr:cNvPr id="9436" name="Billede 9435">
          <a:extLst>
            <a:ext uri="{FF2B5EF4-FFF2-40B4-BE49-F238E27FC236}">
              <a16:creationId xmlns:a16="http://schemas.microsoft.com/office/drawing/2014/main" id="{49DC5E5D-A337-F92E-9118-46349D200C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46266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3074</xdr:row>
      <xdr:rowOff>0</xdr:rowOff>
    </xdr:from>
    <xdr:to>
      <xdr:col>3</xdr:col>
      <xdr:colOff>571500</xdr:colOff>
      <xdr:row>3074</xdr:row>
      <xdr:rowOff>160020</xdr:rowOff>
    </xdr:to>
    <xdr:pic>
      <xdr:nvPicPr>
        <xdr:cNvPr id="9437" name="Billede 9436">
          <a:hlinkClick xmlns:r="http://schemas.openxmlformats.org/officeDocument/2006/relationships" r:id="rId528"/>
          <a:extLst>
            <a:ext uri="{FF2B5EF4-FFF2-40B4-BE49-F238E27FC236}">
              <a16:creationId xmlns:a16="http://schemas.microsoft.com/office/drawing/2014/main" id="{1E11F286-543A-D651-37AF-67835ABF99B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46449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3075</xdr:row>
      <xdr:rowOff>0</xdr:rowOff>
    </xdr:from>
    <xdr:to>
      <xdr:col>3</xdr:col>
      <xdr:colOff>7620</xdr:colOff>
      <xdr:row>3075</xdr:row>
      <xdr:rowOff>99060</xdr:rowOff>
    </xdr:to>
    <xdr:pic>
      <xdr:nvPicPr>
        <xdr:cNvPr id="9438" name="Billede 9437">
          <a:extLst>
            <a:ext uri="{FF2B5EF4-FFF2-40B4-BE49-F238E27FC236}">
              <a16:creationId xmlns:a16="http://schemas.microsoft.com/office/drawing/2014/main" id="{76175D6C-8BB2-C73E-5914-3A4AB6A83B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46632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3077</xdr:row>
      <xdr:rowOff>0</xdr:rowOff>
    </xdr:from>
    <xdr:to>
      <xdr:col>1</xdr:col>
      <xdr:colOff>152400</xdr:colOff>
      <xdr:row>3078</xdr:row>
      <xdr:rowOff>0</xdr:rowOff>
    </xdr:to>
    <xdr:pic>
      <xdr:nvPicPr>
        <xdr:cNvPr id="9439" name="Billede 9438" descr="invID: 532751312 S-No: KT203  Name: Large Train Engine with Tender Blue">
          <a:hlinkClick xmlns:r="http://schemas.openxmlformats.org/officeDocument/2006/relationships" r:id="rId529" tgtFrame="/myImg/1122352.jpg"/>
          <a:extLst>
            <a:ext uri="{FF2B5EF4-FFF2-40B4-BE49-F238E27FC236}">
              <a16:creationId xmlns:a16="http://schemas.microsoft.com/office/drawing/2014/main" id="{666BBB72-2C45-F256-A957-9D3DF4793750}"/>
            </a:ext>
          </a:extLst>
        </xdr:cNvPr>
        <xdr:cNvPicPr>
          <a:picLocks noChangeAspect="1" noChangeArrowheads="1"/>
        </xdr:cNvPicPr>
      </xdr:nvPicPr>
      <xdr:blipFill>
        <a:blip xmlns:r="http://schemas.openxmlformats.org/officeDocument/2006/relationships" r:embed="rId530">
          <a:extLst>
            <a:ext uri="{28A0092B-C50C-407E-A947-70E740481C1C}">
              <a14:useLocalDpi xmlns:a14="http://schemas.microsoft.com/office/drawing/2010/main" val="0"/>
            </a:ext>
          </a:extLst>
        </a:blip>
        <a:srcRect/>
        <a:stretch>
          <a:fillRect/>
        </a:stretch>
      </xdr:blipFill>
      <xdr:spPr bwMode="auto">
        <a:xfrm>
          <a:off x="0" y="1246997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3077</xdr:row>
      <xdr:rowOff>0</xdr:rowOff>
    </xdr:from>
    <xdr:to>
      <xdr:col>3</xdr:col>
      <xdr:colOff>114300</xdr:colOff>
      <xdr:row>3077</xdr:row>
      <xdr:rowOff>114300</xdr:rowOff>
    </xdr:to>
    <xdr:pic>
      <xdr:nvPicPr>
        <xdr:cNvPr id="9440" name="Billede 9439" descr="Seller Ships to My Country">
          <a:hlinkClick xmlns:r="http://schemas.openxmlformats.org/officeDocument/2006/relationships" r:id="rId5"/>
          <a:extLst>
            <a:ext uri="{FF2B5EF4-FFF2-40B4-BE49-F238E27FC236}">
              <a16:creationId xmlns:a16="http://schemas.microsoft.com/office/drawing/2014/main" id="{CEFCC9B6-8AE4-62BB-915C-3C7E4F3D9A3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46997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3077</xdr:row>
      <xdr:rowOff>0</xdr:rowOff>
    </xdr:from>
    <xdr:to>
      <xdr:col>3</xdr:col>
      <xdr:colOff>274320</xdr:colOff>
      <xdr:row>3077</xdr:row>
      <xdr:rowOff>152400</xdr:rowOff>
    </xdr:to>
    <xdr:pic>
      <xdr:nvPicPr>
        <xdr:cNvPr id="9441" name="Billede 9440">
          <a:hlinkClick xmlns:r="http://schemas.openxmlformats.org/officeDocument/2006/relationships" r:id="rId7"/>
          <a:extLst>
            <a:ext uri="{FF2B5EF4-FFF2-40B4-BE49-F238E27FC236}">
              <a16:creationId xmlns:a16="http://schemas.microsoft.com/office/drawing/2014/main" id="{568CF985-B702-3060-DEF2-12A81728D16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46997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3081</xdr:row>
      <xdr:rowOff>0</xdr:rowOff>
    </xdr:from>
    <xdr:to>
      <xdr:col>3</xdr:col>
      <xdr:colOff>7620</xdr:colOff>
      <xdr:row>3081</xdr:row>
      <xdr:rowOff>30480</xdr:rowOff>
    </xdr:to>
    <xdr:pic>
      <xdr:nvPicPr>
        <xdr:cNvPr id="9442" name="Billede 9441">
          <a:extLst>
            <a:ext uri="{FF2B5EF4-FFF2-40B4-BE49-F238E27FC236}">
              <a16:creationId xmlns:a16="http://schemas.microsoft.com/office/drawing/2014/main" id="{DD2CDF05-C04A-3713-8A01-5C8067160C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51455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3082</xdr:row>
      <xdr:rowOff>0</xdr:rowOff>
    </xdr:from>
    <xdr:to>
      <xdr:col>3</xdr:col>
      <xdr:colOff>571500</xdr:colOff>
      <xdr:row>3082</xdr:row>
      <xdr:rowOff>160020</xdr:rowOff>
    </xdr:to>
    <xdr:pic>
      <xdr:nvPicPr>
        <xdr:cNvPr id="9443" name="Billede 9442">
          <a:hlinkClick xmlns:r="http://schemas.openxmlformats.org/officeDocument/2006/relationships" r:id="rId531"/>
          <a:extLst>
            <a:ext uri="{FF2B5EF4-FFF2-40B4-BE49-F238E27FC236}">
              <a16:creationId xmlns:a16="http://schemas.microsoft.com/office/drawing/2014/main" id="{1530F5D5-3FF0-9BDF-19D2-BB4FEA44113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51638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3083</xdr:row>
      <xdr:rowOff>0</xdr:rowOff>
    </xdr:from>
    <xdr:to>
      <xdr:col>3</xdr:col>
      <xdr:colOff>7620</xdr:colOff>
      <xdr:row>3083</xdr:row>
      <xdr:rowOff>99060</xdr:rowOff>
    </xdr:to>
    <xdr:pic>
      <xdr:nvPicPr>
        <xdr:cNvPr id="9444" name="Billede 9443">
          <a:extLst>
            <a:ext uri="{FF2B5EF4-FFF2-40B4-BE49-F238E27FC236}">
              <a16:creationId xmlns:a16="http://schemas.microsoft.com/office/drawing/2014/main" id="{1F9CB678-8F81-00B3-8D6D-D6D07F73D6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51821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3085</xdr:row>
      <xdr:rowOff>0</xdr:rowOff>
    </xdr:from>
    <xdr:to>
      <xdr:col>1</xdr:col>
      <xdr:colOff>152400</xdr:colOff>
      <xdr:row>3085</xdr:row>
      <xdr:rowOff>571500</xdr:rowOff>
    </xdr:to>
    <xdr:pic>
      <xdr:nvPicPr>
        <xdr:cNvPr id="9445" name="Billede 9444" descr="invID: 532751313 S-No: KT204  Name: Large Train Engine with Tender Green">
          <a:hlinkClick xmlns:r="http://schemas.openxmlformats.org/officeDocument/2006/relationships" r:id="rId532" tgtFrame="/myImg/1122348.jpg"/>
          <a:extLst>
            <a:ext uri="{FF2B5EF4-FFF2-40B4-BE49-F238E27FC236}">
              <a16:creationId xmlns:a16="http://schemas.microsoft.com/office/drawing/2014/main" id="{DB31A812-BEF5-5A25-82A1-62E425AD7AA5}"/>
            </a:ext>
          </a:extLst>
        </xdr:cNvPr>
        <xdr:cNvPicPr>
          <a:picLocks noChangeAspect="1" noChangeArrowheads="1"/>
        </xdr:cNvPicPr>
      </xdr:nvPicPr>
      <xdr:blipFill>
        <a:blip xmlns:r="http://schemas.openxmlformats.org/officeDocument/2006/relationships" r:embed="rId533">
          <a:extLst>
            <a:ext uri="{28A0092B-C50C-407E-A947-70E740481C1C}">
              <a14:useLocalDpi xmlns:a14="http://schemas.microsoft.com/office/drawing/2010/main" val="0"/>
            </a:ext>
          </a:extLst>
        </a:blip>
        <a:srcRect/>
        <a:stretch>
          <a:fillRect/>
        </a:stretch>
      </xdr:blipFill>
      <xdr:spPr bwMode="auto">
        <a:xfrm>
          <a:off x="0" y="1252186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3085</xdr:row>
      <xdr:rowOff>0</xdr:rowOff>
    </xdr:from>
    <xdr:to>
      <xdr:col>3</xdr:col>
      <xdr:colOff>114300</xdr:colOff>
      <xdr:row>3085</xdr:row>
      <xdr:rowOff>114300</xdr:rowOff>
    </xdr:to>
    <xdr:pic>
      <xdr:nvPicPr>
        <xdr:cNvPr id="9446" name="Billede 9445" descr="Seller Ships to My Country">
          <a:hlinkClick xmlns:r="http://schemas.openxmlformats.org/officeDocument/2006/relationships" r:id="rId5"/>
          <a:extLst>
            <a:ext uri="{FF2B5EF4-FFF2-40B4-BE49-F238E27FC236}">
              <a16:creationId xmlns:a16="http://schemas.microsoft.com/office/drawing/2014/main" id="{9B63BD47-8EAA-780E-09F1-D416AC599E9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52186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3085</xdr:row>
      <xdr:rowOff>0</xdr:rowOff>
    </xdr:from>
    <xdr:to>
      <xdr:col>3</xdr:col>
      <xdr:colOff>274320</xdr:colOff>
      <xdr:row>3085</xdr:row>
      <xdr:rowOff>152400</xdr:rowOff>
    </xdr:to>
    <xdr:pic>
      <xdr:nvPicPr>
        <xdr:cNvPr id="9447" name="Billede 9446">
          <a:hlinkClick xmlns:r="http://schemas.openxmlformats.org/officeDocument/2006/relationships" r:id="rId7"/>
          <a:extLst>
            <a:ext uri="{FF2B5EF4-FFF2-40B4-BE49-F238E27FC236}">
              <a16:creationId xmlns:a16="http://schemas.microsoft.com/office/drawing/2014/main" id="{0B9E5DC2-C778-B48E-ACB9-6EC0A69279D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52186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3089</xdr:row>
      <xdr:rowOff>0</xdr:rowOff>
    </xdr:from>
    <xdr:to>
      <xdr:col>3</xdr:col>
      <xdr:colOff>7620</xdr:colOff>
      <xdr:row>3089</xdr:row>
      <xdr:rowOff>30480</xdr:rowOff>
    </xdr:to>
    <xdr:pic>
      <xdr:nvPicPr>
        <xdr:cNvPr id="9448" name="Billede 9447">
          <a:extLst>
            <a:ext uri="{FF2B5EF4-FFF2-40B4-BE49-F238E27FC236}">
              <a16:creationId xmlns:a16="http://schemas.microsoft.com/office/drawing/2014/main" id="{C70DD897-C62C-E1B1-1233-AF077D0F89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56758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3090</xdr:row>
      <xdr:rowOff>0</xdr:rowOff>
    </xdr:from>
    <xdr:to>
      <xdr:col>3</xdr:col>
      <xdr:colOff>571500</xdr:colOff>
      <xdr:row>3090</xdr:row>
      <xdr:rowOff>160020</xdr:rowOff>
    </xdr:to>
    <xdr:pic>
      <xdr:nvPicPr>
        <xdr:cNvPr id="9449" name="Billede 9448">
          <a:hlinkClick xmlns:r="http://schemas.openxmlformats.org/officeDocument/2006/relationships" r:id="rId534"/>
          <a:extLst>
            <a:ext uri="{FF2B5EF4-FFF2-40B4-BE49-F238E27FC236}">
              <a16:creationId xmlns:a16="http://schemas.microsoft.com/office/drawing/2014/main" id="{AC49F251-F064-CB58-CE3A-236C3CBBDC1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56941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3091</xdr:row>
      <xdr:rowOff>0</xdr:rowOff>
    </xdr:from>
    <xdr:to>
      <xdr:col>3</xdr:col>
      <xdr:colOff>7620</xdr:colOff>
      <xdr:row>3091</xdr:row>
      <xdr:rowOff>99060</xdr:rowOff>
    </xdr:to>
    <xdr:pic>
      <xdr:nvPicPr>
        <xdr:cNvPr id="9450" name="Billede 9449">
          <a:extLst>
            <a:ext uri="{FF2B5EF4-FFF2-40B4-BE49-F238E27FC236}">
              <a16:creationId xmlns:a16="http://schemas.microsoft.com/office/drawing/2014/main" id="{96AE0E36-A156-E2CD-F516-C6979BD7D9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57124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3093</xdr:row>
      <xdr:rowOff>0</xdr:rowOff>
    </xdr:from>
    <xdr:to>
      <xdr:col>1</xdr:col>
      <xdr:colOff>152400</xdr:colOff>
      <xdr:row>3093</xdr:row>
      <xdr:rowOff>571500</xdr:rowOff>
    </xdr:to>
    <xdr:pic>
      <xdr:nvPicPr>
        <xdr:cNvPr id="9451" name="Billede 9450" descr="invID: 532751314 S-No: KT205  Name: Large Train Engine with Tender Black">
          <a:hlinkClick xmlns:r="http://schemas.openxmlformats.org/officeDocument/2006/relationships" r:id="rId535" tgtFrame="/myImg/1122353.jpg"/>
          <a:extLst>
            <a:ext uri="{FF2B5EF4-FFF2-40B4-BE49-F238E27FC236}">
              <a16:creationId xmlns:a16="http://schemas.microsoft.com/office/drawing/2014/main" id="{021A4E0E-F3D9-B181-D179-E6A983E57661}"/>
            </a:ext>
          </a:extLst>
        </xdr:cNvPr>
        <xdr:cNvPicPr>
          <a:picLocks noChangeAspect="1" noChangeArrowheads="1"/>
        </xdr:cNvPicPr>
      </xdr:nvPicPr>
      <xdr:blipFill>
        <a:blip xmlns:r="http://schemas.openxmlformats.org/officeDocument/2006/relationships" r:embed="rId536">
          <a:extLst>
            <a:ext uri="{28A0092B-C50C-407E-A947-70E740481C1C}">
              <a14:useLocalDpi xmlns:a14="http://schemas.microsoft.com/office/drawing/2010/main" val="0"/>
            </a:ext>
          </a:extLst>
        </a:blip>
        <a:srcRect/>
        <a:stretch>
          <a:fillRect/>
        </a:stretch>
      </xdr:blipFill>
      <xdr:spPr bwMode="auto">
        <a:xfrm>
          <a:off x="0" y="1257490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3093</xdr:row>
      <xdr:rowOff>0</xdr:rowOff>
    </xdr:from>
    <xdr:to>
      <xdr:col>3</xdr:col>
      <xdr:colOff>114300</xdr:colOff>
      <xdr:row>3093</xdr:row>
      <xdr:rowOff>114300</xdr:rowOff>
    </xdr:to>
    <xdr:pic>
      <xdr:nvPicPr>
        <xdr:cNvPr id="9452" name="Billede 9451" descr="Seller Ships to My Country">
          <a:hlinkClick xmlns:r="http://schemas.openxmlformats.org/officeDocument/2006/relationships" r:id="rId5"/>
          <a:extLst>
            <a:ext uri="{FF2B5EF4-FFF2-40B4-BE49-F238E27FC236}">
              <a16:creationId xmlns:a16="http://schemas.microsoft.com/office/drawing/2014/main" id="{2DAFA9B1-0603-79EA-2778-342D9717836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57490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3093</xdr:row>
      <xdr:rowOff>0</xdr:rowOff>
    </xdr:from>
    <xdr:to>
      <xdr:col>3</xdr:col>
      <xdr:colOff>274320</xdr:colOff>
      <xdr:row>3093</xdr:row>
      <xdr:rowOff>152400</xdr:rowOff>
    </xdr:to>
    <xdr:pic>
      <xdr:nvPicPr>
        <xdr:cNvPr id="9453" name="Billede 9452">
          <a:hlinkClick xmlns:r="http://schemas.openxmlformats.org/officeDocument/2006/relationships" r:id="rId7"/>
          <a:extLst>
            <a:ext uri="{FF2B5EF4-FFF2-40B4-BE49-F238E27FC236}">
              <a16:creationId xmlns:a16="http://schemas.microsoft.com/office/drawing/2014/main" id="{9CBA667C-2983-507C-38C7-65DDC3C7E01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574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3097</xdr:row>
      <xdr:rowOff>0</xdr:rowOff>
    </xdr:from>
    <xdr:to>
      <xdr:col>3</xdr:col>
      <xdr:colOff>7620</xdr:colOff>
      <xdr:row>3097</xdr:row>
      <xdr:rowOff>30480</xdr:rowOff>
    </xdr:to>
    <xdr:pic>
      <xdr:nvPicPr>
        <xdr:cNvPr id="9454" name="Billede 9453">
          <a:extLst>
            <a:ext uri="{FF2B5EF4-FFF2-40B4-BE49-F238E27FC236}">
              <a16:creationId xmlns:a16="http://schemas.microsoft.com/office/drawing/2014/main" id="{583CF5A4-8852-9C08-8A7C-31D0003648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62062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3098</xdr:row>
      <xdr:rowOff>0</xdr:rowOff>
    </xdr:from>
    <xdr:to>
      <xdr:col>3</xdr:col>
      <xdr:colOff>571500</xdr:colOff>
      <xdr:row>3098</xdr:row>
      <xdr:rowOff>160020</xdr:rowOff>
    </xdr:to>
    <xdr:pic>
      <xdr:nvPicPr>
        <xdr:cNvPr id="9455" name="Billede 9454">
          <a:hlinkClick xmlns:r="http://schemas.openxmlformats.org/officeDocument/2006/relationships" r:id="rId537"/>
          <a:extLst>
            <a:ext uri="{FF2B5EF4-FFF2-40B4-BE49-F238E27FC236}">
              <a16:creationId xmlns:a16="http://schemas.microsoft.com/office/drawing/2014/main" id="{0A319FED-3419-698F-3E4B-4B516E0AD93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62245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3099</xdr:row>
      <xdr:rowOff>0</xdr:rowOff>
    </xdr:from>
    <xdr:to>
      <xdr:col>3</xdr:col>
      <xdr:colOff>7620</xdr:colOff>
      <xdr:row>3099</xdr:row>
      <xdr:rowOff>99060</xdr:rowOff>
    </xdr:to>
    <xdr:pic>
      <xdr:nvPicPr>
        <xdr:cNvPr id="9456" name="Billede 9455">
          <a:extLst>
            <a:ext uri="{FF2B5EF4-FFF2-40B4-BE49-F238E27FC236}">
              <a16:creationId xmlns:a16="http://schemas.microsoft.com/office/drawing/2014/main" id="{DCFBCABA-B413-421F-6646-8A6490039C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62428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3101</xdr:row>
      <xdr:rowOff>0</xdr:rowOff>
    </xdr:from>
    <xdr:to>
      <xdr:col>1</xdr:col>
      <xdr:colOff>152400</xdr:colOff>
      <xdr:row>3101</xdr:row>
      <xdr:rowOff>571500</xdr:rowOff>
    </xdr:to>
    <xdr:pic>
      <xdr:nvPicPr>
        <xdr:cNvPr id="9457" name="Billede 9456" descr="invID: 532751315 S-No: KT206  Name: Large Train Engine with Tender Brown">
          <a:hlinkClick xmlns:r="http://schemas.openxmlformats.org/officeDocument/2006/relationships" r:id="rId538" tgtFrame="/myImg/1122351.jpg"/>
          <a:extLst>
            <a:ext uri="{FF2B5EF4-FFF2-40B4-BE49-F238E27FC236}">
              <a16:creationId xmlns:a16="http://schemas.microsoft.com/office/drawing/2014/main" id="{A8EC6B69-0A4B-A265-CDE9-8902C509C80A}"/>
            </a:ext>
          </a:extLst>
        </xdr:cNvPr>
        <xdr:cNvPicPr>
          <a:picLocks noChangeAspect="1" noChangeArrowheads="1"/>
        </xdr:cNvPicPr>
      </xdr:nvPicPr>
      <xdr:blipFill>
        <a:blip xmlns:r="http://schemas.openxmlformats.org/officeDocument/2006/relationships" r:embed="rId539">
          <a:extLst>
            <a:ext uri="{28A0092B-C50C-407E-A947-70E740481C1C}">
              <a14:useLocalDpi xmlns:a14="http://schemas.microsoft.com/office/drawing/2010/main" val="0"/>
            </a:ext>
          </a:extLst>
        </a:blip>
        <a:srcRect/>
        <a:stretch>
          <a:fillRect/>
        </a:stretch>
      </xdr:blipFill>
      <xdr:spPr bwMode="auto">
        <a:xfrm>
          <a:off x="0" y="1262794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3101</xdr:row>
      <xdr:rowOff>0</xdr:rowOff>
    </xdr:from>
    <xdr:to>
      <xdr:col>3</xdr:col>
      <xdr:colOff>114300</xdr:colOff>
      <xdr:row>3101</xdr:row>
      <xdr:rowOff>114300</xdr:rowOff>
    </xdr:to>
    <xdr:pic>
      <xdr:nvPicPr>
        <xdr:cNvPr id="9458" name="Billede 9457" descr="Seller Ships to My Country">
          <a:hlinkClick xmlns:r="http://schemas.openxmlformats.org/officeDocument/2006/relationships" r:id="rId5"/>
          <a:extLst>
            <a:ext uri="{FF2B5EF4-FFF2-40B4-BE49-F238E27FC236}">
              <a16:creationId xmlns:a16="http://schemas.microsoft.com/office/drawing/2014/main" id="{4CCC654D-1D03-2F65-3A15-4BD985A32EB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62794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3101</xdr:row>
      <xdr:rowOff>0</xdr:rowOff>
    </xdr:from>
    <xdr:to>
      <xdr:col>3</xdr:col>
      <xdr:colOff>274320</xdr:colOff>
      <xdr:row>3101</xdr:row>
      <xdr:rowOff>152400</xdr:rowOff>
    </xdr:to>
    <xdr:pic>
      <xdr:nvPicPr>
        <xdr:cNvPr id="9459" name="Billede 9458">
          <a:hlinkClick xmlns:r="http://schemas.openxmlformats.org/officeDocument/2006/relationships" r:id="rId7"/>
          <a:extLst>
            <a:ext uri="{FF2B5EF4-FFF2-40B4-BE49-F238E27FC236}">
              <a16:creationId xmlns:a16="http://schemas.microsoft.com/office/drawing/2014/main" id="{54FAB044-5226-F0AE-7A4C-5F44BDDFD87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62794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3105</xdr:row>
      <xdr:rowOff>0</xdr:rowOff>
    </xdr:from>
    <xdr:to>
      <xdr:col>3</xdr:col>
      <xdr:colOff>7620</xdr:colOff>
      <xdr:row>3105</xdr:row>
      <xdr:rowOff>30480</xdr:rowOff>
    </xdr:to>
    <xdr:pic>
      <xdr:nvPicPr>
        <xdr:cNvPr id="9460" name="Billede 9459">
          <a:extLst>
            <a:ext uri="{FF2B5EF4-FFF2-40B4-BE49-F238E27FC236}">
              <a16:creationId xmlns:a16="http://schemas.microsoft.com/office/drawing/2014/main" id="{90D4FEBC-74AF-F287-3193-42052F74FC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673660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3106</xdr:row>
      <xdr:rowOff>0</xdr:rowOff>
    </xdr:from>
    <xdr:to>
      <xdr:col>3</xdr:col>
      <xdr:colOff>571500</xdr:colOff>
      <xdr:row>3106</xdr:row>
      <xdr:rowOff>160020</xdr:rowOff>
    </xdr:to>
    <xdr:pic>
      <xdr:nvPicPr>
        <xdr:cNvPr id="9461" name="Billede 9460">
          <a:hlinkClick xmlns:r="http://schemas.openxmlformats.org/officeDocument/2006/relationships" r:id="rId540"/>
          <a:extLst>
            <a:ext uri="{FF2B5EF4-FFF2-40B4-BE49-F238E27FC236}">
              <a16:creationId xmlns:a16="http://schemas.microsoft.com/office/drawing/2014/main" id="{77E38DD7-7A27-350A-30B9-8FEAA772C1C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675489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3107</xdr:row>
      <xdr:rowOff>0</xdr:rowOff>
    </xdr:from>
    <xdr:to>
      <xdr:col>3</xdr:col>
      <xdr:colOff>7620</xdr:colOff>
      <xdr:row>3107</xdr:row>
      <xdr:rowOff>99060</xdr:rowOff>
    </xdr:to>
    <xdr:pic>
      <xdr:nvPicPr>
        <xdr:cNvPr id="9462" name="Billede 9461">
          <a:extLst>
            <a:ext uri="{FF2B5EF4-FFF2-40B4-BE49-F238E27FC236}">
              <a16:creationId xmlns:a16="http://schemas.microsoft.com/office/drawing/2014/main" id="{1B91D20C-7513-77D4-9A19-1FD3900A77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677317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3109</xdr:row>
      <xdr:rowOff>0</xdr:rowOff>
    </xdr:from>
    <xdr:to>
      <xdr:col>1</xdr:col>
      <xdr:colOff>152400</xdr:colOff>
      <xdr:row>3110</xdr:row>
      <xdr:rowOff>0</xdr:rowOff>
    </xdr:to>
    <xdr:pic>
      <xdr:nvPicPr>
        <xdr:cNvPr id="9463" name="Billede 9462" descr="invID: 532751316 S-No: KT207  Name: Large Train Engine with Tender Gray">
          <a:hlinkClick xmlns:r="http://schemas.openxmlformats.org/officeDocument/2006/relationships" r:id="rId541" tgtFrame="/myImg/1122349.jpg"/>
          <a:extLst>
            <a:ext uri="{FF2B5EF4-FFF2-40B4-BE49-F238E27FC236}">
              <a16:creationId xmlns:a16="http://schemas.microsoft.com/office/drawing/2014/main" id="{5F46B1AB-FFB4-5474-655F-2DD68EBB1DD8}"/>
            </a:ext>
          </a:extLst>
        </xdr:cNvPr>
        <xdr:cNvPicPr>
          <a:picLocks noChangeAspect="1" noChangeArrowheads="1"/>
        </xdr:cNvPicPr>
      </xdr:nvPicPr>
      <xdr:blipFill>
        <a:blip xmlns:r="http://schemas.openxmlformats.org/officeDocument/2006/relationships" r:embed="rId542">
          <a:extLst>
            <a:ext uri="{28A0092B-C50C-407E-A947-70E740481C1C}">
              <a14:useLocalDpi xmlns:a14="http://schemas.microsoft.com/office/drawing/2010/main" val="0"/>
            </a:ext>
          </a:extLst>
        </a:blip>
        <a:srcRect/>
        <a:stretch>
          <a:fillRect/>
        </a:stretch>
      </xdr:blipFill>
      <xdr:spPr bwMode="auto">
        <a:xfrm>
          <a:off x="0" y="12680975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3109</xdr:row>
      <xdr:rowOff>0</xdr:rowOff>
    </xdr:from>
    <xdr:to>
      <xdr:col>3</xdr:col>
      <xdr:colOff>114300</xdr:colOff>
      <xdr:row>3109</xdr:row>
      <xdr:rowOff>114300</xdr:rowOff>
    </xdr:to>
    <xdr:pic>
      <xdr:nvPicPr>
        <xdr:cNvPr id="9464" name="Billede 9463" descr="Seller Ships to My Country">
          <a:hlinkClick xmlns:r="http://schemas.openxmlformats.org/officeDocument/2006/relationships" r:id="rId5"/>
          <a:extLst>
            <a:ext uri="{FF2B5EF4-FFF2-40B4-BE49-F238E27FC236}">
              <a16:creationId xmlns:a16="http://schemas.microsoft.com/office/drawing/2014/main" id="{435CFBCB-12A4-3C0B-48F9-32406C54513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680975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3109</xdr:row>
      <xdr:rowOff>0</xdr:rowOff>
    </xdr:from>
    <xdr:to>
      <xdr:col>3</xdr:col>
      <xdr:colOff>274320</xdr:colOff>
      <xdr:row>3109</xdr:row>
      <xdr:rowOff>152400</xdr:rowOff>
    </xdr:to>
    <xdr:pic>
      <xdr:nvPicPr>
        <xdr:cNvPr id="9465" name="Billede 9464">
          <a:hlinkClick xmlns:r="http://schemas.openxmlformats.org/officeDocument/2006/relationships" r:id="rId7"/>
          <a:extLst>
            <a:ext uri="{FF2B5EF4-FFF2-40B4-BE49-F238E27FC236}">
              <a16:creationId xmlns:a16="http://schemas.microsoft.com/office/drawing/2014/main" id="{28D04ED7-E348-FD94-F487-0946B86E076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680975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3113</xdr:row>
      <xdr:rowOff>0</xdr:rowOff>
    </xdr:from>
    <xdr:to>
      <xdr:col>3</xdr:col>
      <xdr:colOff>7620</xdr:colOff>
      <xdr:row>3113</xdr:row>
      <xdr:rowOff>30480</xdr:rowOff>
    </xdr:to>
    <xdr:pic>
      <xdr:nvPicPr>
        <xdr:cNvPr id="9466" name="Billede 9465">
          <a:extLst>
            <a:ext uri="{FF2B5EF4-FFF2-40B4-BE49-F238E27FC236}">
              <a16:creationId xmlns:a16="http://schemas.microsoft.com/office/drawing/2014/main" id="{75D4266F-4000-671A-626A-DCD358D40E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2555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3114</xdr:row>
      <xdr:rowOff>0</xdr:rowOff>
    </xdr:from>
    <xdr:to>
      <xdr:col>3</xdr:col>
      <xdr:colOff>571500</xdr:colOff>
      <xdr:row>3114</xdr:row>
      <xdr:rowOff>160020</xdr:rowOff>
    </xdr:to>
    <xdr:pic>
      <xdr:nvPicPr>
        <xdr:cNvPr id="9467" name="Billede 9466">
          <a:hlinkClick xmlns:r="http://schemas.openxmlformats.org/officeDocument/2006/relationships" r:id="rId543"/>
          <a:extLst>
            <a:ext uri="{FF2B5EF4-FFF2-40B4-BE49-F238E27FC236}">
              <a16:creationId xmlns:a16="http://schemas.microsoft.com/office/drawing/2014/main" id="{CF4B2BAC-110B-C191-091B-AC53A1163BB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72738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3115</xdr:row>
      <xdr:rowOff>0</xdr:rowOff>
    </xdr:from>
    <xdr:to>
      <xdr:col>3</xdr:col>
      <xdr:colOff>7620</xdr:colOff>
      <xdr:row>3115</xdr:row>
      <xdr:rowOff>99060</xdr:rowOff>
    </xdr:to>
    <xdr:pic>
      <xdr:nvPicPr>
        <xdr:cNvPr id="9468" name="Billede 9467">
          <a:extLst>
            <a:ext uri="{FF2B5EF4-FFF2-40B4-BE49-F238E27FC236}">
              <a16:creationId xmlns:a16="http://schemas.microsoft.com/office/drawing/2014/main" id="{260E2E97-A250-4C08-318B-77FF56B4C7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2921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3117</xdr:row>
      <xdr:rowOff>0</xdr:rowOff>
    </xdr:from>
    <xdr:to>
      <xdr:col>1</xdr:col>
      <xdr:colOff>152400</xdr:colOff>
      <xdr:row>3117</xdr:row>
      <xdr:rowOff>571500</xdr:rowOff>
    </xdr:to>
    <xdr:pic>
      <xdr:nvPicPr>
        <xdr:cNvPr id="9469" name="img385" descr="Lot ID: 530882227  Set No: 4186868  Name: Large Train Engine with Tender Black (Motorizable, sets 4534, 4535)">
          <a:hlinkClick xmlns:r="http://schemas.openxmlformats.org/officeDocument/2006/relationships" r:id="rId544"/>
          <a:extLst>
            <a:ext uri="{FF2B5EF4-FFF2-40B4-BE49-F238E27FC236}">
              <a16:creationId xmlns:a16="http://schemas.microsoft.com/office/drawing/2014/main" id="{45698897-508C-4E21-0857-B6BF2C528501}"/>
            </a:ext>
          </a:extLst>
        </xdr:cNvPr>
        <xdr:cNvPicPr>
          <a:picLocks noChangeAspect="1" noChangeArrowheads="1"/>
        </xdr:cNvPicPr>
      </xdr:nvPicPr>
      <xdr:blipFill>
        <a:blip xmlns:r="http://schemas.openxmlformats.org/officeDocument/2006/relationships" r:embed="rId545">
          <a:extLst>
            <a:ext uri="{28A0092B-C50C-407E-A947-70E740481C1C}">
              <a14:useLocalDpi xmlns:a14="http://schemas.microsoft.com/office/drawing/2010/main" val="0"/>
            </a:ext>
          </a:extLst>
        </a:blip>
        <a:srcRect/>
        <a:stretch>
          <a:fillRect/>
        </a:stretch>
      </xdr:blipFill>
      <xdr:spPr bwMode="auto">
        <a:xfrm>
          <a:off x="0" y="1273286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3117</xdr:row>
      <xdr:rowOff>0</xdr:rowOff>
    </xdr:from>
    <xdr:to>
      <xdr:col>3</xdr:col>
      <xdr:colOff>114300</xdr:colOff>
      <xdr:row>3117</xdr:row>
      <xdr:rowOff>114300</xdr:rowOff>
    </xdr:to>
    <xdr:pic>
      <xdr:nvPicPr>
        <xdr:cNvPr id="9470" name="Billede 9469" descr="Seller Ships to My Country">
          <a:hlinkClick xmlns:r="http://schemas.openxmlformats.org/officeDocument/2006/relationships" r:id="rId5"/>
          <a:extLst>
            <a:ext uri="{FF2B5EF4-FFF2-40B4-BE49-F238E27FC236}">
              <a16:creationId xmlns:a16="http://schemas.microsoft.com/office/drawing/2014/main" id="{80D3E144-9F28-BCC4-61A0-62323EB856B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73286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3117</xdr:row>
      <xdr:rowOff>0</xdr:rowOff>
    </xdr:from>
    <xdr:to>
      <xdr:col>3</xdr:col>
      <xdr:colOff>274320</xdr:colOff>
      <xdr:row>3117</xdr:row>
      <xdr:rowOff>152400</xdr:rowOff>
    </xdr:to>
    <xdr:pic>
      <xdr:nvPicPr>
        <xdr:cNvPr id="9471" name="Billede 9470">
          <a:hlinkClick xmlns:r="http://schemas.openxmlformats.org/officeDocument/2006/relationships" r:id="rId7"/>
          <a:extLst>
            <a:ext uri="{FF2B5EF4-FFF2-40B4-BE49-F238E27FC236}">
              <a16:creationId xmlns:a16="http://schemas.microsoft.com/office/drawing/2014/main" id="{256F718A-A117-1791-0778-ECBD003037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73286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3117</xdr:row>
      <xdr:rowOff>0</xdr:rowOff>
    </xdr:from>
    <xdr:to>
      <xdr:col>3</xdr:col>
      <xdr:colOff>457200</xdr:colOff>
      <xdr:row>3117</xdr:row>
      <xdr:rowOff>152400</xdr:rowOff>
    </xdr:to>
    <xdr:pic>
      <xdr:nvPicPr>
        <xdr:cNvPr id="9472" name="Billede 9471">
          <a:hlinkClick xmlns:r="http://schemas.openxmlformats.org/officeDocument/2006/relationships" r:id="rId100"/>
          <a:extLst>
            <a:ext uri="{FF2B5EF4-FFF2-40B4-BE49-F238E27FC236}">
              <a16:creationId xmlns:a16="http://schemas.microsoft.com/office/drawing/2014/main" id="{4F565820-1CC6-97A6-3B30-EA3E348D2C4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2732867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3121</xdr:row>
      <xdr:rowOff>0</xdr:rowOff>
    </xdr:from>
    <xdr:to>
      <xdr:col>3</xdr:col>
      <xdr:colOff>7620</xdr:colOff>
      <xdr:row>3121</xdr:row>
      <xdr:rowOff>30480</xdr:rowOff>
    </xdr:to>
    <xdr:pic>
      <xdr:nvPicPr>
        <xdr:cNvPr id="9473" name="Billede 9472">
          <a:extLst>
            <a:ext uri="{FF2B5EF4-FFF2-40B4-BE49-F238E27FC236}">
              <a16:creationId xmlns:a16="http://schemas.microsoft.com/office/drawing/2014/main" id="{42EEA1F4-1102-BB26-C8B2-3A3DA80FF7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5755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3122</xdr:row>
      <xdr:rowOff>0</xdr:rowOff>
    </xdr:from>
    <xdr:to>
      <xdr:col>3</xdr:col>
      <xdr:colOff>571500</xdr:colOff>
      <xdr:row>3122</xdr:row>
      <xdr:rowOff>160020</xdr:rowOff>
    </xdr:to>
    <xdr:pic>
      <xdr:nvPicPr>
        <xdr:cNvPr id="9474" name="Billede 9473">
          <a:hlinkClick xmlns:r="http://schemas.openxmlformats.org/officeDocument/2006/relationships" r:id="rId546"/>
          <a:extLst>
            <a:ext uri="{FF2B5EF4-FFF2-40B4-BE49-F238E27FC236}">
              <a16:creationId xmlns:a16="http://schemas.microsoft.com/office/drawing/2014/main" id="{538DED3E-C4AC-4027-18CF-5E30F1BCDC0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75938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3123</xdr:row>
      <xdr:rowOff>0</xdr:rowOff>
    </xdr:from>
    <xdr:to>
      <xdr:col>3</xdr:col>
      <xdr:colOff>7620</xdr:colOff>
      <xdr:row>3123</xdr:row>
      <xdr:rowOff>99060</xdr:rowOff>
    </xdr:to>
    <xdr:pic>
      <xdr:nvPicPr>
        <xdr:cNvPr id="9475" name="Billede 9474">
          <a:extLst>
            <a:ext uri="{FF2B5EF4-FFF2-40B4-BE49-F238E27FC236}">
              <a16:creationId xmlns:a16="http://schemas.microsoft.com/office/drawing/2014/main" id="{4439DBC7-F74B-7C3A-B762-56AEBA1998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6121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3125</xdr:row>
      <xdr:rowOff>0</xdr:rowOff>
    </xdr:from>
    <xdr:to>
      <xdr:col>1</xdr:col>
      <xdr:colOff>152400</xdr:colOff>
      <xdr:row>3125</xdr:row>
      <xdr:rowOff>571500</xdr:rowOff>
    </xdr:to>
    <xdr:pic>
      <xdr:nvPicPr>
        <xdr:cNvPr id="9476" name="img386" descr="Lot ID: 211944684  Set No: 4186868  Name: Large Train Engine with Tender Black (Motorizable, sets 4534, 4535)">
          <a:hlinkClick xmlns:r="http://schemas.openxmlformats.org/officeDocument/2006/relationships" r:id="rId544"/>
          <a:extLst>
            <a:ext uri="{FF2B5EF4-FFF2-40B4-BE49-F238E27FC236}">
              <a16:creationId xmlns:a16="http://schemas.microsoft.com/office/drawing/2014/main" id="{350BE358-F31D-0A4D-5B28-99AB19BB6A58}"/>
            </a:ext>
          </a:extLst>
        </xdr:cNvPr>
        <xdr:cNvPicPr>
          <a:picLocks noChangeAspect="1" noChangeArrowheads="1"/>
        </xdr:cNvPicPr>
      </xdr:nvPicPr>
      <xdr:blipFill>
        <a:blip xmlns:r="http://schemas.openxmlformats.org/officeDocument/2006/relationships" r:embed="rId545">
          <a:extLst>
            <a:ext uri="{28A0092B-C50C-407E-A947-70E740481C1C}">
              <a14:useLocalDpi xmlns:a14="http://schemas.microsoft.com/office/drawing/2010/main" val="0"/>
            </a:ext>
          </a:extLst>
        </a:blip>
        <a:srcRect/>
        <a:stretch>
          <a:fillRect/>
        </a:stretch>
      </xdr:blipFill>
      <xdr:spPr bwMode="auto">
        <a:xfrm>
          <a:off x="0" y="1276487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3125</xdr:row>
      <xdr:rowOff>0</xdr:rowOff>
    </xdr:from>
    <xdr:to>
      <xdr:col>3</xdr:col>
      <xdr:colOff>114300</xdr:colOff>
      <xdr:row>3125</xdr:row>
      <xdr:rowOff>114300</xdr:rowOff>
    </xdr:to>
    <xdr:pic>
      <xdr:nvPicPr>
        <xdr:cNvPr id="9477" name="Billede 9476" descr="Seller Does Not Ship to My Country">
          <a:hlinkClick xmlns:r="http://schemas.openxmlformats.org/officeDocument/2006/relationships" r:id="rId5"/>
          <a:extLst>
            <a:ext uri="{FF2B5EF4-FFF2-40B4-BE49-F238E27FC236}">
              <a16:creationId xmlns:a16="http://schemas.microsoft.com/office/drawing/2014/main" id="{632921DE-73D1-4F7E-7F32-A27F32F2E0F6}"/>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76487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3125</xdr:row>
      <xdr:rowOff>0</xdr:rowOff>
    </xdr:from>
    <xdr:to>
      <xdr:col>3</xdr:col>
      <xdr:colOff>274320</xdr:colOff>
      <xdr:row>3125</xdr:row>
      <xdr:rowOff>152400</xdr:rowOff>
    </xdr:to>
    <xdr:pic>
      <xdr:nvPicPr>
        <xdr:cNvPr id="9478" name="Billede 9477">
          <a:hlinkClick xmlns:r="http://schemas.openxmlformats.org/officeDocument/2006/relationships" r:id="rId7"/>
          <a:extLst>
            <a:ext uri="{FF2B5EF4-FFF2-40B4-BE49-F238E27FC236}">
              <a16:creationId xmlns:a16="http://schemas.microsoft.com/office/drawing/2014/main" id="{9F6274C7-0711-91A4-0670-86B7E6E035B5}"/>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276487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3129</xdr:row>
      <xdr:rowOff>0</xdr:rowOff>
    </xdr:from>
    <xdr:to>
      <xdr:col>3</xdr:col>
      <xdr:colOff>7620</xdr:colOff>
      <xdr:row>3129</xdr:row>
      <xdr:rowOff>30480</xdr:rowOff>
    </xdr:to>
    <xdr:pic>
      <xdr:nvPicPr>
        <xdr:cNvPr id="9479" name="Billede 9478">
          <a:extLst>
            <a:ext uri="{FF2B5EF4-FFF2-40B4-BE49-F238E27FC236}">
              <a16:creationId xmlns:a16="http://schemas.microsoft.com/office/drawing/2014/main" id="{835A84E9-A470-2CDE-8883-4447F8B76A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8956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3130</xdr:row>
      <xdr:rowOff>0</xdr:rowOff>
    </xdr:from>
    <xdr:to>
      <xdr:col>3</xdr:col>
      <xdr:colOff>571500</xdr:colOff>
      <xdr:row>3130</xdr:row>
      <xdr:rowOff>160020</xdr:rowOff>
    </xdr:to>
    <xdr:pic>
      <xdr:nvPicPr>
        <xdr:cNvPr id="9480" name="Billede 9479">
          <a:hlinkClick xmlns:r="http://schemas.openxmlformats.org/officeDocument/2006/relationships" r:id="rId547"/>
          <a:extLst>
            <a:ext uri="{FF2B5EF4-FFF2-40B4-BE49-F238E27FC236}">
              <a16:creationId xmlns:a16="http://schemas.microsoft.com/office/drawing/2014/main" id="{C990FE52-D21D-B0D8-1FF0-E78BC39DC2C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79138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3131</xdr:row>
      <xdr:rowOff>0</xdr:rowOff>
    </xdr:from>
    <xdr:to>
      <xdr:col>3</xdr:col>
      <xdr:colOff>7620</xdr:colOff>
      <xdr:row>3131</xdr:row>
      <xdr:rowOff>99060</xdr:rowOff>
    </xdr:to>
    <xdr:pic>
      <xdr:nvPicPr>
        <xdr:cNvPr id="9481" name="Billede 9480">
          <a:extLst>
            <a:ext uri="{FF2B5EF4-FFF2-40B4-BE49-F238E27FC236}">
              <a16:creationId xmlns:a16="http://schemas.microsoft.com/office/drawing/2014/main" id="{2A3FEE6B-B0BB-A67A-83FF-B5D454F87C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9321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3133</xdr:row>
      <xdr:rowOff>0</xdr:rowOff>
    </xdr:from>
    <xdr:to>
      <xdr:col>1</xdr:col>
      <xdr:colOff>152400</xdr:colOff>
      <xdr:row>3134</xdr:row>
      <xdr:rowOff>0</xdr:rowOff>
    </xdr:to>
    <xdr:pic>
      <xdr:nvPicPr>
        <xdr:cNvPr id="9482" name="img387" descr="Lot ID: 412067454  Instruction No: 7750  Name: Steam Engine">
          <a:hlinkClick xmlns:r="http://schemas.openxmlformats.org/officeDocument/2006/relationships" r:id="rId491"/>
          <a:extLst>
            <a:ext uri="{FF2B5EF4-FFF2-40B4-BE49-F238E27FC236}">
              <a16:creationId xmlns:a16="http://schemas.microsoft.com/office/drawing/2014/main" id="{547B1155-3560-DC06-A743-54900ABBBCF8}"/>
            </a:ext>
          </a:extLst>
        </xdr:cNvPr>
        <xdr:cNvPicPr>
          <a:picLocks noChangeAspect="1" noChangeArrowheads="1"/>
        </xdr:cNvPicPr>
      </xdr:nvPicPr>
      <xdr:blipFill>
        <a:blip xmlns:r="http://schemas.openxmlformats.org/officeDocument/2006/relationships" r:embed="rId492">
          <a:extLst>
            <a:ext uri="{28A0092B-C50C-407E-A947-70E740481C1C}">
              <a14:useLocalDpi xmlns:a14="http://schemas.microsoft.com/office/drawing/2010/main" val="0"/>
            </a:ext>
          </a:extLst>
        </a:blip>
        <a:srcRect/>
        <a:stretch>
          <a:fillRect/>
        </a:stretch>
      </xdr:blipFill>
      <xdr:spPr bwMode="auto">
        <a:xfrm>
          <a:off x="0" y="1279687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3133</xdr:row>
      <xdr:rowOff>0</xdr:rowOff>
    </xdr:from>
    <xdr:to>
      <xdr:col>3</xdr:col>
      <xdr:colOff>114300</xdr:colOff>
      <xdr:row>3133</xdr:row>
      <xdr:rowOff>114300</xdr:rowOff>
    </xdr:to>
    <xdr:pic>
      <xdr:nvPicPr>
        <xdr:cNvPr id="9483" name="Billede 9482" descr="Seller Ships to My Country">
          <a:hlinkClick xmlns:r="http://schemas.openxmlformats.org/officeDocument/2006/relationships" r:id="rId5"/>
          <a:extLst>
            <a:ext uri="{FF2B5EF4-FFF2-40B4-BE49-F238E27FC236}">
              <a16:creationId xmlns:a16="http://schemas.microsoft.com/office/drawing/2014/main" id="{2AF7BD86-58C1-9A17-A16D-70DF8C04DE3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79687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3133</xdr:row>
      <xdr:rowOff>0</xdr:rowOff>
    </xdr:from>
    <xdr:to>
      <xdr:col>3</xdr:col>
      <xdr:colOff>274320</xdr:colOff>
      <xdr:row>3133</xdr:row>
      <xdr:rowOff>152400</xdr:rowOff>
    </xdr:to>
    <xdr:pic>
      <xdr:nvPicPr>
        <xdr:cNvPr id="9484" name="Billede 9483">
          <a:hlinkClick xmlns:r="http://schemas.openxmlformats.org/officeDocument/2006/relationships" r:id="rId7"/>
          <a:extLst>
            <a:ext uri="{FF2B5EF4-FFF2-40B4-BE49-F238E27FC236}">
              <a16:creationId xmlns:a16="http://schemas.microsoft.com/office/drawing/2014/main" id="{581AAB7C-776E-AF02-BA0D-BB68B8EB1178}"/>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279687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3137</xdr:row>
      <xdr:rowOff>0</xdr:rowOff>
    </xdr:from>
    <xdr:to>
      <xdr:col>3</xdr:col>
      <xdr:colOff>7620</xdr:colOff>
      <xdr:row>3137</xdr:row>
      <xdr:rowOff>30480</xdr:rowOff>
    </xdr:to>
    <xdr:pic>
      <xdr:nvPicPr>
        <xdr:cNvPr id="9485" name="Billede 9484">
          <a:extLst>
            <a:ext uri="{FF2B5EF4-FFF2-40B4-BE49-F238E27FC236}">
              <a16:creationId xmlns:a16="http://schemas.microsoft.com/office/drawing/2014/main" id="{8414F0F1-E533-D128-BD00-63421C0AD3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2202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3138</xdr:row>
      <xdr:rowOff>0</xdr:rowOff>
    </xdr:from>
    <xdr:to>
      <xdr:col>3</xdr:col>
      <xdr:colOff>571500</xdr:colOff>
      <xdr:row>3138</xdr:row>
      <xdr:rowOff>160020</xdr:rowOff>
    </xdr:to>
    <xdr:pic>
      <xdr:nvPicPr>
        <xdr:cNvPr id="9486" name="Billede 9485">
          <a:hlinkClick xmlns:r="http://schemas.openxmlformats.org/officeDocument/2006/relationships" r:id="rId548"/>
          <a:extLst>
            <a:ext uri="{FF2B5EF4-FFF2-40B4-BE49-F238E27FC236}">
              <a16:creationId xmlns:a16="http://schemas.microsoft.com/office/drawing/2014/main" id="{23C98292-A276-539D-781B-F6A5761960E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82385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3139</xdr:row>
      <xdr:rowOff>0</xdr:rowOff>
    </xdr:from>
    <xdr:to>
      <xdr:col>3</xdr:col>
      <xdr:colOff>7620</xdr:colOff>
      <xdr:row>3139</xdr:row>
      <xdr:rowOff>99060</xdr:rowOff>
    </xdr:to>
    <xdr:pic>
      <xdr:nvPicPr>
        <xdr:cNvPr id="9487" name="Billede 9486">
          <a:extLst>
            <a:ext uri="{FF2B5EF4-FFF2-40B4-BE49-F238E27FC236}">
              <a16:creationId xmlns:a16="http://schemas.microsoft.com/office/drawing/2014/main" id="{6ADE4C3D-8DFC-0ECB-9317-8B951F2CCB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2567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3141</xdr:row>
      <xdr:rowOff>0</xdr:rowOff>
    </xdr:from>
    <xdr:to>
      <xdr:col>1</xdr:col>
      <xdr:colOff>152400</xdr:colOff>
      <xdr:row>3141</xdr:row>
      <xdr:rowOff>571500</xdr:rowOff>
    </xdr:to>
    <xdr:pic>
      <xdr:nvPicPr>
        <xdr:cNvPr id="9488" name="img388" descr="Lot ID: 206056533  Set No: 40370  Name: Steam Engine {Reissue of Set 7810}">
          <a:hlinkClick xmlns:r="http://schemas.openxmlformats.org/officeDocument/2006/relationships" r:id="rId549"/>
          <a:extLst>
            <a:ext uri="{FF2B5EF4-FFF2-40B4-BE49-F238E27FC236}">
              <a16:creationId xmlns:a16="http://schemas.microsoft.com/office/drawing/2014/main" id="{E64A3728-6A53-1AFC-8E75-EAF7F872697A}"/>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282933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3141</xdr:row>
      <xdr:rowOff>0</xdr:rowOff>
    </xdr:from>
    <xdr:to>
      <xdr:col>3</xdr:col>
      <xdr:colOff>114300</xdr:colOff>
      <xdr:row>3141</xdr:row>
      <xdr:rowOff>114300</xdr:rowOff>
    </xdr:to>
    <xdr:pic>
      <xdr:nvPicPr>
        <xdr:cNvPr id="9489" name="Billede 9488" descr="Seller Ships to My Country">
          <a:hlinkClick xmlns:r="http://schemas.openxmlformats.org/officeDocument/2006/relationships" r:id="rId5"/>
          <a:extLst>
            <a:ext uri="{FF2B5EF4-FFF2-40B4-BE49-F238E27FC236}">
              <a16:creationId xmlns:a16="http://schemas.microsoft.com/office/drawing/2014/main" id="{812A5DEB-0B5A-29A8-0C80-3AFB188EAFC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82933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3141</xdr:row>
      <xdr:rowOff>0</xdr:rowOff>
    </xdr:from>
    <xdr:to>
      <xdr:col>3</xdr:col>
      <xdr:colOff>274320</xdr:colOff>
      <xdr:row>3141</xdr:row>
      <xdr:rowOff>152400</xdr:rowOff>
    </xdr:to>
    <xdr:pic>
      <xdr:nvPicPr>
        <xdr:cNvPr id="9490" name="Billede 9489">
          <a:hlinkClick xmlns:r="http://schemas.openxmlformats.org/officeDocument/2006/relationships" r:id="rId7"/>
          <a:extLst>
            <a:ext uri="{FF2B5EF4-FFF2-40B4-BE49-F238E27FC236}">
              <a16:creationId xmlns:a16="http://schemas.microsoft.com/office/drawing/2014/main" id="{F0E570FF-3069-0ED3-A33A-811DB52643E4}"/>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282933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3145</xdr:row>
      <xdr:rowOff>0</xdr:rowOff>
    </xdr:from>
    <xdr:to>
      <xdr:col>3</xdr:col>
      <xdr:colOff>7620</xdr:colOff>
      <xdr:row>3145</xdr:row>
      <xdr:rowOff>30480</xdr:rowOff>
    </xdr:to>
    <xdr:pic>
      <xdr:nvPicPr>
        <xdr:cNvPr id="9491" name="Billede 9490">
          <a:extLst>
            <a:ext uri="{FF2B5EF4-FFF2-40B4-BE49-F238E27FC236}">
              <a16:creationId xmlns:a16="http://schemas.microsoft.com/office/drawing/2014/main" id="{1D1D71CB-17D4-E0B0-4D96-4132523BEA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4945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3146</xdr:row>
      <xdr:rowOff>0</xdr:rowOff>
    </xdr:from>
    <xdr:to>
      <xdr:col>3</xdr:col>
      <xdr:colOff>571500</xdr:colOff>
      <xdr:row>3146</xdr:row>
      <xdr:rowOff>160020</xdr:rowOff>
    </xdr:to>
    <xdr:pic>
      <xdr:nvPicPr>
        <xdr:cNvPr id="9492" name="Billede 9491">
          <a:hlinkClick xmlns:r="http://schemas.openxmlformats.org/officeDocument/2006/relationships" r:id="rId551"/>
          <a:extLst>
            <a:ext uri="{FF2B5EF4-FFF2-40B4-BE49-F238E27FC236}">
              <a16:creationId xmlns:a16="http://schemas.microsoft.com/office/drawing/2014/main" id="{63E71CC8-4EEB-4CA2-8434-7946E0C5CA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85128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3147</xdr:row>
      <xdr:rowOff>0</xdr:rowOff>
    </xdr:from>
    <xdr:to>
      <xdr:col>3</xdr:col>
      <xdr:colOff>7620</xdr:colOff>
      <xdr:row>3147</xdr:row>
      <xdr:rowOff>99060</xdr:rowOff>
    </xdr:to>
    <xdr:pic>
      <xdr:nvPicPr>
        <xdr:cNvPr id="9493" name="Billede 9492">
          <a:extLst>
            <a:ext uri="{FF2B5EF4-FFF2-40B4-BE49-F238E27FC236}">
              <a16:creationId xmlns:a16="http://schemas.microsoft.com/office/drawing/2014/main" id="{7A542AD6-E6E6-72B1-4E61-3463FBD7E7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5311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3149</xdr:row>
      <xdr:rowOff>0</xdr:rowOff>
    </xdr:from>
    <xdr:to>
      <xdr:col>1</xdr:col>
      <xdr:colOff>152400</xdr:colOff>
      <xdr:row>3150</xdr:row>
      <xdr:rowOff>342900</xdr:rowOff>
    </xdr:to>
    <xdr:pic>
      <xdr:nvPicPr>
        <xdr:cNvPr id="9494" name="Billede 9493" descr="invID: 479758287 S-No: 8280  Name: Fire Engine">
          <a:hlinkClick xmlns:r="http://schemas.openxmlformats.org/officeDocument/2006/relationships" r:id="rId552" tgtFrame="/myImg/1052123.jpg"/>
          <a:extLst>
            <a:ext uri="{FF2B5EF4-FFF2-40B4-BE49-F238E27FC236}">
              <a16:creationId xmlns:a16="http://schemas.microsoft.com/office/drawing/2014/main" id="{F8689D6A-0738-2420-671A-41ABE59DF6DF}"/>
            </a:ext>
          </a:extLst>
        </xdr:cNvPr>
        <xdr:cNvPicPr>
          <a:picLocks noChangeAspect="1" noChangeArrowheads="1"/>
        </xdr:cNvPicPr>
      </xdr:nvPicPr>
      <xdr:blipFill>
        <a:blip xmlns:r="http://schemas.openxmlformats.org/officeDocument/2006/relationships" r:embed="rId553">
          <a:extLst>
            <a:ext uri="{28A0092B-C50C-407E-A947-70E740481C1C}">
              <a14:useLocalDpi xmlns:a14="http://schemas.microsoft.com/office/drawing/2010/main" val="0"/>
            </a:ext>
          </a:extLst>
        </a:blip>
        <a:srcRect/>
        <a:stretch>
          <a:fillRect/>
        </a:stretch>
      </xdr:blipFill>
      <xdr:spPr bwMode="auto">
        <a:xfrm>
          <a:off x="0" y="1285676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3149</xdr:row>
      <xdr:rowOff>0</xdr:rowOff>
    </xdr:from>
    <xdr:to>
      <xdr:col>3</xdr:col>
      <xdr:colOff>114300</xdr:colOff>
      <xdr:row>3149</xdr:row>
      <xdr:rowOff>114300</xdr:rowOff>
    </xdr:to>
    <xdr:pic>
      <xdr:nvPicPr>
        <xdr:cNvPr id="9495" name="Billede 9494" descr="Seller Ships to My Country">
          <a:hlinkClick xmlns:r="http://schemas.openxmlformats.org/officeDocument/2006/relationships" r:id="rId5"/>
          <a:extLst>
            <a:ext uri="{FF2B5EF4-FFF2-40B4-BE49-F238E27FC236}">
              <a16:creationId xmlns:a16="http://schemas.microsoft.com/office/drawing/2014/main" id="{6C388652-9993-AE02-5542-3A2C8683A04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85676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3149</xdr:row>
      <xdr:rowOff>0</xdr:rowOff>
    </xdr:from>
    <xdr:to>
      <xdr:col>3</xdr:col>
      <xdr:colOff>274320</xdr:colOff>
      <xdr:row>3149</xdr:row>
      <xdr:rowOff>152400</xdr:rowOff>
    </xdr:to>
    <xdr:pic>
      <xdr:nvPicPr>
        <xdr:cNvPr id="9496" name="Billede 9495">
          <a:hlinkClick xmlns:r="http://schemas.openxmlformats.org/officeDocument/2006/relationships" r:id="rId7"/>
          <a:extLst>
            <a:ext uri="{FF2B5EF4-FFF2-40B4-BE49-F238E27FC236}">
              <a16:creationId xmlns:a16="http://schemas.microsoft.com/office/drawing/2014/main" id="{BDA6FF2D-A261-1EED-6F8F-54F1BB7895D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85676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3149</xdr:row>
      <xdr:rowOff>0</xdr:rowOff>
    </xdr:from>
    <xdr:to>
      <xdr:col>3</xdr:col>
      <xdr:colOff>457200</xdr:colOff>
      <xdr:row>3149</xdr:row>
      <xdr:rowOff>152400</xdr:rowOff>
    </xdr:to>
    <xdr:pic>
      <xdr:nvPicPr>
        <xdr:cNvPr id="9497" name="Billede 9496">
          <a:hlinkClick xmlns:r="http://schemas.openxmlformats.org/officeDocument/2006/relationships" r:id="rId554"/>
          <a:extLst>
            <a:ext uri="{FF2B5EF4-FFF2-40B4-BE49-F238E27FC236}">
              <a16:creationId xmlns:a16="http://schemas.microsoft.com/office/drawing/2014/main" id="{941D7D3B-389C-9020-0CC9-44E9BDECB06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2856768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3154</xdr:row>
      <xdr:rowOff>0</xdr:rowOff>
    </xdr:from>
    <xdr:to>
      <xdr:col>3</xdr:col>
      <xdr:colOff>7620</xdr:colOff>
      <xdr:row>3154</xdr:row>
      <xdr:rowOff>30480</xdr:rowOff>
    </xdr:to>
    <xdr:pic>
      <xdr:nvPicPr>
        <xdr:cNvPr id="9498" name="Billede 9497">
          <a:extLst>
            <a:ext uri="{FF2B5EF4-FFF2-40B4-BE49-F238E27FC236}">
              <a16:creationId xmlns:a16="http://schemas.microsoft.com/office/drawing/2014/main" id="{D79CA0F8-081E-3F3A-6F92-3074F3214F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9288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3155</xdr:row>
      <xdr:rowOff>0</xdr:rowOff>
    </xdr:from>
    <xdr:to>
      <xdr:col>3</xdr:col>
      <xdr:colOff>571500</xdr:colOff>
      <xdr:row>3155</xdr:row>
      <xdr:rowOff>160020</xdr:rowOff>
    </xdr:to>
    <xdr:pic>
      <xdr:nvPicPr>
        <xdr:cNvPr id="9499" name="Billede 9498">
          <a:hlinkClick xmlns:r="http://schemas.openxmlformats.org/officeDocument/2006/relationships" r:id="rId555"/>
          <a:extLst>
            <a:ext uri="{FF2B5EF4-FFF2-40B4-BE49-F238E27FC236}">
              <a16:creationId xmlns:a16="http://schemas.microsoft.com/office/drawing/2014/main" id="{EBBED353-16D7-0C5D-5241-AD35DBE3A52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89471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3156</xdr:row>
      <xdr:rowOff>0</xdr:rowOff>
    </xdr:from>
    <xdr:to>
      <xdr:col>3</xdr:col>
      <xdr:colOff>7620</xdr:colOff>
      <xdr:row>3156</xdr:row>
      <xdr:rowOff>99060</xdr:rowOff>
    </xdr:to>
    <xdr:pic>
      <xdr:nvPicPr>
        <xdr:cNvPr id="9500" name="Billede 9499">
          <a:extLst>
            <a:ext uri="{FF2B5EF4-FFF2-40B4-BE49-F238E27FC236}">
              <a16:creationId xmlns:a16="http://schemas.microsoft.com/office/drawing/2014/main" id="{78D74A84-4E5B-08C7-7078-1A8AB2E25A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9654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3158</xdr:row>
      <xdr:rowOff>0</xdr:rowOff>
    </xdr:from>
    <xdr:to>
      <xdr:col>1</xdr:col>
      <xdr:colOff>152400</xdr:colOff>
      <xdr:row>3159</xdr:row>
      <xdr:rowOff>342900</xdr:rowOff>
    </xdr:to>
    <xdr:pic>
      <xdr:nvPicPr>
        <xdr:cNvPr id="9501" name="img390" descr="Lot ID: 492984530  Set No: 8280  Name: Fire Engine">
          <a:hlinkClick xmlns:r="http://schemas.openxmlformats.org/officeDocument/2006/relationships" r:id="rId471"/>
          <a:extLst>
            <a:ext uri="{FF2B5EF4-FFF2-40B4-BE49-F238E27FC236}">
              <a16:creationId xmlns:a16="http://schemas.microsoft.com/office/drawing/2014/main" id="{3CA78F79-BDE9-1929-DFC6-07E01896A084}"/>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90020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3158</xdr:row>
      <xdr:rowOff>0</xdr:rowOff>
    </xdr:from>
    <xdr:to>
      <xdr:col>3</xdr:col>
      <xdr:colOff>114300</xdr:colOff>
      <xdr:row>3158</xdr:row>
      <xdr:rowOff>114300</xdr:rowOff>
    </xdr:to>
    <xdr:pic>
      <xdr:nvPicPr>
        <xdr:cNvPr id="9502" name="Billede 9501" descr="Seller Does Not Ship to My Country">
          <a:hlinkClick xmlns:r="http://schemas.openxmlformats.org/officeDocument/2006/relationships" r:id="rId5"/>
          <a:extLst>
            <a:ext uri="{FF2B5EF4-FFF2-40B4-BE49-F238E27FC236}">
              <a16:creationId xmlns:a16="http://schemas.microsoft.com/office/drawing/2014/main" id="{8DFBC7DA-FE5B-E235-B047-42D214BFEEF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90020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3158</xdr:row>
      <xdr:rowOff>0</xdr:rowOff>
    </xdr:from>
    <xdr:to>
      <xdr:col>3</xdr:col>
      <xdr:colOff>274320</xdr:colOff>
      <xdr:row>3158</xdr:row>
      <xdr:rowOff>152400</xdr:rowOff>
    </xdr:to>
    <xdr:pic>
      <xdr:nvPicPr>
        <xdr:cNvPr id="9503" name="Billede 9502">
          <a:hlinkClick xmlns:r="http://schemas.openxmlformats.org/officeDocument/2006/relationships" r:id="rId7"/>
          <a:extLst>
            <a:ext uri="{FF2B5EF4-FFF2-40B4-BE49-F238E27FC236}">
              <a16:creationId xmlns:a16="http://schemas.microsoft.com/office/drawing/2014/main" id="{0934824B-7621-A629-5E27-441063A1BA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90020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3162</xdr:row>
      <xdr:rowOff>0</xdr:rowOff>
    </xdr:from>
    <xdr:to>
      <xdr:col>3</xdr:col>
      <xdr:colOff>7620</xdr:colOff>
      <xdr:row>3162</xdr:row>
      <xdr:rowOff>30480</xdr:rowOff>
    </xdr:to>
    <xdr:pic>
      <xdr:nvPicPr>
        <xdr:cNvPr id="9504" name="Billede 9503">
          <a:extLst>
            <a:ext uri="{FF2B5EF4-FFF2-40B4-BE49-F238E27FC236}">
              <a16:creationId xmlns:a16="http://schemas.microsoft.com/office/drawing/2014/main" id="{97C0E736-6556-F85D-28EE-2587EF89AF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2649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3163</xdr:row>
      <xdr:rowOff>0</xdr:rowOff>
    </xdr:from>
    <xdr:to>
      <xdr:col>3</xdr:col>
      <xdr:colOff>571500</xdr:colOff>
      <xdr:row>3163</xdr:row>
      <xdr:rowOff>160020</xdr:rowOff>
    </xdr:to>
    <xdr:pic>
      <xdr:nvPicPr>
        <xdr:cNvPr id="9505" name="Billede 9504">
          <a:hlinkClick xmlns:r="http://schemas.openxmlformats.org/officeDocument/2006/relationships" r:id="rId556"/>
          <a:extLst>
            <a:ext uri="{FF2B5EF4-FFF2-40B4-BE49-F238E27FC236}">
              <a16:creationId xmlns:a16="http://schemas.microsoft.com/office/drawing/2014/main" id="{4A294065-11C9-EA88-C002-0B2A5576F0E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92832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3164</xdr:row>
      <xdr:rowOff>0</xdr:rowOff>
    </xdr:from>
    <xdr:to>
      <xdr:col>3</xdr:col>
      <xdr:colOff>7620</xdr:colOff>
      <xdr:row>3164</xdr:row>
      <xdr:rowOff>99060</xdr:rowOff>
    </xdr:to>
    <xdr:pic>
      <xdr:nvPicPr>
        <xdr:cNvPr id="9506" name="Billede 9505">
          <a:extLst>
            <a:ext uri="{FF2B5EF4-FFF2-40B4-BE49-F238E27FC236}">
              <a16:creationId xmlns:a16="http://schemas.microsoft.com/office/drawing/2014/main" id="{54D86A9A-8E18-99E7-A230-EC6FFF794C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3014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3166</xdr:row>
      <xdr:rowOff>0</xdr:rowOff>
    </xdr:from>
    <xdr:to>
      <xdr:col>1</xdr:col>
      <xdr:colOff>152400</xdr:colOff>
      <xdr:row>3167</xdr:row>
      <xdr:rowOff>342900</xdr:rowOff>
    </xdr:to>
    <xdr:pic>
      <xdr:nvPicPr>
        <xdr:cNvPr id="9507" name="img391" descr="Lot ID: 390890882  Set No: 8280  Name: Fire Engine">
          <a:hlinkClick xmlns:r="http://schemas.openxmlformats.org/officeDocument/2006/relationships" r:id="rId471"/>
          <a:extLst>
            <a:ext uri="{FF2B5EF4-FFF2-40B4-BE49-F238E27FC236}">
              <a16:creationId xmlns:a16="http://schemas.microsoft.com/office/drawing/2014/main" id="{13A22EC3-265D-DA94-2A37-F8695E1030E1}"/>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93380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3166</xdr:row>
      <xdr:rowOff>0</xdr:rowOff>
    </xdr:from>
    <xdr:to>
      <xdr:col>3</xdr:col>
      <xdr:colOff>114300</xdr:colOff>
      <xdr:row>3166</xdr:row>
      <xdr:rowOff>114300</xdr:rowOff>
    </xdr:to>
    <xdr:pic>
      <xdr:nvPicPr>
        <xdr:cNvPr id="9508" name="Billede 9507" descr="Seller Ships to My Country">
          <a:hlinkClick xmlns:r="http://schemas.openxmlformats.org/officeDocument/2006/relationships" r:id="rId5"/>
          <a:extLst>
            <a:ext uri="{FF2B5EF4-FFF2-40B4-BE49-F238E27FC236}">
              <a16:creationId xmlns:a16="http://schemas.microsoft.com/office/drawing/2014/main" id="{0EDF814F-3B27-FB86-8F7A-867FFC5A20B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93380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3166</xdr:row>
      <xdr:rowOff>0</xdr:rowOff>
    </xdr:from>
    <xdr:to>
      <xdr:col>3</xdr:col>
      <xdr:colOff>274320</xdr:colOff>
      <xdr:row>3166</xdr:row>
      <xdr:rowOff>152400</xdr:rowOff>
    </xdr:to>
    <xdr:pic>
      <xdr:nvPicPr>
        <xdr:cNvPr id="9509" name="Billede 9508">
          <a:hlinkClick xmlns:r="http://schemas.openxmlformats.org/officeDocument/2006/relationships" r:id="rId7"/>
          <a:extLst>
            <a:ext uri="{FF2B5EF4-FFF2-40B4-BE49-F238E27FC236}">
              <a16:creationId xmlns:a16="http://schemas.microsoft.com/office/drawing/2014/main" id="{2C4F9C1B-06C7-EEE0-4164-D09107159A5F}"/>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293380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3171</xdr:row>
      <xdr:rowOff>0</xdr:rowOff>
    </xdr:from>
    <xdr:to>
      <xdr:col>3</xdr:col>
      <xdr:colOff>7620</xdr:colOff>
      <xdr:row>3171</xdr:row>
      <xdr:rowOff>30480</xdr:rowOff>
    </xdr:to>
    <xdr:pic>
      <xdr:nvPicPr>
        <xdr:cNvPr id="9510" name="Billede 9509">
          <a:extLst>
            <a:ext uri="{FF2B5EF4-FFF2-40B4-BE49-F238E27FC236}">
              <a16:creationId xmlns:a16="http://schemas.microsoft.com/office/drawing/2014/main" id="{5AE3B596-F46A-E4AC-C898-1E24C04334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6763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3172</xdr:row>
      <xdr:rowOff>0</xdr:rowOff>
    </xdr:from>
    <xdr:to>
      <xdr:col>3</xdr:col>
      <xdr:colOff>571500</xdr:colOff>
      <xdr:row>3172</xdr:row>
      <xdr:rowOff>160020</xdr:rowOff>
    </xdr:to>
    <xdr:pic>
      <xdr:nvPicPr>
        <xdr:cNvPr id="9511" name="Billede 9510">
          <a:hlinkClick xmlns:r="http://schemas.openxmlformats.org/officeDocument/2006/relationships" r:id="rId557"/>
          <a:extLst>
            <a:ext uri="{FF2B5EF4-FFF2-40B4-BE49-F238E27FC236}">
              <a16:creationId xmlns:a16="http://schemas.microsoft.com/office/drawing/2014/main" id="{7176A946-C288-7F71-CC20-2D221D51E37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96946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3173</xdr:row>
      <xdr:rowOff>0</xdr:rowOff>
    </xdr:from>
    <xdr:to>
      <xdr:col>3</xdr:col>
      <xdr:colOff>7620</xdr:colOff>
      <xdr:row>3173</xdr:row>
      <xdr:rowOff>99060</xdr:rowOff>
    </xdr:to>
    <xdr:pic>
      <xdr:nvPicPr>
        <xdr:cNvPr id="9512" name="Billede 9511">
          <a:extLst>
            <a:ext uri="{FF2B5EF4-FFF2-40B4-BE49-F238E27FC236}">
              <a16:creationId xmlns:a16="http://schemas.microsoft.com/office/drawing/2014/main" id="{66F34DB1-B342-431D-FFCC-97B6021086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7129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3175</xdr:row>
      <xdr:rowOff>0</xdr:rowOff>
    </xdr:from>
    <xdr:to>
      <xdr:col>1</xdr:col>
      <xdr:colOff>152400</xdr:colOff>
      <xdr:row>3176</xdr:row>
      <xdr:rowOff>342900</xdr:rowOff>
    </xdr:to>
    <xdr:pic>
      <xdr:nvPicPr>
        <xdr:cNvPr id="9513" name="img392" descr="Lot ID: 516831261  Set No: 8280  Name: Fire Engine">
          <a:hlinkClick xmlns:r="http://schemas.openxmlformats.org/officeDocument/2006/relationships" r:id="rId471"/>
          <a:extLst>
            <a:ext uri="{FF2B5EF4-FFF2-40B4-BE49-F238E27FC236}">
              <a16:creationId xmlns:a16="http://schemas.microsoft.com/office/drawing/2014/main" id="{34553887-1A89-B235-C59B-F09853DA853B}"/>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97495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3175</xdr:row>
      <xdr:rowOff>0</xdr:rowOff>
    </xdr:from>
    <xdr:to>
      <xdr:col>3</xdr:col>
      <xdr:colOff>114300</xdr:colOff>
      <xdr:row>3175</xdr:row>
      <xdr:rowOff>114300</xdr:rowOff>
    </xdr:to>
    <xdr:pic>
      <xdr:nvPicPr>
        <xdr:cNvPr id="9514" name="Billede 9513" descr="Seller Ships to My Country">
          <a:hlinkClick xmlns:r="http://schemas.openxmlformats.org/officeDocument/2006/relationships" r:id="rId5"/>
          <a:extLst>
            <a:ext uri="{FF2B5EF4-FFF2-40B4-BE49-F238E27FC236}">
              <a16:creationId xmlns:a16="http://schemas.microsoft.com/office/drawing/2014/main" id="{10CD3603-0FDB-6C0C-10FB-A8C07657E90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9749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3175</xdr:row>
      <xdr:rowOff>0</xdr:rowOff>
    </xdr:from>
    <xdr:to>
      <xdr:col>3</xdr:col>
      <xdr:colOff>274320</xdr:colOff>
      <xdr:row>3175</xdr:row>
      <xdr:rowOff>152400</xdr:rowOff>
    </xdr:to>
    <xdr:pic>
      <xdr:nvPicPr>
        <xdr:cNvPr id="9515" name="Billede 9514">
          <a:hlinkClick xmlns:r="http://schemas.openxmlformats.org/officeDocument/2006/relationships" r:id="rId7"/>
          <a:extLst>
            <a:ext uri="{FF2B5EF4-FFF2-40B4-BE49-F238E27FC236}">
              <a16:creationId xmlns:a16="http://schemas.microsoft.com/office/drawing/2014/main" id="{A5A77014-750E-C761-3ACA-CA7A6B546BC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9749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3179</xdr:row>
      <xdr:rowOff>0</xdr:rowOff>
    </xdr:from>
    <xdr:to>
      <xdr:col>3</xdr:col>
      <xdr:colOff>7620</xdr:colOff>
      <xdr:row>3179</xdr:row>
      <xdr:rowOff>30480</xdr:rowOff>
    </xdr:to>
    <xdr:pic>
      <xdr:nvPicPr>
        <xdr:cNvPr id="9516" name="Billede 9515">
          <a:extLst>
            <a:ext uri="{FF2B5EF4-FFF2-40B4-BE49-F238E27FC236}">
              <a16:creationId xmlns:a16="http://schemas.microsoft.com/office/drawing/2014/main" id="{C337941F-ABE6-C919-3755-CEF195F89E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9895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3180</xdr:row>
      <xdr:rowOff>0</xdr:rowOff>
    </xdr:from>
    <xdr:to>
      <xdr:col>3</xdr:col>
      <xdr:colOff>571500</xdr:colOff>
      <xdr:row>3180</xdr:row>
      <xdr:rowOff>160020</xdr:rowOff>
    </xdr:to>
    <xdr:pic>
      <xdr:nvPicPr>
        <xdr:cNvPr id="9517" name="Billede 9516">
          <a:hlinkClick xmlns:r="http://schemas.openxmlformats.org/officeDocument/2006/relationships" r:id="rId558"/>
          <a:extLst>
            <a:ext uri="{FF2B5EF4-FFF2-40B4-BE49-F238E27FC236}">
              <a16:creationId xmlns:a16="http://schemas.microsoft.com/office/drawing/2014/main" id="{17307EF5-BFF0-8D61-3F0B-3B3BD08B5E2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00078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3181</xdr:row>
      <xdr:rowOff>0</xdr:rowOff>
    </xdr:from>
    <xdr:to>
      <xdr:col>3</xdr:col>
      <xdr:colOff>7620</xdr:colOff>
      <xdr:row>3181</xdr:row>
      <xdr:rowOff>99060</xdr:rowOff>
    </xdr:to>
    <xdr:pic>
      <xdr:nvPicPr>
        <xdr:cNvPr id="9518" name="Billede 9517">
          <a:extLst>
            <a:ext uri="{FF2B5EF4-FFF2-40B4-BE49-F238E27FC236}">
              <a16:creationId xmlns:a16="http://schemas.microsoft.com/office/drawing/2014/main" id="{A79BBF77-6B3B-41DD-7CD2-1DD98506C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0261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3183</xdr:row>
      <xdr:rowOff>0</xdr:rowOff>
    </xdr:from>
    <xdr:to>
      <xdr:col>1</xdr:col>
      <xdr:colOff>152400</xdr:colOff>
      <xdr:row>3183</xdr:row>
      <xdr:rowOff>571500</xdr:rowOff>
    </xdr:to>
    <xdr:pic>
      <xdr:nvPicPr>
        <xdr:cNvPr id="9519" name="img393" descr="Lot ID: 533207909  Set No: 7810  Name: Push-Along Steam Engine (Locomotive without motor)">
          <a:hlinkClick xmlns:r="http://schemas.openxmlformats.org/officeDocument/2006/relationships" r:id="rId559"/>
          <a:extLst>
            <a:ext uri="{FF2B5EF4-FFF2-40B4-BE49-F238E27FC236}">
              <a16:creationId xmlns:a16="http://schemas.microsoft.com/office/drawing/2014/main" id="{A5F49053-85D1-B14B-8DA0-D3798A85F2F5}"/>
            </a:ext>
          </a:extLst>
        </xdr:cNvPr>
        <xdr:cNvPicPr>
          <a:picLocks noChangeAspect="1" noChangeArrowheads="1"/>
        </xdr:cNvPicPr>
      </xdr:nvPicPr>
      <xdr:blipFill>
        <a:blip xmlns:r="http://schemas.openxmlformats.org/officeDocument/2006/relationships" r:embed="rId560">
          <a:extLst>
            <a:ext uri="{28A0092B-C50C-407E-A947-70E740481C1C}">
              <a14:useLocalDpi xmlns:a14="http://schemas.microsoft.com/office/drawing/2010/main" val="0"/>
            </a:ext>
          </a:extLst>
        </a:blip>
        <a:srcRect/>
        <a:stretch>
          <a:fillRect/>
        </a:stretch>
      </xdr:blipFill>
      <xdr:spPr bwMode="auto">
        <a:xfrm>
          <a:off x="0" y="1300627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3183</xdr:row>
      <xdr:rowOff>0</xdr:rowOff>
    </xdr:from>
    <xdr:to>
      <xdr:col>3</xdr:col>
      <xdr:colOff>114300</xdr:colOff>
      <xdr:row>3183</xdr:row>
      <xdr:rowOff>114300</xdr:rowOff>
    </xdr:to>
    <xdr:pic>
      <xdr:nvPicPr>
        <xdr:cNvPr id="9520" name="Billede 9519" descr="Seller Ships to My Country">
          <a:hlinkClick xmlns:r="http://schemas.openxmlformats.org/officeDocument/2006/relationships" r:id="rId5"/>
          <a:extLst>
            <a:ext uri="{FF2B5EF4-FFF2-40B4-BE49-F238E27FC236}">
              <a16:creationId xmlns:a16="http://schemas.microsoft.com/office/drawing/2014/main" id="{D59972F2-8004-6C32-F8D8-B6EC7F5CC68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00627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3183</xdr:row>
      <xdr:rowOff>0</xdr:rowOff>
    </xdr:from>
    <xdr:to>
      <xdr:col>3</xdr:col>
      <xdr:colOff>274320</xdr:colOff>
      <xdr:row>3183</xdr:row>
      <xdr:rowOff>152400</xdr:rowOff>
    </xdr:to>
    <xdr:pic>
      <xdr:nvPicPr>
        <xdr:cNvPr id="9521" name="Billede 9520">
          <a:hlinkClick xmlns:r="http://schemas.openxmlformats.org/officeDocument/2006/relationships" r:id="rId7"/>
          <a:extLst>
            <a:ext uri="{FF2B5EF4-FFF2-40B4-BE49-F238E27FC236}">
              <a16:creationId xmlns:a16="http://schemas.microsoft.com/office/drawing/2014/main" id="{9551B952-E709-3E34-1D4E-53359361F9B2}"/>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300627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3187</xdr:row>
      <xdr:rowOff>0</xdr:rowOff>
    </xdr:from>
    <xdr:to>
      <xdr:col>3</xdr:col>
      <xdr:colOff>7620</xdr:colOff>
      <xdr:row>3187</xdr:row>
      <xdr:rowOff>30480</xdr:rowOff>
    </xdr:to>
    <xdr:pic>
      <xdr:nvPicPr>
        <xdr:cNvPr id="9522" name="Billede 9521">
          <a:extLst>
            <a:ext uri="{FF2B5EF4-FFF2-40B4-BE49-F238E27FC236}">
              <a16:creationId xmlns:a16="http://schemas.microsoft.com/office/drawing/2014/main" id="{445DF6F0-B10D-FF97-8ECE-57162352E3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3599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3188</xdr:row>
      <xdr:rowOff>0</xdr:rowOff>
    </xdr:from>
    <xdr:to>
      <xdr:col>3</xdr:col>
      <xdr:colOff>571500</xdr:colOff>
      <xdr:row>3188</xdr:row>
      <xdr:rowOff>160020</xdr:rowOff>
    </xdr:to>
    <xdr:pic>
      <xdr:nvPicPr>
        <xdr:cNvPr id="9523" name="Billede 9522">
          <a:hlinkClick xmlns:r="http://schemas.openxmlformats.org/officeDocument/2006/relationships" r:id="rId561"/>
          <a:extLst>
            <a:ext uri="{FF2B5EF4-FFF2-40B4-BE49-F238E27FC236}">
              <a16:creationId xmlns:a16="http://schemas.microsoft.com/office/drawing/2014/main" id="{D8D38BB5-7FBB-0019-458A-9EC5FFEBDE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03782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3189</xdr:row>
      <xdr:rowOff>0</xdr:rowOff>
    </xdr:from>
    <xdr:to>
      <xdr:col>3</xdr:col>
      <xdr:colOff>7620</xdr:colOff>
      <xdr:row>3189</xdr:row>
      <xdr:rowOff>99060</xdr:rowOff>
    </xdr:to>
    <xdr:pic>
      <xdr:nvPicPr>
        <xdr:cNvPr id="9524" name="Billede 9523">
          <a:extLst>
            <a:ext uri="{FF2B5EF4-FFF2-40B4-BE49-F238E27FC236}">
              <a16:creationId xmlns:a16="http://schemas.microsoft.com/office/drawing/2014/main" id="{82CEF950-1ADA-61DF-E18F-A55C89F76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3964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3191</xdr:row>
      <xdr:rowOff>0</xdr:rowOff>
    </xdr:from>
    <xdr:to>
      <xdr:col>1</xdr:col>
      <xdr:colOff>152400</xdr:colOff>
      <xdr:row>3192</xdr:row>
      <xdr:rowOff>114300</xdr:rowOff>
    </xdr:to>
    <xdr:pic>
      <xdr:nvPicPr>
        <xdr:cNvPr id="9525" name="Billede 9524" descr="invID: 515094095 S-No: 693  Name: Fire Engine with Firemen">
          <a:hlinkClick xmlns:r="http://schemas.openxmlformats.org/officeDocument/2006/relationships" r:id="rId562" tgtFrame="/myImg/1098610.jpg"/>
          <a:extLst>
            <a:ext uri="{FF2B5EF4-FFF2-40B4-BE49-F238E27FC236}">
              <a16:creationId xmlns:a16="http://schemas.microsoft.com/office/drawing/2014/main" id="{4DB6C3B3-3F07-FCC1-163F-7665D22D1C63}"/>
            </a:ext>
          </a:extLst>
        </xdr:cNvPr>
        <xdr:cNvPicPr>
          <a:picLocks noChangeAspect="1" noChangeArrowheads="1"/>
        </xdr:cNvPicPr>
      </xdr:nvPicPr>
      <xdr:blipFill>
        <a:blip xmlns:r="http://schemas.openxmlformats.org/officeDocument/2006/relationships" r:embed="rId563">
          <a:extLst>
            <a:ext uri="{28A0092B-C50C-407E-A947-70E740481C1C}">
              <a14:useLocalDpi xmlns:a14="http://schemas.microsoft.com/office/drawing/2010/main" val="0"/>
            </a:ext>
          </a:extLst>
        </a:blip>
        <a:srcRect/>
        <a:stretch>
          <a:fillRect/>
        </a:stretch>
      </xdr:blipFill>
      <xdr:spPr bwMode="auto">
        <a:xfrm>
          <a:off x="0" y="1304330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3191</xdr:row>
      <xdr:rowOff>0</xdr:rowOff>
    </xdr:from>
    <xdr:to>
      <xdr:col>3</xdr:col>
      <xdr:colOff>114300</xdr:colOff>
      <xdr:row>3191</xdr:row>
      <xdr:rowOff>114300</xdr:rowOff>
    </xdr:to>
    <xdr:pic>
      <xdr:nvPicPr>
        <xdr:cNvPr id="9526" name="Billede 9525" descr="Seller Ships to My Country">
          <a:hlinkClick xmlns:r="http://schemas.openxmlformats.org/officeDocument/2006/relationships" r:id="rId5"/>
          <a:extLst>
            <a:ext uri="{FF2B5EF4-FFF2-40B4-BE49-F238E27FC236}">
              <a16:creationId xmlns:a16="http://schemas.microsoft.com/office/drawing/2014/main" id="{9759DA5A-A67F-6623-2E82-1527E6CFE3B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04330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3191</xdr:row>
      <xdr:rowOff>0</xdr:rowOff>
    </xdr:from>
    <xdr:to>
      <xdr:col>3</xdr:col>
      <xdr:colOff>274320</xdr:colOff>
      <xdr:row>3191</xdr:row>
      <xdr:rowOff>152400</xdr:rowOff>
    </xdr:to>
    <xdr:pic>
      <xdr:nvPicPr>
        <xdr:cNvPr id="9527" name="Billede 9526">
          <a:hlinkClick xmlns:r="http://schemas.openxmlformats.org/officeDocument/2006/relationships" r:id="rId7"/>
          <a:extLst>
            <a:ext uri="{FF2B5EF4-FFF2-40B4-BE49-F238E27FC236}">
              <a16:creationId xmlns:a16="http://schemas.microsoft.com/office/drawing/2014/main" id="{CBB4A276-F48B-A4F1-7C2E-BC025297204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304330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3195</xdr:row>
      <xdr:rowOff>0</xdr:rowOff>
    </xdr:from>
    <xdr:to>
      <xdr:col>3</xdr:col>
      <xdr:colOff>7620</xdr:colOff>
      <xdr:row>3195</xdr:row>
      <xdr:rowOff>30480</xdr:rowOff>
    </xdr:to>
    <xdr:pic>
      <xdr:nvPicPr>
        <xdr:cNvPr id="9528" name="Billede 9527">
          <a:extLst>
            <a:ext uri="{FF2B5EF4-FFF2-40B4-BE49-F238E27FC236}">
              <a16:creationId xmlns:a16="http://schemas.microsoft.com/office/drawing/2014/main" id="{AB77E2B3-CBF4-1A09-75E4-6330010415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6616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3196</xdr:row>
      <xdr:rowOff>0</xdr:rowOff>
    </xdr:from>
    <xdr:to>
      <xdr:col>3</xdr:col>
      <xdr:colOff>571500</xdr:colOff>
      <xdr:row>3196</xdr:row>
      <xdr:rowOff>160020</xdr:rowOff>
    </xdr:to>
    <xdr:pic>
      <xdr:nvPicPr>
        <xdr:cNvPr id="9529" name="Billede 9528">
          <a:hlinkClick xmlns:r="http://schemas.openxmlformats.org/officeDocument/2006/relationships" r:id="rId564"/>
          <a:extLst>
            <a:ext uri="{FF2B5EF4-FFF2-40B4-BE49-F238E27FC236}">
              <a16:creationId xmlns:a16="http://schemas.microsoft.com/office/drawing/2014/main" id="{8B2631F9-3073-09B9-D13E-B67A737E464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06799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3197</xdr:row>
      <xdr:rowOff>0</xdr:rowOff>
    </xdr:from>
    <xdr:to>
      <xdr:col>3</xdr:col>
      <xdr:colOff>7620</xdr:colOff>
      <xdr:row>3197</xdr:row>
      <xdr:rowOff>99060</xdr:rowOff>
    </xdr:to>
    <xdr:pic>
      <xdr:nvPicPr>
        <xdr:cNvPr id="9530" name="Billede 9529">
          <a:extLst>
            <a:ext uri="{FF2B5EF4-FFF2-40B4-BE49-F238E27FC236}">
              <a16:creationId xmlns:a16="http://schemas.microsoft.com/office/drawing/2014/main" id="{452CE218-20E9-30A1-E4D6-19FF84C5C0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6982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3199</xdr:row>
      <xdr:rowOff>0</xdr:rowOff>
    </xdr:from>
    <xdr:to>
      <xdr:col>1</xdr:col>
      <xdr:colOff>152400</xdr:colOff>
      <xdr:row>3201</xdr:row>
      <xdr:rowOff>114300</xdr:rowOff>
    </xdr:to>
    <xdr:pic>
      <xdr:nvPicPr>
        <xdr:cNvPr id="9531" name="img395" descr="Lot ID: 196655460  Set No: 60112  Name: Fire Engine">
          <a:hlinkClick xmlns:r="http://schemas.openxmlformats.org/officeDocument/2006/relationships" r:id="rId565"/>
          <a:extLst>
            <a:ext uri="{FF2B5EF4-FFF2-40B4-BE49-F238E27FC236}">
              <a16:creationId xmlns:a16="http://schemas.microsoft.com/office/drawing/2014/main" id="{C93FFA6D-DE91-CE9F-6363-065478AA6367}"/>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307348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3199</xdr:row>
      <xdr:rowOff>0</xdr:rowOff>
    </xdr:from>
    <xdr:to>
      <xdr:col>3</xdr:col>
      <xdr:colOff>114300</xdr:colOff>
      <xdr:row>3199</xdr:row>
      <xdr:rowOff>114300</xdr:rowOff>
    </xdr:to>
    <xdr:pic>
      <xdr:nvPicPr>
        <xdr:cNvPr id="9532" name="Billede 9531" descr="Seller Ships to My Country">
          <a:hlinkClick xmlns:r="http://schemas.openxmlformats.org/officeDocument/2006/relationships" r:id="rId5"/>
          <a:extLst>
            <a:ext uri="{FF2B5EF4-FFF2-40B4-BE49-F238E27FC236}">
              <a16:creationId xmlns:a16="http://schemas.microsoft.com/office/drawing/2014/main" id="{FDC5193A-A2F2-A8A1-93EC-7865175C2A6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07348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3199</xdr:row>
      <xdr:rowOff>0</xdr:rowOff>
    </xdr:from>
    <xdr:to>
      <xdr:col>3</xdr:col>
      <xdr:colOff>274320</xdr:colOff>
      <xdr:row>3199</xdr:row>
      <xdr:rowOff>152400</xdr:rowOff>
    </xdr:to>
    <xdr:pic>
      <xdr:nvPicPr>
        <xdr:cNvPr id="9533" name="Billede 9532">
          <a:hlinkClick xmlns:r="http://schemas.openxmlformats.org/officeDocument/2006/relationships" r:id="rId7"/>
          <a:extLst>
            <a:ext uri="{FF2B5EF4-FFF2-40B4-BE49-F238E27FC236}">
              <a16:creationId xmlns:a16="http://schemas.microsoft.com/office/drawing/2014/main" id="{B84C1D61-D603-0556-EF9E-09A1AEBB262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307348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3203</xdr:row>
      <xdr:rowOff>0</xdr:rowOff>
    </xdr:from>
    <xdr:to>
      <xdr:col>3</xdr:col>
      <xdr:colOff>7620</xdr:colOff>
      <xdr:row>3203</xdr:row>
      <xdr:rowOff>30480</xdr:rowOff>
    </xdr:to>
    <xdr:pic>
      <xdr:nvPicPr>
        <xdr:cNvPr id="9534" name="Billede 9533">
          <a:extLst>
            <a:ext uri="{FF2B5EF4-FFF2-40B4-BE49-F238E27FC236}">
              <a16:creationId xmlns:a16="http://schemas.microsoft.com/office/drawing/2014/main" id="{EEF8352E-4EE8-D518-C0A6-988FBCE094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8948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3204</xdr:row>
      <xdr:rowOff>0</xdr:rowOff>
    </xdr:from>
    <xdr:to>
      <xdr:col>3</xdr:col>
      <xdr:colOff>571500</xdr:colOff>
      <xdr:row>3204</xdr:row>
      <xdr:rowOff>160020</xdr:rowOff>
    </xdr:to>
    <xdr:pic>
      <xdr:nvPicPr>
        <xdr:cNvPr id="9535" name="Billede 9534">
          <a:hlinkClick xmlns:r="http://schemas.openxmlformats.org/officeDocument/2006/relationships" r:id="rId567"/>
          <a:extLst>
            <a:ext uri="{FF2B5EF4-FFF2-40B4-BE49-F238E27FC236}">
              <a16:creationId xmlns:a16="http://schemas.microsoft.com/office/drawing/2014/main" id="{AA5CCE82-598D-A123-2A38-0534EAE9E79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09131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3205</xdr:row>
      <xdr:rowOff>0</xdr:rowOff>
    </xdr:from>
    <xdr:to>
      <xdr:col>3</xdr:col>
      <xdr:colOff>7620</xdr:colOff>
      <xdr:row>3205</xdr:row>
      <xdr:rowOff>99060</xdr:rowOff>
    </xdr:to>
    <xdr:pic>
      <xdr:nvPicPr>
        <xdr:cNvPr id="9536" name="Billede 9535">
          <a:extLst>
            <a:ext uri="{FF2B5EF4-FFF2-40B4-BE49-F238E27FC236}">
              <a16:creationId xmlns:a16="http://schemas.microsoft.com/office/drawing/2014/main" id="{72566441-C5D4-E75C-9A38-1CA670ACC0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9314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3207</xdr:row>
      <xdr:rowOff>0</xdr:rowOff>
    </xdr:from>
    <xdr:to>
      <xdr:col>1</xdr:col>
      <xdr:colOff>152400</xdr:colOff>
      <xdr:row>3208</xdr:row>
      <xdr:rowOff>342900</xdr:rowOff>
    </xdr:to>
    <xdr:pic>
      <xdr:nvPicPr>
        <xdr:cNvPr id="9537" name="img396" descr="Lot ID: 123812030  Set No: 60112  Name: Fire Engine">
          <a:hlinkClick xmlns:r="http://schemas.openxmlformats.org/officeDocument/2006/relationships" r:id="rId565"/>
          <a:extLst>
            <a:ext uri="{FF2B5EF4-FFF2-40B4-BE49-F238E27FC236}">
              <a16:creationId xmlns:a16="http://schemas.microsoft.com/office/drawing/2014/main" id="{A58DC8A6-CDE5-E511-926E-0F6E420D2340}"/>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309679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3207</xdr:row>
      <xdr:rowOff>0</xdr:rowOff>
    </xdr:from>
    <xdr:to>
      <xdr:col>3</xdr:col>
      <xdr:colOff>114300</xdr:colOff>
      <xdr:row>3207</xdr:row>
      <xdr:rowOff>114300</xdr:rowOff>
    </xdr:to>
    <xdr:pic>
      <xdr:nvPicPr>
        <xdr:cNvPr id="9538" name="Billede 9537" descr="Seller Ships to My Country">
          <a:hlinkClick xmlns:r="http://schemas.openxmlformats.org/officeDocument/2006/relationships" r:id="rId5"/>
          <a:extLst>
            <a:ext uri="{FF2B5EF4-FFF2-40B4-BE49-F238E27FC236}">
              <a16:creationId xmlns:a16="http://schemas.microsoft.com/office/drawing/2014/main" id="{5BE56CA5-E914-7D0F-EBC3-71A21181CF1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09679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3207</xdr:row>
      <xdr:rowOff>0</xdr:rowOff>
    </xdr:from>
    <xdr:to>
      <xdr:col>3</xdr:col>
      <xdr:colOff>274320</xdr:colOff>
      <xdr:row>3207</xdr:row>
      <xdr:rowOff>152400</xdr:rowOff>
    </xdr:to>
    <xdr:pic>
      <xdr:nvPicPr>
        <xdr:cNvPr id="9539" name="Billede 9538">
          <a:hlinkClick xmlns:r="http://schemas.openxmlformats.org/officeDocument/2006/relationships" r:id="rId7"/>
          <a:extLst>
            <a:ext uri="{FF2B5EF4-FFF2-40B4-BE49-F238E27FC236}">
              <a16:creationId xmlns:a16="http://schemas.microsoft.com/office/drawing/2014/main" id="{3B0860ED-8A01-EDF3-4B1D-77423948C48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309679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3211</xdr:row>
      <xdr:rowOff>0</xdr:rowOff>
    </xdr:from>
    <xdr:to>
      <xdr:col>3</xdr:col>
      <xdr:colOff>7620</xdr:colOff>
      <xdr:row>3211</xdr:row>
      <xdr:rowOff>30480</xdr:rowOff>
    </xdr:to>
    <xdr:pic>
      <xdr:nvPicPr>
        <xdr:cNvPr id="9540" name="Billede 9539">
          <a:extLst>
            <a:ext uri="{FF2B5EF4-FFF2-40B4-BE49-F238E27FC236}">
              <a16:creationId xmlns:a16="http://schemas.microsoft.com/office/drawing/2014/main" id="{3B8365CB-F14C-0934-5AB0-FDCD71CCEF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1120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3212</xdr:row>
      <xdr:rowOff>0</xdr:rowOff>
    </xdr:from>
    <xdr:to>
      <xdr:col>3</xdr:col>
      <xdr:colOff>571500</xdr:colOff>
      <xdr:row>3212</xdr:row>
      <xdr:rowOff>160020</xdr:rowOff>
    </xdr:to>
    <xdr:pic>
      <xdr:nvPicPr>
        <xdr:cNvPr id="9541" name="Billede 9540">
          <a:hlinkClick xmlns:r="http://schemas.openxmlformats.org/officeDocument/2006/relationships" r:id="rId568"/>
          <a:extLst>
            <a:ext uri="{FF2B5EF4-FFF2-40B4-BE49-F238E27FC236}">
              <a16:creationId xmlns:a16="http://schemas.microsoft.com/office/drawing/2014/main" id="{2F8F48F6-B73F-A09B-655D-CA52C8EDE5B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11302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3213</xdr:row>
      <xdr:rowOff>0</xdr:rowOff>
    </xdr:from>
    <xdr:to>
      <xdr:col>3</xdr:col>
      <xdr:colOff>7620</xdr:colOff>
      <xdr:row>3213</xdr:row>
      <xdr:rowOff>99060</xdr:rowOff>
    </xdr:to>
    <xdr:pic>
      <xdr:nvPicPr>
        <xdr:cNvPr id="9542" name="Billede 9541">
          <a:extLst>
            <a:ext uri="{FF2B5EF4-FFF2-40B4-BE49-F238E27FC236}">
              <a16:creationId xmlns:a16="http://schemas.microsoft.com/office/drawing/2014/main" id="{A6608B80-E46F-ADD4-4B94-56F102D25C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1485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3215</xdr:row>
      <xdr:rowOff>0</xdr:rowOff>
    </xdr:from>
    <xdr:to>
      <xdr:col>1</xdr:col>
      <xdr:colOff>152400</xdr:colOff>
      <xdr:row>3216</xdr:row>
      <xdr:rowOff>114300</xdr:rowOff>
    </xdr:to>
    <xdr:pic>
      <xdr:nvPicPr>
        <xdr:cNvPr id="9543" name="img397" descr="Lot ID: 416157623  Set No: 693  Name: Fire Engine with Firemen">
          <a:hlinkClick xmlns:r="http://schemas.openxmlformats.org/officeDocument/2006/relationships" r:id="rId569"/>
          <a:extLst>
            <a:ext uri="{FF2B5EF4-FFF2-40B4-BE49-F238E27FC236}">
              <a16:creationId xmlns:a16="http://schemas.microsoft.com/office/drawing/2014/main" id="{2089CBD9-52F4-B202-2F16-E8484455D458}"/>
            </a:ext>
          </a:extLst>
        </xdr:cNvPr>
        <xdr:cNvPicPr>
          <a:picLocks noChangeAspect="1" noChangeArrowheads="1"/>
        </xdr:cNvPicPr>
      </xdr:nvPicPr>
      <xdr:blipFill>
        <a:blip xmlns:r="http://schemas.openxmlformats.org/officeDocument/2006/relationships" r:embed="rId570">
          <a:extLst>
            <a:ext uri="{28A0092B-C50C-407E-A947-70E740481C1C}">
              <a14:useLocalDpi xmlns:a14="http://schemas.microsoft.com/office/drawing/2010/main" val="0"/>
            </a:ext>
          </a:extLst>
        </a:blip>
        <a:srcRect/>
        <a:stretch>
          <a:fillRect/>
        </a:stretch>
      </xdr:blipFill>
      <xdr:spPr bwMode="auto">
        <a:xfrm>
          <a:off x="0" y="1311851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3215</xdr:row>
      <xdr:rowOff>0</xdr:rowOff>
    </xdr:from>
    <xdr:to>
      <xdr:col>3</xdr:col>
      <xdr:colOff>114300</xdr:colOff>
      <xdr:row>3215</xdr:row>
      <xdr:rowOff>114300</xdr:rowOff>
    </xdr:to>
    <xdr:pic>
      <xdr:nvPicPr>
        <xdr:cNvPr id="9544" name="Billede 9543" descr="Seller Ships to My Country">
          <a:hlinkClick xmlns:r="http://schemas.openxmlformats.org/officeDocument/2006/relationships" r:id="rId5"/>
          <a:extLst>
            <a:ext uri="{FF2B5EF4-FFF2-40B4-BE49-F238E27FC236}">
              <a16:creationId xmlns:a16="http://schemas.microsoft.com/office/drawing/2014/main" id="{662E6687-A827-ED5C-29CB-8D4D2135097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11851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3215</xdr:row>
      <xdr:rowOff>0</xdr:rowOff>
    </xdr:from>
    <xdr:to>
      <xdr:col>3</xdr:col>
      <xdr:colOff>274320</xdr:colOff>
      <xdr:row>3215</xdr:row>
      <xdr:rowOff>152400</xdr:rowOff>
    </xdr:to>
    <xdr:pic>
      <xdr:nvPicPr>
        <xdr:cNvPr id="9545" name="Billede 9544">
          <a:hlinkClick xmlns:r="http://schemas.openxmlformats.org/officeDocument/2006/relationships" r:id="rId7"/>
          <a:extLst>
            <a:ext uri="{FF2B5EF4-FFF2-40B4-BE49-F238E27FC236}">
              <a16:creationId xmlns:a16="http://schemas.microsoft.com/office/drawing/2014/main" id="{153C1FC0-971A-8051-3243-4393AA25C11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311851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3219</xdr:row>
      <xdr:rowOff>0</xdr:rowOff>
    </xdr:from>
    <xdr:to>
      <xdr:col>3</xdr:col>
      <xdr:colOff>7620</xdr:colOff>
      <xdr:row>3219</xdr:row>
      <xdr:rowOff>30480</xdr:rowOff>
    </xdr:to>
    <xdr:pic>
      <xdr:nvPicPr>
        <xdr:cNvPr id="9546" name="Billede 9545">
          <a:extLst>
            <a:ext uri="{FF2B5EF4-FFF2-40B4-BE49-F238E27FC236}">
              <a16:creationId xmlns:a16="http://schemas.microsoft.com/office/drawing/2014/main" id="{688364AA-868B-6AFA-02D9-C8D1C8EAFF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3908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3220</xdr:row>
      <xdr:rowOff>0</xdr:rowOff>
    </xdr:from>
    <xdr:to>
      <xdr:col>3</xdr:col>
      <xdr:colOff>571500</xdr:colOff>
      <xdr:row>3220</xdr:row>
      <xdr:rowOff>160020</xdr:rowOff>
    </xdr:to>
    <xdr:pic>
      <xdr:nvPicPr>
        <xdr:cNvPr id="9547" name="Billede 9546">
          <a:hlinkClick xmlns:r="http://schemas.openxmlformats.org/officeDocument/2006/relationships" r:id="rId571"/>
          <a:extLst>
            <a:ext uri="{FF2B5EF4-FFF2-40B4-BE49-F238E27FC236}">
              <a16:creationId xmlns:a16="http://schemas.microsoft.com/office/drawing/2014/main" id="{D67E9A8E-6FD4-2CBD-DEAE-269F889517D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14091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3221</xdr:row>
      <xdr:rowOff>0</xdr:rowOff>
    </xdr:from>
    <xdr:to>
      <xdr:col>3</xdr:col>
      <xdr:colOff>7620</xdr:colOff>
      <xdr:row>3221</xdr:row>
      <xdr:rowOff>99060</xdr:rowOff>
    </xdr:to>
    <xdr:pic>
      <xdr:nvPicPr>
        <xdr:cNvPr id="9548" name="Billede 9547">
          <a:extLst>
            <a:ext uri="{FF2B5EF4-FFF2-40B4-BE49-F238E27FC236}">
              <a16:creationId xmlns:a16="http://schemas.microsoft.com/office/drawing/2014/main" id="{DFAE30F7-DE89-ECB5-302F-EDE9A6A83F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4274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3223</xdr:row>
      <xdr:rowOff>0</xdr:rowOff>
    </xdr:from>
    <xdr:to>
      <xdr:col>1</xdr:col>
      <xdr:colOff>152400</xdr:colOff>
      <xdr:row>3224</xdr:row>
      <xdr:rowOff>114300</xdr:rowOff>
    </xdr:to>
    <xdr:pic>
      <xdr:nvPicPr>
        <xdr:cNvPr id="9549" name="img398" descr="Lot ID: 43904716  Set No: KT306  Name: Small Train Engine Brown">
          <a:hlinkClick xmlns:r="http://schemas.openxmlformats.org/officeDocument/2006/relationships" r:id="rId572"/>
          <a:extLst>
            <a:ext uri="{FF2B5EF4-FFF2-40B4-BE49-F238E27FC236}">
              <a16:creationId xmlns:a16="http://schemas.microsoft.com/office/drawing/2014/main" id="{11ABDE28-66BB-CF98-1CE4-A52ACB42D760}"/>
            </a:ext>
          </a:extLst>
        </xdr:cNvPr>
        <xdr:cNvPicPr>
          <a:picLocks noChangeAspect="1" noChangeArrowheads="1"/>
        </xdr:cNvPicPr>
      </xdr:nvPicPr>
      <xdr:blipFill>
        <a:blip xmlns:r="http://schemas.openxmlformats.org/officeDocument/2006/relationships" r:embed="rId573">
          <a:extLst>
            <a:ext uri="{28A0092B-C50C-407E-A947-70E740481C1C}">
              <a14:useLocalDpi xmlns:a14="http://schemas.microsoft.com/office/drawing/2010/main" val="0"/>
            </a:ext>
          </a:extLst>
        </a:blip>
        <a:srcRect/>
        <a:stretch>
          <a:fillRect/>
        </a:stretch>
      </xdr:blipFill>
      <xdr:spPr bwMode="auto">
        <a:xfrm>
          <a:off x="0" y="1314640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3223</xdr:row>
      <xdr:rowOff>0</xdr:rowOff>
    </xdr:from>
    <xdr:to>
      <xdr:col>3</xdr:col>
      <xdr:colOff>114300</xdr:colOff>
      <xdr:row>3223</xdr:row>
      <xdr:rowOff>114300</xdr:rowOff>
    </xdr:to>
    <xdr:pic>
      <xdr:nvPicPr>
        <xdr:cNvPr id="9550" name="Billede 9549" descr="Seller Ships to My Country">
          <a:hlinkClick xmlns:r="http://schemas.openxmlformats.org/officeDocument/2006/relationships" r:id="rId5"/>
          <a:extLst>
            <a:ext uri="{FF2B5EF4-FFF2-40B4-BE49-F238E27FC236}">
              <a16:creationId xmlns:a16="http://schemas.microsoft.com/office/drawing/2014/main" id="{022BDF00-D41B-C689-6E14-172AE3C36B1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14640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3223</xdr:row>
      <xdr:rowOff>0</xdr:rowOff>
    </xdr:from>
    <xdr:to>
      <xdr:col>3</xdr:col>
      <xdr:colOff>274320</xdr:colOff>
      <xdr:row>3223</xdr:row>
      <xdr:rowOff>152400</xdr:rowOff>
    </xdr:to>
    <xdr:pic>
      <xdr:nvPicPr>
        <xdr:cNvPr id="9551" name="Billede 9550">
          <a:hlinkClick xmlns:r="http://schemas.openxmlformats.org/officeDocument/2006/relationships" r:id="rId7"/>
          <a:extLst>
            <a:ext uri="{FF2B5EF4-FFF2-40B4-BE49-F238E27FC236}">
              <a16:creationId xmlns:a16="http://schemas.microsoft.com/office/drawing/2014/main" id="{7207193C-14D5-7589-DCEE-D9BFDB74893F}"/>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31464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3223</xdr:row>
      <xdr:rowOff>0</xdr:rowOff>
    </xdr:from>
    <xdr:to>
      <xdr:col>3</xdr:col>
      <xdr:colOff>457200</xdr:colOff>
      <xdr:row>3223</xdr:row>
      <xdr:rowOff>152400</xdr:rowOff>
    </xdr:to>
    <xdr:pic>
      <xdr:nvPicPr>
        <xdr:cNvPr id="9552" name="Billede 9551">
          <a:hlinkClick xmlns:r="http://schemas.openxmlformats.org/officeDocument/2006/relationships" r:id="rId48"/>
          <a:extLst>
            <a:ext uri="{FF2B5EF4-FFF2-40B4-BE49-F238E27FC236}">
              <a16:creationId xmlns:a16="http://schemas.microsoft.com/office/drawing/2014/main" id="{98D9D0C6-ED7A-114B-D795-2A4E736D9D8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146405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3227</xdr:row>
      <xdr:rowOff>0</xdr:rowOff>
    </xdr:from>
    <xdr:to>
      <xdr:col>3</xdr:col>
      <xdr:colOff>7620</xdr:colOff>
      <xdr:row>3227</xdr:row>
      <xdr:rowOff>30480</xdr:rowOff>
    </xdr:to>
    <xdr:pic>
      <xdr:nvPicPr>
        <xdr:cNvPr id="9553" name="Billede 9552">
          <a:extLst>
            <a:ext uri="{FF2B5EF4-FFF2-40B4-BE49-F238E27FC236}">
              <a16:creationId xmlns:a16="http://schemas.microsoft.com/office/drawing/2014/main" id="{98843649-A818-449A-7286-ED7256C0D6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7383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3228</xdr:row>
      <xdr:rowOff>0</xdr:rowOff>
    </xdr:from>
    <xdr:to>
      <xdr:col>3</xdr:col>
      <xdr:colOff>571500</xdr:colOff>
      <xdr:row>3228</xdr:row>
      <xdr:rowOff>160020</xdr:rowOff>
    </xdr:to>
    <xdr:pic>
      <xdr:nvPicPr>
        <xdr:cNvPr id="9554" name="Billede 9553">
          <a:hlinkClick xmlns:r="http://schemas.openxmlformats.org/officeDocument/2006/relationships" r:id="rId574"/>
          <a:extLst>
            <a:ext uri="{FF2B5EF4-FFF2-40B4-BE49-F238E27FC236}">
              <a16:creationId xmlns:a16="http://schemas.microsoft.com/office/drawing/2014/main" id="{2374D962-FC2B-86BF-2F50-A2CB8E440B9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17566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3229</xdr:row>
      <xdr:rowOff>0</xdr:rowOff>
    </xdr:from>
    <xdr:to>
      <xdr:col>3</xdr:col>
      <xdr:colOff>7620</xdr:colOff>
      <xdr:row>3229</xdr:row>
      <xdr:rowOff>99060</xdr:rowOff>
    </xdr:to>
    <xdr:pic>
      <xdr:nvPicPr>
        <xdr:cNvPr id="9555" name="Billede 9554">
          <a:extLst>
            <a:ext uri="{FF2B5EF4-FFF2-40B4-BE49-F238E27FC236}">
              <a16:creationId xmlns:a16="http://schemas.microsoft.com/office/drawing/2014/main" id="{D1842238-A163-2C91-7EFC-5770FB686E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7749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3231</xdr:row>
      <xdr:rowOff>0</xdr:rowOff>
    </xdr:from>
    <xdr:to>
      <xdr:col>1</xdr:col>
      <xdr:colOff>152400</xdr:colOff>
      <xdr:row>3231</xdr:row>
      <xdr:rowOff>571500</xdr:rowOff>
    </xdr:to>
    <xdr:pic>
      <xdr:nvPicPr>
        <xdr:cNvPr id="9556" name="img399" descr="Lot ID: 336593550  Set No: KT406  Name: Small Train Engine with Tender Brown">
          <a:hlinkClick xmlns:r="http://schemas.openxmlformats.org/officeDocument/2006/relationships" r:id="rId412"/>
          <a:extLst>
            <a:ext uri="{FF2B5EF4-FFF2-40B4-BE49-F238E27FC236}">
              <a16:creationId xmlns:a16="http://schemas.microsoft.com/office/drawing/2014/main" id="{6C9A5CEA-BE9F-40BB-78EC-E3FE38823C81}"/>
            </a:ext>
          </a:extLst>
        </xdr:cNvPr>
        <xdr:cNvPicPr>
          <a:picLocks noChangeAspect="1" noChangeArrowheads="1"/>
        </xdr:cNvPicPr>
      </xdr:nvPicPr>
      <xdr:blipFill>
        <a:blip xmlns:r="http://schemas.openxmlformats.org/officeDocument/2006/relationships" r:embed="rId413">
          <a:extLst>
            <a:ext uri="{28A0092B-C50C-407E-A947-70E740481C1C}">
              <a14:useLocalDpi xmlns:a14="http://schemas.microsoft.com/office/drawing/2010/main" val="0"/>
            </a:ext>
          </a:extLst>
        </a:blip>
        <a:srcRect/>
        <a:stretch>
          <a:fillRect/>
        </a:stretch>
      </xdr:blipFill>
      <xdr:spPr bwMode="auto">
        <a:xfrm>
          <a:off x="0" y="1318115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3231</xdr:row>
      <xdr:rowOff>0</xdr:rowOff>
    </xdr:from>
    <xdr:to>
      <xdr:col>3</xdr:col>
      <xdr:colOff>114300</xdr:colOff>
      <xdr:row>3231</xdr:row>
      <xdr:rowOff>114300</xdr:rowOff>
    </xdr:to>
    <xdr:pic>
      <xdr:nvPicPr>
        <xdr:cNvPr id="9557" name="Billede 9556" descr="Seller Ships to My Country">
          <a:hlinkClick xmlns:r="http://schemas.openxmlformats.org/officeDocument/2006/relationships" r:id="rId5"/>
          <a:extLst>
            <a:ext uri="{FF2B5EF4-FFF2-40B4-BE49-F238E27FC236}">
              <a16:creationId xmlns:a16="http://schemas.microsoft.com/office/drawing/2014/main" id="{B7FB12B0-D635-BF41-EFE9-474F6AC2A3C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18115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3231</xdr:row>
      <xdr:rowOff>0</xdr:rowOff>
    </xdr:from>
    <xdr:to>
      <xdr:col>3</xdr:col>
      <xdr:colOff>274320</xdr:colOff>
      <xdr:row>3231</xdr:row>
      <xdr:rowOff>152400</xdr:rowOff>
    </xdr:to>
    <xdr:pic>
      <xdr:nvPicPr>
        <xdr:cNvPr id="9558" name="Billede 9557">
          <a:hlinkClick xmlns:r="http://schemas.openxmlformats.org/officeDocument/2006/relationships" r:id="rId7"/>
          <a:extLst>
            <a:ext uri="{FF2B5EF4-FFF2-40B4-BE49-F238E27FC236}">
              <a16:creationId xmlns:a16="http://schemas.microsoft.com/office/drawing/2014/main" id="{574B2811-7AB1-90B8-DB7C-2E792596A95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318115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3231</xdr:row>
      <xdr:rowOff>0</xdr:rowOff>
    </xdr:from>
    <xdr:to>
      <xdr:col>3</xdr:col>
      <xdr:colOff>457200</xdr:colOff>
      <xdr:row>3231</xdr:row>
      <xdr:rowOff>152400</xdr:rowOff>
    </xdr:to>
    <xdr:pic>
      <xdr:nvPicPr>
        <xdr:cNvPr id="9559" name="Billede 9558">
          <a:hlinkClick xmlns:r="http://schemas.openxmlformats.org/officeDocument/2006/relationships" r:id="rId59"/>
          <a:extLst>
            <a:ext uri="{FF2B5EF4-FFF2-40B4-BE49-F238E27FC236}">
              <a16:creationId xmlns:a16="http://schemas.microsoft.com/office/drawing/2014/main" id="{8F1919D7-1788-66E5-7EAB-483A976DD6B1}"/>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181152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3236</xdr:row>
      <xdr:rowOff>0</xdr:rowOff>
    </xdr:from>
    <xdr:to>
      <xdr:col>3</xdr:col>
      <xdr:colOff>7620</xdr:colOff>
      <xdr:row>3236</xdr:row>
      <xdr:rowOff>30480</xdr:rowOff>
    </xdr:to>
    <xdr:pic>
      <xdr:nvPicPr>
        <xdr:cNvPr id="9560" name="Billede 9559">
          <a:extLst>
            <a:ext uri="{FF2B5EF4-FFF2-40B4-BE49-F238E27FC236}">
              <a16:creationId xmlns:a16="http://schemas.microsoft.com/office/drawing/2014/main" id="{6D91712B-2BCA-D2BD-B23F-3A9A8E65F8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1269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3237</xdr:row>
      <xdr:rowOff>0</xdr:rowOff>
    </xdr:from>
    <xdr:to>
      <xdr:col>3</xdr:col>
      <xdr:colOff>571500</xdr:colOff>
      <xdr:row>3237</xdr:row>
      <xdr:rowOff>160020</xdr:rowOff>
    </xdr:to>
    <xdr:pic>
      <xdr:nvPicPr>
        <xdr:cNvPr id="9561" name="Billede 9560">
          <a:hlinkClick xmlns:r="http://schemas.openxmlformats.org/officeDocument/2006/relationships" r:id="rId575"/>
          <a:extLst>
            <a:ext uri="{FF2B5EF4-FFF2-40B4-BE49-F238E27FC236}">
              <a16:creationId xmlns:a16="http://schemas.microsoft.com/office/drawing/2014/main" id="{0AB35344-58DD-A5CC-EE03-A45C52E5631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21452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3238</xdr:row>
      <xdr:rowOff>0</xdr:rowOff>
    </xdr:from>
    <xdr:to>
      <xdr:col>3</xdr:col>
      <xdr:colOff>7620</xdr:colOff>
      <xdr:row>3238</xdr:row>
      <xdr:rowOff>99060</xdr:rowOff>
    </xdr:to>
    <xdr:pic>
      <xdr:nvPicPr>
        <xdr:cNvPr id="9562" name="Billede 9561">
          <a:extLst>
            <a:ext uri="{FF2B5EF4-FFF2-40B4-BE49-F238E27FC236}">
              <a16:creationId xmlns:a16="http://schemas.microsoft.com/office/drawing/2014/main" id="{2D75E31D-3551-444F-1D52-A865A71798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1635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3240</xdr:row>
      <xdr:rowOff>0</xdr:rowOff>
    </xdr:from>
    <xdr:to>
      <xdr:col>1</xdr:col>
      <xdr:colOff>152400</xdr:colOff>
      <xdr:row>3241</xdr:row>
      <xdr:rowOff>114300</xdr:rowOff>
    </xdr:to>
    <xdr:pic>
      <xdr:nvPicPr>
        <xdr:cNvPr id="9563" name="img400" descr="Lot ID: 321873810  Set No: 8800  Name: Vladek's Siege Engine">
          <a:hlinkClick xmlns:r="http://schemas.openxmlformats.org/officeDocument/2006/relationships" r:id="rId576"/>
          <a:extLst>
            <a:ext uri="{FF2B5EF4-FFF2-40B4-BE49-F238E27FC236}">
              <a16:creationId xmlns:a16="http://schemas.microsoft.com/office/drawing/2014/main" id="{C917C8E9-564A-0661-1244-F01914F51014}"/>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322001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3240</xdr:row>
      <xdr:rowOff>0</xdr:rowOff>
    </xdr:from>
    <xdr:to>
      <xdr:col>3</xdr:col>
      <xdr:colOff>114300</xdr:colOff>
      <xdr:row>3240</xdr:row>
      <xdr:rowOff>114300</xdr:rowOff>
    </xdr:to>
    <xdr:pic>
      <xdr:nvPicPr>
        <xdr:cNvPr id="9564" name="Billede 9563" descr="Seller Ships to My Country">
          <a:hlinkClick xmlns:r="http://schemas.openxmlformats.org/officeDocument/2006/relationships" r:id="rId5"/>
          <a:extLst>
            <a:ext uri="{FF2B5EF4-FFF2-40B4-BE49-F238E27FC236}">
              <a16:creationId xmlns:a16="http://schemas.microsoft.com/office/drawing/2014/main" id="{E4039157-2C07-666C-C0A8-E09A4C3F338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22001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3240</xdr:row>
      <xdr:rowOff>0</xdr:rowOff>
    </xdr:from>
    <xdr:to>
      <xdr:col>3</xdr:col>
      <xdr:colOff>274320</xdr:colOff>
      <xdr:row>3240</xdr:row>
      <xdr:rowOff>152400</xdr:rowOff>
    </xdr:to>
    <xdr:pic>
      <xdr:nvPicPr>
        <xdr:cNvPr id="9565" name="Billede 9564">
          <a:hlinkClick xmlns:r="http://schemas.openxmlformats.org/officeDocument/2006/relationships" r:id="rId7"/>
          <a:extLst>
            <a:ext uri="{FF2B5EF4-FFF2-40B4-BE49-F238E27FC236}">
              <a16:creationId xmlns:a16="http://schemas.microsoft.com/office/drawing/2014/main" id="{B97C28C1-ED66-E6E4-5420-B33FBD78AFC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322001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3244</xdr:row>
      <xdr:rowOff>0</xdr:rowOff>
    </xdr:from>
    <xdr:to>
      <xdr:col>3</xdr:col>
      <xdr:colOff>7620</xdr:colOff>
      <xdr:row>3244</xdr:row>
      <xdr:rowOff>30480</xdr:rowOff>
    </xdr:to>
    <xdr:pic>
      <xdr:nvPicPr>
        <xdr:cNvPr id="9566" name="Billede 9565">
          <a:extLst>
            <a:ext uri="{FF2B5EF4-FFF2-40B4-BE49-F238E27FC236}">
              <a16:creationId xmlns:a16="http://schemas.microsoft.com/office/drawing/2014/main" id="{CEFFE555-C189-066A-E9C6-5E3EC29914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3784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3245</xdr:row>
      <xdr:rowOff>0</xdr:rowOff>
    </xdr:from>
    <xdr:to>
      <xdr:col>3</xdr:col>
      <xdr:colOff>571500</xdr:colOff>
      <xdr:row>3245</xdr:row>
      <xdr:rowOff>160020</xdr:rowOff>
    </xdr:to>
    <xdr:pic>
      <xdr:nvPicPr>
        <xdr:cNvPr id="9567" name="Billede 9566">
          <a:hlinkClick xmlns:r="http://schemas.openxmlformats.org/officeDocument/2006/relationships" r:id="rId578"/>
          <a:extLst>
            <a:ext uri="{FF2B5EF4-FFF2-40B4-BE49-F238E27FC236}">
              <a16:creationId xmlns:a16="http://schemas.microsoft.com/office/drawing/2014/main" id="{F38D22F4-AE4C-D664-8AE6-3502AE1D2C4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23967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3246</xdr:row>
      <xdr:rowOff>0</xdr:rowOff>
    </xdr:from>
    <xdr:to>
      <xdr:col>3</xdr:col>
      <xdr:colOff>7620</xdr:colOff>
      <xdr:row>3246</xdr:row>
      <xdr:rowOff>99060</xdr:rowOff>
    </xdr:to>
    <xdr:pic>
      <xdr:nvPicPr>
        <xdr:cNvPr id="9568" name="Billede 9567">
          <a:extLst>
            <a:ext uri="{FF2B5EF4-FFF2-40B4-BE49-F238E27FC236}">
              <a16:creationId xmlns:a16="http://schemas.microsoft.com/office/drawing/2014/main" id="{56CF4E22-0142-91EE-ACDE-DD62492B3E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4150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3248</xdr:row>
      <xdr:rowOff>0</xdr:rowOff>
    </xdr:from>
    <xdr:to>
      <xdr:col>1</xdr:col>
      <xdr:colOff>152400</xdr:colOff>
      <xdr:row>3249</xdr:row>
      <xdr:rowOff>114300</xdr:rowOff>
    </xdr:to>
    <xdr:pic>
      <xdr:nvPicPr>
        <xdr:cNvPr id="9569" name="img401" descr="Lot ID: 492759652  Set No: 8800  Name: Vladek's Siege Engine">
          <a:hlinkClick xmlns:r="http://schemas.openxmlformats.org/officeDocument/2006/relationships" r:id="rId576"/>
          <a:extLst>
            <a:ext uri="{FF2B5EF4-FFF2-40B4-BE49-F238E27FC236}">
              <a16:creationId xmlns:a16="http://schemas.microsoft.com/office/drawing/2014/main" id="{DE72446D-1845-9ED5-D357-40BB4912448F}"/>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324516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3248</xdr:row>
      <xdr:rowOff>0</xdr:rowOff>
    </xdr:from>
    <xdr:to>
      <xdr:col>3</xdr:col>
      <xdr:colOff>114300</xdr:colOff>
      <xdr:row>3248</xdr:row>
      <xdr:rowOff>114300</xdr:rowOff>
    </xdr:to>
    <xdr:pic>
      <xdr:nvPicPr>
        <xdr:cNvPr id="9570" name="Billede 9569" descr="Seller Ships to My Country">
          <a:hlinkClick xmlns:r="http://schemas.openxmlformats.org/officeDocument/2006/relationships" r:id="rId5"/>
          <a:extLst>
            <a:ext uri="{FF2B5EF4-FFF2-40B4-BE49-F238E27FC236}">
              <a16:creationId xmlns:a16="http://schemas.microsoft.com/office/drawing/2014/main" id="{A94B8045-3E13-5AE4-BB6C-35398CBD0B1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24516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3248</xdr:row>
      <xdr:rowOff>0</xdr:rowOff>
    </xdr:from>
    <xdr:to>
      <xdr:col>3</xdr:col>
      <xdr:colOff>274320</xdr:colOff>
      <xdr:row>3248</xdr:row>
      <xdr:rowOff>152400</xdr:rowOff>
    </xdr:to>
    <xdr:pic>
      <xdr:nvPicPr>
        <xdr:cNvPr id="9571" name="Billede 9570">
          <a:hlinkClick xmlns:r="http://schemas.openxmlformats.org/officeDocument/2006/relationships" r:id="rId7"/>
          <a:extLst>
            <a:ext uri="{FF2B5EF4-FFF2-40B4-BE49-F238E27FC236}">
              <a16:creationId xmlns:a16="http://schemas.microsoft.com/office/drawing/2014/main" id="{99F4717F-ABC1-E8C7-C0E5-618F6926B83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324516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3252</xdr:row>
      <xdr:rowOff>0</xdr:rowOff>
    </xdr:from>
    <xdr:to>
      <xdr:col>3</xdr:col>
      <xdr:colOff>7620</xdr:colOff>
      <xdr:row>3252</xdr:row>
      <xdr:rowOff>30480</xdr:rowOff>
    </xdr:to>
    <xdr:pic>
      <xdr:nvPicPr>
        <xdr:cNvPr id="9572" name="Billede 9571">
          <a:extLst>
            <a:ext uri="{FF2B5EF4-FFF2-40B4-BE49-F238E27FC236}">
              <a16:creationId xmlns:a16="http://schemas.microsoft.com/office/drawing/2014/main" id="{FF3CBC9B-6292-FF2E-E546-9F97900DF2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6299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3253</xdr:row>
      <xdr:rowOff>0</xdr:rowOff>
    </xdr:from>
    <xdr:to>
      <xdr:col>3</xdr:col>
      <xdr:colOff>571500</xdr:colOff>
      <xdr:row>3253</xdr:row>
      <xdr:rowOff>160020</xdr:rowOff>
    </xdr:to>
    <xdr:pic>
      <xdr:nvPicPr>
        <xdr:cNvPr id="9573" name="Billede 9572">
          <a:hlinkClick xmlns:r="http://schemas.openxmlformats.org/officeDocument/2006/relationships" r:id="rId579"/>
          <a:extLst>
            <a:ext uri="{FF2B5EF4-FFF2-40B4-BE49-F238E27FC236}">
              <a16:creationId xmlns:a16="http://schemas.microsoft.com/office/drawing/2014/main" id="{6A6B1B4D-DA77-1519-66A3-5DD2B1C755A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26481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3254</xdr:row>
      <xdr:rowOff>0</xdr:rowOff>
    </xdr:from>
    <xdr:to>
      <xdr:col>3</xdr:col>
      <xdr:colOff>7620</xdr:colOff>
      <xdr:row>3254</xdr:row>
      <xdr:rowOff>99060</xdr:rowOff>
    </xdr:to>
    <xdr:pic>
      <xdr:nvPicPr>
        <xdr:cNvPr id="9574" name="Billede 9573">
          <a:extLst>
            <a:ext uri="{FF2B5EF4-FFF2-40B4-BE49-F238E27FC236}">
              <a16:creationId xmlns:a16="http://schemas.microsoft.com/office/drawing/2014/main" id="{6EC1E88D-44E0-607D-DDF6-80F32282BD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6664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3256</xdr:row>
      <xdr:rowOff>0</xdr:rowOff>
    </xdr:from>
    <xdr:to>
      <xdr:col>1</xdr:col>
      <xdr:colOff>152400</xdr:colOff>
      <xdr:row>3256</xdr:row>
      <xdr:rowOff>571500</xdr:rowOff>
    </xdr:to>
    <xdr:pic>
      <xdr:nvPicPr>
        <xdr:cNvPr id="9575" name="img402" descr="Lot ID: 444861867  Set No: 40370  Name: Steam Engine {Reissue of Set 7810}">
          <a:hlinkClick xmlns:r="http://schemas.openxmlformats.org/officeDocument/2006/relationships" r:id="rId549"/>
          <a:extLst>
            <a:ext uri="{FF2B5EF4-FFF2-40B4-BE49-F238E27FC236}">
              <a16:creationId xmlns:a16="http://schemas.microsoft.com/office/drawing/2014/main" id="{B5D176B8-D4F2-0801-56F2-A1881EC3CE09}"/>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327030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3256</xdr:row>
      <xdr:rowOff>0</xdr:rowOff>
    </xdr:from>
    <xdr:to>
      <xdr:col>3</xdr:col>
      <xdr:colOff>114300</xdr:colOff>
      <xdr:row>3256</xdr:row>
      <xdr:rowOff>114300</xdr:rowOff>
    </xdr:to>
    <xdr:pic>
      <xdr:nvPicPr>
        <xdr:cNvPr id="9576" name="Billede 9575" descr="Seller Does Not Ship to My Country">
          <a:hlinkClick xmlns:r="http://schemas.openxmlformats.org/officeDocument/2006/relationships" r:id="rId5"/>
          <a:extLst>
            <a:ext uri="{FF2B5EF4-FFF2-40B4-BE49-F238E27FC236}">
              <a16:creationId xmlns:a16="http://schemas.microsoft.com/office/drawing/2014/main" id="{56AA3977-856B-2485-3B56-F0C6437B72C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327030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3256</xdr:row>
      <xdr:rowOff>0</xdr:rowOff>
    </xdr:from>
    <xdr:to>
      <xdr:col>3</xdr:col>
      <xdr:colOff>274320</xdr:colOff>
      <xdr:row>3256</xdr:row>
      <xdr:rowOff>152400</xdr:rowOff>
    </xdr:to>
    <xdr:pic>
      <xdr:nvPicPr>
        <xdr:cNvPr id="9577" name="Billede 9576">
          <a:hlinkClick xmlns:r="http://schemas.openxmlformats.org/officeDocument/2006/relationships" r:id="rId7"/>
          <a:extLst>
            <a:ext uri="{FF2B5EF4-FFF2-40B4-BE49-F238E27FC236}">
              <a16:creationId xmlns:a16="http://schemas.microsoft.com/office/drawing/2014/main" id="{1716A51F-FE3E-54FE-C781-9E43062F795E}"/>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327030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3260</xdr:row>
      <xdr:rowOff>0</xdr:rowOff>
    </xdr:from>
    <xdr:to>
      <xdr:col>3</xdr:col>
      <xdr:colOff>7620</xdr:colOff>
      <xdr:row>3260</xdr:row>
      <xdr:rowOff>30480</xdr:rowOff>
    </xdr:to>
    <xdr:pic>
      <xdr:nvPicPr>
        <xdr:cNvPr id="9578" name="Billede 9577">
          <a:extLst>
            <a:ext uri="{FF2B5EF4-FFF2-40B4-BE49-F238E27FC236}">
              <a16:creationId xmlns:a16="http://schemas.microsoft.com/office/drawing/2014/main" id="{80471D62-5DAD-8134-C9B5-5B1C208B47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8928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3261</xdr:row>
      <xdr:rowOff>0</xdr:rowOff>
    </xdr:from>
    <xdr:to>
      <xdr:col>3</xdr:col>
      <xdr:colOff>571500</xdr:colOff>
      <xdr:row>3261</xdr:row>
      <xdr:rowOff>160020</xdr:rowOff>
    </xdr:to>
    <xdr:pic>
      <xdr:nvPicPr>
        <xdr:cNvPr id="9579" name="Billede 9578">
          <a:hlinkClick xmlns:r="http://schemas.openxmlformats.org/officeDocument/2006/relationships" r:id="rId580"/>
          <a:extLst>
            <a:ext uri="{FF2B5EF4-FFF2-40B4-BE49-F238E27FC236}">
              <a16:creationId xmlns:a16="http://schemas.microsoft.com/office/drawing/2014/main" id="{95AFFAAF-79BC-9FF0-44B5-8B654961B7D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29110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3262</xdr:row>
      <xdr:rowOff>0</xdr:rowOff>
    </xdr:from>
    <xdr:to>
      <xdr:col>3</xdr:col>
      <xdr:colOff>7620</xdr:colOff>
      <xdr:row>3262</xdr:row>
      <xdr:rowOff>99060</xdr:rowOff>
    </xdr:to>
    <xdr:pic>
      <xdr:nvPicPr>
        <xdr:cNvPr id="9580" name="Billede 9579">
          <a:extLst>
            <a:ext uri="{FF2B5EF4-FFF2-40B4-BE49-F238E27FC236}">
              <a16:creationId xmlns:a16="http://schemas.microsoft.com/office/drawing/2014/main" id="{671602DD-BDF8-6763-5321-4275D29B0E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9293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3264</xdr:row>
      <xdr:rowOff>0</xdr:rowOff>
    </xdr:from>
    <xdr:to>
      <xdr:col>1</xdr:col>
      <xdr:colOff>152400</xdr:colOff>
      <xdr:row>3265</xdr:row>
      <xdr:rowOff>114300</xdr:rowOff>
    </xdr:to>
    <xdr:pic>
      <xdr:nvPicPr>
        <xdr:cNvPr id="9581" name="img403" descr="Lot ID: 515556902  Set No: 693  Name: Fire Engine with Firemen">
          <a:hlinkClick xmlns:r="http://schemas.openxmlformats.org/officeDocument/2006/relationships" r:id="rId569"/>
          <a:extLst>
            <a:ext uri="{FF2B5EF4-FFF2-40B4-BE49-F238E27FC236}">
              <a16:creationId xmlns:a16="http://schemas.microsoft.com/office/drawing/2014/main" id="{9672D0F0-CBAF-1E4E-46BF-CF41B05F4832}"/>
            </a:ext>
          </a:extLst>
        </xdr:cNvPr>
        <xdr:cNvPicPr>
          <a:picLocks noChangeAspect="1" noChangeArrowheads="1"/>
        </xdr:cNvPicPr>
      </xdr:nvPicPr>
      <xdr:blipFill>
        <a:blip xmlns:r="http://schemas.openxmlformats.org/officeDocument/2006/relationships" r:embed="rId570">
          <a:extLst>
            <a:ext uri="{28A0092B-C50C-407E-A947-70E740481C1C}">
              <a14:useLocalDpi xmlns:a14="http://schemas.microsoft.com/office/drawing/2010/main" val="0"/>
            </a:ext>
          </a:extLst>
        </a:blip>
        <a:srcRect/>
        <a:stretch>
          <a:fillRect/>
        </a:stretch>
      </xdr:blipFill>
      <xdr:spPr bwMode="auto">
        <a:xfrm>
          <a:off x="0" y="1329659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3264</xdr:row>
      <xdr:rowOff>0</xdr:rowOff>
    </xdr:from>
    <xdr:to>
      <xdr:col>3</xdr:col>
      <xdr:colOff>114300</xdr:colOff>
      <xdr:row>3264</xdr:row>
      <xdr:rowOff>114300</xdr:rowOff>
    </xdr:to>
    <xdr:pic>
      <xdr:nvPicPr>
        <xdr:cNvPr id="9582" name="Billede 9581" descr="Seller Ships to My Country">
          <a:hlinkClick xmlns:r="http://schemas.openxmlformats.org/officeDocument/2006/relationships" r:id="rId5"/>
          <a:extLst>
            <a:ext uri="{FF2B5EF4-FFF2-40B4-BE49-F238E27FC236}">
              <a16:creationId xmlns:a16="http://schemas.microsoft.com/office/drawing/2014/main" id="{9053C5ED-A7A9-AFD4-D447-300AE071DA4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29659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3264</xdr:row>
      <xdr:rowOff>0</xdr:rowOff>
    </xdr:from>
    <xdr:to>
      <xdr:col>3</xdr:col>
      <xdr:colOff>274320</xdr:colOff>
      <xdr:row>3264</xdr:row>
      <xdr:rowOff>152400</xdr:rowOff>
    </xdr:to>
    <xdr:pic>
      <xdr:nvPicPr>
        <xdr:cNvPr id="9583" name="Billede 9582">
          <a:hlinkClick xmlns:r="http://schemas.openxmlformats.org/officeDocument/2006/relationships" r:id="rId7"/>
          <a:extLst>
            <a:ext uri="{FF2B5EF4-FFF2-40B4-BE49-F238E27FC236}">
              <a16:creationId xmlns:a16="http://schemas.microsoft.com/office/drawing/2014/main" id="{56B1D4B5-560F-3721-20DF-94B306FAEE3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329659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3268</xdr:row>
      <xdr:rowOff>0</xdr:rowOff>
    </xdr:from>
    <xdr:to>
      <xdr:col>3</xdr:col>
      <xdr:colOff>7620</xdr:colOff>
      <xdr:row>3268</xdr:row>
      <xdr:rowOff>30480</xdr:rowOff>
    </xdr:to>
    <xdr:pic>
      <xdr:nvPicPr>
        <xdr:cNvPr id="9584" name="Billede 9583">
          <a:extLst>
            <a:ext uri="{FF2B5EF4-FFF2-40B4-BE49-F238E27FC236}">
              <a16:creationId xmlns:a16="http://schemas.microsoft.com/office/drawing/2014/main" id="{BD160ED9-C0D5-2705-EED9-38BF246716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2059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3269</xdr:row>
      <xdr:rowOff>0</xdr:rowOff>
    </xdr:from>
    <xdr:to>
      <xdr:col>3</xdr:col>
      <xdr:colOff>571500</xdr:colOff>
      <xdr:row>3269</xdr:row>
      <xdr:rowOff>160020</xdr:rowOff>
    </xdr:to>
    <xdr:pic>
      <xdr:nvPicPr>
        <xdr:cNvPr id="9585" name="Billede 9584">
          <a:hlinkClick xmlns:r="http://schemas.openxmlformats.org/officeDocument/2006/relationships" r:id="rId581"/>
          <a:extLst>
            <a:ext uri="{FF2B5EF4-FFF2-40B4-BE49-F238E27FC236}">
              <a16:creationId xmlns:a16="http://schemas.microsoft.com/office/drawing/2014/main" id="{FC25FC4B-C053-88DA-45DD-6D745270D26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32242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3270</xdr:row>
      <xdr:rowOff>0</xdr:rowOff>
    </xdr:from>
    <xdr:to>
      <xdr:col>3</xdr:col>
      <xdr:colOff>7620</xdr:colOff>
      <xdr:row>3270</xdr:row>
      <xdr:rowOff>99060</xdr:rowOff>
    </xdr:to>
    <xdr:pic>
      <xdr:nvPicPr>
        <xdr:cNvPr id="9586" name="Billede 9585">
          <a:extLst>
            <a:ext uri="{FF2B5EF4-FFF2-40B4-BE49-F238E27FC236}">
              <a16:creationId xmlns:a16="http://schemas.microsoft.com/office/drawing/2014/main" id="{8183EA28-E920-C4A7-7F73-B339384382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2425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3272</xdr:row>
      <xdr:rowOff>0</xdr:rowOff>
    </xdr:from>
    <xdr:to>
      <xdr:col>1</xdr:col>
      <xdr:colOff>152400</xdr:colOff>
      <xdr:row>3273</xdr:row>
      <xdr:rowOff>114300</xdr:rowOff>
    </xdr:to>
    <xdr:pic>
      <xdr:nvPicPr>
        <xdr:cNvPr id="9587" name="img404" descr="Lot ID: 463401503  Set No: 8800  Name: Vladek's Siege Engine">
          <a:hlinkClick xmlns:r="http://schemas.openxmlformats.org/officeDocument/2006/relationships" r:id="rId576"/>
          <a:extLst>
            <a:ext uri="{FF2B5EF4-FFF2-40B4-BE49-F238E27FC236}">
              <a16:creationId xmlns:a16="http://schemas.microsoft.com/office/drawing/2014/main" id="{35C5354A-830E-FC74-C445-515E1A14F0E7}"/>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332791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3272</xdr:row>
      <xdr:rowOff>0</xdr:rowOff>
    </xdr:from>
    <xdr:to>
      <xdr:col>3</xdr:col>
      <xdr:colOff>114300</xdr:colOff>
      <xdr:row>3272</xdr:row>
      <xdr:rowOff>114300</xdr:rowOff>
    </xdr:to>
    <xdr:pic>
      <xdr:nvPicPr>
        <xdr:cNvPr id="9588" name="Billede 9587" descr="Seller Ships to My Country">
          <a:hlinkClick xmlns:r="http://schemas.openxmlformats.org/officeDocument/2006/relationships" r:id="rId5"/>
          <a:extLst>
            <a:ext uri="{FF2B5EF4-FFF2-40B4-BE49-F238E27FC236}">
              <a16:creationId xmlns:a16="http://schemas.microsoft.com/office/drawing/2014/main" id="{BDB31A47-68D9-4FD6-B1FF-7865A576D9D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32791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3272</xdr:row>
      <xdr:rowOff>0</xdr:rowOff>
    </xdr:from>
    <xdr:to>
      <xdr:col>3</xdr:col>
      <xdr:colOff>274320</xdr:colOff>
      <xdr:row>3272</xdr:row>
      <xdr:rowOff>152400</xdr:rowOff>
    </xdr:to>
    <xdr:pic>
      <xdr:nvPicPr>
        <xdr:cNvPr id="9589" name="Billede 9588">
          <a:hlinkClick xmlns:r="http://schemas.openxmlformats.org/officeDocument/2006/relationships" r:id="rId7"/>
          <a:extLst>
            <a:ext uri="{FF2B5EF4-FFF2-40B4-BE49-F238E27FC236}">
              <a16:creationId xmlns:a16="http://schemas.microsoft.com/office/drawing/2014/main" id="{1F676CD8-193C-D6DB-535F-3F879AF16EE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32791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3276</xdr:row>
      <xdr:rowOff>0</xdr:rowOff>
    </xdr:from>
    <xdr:to>
      <xdr:col>3</xdr:col>
      <xdr:colOff>7620</xdr:colOff>
      <xdr:row>3276</xdr:row>
      <xdr:rowOff>30480</xdr:rowOff>
    </xdr:to>
    <xdr:pic>
      <xdr:nvPicPr>
        <xdr:cNvPr id="9590" name="Billede 9589">
          <a:extLst>
            <a:ext uri="{FF2B5EF4-FFF2-40B4-BE49-F238E27FC236}">
              <a16:creationId xmlns:a16="http://schemas.microsoft.com/office/drawing/2014/main" id="{8A4BBA8C-BD6C-96A6-B214-E9ADF3A7BA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4848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3277</xdr:row>
      <xdr:rowOff>0</xdr:rowOff>
    </xdr:from>
    <xdr:to>
      <xdr:col>3</xdr:col>
      <xdr:colOff>571500</xdr:colOff>
      <xdr:row>3277</xdr:row>
      <xdr:rowOff>160020</xdr:rowOff>
    </xdr:to>
    <xdr:pic>
      <xdr:nvPicPr>
        <xdr:cNvPr id="9591" name="Billede 9590">
          <a:hlinkClick xmlns:r="http://schemas.openxmlformats.org/officeDocument/2006/relationships" r:id="rId582"/>
          <a:extLst>
            <a:ext uri="{FF2B5EF4-FFF2-40B4-BE49-F238E27FC236}">
              <a16:creationId xmlns:a16="http://schemas.microsoft.com/office/drawing/2014/main" id="{712393A3-F71C-8305-2AC5-FB9491E0E56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35031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3278</xdr:row>
      <xdr:rowOff>0</xdr:rowOff>
    </xdr:from>
    <xdr:to>
      <xdr:col>3</xdr:col>
      <xdr:colOff>7620</xdr:colOff>
      <xdr:row>3278</xdr:row>
      <xdr:rowOff>99060</xdr:rowOff>
    </xdr:to>
    <xdr:pic>
      <xdr:nvPicPr>
        <xdr:cNvPr id="9592" name="Billede 9591">
          <a:extLst>
            <a:ext uri="{FF2B5EF4-FFF2-40B4-BE49-F238E27FC236}">
              <a16:creationId xmlns:a16="http://schemas.microsoft.com/office/drawing/2014/main" id="{004A6CD5-E2B2-B03C-6021-22AE8CF3D8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5214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3280</xdr:row>
      <xdr:rowOff>0</xdr:rowOff>
    </xdr:from>
    <xdr:to>
      <xdr:col>1</xdr:col>
      <xdr:colOff>152400</xdr:colOff>
      <xdr:row>3281</xdr:row>
      <xdr:rowOff>114300</xdr:rowOff>
    </xdr:to>
    <xdr:pic>
      <xdr:nvPicPr>
        <xdr:cNvPr id="9593" name="img405" descr="Lot ID: 512565489  Set No: KT304  Name: Small Train Engine Green">
          <a:hlinkClick xmlns:r="http://schemas.openxmlformats.org/officeDocument/2006/relationships" r:id="rId494"/>
          <a:extLst>
            <a:ext uri="{FF2B5EF4-FFF2-40B4-BE49-F238E27FC236}">
              <a16:creationId xmlns:a16="http://schemas.microsoft.com/office/drawing/2014/main" id="{88FC3467-926F-533A-3143-C1DA4DB5001C}"/>
            </a:ext>
          </a:extLst>
        </xdr:cNvPr>
        <xdr:cNvPicPr>
          <a:picLocks noChangeAspect="1" noChangeArrowheads="1"/>
        </xdr:cNvPicPr>
      </xdr:nvPicPr>
      <xdr:blipFill>
        <a:blip xmlns:r="http://schemas.openxmlformats.org/officeDocument/2006/relationships" r:embed="rId495">
          <a:extLst>
            <a:ext uri="{28A0092B-C50C-407E-A947-70E740481C1C}">
              <a14:useLocalDpi xmlns:a14="http://schemas.microsoft.com/office/drawing/2010/main" val="0"/>
            </a:ext>
          </a:extLst>
        </a:blip>
        <a:srcRect/>
        <a:stretch>
          <a:fillRect/>
        </a:stretch>
      </xdr:blipFill>
      <xdr:spPr bwMode="auto">
        <a:xfrm>
          <a:off x="0" y="1335580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3280</xdr:row>
      <xdr:rowOff>0</xdr:rowOff>
    </xdr:from>
    <xdr:to>
      <xdr:col>3</xdr:col>
      <xdr:colOff>114300</xdr:colOff>
      <xdr:row>3280</xdr:row>
      <xdr:rowOff>114300</xdr:rowOff>
    </xdr:to>
    <xdr:pic>
      <xdr:nvPicPr>
        <xdr:cNvPr id="9594" name="Billede 9593" descr="Seller Ships to My Country">
          <a:hlinkClick xmlns:r="http://schemas.openxmlformats.org/officeDocument/2006/relationships" r:id="rId5"/>
          <a:extLst>
            <a:ext uri="{FF2B5EF4-FFF2-40B4-BE49-F238E27FC236}">
              <a16:creationId xmlns:a16="http://schemas.microsoft.com/office/drawing/2014/main" id="{2E539ECC-7460-3F09-42FC-31009770D0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35580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3280</xdr:row>
      <xdr:rowOff>0</xdr:rowOff>
    </xdr:from>
    <xdr:to>
      <xdr:col>3</xdr:col>
      <xdr:colOff>274320</xdr:colOff>
      <xdr:row>3280</xdr:row>
      <xdr:rowOff>152400</xdr:rowOff>
    </xdr:to>
    <xdr:pic>
      <xdr:nvPicPr>
        <xdr:cNvPr id="9595" name="Billede 9594">
          <a:hlinkClick xmlns:r="http://schemas.openxmlformats.org/officeDocument/2006/relationships" r:id="rId7"/>
          <a:extLst>
            <a:ext uri="{FF2B5EF4-FFF2-40B4-BE49-F238E27FC236}">
              <a16:creationId xmlns:a16="http://schemas.microsoft.com/office/drawing/2014/main" id="{7F07D442-9851-B1C0-57C2-83E3F9CCA5E4}"/>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335580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3284</xdr:row>
      <xdr:rowOff>0</xdr:rowOff>
    </xdr:from>
    <xdr:to>
      <xdr:col>3</xdr:col>
      <xdr:colOff>7620</xdr:colOff>
      <xdr:row>3284</xdr:row>
      <xdr:rowOff>30480</xdr:rowOff>
    </xdr:to>
    <xdr:pic>
      <xdr:nvPicPr>
        <xdr:cNvPr id="9596" name="Billede 9595">
          <a:extLst>
            <a:ext uri="{FF2B5EF4-FFF2-40B4-BE49-F238E27FC236}">
              <a16:creationId xmlns:a16="http://schemas.microsoft.com/office/drawing/2014/main" id="{6981EF5F-20FF-82AC-1302-70401929A2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7637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3285</xdr:row>
      <xdr:rowOff>0</xdr:rowOff>
    </xdr:from>
    <xdr:to>
      <xdr:col>3</xdr:col>
      <xdr:colOff>571500</xdr:colOff>
      <xdr:row>3285</xdr:row>
      <xdr:rowOff>160020</xdr:rowOff>
    </xdr:to>
    <xdr:pic>
      <xdr:nvPicPr>
        <xdr:cNvPr id="9597" name="Billede 9596">
          <a:hlinkClick xmlns:r="http://schemas.openxmlformats.org/officeDocument/2006/relationships" r:id="rId583"/>
          <a:extLst>
            <a:ext uri="{FF2B5EF4-FFF2-40B4-BE49-F238E27FC236}">
              <a16:creationId xmlns:a16="http://schemas.microsoft.com/office/drawing/2014/main" id="{3555ED5E-44CB-85F7-AB69-3FDD7C0FF19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37820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3286</xdr:row>
      <xdr:rowOff>0</xdr:rowOff>
    </xdr:from>
    <xdr:to>
      <xdr:col>3</xdr:col>
      <xdr:colOff>7620</xdr:colOff>
      <xdr:row>3286</xdr:row>
      <xdr:rowOff>99060</xdr:rowOff>
    </xdr:to>
    <xdr:pic>
      <xdr:nvPicPr>
        <xdr:cNvPr id="9598" name="Billede 9597">
          <a:extLst>
            <a:ext uri="{FF2B5EF4-FFF2-40B4-BE49-F238E27FC236}">
              <a16:creationId xmlns:a16="http://schemas.microsoft.com/office/drawing/2014/main" id="{7A9B86C1-3F80-4E1E-7D64-30BF3B76F0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8003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3288</xdr:row>
      <xdr:rowOff>0</xdr:rowOff>
    </xdr:from>
    <xdr:to>
      <xdr:col>1</xdr:col>
      <xdr:colOff>152400</xdr:colOff>
      <xdr:row>3288</xdr:row>
      <xdr:rowOff>571500</xdr:rowOff>
    </xdr:to>
    <xdr:pic>
      <xdr:nvPicPr>
        <xdr:cNvPr id="9599" name="img406" descr="Lot ID: 55551131  Set No: 4186868  Name: Large Train Engine with Tender Black (Motorizable, sets 4534, 4535)">
          <a:hlinkClick xmlns:r="http://schemas.openxmlformats.org/officeDocument/2006/relationships" r:id="rId544"/>
          <a:extLst>
            <a:ext uri="{FF2B5EF4-FFF2-40B4-BE49-F238E27FC236}">
              <a16:creationId xmlns:a16="http://schemas.microsoft.com/office/drawing/2014/main" id="{8C00FB25-7459-DCC1-F908-FE9EE3105D57}"/>
            </a:ext>
          </a:extLst>
        </xdr:cNvPr>
        <xdr:cNvPicPr>
          <a:picLocks noChangeAspect="1" noChangeArrowheads="1"/>
        </xdr:cNvPicPr>
      </xdr:nvPicPr>
      <xdr:blipFill>
        <a:blip xmlns:r="http://schemas.openxmlformats.org/officeDocument/2006/relationships" r:embed="rId545">
          <a:extLst>
            <a:ext uri="{28A0092B-C50C-407E-A947-70E740481C1C}">
              <a14:useLocalDpi xmlns:a14="http://schemas.microsoft.com/office/drawing/2010/main" val="0"/>
            </a:ext>
          </a:extLst>
        </a:blip>
        <a:srcRect/>
        <a:stretch>
          <a:fillRect/>
        </a:stretch>
      </xdr:blipFill>
      <xdr:spPr bwMode="auto">
        <a:xfrm>
          <a:off x="0" y="1338369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3288</xdr:row>
      <xdr:rowOff>0</xdr:rowOff>
    </xdr:from>
    <xdr:to>
      <xdr:col>3</xdr:col>
      <xdr:colOff>114300</xdr:colOff>
      <xdr:row>3288</xdr:row>
      <xdr:rowOff>114300</xdr:rowOff>
    </xdr:to>
    <xdr:pic>
      <xdr:nvPicPr>
        <xdr:cNvPr id="9600" name="Billede 9599" descr="Seller Ships to My Country">
          <a:hlinkClick xmlns:r="http://schemas.openxmlformats.org/officeDocument/2006/relationships" r:id="rId5"/>
          <a:extLst>
            <a:ext uri="{FF2B5EF4-FFF2-40B4-BE49-F238E27FC236}">
              <a16:creationId xmlns:a16="http://schemas.microsoft.com/office/drawing/2014/main" id="{48367A82-9658-1E04-0AA2-CE2458B5F88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38369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3288</xdr:row>
      <xdr:rowOff>0</xdr:rowOff>
    </xdr:from>
    <xdr:to>
      <xdr:col>3</xdr:col>
      <xdr:colOff>274320</xdr:colOff>
      <xdr:row>3288</xdr:row>
      <xdr:rowOff>152400</xdr:rowOff>
    </xdr:to>
    <xdr:pic>
      <xdr:nvPicPr>
        <xdr:cNvPr id="9601" name="Billede 9600">
          <a:hlinkClick xmlns:r="http://schemas.openxmlformats.org/officeDocument/2006/relationships" r:id="rId7"/>
          <a:extLst>
            <a:ext uri="{FF2B5EF4-FFF2-40B4-BE49-F238E27FC236}">
              <a16:creationId xmlns:a16="http://schemas.microsoft.com/office/drawing/2014/main" id="{384CA1A9-3CDA-FD7C-5DA4-45568C4C4EE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338369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3288</xdr:row>
      <xdr:rowOff>0</xdr:rowOff>
    </xdr:from>
    <xdr:to>
      <xdr:col>3</xdr:col>
      <xdr:colOff>457200</xdr:colOff>
      <xdr:row>3288</xdr:row>
      <xdr:rowOff>152400</xdr:rowOff>
    </xdr:to>
    <xdr:pic>
      <xdr:nvPicPr>
        <xdr:cNvPr id="9602" name="Billede 9601">
          <a:hlinkClick xmlns:r="http://schemas.openxmlformats.org/officeDocument/2006/relationships" r:id="rId584"/>
          <a:extLst>
            <a:ext uri="{FF2B5EF4-FFF2-40B4-BE49-F238E27FC236}">
              <a16:creationId xmlns:a16="http://schemas.microsoft.com/office/drawing/2014/main" id="{F423E1BC-2FAE-9052-65DD-8B7F8A6F78A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383691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3292</xdr:row>
      <xdr:rowOff>0</xdr:rowOff>
    </xdr:from>
    <xdr:to>
      <xdr:col>3</xdr:col>
      <xdr:colOff>7620</xdr:colOff>
      <xdr:row>3292</xdr:row>
      <xdr:rowOff>30480</xdr:rowOff>
    </xdr:to>
    <xdr:pic>
      <xdr:nvPicPr>
        <xdr:cNvPr id="9603" name="Billede 9602">
          <a:extLst>
            <a:ext uri="{FF2B5EF4-FFF2-40B4-BE49-F238E27FC236}">
              <a16:creationId xmlns:a16="http://schemas.microsoft.com/office/drawing/2014/main" id="{DCBE27F2-518E-0D44-099A-ABE423187E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08837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3293</xdr:row>
      <xdr:rowOff>0</xdr:rowOff>
    </xdr:from>
    <xdr:to>
      <xdr:col>3</xdr:col>
      <xdr:colOff>571500</xdr:colOff>
      <xdr:row>3293</xdr:row>
      <xdr:rowOff>160020</xdr:rowOff>
    </xdr:to>
    <xdr:pic>
      <xdr:nvPicPr>
        <xdr:cNvPr id="9604" name="Billede 9603">
          <a:hlinkClick xmlns:r="http://schemas.openxmlformats.org/officeDocument/2006/relationships" r:id="rId585"/>
          <a:extLst>
            <a:ext uri="{FF2B5EF4-FFF2-40B4-BE49-F238E27FC236}">
              <a16:creationId xmlns:a16="http://schemas.microsoft.com/office/drawing/2014/main" id="{B987EF6B-F17B-0965-DC6E-C864DADF81A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410666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3294</xdr:row>
      <xdr:rowOff>0</xdr:rowOff>
    </xdr:from>
    <xdr:to>
      <xdr:col>3</xdr:col>
      <xdr:colOff>7620</xdr:colOff>
      <xdr:row>3294</xdr:row>
      <xdr:rowOff>99060</xdr:rowOff>
    </xdr:to>
    <xdr:pic>
      <xdr:nvPicPr>
        <xdr:cNvPr id="9605" name="Billede 9604">
          <a:extLst>
            <a:ext uri="{FF2B5EF4-FFF2-40B4-BE49-F238E27FC236}">
              <a16:creationId xmlns:a16="http://schemas.microsoft.com/office/drawing/2014/main" id="{9CC84DBB-B26E-BB7C-91C6-C52F95B606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12495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3296</xdr:row>
      <xdr:rowOff>0</xdr:rowOff>
    </xdr:from>
    <xdr:to>
      <xdr:col>1</xdr:col>
      <xdr:colOff>152400</xdr:colOff>
      <xdr:row>3297</xdr:row>
      <xdr:rowOff>114300</xdr:rowOff>
    </xdr:to>
    <xdr:pic>
      <xdr:nvPicPr>
        <xdr:cNvPr id="9606" name="img407" descr="Lot ID: 336593549  Set No: KT106  Name: Large Train Engine Brown">
          <a:hlinkClick xmlns:r="http://schemas.openxmlformats.org/officeDocument/2006/relationships" r:id="rId497"/>
          <a:extLst>
            <a:ext uri="{FF2B5EF4-FFF2-40B4-BE49-F238E27FC236}">
              <a16:creationId xmlns:a16="http://schemas.microsoft.com/office/drawing/2014/main" id="{351194D8-2910-7780-9926-226365B6FA7D}"/>
            </a:ext>
          </a:extLst>
        </xdr:cNvPr>
        <xdr:cNvPicPr>
          <a:picLocks noChangeAspect="1" noChangeArrowheads="1"/>
        </xdr:cNvPicPr>
      </xdr:nvPicPr>
      <xdr:blipFill>
        <a:blip xmlns:r="http://schemas.openxmlformats.org/officeDocument/2006/relationships" r:embed="rId498">
          <a:extLst>
            <a:ext uri="{28A0092B-C50C-407E-A947-70E740481C1C}">
              <a14:useLocalDpi xmlns:a14="http://schemas.microsoft.com/office/drawing/2010/main" val="0"/>
            </a:ext>
          </a:extLst>
        </a:blip>
        <a:srcRect/>
        <a:stretch>
          <a:fillRect/>
        </a:stretch>
      </xdr:blipFill>
      <xdr:spPr bwMode="auto">
        <a:xfrm>
          <a:off x="0" y="13416153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3296</xdr:row>
      <xdr:rowOff>0</xdr:rowOff>
    </xdr:from>
    <xdr:to>
      <xdr:col>3</xdr:col>
      <xdr:colOff>114300</xdr:colOff>
      <xdr:row>3296</xdr:row>
      <xdr:rowOff>114300</xdr:rowOff>
    </xdr:to>
    <xdr:pic>
      <xdr:nvPicPr>
        <xdr:cNvPr id="9607" name="Billede 9606" descr="Seller Ships to My Country">
          <a:hlinkClick xmlns:r="http://schemas.openxmlformats.org/officeDocument/2006/relationships" r:id="rId5"/>
          <a:extLst>
            <a:ext uri="{FF2B5EF4-FFF2-40B4-BE49-F238E27FC236}">
              <a16:creationId xmlns:a16="http://schemas.microsoft.com/office/drawing/2014/main" id="{BFD9208B-6B60-B17C-2D32-B663714C94C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416153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3296</xdr:row>
      <xdr:rowOff>0</xdr:rowOff>
    </xdr:from>
    <xdr:to>
      <xdr:col>3</xdr:col>
      <xdr:colOff>274320</xdr:colOff>
      <xdr:row>3296</xdr:row>
      <xdr:rowOff>152400</xdr:rowOff>
    </xdr:to>
    <xdr:pic>
      <xdr:nvPicPr>
        <xdr:cNvPr id="9608" name="Billede 9607">
          <a:hlinkClick xmlns:r="http://schemas.openxmlformats.org/officeDocument/2006/relationships" r:id="rId7"/>
          <a:extLst>
            <a:ext uri="{FF2B5EF4-FFF2-40B4-BE49-F238E27FC236}">
              <a16:creationId xmlns:a16="http://schemas.microsoft.com/office/drawing/2014/main" id="{C135EF81-25BA-0CCD-1D41-3DF60FEA12A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341615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3296</xdr:row>
      <xdr:rowOff>0</xdr:rowOff>
    </xdr:from>
    <xdr:to>
      <xdr:col>3</xdr:col>
      <xdr:colOff>457200</xdr:colOff>
      <xdr:row>3296</xdr:row>
      <xdr:rowOff>152400</xdr:rowOff>
    </xdr:to>
    <xdr:pic>
      <xdr:nvPicPr>
        <xdr:cNvPr id="9609" name="Billede 9608">
          <a:hlinkClick xmlns:r="http://schemas.openxmlformats.org/officeDocument/2006/relationships" r:id="rId59"/>
          <a:extLst>
            <a:ext uri="{FF2B5EF4-FFF2-40B4-BE49-F238E27FC236}">
              <a16:creationId xmlns:a16="http://schemas.microsoft.com/office/drawing/2014/main" id="{FA8E337A-0ACC-E0CC-B24F-4E8B341CBC1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416153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3301</xdr:row>
      <xdr:rowOff>0</xdr:rowOff>
    </xdr:from>
    <xdr:to>
      <xdr:col>3</xdr:col>
      <xdr:colOff>7620</xdr:colOff>
      <xdr:row>3301</xdr:row>
      <xdr:rowOff>30480</xdr:rowOff>
    </xdr:to>
    <xdr:pic>
      <xdr:nvPicPr>
        <xdr:cNvPr id="9610" name="Billede 9609">
          <a:extLst>
            <a:ext uri="{FF2B5EF4-FFF2-40B4-BE49-F238E27FC236}">
              <a16:creationId xmlns:a16="http://schemas.microsoft.com/office/drawing/2014/main" id="{AA025308-159D-B97D-2F49-0C71EBF70C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4541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3302</xdr:row>
      <xdr:rowOff>0</xdr:rowOff>
    </xdr:from>
    <xdr:to>
      <xdr:col>3</xdr:col>
      <xdr:colOff>571500</xdr:colOff>
      <xdr:row>3302</xdr:row>
      <xdr:rowOff>160020</xdr:rowOff>
    </xdr:to>
    <xdr:pic>
      <xdr:nvPicPr>
        <xdr:cNvPr id="9611" name="Billede 9610">
          <a:hlinkClick xmlns:r="http://schemas.openxmlformats.org/officeDocument/2006/relationships" r:id="rId586"/>
          <a:extLst>
            <a:ext uri="{FF2B5EF4-FFF2-40B4-BE49-F238E27FC236}">
              <a16:creationId xmlns:a16="http://schemas.microsoft.com/office/drawing/2014/main" id="{916760BF-B84A-9F2D-27B4-A7B19B1ACE7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44724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3303</xdr:row>
      <xdr:rowOff>0</xdr:rowOff>
    </xdr:from>
    <xdr:to>
      <xdr:col>3</xdr:col>
      <xdr:colOff>7620</xdr:colOff>
      <xdr:row>3303</xdr:row>
      <xdr:rowOff>99060</xdr:rowOff>
    </xdr:to>
    <xdr:pic>
      <xdr:nvPicPr>
        <xdr:cNvPr id="9612" name="Billede 9611">
          <a:extLst>
            <a:ext uri="{FF2B5EF4-FFF2-40B4-BE49-F238E27FC236}">
              <a16:creationId xmlns:a16="http://schemas.microsoft.com/office/drawing/2014/main" id="{03129E14-35F0-C32D-FE6D-E7297F6D7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4907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3305</xdr:row>
      <xdr:rowOff>0</xdr:rowOff>
    </xdr:from>
    <xdr:to>
      <xdr:col>1</xdr:col>
      <xdr:colOff>152400</xdr:colOff>
      <xdr:row>3306</xdr:row>
      <xdr:rowOff>114300</xdr:rowOff>
    </xdr:to>
    <xdr:pic>
      <xdr:nvPicPr>
        <xdr:cNvPr id="9613" name="img408" descr="Lot ID: 531580462  Set No: 8800  Name: Vladek's Siege Engine">
          <a:hlinkClick xmlns:r="http://schemas.openxmlformats.org/officeDocument/2006/relationships" r:id="rId576"/>
          <a:extLst>
            <a:ext uri="{FF2B5EF4-FFF2-40B4-BE49-F238E27FC236}">
              <a16:creationId xmlns:a16="http://schemas.microsoft.com/office/drawing/2014/main" id="{A7181F56-13AA-10E7-2215-4D943EDD8FC6}"/>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345272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3305</xdr:row>
      <xdr:rowOff>0</xdr:rowOff>
    </xdr:from>
    <xdr:to>
      <xdr:col>3</xdr:col>
      <xdr:colOff>114300</xdr:colOff>
      <xdr:row>3305</xdr:row>
      <xdr:rowOff>114300</xdr:rowOff>
    </xdr:to>
    <xdr:pic>
      <xdr:nvPicPr>
        <xdr:cNvPr id="9614" name="Billede 9613" descr="Seller Ships to My Country">
          <a:hlinkClick xmlns:r="http://schemas.openxmlformats.org/officeDocument/2006/relationships" r:id="rId5"/>
          <a:extLst>
            <a:ext uri="{FF2B5EF4-FFF2-40B4-BE49-F238E27FC236}">
              <a16:creationId xmlns:a16="http://schemas.microsoft.com/office/drawing/2014/main" id="{3307A250-9787-7DB5-B820-92981120ABA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45272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3305</xdr:row>
      <xdr:rowOff>0</xdr:rowOff>
    </xdr:from>
    <xdr:to>
      <xdr:col>3</xdr:col>
      <xdr:colOff>274320</xdr:colOff>
      <xdr:row>3305</xdr:row>
      <xdr:rowOff>152400</xdr:rowOff>
    </xdr:to>
    <xdr:pic>
      <xdr:nvPicPr>
        <xdr:cNvPr id="9615" name="Billede 9614">
          <a:hlinkClick xmlns:r="http://schemas.openxmlformats.org/officeDocument/2006/relationships" r:id="rId7"/>
          <a:extLst>
            <a:ext uri="{FF2B5EF4-FFF2-40B4-BE49-F238E27FC236}">
              <a16:creationId xmlns:a16="http://schemas.microsoft.com/office/drawing/2014/main" id="{EBDDB582-ECD6-BC9C-A992-CE5B9BEB65E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34527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3309</xdr:row>
      <xdr:rowOff>0</xdr:rowOff>
    </xdr:from>
    <xdr:to>
      <xdr:col>3</xdr:col>
      <xdr:colOff>7620</xdr:colOff>
      <xdr:row>3309</xdr:row>
      <xdr:rowOff>30480</xdr:rowOff>
    </xdr:to>
    <xdr:pic>
      <xdr:nvPicPr>
        <xdr:cNvPr id="9616" name="Billede 9615">
          <a:extLst>
            <a:ext uri="{FF2B5EF4-FFF2-40B4-BE49-F238E27FC236}">
              <a16:creationId xmlns:a16="http://schemas.microsoft.com/office/drawing/2014/main" id="{1590DF3A-DF82-87F8-3E04-3E6A16F47D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7330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3310</xdr:row>
      <xdr:rowOff>0</xdr:rowOff>
    </xdr:from>
    <xdr:to>
      <xdr:col>3</xdr:col>
      <xdr:colOff>571500</xdr:colOff>
      <xdr:row>3310</xdr:row>
      <xdr:rowOff>160020</xdr:rowOff>
    </xdr:to>
    <xdr:pic>
      <xdr:nvPicPr>
        <xdr:cNvPr id="9617" name="Billede 9616">
          <a:hlinkClick xmlns:r="http://schemas.openxmlformats.org/officeDocument/2006/relationships" r:id="rId587"/>
          <a:extLst>
            <a:ext uri="{FF2B5EF4-FFF2-40B4-BE49-F238E27FC236}">
              <a16:creationId xmlns:a16="http://schemas.microsoft.com/office/drawing/2014/main" id="{5C60920B-C381-0C90-1DDE-3D6710C04BC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47513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3311</xdr:row>
      <xdr:rowOff>0</xdr:rowOff>
    </xdr:from>
    <xdr:to>
      <xdr:col>3</xdr:col>
      <xdr:colOff>7620</xdr:colOff>
      <xdr:row>3311</xdr:row>
      <xdr:rowOff>99060</xdr:rowOff>
    </xdr:to>
    <xdr:pic>
      <xdr:nvPicPr>
        <xdr:cNvPr id="9618" name="Billede 9617">
          <a:extLst>
            <a:ext uri="{FF2B5EF4-FFF2-40B4-BE49-F238E27FC236}">
              <a16:creationId xmlns:a16="http://schemas.microsoft.com/office/drawing/2014/main" id="{194BDFC9-9809-A6A9-5C09-AF4F949938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7696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3313</xdr:row>
      <xdr:rowOff>0</xdr:rowOff>
    </xdr:from>
    <xdr:to>
      <xdr:col>1</xdr:col>
      <xdr:colOff>152400</xdr:colOff>
      <xdr:row>3314</xdr:row>
      <xdr:rowOff>342900</xdr:rowOff>
    </xdr:to>
    <xdr:pic>
      <xdr:nvPicPr>
        <xdr:cNvPr id="9619" name="img409" descr="Lot ID: 349903401  Set No: 60112  Name: Fire Engine">
          <a:hlinkClick xmlns:r="http://schemas.openxmlformats.org/officeDocument/2006/relationships" r:id="rId565"/>
          <a:extLst>
            <a:ext uri="{FF2B5EF4-FFF2-40B4-BE49-F238E27FC236}">
              <a16:creationId xmlns:a16="http://schemas.microsoft.com/office/drawing/2014/main" id="{44ED0934-C029-467B-C304-513CA9B78F5F}"/>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348061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3313</xdr:row>
      <xdr:rowOff>0</xdr:rowOff>
    </xdr:from>
    <xdr:to>
      <xdr:col>3</xdr:col>
      <xdr:colOff>114300</xdr:colOff>
      <xdr:row>3313</xdr:row>
      <xdr:rowOff>114300</xdr:rowOff>
    </xdr:to>
    <xdr:pic>
      <xdr:nvPicPr>
        <xdr:cNvPr id="9620" name="Billede 9619" descr="Seller Ships to My Country">
          <a:hlinkClick xmlns:r="http://schemas.openxmlformats.org/officeDocument/2006/relationships" r:id="rId5"/>
          <a:extLst>
            <a:ext uri="{FF2B5EF4-FFF2-40B4-BE49-F238E27FC236}">
              <a16:creationId xmlns:a16="http://schemas.microsoft.com/office/drawing/2014/main" id="{936AD48A-375D-5BEC-A42D-2863105488C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48061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3313</xdr:row>
      <xdr:rowOff>0</xdr:rowOff>
    </xdr:from>
    <xdr:to>
      <xdr:col>3</xdr:col>
      <xdr:colOff>274320</xdr:colOff>
      <xdr:row>3313</xdr:row>
      <xdr:rowOff>152400</xdr:rowOff>
    </xdr:to>
    <xdr:pic>
      <xdr:nvPicPr>
        <xdr:cNvPr id="9621" name="Billede 9620">
          <a:hlinkClick xmlns:r="http://schemas.openxmlformats.org/officeDocument/2006/relationships" r:id="rId7"/>
          <a:extLst>
            <a:ext uri="{FF2B5EF4-FFF2-40B4-BE49-F238E27FC236}">
              <a16:creationId xmlns:a16="http://schemas.microsoft.com/office/drawing/2014/main" id="{168763A0-8E10-B839-D33A-DAC28A0CF4E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348061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3313</xdr:row>
      <xdr:rowOff>0</xdr:rowOff>
    </xdr:from>
    <xdr:to>
      <xdr:col>3</xdr:col>
      <xdr:colOff>457200</xdr:colOff>
      <xdr:row>3313</xdr:row>
      <xdr:rowOff>152400</xdr:rowOff>
    </xdr:to>
    <xdr:pic>
      <xdr:nvPicPr>
        <xdr:cNvPr id="9622" name="Billede 9621">
          <a:hlinkClick xmlns:r="http://schemas.openxmlformats.org/officeDocument/2006/relationships" r:id="rId588"/>
          <a:extLst>
            <a:ext uri="{FF2B5EF4-FFF2-40B4-BE49-F238E27FC236}">
              <a16:creationId xmlns:a16="http://schemas.microsoft.com/office/drawing/2014/main" id="{E8ED6BE3-E0FA-8A33-E100-96D8EF3D15E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480618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3317</xdr:row>
      <xdr:rowOff>0</xdr:rowOff>
    </xdr:from>
    <xdr:to>
      <xdr:col>3</xdr:col>
      <xdr:colOff>7620</xdr:colOff>
      <xdr:row>3317</xdr:row>
      <xdr:rowOff>30480</xdr:rowOff>
    </xdr:to>
    <xdr:pic>
      <xdr:nvPicPr>
        <xdr:cNvPr id="9623" name="Billede 9622">
          <a:extLst>
            <a:ext uri="{FF2B5EF4-FFF2-40B4-BE49-F238E27FC236}">
              <a16:creationId xmlns:a16="http://schemas.microsoft.com/office/drawing/2014/main" id="{2EBDF2E0-A91B-B0D3-9F1E-CCF2DF6A1D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9616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3318</xdr:row>
      <xdr:rowOff>0</xdr:rowOff>
    </xdr:from>
    <xdr:to>
      <xdr:col>3</xdr:col>
      <xdr:colOff>571500</xdr:colOff>
      <xdr:row>3318</xdr:row>
      <xdr:rowOff>160020</xdr:rowOff>
    </xdr:to>
    <xdr:pic>
      <xdr:nvPicPr>
        <xdr:cNvPr id="9624" name="Billede 9623">
          <a:hlinkClick xmlns:r="http://schemas.openxmlformats.org/officeDocument/2006/relationships" r:id="rId589"/>
          <a:extLst>
            <a:ext uri="{FF2B5EF4-FFF2-40B4-BE49-F238E27FC236}">
              <a16:creationId xmlns:a16="http://schemas.microsoft.com/office/drawing/2014/main" id="{CB035894-8C90-59F2-7AEA-B9E3B8AC7B2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49799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3319</xdr:row>
      <xdr:rowOff>0</xdr:rowOff>
    </xdr:from>
    <xdr:to>
      <xdr:col>3</xdr:col>
      <xdr:colOff>7620</xdr:colOff>
      <xdr:row>3319</xdr:row>
      <xdr:rowOff>99060</xdr:rowOff>
    </xdr:to>
    <xdr:pic>
      <xdr:nvPicPr>
        <xdr:cNvPr id="9625" name="Billede 9624">
          <a:extLst>
            <a:ext uri="{FF2B5EF4-FFF2-40B4-BE49-F238E27FC236}">
              <a16:creationId xmlns:a16="http://schemas.microsoft.com/office/drawing/2014/main" id="{B4963907-6405-85D1-1E0F-327DCBBF9F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9982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3321</xdr:row>
      <xdr:rowOff>0</xdr:rowOff>
    </xdr:from>
    <xdr:to>
      <xdr:col>1</xdr:col>
      <xdr:colOff>152400</xdr:colOff>
      <xdr:row>3322</xdr:row>
      <xdr:rowOff>114300</xdr:rowOff>
    </xdr:to>
    <xdr:pic>
      <xdr:nvPicPr>
        <xdr:cNvPr id="9626" name="Billede 9625" descr="invID: 500885067 S-No: 3638  Name: Buster Bulldog">
          <a:hlinkClick xmlns:r="http://schemas.openxmlformats.org/officeDocument/2006/relationships" r:id="rId590" tgtFrame="/myImg/1080271.jpg"/>
          <a:extLst>
            <a:ext uri="{FF2B5EF4-FFF2-40B4-BE49-F238E27FC236}">
              <a16:creationId xmlns:a16="http://schemas.microsoft.com/office/drawing/2014/main" id="{8A7CFBEF-D5EA-F638-6AB5-D719297789F0}"/>
            </a:ext>
          </a:extLst>
        </xdr:cNvPr>
        <xdr:cNvPicPr>
          <a:picLocks noChangeAspect="1" noChangeArrowheads="1"/>
        </xdr:cNvPicPr>
      </xdr:nvPicPr>
      <xdr:blipFill>
        <a:blip xmlns:r="http://schemas.openxmlformats.org/officeDocument/2006/relationships" r:embed="rId591">
          <a:extLst>
            <a:ext uri="{28A0092B-C50C-407E-A947-70E740481C1C}">
              <a14:useLocalDpi xmlns:a14="http://schemas.microsoft.com/office/drawing/2010/main" val="0"/>
            </a:ext>
          </a:extLst>
        </a:blip>
        <a:srcRect/>
        <a:stretch>
          <a:fillRect/>
        </a:stretch>
      </xdr:blipFill>
      <xdr:spPr bwMode="auto">
        <a:xfrm>
          <a:off x="0" y="1350347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3321</xdr:row>
      <xdr:rowOff>0</xdr:rowOff>
    </xdr:from>
    <xdr:to>
      <xdr:col>3</xdr:col>
      <xdr:colOff>114300</xdr:colOff>
      <xdr:row>3321</xdr:row>
      <xdr:rowOff>114300</xdr:rowOff>
    </xdr:to>
    <xdr:pic>
      <xdr:nvPicPr>
        <xdr:cNvPr id="9627" name="Billede 9626" descr="Seller Ships to My Country">
          <a:hlinkClick xmlns:r="http://schemas.openxmlformats.org/officeDocument/2006/relationships" r:id="rId5"/>
          <a:extLst>
            <a:ext uri="{FF2B5EF4-FFF2-40B4-BE49-F238E27FC236}">
              <a16:creationId xmlns:a16="http://schemas.microsoft.com/office/drawing/2014/main" id="{DBC9AF61-B4A0-B3C9-9E9C-BC38740E3A9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50347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3321</xdr:row>
      <xdr:rowOff>0</xdr:rowOff>
    </xdr:from>
    <xdr:to>
      <xdr:col>3</xdr:col>
      <xdr:colOff>274320</xdr:colOff>
      <xdr:row>3321</xdr:row>
      <xdr:rowOff>152400</xdr:rowOff>
    </xdr:to>
    <xdr:pic>
      <xdr:nvPicPr>
        <xdr:cNvPr id="9628" name="Billede 9627">
          <a:hlinkClick xmlns:r="http://schemas.openxmlformats.org/officeDocument/2006/relationships" r:id="rId7"/>
          <a:extLst>
            <a:ext uri="{FF2B5EF4-FFF2-40B4-BE49-F238E27FC236}">
              <a16:creationId xmlns:a16="http://schemas.microsoft.com/office/drawing/2014/main" id="{9B293BF5-5237-AEC5-A539-7C580B496BA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50347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3325</xdr:row>
      <xdr:rowOff>0</xdr:rowOff>
    </xdr:from>
    <xdr:to>
      <xdr:col>3</xdr:col>
      <xdr:colOff>7620</xdr:colOff>
      <xdr:row>3325</xdr:row>
      <xdr:rowOff>30480</xdr:rowOff>
    </xdr:to>
    <xdr:pic>
      <xdr:nvPicPr>
        <xdr:cNvPr id="9629" name="Billede 9628">
          <a:extLst>
            <a:ext uri="{FF2B5EF4-FFF2-40B4-BE49-F238E27FC236}">
              <a16:creationId xmlns:a16="http://schemas.microsoft.com/office/drawing/2014/main" id="{2DA3D622-585E-8EC8-80E0-3FD2A44897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3662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3326</xdr:row>
      <xdr:rowOff>0</xdr:rowOff>
    </xdr:from>
    <xdr:to>
      <xdr:col>3</xdr:col>
      <xdr:colOff>571500</xdr:colOff>
      <xdr:row>3326</xdr:row>
      <xdr:rowOff>160020</xdr:rowOff>
    </xdr:to>
    <xdr:pic>
      <xdr:nvPicPr>
        <xdr:cNvPr id="9630" name="Billede 9629">
          <a:hlinkClick xmlns:r="http://schemas.openxmlformats.org/officeDocument/2006/relationships" r:id="rId592"/>
          <a:extLst>
            <a:ext uri="{FF2B5EF4-FFF2-40B4-BE49-F238E27FC236}">
              <a16:creationId xmlns:a16="http://schemas.microsoft.com/office/drawing/2014/main" id="{F35E8BB7-1C37-1AD0-FE3A-1BFE6E8D35F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53845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3327</xdr:row>
      <xdr:rowOff>0</xdr:rowOff>
    </xdr:from>
    <xdr:to>
      <xdr:col>3</xdr:col>
      <xdr:colOff>7620</xdr:colOff>
      <xdr:row>3327</xdr:row>
      <xdr:rowOff>99060</xdr:rowOff>
    </xdr:to>
    <xdr:pic>
      <xdr:nvPicPr>
        <xdr:cNvPr id="9631" name="Billede 9630">
          <a:extLst>
            <a:ext uri="{FF2B5EF4-FFF2-40B4-BE49-F238E27FC236}">
              <a16:creationId xmlns:a16="http://schemas.microsoft.com/office/drawing/2014/main" id="{5BC40544-6303-7237-48CE-F568E4E8BC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4028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3329</xdr:row>
      <xdr:rowOff>0</xdr:rowOff>
    </xdr:from>
    <xdr:to>
      <xdr:col>1</xdr:col>
      <xdr:colOff>152400</xdr:colOff>
      <xdr:row>3330</xdr:row>
      <xdr:rowOff>0</xdr:rowOff>
    </xdr:to>
    <xdr:pic>
      <xdr:nvPicPr>
        <xdr:cNvPr id="9632" name="Billede 9631" descr="invID: 476310589 S-No: KT403  Name: Small Train Engine with Tender Blue">
          <a:hlinkClick xmlns:r="http://schemas.openxmlformats.org/officeDocument/2006/relationships" r:id="rId593" tgtFrame="/myImg/654811.jpg"/>
          <a:extLst>
            <a:ext uri="{FF2B5EF4-FFF2-40B4-BE49-F238E27FC236}">
              <a16:creationId xmlns:a16="http://schemas.microsoft.com/office/drawing/2014/main" id="{A11C77DB-1439-CE8E-8FB2-C2C8A2F1D6BB}"/>
            </a:ext>
          </a:extLst>
        </xdr:cNvPr>
        <xdr:cNvPicPr>
          <a:picLocks noChangeAspect="1" noChangeArrowheads="1"/>
        </xdr:cNvPicPr>
      </xdr:nvPicPr>
      <xdr:blipFill>
        <a:blip xmlns:r="http://schemas.openxmlformats.org/officeDocument/2006/relationships" r:embed="rId594">
          <a:extLst>
            <a:ext uri="{28A0092B-C50C-407E-A947-70E740481C1C}">
              <a14:useLocalDpi xmlns:a14="http://schemas.microsoft.com/office/drawing/2010/main" val="0"/>
            </a:ext>
          </a:extLst>
        </a:blip>
        <a:srcRect/>
        <a:stretch>
          <a:fillRect/>
        </a:stretch>
      </xdr:blipFill>
      <xdr:spPr bwMode="auto">
        <a:xfrm>
          <a:off x="0" y="1354394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3329</xdr:row>
      <xdr:rowOff>0</xdr:rowOff>
    </xdr:from>
    <xdr:to>
      <xdr:col>3</xdr:col>
      <xdr:colOff>114300</xdr:colOff>
      <xdr:row>3329</xdr:row>
      <xdr:rowOff>114300</xdr:rowOff>
    </xdr:to>
    <xdr:pic>
      <xdr:nvPicPr>
        <xdr:cNvPr id="9633" name="Billede 9632" descr="Seller Ships to My Country">
          <a:hlinkClick xmlns:r="http://schemas.openxmlformats.org/officeDocument/2006/relationships" r:id="rId5"/>
          <a:extLst>
            <a:ext uri="{FF2B5EF4-FFF2-40B4-BE49-F238E27FC236}">
              <a16:creationId xmlns:a16="http://schemas.microsoft.com/office/drawing/2014/main" id="{9A97591B-54B3-8DBC-B011-877AC2BB79E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54394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3329</xdr:row>
      <xdr:rowOff>0</xdr:rowOff>
    </xdr:from>
    <xdr:to>
      <xdr:col>3</xdr:col>
      <xdr:colOff>274320</xdr:colOff>
      <xdr:row>3329</xdr:row>
      <xdr:rowOff>152400</xdr:rowOff>
    </xdr:to>
    <xdr:pic>
      <xdr:nvPicPr>
        <xdr:cNvPr id="9634" name="Billede 9633">
          <a:hlinkClick xmlns:r="http://schemas.openxmlformats.org/officeDocument/2006/relationships" r:id="rId7"/>
          <a:extLst>
            <a:ext uri="{FF2B5EF4-FFF2-40B4-BE49-F238E27FC236}">
              <a16:creationId xmlns:a16="http://schemas.microsoft.com/office/drawing/2014/main" id="{52901112-080F-9510-7D8E-1102E8E695F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354394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3333</xdr:row>
      <xdr:rowOff>0</xdr:rowOff>
    </xdr:from>
    <xdr:to>
      <xdr:col>3</xdr:col>
      <xdr:colOff>7620</xdr:colOff>
      <xdr:row>3333</xdr:row>
      <xdr:rowOff>30480</xdr:rowOff>
    </xdr:to>
    <xdr:pic>
      <xdr:nvPicPr>
        <xdr:cNvPr id="9635" name="Billede 9634">
          <a:extLst>
            <a:ext uri="{FF2B5EF4-FFF2-40B4-BE49-F238E27FC236}">
              <a16:creationId xmlns:a16="http://schemas.microsoft.com/office/drawing/2014/main" id="{2898544F-9496-4496-487D-0234A7FD38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7137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3334</xdr:row>
      <xdr:rowOff>0</xdr:rowOff>
    </xdr:from>
    <xdr:to>
      <xdr:col>3</xdr:col>
      <xdr:colOff>571500</xdr:colOff>
      <xdr:row>3334</xdr:row>
      <xdr:rowOff>160020</xdr:rowOff>
    </xdr:to>
    <xdr:pic>
      <xdr:nvPicPr>
        <xdr:cNvPr id="9636" name="Billede 9635">
          <a:hlinkClick xmlns:r="http://schemas.openxmlformats.org/officeDocument/2006/relationships" r:id="rId595"/>
          <a:extLst>
            <a:ext uri="{FF2B5EF4-FFF2-40B4-BE49-F238E27FC236}">
              <a16:creationId xmlns:a16="http://schemas.microsoft.com/office/drawing/2014/main" id="{692FA5E3-86F5-A13A-24F2-0E1897D055C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57320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3335</xdr:row>
      <xdr:rowOff>0</xdr:rowOff>
    </xdr:from>
    <xdr:to>
      <xdr:col>3</xdr:col>
      <xdr:colOff>7620</xdr:colOff>
      <xdr:row>3335</xdr:row>
      <xdr:rowOff>99060</xdr:rowOff>
    </xdr:to>
    <xdr:pic>
      <xdr:nvPicPr>
        <xdr:cNvPr id="9637" name="Billede 9636">
          <a:extLst>
            <a:ext uri="{FF2B5EF4-FFF2-40B4-BE49-F238E27FC236}">
              <a16:creationId xmlns:a16="http://schemas.microsoft.com/office/drawing/2014/main" id="{7C6370A8-03E3-AD01-3EB0-A448C626BC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7503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3337</xdr:row>
      <xdr:rowOff>0</xdr:rowOff>
    </xdr:from>
    <xdr:to>
      <xdr:col>1</xdr:col>
      <xdr:colOff>152400</xdr:colOff>
      <xdr:row>3338</xdr:row>
      <xdr:rowOff>228600</xdr:rowOff>
    </xdr:to>
    <xdr:pic>
      <xdr:nvPicPr>
        <xdr:cNvPr id="9638" name="img412" descr="Lot ID: 477890870  Set No: 255  Name: 1:87 Bedford Fire Engine">
          <a:hlinkClick xmlns:r="http://schemas.openxmlformats.org/officeDocument/2006/relationships" r:id="rId282"/>
          <a:extLst>
            <a:ext uri="{FF2B5EF4-FFF2-40B4-BE49-F238E27FC236}">
              <a16:creationId xmlns:a16="http://schemas.microsoft.com/office/drawing/2014/main" id="{6C433260-674C-FC09-5C2B-DA616714153F}"/>
            </a:ext>
          </a:extLst>
        </xdr:cNvPr>
        <xdr:cNvPicPr>
          <a:picLocks noChangeAspect="1" noChangeArrowheads="1"/>
        </xdr:cNvPicPr>
      </xdr:nvPicPr>
      <xdr:blipFill>
        <a:blip xmlns:r="http://schemas.openxmlformats.org/officeDocument/2006/relationships" r:embed="rId283">
          <a:extLst>
            <a:ext uri="{28A0092B-C50C-407E-A947-70E740481C1C}">
              <a14:useLocalDpi xmlns:a14="http://schemas.microsoft.com/office/drawing/2010/main" val="0"/>
            </a:ext>
          </a:extLst>
        </a:blip>
        <a:srcRect/>
        <a:stretch>
          <a:fillRect/>
        </a:stretch>
      </xdr:blipFill>
      <xdr:spPr bwMode="auto">
        <a:xfrm>
          <a:off x="0" y="1357868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3337</xdr:row>
      <xdr:rowOff>0</xdr:rowOff>
    </xdr:from>
    <xdr:to>
      <xdr:col>3</xdr:col>
      <xdr:colOff>114300</xdr:colOff>
      <xdr:row>3337</xdr:row>
      <xdr:rowOff>114300</xdr:rowOff>
    </xdr:to>
    <xdr:pic>
      <xdr:nvPicPr>
        <xdr:cNvPr id="9639" name="Billede 9638" descr="Seller Ships to My Country">
          <a:hlinkClick xmlns:r="http://schemas.openxmlformats.org/officeDocument/2006/relationships" r:id="rId5"/>
          <a:extLst>
            <a:ext uri="{FF2B5EF4-FFF2-40B4-BE49-F238E27FC236}">
              <a16:creationId xmlns:a16="http://schemas.microsoft.com/office/drawing/2014/main" id="{4CBBBC8B-31C5-3099-12FF-DF5E114D554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57868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3337</xdr:row>
      <xdr:rowOff>0</xdr:rowOff>
    </xdr:from>
    <xdr:to>
      <xdr:col>3</xdr:col>
      <xdr:colOff>274320</xdr:colOff>
      <xdr:row>3337</xdr:row>
      <xdr:rowOff>152400</xdr:rowOff>
    </xdr:to>
    <xdr:pic>
      <xdr:nvPicPr>
        <xdr:cNvPr id="9640" name="Billede 9639">
          <a:hlinkClick xmlns:r="http://schemas.openxmlformats.org/officeDocument/2006/relationships" r:id="rId7"/>
          <a:extLst>
            <a:ext uri="{FF2B5EF4-FFF2-40B4-BE49-F238E27FC236}">
              <a16:creationId xmlns:a16="http://schemas.microsoft.com/office/drawing/2014/main" id="{9B1D12DE-C8D6-C9F7-A1F2-EDDD3287BED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57868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3341</xdr:row>
      <xdr:rowOff>0</xdr:rowOff>
    </xdr:from>
    <xdr:to>
      <xdr:col>3</xdr:col>
      <xdr:colOff>7620</xdr:colOff>
      <xdr:row>3341</xdr:row>
      <xdr:rowOff>30480</xdr:rowOff>
    </xdr:to>
    <xdr:pic>
      <xdr:nvPicPr>
        <xdr:cNvPr id="9641" name="Billede 9640">
          <a:extLst>
            <a:ext uri="{FF2B5EF4-FFF2-40B4-BE49-F238E27FC236}">
              <a16:creationId xmlns:a16="http://schemas.microsoft.com/office/drawing/2014/main" id="{D80D8DEA-B5AB-928C-318A-4357CF0BE6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9811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3342</xdr:row>
      <xdr:rowOff>0</xdr:rowOff>
    </xdr:from>
    <xdr:to>
      <xdr:col>3</xdr:col>
      <xdr:colOff>571500</xdr:colOff>
      <xdr:row>3342</xdr:row>
      <xdr:rowOff>160020</xdr:rowOff>
    </xdr:to>
    <xdr:pic>
      <xdr:nvPicPr>
        <xdr:cNvPr id="9642" name="Billede 9641">
          <a:hlinkClick xmlns:r="http://schemas.openxmlformats.org/officeDocument/2006/relationships" r:id="rId596"/>
          <a:extLst>
            <a:ext uri="{FF2B5EF4-FFF2-40B4-BE49-F238E27FC236}">
              <a16:creationId xmlns:a16="http://schemas.microsoft.com/office/drawing/2014/main" id="{0473C48B-1255-431A-640B-3E67A3D08E8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59994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3343</xdr:row>
      <xdr:rowOff>0</xdr:rowOff>
    </xdr:from>
    <xdr:to>
      <xdr:col>3</xdr:col>
      <xdr:colOff>7620</xdr:colOff>
      <xdr:row>3343</xdr:row>
      <xdr:rowOff>99060</xdr:rowOff>
    </xdr:to>
    <xdr:pic>
      <xdr:nvPicPr>
        <xdr:cNvPr id="9643" name="Billede 9642">
          <a:extLst>
            <a:ext uri="{FF2B5EF4-FFF2-40B4-BE49-F238E27FC236}">
              <a16:creationId xmlns:a16="http://schemas.microsoft.com/office/drawing/2014/main" id="{AA6E14CE-564C-8702-3E9A-D7453A3630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0177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3345</xdr:row>
      <xdr:rowOff>0</xdr:rowOff>
    </xdr:from>
    <xdr:to>
      <xdr:col>1</xdr:col>
      <xdr:colOff>152400</xdr:colOff>
      <xdr:row>3346</xdr:row>
      <xdr:rowOff>0</xdr:rowOff>
    </xdr:to>
    <xdr:pic>
      <xdr:nvPicPr>
        <xdr:cNvPr id="9644" name="img413" descr="Lot ID: 404420298  Part No: 4229  Name: Engine, Strakes, 2 x 2 Thin Top Plate">
          <a:hlinkClick xmlns:r="http://schemas.openxmlformats.org/officeDocument/2006/relationships" r:id="rId597"/>
          <a:extLst>
            <a:ext uri="{FF2B5EF4-FFF2-40B4-BE49-F238E27FC236}">
              <a16:creationId xmlns:a16="http://schemas.microsoft.com/office/drawing/2014/main" id="{68326B88-2292-3628-6629-E03A7150777F}"/>
            </a:ext>
          </a:extLst>
        </xdr:cNvPr>
        <xdr:cNvPicPr>
          <a:picLocks noChangeAspect="1" noChangeArrowheads="1"/>
        </xdr:cNvPicPr>
      </xdr:nvPicPr>
      <xdr:blipFill>
        <a:blip xmlns:r="http://schemas.openxmlformats.org/officeDocument/2006/relationships" r:embed="rId598">
          <a:extLst>
            <a:ext uri="{28A0092B-C50C-407E-A947-70E740481C1C}">
              <a14:useLocalDpi xmlns:a14="http://schemas.microsoft.com/office/drawing/2010/main" val="0"/>
            </a:ext>
          </a:extLst>
        </a:blip>
        <a:srcRect/>
        <a:stretch>
          <a:fillRect/>
        </a:stretch>
      </xdr:blipFill>
      <xdr:spPr bwMode="auto">
        <a:xfrm>
          <a:off x="0" y="1360543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3345</xdr:row>
      <xdr:rowOff>0</xdr:rowOff>
    </xdr:from>
    <xdr:to>
      <xdr:col>3</xdr:col>
      <xdr:colOff>114300</xdr:colOff>
      <xdr:row>3345</xdr:row>
      <xdr:rowOff>114300</xdr:rowOff>
    </xdr:to>
    <xdr:pic>
      <xdr:nvPicPr>
        <xdr:cNvPr id="9645" name="Billede 9644" descr="Seller Ships to My Country">
          <a:hlinkClick xmlns:r="http://schemas.openxmlformats.org/officeDocument/2006/relationships" r:id="rId5"/>
          <a:extLst>
            <a:ext uri="{FF2B5EF4-FFF2-40B4-BE49-F238E27FC236}">
              <a16:creationId xmlns:a16="http://schemas.microsoft.com/office/drawing/2014/main" id="{F9231FA4-7E62-130D-177C-AE940672A32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60543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3345</xdr:row>
      <xdr:rowOff>0</xdr:rowOff>
    </xdr:from>
    <xdr:to>
      <xdr:col>3</xdr:col>
      <xdr:colOff>274320</xdr:colOff>
      <xdr:row>3345</xdr:row>
      <xdr:rowOff>152400</xdr:rowOff>
    </xdr:to>
    <xdr:pic>
      <xdr:nvPicPr>
        <xdr:cNvPr id="9646" name="Billede 9645">
          <a:hlinkClick xmlns:r="http://schemas.openxmlformats.org/officeDocument/2006/relationships" r:id="rId7"/>
          <a:extLst>
            <a:ext uri="{FF2B5EF4-FFF2-40B4-BE49-F238E27FC236}">
              <a16:creationId xmlns:a16="http://schemas.microsoft.com/office/drawing/2014/main" id="{46FB91DA-B94D-A708-30CC-1F6E9206B0F4}"/>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360543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3345</xdr:row>
      <xdr:rowOff>0</xdr:rowOff>
    </xdr:from>
    <xdr:to>
      <xdr:col>3</xdr:col>
      <xdr:colOff>457200</xdr:colOff>
      <xdr:row>3345</xdr:row>
      <xdr:rowOff>152400</xdr:rowOff>
    </xdr:to>
    <xdr:pic>
      <xdr:nvPicPr>
        <xdr:cNvPr id="9647" name="Billede 9646">
          <a:hlinkClick xmlns:r="http://schemas.openxmlformats.org/officeDocument/2006/relationships" r:id="rId599"/>
          <a:extLst>
            <a:ext uri="{FF2B5EF4-FFF2-40B4-BE49-F238E27FC236}">
              <a16:creationId xmlns:a16="http://schemas.microsoft.com/office/drawing/2014/main" id="{A6C56550-DC01-DCF0-CB46-8BCA5ABFC02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605433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3349</xdr:row>
      <xdr:rowOff>0</xdr:rowOff>
    </xdr:from>
    <xdr:to>
      <xdr:col>3</xdr:col>
      <xdr:colOff>7620</xdr:colOff>
      <xdr:row>3349</xdr:row>
      <xdr:rowOff>30480</xdr:rowOff>
    </xdr:to>
    <xdr:pic>
      <xdr:nvPicPr>
        <xdr:cNvPr id="9648" name="Billede 9647">
          <a:extLst>
            <a:ext uri="{FF2B5EF4-FFF2-40B4-BE49-F238E27FC236}">
              <a16:creationId xmlns:a16="http://schemas.microsoft.com/office/drawing/2014/main" id="{C561BCB1-397D-389B-7ABF-D3C85ABF7B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2486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3350</xdr:row>
      <xdr:rowOff>0</xdr:rowOff>
    </xdr:from>
    <xdr:to>
      <xdr:col>3</xdr:col>
      <xdr:colOff>571500</xdr:colOff>
      <xdr:row>3350</xdr:row>
      <xdr:rowOff>160020</xdr:rowOff>
    </xdr:to>
    <xdr:pic>
      <xdr:nvPicPr>
        <xdr:cNvPr id="9649" name="Billede 9648">
          <a:hlinkClick xmlns:r="http://schemas.openxmlformats.org/officeDocument/2006/relationships" r:id="rId600"/>
          <a:extLst>
            <a:ext uri="{FF2B5EF4-FFF2-40B4-BE49-F238E27FC236}">
              <a16:creationId xmlns:a16="http://schemas.microsoft.com/office/drawing/2014/main" id="{74C7F198-AF08-A860-03E7-30588EF9EC3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62669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3351</xdr:row>
      <xdr:rowOff>0</xdr:rowOff>
    </xdr:from>
    <xdr:to>
      <xdr:col>3</xdr:col>
      <xdr:colOff>7620</xdr:colOff>
      <xdr:row>3351</xdr:row>
      <xdr:rowOff>99060</xdr:rowOff>
    </xdr:to>
    <xdr:pic>
      <xdr:nvPicPr>
        <xdr:cNvPr id="9650" name="Billede 9649">
          <a:extLst>
            <a:ext uri="{FF2B5EF4-FFF2-40B4-BE49-F238E27FC236}">
              <a16:creationId xmlns:a16="http://schemas.microsoft.com/office/drawing/2014/main" id="{3E4433F7-EDC2-9CDC-356A-4C8B535E89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2852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3353</xdr:row>
      <xdr:rowOff>0</xdr:rowOff>
    </xdr:from>
    <xdr:to>
      <xdr:col>1</xdr:col>
      <xdr:colOff>152400</xdr:colOff>
      <xdr:row>3354</xdr:row>
      <xdr:rowOff>0</xdr:rowOff>
    </xdr:to>
    <xdr:pic>
      <xdr:nvPicPr>
        <xdr:cNvPr id="9651" name="img414" descr="Lot ID: 404577760  Part No: 4229  Name: Engine, Strakes, 2 x 2 Thin Top Plate">
          <a:hlinkClick xmlns:r="http://schemas.openxmlformats.org/officeDocument/2006/relationships" r:id="rId597"/>
          <a:extLst>
            <a:ext uri="{FF2B5EF4-FFF2-40B4-BE49-F238E27FC236}">
              <a16:creationId xmlns:a16="http://schemas.microsoft.com/office/drawing/2014/main" id="{8FB93F33-D058-7A44-BB10-6EEFE5E4BCD6}"/>
            </a:ext>
          </a:extLst>
        </xdr:cNvPr>
        <xdr:cNvPicPr>
          <a:picLocks noChangeAspect="1" noChangeArrowheads="1"/>
        </xdr:cNvPicPr>
      </xdr:nvPicPr>
      <xdr:blipFill>
        <a:blip xmlns:r="http://schemas.openxmlformats.org/officeDocument/2006/relationships" r:embed="rId601">
          <a:extLst>
            <a:ext uri="{28A0092B-C50C-407E-A947-70E740481C1C}">
              <a14:useLocalDpi xmlns:a14="http://schemas.microsoft.com/office/drawing/2010/main" val="0"/>
            </a:ext>
          </a:extLst>
        </a:blip>
        <a:srcRect/>
        <a:stretch>
          <a:fillRect/>
        </a:stretch>
      </xdr:blipFill>
      <xdr:spPr bwMode="auto">
        <a:xfrm>
          <a:off x="0" y="1363218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3353</xdr:row>
      <xdr:rowOff>0</xdr:rowOff>
    </xdr:from>
    <xdr:to>
      <xdr:col>3</xdr:col>
      <xdr:colOff>114300</xdr:colOff>
      <xdr:row>3353</xdr:row>
      <xdr:rowOff>114300</xdr:rowOff>
    </xdr:to>
    <xdr:pic>
      <xdr:nvPicPr>
        <xdr:cNvPr id="9652" name="Billede 9651" descr="Seller Ships to My Country">
          <a:hlinkClick xmlns:r="http://schemas.openxmlformats.org/officeDocument/2006/relationships" r:id="rId5"/>
          <a:extLst>
            <a:ext uri="{FF2B5EF4-FFF2-40B4-BE49-F238E27FC236}">
              <a16:creationId xmlns:a16="http://schemas.microsoft.com/office/drawing/2014/main" id="{FF373466-8A3C-0AD6-01B8-4070FD6C690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63218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3353</xdr:row>
      <xdr:rowOff>0</xdr:rowOff>
    </xdr:from>
    <xdr:to>
      <xdr:col>3</xdr:col>
      <xdr:colOff>274320</xdr:colOff>
      <xdr:row>3353</xdr:row>
      <xdr:rowOff>152400</xdr:rowOff>
    </xdr:to>
    <xdr:pic>
      <xdr:nvPicPr>
        <xdr:cNvPr id="9653" name="Billede 9652">
          <a:hlinkClick xmlns:r="http://schemas.openxmlformats.org/officeDocument/2006/relationships" r:id="rId7"/>
          <a:extLst>
            <a:ext uri="{FF2B5EF4-FFF2-40B4-BE49-F238E27FC236}">
              <a16:creationId xmlns:a16="http://schemas.microsoft.com/office/drawing/2014/main" id="{77D7BF53-9480-C27A-0D7C-8B329B11A844}"/>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36321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3353</xdr:row>
      <xdr:rowOff>0</xdr:rowOff>
    </xdr:from>
    <xdr:to>
      <xdr:col>3</xdr:col>
      <xdr:colOff>457200</xdr:colOff>
      <xdr:row>3353</xdr:row>
      <xdr:rowOff>152400</xdr:rowOff>
    </xdr:to>
    <xdr:pic>
      <xdr:nvPicPr>
        <xdr:cNvPr id="9654" name="Billede 9653">
          <a:hlinkClick xmlns:r="http://schemas.openxmlformats.org/officeDocument/2006/relationships" r:id="rId599"/>
          <a:extLst>
            <a:ext uri="{FF2B5EF4-FFF2-40B4-BE49-F238E27FC236}">
              <a16:creationId xmlns:a16="http://schemas.microsoft.com/office/drawing/2014/main" id="{F5598DF8-BCE4-B31B-634E-0C30A609563D}"/>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632180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3357</xdr:row>
      <xdr:rowOff>0</xdr:rowOff>
    </xdr:from>
    <xdr:to>
      <xdr:col>3</xdr:col>
      <xdr:colOff>7620</xdr:colOff>
      <xdr:row>3357</xdr:row>
      <xdr:rowOff>30480</xdr:rowOff>
    </xdr:to>
    <xdr:pic>
      <xdr:nvPicPr>
        <xdr:cNvPr id="9655" name="Billede 9654">
          <a:extLst>
            <a:ext uri="{FF2B5EF4-FFF2-40B4-BE49-F238E27FC236}">
              <a16:creationId xmlns:a16="http://schemas.microsoft.com/office/drawing/2014/main" id="{9E836032-E413-A6BE-F2CF-4E3C667AB7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5161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3358</xdr:row>
      <xdr:rowOff>0</xdr:rowOff>
    </xdr:from>
    <xdr:to>
      <xdr:col>3</xdr:col>
      <xdr:colOff>571500</xdr:colOff>
      <xdr:row>3358</xdr:row>
      <xdr:rowOff>160020</xdr:rowOff>
    </xdr:to>
    <xdr:pic>
      <xdr:nvPicPr>
        <xdr:cNvPr id="9656" name="Billede 9655">
          <a:hlinkClick xmlns:r="http://schemas.openxmlformats.org/officeDocument/2006/relationships" r:id="rId602"/>
          <a:extLst>
            <a:ext uri="{FF2B5EF4-FFF2-40B4-BE49-F238E27FC236}">
              <a16:creationId xmlns:a16="http://schemas.microsoft.com/office/drawing/2014/main" id="{44279C3B-BBE4-9D21-4918-5C2AE142FFA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65343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3359</xdr:row>
      <xdr:rowOff>0</xdr:rowOff>
    </xdr:from>
    <xdr:to>
      <xdr:col>3</xdr:col>
      <xdr:colOff>7620</xdr:colOff>
      <xdr:row>3359</xdr:row>
      <xdr:rowOff>99060</xdr:rowOff>
    </xdr:to>
    <xdr:pic>
      <xdr:nvPicPr>
        <xdr:cNvPr id="9657" name="Billede 9656">
          <a:extLst>
            <a:ext uri="{FF2B5EF4-FFF2-40B4-BE49-F238E27FC236}">
              <a16:creationId xmlns:a16="http://schemas.microsoft.com/office/drawing/2014/main" id="{0E7A71E5-680D-2884-9ED4-DBA0E5E92B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5526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3361</xdr:row>
      <xdr:rowOff>0</xdr:rowOff>
    </xdr:from>
    <xdr:to>
      <xdr:col>1</xdr:col>
      <xdr:colOff>152400</xdr:colOff>
      <xdr:row>3361</xdr:row>
      <xdr:rowOff>571500</xdr:rowOff>
    </xdr:to>
    <xdr:pic>
      <xdr:nvPicPr>
        <xdr:cNvPr id="9658" name="img415" descr="Lot ID: 342754375  Part No: 30358  Name: Engine, Strakes, 2 Top Studs, 2 x 2 Bottom Tile">
          <a:hlinkClick xmlns:r="http://schemas.openxmlformats.org/officeDocument/2006/relationships" r:id="rId603"/>
          <a:extLst>
            <a:ext uri="{FF2B5EF4-FFF2-40B4-BE49-F238E27FC236}">
              <a16:creationId xmlns:a16="http://schemas.microsoft.com/office/drawing/2014/main" id="{607CB846-AA8C-283C-A99D-8D77235E0213}"/>
            </a:ext>
          </a:extLst>
        </xdr:cNvPr>
        <xdr:cNvPicPr>
          <a:picLocks noChangeAspect="1" noChangeArrowheads="1"/>
        </xdr:cNvPicPr>
      </xdr:nvPicPr>
      <xdr:blipFill>
        <a:blip xmlns:r="http://schemas.openxmlformats.org/officeDocument/2006/relationships" r:embed="rId604">
          <a:extLst>
            <a:ext uri="{28A0092B-C50C-407E-A947-70E740481C1C}">
              <a14:useLocalDpi xmlns:a14="http://schemas.microsoft.com/office/drawing/2010/main" val="0"/>
            </a:ext>
          </a:extLst>
        </a:blip>
        <a:srcRect/>
        <a:stretch>
          <a:fillRect/>
        </a:stretch>
      </xdr:blipFill>
      <xdr:spPr bwMode="auto">
        <a:xfrm>
          <a:off x="0" y="1365892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3361</xdr:row>
      <xdr:rowOff>0</xdr:rowOff>
    </xdr:from>
    <xdr:to>
      <xdr:col>3</xdr:col>
      <xdr:colOff>114300</xdr:colOff>
      <xdr:row>3361</xdr:row>
      <xdr:rowOff>114300</xdr:rowOff>
    </xdr:to>
    <xdr:pic>
      <xdr:nvPicPr>
        <xdr:cNvPr id="9659" name="Billede 9658" descr="Seller Ships to My Country">
          <a:hlinkClick xmlns:r="http://schemas.openxmlformats.org/officeDocument/2006/relationships" r:id="rId5"/>
          <a:extLst>
            <a:ext uri="{FF2B5EF4-FFF2-40B4-BE49-F238E27FC236}">
              <a16:creationId xmlns:a16="http://schemas.microsoft.com/office/drawing/2014/main" id="{FE8A6C25-8FAC-2941-0773-E7A57C4FAAB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65892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3361</xdr:row>
      <xdr:rowOff>0</xdr:rowOff>
    </xdr:from>
    <xdr:to>
      <xdr:col>3</xdr:col>
      <xdr:colOff>274320</xdr:colOff>
      <xdr:row>3361</xdr:row>
      <xdr:rowOff>152400</xdr:rowOff>
    </xdr:to>
    <xdr:pic>
      <xdr:nvPicPr>
        <xdr:cNvPr id="9660" name="Billede 9659">
          <a:hlinkClick xmlns:r="http://schemas.openxmlformats.org/officeDocument/2006/relationships" r:id="rId7"/>
          <a:extLst>
            <a:ext uri="{FF2B5EF4-FFF2-40B4-BE49-F238E27FC236}">
              <a16:creationId xmlns:a16="http://schemas.microsoft.com/office/drawing/2014/main" id="{B7DD7A7B-6CBC-553C-C76C-F91EB816999A}"/>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365892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3361</xdr:row>
      <xdr:rowOff>0</xdr:rowOff>
    </xdr:from>
    <xdr:to>
      <xdr:col>3</xdr:col>
      <xdr:colOff>457200</xdr:colOff>
      <xdr:row>3361</xdr:row>
      <xdr:rowOff>152400</xdr:rowOff>
    </xdr:to>
    <xdr:pic>
      <xdr:nvPicPr>
        <xdr:cNvPr id="9661" name="Billede 9660">
          <a:hlinkClick xmlns:r="http://schemas.openxmlformats.org/officeDocument/2006/relationships" r:id="rId599"/>
          <a:extLst>
            <a:ext uri="{FF2B5EF4-FFF2-40B4-BE49-F238E27FC236}">
              <a16:creationId xmlns:a16="http://schemas.microsoft.com/office/drawing/2014/main" id="{4D770A7A-A268-3243-F285-3B76932A36A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658926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3365</xdr:row>
      <xdr:rowOff>0</xdr:rowOff>
    </xdr:from>
    <xdr:to>
      <xdr:col>3</xdr:col>
      <xdr:colOff>7620</xdr:colOff>
      <xdr:row>3365</xdr:row>
      <xdr:rowOff>30480</xdr:rowOff>
    </xdr:to>
    <xdr:pic>
      <xdr:nvPicPr>
        <xdr:cNvPr id="9662" name="Billede 9661">
          <a:extLst>
            <a:ext uri="{FF2B5EF4-FFF2-40B4-BE49-F238E27FC236}">
              <a16:creationId xmlns:a16="http://schemas.microsoft.com/office/drawing/2014/main" id="{F01D379A-F3E5-A4C3-225B-E55C8ED573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8635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3366</xdr:row>
      <xdr:rowOff>0</xdr:rowOff>
    </xdr:from>
    <xdr:to>
      <xdr:col>3</xdr:col>
      <xdr:colOff>571500</xdr:colOff>
      <xdr:row>3366</xdr:row>
      <xdr:rowOff>160020</xdr:rowOff>
    </xdr:to>
    <xdr:pic>
      <xdr:nvPicPr>
        <xdr:cNvPr id="9663" name="Billede 9662">
          <a:hlinkClick xmlns:r="http://schemas.openxmlformats.org/officeDocument/2006/relationships" r:id="rId605"/>
          <a:extLst>
            <a:ext uri="{FF2B5EF4-FFF2-40B4-BE49-F238E27FC236}">
              <a16:creationId xmlns:a16="http://schemas.microsoft.com/office/drawing/2014/main" id="{7D418259-E6B0-568A-3C33-C2E3D4766C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68818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3367</xdr:row>
      <xdr:rowOff>0</xdr:rowOff>
    </xdr:from>
    <xdr:to>
      <xdr:col>3</xdr:col>
      <xdr:colOff>7620</xdr:colOff>
      <xdr:row>3367</xdr:row>
      <xdr:rowOff>99060</xdr:rowOff>
    </xdr:to>
    <xdr:pic>
      <xdr:nvPicPr>
        <xdr:cNvPr id="9664" name="Billede 9663">
          <a:extLst>
            <a:ext uri="{FF2B5EF4-FFF2-40B4-BE49-F238E27FC236}">
              <a16:creationId xmlns:a16="http://schemas.microsoft.com/office/drawing/2014/main" id="{AA34D314-FD4B-8D68-3AEC-808D3D5EE6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9001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3369</xdr:row>
      <xdr:rowOff>0</xdr:rowOff>
    </xdr:from>
    <xdr:to>
      <xdr:col>1</xdr:col>
      <xdr:colOff>152400</xdr:colOff>
      <xdr:row>3370</xdr:row>
      <xdr:rowOff>228600</xdr:rowOff>
    </xdr:to>
    <xdr:pic>
      <xdr:nvPicPr>
        <xdr:cNvPr id="9665" name="Billede 9664" descr="invID: 532751307 S-No: KT303  Name: Small Train Engine Blue">
          <a:hlinkClick xmlns:r="http://schemas.openxmlformats.org/officeDocument/2006/relationships" r:id="rId606" tgtFrame="/myImg/1122363.jpg"/>
          <a:extLst>
            <a:ext uri="{FF2B5EF4-FFF2-40B4-BE49-F238E27FC236}">
              <a16:creationId xmlns:a16="http://schemas.microsoft.com/office/drawing/2014/main" id="{608A01B2-8F60-7F36-1F03-BC85403F6567}"/>
            </a:ext>
          </a:extLst>
        </xdr:cNvPr>
        <xdr:cNvPicPr>
          <a:picLocks noChangeAspect="1" noChangeArrowheads="1"/>
        </xdr:cNvPicPr>
      </xdr:nvPicPr>
      <xdr:blipFill>
        <a:blip xmlns:r="http://schemas.openxmlformats.org/officeDocument/2006/relationships" r:embed="rId607">
          <a:extLst>
            <a:ext uri="{28A0092B-C50C-407E-A947-70E740481C1C}">
              <a14:useLocalDpi xmlns:a14="http://schemas.microsoft.com/office/drawing/2010/main" val="0"/>
            </a:ext>
          </a:extLst>
        </a:blip>
        <a:srcRect/>
        <a:stretch>
          <a:fillRect/>
        </a:stretch>
      </xdr:blipFill>
      <xdr:spPr bwMode="auto">
        <a:xfrm>
          <a:off x="0" y="1369367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3369</xdr:row>
      <xdr:rowOff>0</xdr:rowOff>
    </xdr:from>
    <xdr:to>
      <xdr:col>3</xdr:col>
      <xdr:colOff>114300</xdr:colOff>
      <xdr:row>3369</xdr:row>
      <xdr:rowOff>114300</xdr:rowOff>
    </xdr:to>
    <xdr:pic>
      <xdr:nvPicPr>
        <xdr:cNvPr id="9666" name="Billede 9665" descr="Seller Ships to My Country">
          <a:hlinkClick xmlns:r="http://schemas.openxmlformats.org/officeDocument/2006/relationships" r:id="rId5"/>
          <a:extLst>
            <a:ext uri="{FF2B5EF4-FFF2-40B4-BE49-F238E27FC236}">
              <a16:creationId xmlns:a16="http://schemas.microsoft.com/office/drawing/2014/main" id="{D4915862-558C-4FF0-C9D5-41FD071015F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69367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3369</xdr:row>
      <xdr:rowOff>0</xdr:rowOff>
    </xdr:from>
    <xdr:to>
      <xdr:col>3</xdr:col>
      <xdr:colOff>274320</xdr:colOff>
      <xdr:row>3369</xdr:row>
      <xdr:rowOff>152400</xdr:rowOff>
    </xdr:to>
    <xdr:pic>
      <xdr:nvPicPr>
        <xdr:cNvPr id="9667" name="Billede 9666">
          <a:hlinkClick xmlns:r="http://schemas.openxmlformats.org/officeDocument/2006/relationships" r:id="rId7"/>
          <a:extLst>
            <a:ext uri="{FF2B5EF4-FFF2-40B4-BE49-F238E27FC236}">
              <a16:creationId xmlns:a16="http://schemas.microsoft.com/office/drawing/2014/main" id="{92492EC5-DA9F-828B-64B3-64A41BA4073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69367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3373</xdr:row>
      <xdr:rowOff>0</xdr:rowOff>
    </xdr:from>
    <xdr:to>
      <xdr:col>3</xdr:col>
      <xdr:colOff>7620</xdr:colOff>
      <xdr:row>3373</xdr:row>
      <xdr:rowOff>30480</xdr:rowOff>
    </xdr:to>
    <xdr:pic>
      <xdr:nvPicPr>
        <xdr:cNvPr id="9668" name="Billede 9667">
          <a:extLst>
            <a:ext uri="{FF2B5EF4-FFF2-40B4-BE49-F238E27FC236}">
              <a16:creationId xmlns:a16="http://schemas.microsoft.com/office/drawing/2014/main" id="{68B26A85-C629-0CE8-DD74-14722D2E1D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73596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3374</xdr:row>
      <xdr:rowOff>0</xdr:rowOff>
    </xdr:from>
    <xdr:to>
      <xdr:col>3</xdr:col>
      <xdr:colOff>571500</xdr:colOff>
      <xdr:row>3374</xdr:row>
      <xdr:rowOff>160020</xdr:rowOff>
    </xdr:to>
    <xdr:pic>
      <xdr:nvPicPr>
        <xdr:cNvPr id="9669" name="Billede 9668">
          <a:hlinkClick xmlns:r="http://schemas.openxmlformats.org/officeDocument/2006/relationships" r:id="rId608"/>
          <a:extLst>
            <a:ext uri="{FF2B5EF4-FFF2-40B4-BE49-F238E27FC236}">
              <a16:creationId xmlns:a16="http://schemas.microsoft.com/office/drawing/2014/main" id="{5B90B53A-BB8E-7EA3-D071-B48A08418B3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73779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3375</xdr:row>
      <xdr:rowOff>0</xdr:rowOff>
    </xdr:from>
    <xdr:to>
      <xdr:col>3</xdr:col>
      <xdr:colOff>7620</xdr:colOff>
      <xdr:row>3375</xdr:row>
      <xdr:rowOff>99060</xdr:rowOff>
    </xdr:to>
    <xdr:pic>
      <xdr:nvPicPr>
        <xdr:cNvPr id="9670" name="Billede 9669">
          <a:extLst>
            <a:ext uri="{FF2B5EF4-FFF2-40B4-BE49-F238E27FC236}">
              <a16:creationId xmlns:a16="http://schemas.microsoft.com/office/drawing/2014/main" id="{8D91D63E-5FE2-516C-D4CA-FBE70A3107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73962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3377</xdr:row>
      <xdr:rowOff>0</xdr:rowOff>
    </xdr:from>
    <xdr:to>
      <xdr:col>1</xdr:col>
      <xdr:colOff>152400</xdr:colOff>
      <xdr:row>3378</xdr:row>
      <xdr:rowOff>114300</xdr:rowOff>
    </xdr:to>
    <xdr:pic>
      <xdr:nvPicPr>
        <xdr:cNvPr id="9671" name="Billede 9670" descr="invID: 532751308 S-No: KT304  Name: Small Train Engine Green">
          <a:hlinkClick xmlns:r="http://schemas.openxmlformats.org/officeDocument/2006/relationships" r:id="rId609" tgtFrame="/myImg/1122365.jpg"/>
          <a:extLst>
            <a:ext uri="{FF2B5EF4-FFF2-40B4-BE49-F238E27FC236}">
              <a16:creationId xmlns:a16="http://schemas.microsoft.com/office/drawing/2014/main" id="{ADD0C19B-AB7A-12E6-7CD2-9DA607F0B6AF}"/>
            </a:ext>
          </a:extLst>
        </xdr:cNvPr>
        <xdr:cNvPicPr>
          <a:picLocks noChangeAspect="1" noChangeArrowheads="1"/>
        </xdr:cNvPicPr>
      </xdr:nvPicPr>
      <xdr:blipFill>
        <a:blip xmlns:r="http://schemas.openxmlformats.org/officeDocument/2006/relationships" r:embed="rId610">
          <a:extLst>
            <a:ext uri="{28A0092B-C50C-407E-A947-70E740481C1C}">
              <a14:useLocalDpi xmlns:a14="http://schemas.microsoft.com/office/drawing/2010/main" val="0"/>
            </a:ext>
          </a:extLst>
        </a:blip>
        <a:srcRect/>
        <a:stretch>
          <a:fillRect/>
        </a:stretch>
      </xdr:blipFill>
      <xdr:spPr bwMode="auto">
        <a:xfrm>
          <a:off x="0" y="1374327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3377</xdr:row>
      <xdr:rowOff>0</xdr:rowOff>
    </xdr:from>
    <xdr:to>
      <xdr:col>3</xdr:col>
      <xdr:colOff>114300</xdr:colOff>
      <xdr:row>3377</xdr:row>
      <xdr:rowOff>114300</xdr:rowOff>
    </xdr:to>
    <xdr:pic>
      <xdr:nvPicPr>
        <xdr:cNvPr id="9672" name="Billede 9671" descr="Seller Ships to My Country">
          <a:hlinkClick xmlns:r="http://schemas.openxmlformats.org/officeDocument/2006/relationships" r:id="rId5"/>
          <a:extLst>
            <a:ext uri="{FF2B5EF4-FFF2-40B4-BE49-F238E27FC236}">
              <a16:creationId xmlns:a16="http://schemas.microsoft.com/office/drawing/2014/main" id="{B4A1F3FA-E4F1-55B2-39C1-4DB58A198B5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74327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3377</xdr:row>
      <xdr:rowOff>0</xdr:rowOff>
    </xdr:from>
    <xdr:to>
      <xdr:col>3</xdr:col>
      <xdr:colOff>274320</xdr:colOff>
      <xdr:row>3377</xdr:row>
      <xdr:rowOff>152400</xdr:rowOff>
    </xdr:to>
    <xdr:pic>
      <xdr:nvPicPr>
        <xdr:cNvPr id="9673" name="Billede 9672">
          <a:hlinkClick xmlns:r="http://schemas.openxmlformats.org/officeDocument/2006/relationships" r:id="rId7"/>
          <a:extLst>
            <a:ext uri="{FF2B5EF4-FFF2-40B4-BE49-F238E27FC236}">
              <a16:creationId xmlns:a16="http://schemas.microsoft.com/office/drawing/2014/main" id="{67A533CB-2A44-D27A-4159-C765856D21C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74327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3381</xdr:row>
      <xdr:rowOff>0</xdr:rowOff>
    </xdr:from>
    <xdr:to>
      <xdr:col>3</xdr:col>
      <xdr:colOff>7620</xdr:colOff>
      <xdr:row>3381</xdr:row>
      <xdr:rowOff>30480</xdr:rowOff>
    </xdr:to>
    <xdr:pic>
      <xdr:nvPicPr>
        <xdr:cNvPr id="9674" name="Billede 9673">
          <a:extLst>
            <a:ext uri="{FF2B5EF4-FFF2-40B4-BE49-F238E27FC236}">
              <a16:creationId xmlns:a16="http://schemas.microsoft.com/office/drawing/2014/main" id="{FF5E6644-F134-FB21-B2A4-854460C280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78671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3382</xdr:row>
      <xdr:rowOff>0</xdr:rowOff>
    </xdr:from>
    <xdr:to>
      <xdr:col>3</xdr:col>
      <xdr:colOff>571500</xdr:colOff>
      <xdr:row>3382</xdr:row>
      <xdr:rowOff>160020</xdr:rowOff>
    </xdr:to>
    <xdr:pic>
      <xdr:nvPicPr>
        <xdr:cNvPr id="9675" name="Billede 9674">
          <a:hlinkClick xmlns:r="http://schemas.openxmlformats.org/officeDocument/2006/relationships" r:id="rId611"/>
          <a:extLst>
            <a:ext uri="{FF2B5EF4-FFF2-40B4-BE49-F238E27FC236}">
              <a16:creationId xmlns:a16="http://schemas.microsoft.com/office/drawing/2014/main" id="{62789C46-61AA-210B-533F-9CBE2D1C108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78854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3383</xdr:row>
      <xdr:rowOff>0</xdr:rowOff>
    </xdr:from>
    <xdr:to>
      <xdr:col>3</xdr:col>
      <xdr:colOff>7620</xdr:colOff>
      <xdr:row>3383</xdr:row>
      <xdr:rowOff>99060</xdr:rowOff>
    </xdr:to>
    <xdr:pic>
      <xdr:nvPicPr>
        <xdr:cNvPr id="9676" name="Billede 9675">
          <a:extLst>
            <a:ext uri="{FF2B5EF4-FFF2-40B4-BE49-F238E27FC236}">
              <a16:creationId xmlns:a16="http://schemas.microsoft.com/office/drawing/2014/main" id="{D91E1A02-2AA3-FABD-CF49-064C67B9F4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79037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3385</xdr:row>
      <xdr:rowOff>0</xdr:rowOff>
    </xdr:from>
    <xdr:to>
      <xdr:col>1</xdr:col>
      <xdr:colOff>152400</xdr:colOff>
      <xdr:row>3386</xdr:row>
      <xdr:rowOff>114300</xdr:rowOff>
    </xdr:to>
    <xdr:pic>
      <xdr:nvPicPr>
        <xdr:cNvPr id="9677" name="Billede 9676" descr="invID: 532751309 S-No: KT305  Name: Small Train Engine Black">
          <a:hlinkClick xmlns:r="http://schemas.openxmlformats.org/officeDocument/2006/relationships" r:id="rId612" tgtFrame="/myImg/1122350.jpg"/>
          <a:extLst>
            <a:ext uri="{FF2B5EF4-FFF2-40B4-BE49-F238E27FC236}">
              <a16:creationId xmlns:a16="http://schemas.microsoft.com/office/drawing/2014/main" id="{F444DACC-ADFA-2AEE-E622-CD6643572A9D}"/>
            </a:ext>
          </a:extLst>
        </xdr:cNvPr>
        <xdr:cNvPicPr>
          <a:picLocks noChangeAspect="1" noChangeArrowheads="1"/>
        </xdr:cNvPicPr>
      </xdr:nvPicPr>
      <xdr:blipFill>
        <a:blip xmlns:r="http://schemas.openxmlformats.org/officeDocument/2006/relationships" r:embed="rId613">
          <a:extLst>
            <a:ext uri="{28A0092B-C50C-407E-A947-70E740481C1C}">
              <a14:useLocalDpi xmlns:a14="http://schemas.microsoft.com/office/drawing/2010/main" val="0"/>
            </a:ext>
          </a:extLst>
        </a:blip>
        <a:srcRect/>
        <a:stretch>
          <a:fillRect/>
        </a:stretch>
      </xdr:blipFill>
      <xdr:spPr bwMode="auto">
        <a:xfrm>
          <a:off x="0" y="1379402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3385</xdr:row>
      <xdr:rowOff>0</xdr:rowOff>
    </xdr:from>
    <xdr:to>
      <xdr:col>3</xdr:col>
      <xdr:colOff>114300</xdr:colOff>
      <xdr:row>3385</xdr:row>
      <xdr:rowOff>114300</xdr:rowOff>
    </xdr:to>
    <xdr:pic>
      <xdr:nvPicPr>
        <xdr:cNvPr id="9678" name="Billede 9677" descr="Seller Ships to My Country">
          <a:hlinkClick xmlns:r="http://schemas.openxmlformats.org/officeDocument/2006/relationships" r:id="rId5"/>
          <a:extLst>
            <a:ext uri="{FF2B5EF4-FFF2-40B4-BE49-F238E27FC236}">
              <a16:creationId xmlns:a16="http://schemas.microsoft.com/office/drawing/2014/main" id="{11BC27CD-B67A-8B3B-97A8-441BE9C4F87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79402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3385</xdr:row>
      <xdr:rowOff>0</xdr:rowOff>
    </xdr:from>
    <xdr:to>
      <xdr:col>3</xdr:col>
      <xdr:colOff>274320</xdr:colOff>
      <xdr:row>3385</xdr:row>
      <xdr:rowOff>152400</xdr:rowOff>
    </xdr:to>
    <xdr:pic>
      <xdr:nvPicPr>
        <xdr:cNvPr id="9679" name="Billede 9678">
          <a:hlinkClick xmlns:r="http://schemas.openxmlformats.org/officeDocument/2006/relationships" r:id="rId7"/>
          <a:extLst>
            <a:ext uri="{FF2B5EF4-FFF2-40B4-BE49-F238E27FC236}">
              <a16:creationId xmlns:a16="http://schemas.microsoft.com/office/drawing/2014/main" id="{AD53E285-65BD-2A1A-65B7-1DB6D92F9B0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79402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3389</xdr:row>
      <xdr:rowOff>0</xdr:rowOff>
    </xdr:from>
    <xdr:to>
      <xdr:col>3</xdr:col>
      <xdr:colOff>7620</xdr:colOff>
      <xdr:row>3389</xdr:row>
      <xdr:rowOff>30480</xdr:rowOff>
    </xdr:to>
    <xdr:pic>
      <xdr:nvPicPr>
        <xdr:cNvPr id="9680" name="Billede 9679">
          <a:extLst>
            <a:ext uri="{FF2B5EF4-FFF2-40B4-BE49-F238E27FC236}">
              <a16:creationId xmlns:a16="http://schemas.microsoft.com/office/drawing/2014/main" id="{ED0F856A-407C-FF8F-DAE2-F0E5453585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3746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3390</xdr:row>
      <xdr:rowOff>0</xdr:rowOff>
    </xdr:from>
    <xdr:to>
      <xdr:col>3</xdr:col>
      <xdr:colOff>571500</xdr:colOff>
      <xdr:row>3390</xdr:row>
      <xdr:rowOff>160020</xdr:rowOff>
    </xdr:to>
    <xdr:pic>
      <xdr:nvPicPr>
        <xdr:cNvPr id="9681" name="Billede 9680">
          <a:hlinkClick xmlns:r="http://schemas.openxmlformats.org/officeDocument/2006/relationships" r:id="rId614"/>
          <a:extLst>
            <a:ext uri="{FF2B5EF4-FFF2-40B4-BE49-F238E27FC236}">
              <a16:creationId xmlns:a16="http://schemas.microsoft.com/office/drawing/2014/main" id="{0C6C0959-205F-8321-5789-11F44DFB05A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83929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3391</xdr:row>
      <xdr:rowOff>0</xdr:rowOff>
    </xdr:from>
    <xdr:to>
      <xdr:col>3</xdr:col>
      <xdr:colOff>7620</xdr:colOff>
      <xdr:row>3391</xdr:row>
      <xdr:rowOff>99060</xdr:rowOff>
    </xdr:to>
    <xdr:pic>
      <xdr:nvPicPr>
        <xdr:cNvPr id="9682" name="Billede 9681">
          <a:extLst>
            <a:ext uri="{FF2B5EF4-FFF2-40B4-BE49-F238E27FC236}">
              <a16:creationId xmlns:a16="http://schemas.microsoft.com/office/drawing/2014/main" id="{E192B814-66C0-B161-6BB4-09049DCAF6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4112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3393</xdr:row>
      <xdr:rowOff>0</xdr:rowOff>
    </xdr:from>
    <xdr:to>
      <xdr:col>1</xdr:col>
      <xdr:colOff>152400</xdr:colOff>
      <xdr:row>3394</xdr:row>
      <xdr:rowOff>114300</xdr:rowOff>
    </xdr:to>
    <xdr:pic>
      <xdr:nvPicPr>
        <xdr:cNvPr id="9683" name="Billede 9682" descr="invID: 532751310 S-No: KT306  Name: Small Train Engine Brown">
          <a:hlinkClick xmlns:r="http://schemas.openxmlformats.org/officeDocument/2006/relationships" r:id="rId615" tgtFrame="/myImg/1122364.jpg"/>
          <a:extLst>
            <a:ext uri="{FF2B5EF4-FFF2-40B4-BE49-F238E27FC236}">
              <a16:creationId xmlns:a16="http://schemas.microsoft.com/office/drawing/2014/main" id="{62E08068-5E1C-040E-0553-83F2EAA99EC3}"/>
            </a:ext>
          </a:extLst>
        </xdr:cNvPr>
        <xdr:cNvPicPr>
          <a:picLocks noChangeAspect="1" noChangeArrowheads="1"/>
        </xdr:cNvPicPr>
      </xdr:nvPicPr>
      <xdr:blipFill>
        <a:blip xmlns:r="http://schemas.openxmlformats.org/officeDocument/2006/relationships" r:embed="rId616">
          <a:extLst>
            <a:ext uri="{28A0092B-C50C-407E-A947-70E740481C1C}">
              <a14:useLocalDpi xmlns:a14="http://schemas.microsoft.com/office/drawing/2010/main" val="0"/>
            </a:ext>
          </a:extLst>
        </a:blip>
        <a:srcRect/>
        <a:stretch>
          <a:fillRect/>
        </a:stretch>
      </xdr:blipFill>
      <xdr:spPr bwMode="auto">
        <a:xfrm>
          <a:off x="0" y="1384477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3393</xdr:row>
      <xdr:rowOff>0</xdr:rowOff>
    </xdr:from>
    <xdr:to>
      <xdr:col>3</xdr:col>
      <xdr:colOff>114300</xdr:colOff>
      <xdr:row>3393</xdr:row>
      <xdr:rowOff>114300</xdr:rowOff>
    </xdr:to>
    <xdr:pic>
      <xdr:nvPicPr>
        <xdr:cNvPr id="9684" name="Billede 9683" descr="Seller Ships to My Country">
          <a:hlinkClick xmlns:r="http://schemas.openxmlformats.org/officeDocument/2006/relationships" r:id="rId5"/>
          <a:extLst>
            <a:ext uri="{FF2B5EF4-FFF2-40B4-BE49-F238E27FC236}">
              <a16:creationId xmlns:a16="http://schemas.microsoft.com/office/drawing/2014/main" id="{D5F8EB5F-8057-5DD5-95AA-FE415BC96C4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84477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3393</xdr:row>
      <xdr:rowOff>0</xdr:rowOff>
    </xdr:from>
    <xdr:to>
      <xdr:col>3</xdr:col>
      <xdr:colOff>274320</xdr:colOff>
      <xdr:row>3393</xdr:row>
      <xdr:rowOff>152400</xdr:rowOff>
    </xdr:to>
    <xdr:pic>
      <xdr:nvPicPr>
        <xdr:cNvPr id="9685" name="Billede 9684">
          <a:hlinkClick xmlns:r="http://schemas.openxmlformats.org/officeDocument/2006/relationships" r:id="rId7"/>
          <a:extLst>
            <a:ext uri="{FF2B5EF4-FFF2-40B4-BE49-F238E27FC236}">
              <a16:creationId xmlns:a16="http://schemas.microsoft.com/office/drawing/2014/main" id="{AC49479F-06C0-F49F-DD9E-92F670A3866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84477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3397</xdr:row>
      <xdr:rowOff>0</xdr:rowOff>
    </xdr:from>
    <xdr:to>
      <xdr:col>3</xdr:col>
      <xdr:colOff>7620</xdr:colOff>
      <xdr:row>3397</xdr:row>
      <xdr:rowOff>30480</xdr:rowOff>
    </xdr:to>
    <xdr:pic>
      <xdr:nvPicPr>
        <xdr:cNvPr id="9686" name="Billede 9685">
          <a:extLst>
            <a:ext uri="{FF2B5EF4-FFF2-40B4-BE49-F238E27FC236}">
              <a16:creationId xmlns:a16="http://schemas.microsoft.com/office/drawing/2014/main" id="{FFDEA9B0-E705-B43B-0E03-5CDD405AFC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8821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3398</xdr:row>
      <xdr:rowOff>0</xdr:rowOff>
    </xdr:from>
    <xdr:to>
      <xdr:col>3</xdr:col>
      <xdr:colOff>571500</xdr:colOff>
      <xdr:row>3398</xdr:row>
      <xdr:rowOff>160020</xdr:rowOff>
    </xdr:to>
    <xdr:pic>
      <xdr:nvPicPr>
        <xdr:cNvPr id="9687" name="Billede 9686">
          <a:hlinkClick xmlns:r="http://schemas.openxmlformats.org/officeDocument/2006/relationships" r:id="rId617"/>
          <a:extLst>
            <a:ext uri="{FF2B5EF4-FFF2-40B4-BE49-F238E27FC236}">
              <a16:creationId xmlns:a16="http://schemas.microsoft.com/office/drawing/2014/main" id="{D23A4D67-AF99-7419-5352-ABDA67C34B8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89004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3399</xdr:row>
      <xdr:rowOff>0</xdr:rowOff>
    </xdr:from>
    <xdr:to>
      <xdr:col>3</xdr:col>
      <xdr:colOff>7620</xdr:colOff>
      <xdr:row>3399</xdr:row>
      <xdr:rowOff>99060</xdr:rowOff>
    </xdr:to>
    <xdr:pic>
      <xdr:nvPicPr>
        <xdr:cNvPr id="9688" name="Billede 9687">
          <a:extLst>
            <a:ext uri="{FF2B5EF4-FFF2-40B4-BE49-F238E27FC236}">
              <a16:creationId xmlns:a16="http://schemas.microsoft.com/office/drawing/2014/main" id="{F0536324-B3A8-C80B-5E9F-0A586F3DB2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9186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3401</xdr:row>
      <xdr:rowOff>0</xdr:rowOff>
    </xdr:from>
    <xdr:to>
      <xdr:col>1</xdr:col>
      <xdr:colOff>152400</xdr:colOff>
      <xdr:row>3402</xdr:row>
      <xdr:rowOff>228600</xdr:rowOff>
    </xdr:to>
    <xdr:pic>
      <xdr:nvPicPr>
        <xdr:cNvPr id="9689" name="Billede 9688" descr="invID: 532751311 S-No: KT307  Name: Small Train Engine Gray">
          <a:hlinkClick xmlns:r="http://schemas.openxmlformats.org/officeDocument/2006/relationships" r:id="rId618" tgtFrame="/myImg/1122359.jpg"/>
          <a:extLst>
            <a:ext uri="{FF2B5EF4-FFF2-40B4-BE49-F238E27FC236}">
              <a16:creationId xmlns:a16="http://schemas.microsoft.com/office/drawing/2014/main" id="{0BFE6AE7-BFE3-3D5D-BE41-BC8D445E2FC7}"/>
            </a:ext>
          </a:extLst>
        </xdr:cNvPr>
        <xdr:cNvPicPr>
          <a:picLocks noChangeAspect="1" noChangeArrowheads="1"/>
        </xdr:cNvPicPr>
      </xdr:nvPicPr>
      <xdr:blipFill>
        <a:blip xmlns:r="http://schemas.openxmlformats.org/officeDocument/2006/relationships" r:embed="rId619">
          <a:extLst>
            <a:ext uri="{28A0092B-C50C-407E-A947-70E740481C1C}">
              <a14:useLocalDpi xmlns:a14="http://schemas.microsoft.com/office/drawing/2010/main" val="0"/>
            </a:ext>
          </a:extLst>
        </a:blip>
        <a:srcRect/>
        <a:stretch>
          <a:fillRect/>
        </a:stretch>
      </xdr:blipFill>
      <xdr:spPr bwMode="auto">
        <a:xfrm>
          <a:off x="0" y="1389552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3401</xdr:row>
      <xdr:rowOff>0</xdr:rowOff>
    </xdr:from>
    <xdr:to>
      <xdr:col>3</xdr:col>
      <xdr:colOff>114300</xdr:colOff>
      <xdr:row>3401</xdr:row>
      <xdr:rowOff>114300</xdr:rowOff>
    </xdr:to>
    <xdr:pic>
      <xdr:nvPicPr>
        <xdr:cNvPr id="9690" name="Billede 9689" descr="Seller Ships to My Country">
          <a:hlinkClick xmlns:r="http://schemas.openxmlformats.org/officeDocument/2006/relationships" r:id="rId5"/>
          <a:extLst>
            <a:ext uri="{FF2B5EF4-FFF2-40B4-BE49-F238E27FC236}">
              <a16:creationId xmlns:a16="http://schemas.microsoft.com/office/drawing/2014/main" id="{72A0B20D-8ACE-5382-3FC4-C0022B162A5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89552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3401</xdr:row>
      <xdr:rowOff>0</xdr:rowOff>
    </xdr:from>
    <xdr:to>
      <xdr:col>3</xdr:col>
      <xdr:colOff>274320</xdr:colOff>
      <xdr:row>3401</xdr:row>
      <xdr:rowOff>152400</xdr:rowOff>
    </xdr:to>
    <xdr:pic>
      <xdr:nvPicPr>
        <xdr:cNvPr id="9691" name="Billede 9690">
          <a:hlinkClick xmlns:r="http://schemas.openxmlformats.org/officeDocument/2006/relationships" r:id="rId7"/>
          <a:extLst>
            <a:ext uri="{FF2B5EF4-FFF2-40B4-BE49-F238E27FC236}">
              <a16:creationId xmlns:a16="http://schemas.microsoft.com/office/drawing/2014/main" id="{19B67330-5C31-9D4B-13B8-C1E55422575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89552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3405</xdr:row>
      <xdr:rowOff>0</xdr:rowOff>
    </xdr:from>
    <xdr:to>
      <xdr:col>3</xdr:col>
      <xdr:colOff>7620</xdr:colOff>
      <xdr:row>3405</xdr:row>
      <xdr:rowOff>30480</xdr:rowOff>
    </xdr:to>
    <xdr:pic>
      <xdr:nvPicPr>
        <xdr:cNvPr id="9692" name="Billede 9691">
          <a:extLst>
            <a:ext uri="{FF2B5EF4-FFF2-40B4-BE49-F238E27FC236}">
              <a16:creationId xmlns:a16="http://schemas.microsoft.com/office/drawing/2014/main" id="{1AB2E54E-0408-43F7-1D5F-FBD1967A17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93781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3406</xdr:row>
      <xdr:rowOff>0</xdr:rowOff>
    </xdr:from>
    <xdr:to>
      <xdr:col>3</xdr:col>
      <xdr:colOff>571500</xdr:colOff>
      <xdr:row>3406</xdr:row>
      <xdr:rowOff>160020</xdr:rowOff>
    </xdr:to>
    <xdr:pic>
      <xdr:nvPicPr>
        <xdr:cNvPr id="9693" name="Billede 9692">
          <a:hlinkClick xmlns:r="http://schemas.openxmlformats.org/officeDocument/2006/relationships" r:id="rId620"/>
          <a:extLst>
            <a:ext uri="{FF2B5EF4-FFF2-40B4-BE49-F238E27FC236}">
              <a16:creationId xmlns:a16="http://schemas.microsoft.com/office/drawing/2014/main" id="{696622B4-A3E8-5D01-CD5D-D4FA19CDAE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93964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3407</xdr:row>
      <xdr:rowOff>0</xdr:rowOff>
    </xdr:from>
    <xdr:to>
      <xdr:col>3</xdr:col>
      <xdr:colOff>7620</xdr:colOff>
      <xdr:row>3407</xdr:row>
      <xdr:rowOff>99060</xdr:rowOff>
    </xdr:to>
    <xdr:pic>
      <xdr:nvPicPr>
        <xdr:cNvPr id="9694" name="Billede 9693">
          <a:extLst>
            <a:ext uri="{FF2B5EF4-FFF2-40B4-BE49-F238E27FC236}">
              <a16:creationId xmlns:a16="http://schemas.microsoft.com/office/drawing/2014/main" id="{7390D70F-BD7B-FF89-550D-2D73FAEA4D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94147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3409</xdr:row>
      <xdr:rowOff>0</xdr:rowOff>
    </xdr:from>
    <xdr:to>
      <xdr:col>1</xdr:col>
      <xdr:colOff>152400</xdr:colOff>
      <xdr:row>3410</xdr:row>
      <xdr:rowOff>228600</xdr:rowOff>
    </xdr:to>
    <xdr:pic>
      <xdr:nvPicPr>
        <xdr:cNvPr id="9695" name="Billede 9694" descr="invID: 532751302 S-No: KT103  Name: Large Train Engine Blue">
          <a:hlinkClick xmlns:r="http://schemas.openxmlformats.org/officeDocument/2006/relationships" r:id="rId621" tgtFrame="/myImg/1122366.jpg"/>
          <a:extLst>
            <a:ext uri="{FF2B5EF4-FFF2-40B4-BE49-F238E27FC236}">
              <a16:creationId xmlns:a16="http://schemas.microsoft.com/office/drawing/2014/main" id="{4E4E0889-578F-7213-D30E-F7DFB3E36234}"/>
            </a:ext>
          </a:extLst>
        </xdr:cNvPr>
        <xdr:cNvPicPr>
          <a:picLocks noChangeAspect="1" noChangeArrowheads="1"/>
        </xdr:cNvPicPr>
      </xdr:nvPicPr>
      <xdr:blipFill>
        <a:blip xmlns:r="http://schemas.openxmlformats.org/officeDocument/2006/relationships" r:embed="rId622">
          <a:extLst>
            <a:ext uri="{28A0092B-C50C-407E-A947-70E740481C1C}">
              <a14:useLocalDpi xmlns:a14="http://schemas.microsoft.com/office/drawing/2010/main" val="0"/>
            </a:ext>
          </a:extLst>
        </a:blip>
        <a:srcRect/>
        <a:stretch>
          <a:fillRect/>
        </a:stretch>
      </xdr:blipFill>
      <xdr:spPr bwMode="auto">
        <a:xfrm>
          <a:off x="0" y="1394513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3409</xdr:row>
      <xdr:rowOff>0</xdr:rowOff>
    </xdr:from>
    <xdr:to>
      <xdr:col>3</xdr:col>
      <xdr:colOff>114300</xdr:colOff>
      <xdr:row>3409</xdr:row>
      <xdr:rowOff>114300</xdr:rowOff>
    </xdr:to>
    <xdr:pic>
      <xdr:nvPicPr>
        <xdr:cNvPr id="9696" name="Billede 9695" descr="Seller Ships to My Country">
          <a:hlinkClick xmlns:r="http://schemas.openxmlformats.org/officeDocument/2006/relationships" r:id="rId5"/>
          <a:extLst>
            <a:ext uri="{FF2B5EF4-FFF2-40B4-BE49-F238E27FC236}">
              <a16:creationId xmlns:a16="http://schemas.microsoft.com/office/drawing/2014/main" id="{263EFC02-0430-E833-FE6B-9FF2740F7D2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94513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3409</xdr:row>
      <xdr:rowOff>0</xdr:rowOff>
    </xdr:from>
    <xdr:to>
      <xdr:col>3</xdr:col>
      <xdr:colOff>274320</xdr:colOff>
      <xdr:row>3409</xdr:row>
      <xdr:rowOff>152400</xdr:rowOff>
    </xdr:to>
    <xdr:pic>
      <xdr:nvPicPr>
        <xdr:cNvPr id="9697" name="Billede 9696">
          <a:hlinkClick xmlns:r="http://schemas.openxmlformats.org/officeDocument/2006/relationships" r:id="rId7"/>
          <a:extLst>
            <a:ext uri="{FF2B5EF4-FFF2-40B4-BE49-F238E27FC236}">
              <a16:creationId xmlns:a16="http://schemas.microsoft.com/office/drawing/2014/main" id="{AF238BE3-59C7-BD47-EB35-64433E621BC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94513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3413</xdr:row>
      <xdr:rowOff>0</xdr:rowOff>
    </xdr:from>
    <xdr:to>
      <xdr:col>3</xdr:col>
      <xdr:colOff>7620</xdr:colOff>
      <xdr:row>3413</xdr:row>
      <xdr:rowOff>30480</xdr:rowOff>
    </xdr:to>
    <xdr:pic>
      <xdr:nvPicPr>
        <xdr:cNvPr id="9698" name="Billede 9697">
          <a:extLst>
            <a:ext uri="{FF2B5EF4-FFF2-40B4-BE49-F238E27FC236}">
              <a16:creationId xmlns:a16="http://schemas.microsoft.com/office/drawing/2014/main" id="{36AC7F5E-8BD8-1591-04CD-9AC6154E73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98742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3414</xdr:row>
      <xdr:rowOff>0</xdr:rowOff>
    </xdr:from>
    <xdr:to>
      <xdr:col>3</xdr:col>
      <xdr:colOff>571500</xdr:colOff>
      <xdr:row>3414</xdr:row>
      <xdr:rowOff>160020</xdr:rowOff>
    </xdr:to>
    <xdr:pic>
      <xdr:nvPicPr>
        <xdr:cNvPr id="9699" name="Billede 9698">
          <a:hlinkClick xmlns:r="http://schemas.openxmlformats.org/officeDocument/2006/relationships" r:id="rId623"/>
          <a:extLst>
            <a:ext uri="{FF2B5EF4-FFF2-40B4-BE49-F238E27FC236}">
              <a16:creationId xmlns:a16="http://schemas.microsoft.com/office/drawing/2014/main" id="{7405D204-5E86-04A2-3F67-47A50B58A60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98925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3415</xdr:row>
      <xdr:rowOff>0</xdr:rowOff>
    </xdr:from>
    <xdr:to>
      <xdr:col>3</xdr:col>
      <xdr:colOff>7620</xdr:colOff>
      <xdr:row>3415</xdr:row>
      <xdr:rowOff>99060</xdr:rowOff>
    </xdr:to>
    <xdr:pic>
      <xdr:nvPicPr>
        <xdr:cNvPr id="9700" name="Billede 9699">
          <a:extLst>
            <a:ext uri="{FF2B5EF4-FFF2-40B4-BE49-F238E27FC236}">
              <a16:creationId xmlns:a16="http://schemas.microsoft.com/office/drawing/2014/main" id="{0992E6AF-3ABD-C2C7-7625-5C604120BE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99108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3417</xdr:row>
      <xdr:rowOff>0</xdr:rowOff>
    </xdr:from>
    <xdr:to>
      <xdr:col>1</xdr:col>
      <xdr:colOff>152400</xdr:colOff>
      <xdr:row>3418</xdr:row>
      <xdr:rowOff>114300</xdr:rowOff>
    </xdr:to>
    <xdr:pic>
      <xdr:nvPicPr>
        <xdr:cNvPr id="9701" name="Billede 9700" descr="invID: 532751303 S-No: KT104  Name: Large Train Engine Green">
          <a:hlinkClick xmlns:r="http://schemas.openxmlformats.org/officeDocument/2006/relationships" r:id="rId624" tgtFrame="/myImg/1122355.jpg"/>
          <a:extLst>
            <a:ext uri="{FF2B5EF4-FFF2-40B4-BE49-F238E27FC236}">
              <a16:creationId xmlns:a16="http://schemas.microsoft.com/office/drawing/2014/main" id="{27E046B9-D2D3-05B5-C418-E60019F4A07F}"/>
            </a:ext>
          </a:extLst>
        </xdr:cNvPr>
        <xdr:cNvPicPr>
          <a:picLocks noChangeAspect="1" noChangeArrowheads="1"/>
        </xdr:cNvPicPr>
      </xdr:nvPicPr>
      <xdr:blipFill>
        <a:blip xmlns:r="http://schemas.openxmlformats.org/officeDocument/2006/relationships" r:embed="rId625">
          <a:extLst>
            <a:ext uri="{28A0092B-C50C-407E-A947-70E740481C1C}">
              <a14:useLocalDpi xmlns:a14="http://schemas.microsoft.com/office/drawing/2010/main" val="0"/>
            </a:ext>
          </a:extLst>
        </a:blip>
        <a:srcRect/>
        <a:stretch>
          <a:fillRect/>
        </a:stretch>
      </xdr:blipFill>
      <xdr:spPr bwMode="auto">
        <a:xfrm>
          <a:off x="0" y="1399473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3417</xdr:row>
      <xdr:rowOff>0</xdr:rowOff>
    </xdr:from>
    <xdr:to>
      <xdr:col>3</xdr:col>
      <xdr:colOff>114300</xdr:colOff>
      <xdr:row>3417</xdr:row>
      <xdr:rowOff>114300</xdr:rowOff>
    </xdr:to>
    <xdr:pic>
      <xdr:nvPicPr>
        <xdr:cNvPr id="9702" name="Billede 9701" descr="Seller Ships to My Country">
          <a:hlinkClick xmlns:r="http://schemas.openxmlformats.org/officeDocument/2006/relationships" r:id="rId5"/>
          <a:extLst>
            <a:ext uri="{FF2B5EF4-FFF2-40B4-BE49-F238E27FC236}">
              <a16:creationId xmlns:a16="http://schemas.microsoft.com/office/drawing/2014/main" id="{C1CA1ED5-907E-EB97-9820-559875165E1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99473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3417</xdr:row>
      <xdr:rowOff>0</xdr:rowOff>
    </xdr:from>
    <xdr:to>
      <xdr:col>3</xdr:col>
      <xdr:colOff>274320</xdr:colOff>
      <xdr:row>3417</xdr:row>
      <xdr:rowOff>152400</xdr:rowOff>
    </xdr:to>
    <xdr:pic>
      <xdr:nvPicPr>
        <xdr:cNvPr id="9703" name="Billede 9702">
          <a:hlinkClick xmlns:r="http://schemas.openxmlformats.org/officeDocument/2006/relationships" r:id="rId7"/>
          <a:extLst>
            <a:ext uri="{FF2B5EF4-FFF2-40B4-BE49-F238E27FC236}">
              <a16:creationId xmlns:a16="http://schemas.microsoft.com/office/drawing/2014/main" id="{C6274115-40F5-4C46-17CC-51893543B99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99473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3421</xdr:row>
      <xdr:rowOff>0</xdr:rowOff>
    </xdr:from>
    <xdr:to>
      <xdr:col>3</xdr:col>
      <xdr:colOff>7620</xdr:colOff>
      <xdr:row>3421</xdr:row>
      <xdr:rowOff>30480</xdr:rowOff>
    </xdr:to>
    <xdr:pic>
      <xdr:nvPicPr>
        <xdr:cNvPr id="9704" name="Billede 9703">
          <a:extLst>
            <a:ext uri="{FF2B5EF4-FFF2-40B4-BE49-F238E27FC236}">
              <a16:creationId xmlns:a16="http://schemas.microsoft.com/office/drawing/2014/main" id="{E942411F-65FE-AE32-43D5-183EFAC757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03817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3422</xdr:row>
      <xdr:rowOff>0</xdr:rowOff>
    </xdr:from>
    <xdr:to>
      <xdr:col>3</xdr:col>
      <xdr:colOff>571500</xdr:colOff>
      <xdr:row>3422</xdr:row>
      <xdr:rowOff>160020</xdr:rowOff>
    </xdr:to>
    <xdr:pic>
      <xdr:nvPicPr>
        <xdr:cNvPr id="9705" name="Billede 9704">
          <a:hlinkClick xmlns:r="http://schemas.openxmlformats.org/officeDocument/2006/relationships" r:id="rId626"/>
          <a:extLst>
            <a:ext uri="{FF2B5EF4-FFF2-40B4-BE49-F238E27FC236}">
              <a16:creationId xmlns:a16="http://schemas.microsoft.com/office/drawing/2014/main" id="{8D96BABF-A48E-E82E-D6C0-E3BB439B32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04000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3423</xdr:row>
      <xdr:rowOff>0</xdr:rowOff>
    </xdr:from>
    <xdr:to>
      <xdr:col>3</xdr:col>
      <xdr:colOff>7620</xdr:colOff>
      <xdr:row>3423</xdr:row>
      <xdr:rowOff>99060</xdr:rowOff>
    </xdr:to>
    <xdr:pic>
      <xdr:nvPicPr>
        <xdr:cNvPr id="9706" name="Billede 9705">
          <a:extLst>
            <a:ext uri="{FF2B5EF4-FFF2-40B4-BE49-F238E27FC236}">
              <a16:creationId xmlns:a16="http://schemas.microsoft.com/office/drawing/2014/main" id="{651ADDFB-E421-F591-6D6C-BA87EB17B6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04183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3425</xdr:row>
      <xdr:rowOff>0</xdr:rowOff>
    </xdr:from>
    <xdr:to>
      <xdr:col>1</xdr:col>
      <xdr:colOff>152400</xdr:colOff>
      <xdr:row>3426</xdr:row>
      <xdr:rowOff>114300</xdr:rowOff>
    </xdr:to>
    <xdr:pic>
      <xdr:nvPicPr>
        <xdr:cNvPr id="9707" name="Billede 9706" descr="invID: 532751304 S-No: KT105  Name: Large Train Engine Black">
          <a:hlinkClick xmlns:r="http://schemas.openxmlformats.org/officeDocument/2006/relationships" r:id="rId627" tgtFrame="/myImg/1122346.jpg"/>
          <a:extLst>
            <a:ext uri="{FF2B5EF4-FFF2-40B4-BE49-F238E27FC236}">
              <a16:creationId xmlns:a16="http://schemas.microsoft.com/office/drawing/2014/main" id="{53909173-0CBC-0D81-94A2-42446077E193}"/>
            </a:ext>
          </a:extLst>
        </xdr:cNvPr>
        <xdr:cNvPicPr>
          <a:picLocks noChangeAspect="1" noChangeArrowheads="1"/>
        </xdr:cNvPicPr>
      </xdr:nvPicPr>
      <xdr:blipFill>
        <a:blip xmlns:r="http://schemas.openxmlformats.org/officeDocument/2006/relationships" r:embed="rId628">
          <a:extLst>
            <a:ext uri="{28A0092B-C50C-407E-A947-70E740481C1C}">
              <a14:useLocalDpi xmlns:a14="http://schemas.microsoft.com/office/drawing/2010/main" val="0"/>
            </a:ext>
          </a:extLst>
        </a:blip>
        <a:srcRect/>
        <a:stretch>
          <a:fillRect/>
        </a:stretch>
      </xdr:blipFill>
      <xdr:spPr bwMode="auto">
        <a:xfrm>
          <a:off x="0" y="1404548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3425</xdr:row>
      <xdr:rowOff>0</xdr:rowOff>
    </xdr:from>
    <xdr:to>
      <xdr:col>3</xdr:col>
      <xdr:colOff>114300</xdr:colOff>
      <xdr:row>3425</xdr:row>
      <xdr:rowOff>114300</xdr:rowOff>
    </xdr:to>
    <xdr:pic>
      <xdr:nvPicPr>
        <xdr:cNvPr id="9708" name="Billede 9707" descr="Seller Ships to My Country">
          <a:hlinkClick xmlns:r="http://schemas.openxmlformats.org/officeDocument/2006/relationships" r:id="rId5"/>
          <a:extLst>
            <a:ext uri="{FF2B5EF4-FFF2-40B4-BE49-F238E27FC236}">
              <a16:creationId xmlns:a16="http://schemas.microsoft.com/office/drawing/2014/main" id="{800BE1D7-6EFD-E203-2648-B1765B36011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04548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3425</xdr:row>
      <xdr:rowOff>0</xdr:rowOff>
    </xdr:from>
    <xdr:to>
      <xdr:col>3</xdr:col>
      <xdr:colOff>274320</xdr:colOff>
      <xdr:row>3425</xdr:row>
      <xdr:rowOff>152400</xdr:rowOff>
    </xdr:to>
    <xdr:pic>
      <xdr:nvPicPr>
        <xdr:cNvPr id="9709" name="Billede 9708">
          <a:hlinkClick xmlns:r="http://schemas.openxmlformats.org/officeDocument/2006/relationships" r:id="rId7"/>
          <a:extLst>
            <a:ext uri="{FF2B5EF4-FFF2-40B4-BE49-F238E27FC236}">
              <a16:creationId xmlns:a16="http://schemas.microsoft.com/office/drawing/2014/main" id="{246A75A8-1321-46B8-F785-7EB9F1AF780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404548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3429</xdr:row>
      <xdr:rowOff>0</xdr:rowOff>
    </xdr:from>
    <xdr:to>
      <xdr:col>3</xdr:col>
      <xdr:colOff>7620</xdr:colOff>
      <xdr:row>3429</xdr:row>
      <xdr:rowOff>30480</xdr:rowOff>
    </xdr:to>
    <xdr:pic>
      <xdr:nvPicPr>
        <xdr:cNvPr id="9710" name="Billede 9709">
          <a:extLst>
            <a:ext uri="{FF2B5EF4-FFF2-40B4-BE49-F238E27FC236}">
              <a16:creationId xmlns:a16="http://schemas.microsoft.com/office/drawing/2014/main" id="{8C92E195-8B44-8725-B3F8-45F019BB99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08892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3430</xdr:row>
      <xdr:rowOff>0</xdr:rowOff>
    </xdr:from>
    <xdr:to>
      <xdr:col>3</xdr:col>
      <xdr:colOff>571500</xdr:colOff>
      <xdr:row>3430</xdr:row>
      <xdr:rowOff>160020</xdr:rowOff>
    </xdr:to>
    <xdr:pic>
      <xdr:nvPicPr>
        <xdr:cNvPr id="9711" name="Billede 9710">
          <a:hlinkClick xmlns:r="http://schemas.openxmlformats.org/officeDocument/2006/relationships" r:id="rId629"/>
          <a:extLst>
            <a:ext uri="{FF2B5EF4-FFF2-40B4-BE49-F238E27FC236}">
              <a16:creationId xmlns:a16="http://schemas.microsoft.com/office/drawing/2014/main" id="{9B6C970E-F858-35AF-6610-8A6B44A14AD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09075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3431</xdr:row>
      <xdr:rowOff>0</xdr:rowOff>
    </xdr:from>
    <xdr:to>
      <xdr:col>3</xdr:col>
      <xdr:colOff>7620</xdr:colOff>
      <xdr:row>3431</xdr:row>
      <xdr:rowOff>99060</xdr:rowOff>
    </xdr:to>
    <xdr:pic>
      <xdr:nvPicPr>
        <xdr:cNvPr id="9712" name="Billede 9711">
          <a:extLst>
            <a:ext uri="{FF2B5EF4-FFF2-40B4-BE49-F238E27FC236}">
              <a16:creationId xmlns:a16="http://schemas.microsoft.com/office/drawing/2014/main" id="{0636B79D-5C8C-E412-EBF7-E42265C049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09258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3433</xdr:row>
      <xdr:rowOff>0</xdr:rowOff>
    </xdr:from>
    <xdr:to>
      <xdr:col>1</xdr:col>
      <xdr:colOff>152400</xdr:colOff>
      <xdr:row>3434</xdr:row>
      <xdr:rowOff>114300</xdr:rowOff>
    </xdr:to>
    <xdr:pic>
      <xdr:nvPicPr>
        <xdr:cNvPr id="9713" name="img424" descr="Lot ID: 422249322  Set No: KT105  Name: Large Train Engine Black">
          <a:hlinkClick xmlns:r="http://schemas.openxmlformats.org/officeDocument/2006/relationships" r:id="rId479"/>
          <a:extLst>
            <a:ext uri="{FF2B5EF4-FFF2-40B4-BE49-F238E27FC236}">
              <a16:creationId xmlns:a16="http://schemas.microsoft.com/office/drawing/2014/main" id="{09A57E51-049D-76DF-8E92-92FB8CECC799}"/>
            </a:ext>
          </a:extLst>
        </xdr:cNvPr>
        <xdr:cNvPicPr>
          <a:picLocks noChangeAspect="1" noChangeArrowheads="1"/>
        </xdr:cNvPicPr>
      </xdr:nvPicPr>
      <xdr:blipFill>
        <a:blip xmlns:r="http://schemas.openxmlformats.org/officeDocument/2006/relationships" r:embed="rId480">
          <a:extLst>
            <a:ext uri="{28A0092B-C50C-407E-A947-70E740481C1C}">
              <a14:useLocalDpi xmlns:a14="http://schemas.microsoft.com/office/drawing/2010/main" val="0"/>
            </a:ext>
          </a:extLst>
        </a:blip>
        <a:srcRect/>
        <a:stretch>
          <a:fillRect/>
        </a:stretch>
      </xdr:blipFill>
      <xdr:spPr bwMode="auto">
        <a:xfrm>
          <a:off x="0" y="1409623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3433</xdr:row>
      <xdr:rowOff>0</xdr:rowOff>
    </xdr:from>
    <xdr:to>
      <xdr:col>3</xdr:col>
      <xdr:colOff>114300</xdr:colOff>
      <xdr:row>3433</xdr:row>
      <xdr:rowOff>114300</xdr:rowOff>
    </xdr:to>
    <xdr:pic>
      <xdr:nvPicPr>
        <xdr:cNvPr id="9714" name="Billede 9713" descr="Seller Ships to My Country">
          <a:hlinkClick xmlns:r="http://schemas.openxmlformats.org/officeDocument/2006/relationships" r:id="rId5"/>
          <a:extLst>
            <a:ext uri="{FF2B5EF4-FFF2-40B4-BE49-F238E27FC236}">
              <a16:creationId xmlns:a16="http://schemas.microsoft.com/office/drawing/2014/main" id="{B5EADD91-7868-B339-F9A4-B71CDE65735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09623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3433</xdr:row>
      <xdr:rowOff>0</xdr:rowOff>
    </xdr:from>
    <xdr:to>
      <xdr:col>3</xdr:col>
      <xdr:colOff>274320</xdr:colOff>
      <xdr:row>3433</xdr:row>
      <xdr:rowOff>152400</xdr:rowOff>
    </xdr:to>
    <xdr:pic>
      <xdr:nvPicPr>
        <xdr:cNvPr id="9715" name="Billede 9714">
          <a:hlinkClick xmlns:r="http://schemas.openxmlformats.org/officeDocument/2006/relationships" r:id="rId7"/>
          <a:extLst>
            <a:ext uri="{FF2B5EF4-FFF2-40B4-BE49-F238E27FC236}">
              <a16:creationId xmlns:a16="http://schemas.microsoft.com/office/drawing/2014/main" id="{C9E6EC4F-C234-6075-D131-AE2D9F9663A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40962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3437</xdr:row>
      <xdr:rowOff>0</xdr:rowOff>
    </xdr:from>
    <xdr:to>
      <xdr:col>3</xdr:col>
      <xdr:colOff>7620</xdr:colOff>
      <xdr:row>3437</xdr:row>
      <xdr:rowOff>30480</xdr:rowOff>
    </xdr:to>
    <xdr:pic>
      <xdr:nvPicPr>
        <xdr:cNvPr id="9716" name="Billede 9715">
          <a:extLst>
            <a:ext uri="{FF2B5EF4-FFF2-40B4-BE49-F238E27FC236}">
              <a16:creationId xmlns:a16="http://schemas.microsoft.com/office/drawing/2014/main" id="{08280320-4E08-D5FF-6CAA-DFDE9E976A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11681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3438</xdr:row>
      <xdr:rowOff>0</xdr:rowOff>
    </xdr:from>
    <xdr:to>
      <xdr:col>3</xdr:col>
      <xdr:colOff>571500</xdr:colOff>
      <xdr:row>3438</xdr:row>
      <xdr:rowOff>160020</xdr:rowOff>
    </xdr:to>
    <xdr:pic>
      <xdr:nvPicPr>
        <xdr:cNvPr id="9717" name="Billede 9716">
          <a:hlinkClick xmlns:r="http://schemas.openxmlformats.org/officeDocument/2006/relationships" r:id="rId630"/>
          <a:extLst>
            <a:ext uri="{FF2B5EF4-FFF2-40B4-BE49-F238E27FC236}">
              <a16:creationId xmlns:a16="http://schemas.microsoft.com/office/drawing/2014/main" id="{65EA542D-F227-9F0A-2240-A2E2FD2AE8C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11864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3439</xdr:row>
      <xdr:rowOff>0</xdr:rowOff>
    </xdr:from>
    <xdr:to>
      <xdr:col>3</xdr:col>
      <xdr:colOff>7620</xdr:colOff>
      <xdr:row>3439</xdr:row>
      <xdr:rowOff>99060</xdr:rowOff>
    </xdr:to>
    <xdr:pic>
      <xdr:nvPicPr>
        <xdr:cNvPr id="9718" name="Billede 9717">
          <a:extLst>
            <a:ext uri="{FF2B5EF4-FFF2-40B4-BE49-F238E27FC236}">
              <a16:creationId xmlns:a16="http://schemas.microsoft.com/office/drawing/2014/main" id="{E52B891E-D99E-113D-9270-D973AB73A8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12046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3441</xdr:row>
      <xdr:rowOff>0</xdr:rowOff>
    </xdr:from>
    <xdr:to>
      <xdr:col>1</xdr:col>
      <xdr:colOff>152400</xdr:colOff>
      <xdr:row>3442</xdr:row>
      <xdr:rowOff>114300</xdr:rowOff>
    </xdr:to>
    <xdr:pic>
      <xdr:nvPicPr>
        <xdr:cNvPr id="9719" name="Billede 9718" descr="invID: 532751305 S-No: KT106  Name: Large Train Engine Brown">
          <a:hlinkClick xmlns:r="http://schemas.openxmlformats.org/officeDocument/2006/relationships" r:id="rId631" tgtFrame="/myImg/1122347.jpg"/>
          <a:extLst>
            <a:ext uri="{FF2B5EF4-FFF2-40B4-BE49-F238E27FC236}">
              <a16:creationId xmlns:a16="http://schemas.microsoft.com/office/drawing/2014/main" id="{26324D4C-E167-AF0C-1754-F904C095E1AF}"/>
            </a:ext>
          </a:extLst>
        </xdr:cNvPr>
        <xdr:cNvPicPr>
          <a:picLocks noChangeAspect="1" noChangeArrowheads="1"/>
        </xdr:cNvPicPr>
      </xdr:nvPicPr>
      <xdr:blipFill>
        <a:blip xmlns:r="http://schemas.openxmlformats.org/officeDocument/2006/relationships" r:embed="rId632">
          <a:extLst>
            <a:ext uri="{28A0092B-C50C-407E-A947-70E740481C1C}">
              <a14:useLocalDpi xmlns:a14="http://schemas.microsoft.com/office/drawing/2010/main" val="0"/>
            </a:ext>
          </a:extLst>
        </a:blip>
        <a:srcRect/>
        <a:stretch>
          <a:fillRect/>
        </a:stretch>
      </xdr:blipFill>
      <xdr:spPr bwMode="auto">
        <a:xfrm>
          <a:off x="0" y="1412412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3441</xdr:row>
      <xdr:rowOff>0</xdr:rowOff>
    </xdr:from>
    <xdr:to>
      <xdr:col>3</xdr:col>
      <xdr:colOff>114300</xdr:colOff>
      <xdr:row>3441</xdr:row>
      <xdr:rowOff>114300</xdr:rowOff>
    </xdr:to>
    <xdr:pic>
      <xdr:nvPicPr>
        <xdr:cNvPr id="9720" name="Billede 9719" descr="Seller Ships to My Country">
          <a:hlinkClick xmlns:r="http://schemas.openxmlformats.org/officeDocument/2006/relationships" r:id="rId5"/>
          <a:extLst>
            <a:ext uri="{FF2B5EF4-FFF2-40B4-BE49-F238E27FC236}">
              <a16:creationId xmlns:a16="http://schemas.microsoft.com/office/drawing/2014/main" id="{B9E9D179-32CE-4442-A089-5E35F17A099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12412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3441</xdr:row>
      <xdr:rowOff>0</xdr:rowOff>
    </xdr:from>
    <xdr:to>
      <xdr:col>3</xdr:col>
      <xdr:colOff>274320</xdr:colOff>
      <xdr:row>3441</xdr:row>
      <xdr:rowOff>152400</xdr:rowOff>
    </xdr:to>
    <xdr:pic>
      <xdr:nvPicPr>
        <xdr:cNvPr id="9721" name="Billede 9720">
          <a:hlinkClick xmlns:r="http://schemas.openxmlformats.org/officeDocument/2006/relationships" r:id="rId7"/>
          <a:extLst>
            <a:ext uri="{FF2B5EF4-FFF2-40B4-BE49-F238E27FC236}">
              <a16:creationId xmlns:a16="http://schemas.microsoft.com/office/drawing/2014/main" id="{6F440792-7560-7EA6-857D-72D81BAD7FC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412412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3445</xdr:row>
      <xdr:rowOff>0</xdr:rowOff>
    </xdr:from>
    <xdr:to>
      <xdr:col>3</xdr:col>
      <xdr:colOff>7620</xdr:colOff>
      <xdr:row>3445</xdr:row>
      <xdr:rowOff>30480</xdr:rowOff>
    </xdr:to>
    <xdr:pic>
      <xdr:nvPicPr>
        <xdr:cNvPr id="9722" name="Billede 9721">
          <a:extLst>
            <a:ext uri="{FF2B5EF4-FFF2-40B4-BE49-F238E27FC236}">
              <a16:creationId xmlns:a16="http://schemas.microsoft.com/office/drawing/2014/main" id="{279CF47F-57DE-B537-B7F4-40BFF39647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16756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3446</xdr:row>
      <xdr:rowOff>0</xdr:rowOff>
    </xdr:from>
    <xdr:to>
      <xdr:col>3</xdr:col>
      <xdr:colOff>571500</xdr:colOff>
      <xdr:row>3446</xdr:row>
      <xdr:rowOff>160020</xdr:rowOff>
    </xdr:to>
    <xdr:pic>
      <xdr:nvPicPr>
        <xdr:cNvPr id="9723" name="Billede 9722">
          <a:hlinkClick xmlns:r="http://schemas.openxmlformats.org/officeDocument/2006/relationships" r:id="rId633"/>
          <a:extLst>
            <a:ext uri="{FF2B5EF4-FFF2-40B4-BE49-F238E27FC236}">
              <a16:creationId xmlns:a16="http://schemas.microsoft.com/office/drawing/2014/main" id="{9403A96C-6121-E03D-1C1C-EE5FCB5B59B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16939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3447</xdr:row>
      <xdr:rowOff>0</xdr:rowOff>
    </xdr:from>
    <xdr:to>
      <xdr:col>3</xdr:col>
      <xdr:colOff>7620</xdr:colOff>
      <xdr:row>3447</xdr:row>
      <xdr:rowOff>99060</xdr:rowOff>
    </xdr:to>
    <xdr:pic>
      <xdr:nvPicPr>
        <xdr:cNvPr id="9724" name="Billede 9723">
          <a:extLst>
            <a:ext uri="{FF2B5EF4-FFF2-40B4-BE49-F238E27FC236}">
              <a16:creationId xmlns:a16="http://schemas.microsoft.com/office/drawing/2014/main" id="{1DEB6330-508F-91B7-41F6-28A6E675DA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17121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3449</xdr:row>
      <xdr:rowOff>0</xdr:rowOff>
    </xdr:from>
    <xdr:to>
      <xdr:col>1</xdr:col>
      <xdr:colOff>152400</xdr:colOff>
      <xdr:row>3450</xdr:row>
      <xdr:rowOff>228600</xdr:rowOff>
    </xdr:to>
    <xdr:pic>
      <xdr:nvPicPr>
        <xdr:cNvPr id="9725" name="Billede 9724" descr="invID: 532751306 S-No: KT107  Name: Large Train Engine Gray">
          <a:hlinkClick xmlns:r="http://schemas.openxmlformats.org/officeDocument/2006/relationships" r:id="rId634" tgtFrame="/myImg/1122356.jpg"/>
          <a:extLst>
            <a:ext uri="{FF2B5EF4-FFF2-40B4-BE49-F238E27FC236}">
              <a16:creationId xmlns:a16="http://schemas.microsoft.com/office/drawing/2014/main" id="{B2002BB3-30EB-A710-EE73-1271FEF5EACB}"/>
            </a:ext>
          </a:extLst>
        </xdr:cNvPr>
        <xdr:cNvPicPr>
          <a:picLocks noChangeAspect="1" noChangeArrowheads="1"/>
        </xdr:cNvPicPr>
      </xdr:nvPicPr>
      <xdr:blipFill>
        <a:blip xmlns:r="http://schemas.openxmlformats.org/officeDocument/2006/relationships" r:embed="rId635">
          <a:extLst>
            <a:ext uri="{28A0092B-C50C-407E-A947-70E740481C1C}">
              <a14:useLocalDpi xmlns:a14="http://schemas.microsoft.com/office/drawing/2010/main" val="0"/>
            </a:ext>
          </a:extLst>
        </a:blip>
        <a:srcRect/>
        <a:stretch>
          <a:fillRect/>
        </a:stretch>
      </xdr:blipFill>
      <xdr:spPr bwMode="auto">
        <a:xfrm>
          <a:off x="0" y="1417487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3449</xdr:row>
      <xdr:rowOff>0</xdr:rowOff>
    </xdr:from>
    <xdr:to>
      <xdr:col>3</xdr:col>
      <xdr:colOff>114300</xdr:colOff>
      <xdr:row>3449</xdr:row>
      <xdr:rowOff>114300</xdr:rowOff>
    </xdr:to>
    <xdr:pic>
      <xdr:nvPicPr>
        <xdr:cNvPr id="9726" name="Billede 9725" descr="Seller Ships to My Country">
          <a:hlinkClick xmlns:r="http://schemas.openxmlformats.org/officeDocument/2006/relationships" r:id="rId5"/>
          <a:extLst>
            <a:ext uri="{FF2B5EF4-FFF2-40B4-BE49-F238E27FC236}">
              <a16:creationId xmlns:a16="http://schemas.microsoft.com/office/drawing/2014/main" id="{43414170-0C08-B65C-DBCB-C86D5B6842E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17487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3449</xdr:row>
      <xdr:rowOff>0</xdr:rowOff>
    </xdr:from>
    <xdr:to>
      <xdr:col>3</xdr:col>
      <xdr:colOff>274320</xdr:colOff>
      <xdr:row>3449</xdr:row>
      <xdr:rowOff>152400</xdr:rowOff>
    </xdr:to>
    <xdr:pic>
      <xdr:nvPicPr>
        <xdr:cNvPr id="9727" name="Billede 9726">
          <a:hlinkClick xmlns:r="http://schemas.openxmlformats.org/officeDocument/2006/relationships" r:id="rId7"/>
          <a:extLst>
            <a:ext uri="{FF2B5EF4-FFF2-40B4-BE49-F238E27FC236}">
              <a16:creationId xmlns:a16="http://schemas.microsoft.com/office/drawing/2014/main" id="{3527C755-BD2D-C74B-2D31-44639A6D443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417487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3453</xdr:row>
      <xdr:rowOff>0</xdr:rowOff>
    </xdr:from>
    <xdr:to>
      <xdr:col>3</xdr:col>
      <xdr:colOff>7620</xdr:colOff>
      <xdr:row>3453</xdr:row>
      <xdr:rowOff>30480</xdr:rowOff>
    </xdr:to>
    <xdr:pic>
      <xdr:nvPicPr>
        <xdr:cNvPr id="9728" name="Billede 9727">
          <a:extLst>
            <a:ext uri="{FF2B5EF4-FFF2-40B4-BE49-F238E27FC236}">
              <a16:creationId xmlns:a16="http://schemas.microsoft.com/office/drawing/2014/main" id="{83D6DE92-25B8-BC75-6D72-B565451D86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1716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3454</xdr:row>
      <xdr:rowOff>0</xdr:rowOff>
    </xdr:from>
    <xdr:to>
      <xdr:col>3</xdr:col>
      <xdr:colOff>571500</xdr:colOff>
      <xdr:row>3454</xdr:row>
      <xdr:rowOff>160020</xdr:rowOff>
    </xdr:to>
    <xdr:pic>
      <xdr:nvPicPr>
        <xdr:cNvPr id="9729" name="Billede 9728">
          <a:hlinkClick xmlns:r="http://schemas.openxmlformats.org/officeDocument/2006/relationships" r:id="rId636"/>
          <a:extLst>
            <a:ext uri="{FF2B5EF4-FFF2-40B4-BE49-F238E27FC236}">
              <a16:creationId xmlns:a16="http://schemas.microsoft.com/office/drawing/2014/main" id="{137C885F-29E8-0B30-4AB8-AAB7553D561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21899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3455</xdr:row>
      <xdr:rowOff>0</xdr:rowOff>
    </xdr:from>
    <xdr:to>
      <xdr:col>3</xdr:col>
      <xdr:colOff>7620</xdr:colOff>
      <xdr:row>3455</xdr:row>
      <xdr:rowOff>99060</xdr:rowOff>
    </xdr:to>
    <xdr:pic>
      <xdr:nvPicPr>
        <xdr:cNvPr id="9730" name="Billede 9729">
          <a:extLst>
            <a:ext uri="{FF2B5EF4-FFF2-40B4-BE49-F238E27FC236}">
              <a16:creationId xmlns:a16="http://schemas.microsoft.com/office/drawing/2014/main" id="{99CAE82C-9FF0-7612-E215-938EAAB985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2082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3457</xdr:row>
      <xdr:rowOff>0</xdr:rowOff>
    </xdr:from>
    <xdr:to>
      <xdr:col>1</xdr:col>
      <xdr:colOff>152400</xdr:colOff>
      <xdr:row>3457</xdr:row>
      <xdr:rowOff>571500</xdr:rowOff>
    </xdr:to>
    <xdr:pic>
      <xdr:nvPicPr>
        <xdr:cNvPr id="9731" name="img427" descr="Lot ID: 198351368  Instruction No: 10027  Name: Train Engine Shed">
          <a:hlinkClick xmlns:r="http://schemas.openxmlformats.org/officeDocument/2006/relationships" r:id="rId637"/>
          <a:extLst>
            <a:ext uri="{FF2B5EF4-FFF2-40B4-BE49-F238E27FC236}">
              <a16:creationId xmlns:a16="http://schemas.microsoft.com/office/drawing/2014/main" id="{1580E1D1-B7E8-A2D0-C6E3-B6A82E420634}"/>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422448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3457</xdr:row>
      <xdr:rowOff>0</xdr:rowOff>
    </xdr:from>
    <xdr:to>
      <xdr:col>3</xdr:col>
      <xdr:colOff>114300</xdr:colOff>
      <xdr:row>3457</xdr:row>
      <xdr:rowOff>114300</xdr:rowOff>
    </xdr:to>
    <xdr:pic>
      <xdr:nvPicPr>
        <xdr:cNvPr id="9732" name="Billede 9731" descr="Seller Ships to My Country">
          <a:hlinkClick xmlns:r="http://schemas.openxmlformats.org/officeDocument/2006/relationships" r:id="rId5"/>
          <a:extLst>
            <a:ext uri="{FF2B5EF4-FFF2-40B4-BE49-F238E27FC236}">
              <a16:creationId xmlns:a16="http://schemas.microsoft.com/office/drawing/2014/main" id="{E9AFB372-F35C-16A0-E89B-158E9615E98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22448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3457</xdr:row>
      <xdr:rowOff>0</xdr:rowOff>
    </xdr:from>
    <xdr:to>
      <xdr:col>3</xdr:col>
      <xdr:colOff>274320</xdr:colOff>
      <xdr:row>3457</xdr:row>
      <xdr:rowOff>152400</xdr:rowOff>
    </xdr:to>
    <xdr:pic>
      <xdr:nvPicPr>
        <xdr:cNvPr id="9733" name="Billede 9732">
          <a:hlinkClick xmlns:r="http://schemas.openxmlformats.org/officeDocument/2006/relationships" r:id="rId7"/>
          <a:extLst>
            <a:ext uri="{FF2B5EF4-FFF2-40B4-BE49-F238E27FC236}">
              <a16:creationId xmlns:a16="http://schemas.microsoft.com/office/drawing/2014/main" id="{1D10E490-154F-CBEA-AE0E-3BF4D7837E6E}"/>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422448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3461</xdr:row>
      <xdr:rowOff>0</xdr:rowOff>
    </xdr:from>
    <xdr:to>
      <xdr:col>3</xdr:col>
      <xdr:colOff>7620</xdr:colOff>
      <xdr:row>3461</xdr:row>
      <xdr:rowOff>30480</xdr:rowOff>
    </xdr:to>
    <xdr:pic>
      <xdr:nvPicPr>
        <xdr:cNvPr id="9734" name="Billede 9733">
          <a:extLst>
            <a:ext uri="{FF2B5EF4-FFF2-40B4-BE49-F238E27FC236}">
              <a16:creationId xmlns:a16="http://schemas.microsoft.com/office/drawing/2014/main" id="{BEF25F0D-0B32-2004-12D8-E59F4C0130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4688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3462</xdr:row>
      <xdr:rowOff>0</xdr:rowOff>
    </xdr:from>
    <xdr:to>
      <xdr:col>3</xdr:col>
      <xdr:colOff>571500</xdr:colOff>
      <xdr:row>3462</xdr:row>
      <xdr:rowOff>160020</xdr:rowOff>
    </xdr:to>
    <xdr:pic>
      <xdr:nvPicPr>
        <xdr:cNvPr id="9735" name="Billede 9734">
          <a:hlinkClick xmlns:r="http://schemas.openxmlformats.org/officeDocument/2006/relationships" r:id="rId639"/>
          <a:extLst>
            <a:ext uri="{FF2B5EF4-FFF2-40B4-BE49-F238E27FC236}">
              <a16:creationId xmlns:a16="http://schemas.microsoft.com/office/drawing/2014/main" id="{48999ACE-209D-5741-F6DB-6975FFBFCA0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24871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3463</xdr:row>
      <xdr:rowOff>0</xdr:rowOff>
    </xdr:from>
    <xdr:to>
      <xdr:col>3</xdr:col>
      <xdr:colOff>7620</xdr:colOff>
      <xdr:row>3463</xdr:row>
      <xdr:rowOff>99060</xdr:rowOff>
    </xdr:to>
    <xdr:pic>
      <xdr:nvPicPr>
        <xdr:cNvPr id="9736" name="Billede 9735">
          <a:extLst>
            <a:ext uri="{FF2B5EF4-FFF2-40B4-BE49-F238E27FC236}">
              <a16:creationId xmlns:a16="http://schemas.microsoft.com/office/drawing/2014/main" id="{ED85ABA2-2B30-6823-F12D-82634180EF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5054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3465</xdr:row>
      <xdr:rowOff>0</xdr:rowOff>
    </xdr:from>
    <xdr:to>
      <xdr:col>1</xdr:col>
      <xdr:colOff>152400</xdr:colOff>
      <xdr:row>3467</xdr:row>
      <xdr:rowOff>114300</xdr:rowOff>
    </xdr:to>
    <xdr:pic>
      <xdr:nvPicPr>
        <xdr:cNvPr id="9737" name="img428" descr="Lot ID: 290180026  Set No: 60112  Name: Fire Engine">
          <a:hlinkClick xmlns:r="http://schemas.openxmlformats.org/officeDocument/2006/relationships" r:id="rId565"/>
          <a:extLst>
            <a:ext uri="{FF2B5EF4-FFF2-40B4-BE49-F238E27FC236}">
              <a16:creationId xmlns:a16="http://schemas.microsoft.com/office/drawing/2014/main" id="{F513A1D5-B80A-F4F8-ABDE-013E128FFE4D}"/>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425420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3465</xdr:row>
      <xdr:rowOff>0</xdr:rowOff>
    </xdr:from>
    <xdr:to>
      <xdr:col>3</xdr:col>
      <xdr:colOff>114300</xdr:colOff>
      <xdr:row>3465</xdr:row>
      <xdr:rowOff>114300</xdr:rowOff>
    </xdr:to>
    <xdr:pic>
      <xdr:nvPicPr>
        <xdr:cNvPr id="9738" name="Billede 9737" descr="Seller Ships to My Country">
          <a:hlinkClick xmlns:r="http://schemas.openxmlformats.org/officeDocument/2006/relationships" r:id="rId5"/>
          <a:extLst>
            <a:ext uri="{FF2B5EF4-FFF2-40B4-BE49-F238E27FC236}">
              <a16:creationId xmlns:a16="http://schemas.microsoft.com/office/drawing/2014/main" id="{6A0BB311-DDE1-4484-6765-CF3DC69DD89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25420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3465</xdr:row>
      <xdr:rowOff>0</xdr:rowOff>
    </xdr:from>
    <xdr:to>
      <xdr:col>3</xdr:col>
      <xdr:colOff>274320</xdr:colOff>
      <xdr:row>3465</xdr:row>
      <xdr:rowOff>152400</xdr:rowOff>
    </xdr:to>
    <xdr:pic>
      <xdr:nvPicPr>
        <xdr:cNvPr id="9739" name="Billede 9738">
          <a:hlinkClick xmlns:r="http://schemas.openxmlformats.org/officeDocument/2006/relationships" r:id="rId7"/>
          <a:extLst>
            <a:ext uri="{FF2B5EF4-FFF2-40B4-BE49-F238E27FC236}">
              <a16:creationId xmlns:a16="http://schemas.microsoft.com/office/drawing/2014/main" id="{9E5BECC4-5DC9-F7EC-143A-2702795A486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25420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3469</xdr:row>
      <xdr:rowOff>0</xdr:rowOff>
    </xdr:from>
    <xdr:to>
      <xdr:col>3</xdr:col>
      <xdr:colOff>7620</xdr:colOff>
      <xdr:row>3469</xdr:row>
      <xdr:rowOff>30480</xdr:rowOff>
    </xdr:to>
    <xdr:pic>
      <xdr:nvPicPr>
        <xdr:cNvPr id="9740" name="Billede 9739">
          <a:extLst>
            <a:ext uri="{FF2B5EF4-FFF2-40B4-BE49-F238E27FC236}">
              <a16:creationId xmlns:a16="http://schemas.microsoft.com/office/drawing/2014/main" id="{20B4EAB4-499A-D51D-1DC7-815A5C2243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6905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3470</xdr:row>
      <xdr:rowOff>0</xdr:rowOff>
    </xdr:from>
    <xdr:to>
      <xdr:col>3</xdr:col>
      <xdr:colOff>571500</xdr:colOff>
      <xdr:row>3470</xdr:row>
      <xdr:rowOff>160020</xdr:rowOff>
    </xdr:to>
    <xdr:pic>
      <xdr:nvPicPr>
        <xdr:cNvPr id="9741" name="Billede 9740">
          <a:hlinkClick xmlns:r="http://schemas.openxmlformats.org/officeDocument/2006/relationships" r:id="rId640"/>
          <a:extLst>
            <a:ext uri="{FF2B5EF4-FFF2-40B4-BE49-F238E27FC236}">
              <a16:creationId xmlns:a16="http://schemas.microsoft.com/office/drawing/2014/main" id="{8E38C3CF-E2D7-E477-5041-62165FE3669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27088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3471</xdr:row>
      <xdr:rowOff>0</xdr:rowOff>
    </xdr:from>
    <xdr:to>
      <xdr:col>3</xdr:col>
      <xdr:colOff>7620</xdr:colOff>
      <xdr:row>3471</xdr:row>
      <xdr:rowOff>99060</xdr:rowOff>
    </xdr:to>
    <xdr:pic>
      <xdr:nvPicPr>
        <xdr:cNvPr id="9742" name="Billede 9741">
          <a:extLst>
            <a:ext uri="{FF2B5EF4-FFF2-40B4-BE49-F238E27FC236}">
              <a16:creationId xmlns:a16="http://schemas.microsoft.com/office/drawing/2014/main" id="{8B981C34-639A-BAE0-1EF1-DF968A26A6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7271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3473</xdr:row>
      <xdr:rowOff>0</xdr:rowOff>
    </xdr:from>
    <xdr:to>
      <xdr:col>1</xdr:col>
      <xdr:colOff>152400</xdr:colOff>
      <xdr:row>3474</xdr:row>
      <xdr:rowOff>114300</xdr:rowOff>
    </xdr:to>
    <xdr:pic>
      <xdr:nvPicPr>
        <xdr:cNvPr id="9743" name="Billede 9742" descr="invID: 93649904 S-No: 8800  Name: Vladek">
          <a:hlinkClick xmlns:r="http://schemas.openxmlformats.org/officeDocument/2006/relationships" r:id="rId641" tgtFrame="/myImg/317122.jpg"/>
          <a:extLst>
            <a:ext uri="{FF2B5EF4-FFF2-40B4-BE49-F238E27FC236}">
              <a16:creationId xmlns:a16="http://schemas.microsoft.com/office/drawing/2014/main" id="{63DD9495-FFAD-37F3-411D-9AA685B37359}"/>
            </a:ext>
          </a:extLst>
        </xdr:cNvPr>
        <xdr:cNvPicPr>
          <a:picLocks noChangeAspect="1" noChangeArrowheads="1"/>
        </xdr:cNvPicPr>
      </xdr:nvPicPr>
      <xdr:blipFill>
        <a:blip xmlns:r="http://schemas.openxmlformats.org/officeDocument/2006/relationships" r:embed="rId642">
          <a:extLst>
            <a:ext uri="{28A0092B-C50C-407E-A947-70E740481C1C}">
              <a14:useLocalDpi xmlns:a14="http://schemas.microsoft.com/office/drawing/2010/main" val="0"/>
            </a:ext>
          </a:extLst>
        </a:blip>
        <a:srcRect/>
        <a:stretch>
          <a:fillRect/>
        </a:stretch>
      </xdr:blipFill>
      <xdr:spPr bwMode="auto">
        <a:xfrm>
          <a:off x="0" y="1427637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3473</xdr:row>
      <xdr:rowOff>0</xdr:rowOff>
    </xdr:from>
    <xdr:to>
      <xdr:col>3</xdr:col>
      <xdr:colOff>114300</xdr:colOff>
      <xdr:row>3473</xdr:row>
      <xdr:rowOff>114300</xdr:rowOff>
    </xdr:to>
    <xdr:pic>
      <xdr:nvPicPr>
        <xdr:cNvPr id="9744" name="Billede 9743" descr="Seller Does Not Ship to My Country">
          <a:hlinkClick xmlns:r="http://schemas.openxmlformats.org/officeDocument/2006/relationships" r:id="rId5"/>
          <a:extLst>
            <a:ext uri="{FF2B5EF4-FFF2-40B4-BE49-F238E27FC236}">
              <a16:creationId xmlns:a16="http://schemas.microsoft.com/office/drawing/2014/main" id="{83F8CB5F-D662-4577-9723-4825B57A4A9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27637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3473</xdr:row>
      <xdr:rowOff>0</xdr:rowOff>
    </xdr:from>
    <xdr:to>
      <xdr:col>3</xdr:col>
      <xdr:colOff>274320</xdr:colOff>
      <xdr:row>3473</xdr:row>
      <xdr:rowOff>152400</xdr:rowOff>
    </xdr:to>
    <xdr:pic>
      <xdr:nvPicPr>
        <xdr:cNvPr id="9745" name="Billede 9744">
          <a:hlinkClick xmlns:r="http://schemas.openxmlformats.org/officeDocument/2006/relationships" r:id="rId7"/>
          <a:extLst>
            <a:ext uri="{FF2B5EF4-FFF2-40B4-BE49-F238E27FC236}">
              <a16:creationId xmlns:a16="http://schemas.microsoft.com/office/drawing/2014/main" id="{92995EE7-3C1E-DCEC-6F1C-29B3FB2BBC2E}"/>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427637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3477</xdr:row>
      <xdr:rowOff>0</xdr:rowOff>
    </xdr:from>
    <xdr:to>
      <xdr:col>3</xdr:col>
      <xdr:colOff>7620</xdr:colOff>
      <xdr:row>3477</xdr:row>
      <xdr:rowOff>30480</xdr:rowOff>
    </xdr:to>
    <xdr:pic>
      <xdr:nvPicPr>
        <xdr:cNvPr id="9746" name="Billede 9745">
          <a:extLst>
            <a:ext uri="{FF2B5EF4-FFF2-40B4-BE49-F238E27FC236}">
              <a16:creationId xmlns:a16="http://schemas.microsoft.com/office/drawing/2014/main" id="{D2803664-71A3-E9C4-492F-82F61791F3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0266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3478</xdr:row>
      <xdr:rowOff>0</xdr:rowOff>
    </xdr:from>
    <xdr:to>
      <xdr:col>3</xdr:col>
      <xdr:colOff>571500</xdr:colOff>
      <xdr:row>3478</xdr:row>
      <xdr:rowOff>160020</xdr:rowOff>
    </xdr:to>
    <xdr:pic>
      <xdr:nvPicPr>
        <xdr:cNvPr id="9747" name="Billede 9746">
          <a:hlinkClick xmlns:r="http://schemas.openxmlformats.org/officeDocument/2006/relationships" r:id="rId643"/>
          <a:extLst>
            <a:ext uri="{FF2B5EF4-FFF2-40B4-BE49-F238E27FC236}">
              <a16:creationId xmlns:a16="http://schemas.microsoft.com/office/drawing/2014/main" id="{4DF2BAAE-4EF2-AA21-F209-9100292F8F9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30449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3479</xdr:row>
      <xdr:rowOff>0</xdr:rowOff>
    </xdr:from>
    <xdr:to>
      <xdr:col>3</xdr:col>
      <xdr:colOff>7620</xdr:colOff>
      <xdr:row>3479</xdr:row>
      <xdr:rowOff>99060</xdr:rowOff>
    </xdr:to>
    <xdr:pic>
      <xdr:nvPicPr>
        <xdr:cNvPr id="9748" name="Billede 9747">
          <a:extLst>
            <a:ext uri="{FF2B5EF4-FFF2-40B4-BE49-F238E27FC236}">
              <a16:creationId xmlns:a16="http://schemas.microsoft.com/office/drawing/2014/main" id="{4B2FC861-96FC-4DE6-E238-854C93A082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0632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3481</xdr:row>
      <xdr:rowOff>0</xdr:rowOff>
    </xdr:from>
    <xdr:to>
      <xdr:col>1</xdr:col>
      <xdr:colOff>152400</xdr:colOff>
      <xdr:row>3481</xdr:row>
      <xdr:rowOff>571500</xdr:rowOff>
    </xdr:to>
    <xdr:pic>
      <xdr:nvPicPr>
        <xdr:cNvPr id="9749" name="img430" descr="Lot ID: 260790850  Set No: 40370  Name: Steam Engine {Reissue of Set 7810}">
          <a:hlinkClick xmlns:r="http://schemas.openxmlformats.org/officeDocument/2006/relationships" r:id="rId549"/>
          <a:extLst>
            <a:ext uri="{FF2B5EF4-FFF2-40B4-BE49-F238E27FC236}">
              <a16:creationId xmlns:a16="http://schemas.microsoft.com/office/drawing/2014/main" id="{AB1A3B06-A7CE-8403-C789-DE2C8FC67EC8}"/>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430997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3481</xdr:row>
      <xdr:rowOff>0</xdr:rowOff>
    </xdr:from>
    <xdr:to>
      <xdr:col>3</xdr:col>
      <xdr:colOff>114300</xdr:colOff>
      <xdr:row>3481</xdr:row>
      <xdr:rowOff>114300</xdr:rowOff>
    </xdr:to>
    <xdr:pic>
      <xdr:nvPicPr>
        <xdr:cNvPr id="9750" name="Billede 9749" descr="Seller Ships to My Country">
          <a:hlinkClick xmlns:r="http://schemas.openxmlformats.org/officeDocument/2006/relationships" r:id="rId5"/>
          <a:extLst>
            <a:ext uri="{FF2B5EF4-FFF2-40B4-BE49-F238E27FC236}">
              <a16:creationId xmlns:a16="http://schemas.microsoft.com/office/drawing/2014/main" id="{B6BBBB73-CB40-F4A1-5D81-B546F7A3449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30997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3481</xdr:row>
      <xdr:rowOff>0</xdr:rowOff>
    </xdr:from>
    <xdr:to>
      <xdr:col>3</xdr:col>
      <xdr:colOff>274320</xdr:colOff>
      <xdr:row>3481</xdr:row>
      <xdr:rowOff>152400</xdr:rowOff>
    </xdr:to>
    <xdr:pic>
      <xdr:nvPicPr>
        <xdr:cNvPr id="9751" name="Billede 9750">
          <a:hlinkClick xmlns:r="http://schemas.openxmlformats.org/officeDocument/2006/relationships" r:id="rId7"/>
          <a:extLst>
            <a:ext uri="{FF2B5EF4-FFF2-40B4-BE49-F238E27FC236}">
              <a16:creationId xmlns:a16="http://schemas.microsoft.com/office/drawing/2014/main" id="{88050070-7BA0-15E8-EA15-4E7FBF64C7C9}"/>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43099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3481</xdr:row>
      <xdr:rowOff>0</xdr:rowOff>
    </xdr:from>
    <xdr:to>
      <xdr:col>3</xdr:col>
      <xdr:colOff>457200</xdr:colOff>
      <xdr:row>3481</xdr:row>
      <xdr:rowOff>152400</xdr:rowOff>
    </xdr:to>
    <xdr:pic>
      <xdr:nvPicPr>
        <xdr:cNvPr id="9752" name="Billede 9751">
          <a:hlinkClick xmlns:r="http://schemas.openxmlformats.org/officeDocument/2006/relationships" r:id="rId48"/>
          <a:extLst>
            <a:ext uri="{FF2B5EF4-FFF2-40B4-BE49-F238E27FC236}">
              <a16:creationId xmlns:a16="http://schemas.microsoft.com/office/drawing/2014/main" id="{D3CF5009-C17A-117D-922D-608F8BF1CF8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4309979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3485</xdr:row>
      <xdr:rowOff>0</xdr:rowOff>
    </xdr:from>
    <xdr:to>
      <xdr:col>3</xdr:col>
      <xdr:colOff>7620</xdr:colOff>
      <xdr:row>3485</xdr:row>
      <xdr:rowOff>30480</xdr:rowOff>
    </xdr:to>
    <xdr:pic>
      <xdr:nvPicPr>
        <xdr:cNvPr id="9753" name="Billede 9752">
          <a:extLst>
            <a:ext uri="{FF2B5EF4-FFF2-40B4-BE49-F238E27FC236}">
              <a16:creationId xmlns:a16="http://schemas.microsoft.com/office/drawing/2014/main" id="{E9539941-1035-BC5B-0ACD-81823CB686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2941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3486</xdr:row>
      <xdr:rowOff>0</xdr:rowOff>
    </xdr:from>
    <xdr:to>
      <xdr:col>3</xdr:col>
      <xdr:colOff>571500</xdr:colOff>
      <xdr:row>3486</xdr:row>
      <xdr:rowOff>160020</xdr:rowOff>
    </xdr:to>
    <xdr:pic>
      <xdr:nvPicPr>
        <xdr:cNvPr id="9754" name="Billede 9753">
          <a:hlinkClick xmlns:r="http://schemas.openxmlformats.org/officeDocument/2006/relationships" r:id="rId644"/>
          <a:extLst>
            <a:ext uri="{FF2B5EF4-FFF2-40B4-BE49-F238E27FC236}">
              <a16:creationId xmlns:a16="http://schemas.microsoft.com/office/drawing/2014/main" id="{D8B660B1-1BF9-4255-E223-BD5AF6AE063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33123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3487</xdr:row>
      <xdr:rowOff>0</xdr:rowOff>
    </xdr:from>
    <xdr:to>
      <xdr:col>3</xdr:col>
      <xdr:colOff>7620</xdr:colOff>
      <xdr:row>3487</xdr:row>
      <xdr:rowOff>99060</xdr:rowOff>
    </xdr:to>
    <xdr:pic>
      <xdr:nvPicPr>
        <xdr:cNvPr id="9755" name="Billede 9754">
          <a:extLst>
            <a:ext uri="{FF2B5EF4-FFF2-40B4-BE49-F238E27FC236}">
              <a16:creationId xmlns:a16="http://schemas.microsoft.com/office/drawing/2014/main" id="{59FD6A7D-5AC6-04A1-6445-AFEE5D6518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3306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3489</xdr:row>
      <xdr:rowOff>0</xdr:rowOff>
    </xdr:from>
    <xdr:to>
      <xdr:col>1</xdr:col>
      <xdr:colOff>152400</xdr:colOff>
      <xdr:row>3490</xdr:row>
      <xdr:rowOff>228600</xdr:rowOff>
    </xdr:to>
    <xdr:pic>
      <xdr:nvPicPr>
        <xdr:cNvPr id="9756" name="img431" descr="Lot ID: 529234219  Set No: 255  Name: 1:87 Bedford Fire Engine">
          <a:hlinkClick xmlns:r="http://schemas.openxmlformats.org/officeDocument/2006/relationships" r:id="rId282"/>
          <a:extLst>
            <a:ext uri="{FF2B5EF4-FFF2-40B4-BE49-F238E27FC236}">
              <a16:creationId xmlns:a16="http://schemas.microsoft.com/office/drawing/2014/main" id="{2E2502B7-1980-487E-BA38-5939E7B52A0F}"/>
            </a:ext>
          </a:extLst>
        </xdr:cNvPr>
        <xdr:cNvPicPr>
          <a:picLocks noChangeAspect="1" noChangeArrowheads="1"/>
        </xdr:cNvPicPr>
      </xdr:nvPicPr>
      <xdr:blipFill>
        <a:blip xmlns:r="http://schemas.openxmlformats.org/officeDocument/2006/relationships" r:embed="rId283">
          <a:extLst>
            <a:ext uri="{28A0092B-C50C-407E-A947-70E740481C1C}">
              <a14:useLocalDpi xmlns:a14="http://schemas.microsoft.com/office/drawing/2010/main" val="0"/>
            </a:ext>
          </a:extLst>
        </a:blip>
        <a:srcRect/>
        <a:stretch>
          <a:fillRect/>
        </a:stretch>
      </xdr:blipFill>
      <xdr:spPr bwMode="auto">
        <a:xfrm>
          <a:off x="0" y="1433672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3489</xdr:row>
      <xdr:rowOff>0</xdr:rowOff>
    </xdr:from>
    <xdr:to>
      <xdr:col>3</xdr:col>
      <xdr:colOff>114300</xdr:colOff>
      <xdr:row>3489</xdr:row>
      <xdr:rowOff>114300</xdr:rowOff>
    </xdr:to>
    <xdr:pic>
      <xdr:nvPicPr>
        <xdr:cNvPr id="9757" name="Billede 9756" descr="Seller Ships to My Country">
          <a:hlinkClick xmlns:r="http://schemas.openxmlformats.org/officeDocument/2006/relationships" r:id="rId5"/>
          <a:extLst>
            <a:ext uri="{FF2B5EF4-FFF2-40B4-BE49-F238E27FC236}">
              <a16:creationId xmlns:a16="http://schemas.microsoft.com/office/drawing/2014/main" id="{1A2C6238-53A6-CD47-D3EE-20A881582C0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33672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3489</xdr:row>
      <xdr:rowOff>0</xdr:rowOff>
    </xdr:from>
    <xdr:to>
      <xdr:col>3</xdr:col>
      <xdr:colOff>274320</xdr:colOff>
      <xdr:row>3489</xdr:row>
      <xdr:rowOff>152400</xdr:rowOff>
    </xdr:to>
    <xdr:pic>
      <xdr:nvPicPr>
        <xdr:cNvPr id="9758" name="Billede 9757">
          <a:hlinkClick xmlns:r="http://schemas.openxmlformats.org/officeDocument/2006/relationships" r:id="rId7"/>
          <a:extLst>
            <a:ext uri="{FF2B5EF4-FFF2-40B4-BE49-F238E27FC236}">
              <a16:creationId xmlns:a16="http://schemas.microsoft.com/office/drawing/2014/main" id="{FD025A70-4D06-FC3F-3A2E-D42351EA259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33672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3493</xdr:row>
      <xdr:rowOff>0</xdr:rowOff>
    </xdr:from>
    <xdr:to>
      <xdr:col>3</xdr:col>
      <xdr:colOff>7620</xdr:colOff>
      <xdr:row>3493</xdr:row>
      <xdr:rowOff>30480</xdr:rowOff>
    </xdr:to>
    <xdr:pic>
      <xdr:nvPicPr>
        <xdr:cNvPr id="9759" name="Billede 9758">
          <a:extLst>
            <a:ext uri="{FF2B5EF4-FFF2-40B4-BE49-F238E27FC236}">
              <a16:creationId xmlns:a16="http://schemas.microsoft.com/office/drawing/2014/main" id="{01B8E56C-88C7-476D-2FFD-DF4C1F4715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6415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3494</xdr:row>
      <xdr:rowOff>0</xdr:rowOff>
    </xdr:from>
    <xdr:to>
      <xdr:col>3</xdr:col>
      <xdr:colOff>571500</xdr:colOff>
      <xdr:row>3494</xdr:row>
      <xdr:rowOff>160020</xdr:rowOff>
    </xdr:to>
    <xdr:pic>
      <xdr:nvPicPr>
        <xdr:cNvPr id="9760" name="Billede 9759">
          <a:hlinkClick xmlns:r="http://schemas.openxmlformats.org/officeDocument/2006/relationships" r:id="rId645"/>
          <a:extLst>
            <a:ext uri="{FF2B5EF4-FFF2-40B4-BE49-F238E27FC236}">
              <a16:creationId xmlns:a16="http://schemas.microsoft.com/office/drawing/2014/main" id="{2621EA95-F9FE-1B42-A280-C2399E5017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36598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3495</xdr:row>
      <xdr:rowOff>0</xdr:rowOff>
    </xdr:from>
    <xdr:to>
      <xdr:col>3</xdr:col>
      <xdr:colOff>7620</xdr:colOff>
      <xdr:row>3495</xdr:row>
      <xdr:rowOff>99060</xdr:rowOff>
    </xdr:to>
    <xdr:pic>
      <xdr:nvPicPr>
        <xdr:cNvPr id="9761" name="Billede 9760">
          <a:extLst>
            <a:ext uri="{FF2B5EF4-FFF2-40B4-BE49-F238E27FC236}">
              <a16:creationId xmlns:a16="http://schemas.microsoft.com/office/drawing/2014/main" id="{9822165E-4C92-0256-8F29-87BE9672A4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6781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3497</xdr:row>
      <xdr:rowOff>0</xdr:rowOff>
    </xdr:from>
    <xdr:to>
      <xdr:col>1</xdr:col>
      <xdr:colOff>152400</xdr:colOff>
      <xdr:row>3498</xdr:row>
      <xdr:rowOff>342900</xdr:rowOff>
    </xdr:to>
    <xdr:pic>
      <xdr:nvPicPr>
        <xdr:cNvPr id="9762" name="img432" descr="Lot ID: 399036002  Set No: 60112  Name: Fire Engine">
          <a:hlinkClick xmlns:r="http://schemas.openxmlformats.org/officeDocument/2006/relationships" r:id="rId565"/>
          <a:extLst>
            <a:ext uri="{FF2B5EF4-FFF2-40B4-BE49-F238E27FC236}">
              <a16:creationId xmlns:a16="http://schemas.microsoft.com/office/drawing/2014/main" id="{36AA4BD6-7AFD-58CF-7907-5EA569DBBA11}"/>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437147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3497</xdr:row>
      <xdr:rowOff>0</xdr:rowOff>
    </xdr:from>
    <xdr:to>
      <xdr:col>3</xdr:col>
      <xdr:colOff>114300</xdr:colOff>
      <xdr:row>3497</xdr:row>
      <xdr:rowOff>114300</xdr:rowOff>
    </xdr:to>
    <xdr:pic>
      <xdr:nvPicPr>
        <xdr:cNvPr id="9763" name="Billede 9762" descr="Seller Ships to My Country">
          <a:hlinkClick xmlns:r="http://schemas.openxmlformats.org/officeDocument/2006/relationships" r:id="rId5"/>
          <a:extLst>
            <a:ext uri="{FF2B5EF4-FFF2-40B4-BE49-F238E27FC236}">
              <a16:creationId xmlns:a16="http://schemas.microsoft.com/office/drawing/2014/main" id="{B7B9BC90-F5D9-09A5-28F4-9E0B6AA8CB8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37147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3497</xdr:row>
      <xdr:rowOff>0</xdr:rowOff>
    </xdr:from>
    <xdr:to>
      <xdr:col>3</xdr:col>
      <xdr:colOff>274320</xdr:colOff>
      <xdr:row>3497</xdr:row>
      <xdr:rowOff>152400</xdr:rowOff>
    </xdr:to>
    <xdr:pic>
      <xdr:nvPicPr>
        <xdr:cNvPr id="9764" name="Billede 9763">
          <a:hlinkClick xmlns:r="http://schemas.openxmlformats.org/officeDocument/2006/relationships" r:id="rId7"/>
          <a:extLst>
            <a:ext uri="{FF2B5EF4-FFF2-40B4-BE49-F238E27FC236}">
              <a16:creationId xmlns:a16="http://schemas.microsoft.com/office/drawing/2014/main" id="{43E62B0E-8A31-76FB-2EC1-1145984B9EC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37147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3501</xdr:row>
      <xdr:rowOff>0</xdr:rowOff>
    </xdr:from>
    <xdr:to>
      <xdr:col>3</xdr:col>
      <xdr:colOff>7620</xdr:colOff>
      <xdr:row>3501</xdr:row>
      <xdr:rowOff>30480</xdr:rowOff>
    </xdr:to>
    <xdr:pic>
      <xdr:nvPicPr>
        <xdr:cNvPr id="9765" name="Billede 9764">
          <a:extLst>
            <a:ext uri="{FF2B5EF4-FFF2-40B4-BE49-F238E27FC236}">
              <a16:creationId xmlns:a16="http://schemas.microsoft.com/office/drawing/2014/main" id="{9632369E-1209-6BE1-903B-B18D79A979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8587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3502</xdr:row>
      <xdr:rowOff>0</xdr:rowOff>
    </xdr:from>
    <xdr:to>
      <xdr:col>3</xdr:col>
      <xdr:colOff>571500</xdr:colOff>
      <xdr:row>3502</xdr:row>
      <xdr:rowOff>160020</xdr:rowOff>
    </xdr:to>
    <xdr:pic>
      <xdr:nvPicPr>
        <xdr:cNvPr id="9766" name="Billede 9765">
          <a:hlinkClick xmlns:r="http://schemas.openxmlformats.org/officeDocument/2006/relationships" r:id="rId646"/>
          <a:extLst>
            <a:ext uri="{FF2B5EF4-FFF2-40B4-BE49-F238E27FC236}">
              <a16:creationId xmlns:a16="http://schemas.microsoft.com/office/drawing/2014/main" id="{28E2DEAC-F0FE-028A-3D72-8DB2433812D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38770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3503</xdr:row>
      <xdr:rowOff>0</xdr:rowOff>
    </xdr:from>
    <xdr:to>
      <xdr:col>3</xdr:col>
      <xdr:colOff>7620</xdr:colOff>
      <xdr:row>3503</xdr:row>
      <xdr:rowOff>99060</xdr:rowOff>
    </xdr:to>
    <xdr:pic>
      <xdr:nvPicPr>
        <xdr:cNvPr id="9767" name="Billede 9766">
          <a:extLst>
            <a:ext uri="{FF2B5EF4-FFF2-40B4-BE49-F238E27FC236}">
              <a16:creationId xmlns:a16="http://schemas.microsoft.com/office/drawing/2014/main" id="{88717C97-32F9-4ABB-7F2D-7595689A88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8953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3505</xdr:row>
      <xdr:rowOff>0</xdr:rowOff>
    </xdr:from>
    <xdr:to>
      <xdr:col>1</xdr:col>
      <xdr:colOff>152400</xdr:colOff>
      <xdr:row>3505</xdr:row>
      <xdr:rowOff>571500</xdr:rowOff>
    </xdr:to>
    <xdr:pic>
      <xdr:nvPicPr>
        <xdr:cNvPr id="9768" name="img433" descr="Lot ID: 219083046  Set No: 40370  Name: Steam Engine {Reissue of Set 7810}">
          <a:hlinkClick xmlns:r="http://schemas.openxmlformats.org/officeDocument/2006/relationships" r:id="rId549"/>
          <a:extLst>
            <a:ext uri="{FF2B5EF4-FFF2-40B4-BE49-F238E27FC236}">
              <a16:creationId xmlns:a16="http://schemas.microsoft.com/office/drawing/2014/main" id="{C19AFCBD-7DB0-9FEB-DE17-30F102574096}"/>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439318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3505</xdr:row>
      <xdr:rowOff>0</xdr:rowOff>
    </xdr:from>
    <xdr:to>
      <xdr:col>3</xdr:col>
      <xdr:colOff>114300</xdr:colOff>
      <xdr:row>3505</xdr:row>
      <xdr:rowOff>114300</xdr:rowOff>
    </xdr:to>
    <xdr:pic>
      <xdr:nvPicPr>
        <xdr:cNvPr id="9769" name="Billede 9768" descr="Seller Ships to My Country">
          <a:hlinkClick xmlns:r="http://schemas.openxmlformats.org/officeDocument/2006/relationships" r:id="rId5"/>
          <a:extLst>
            <a:ext uri="{FF2B5EF4-FFF2-40B4-BE49-F238E27FC236}">
              <a16:creationId xmlns:a16="http://schemas.microsoft.com/office/drawing/2014/main" id="{A888AF82-A4B6-D451-C63C-1CD2F4E6B1C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39318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3505</xdr:row>
      <xdr:rowOff>0</xdr:rowOff>
    </xdr:from>
    <xdr:to>
      <xdr:col>3</xdr:col>
      <xdr:colOff>274320</xdr:colOff>
      <xdr:row>3505</xdr:row>
      <xdr:rowOff>152400</xdr:rowOff>
    </xdr:to>
    <xdr:pic>
      <xdr:nvPicPr>
        <xdr:cNvPr id="9770" name="Billede 9769">
          <a:hlinkClick xmlns:r="http://schemas.openxmlformats.org/officeDocument/2006/relationships" r:id="rId7"/>
          <a:extLst>
            <a:ext uri="{FF2B5EF4-FFF2-40B4-BE49-F238E27FC236}">
              <a16:creationId xmlns:a16="http://schemas.microsoft.com/office/drawing/2014/main" id="{FA528C0E-9755-9014-B084-DA977F92BB69}"/>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439318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3509</xdr:row>
      <xdr:rowOff>0</xdr:rowOff>
    </xdr:from>
    <xdr:to>
      <xdr:col>3</xdr:col>
      <xdr:colOff>7620</xdr:colOff>
      <xdr:row>3509</xdr:row>
      <xdr:rowOff>30480</xdr:rowOff>
    </xdr:to>
    <xdr:pic>
      <xdr:nvPicPr>
        <xdr:cNvPr id="9771" name="Billede 9770">
          <a:extLst>
            <a:ext uri="{FF2B5EF4-FFF2-40B4-BE49-F238E27FC236}">
              <a16:creationId xmlns:a16="http://schemas.microsoft.com/office/drawing/2014/main" id="{6E25DA59-5B00-C175-182D-49A317EF31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1330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3510</xdr:row>
      <xdr:rowOff>0</xdr:rowOff>
    </xdr:from>
    <xdr:to>
      <xdr:col>3</xdr:col>
      <xdr:colOff>571500</xdr:colOff>
      <xdr:row>3510</xdr:row>
      <xdr:rowOff>160020</xdr:rowOff>
    </xdr:to>
    <xdr:pic>
      <xdr:nvPicPr>
        <xdr:cNvPr id="9772" name="Billede 9771">
          <a:hlinkClick xmlns:r="http://schemas.openxmlformats.org/officeDocument/2006/relationships" r:id="rId647"/>
          <a:extLst>
            <a:ext uri="{FF2B5EF4-FFF2-40B4-BE49-F238E27FC236}">
              <a16:creationId xmlns:a16="http://schemas.microsoft.com/office/drawing/2014/main" id="{E6365430-DFF0-ACD8-2673-5B1627D0272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41513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3511</xdr:row>
      <xdr:rowOff>0</xdr:rowOff>
    </xdr:from>
    <xdr:to>
      <xdr:col>3</xdr:col>
      <xdr:colOff>7620</xdr:colOff>
      <xdr:row>3511</xdr:row>
      <xdr:rowOff>99060</xdr:rowOff>
    </xdr:to>
    <xdr:pic>
      <xdr:nvPicPr>
        <xdr:cNvPr id="9773" name="Billede 9772">
          <a:extLst>
            <a:ext uri="{FF2B5EF4-FFF2-40B4-BE49-F238E27FC236}">
              <a16:creationId xmlns:a16="http://schemas.microsoft.com/office/drawing/2014/main" id="{2EBE5E6D-07B8-2A0B-A61F-ED8BB416B6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1696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3513</xdr:row>
      <xdr:rowOff>0</xdr:rowOff>
    </xdr:from>
    <xdr:to>
      <xdr:col>1</xdr:col>
      <xdr:colOff>152400</xdr:colOff>
      <xdr:row>3514</xdr:row>
      <xdr:rowOff>114300</xdr:rowOff>
    </xdr:to>
    <xdr:pic>
      <xdr:nvPicPr>
        <xdr:cNvPr id="9774" name="img434" descr="Lot ID: 408283580  Set No: KT305  Name: Small Train Engine Black">
          <a:hlinkClick xmlns:r="http://schemas.openxmlformats.org/officeDocument/2006/relationships" r:id="rId648"/>
          <a:extLst>
            <a:ext uri="{FF2B5EF4-FFF2-40B4-BE49-F238E27FC236}">
              <a16:creationId xmlns:a16="http://schemas.microsoft.com/office/drawing/2014/main" id="{E72C7BFF-B987-37E7-9CA5-7078B8927DE5}"/>
            </a:ext>
          </a:extLst>
        </xdr:cNvPr>
        <xdr:cNvPicPr>
          <a:picLocks noChangeAspect="1" noChangeArrowheads="1"/>
        </xdr:cNvPicPr>
      </xdr:nvPicPr>
      <xdr:blipFill>
        <a:blip xmlns:r="http://schemas.openxmlformats.org/officeDocument/2006/relationships" r:embed="rId649">
          <a:extLst>
            <a:ext uri="{28A0092B-C50C-407E-A947-70E740481C1C}">
              <a14:useLocalDpi xmlns:a14="http://schemas.microsoft.com/office/drawing/2010/main" val="0"/>
            </a:ext>
          </a:extLst>
        </a:blip>
        <a:srcRect/>
        <a:stretch>
          <a:fillRect/>
        </a:stretch>
      </xdr:blipFill>
      <xdr:spPr bwMode="auto">
        <a:xfrm>
          <a:off x="0" y="1442062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3513</xdr:row>
      <xdr:rowOff>0</xdr:rowOff>
    </xdr:from>
    <xdr:to>
      <xdr:col>3</xdr:col>
      <xdr:colOff>114300</xdr:colOff>
      <xdr:row>3513</xdr:row>
      <xdr:rowOff>114300</xdr:rowOff>
    </xdr:to>
    <xdr:pic>
      <xdr:nvPicPr>
        <xdr:cNvPr id="9775" name="Billede 9774" descr="Seller Ships to My Country">
          <a:hlinkClick xmlns:r="http://schemas.openxmlformats.org/officeDocument/2006/relationships" r:id="rId5"/>
          <a:extLst>
            <a:ext uri="{FF2B5EF4-FFF2-40B4-BE49-F238E27FC236}">
              <a16:creationId xmlns:a16="http://schemas.microsoft.com/office/drawing/2014/main" id="{D7302697-3459-4D00-9CE1-B2B87DC973A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42062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3513</xdr:row>
      <xdr:rowOff>0</xdr:rowOff>
    </xdr:from>
    <xdr:to>
      <xdr:col>3</xdr:col>
      <xdr:colOff>274320</xdr:colOff>
      <xdr:row>3513</xdr:row>
      <xdr:rowOff>152400</xdr:rowOff>
    </xdr:to>
    <xdr:pic>
      <xdr:nvPicPr>
        <xdr:cNvPr id="9776" name="Billede 9775">
          <a:hlinkClick xmlns:r="http://schemas.openxmlformats.org/officeDocument/2006/relationships" r:id="rId7"/>
          <a:extLst>
            <a:ext uri="{FF2B5EF4-FFF2-40B4-BE49-F238E27FC236}">
              <a16:creationId xmlns:a16="http://schemas.microsoft.com/office/drawing/2014/main" id="{5DFB4885-28E6-AAF4-1749-0313484FAAF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442062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3517</xdr:row>
      <xdr:rowOff>0</xdr:rowOff>
    </xdr:from>
    <xdr:to>
      <xdr:col>3</xdr:col>
      <xdr:colOff>7620</xdr:colOff>
      <xdr:row>3517</xdr:row>
      <xdr:rowOff>30480</xdr:rowOff>
    </xdr:to>
    <xdr:pic>
      <xdr:nvPicPr>
        <xdr:cNvPr id="9777" name="Billede 9776">
          <a:extLst>
            <a:ext uri="{FF2B5EF4-FFF2-40B4-BE49-F238E27FC236}">
              <a16:creationId xmlns:a16="http://schemas.microsoft.com/office/drawing/2014/main" id="{232AFE2C-70BF-08E7-1EC0-EDA19F4083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3845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3518</xdr:row>
      <xdr:rowOff>0</xdr:rowOff>
    </xdr:from>
    <xdr:to>
      <xdr:col>3</xdr:col>
      <xdr:colOff>571500</xdr:colOff>
      <xdr:row>3518</xdr:row>
      <xdr:rowOff>160020</xdr:rowOff>
    </xdr:to>
    <xdr:pic>
      <xdr:nvPicPr>
        <xdr:cNvPr id="9778" name="Billede 9777">
          <a:hlinkClick xmlns:r="http://schemas.openxmlformats.org/officeDocument/2006/relationships" r:id="rId650"/>
          <a:extLst>
            <a:ext uri="{FF2B5EF4-FFF2-40B4-BE49-F238E27FC236}">
              <a16:creationId xmlns:a16="http://schemas.microsoft.com/office/drawing/2014/main" id="{624558F4-7B4C-74AD-3560-73B649F3E1E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44028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3519</xdr:row>
      <xdr:rowOff>0</xdr:rowOff>
    </xdr:from>
    <xdr:to>
      <xdr:col>3</xdr:col>
      <xdr:colOff>7620</xdr:colOff>
      <xdr:row>3519</xdr:row>
      <xdr:rowOff>99060</xdr:rowOff>
    </xdr:to>
    <xdr:pic>
      <xdr:nvPicPr>
        <xdr:cNvPr id="9779" name="Billede 9778">
          <a:extLst>
            <a:ext uri="{FF2B5EF4-FFF2-40B4-BE49-F238E27FC236}">
              <a16:creationId xmlns:a16="http://schemas.microsoft.com/office/drawing/2014/main" id="{4D442D2E-370A-5DF4-0B90-270757D980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4210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3521</xdr:row>
      <xdr:rowOff>0</xdr:rowOff>
    </xdr:from>
    <xdr:to>
      <xdr:col>1</xdr:col>
      <xdr:colOff>152400</xdr:colOff>
      <xdr:row>3522</xdr:row>
      <xdr:rowOff>342900</xdr:rowOff>
    </xdr:to>
    <xdr:pic>
      <xdr:nvPicPr>
        <xdr:cNvPr id="9780" name="img435" descr="Lot ID: 201692316  Set No: 60112  Name: Fire Engine">
          <a:hlinkClick xmlns:r="http://schemas.openxmlformats.org/officeDocument/2006/relationships" r:id="rId565"/>
          <a:extLst>
            <a:ext uri="{FF2B5EF4-FFF2-40B4-BE49-F238E27FC236}">
              <a16:creationId xmlns:a16="http://schemas.microsoft.com/office/drawing/2014/main" id="{EEAE94E3-7F0E-4818-266B-6D6D7D9287D2}"/>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444576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3521</xdr:row>
      <xdr:rowOff>0</xdr:rowOff>
    </xdr:from>
    <xdr:to>
      <xdr:col>3</xdr:col>
      <xdr:colOff>114300</xdr:colOff>
      <xdr:row>3521</xdr:row>
      <xdr:rowOff>114300</xdr:rowOff>
    </xdr:to>
    <xdr:pic>
      <xdr:nvPicPr>
        <xdr:cNvPr id="9781" name="Billede 9780" descr="Seller Ships to My Country">
          <a:hlinkClick xmlns:r="http://schemas.openxmlformats.org/officeDocument/2006/relationships" r:id="rId5"/>
          <a:extLst>
            <a:ext uri="{FF2B5EF4-FFF2-40B4-BE49-F238E27FC236}">
              <a16:creationId xmlns:a16="http://schemas.microsoft.com/office/drawing/2014/main" id="{980530F0-242C-5901-D9D2-8DA23979038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44576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3521</xdr:row>
      <xdr:rowOff>0</xdr:rowOff>
    </xdr:from>
    <xdr:to>
      <xdr:col>3</xdr:col>
      <xdr:colOff>274320</xdr:colOff>
      <xdr:row>3521</xdr:row>
      <xdr:rowOff>152400</xdr:rowOff>
    </xdr:to>
    <xdr:pic>
      <xdr:nvPicPr>
        <xdr:cNvPr id="9782" name="Billede 9781">
          <a:hlinkClick xmlns:r="http://schemas.openxmlformats.org/officeDocument/2006/relationships" r:id="rId7"/>
          <a:extLst>
            <a:ext uri="{FF2B5EF4-FFF2-40B4-BE49-F238E27FC236}">
              <a16:creationId xmlns:a16="http://schemas.microsoft.com/office/drawing/2014/main" id="{33131784-4CAE-2211-828F-D0D6AF3C616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444576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3526</xdr:row>
      <xdr:rowOff>0</xdr:rowOff>
    </xdr:from>
    <xdr:to>
      <xdr:col>3</xdr:col>
      <xdr:colOff>7620</xdr:colOff>
      <xdr:row>3526</xdr:row>
      <xdr:rowOff>30480</xdr:rowOff>
    </xdr:to>
    <xdr:pic>
      <xdr:nvPicPr>
        <xdr:cNvPr id="9783" name="Billede 9782">
          <a:extLst>
            <a:ext uri="{FF2B5EF4-FFF2-40B4-BE49-F238E27FC236}">
              <a16:creationId xmlns:a16="http://schemas.microsoft.com/office/drawing/2014/main" id="{EEB4E967-D651-02EB-79CC-774456BBA9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7502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3527</xdr:row>
      <xdr:rowOff>0</xdr:rowOff>
    </xdr:from>
    <xdr:to>
      <xdr:col>3</xdr:col>
      <xdr:colOff>571500</xdr:colOff>
      <xdr:row>3527</xdr:row>
      <xdr:rowOff>160020</xdr:rowOff>
    </xdr:to>
    <xdr:pic>
      <xdr:nvPicPr>
        <xdr:cNvPr id="9784" name="Billede 9783">
          <a:hlinkClick xmlns:r="http://schemas.openxmlformats.org/officeDocument/2006/relationships" r:id="rId651"/>
          <a:extLst>
            <a:ext uri="{FF2B5EF4-FFF2-40B4-BE49-F238E27FC236}">
              <a16:creationId xmlns:a16="http://schemas.microsoft.com/office/drawing/2014/main" id="{CC08BE2C-3DEE-5F16-58F2-A168EDF941A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47685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3528</xdr:row>
      <xdr:rowOff>0</xdr:rowOff>
    </xdr:from>
    <xdr:to>
      <xdr:col>3</xdr:col>
      <xdr:colOff>7620</xdr:colOff>
      <xdr:row>3528</xdr:row>
      <xdr:rowOff>99060</xdr:rowOff>
    </xdr:to>
    <xdr:pic>
      <xdr:nvPicPr>
        <xdr:cNvPr id="9785" name="Billede 9784">
          <a:extLst>
            <a:ext uri="{FF2B5EF4-FFF2-40B4-BE49-F238E27FC236}">
              <a16:creationId xmlns:a16="http://schemas.microsoft.com/office/drawing/2014/main" id="{571DBBCB-63E2-6D32-B5DA-AEEBE0E990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7868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3530</xdr:row>
      <xdr:rowOff>0</xdr:rowOff>
    </xdr:from>
    <xdr:to>
      <xdr:col>1</xdr:col>
      <xdr:colOff>152400</xdr:colOff>
      <xdr:row>3530</xdr:row>
      <xdr:rowOff>571500</xdr:rowOff>
    </xdr:to>
    <xdr:pic>
      <xdr:nvPicPr>
        <xdr:cNvPr id="9786" name="Billede 9785" descr="invID: 473181414 O-No: 7810  Name: Push-Along Steam Engine (Locomotive without motor)">
          <a:hlinkClick xmlns:r="http://schemas.openxmlformats.org/officeDocument/2006/relationships" r:id="rId652" tgtFrame="/myImg/1043371.jpg"/>
          <a:extLst>
            <a:ext uri="{FF2B5EF4-FFF2-40B4-BE49-F238E27FC236}">
              <a16:creationId xmlns:a16="http://schemas.microsoft.com/office/drawing/2014/main" id="{7430EE31-05F3-B5A4-0EA1-FDDC2CE60860}"/>
            </a:ext>
          </a:extLst>
        </xdr:cNvPr>
        <xdr:cNvPicPr>
          <a:picLocks noChangeAspect="1" noChangeArrowheads="1"/>
        </xdr:cNvPicPr>
      </xdr:nvPicPr>
      <xdr:blipFill>
        <a:blip xmlns:r="http://schemas.openxmlformats.org/officeDocument/2006/relationships" r:embed="rId653">
          <a:extLst>
            <a:ext uri="{28A0092B-C50C-407E-A947-70E740481C1C}">
              <a14:useLocalDpi xmlns:a14="http://schemas.microsoft.com/office/drawing/2010/main" val="0"/>
            </a:ext>
          </a:extLst>
        </a:blip>
        <a:srcRect/>
        <a:stretch>
          <a:fillRect/>
        </a:stretch>
      </xdr:blipFill>
      <xdr:spPr bwMode="auto">
        <a:xfrm>
          <a:off x="0" y="1448234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3530</xdr:row>
      <xdr:rowOff>0</xdr:rowOff>
    </xdr:from>
    <xdr:to>
      <xdr:col>3</xdr:col>
      <xdr:colOff>114300</xdr:colOff>
      <xdr:row>3530</xdr:row>
      <xdr:rowOff>114300</xdr:rowOff>
    </xdr:to>
    <xdr:pic>
      <xdr:nvPicPr>
        <xdr:cNvPr id="9787" name="Billede 9786" descr="Seller Ships to My Country">
          <a:hlinkClick xmlns:r="http://schemas.openxmlformats.org/officeDocument/2006/relationships" r:id="rId5"/>
          <a:extLst>
            <a:ext uri="{FF2B5EF4-FFF2-40B4-BE49-F238E27FC236}">
              <a16:creationId xmlns:a16="http://schemas.microsoft.com/office/drawing/2014/main" id="{E3FC5083-DEA8-61B3-8B7A-05A57601886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48234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3530</xdr:row>
      <xdr:rowOff>0</xdr:rowOff>
    </xdr:from>
    <xdr:to>
      <xdr:col>3</xdr:col>
      <xdr:colOff>274320</xdr:colOff>
      <xdr:row>3530</xdr:row>
      <xdr:rowOff>152400</xdr:rowOff>
    </xdr:to>
    <xdr:pic>
      <xdr:nvPicPr>
        <xdr:cNvPr id="9788" name="Billede 9787">
          <a:hlinkClick xmlns:r="http://schemas.openxmlformats.org/officeDocument/2006/relationships" r:id="rId7"/>
          <a:extLst>
            <a:ext uri="{FF2B5EF4-FFF2-40B4-BE49-F238E27FC236}">
              <a16:creationId xmlns:a16="http://schemas.microsoft.com/office/drawing/2014/main" id="{5CCD1C10-213C-C788-332E-3A1F6F179F5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448234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3534</xdr:row>
      <xdr:rowOff>0</xdr:rowOff>
    </xdr:from>
    <xdr:to>
      <xdr:col>3</xdr:col>
      <xdr:colOff>7620</xdr:colOff>
      <xdr:row>3534</xdr:row>
      <xdr:rowOff>30480</xdr:rowOff>
    </xdr:to>
    <xdr:pic>
      <xdr:nvPicPr>
        <xdr:cNvPr id="9789" name="Billede 9788">
          <a:extLst>
            <a:ext uri="{FF2B5EF4-FFF2-40B4-BE49-F238E27FC236}">
              <a16:creationId xmlns:a16="http://schemas.microsoft.com/office/drawing/2014/main" id="{E602EE00-95B8-87F2-9EDA-B3BABD05CF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0863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3535</xdr:row>
      <xdr:rowOff>0</xdr:rowOff>
    </xdr:from>
    <xdr:to>
      <xdr:col>3</xdr:col>
      <xdr:colOff>571500</xdr:colOff>
      <xdr:row>3535</xdr:row>
      <xdr:rowOff>160020</xdr:rowOff>
    </xdr:to>
    <xdr:pic>
      <xdr:nvPicPr>
        <xdr:cNvPr id="9790" name="Billede 9789">
          <a:hlinkClick xmlns:r="http://schemas.openxmlformats.org/officeDocument/2006/relationships" r:id="rId654"/>
          <a:extLst>
            <a:ext uri="{FF2B5EF4-FFF2-40B4-BE49-F238E27FC236}">
              <a16:creationId xmlns:a16="http://schemas.microsoft.com/office/drawing/2014/main" id="{16715B1C-479D-4331-9238-2F05EB77560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51046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3536</xdr:row>
      <xdr:rowOff>0</xdr:rowOff>
    </xdr:from>
    <xdr:to>
      <xdr:col>3</xdr:col>
      <xdr:colOff>7620</xdr:colOff>
      <xdr:row>3536</xdr:row>
      <xdr:rowOff>99060</xdr:rowOff>
    </xdr:to>
    <xdr:pic>
      <xdr:nvPicPr>
        <xdr:cNvPr id="9791" name="Billede 9790">
          <a:extLst>
            <a:ext uri="{FF2B5EF4-FFF2-40B4-BE49-F238E27FC236}">
              <a16:creationId xmlns:a16="http://schemas.microsoft.com/office/drawing/2014/main" id="{B7C2797F-D7AF-099F-A10D-66E78C976E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1229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3538</xdr:row>
      <xdr:rowOff>0</xdr:rowOff>
    </xdr:from>
    <xdr:to>
      <xdr:col>1</xdr:col>
      <xdr:colOff>152400</xdr:colOff>
      <xdr:row>3539</xdr:row>
      <xdr:rowOff>114300</xdr:rowOff>
    </xdr:to>
    <xdr:pic>
      <xdr:nvPicPr>
        <xdr:cNvPr id="9792" name="img437" descr="Lot ID: 486061467  Set No: KT305  Name: Small Train Engine Black">
          <a:hlinkClick xmlns:r="http://schemas.openxmlformats.org/officeDocument/2006/relationships" r:id="rId648"/>
          <a:extLst>
            <a:ext uri="{FF2B5EF4-FFF2-40B4-BE49-F238E27FC236}">
              <a16:creationId xmlns:a16="http://schemas.microsoft.com/office/drawing/2014/main" id="{D7E359DC-8B35-237D-3F8C-AED5558AF094}"/>
            </a:ext>
          </a:extLst>
        </xdr:cNvPr>
        <xdr:cNvPicPr>
          <a:picLocks noChangeAspect="1" noChangeArrowheads="1"/>
        </xdr:cNvPicPr>
      </xdr:nvPicPr>
      <xdr:blipFill>
        <a:blip xmlns:r="http://schemas.openxmlformats.org/officeDocument/2006/relationships" r:embed="rId649">
          <a:extLst>
            <a:ext uri="{28A0092B-C50C-407E-A947-70E740481C1C}">
              <a14:useLocalDpi xmlns:a14="http://schemas.microsoft.com/office/drawing/2010/main" val="0"/>
            </a:ext>
          </a:extLst>
        </a:blip>
        <a:srcRect/>
        <a:stretch>
          <a:fillRect/>
        </a:stretch>
      </xdr:blipFill>
      <xdr:spPr bwMode="auto">
        <a:xfrm>
          <a:off x="0" y="1451594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3538</xdr:row>
      <xdr:rowOff>0</xdr:rowOff>
    </xdr:from>
    <xdr:to>
      <xdr:col>3</xdr:col>
      <xdr:colOff>114300</xdr:colOff>
      <xdr:row>3538</xdr:row>
      <xdr:rowOff>114300</xdr:rowOff>
    </xdr:to>
    <xdr:pic>
      <xdr:nvPicPr>
        <xdr:cNvPr id="9793" name="Billede 9792" descr="Seller Ships to My Country">
          <a:hlinkClick xmlns:r="http://schemas.openxmlformats.org/officeDocument/2006/relationships" r:id="rId5"/>
          <a:extLst>
            <a:ext uri="{FF2B5EF4-FFF2-40B4-BE49-F238E27FC236}">
              <a16:creationId xmlns:a16="http://schemas.microsoft.com/office/drawing/2014/main" id="{DAC11817-9ED3-06E2-00B7-B3E23E9705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51594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3538</xdr:row>
      <xdr:rowOff>0</xdr:rowOff>
    </xdr:from>
    <xdr:to>
      <xdr:col>3</xdr:col>
      <xdr:colOff>274320</xdr:colOff>
      <xdr:row>3538</xdr:row>
      <xdr:rowOff>152400</xdr:rowOff>
    </xdr:to>
    <xdr:pic>
      <xdr:nvPicPr>
        <xdr:cNvPr id="9794" name="Billede 9793">
          <a:hlinkClick xmlns:r="http://schemas.openxmlformats.org/officeDocument/2006/relationships" r:id="rId7"/>
          <a:extLst>
            <a:ext uri="{FF2B5EF4-FFF2-40B4-BE49-F238E27FC236}">
              <a16:creationId xmlns:a16="http://schemas.microsoft.com/office/drawing/2014/main" id="{7E2B7D32-05E3-9090-9AD2-4098DBE54349}"/>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451594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3542</xdr:row>
      <xdr:rowOff>0</xdr:rowOff>
    </xdr:from>
    <xdr:to>
      <xdr:col>3</xdr:col>
      <xdr:colOff>7620</xdr:colOff>
      <xdr:row>3542</xdr:row>
      <xdr:rowOff>30480</xdr:rowOff>
    </xdr:to>
    <xdr:pic>
      <xdr:nvPicPr>
        <xdr:cNvPr id="9795" name="Billede 9794">
          <a:extLst>
            <a:ext uri="{FF2B5EF4-FFF2-40B4-BE49-F238E27FC236}">
              <a16:creationId xmlns:a16="http://schemas.microsoft.com/office/drawing/2014/main" id="{A628C052-04D6-5C28-4641-0B4C204A1B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4795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3543</xdr:row>
      <xdr:rowOff>0</xdr:rowOff>
    </xdr:from>
    <xdr:to>
      <xdr:col>3</xdr:col>
      <xdr:colOff>571500</xdr:colOff>
      <xdr:row>3543</xdr:row>
      <xdr:rowOff>160020</xdr:rowOff>
    </xdr:to>
    <xdr:pic>
      <xdr:nvPicPr>
        <xdr:cNvPr id="9796" name="Billede 9795">
          <a:hlinkClick xmlns:r="http://schemas.openxmlformats.org/officeDocument/2006/relationships" r:id="rId655"/>
          <a:extLst>
            <a:ext uri="{FF2B5EF4-FFF2-40B4-BE49-F238E27FC236}">
              <a16:creationId xmlns:a16="http://schemas.microsoft.com/office/drawing/2014/main" id="{E3831758-EDBB-2750-FFCD-A0106FCF515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54978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3544</xdr:row>
      <xdr:rowOff>0</xdr:rowOff>
    </xdr:from>
    <xdr:to>
      <xdr:col>3</xdr:col>
      <xdr:colOff>7620</xdr:colOff>
      <xdr:row>3544</xdr:row>
      <xdr:rowOff>99060</xdr:rowOff>
    </xdr:to>
    <xdr:pic>
      <xdr:nvPicPr>
        <xdr:cNvPr id="9797" name="Billede 9796">
          <a:extLst>
            <a:ext uri="{FF2B5EF4-FFF2-40B4-BE49-F238E27FC236}">
              <a16:creationId xmlns:a16="http://schemas.microsoft.com/office/drawing/2014/main" id="{5CB95940-E65D-3FF0-F819-8B6A21889E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5160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3546</xdr:row>
      <xdr:rowOff>0</xdr:rowOff>
    </xdr:from>
    <xdr:to>
      <xdr:col>1</xdr:col>
      <xdr:colOff>152400</xdr:colOff>
      <xdr:row>3546</xdr:row>
      <xdr:rowOff>571500</xdr:rowOff>
    </xdr:to>
    <xdr:pic>
      <xdr:nvPicPr>
        <xdr:cNvPr id="9798" name="img438" descr="Lot ID: 496939770  Original Box No: 10027  Name: Train Engine Shed">
          <a:hlinkClick xmlns:r="http://schemas.openxmlformats.org/officeDocument/2006/relationships" r:id="rId656"/>
          <a:extLst>
            <a:ext uri="{FF2B5EF4-FFF2-40B4-BE49-F238E27FC236}">
              <a16:creationId xmlns:a16="http://schemas.microsoft.com/office/drawing/2014/main" id="{2747E69B-C177-35B0-4177-92B603C377E2}"/>
            </a:ext>
          </a:extLst>
        </xdr:cNvPr>
        <xdr:cNvPicPr>
          <a:picLocks noChangeAspect="1" noChangeArrowheads="1"/>
        </xdr:cNvPicPr>
      </xdr:nvPicPr>
      <xdr:blipFill>
        <a:blip xmlns:r="http://schemas.openxmlformats.org/officeDocument/2006/relationships" r:embed="rId657">
          <a:extLst>
            <a:ext uri="{28A0092B-C50C-407E-A947-70E740481C1C}">
              <a14:useLocalDpi xmlns:a14="http://schemas.microsoft.com/office/drawing/2010/main" val="0"/>
            </a:ext>
          </a:extLst>
        </a:blip>
        <a:srcRect/>
        <a:stretch>
          <a:fillRect/>
        </a:stretch>
      </xdr:blipFill>
      <xdr:spPr bwMode="auto">
        <a:xfrm>
          <a:off x="0" y="1455526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3546</xdr:row>
      <xdr:rowOff>0</xdr:rowOff>
    </xdr:from>
    <xdr:to>
      <xdr:col>3</xdr:col>
      <xdr:colOff>114300</xdr:colOff>
      <xdr:row>3546</xdr:row>
      <xdr:rowOff>114300</xdr:rowOff>
    </xdr:to>
    <xdr:pic>
      <xdr:nvPicPr>
        <xdr:cNvPr id="9799" name="Billede 9798" descr="Seller Ships to My Country">
          <a:hlinkClick xmlns:r="http://schemas.openxmlformats.org/officeDocument/2006/relationships" r:id="rId5"/>
          <a:extLst>
            <a:ext uri="{FF2B5EF4-FFF2-40B4-BE49-F238E27FC236}">
              <a16:creationId xmlns:a16="http://schemas.microsoft.com/office/drawing/2014/main" id="{074261E2-EF0C-4168-F1B3-9D0C88193F0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55526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3546</xdr:row>
      <xdr:rowOff>0</xdr:rowOff>
    </xdr:from>
    <xdr:to>
      <xdr:col>3</xdr:col>
      <xdr:colOff>274320</xdr:colOff>
      <xdr:row>3546</xdr:row>
      <xdr:rowOff>152400</xdr:rowOff>
    </xdr:to>
    <xdr:pic>
      <xdr:nvPicPr>
        <xdr:cNvPr id="9800" name="Billede 9799">
          <a:hlinkClick xmlns:r="http://schemas.openxmlformats.org/officeDocument/2006/relationships" r:id="rId7"/>
          <a:extLst>
            <a:ext uri="{FF2B5EF4-FFF2-40B4-BE49-F238E27FC236}">
              <a16:creationId xmlns:a16="http://schemas.microsoft.com/office/drawing/2014/main" id="{CD0CE08D-58EC-A25E-BA5F-AE004723655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55526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3550</xdr:row>
      <xdr:rowOff>0</xdr:rowOff>
    </xdr:from>
    <xdr:to>
      <xdr:col>3</xdr:col>
      <xdr:colOff>7620</xdr:colOff>
      <xdr:row>3550</xdr:row>
      <xdr:rowOff>30480</xdr:rowOff>
    </xdr:to>
    <xdr:pic>
      <xdr:nvPicPr>
        <xdr:cNvPr id="9801" name="Billede 9800">
          <a:extLst>
            <a:ext uri="{FF2B5EF4-FFF2-40B4-BE49-F238E27FC236}">
              <a16:creationId xmlns:a16="http://schemas.microsoft.com/office/drawing/2014/main" id="{D94E2824-2C59-2DA5-1206-8AA53F1DEC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8384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3551</xdr:row>
      <xdr:rowOff>0</xdr:rowOff>
    </xdr:from>
    <xdr:to>
      <xdr:col>3</xdr:col>
      <xdr:colOff>571500</xdr:colOff>
      <xdr:row>3551</xdr:row>
      <xdr:rowOff>160020</xdr:rowOff>
    </xdr:to>
    <xdr:pic>
      <xdr:nvPicPr>
        <xdr:cNvPr id="9802" name="Billede 9801">
          <a:hlinkClick xmlns:r="http://schemas.openxmlformats.org/officeDocument/2006/relationships" r:id="rId658"/>
          <a:extLst>
            <a:ext uri="{FF2B5EF4-FFF2-40B4-BE49-F238E27FC236}">
              <a16:creationId xmlns:a16="http://schemas.microsoft.com/office/drawing/2014/main" id="{C47B9AC2-2614-1513-D3F2-C81ED07B0B2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58567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3552</xdr:row>
      <xdr:rowOff>0</xdr:rowOff>
    </xdr:from>
    <xdr:to>
      <xdr:col>3</xdr:col>
      <xdr:colOff>7620</xdr:colOff>
      <xdr:row>3552</xdr:row>
      <xdr:rowOff>99060</xdr:rowOff>
    </xdr:to>
    <xdr:pic>
      <xdr:nvPicPr>
        <xdr:cNvPr id="9803" name="Billede 9802">
          <a:extLst>
            <a:ext uri="{FF2B5EF4-FFF2-40B4-BE49-F238E27FC236}">
              <a16:creationId xmlns:a16="http://schemas.microsoft.com/office/drawing/2014/main" id="{550A7994-3E5A-F82D-6527-26CCFF04A3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8749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3554</xdr:row>
      <xdr:rowOff>0</xdr:rowOff>
    </xdr:from>
    <xdr:to>
      <xdr:col>1</xdr:col>
      <xdr:colOff>152400</xdr:colOff>
      <xdr:row>3555</xdr:row>
      <xdr:rowOff>342900</xdr:rowOff>
    </xdr:to>
    <xdr:pic>
      <xdr:nvPicPr>
        <xdr:cNvPr id="9804" name="img439" descr="Lot ID: 384583077  Set No: 60112  Name: Fire Engine">
          <a:hlinkClick xmlns:r="http://schemas.openxmlformats.org/officeDocument/2006/relationships" r:id="rId565"/>
          <a:extLst>
            <a:ext uri="{FF2B5EF4-FFF2-40B4-BE49-F238E27FC236}">
              <a16:creationId xmlns:a16="http://schemas.microsoft.com/office/drawing/2014/main" id="{B84B7FAF-67DB-FC27-F588-B080BE42F58A}"/>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459115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3554</xdr:row>
      <xdr:rowOff>0</xdr:rowOff>
    </xdr:from>
    <xdr:to>
      <xdr:col>3</xdr:col>
      <xdr:colOff>114300</xdr:colOff>
      <xdr:row>3554</xdr:row>
      <xdr:rowOff>114300</xdr:rowOff>
    </xdr:to>
    <xdr:pic>
      <xdr:nvPicPr>
        <xdr:cNvPr id="9805" name="Billede 9804" descr="Seller Ships to My Country">
          <a:hlinkClick xmlns:r="http://schemas.openxmlformats.org/officeDocument/2006/relationships" r:id="rId5"/>
          <a:extLst>
            <a:ext uri="{FF2B5EF4-FFF2-40B4-BE49-F238E27FC236}">
              <a16:creationId xmlns:a16="http://schemas.microsoft.com/office/drawing/2014/main" id="{D0178394-9C22-F010-101B-16B5C71AA6C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59115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3554</xdr:row>
      <xdr:rowOff>0</xdr:rowOff>
    </xdr:from>
    <xdr:to>
      <xdr:col>3</xdr:col>
      <xdr:colOff>274320</xdr:colOff>
      <xdr:row>3554</xdr:row>
      <xdr:rowOff>152400</xdr:rowOff>
    </xdr:to>
    <xdr:pic>
      <xdr:nvPicPr>
        <xdr:cNvPr id="9806" name="Billede 9805">
          <a:hlinkClick xmlns:r="http://schemas.openxmlformats.org/officeDocument/2006/relationships" r:id="rId7"/>
          <a:extLst>
            <a:ext uri="{FF2B5EF4-FFF2-40B4-BE49-F238E27FC236}">
              <a16:creationId xmlns:a16="http://schemas.microsoft.com/office/drawing/2014/main" id="{9F29375C-5A9E-23BD-1B81-3C9F580AEE9A}"/>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459115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3558</xdr:row>
      <xdr:rowOff>0</xdr:rowOff>
    </xdr:from>
    <xdr:to>
      <xdr:col>3</xdr:col>
      <xdr:colOff>7620</xdr:colOff>
      <xdr:row>3558</xdr:row>
      <xdr:rowOff>30480</xdr:rowOff>
    </xdr:to>
    <xdr:pic>
      <xdr:nvPicPr>
        <xdr:cNvPr id="9807" name="Billede 9806">
          <a:extLst>
            <a:ext uri="{FF2B5EF4-FFF2-40B4-BE49-F238E27FC236}">
              <a16:creationId xmlns:a16="http://schemas.microsoft.com/office/drawing/2014/main" id="{AD33B64F-2801-07A1-3EDB-C4BF7152DB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63116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3559</xdr:row>
      <xdr:rowOff>0</xdr:rowOff>
    </xdr:from>
    <xdr:to>
      <xdr:col>3</xdr:col>
      <xdr:colOff>571500</xdr:colOff>
      <xdr:row>3559</xdr:row>
      <xdr:rowOff>160020</xdr:rowOff>
    </xdr:to>
    <xdr:pic>
      <xdr:nvPicPr>
        <xdr:cNvPr id="9808" name="Billede 9807">
          <a:hlinkClick xmlns:r="http://schemas.openxmlformats.org/officeDocument/2006/relationships" r:id="rId659"/>
          <a:extLst>
            <a:ext uri="{FF2B5EF4-FFF2-40B4-BE49-F238E27FC236}">
              <a16:creationId xmlns:a16="http://schemas.microsoft.com/office/drawing/2014/main" id="{4D1A8716-A6A0-2FEE-6926-6839C1BDF7D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63299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3560</xdr:row>
      <xdr:rowOff>0</xdr:rowOff>
    </xdr:from>
    <xdr:to>
      <xdr:col>3</xdr:col>
      <xdr:colOff>7620</xdr:colOff>
      <xdr:row>3560</xdr:row>
      <xdr:rowOff>99060</xdr:rowOff>
    </xdr:to>
    <xdr:pic>
      <xdr:nvPicPr>
        <xdr:cNvPr id="9809" name="Billede 9808">
          <a:extLst>
            <a:ext uri="{FF2B5EF4-FFF2-40B4-BE49-F238E27FC236}">
              <a16:creationId xmlns:a16="http://schemas.microsoft.com/office/drawing/2014/main" id="{DBDC4A2F-8BE3-842F-B2FB-7860F2B426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63481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3562</xdr:row>
      <xdr:rowOff>0</xdr:rowOff>
    </xdr:from>
    <xdr:to>
      <xdr:col>1</xdr:col>
      <xdr:colOff>152400</xdr:colOff>
      <xdr:row>3563</xdr:row>
      <xdr:rowOff>342900</xdr:rowOff>
    </xdr:to>
    <xdr:pic>
      <xdr:nvPicPr>
        <xdr:cNvPr id="9810" name="img440" descr="Lot ID: 527684135  Set No: 60112  Name: Fire Engine">
          <a:hlinkClick xmlns:r="http://schemas.openxmlformats.org/officeDocument/2006/relationships" r:id="rId565"/>
          <a:extLst>
            <a:ext uri="{FF2B5EF4-FFF2-40B4-BE49-F238E27FC236}">
              <a16:creationId xmlns:a16="http://schemas.microsoft.com/office/drawing/2014/main" id="{23494EBF-E04E-52F4-8788-52BEF7AF0711}"/>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463847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3562</xdr:row>
      <xdr:rowOff>0</xdr:rowOff>
    </xdr:from>
    <xdr:to>
      <xdr:col>3</xdr:col>
      <xdr:colOff>114300</xdr:colOff>
      <xdr:row>3562</xdr:row>
      <xdr:rowOff>114300</xdr:rowOff>
    </xdr:to>
    <xdr:pic>
      <xdr:nvPicPr>
        <xdr:cNvPr id="9811" name="Billede 9810" descr="Seller Ships to My Country">
          <a:hlinkClick xmlns:r="http://schemas.openxmlformats.org/officeDocument/2006/relationships" r:id="rId5"/>
          <a:extLst>
            <a:ext uri="{FF2B5EF4-FFF2-40B4-BE49-F238E27FC236}">
              <a16:creationId xmlns:a16="http://schemas.microsoft.com/office/drawing/2014/main" id="{5A04D3A1-18C7-D7C1-9EFC-9E0968DF73A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63847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3562</xdr:row>
      <xdr:rowOff>0</xdr:rowOff>
    </xdr:from>
    <xdr:to>
      <xdr:col>3</xdr:col>
      <xdr:colOff>274320</xdr:colOff>
      <xdr:row>3562</xdr:row>
      <xdr:rowOff>152400</xdr:rowOff>
    </xdr:to>
    <xdr:pic>
      <xdr:nvPicPr>
        <xdr:cNvPr id="9812" name="Billede 9811">
          <a:hlinkClick xmlns:r="http://schemas.openxmlformats.org/officeDocument/2006/relationships" r:id="rId7"/>
          <a:extLst>
            <a:ext uri="{FF2B5EF4-FFF2-40B4-BE49-F238E27FC236}">
              <a16:creationId xmlns:a16="http://schemas.microsoft.com/office/drawing/2014/main" id="{E11C3A63-8705-A48E-8E7F-EB6C8662F98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63847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3566</xdr:row>
      <xdr:rowOff>0</xdr:rowOff>
    </xdr:from>
    <xdr:to>
      <xdr:col>3</xdr:col>
      <xdr:colOff>7620</xdr:colOff>
      <xdr:row>3566</xdr:row>
      <xdr:rowOff>30480</xdr:rowOff>
    </xdr:to>
    <xdr:pic>
      <xdr:nvPicPr>
        <xdr:cNvPr id="9813" name="Billede 9812">
          <a:extLst>
            <a:ext uri="{FF2B5EF4-FFF2-40B4-BE49-F238E27FC236}">
              <a16:creationId xmlns:a16="http://schemas.microsoft.com/office/drawing/2014/main" id="{6641ABF2-0666-F58F-CD60-1FC7EBDD6A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65905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3567</xdr:row>
      <xdr:rowOff>0</xdr:rowOff>
    </xdr:from>
    <xdr:to>
      <xdr:col>3</xdr:col>
      <xdr:colOff>571500</xdr:colOff>
      <xdr:row>3567</xdr:row>
      <xdr:rowOff>160020</xdr:rowOff>
    </xdr:to>
    <xdr:pic>
      <xdr:nvPicPr>
        <xdr:cNvPr id="9814" name="Billede 9813">
          <a:hlinkClick xmlns:r="http://schemas.openxmlformats.org/officeDocument/2006/relationships" r:id="rId660"/>
          <a:extLst>
            <a:ext uri="{FF2B5EF4-FFF2-40B4-BE49-F238E27FC236}">
              <a16:creationId xmlns:a16="http://schemas.microsoft.com/office/drawing/2014/main" id="{ACD8AEA2-351D-39BE-42B0-6E815EB881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66088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3568</xdr:row>
      <xdr:rowOff>0</xdr:rowOff>
    </xdr:from>
    <xdr:to>
      <xdr:col>3</xdr:col>
      <xdr:colOff>7620</xdr:colOff>
      <xdr:row>3568</xdr:row>
      <xdr:rowOff>99060</xdr:rowOff>
    </xdr:to>
    <xdr:pic>
      <xdr:nvPicPr>
        <xdr:cNvPr id="9815" name="Billede 9814">
          <a:extLst>
            <a:ext uri="{FF2B5EF4-FFF2-40B4-BE49-F238E27FC236}">
              <a16:creationId xmlns:a16="http://schemas.microsoft.com/office/drawing/2014/main" id="{8DE10B0D-282E-5459-9667-919762A64B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66270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3570</xdr:row>
      <xdr:rowOff>0</xdr:rowOff>
    </xdr:from>
    <xdr:to>
      <xdr:col>1</xdr:col>
      <xdr:colOff>152400</xdr:colOff>
      <xdr:row>3571</xdr:row>
      <xdr:rowOff>228600</xdr:rowOff>
    </xdr:to>
    <xdr:pic>
      <xdr:nvPicPr>
        <xdr:cNvPr id="9816" name="img441" descr="Lot ID: 415749271  Set No: 590  Name: Engine Company No. 9">
          <a:hlinkClick xmlns:r="http://schemas.openxmlformats.org/officeDocument/2006/relationships" r:id="rId661"/>
          <a:extLst>
            <a:ext uri="{FF2B5EF4-FFF2-40B4-BE49-F238E27FC236}">
              <a16:creationId xmlns:a16="http://schemas.microsoft.com/office/drawing/2014/main" id="{F8AD48F0-9BB8-1DEE-6680-3546C8AF88A5}"/>
            </a:ext>
          </a:extLst>
        </xdr:cNvPr>
        <xdr:cNvPicPr>
          <a:picLocks noChangeAspect="1" noChangeArrowheads="1"/>
        </xdr:cNvPicPr>
      </xdr:nvPicPr>
      <xdr:blipFill>
        <a:blip xmlns:r="http://schemas.openxmlformats.org/officeDocument/2006/relationships" r:embed="rId662">
          <a:extLst>
            <a:ext uri="{28A0092B-C50C-407E-A947-70E740481C1C}">
              <a14:useLocalDpi xmlns:a14="http://schemas.microsoft.com/office/drawing/2010/main" val="0"/>
            </a:ext>
          </a:extLst>
        </a:blip>
        <a:srcRect/>
        <a:stretch>
          <a:fillRect/>
        </a:stretch>
      </xdr:blipFill>
      <xdr:spPr bwMode="auto">
        <a:xfrm>
          <a:off x="0" y="1466636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3570</xdr:row>
      <xdr:rowOff>0</xdr:rowOff>
    </xdr:from>
    <xdr:to>
      <xdr:col>3</xdr:col>
      <xdr:colOff>114300</xdr:colOff>
      <xdr:row>3570</xdr:row>
      <xdr:rowOff>114300</xdr:rowOff>
    </xdr:to>
    <xdr:pic>
      <xdr:nvPicPr>
        <xdr:cNvPr id="9817" name="Billede 9816" descr="Seller Does Not Ship to My Country">
          <a:hlinkClick xmlns:r="http://schemas.openxmlformats.org/officeDocument/2006/relationships" r:id="rId5"/>
          <a:extLst>
            <a:ext uri="{FF2B5EF4-FFF2-40B4-BE49-F238E27FC236}">
              <a16:creationId xmlns:a16="http://schemas.microsoft.com/office/drawing/2014/main" id="{5625926D-FACB-2DE9-BBFE-95BF7115F44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66636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3570</xdr:row>
      <xdr:rowOff>0</xdr:rowOff>
    </xdr:from>
    <xdr:to>
      <xdr:col>3</xdr:col>
      <xdr:colOff>274320</xdr:colOff>
      <xdr:row>3570</xdr:row>
      <xdr:rowOff>152400</xdr:rowOff>
    </xdr:to>
    <xdr:pic>
      <xdr:nvPicPr>
        <xdr:cNvPr id="9818" name="Billede 9817">
          <a:hlinkClick xmlns:r="http://schemas.openxmlformats.org/officeDocument/2006/relationships" r:id="rId7"/>
          <a:extLst>
            <a:ext uri="{FF2B5EF4-FFF2-40B4-BE49-F238E27FC236}">
              <a16:creationId xmlns:a16="http://schemas.microsoft.com/office/drawing/2014/main" id="{F75DE27F-E86D-683C-80AE-04627CFF0AB9}"/>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466636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3570</xdr:row>
      <xdr:rowOff>0</xdr:rowOff>
    </xdr:from>
    <xdr:to>
      <xdr:col>3</xdr:col>
      <xdr:colOff>457200</xdr:colOff>
      <xdr:row>3570</xdr:row>
      <xdr:rowOff>152400</xdr:rowOff>
    </xdr:to>
    <xdr:pic>
      <xdr:nvPicPr>
        <xdr:cNvPr id="9819" name="Billede 9818">
          <a:hlinkClick xmlns:r="http://schemas.openxmlformats.org/officeDocument/2006/relationships" r:id="rId663"/>
          <a:extLst>
            <a:ext uri="{FF2B5EF4-FFF2-40B4-BE49-F238E27FC236}">
              <a16:creationId xmlns:a16="http://schemas.microsoft.com/office/drawing/2014/main" id="{95AC0F0F-5502-649F-65C6-21F6B4B8485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4666366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3574</xdr:row>
      <xdr:rowOff>0</xdr:rowOff>
    </xdr:from>
    <xdr:to>
      <xdr:col>3</xdr:col>
      <xdr:colOff>7620</xdr:colOff>
      <xdr:row>3574</xdr:row>
      <xdr:rowOff>30480</xdr:rowOff>
    </xdr:to>
    <xdr:pic>
      <xdr:nvPicPr>
        <xdr:cNvPr id="9820" name="Billede 9819">
          <a:extLst>
            <a:ext uri="{FF2B5EF4-FFF2-40B4-BE49-F238E27FC236}">
              <a16:creationId xmlns:a16="http://schemas.microsoft.com/office/drawing/2014/main" id="{033DA24E-FD15-739A-9E4F-A75448D45B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2145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3575</xdr:row>
      <xdr:rowOff>0</xdr:rowOff>
    </xdr:from>
    <xdr:to>
      <xdr:col>3</xdr:col>
      <xdr:colOff>571500</xdr:colOff>
      <xdr:row>3575</xdr:row>
      <xdr:rowOff>160020</xdr:rowOff>
    </xdr:to>
    <xdr:pic>
      <xdr:nvPicPr>
        <xdr:cNvPr id="9821" name="Billede 9820">
          <a:hlinkClick xmlns:r="http://schemas.openxmlformats.org/officeDocument/2006/relationships" r:id="rId664"/>
          <a:extLst>
            <a:ext uri="{FF2B5EF4-FFF2-40B4-BE49-F238E27FC236}">
              <a16:creationId xmlns:a16="http://schemas.microsoft.com/office/drawing/2014/main" id="{78249DA6-B902-E2AB-BE94-4FE113BF246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72328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3576</xdr:row>
      <xdr:rowOff>0</xdr:rowOff>
    </xdr:from>
    <xdr:to>
      <xdr:col>3</xdr:col>
      <xdr:colOff>7620</xdr:colOff>
      <xdr:row>3576</xdr:row>
      <xdr:rowOff>99060</xdr:rowOff>
    </xdr:to>
    <xdr:pic>
      <xdr:nvPicPr>
        <xdr:cNvPr id="9822" name="Billede 9821">
          <a:extLst>
            <a:ext uri="{FF2B5EF4-FFF2-40B4-BE49-F238E27FC236}">
              <a16:creationId xmlns:a16="http://schemas.microsoft.com/office/drawing/2014/main" id="{6C215232-ECF9-B1DA-01E7-CA1DCB001C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2511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3578</xdr:row>
      <xdr:rowOff>0</xdr:rowOff>
    </xdr:from>
    <xdr:to>
      <xdr:col>1</xdr:col>
      <xdr:colOff>152400</xdr:colOff>
      <xdr:row>3579</xdr:row>
      <xdr:rowOff>228600</xdr:rowOff>
    </xdr:to>
    <xdr:pic>
      <xdr:nvPicPr>
        <xdr:cNvPr id="9823" name="Billede 9822" descr="invID: 446677955 S-No: KT107  Name: Large Train Engine Gray">
          <a:hlinkClick xmlns:r="http://schemas.openxmlformats.org/officeDocument/2006/relationships" r:id="rId665" tgtFrame="/myImg/1006193.jpg"/>
          <a:extLst>
            <a:ext uri="{FF2B5EF4-FFF2-40B4-BE49-F238E27FC236}">
              <a16:creationId xmlns:a16="http://schemas.microsoft.com/office/drawing/2014/main" id="{B720A577-198C-CD73-D033-8B389A0D9838}"/>
            </a:ext>
          </a:extLst>
        </xdr:cNvPr>
        <xdr:cNvPicPr>
          <a:picLocks noChangeAspect="1" noChangeArrowheads="1"/>
        </xdr:cNvPicPr>
      </xdr:nvPicPr>
      <xdr:blipFill>
        <a:blip xmlns:r="http://schemas.openxmlformats.org/officeDocument/2006/relationships" r:embed="rId666">
          <a:extLst>
            <a:ext uri="{28A0092B-C50C-407E-A947-70E740481C1C}">
              <a14:useLocalDpi xmlns:a14="http://schemas.microsoft.com/office/drawing/2010/main" val="0"/>
            </a:ext>
          </a:extLst>
        </a:blip>
        <a:srcRect/>
        <a:stretch>
          <a:fillRect/>
        </a:stretch>
      </xdr:blipFill>
      <xdr:spPr bwMode="auto">
        <a:xfrm>
          <a:off x="0" y="1472877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3578</xdr:row>
      <xdr:rowOff>0</xdr:rowOff>
    </xdr:from>
    <xdr:to>
      <xdr:col>3</xdr:col>
      <xdr:colOff>114300</xdr:colOff>
      <xdr:row>3578</xdr:row>
      <xdr:rowOff>114300</xdr:rowOff>
    </xdr:to>
    <xdr:pic>
      <xdr:nvPicPr>
        <xdr:cNvPr id="9824" name="Billede 9823" descr="Seller Ships to My Country">
          <a:hlinkClick xmlns:r="http://schemas.openxmlformats.org/officeDocument/2006/relationships" r:id="rId5"/>
          <a:extLst>
            <a:ext uri="{FF2B5EF4-FFF2-40B4-BE49-F238E27FC236}">
              <a16:creationId xmlns:a16="http://schemas.microsoft.com/office/drawing/2014/main" id="{F3B53420-F29C-55BE-7F0E-10356949227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72877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3578</xdr:row>
      <xdr:rowOff>0</xdr:rowOff>
    </xdr:from>
    <xdr:to>
      <xdr:col>3</xdr:col>
      <xdr:colOff>274320</xdr:colOff>
      <xdr:row>3578</xdr:row>
      <xdr:rowOff>152400</xdr:rowOff>
    </xdr:to>
    <xdr:pic>
      <xdr:nvPicPr>
        <xdr:cNvPr id="9825" name="Billede 9824">
          <a:hlinkClick xmlns:r="http://schemas.openxmlformats.org/officeDocument/2006/relationships" r:id="rId7"/>
          <a:extLst>
            <a:ext uri="{FF2B5EF4-FFF2-40B4-BE49-F238E27FC236}">
              <a16:creationId xmlns:a16="http://schemas.microsoft.com/office/drawing/2014/main" id="{6E28442C-4DCA-7868-381C-E60CA7A8D96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72877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3582</xdr:row>
      <xdr:rowOff>0</xdr:rowOff>
    </xdr:from>
    <xdr:to>
      <xdr:col>3</xdr:col>
      <xdr:colOff>7620</xdr:colOff>
      <xdr:row>3582</xdr:row>
      <xdr:rowOff>30480</xdr:rowOff>
    </xdr:to>
    <xdr:pic>
      <xdr:nvPicPr>
        <xdr:cNvPr id="9826" name="Billede 9825">
          <a:extLst>
            <a:ext uri="{FF2B5EF4-FFF2-40B4-BE49-F238E27FC236}">
              <a16:creationId xmlns:a16="http://schemas.microsoft.com/office/drawing/2014/main" id="{04776660-9361-346F-225B-9282BFEE9A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4591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3583</xdr:row>
      <xdr:rowOff>0</xdr:rowOff>
    </xdr:from>
    <xdr:to>
      <xdr:col>3</xdr:col>
      <xdr:colOff>571500</xdr:colOff>
      <xdr:row>3583</xdr:row>
      <xdr:rowOff>160020</xdr:rowOff>
    </xdr:to>
    <xdr:pic>
      <xdr:nvPicPr>
        <xdr:cNvPr id="9827" name="Billede 9826">
          <a:hlinkClick xmlns:r="http://schemas.openxmlformats.org/officeDocument/2006/relationships" r:id="rId667"/>
          <a:extLst>
            <a:ext uri="{FF2B5EF4-FFF2-40B4-BE49-F238E27FC236}">
              <a16:creationId xmlns:a16="http://schemas.microsoft.com/office/drawing/2014/main" id="{B8A6AAD7-EB78-6872-38F5-7483336E8F2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74774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3584</xdr:row>
      <xdr:rowOff>0</xdr:rowOff>
    </xdr:from>
    <xdr:to>
      <xdr:col>3</xdr:col>
      <xdr:colOff>7620</xdr:colOff>
      <xdr:row>3584</xdr:row>
      <xdr:rowOff>99060</xdr:rowOff>
    </xdr:to>
    <xdr:pic>
      <xdr:nvPicPr>
        <xdr:cNvPr id="9828" name="Billede 9827">
          <a:extLst>
            <a:ext uri="{FF2B5EF4-FFF2-40B4-BE49-F238E27FC236}">
              <a16:creationId xmlns:a16="http://schemas.microsoft.com/office/drawing/2014/main" id="{825CA11A-CCBB-88E8-86AA-F4312552B1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4957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3586</xdr:row>
      <xdr:rowOff>0</xdr:rowOff>
    </xdr:from>
    <xdr:to>
      <xdr:col>1</xdr:col>
      <xdr:colOff>152400</xdr:colOff>
      <xdr:row>3586</xdr:row>
      <xdr:rowOff>571500</xdr:rowOff>
    </xdr:to>
    <xdr:pic>
      <xdr:nvPicPr>
        <xdr:cNvPr id="9829" name="img443" descr="Lot ID: 446795146  Original Box No: 10027  Name: Train Engine Shed">
          <a:hlinkClick xmlns:r="http://schemas.openxmlformats.org/officeDocument/2006/relationships" r:id="rId656"/>
          <a:extLst>
            <a:ext uri="{FF2B5EF4-FFF2-40B4-BE49-F238E27FC236}">
              <a16:creationId xmlns:a16="http://schemas.microsoft.com/office/drawing/2014/main" id="{0B956779-F667-FE67-7035-4EBF97A51447}"/>
            </a:ext>
          </a:extLst>
        </xdr:cNvPr>
        <xdr:cNvPicPr>
          <a:picLocks noChangeAspect="1" noChangeArrowheads="1"/>
        </xdr:cNvPicPr>
      </xdr:nvPicPr>
      <xdr:blipFill>
        <a:blip xmlns:r="http://schemas.openxmlformats.org/officeDocument/2006/relationships" r:embed="rId657">
          <a:extLst>
            <a:ext uri="{28A0092B-C50C-407E-A947-70E740481C1C}">
              <a14:useLocalDpi xmlns:a14="http://schemas.microsoft.com/office/drawing/2010/main" val="0"/>
            </a:ext>
          </a:extLst>
        </a:blip>
        <a:srcRect/>
        <a:stretch>
          <a:fillRect/>
        </a:stretch>
      </xdr:blipFill>
      <xdr:spPr bwMode="auto">
        <a:xfrm>
          <a:off x="0" y="1475323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3586</xdr:row>
      <xdr:rowOff>0</xdr:rowOff>
    </xdr:from>
    <xdr:to>
      <xdr:col>3</xdr:col>
      <xdr:colOff>114300</xdr:colOff>
      <xdr:row>3586</xdr:row>
      <xdr:rowOff>114300</xdr:rowOff>
    </xdr:to>
    <xdr:pic>
      <xdr:nvPicPr>
        <xdr:cNvPr id="9830" name="Billede 9829" descr="Seller Ships to My Country">
          <a:hlinkClick xmlns:r="http://schemas.openxmlformats.org/officeDocument/2006/relationships" r:id="rId5"/>
          <a:extLst>
            <a:ext uri="{FF2B5EF4-FFF2-40B4-BE49-F238E27FC236}">
              <a16:creationId xmlns:a16="http://schemas.microsoft.com/office/drawing/2014/main" id="{D11A3AD7-C286-31E7-230F-1E7E973C806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75323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3586</xdr:row>
      <xdr:rowOff>0</xdr:rowOff>
    </xdr:from>
    <xdr:to>
      <xdr:col>3</xdr:col>
      <xdr:colOff>274320</xdr:colOff>
      <xdr:row>3586</xdr:row>
      <xdr:rowOff>152400</xdr:rowOff>
    </xdr:to>
    <xdr:pic>
      <xdr:nvPicPr>
        <xdr:cNvPr id="9831" name="Billede 9830">
          <a:hlinkClick xmlns:r="http://schemas.openxmlformats.org/officeDocument/2006/relationships" r:id="rId7"/>
          <a:extLst>
            <a:ext uri="{FF2B5EF4-FFF2-40B4-BE49-F238E27FC236}">
              <a16:creationId xmlns:a16="http://schemas.microsoft.com/office/drawing/2014/main" id="{CF9B5701-A187-F8C6-D713-47A7747C6B9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475323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3590</xdr:row>
      <xdr:rowOff>0</xdr:rowOff>
    </xdr:from>
    <xdr:to>
      <xdr:col>3</xdr:col>
      <xdr:colOff>7620</xdr:colOff>
      <xdr:row>3590</xdr:row>
      <xdr:rowOff>30480</xdr:rowOff>
    </xdr:to>
    <xdr:pic>
      <xdr:nvPicPr>
        <xdr:cNvPr id="9832" name="Billede 9831">
          <a:extLst>
            <a:ext uri="{FF2B5EF4-FFF2-40B4-BE49-F238E27FC236}">
              <a16:creationId xmlns:a16="http://schemas.microsoft.com/office/drawing/2014/main" id="{B10E67FC-CFED-8A7D-3DC1-42B4421E8C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7838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3591</xdr:row>
      <xdr:rowOff>0</xdr:rowOff>
    </xdr:from>
    <xdr:to>
      <xdr:col>3</xdr:col>
      <xdr:colOff>571500</xdr:colOff>
      <xdr:row>3591</xdr:row>
      <xdr:rowOff>160020</xdr:rowOff>
    </xdr:to>
    <xdr:pic>
      <xdr:nvPicPr>
        <xdr:cNvPr id="9833" name="Billede 9832">
          <a:hlinkClick xmlns:r="http://schemas.openxmlformats.org/officeDocument/2006/relationships" r:id="rId668"/>
          <a:extLst>
            <a:ext uri="{FF2B5EF4-FFF2-40B4-BE49-F238E27FC236}">
              <a16:creationId xmlns:a16="http://schemas.microsoft.com/office/drawing/2014/main" id="{B2C878BD-F9D9-23A4-FC08-A1BBB5860C4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78020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3592</xdr:row>
      <xdr:rowOff>0</xdr:rowOff>
    </xdr:from>
    <xdr:to>
      <xdr:col>3</xdr:col>
      <xdr:colOff>7620</xdr:colOff>
      <xdr:row>3592</xdr:row>
      <xdr:rowOff>99060</xdr:rowOff>
    </xdr:to>
    <xdr:pic>
      <xdr:nvPicPr>
        <xdr:cNvPr id="9834" name="Billede 9833">
          <a:extLst>
            <a:ext uri="{FF2B5EF4-FFF2-40B4-BE49-F238E27FC236}">
              <a16:creationId xmlns:a16="http://schemas.microsoft.com/office/drawing/2014/main" id="{0FB920CE-B7EA-0BB1-9156-AB64C06B88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8203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3594</xdr:row>
      <xdr:rowOff>0</xdr:rowOff>
    </xdr:from>
    <xdr:to>
      <xdr:col>1</xdr:col>
      <xdr:colOff>152400</xdr:colOff>
      <xdr:row>3594</xdr:row>
      <xdr:rowOff>571500</xdr:rowOff>
    </xdr:to>
    <xdr:pic>
      <xdr:nvPicPr>
        <xdr:cNvPr id="9835" name="img444" descr="Lot ID: 214363929  Set No: 40370  Name: Steam Engine {Reissue of Set 7810}">
          <a:hlinkClick xmlns:r="http://schemas.openxmlformats.org/officeDocument/2006/relationships" r:id="rId549"/>
          <a:extLst>
            <a:ext uri="{FF2B5EF4-FFF2-40B4-BE49-F238E27FC236}">
              <a16:creationId xmlns:a16="http://schemas.microsoft.com/office/drawing/2014/main" id="{C662D8CA-E482-4B6E-2B65-DD70468C33CE}"/>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478569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3594</xdr:row>
      <xdr:rowOff>0</xdr:rowOff>
    </xdr:from>
    <xdr:to>
      <xdr:col>3</xdr:col>
      <xdr:colOff>114300</xdr:colOff>
      <xdr:row>3594</xdr:row>
      <xdr:rowOff>114300</xdr:rowOff>
    </xdr:to>
    <xdr:pic>
      <xdr:nvPicPr>
        <xdr:cNvPr id="9836" name="Billede 9835" descr="Seller Does Not Ship to My Country">
          <a:hlinkClick xmlns:r="http://schemas.openxmlformats.org/officeDocument/2006/relationships" r:id="rId5"/>
          <a:extLst>
            <a:ext uri="{FF2B5EF4-FFF2-40B4-BE49-F238E27FC236}">
              <a16:creationId xmlns:a16="http://schemas.microsoft.com/office/drawing/2014/main" id="{CC13927F-FA41-B446-8CD9-FC4E0202A017}"/>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78569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3594</xdr:row>
      <xdr:rowOff>0</xdr:rowOff>
    </xdr:from>
    <xdr:to>
      <xdr:col>3</xdr:col>
      <xdr:colOff>160020</xdr:colOff>
      <xdr:row>3594</xdr:row>
      <xdr:rowOff>152400</xdr:rowOff>
    </xdr:to>
    <xdr:pic>
      <xdr:nvPicPr>
        <xdr:cNvPr id="9837" name="Billede 9836">
          <a:extLst>
            <a:ext uri="{FF2B5EF4-FFF2-40B4-BE49-F238E27FC236}">
              <a16:creationId xmlns:a16="http://schemas.microsoft.com/office/drawing/2014/main" id="{B1CA7FC7-DF6E-E8B7-B38A-3D030078C5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47856956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3598</xdr:row>
      <xdr:rowOff>0</xdr:rowOff>
    </xdr:from>
    <xdr:to>
      <xdr:col>3</xdr:col>
      <xdr:colOff>7620</xdr:colOff>
      <xdr:row>3598</xdr:row>
      <xdr:rowOff>30480</xdr:rowOff>
    </xdr:to>
    <xdr:pic>
      <xdr:nvPicPr>
        <xdr:cNvPr id="9838" name="Billede 9837">
          <a:extLst>
            <a:ext uri="{FF2B5EF4-FFF2-40B4-BE49-F238E27FC236}">
              <a16:creationId xmlns:a16="http://schemas.microsoft.com/office/drawing/2014/main" id="{C5D75269-A8B5-C0BD-E872-940C3B5246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1427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3599</xdr:row>
      <xdr:rowOff>0</xdr:rowOff>
    </xdr:from>
    <xdr:to>
      <xdr:col>3</xdr:col>
      <xdr:colOff>571500</xdr:colOff>
      <xdr:row>3599</xdr:row>
      <xdr:rowOff>160020</xdr:rowOff>
    </xdr:to>
    <xdr:pic>
      <xdr:nvPicPr>
        <xdr:cNvPr id="9839" name="Billede 9838">
          <a:hlinkClick xmlns:r="http://schemas.openxmlformats.org/officeDocument/2006/relationships" r:id="rId669"/>
          <a:extLst>
            <a:ext uri="{FF2B5EF4-FFF2-40B4-BE49-F238E27FC236}">
              <a16:creationId xmlns:a16="http://schemas.microsoft.com/office/drawing/2014/main" id="{78296315-F468-CFF8-BED3-D6522FEDBA1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81609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3600</xdr:row>
      <xdr:rowOff>0</xdr:rowOff>
    </xdr:from>
    <xdr:to>
      <xdr:col>3</xdr:col>
      <xdr:colOff>7620</xdr:colOff>
      <xdr:row>3600</xdr:row>
      <xdr:rowOff>99060</xdr:rowOff>
    </xdr:to>
    <xdr:pic>
      <xdr:nvPicPr>
        <xdr:cNvPr id="9840" name="Billede 9839">
          <a:extLst>
            <a:ext uri="{FF2B5EF4-FFF2-40B4-BE49-F238E27FC236}">
              <a16:creationId xmlns:a16="http://schemas.microsoft.com/office/drawing/2014/main" id="{0E903D47-759A-CE88-60E1-3584ACAF5D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1792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3602</xdr:row>
      <xdr:rowOff>0</xdr:rowOff>
    </xdr:from>
    <xdr:to>
      <xdr:col>1</xdr:col>
      <xdr:colOff>152400</xdr:colOff>
      <xdr:row>3603</xdr:row>
      <xdr:rowOff>114300</xdr:rowOff>
    </xdr:to>
    <xdr:pic>
      <xdr:nvPicPr>
        <xdr:cNvPr id="9841" name="img445" descr="Lot ID: 496912954  Set No: 8800  Name: Vladek's Siege Engine">
          <a:hlinkClick xmlns:r="http://schemas.openxmlformats.org/officeDocument/2006/relationships" r:id="rId576"/>
          <a:extLst>
            <a:ext uri="{FF2B5EF4-FFF2-40B4-BE49-F238E27FC236}">
              <a16:creationId xmlns:a16="http://schemas.microsoft.com/office/drawing/2014/main" id="{F14656E4-17A3-D0C8-83D9-43D60DD3FADD}"/>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482158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3602</xdr:row>
      <xdr:rowOff>0</xdr:rowOff>
    </xdr:from>
    <xdr:to>
      <xdr:col>3</xdr:col>
      <xdr:colOff>114300</xdr:colOff>
      <xdr:row>3602</xdr:row>
      <xdr:rowOff>114300</xdr:rowOff>
    </xdr:to>
    <xdr:pic>
      <xdr:nvPicPr>
        <xdr:cNvPr id="9842" name="Billede 9841" descr="Seller Does Not Ship to My Country">
          <a:hlinkClick xmlns:r="http://schemas.openxmlformats.org/officeDocument/2006/relationships" r:id="rId5"/>
          <a:extLst>
            <a:ext uri="{FF2B5EF4-FFF2-40B4-BE49-F238E27FC236}">
              <a16:creationId xmlns:a16="http://schemas.microsoft.com/office/drawing/2014/main" id="{A2713EB6-9AA9-AA03-9933-7852E9101EC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82158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3602</xdr:row>
      <xdr:rowOff>0</xdr:rowOff>
    </xdr:from>
    <xdr:to>
      <xdr:col>3</xdr:col>
      <xdr:colOff>274320</xdr:colOff>
      <xdr:row>3602</xdr:row>
      <xdr:rowOff>152400</xdr:rowOff>
    </xdr:to>
    <xdr:pic>
      <xdr:nvPicPr>
        <xdr:cNvPr id="9843" name="Billede 9842">
          <a:hlinkClick xmlns:r="http://schemas.openxmlformats.org/officeDocument/2006/relationships" r:id="rId7"/>
          <a:extLst>
            <a:ext uri="{FF2B5EF4-FFF2-40B4-BE49-F238E27FC236}">
              <a16:creationId xmlns:a16="http://schemas.microsoft.com/office/drawing/2014/main" id="{69072B4C-BA4A-4B3B-F092-398D24ECAF84}"/>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482158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3606</xdr:row>
      <xdr:rowOff>0</xdr:rowOff>
    </xdr:from>
    <xdr:to>
      <xdr:col>3</xdr:col>
      <xdr:colOff>7620</xdr:colOff>
      <xdr:row>3606</xdr:row>
      <xdr:rowOff>30480</xdr:rowOff>
    </xdr:to>
    <xdr:pic>
      <xdr:nvPicPr>
        <xdr:cNvPr id="9844" name="Billede 9843">
          <a:extLst>
            <a:ext uri="{FF2B5EF4-FFF2-40B4-BE49-F238E27FC236}">
              <a16:creationId xmlns:a16="http://schemas.microsoft.com/office/drawing/2014/main" id="{F40CC44F-D727-8FAD-EFEA-3AE07939A7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4101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3607</xdr:row>
      <xdr:rowOff>0</xdr:rowOff>
    </xdr:from>
    <xdr:to>
      <xdr:col>3</xdr:col>
      <xdr:colOff>571500</xdr:colOff>
      <xdr:row>3607</xdr:row>
      <xdr:rowOff>160020</xdr:rowOff>
    </xdr:to>
    <xdr:pic>
      <xdr:nvPicPr>
        <xdr:cNvPr id="9845" name="Billede 9844">
          <a:hlinkClick xmlns:r="http://schemas.openxmlformats.org/officeDocument/2006/relationships" r:id="rId670"/>
          <a:extLst>
            <a:ext uri="{FF2B5EF4-FFF2-40B4-BE49-F238E27FC236}">
              <a16:creationId xmlns:a16="http://schemas.microsoft.com/office/drawing/2014/main" id="{404D9EDC-170E-14B2-3F67-F96FBA3DFE2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84284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3608</xdr:row>
      <xdr:rowOff>0</xdr:rowOff>
    </xdr:from>
    <xdr:to>
      <xdr:col>3</xdr:col>
      <xdr:colOff>7620</xdr:colOff>
      <xdr:row>3608</xdr:row>
      <xdr:rowOff>99060</xdr:rowOff>
    </xdr:to>
    <xdr:pic>
      <xdr:nvPicPr>
        <xdr:cNvPr id="9846" name="Billede 9845">
          <a:extLst>
            <a:ext uri="{FF2B5EF4-FFF2-40B4-BE49-F238E27FC236}">
              <a16:creationId xmlns:a16="http://schemas.microsoft.com/office/drawing/2014/main" id="{79BBA388-A46F-49E0-B9EC-D9771FCF0F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4467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3610</xdr:row>
      <xdr:rowOff>0</xdr:rowOff>
    </xdr:from>
    <xdr:to>
      <xdr:col>1</xdr:col>
      <xdr:colOff>152400</xdr:colOff>
      <xdr:row>3610</xdr:row>
      <xdr:rowOff>571500</xdr:rowOff>
    </xdr:to>
    <xdr:pic>
      <xdr:nvPicPr>
        <xdr:cNvPr id="9847" name="img446" descr="Lot ID: 446738058  Set No: 590  Name: Engine Company No. 9">
          <a:hlinkClick xmlns:r="http://schemas.openxmlformats.org/officeDocument/2006/relationships" r:id="rId661"/>
          <a:extLst>
            <a:ext uri="{FF2B5EF4-FFF2-40B4-BE49-F238E27FC236}">
              <a16:creationId xmlns:a16="http://schemas.microsoft.com/office/drawing/2014/main" id="{E342313E-40D8-8B3E-6DA2-F2E8359D193A}"/>
            </a:ext>
          </a:extLst>
        </xdr:cNvPr>
        <xdr:cNvPicPr>
          <a:picLocks noChangeAspect="1" noChangeArrowheads="1"/>
        </xdr:cNvPicPr>
      </xdr:nvPicPr>
      <xdr:blipFill>
        <a:blip xmlns:r="http://schemas.openxmlformats.org/officeDocument/2006/relationships" r:embed="rId662">
          <a:extLst>
            <a:ext uri="{28A0092B-C50C-407E-A947-70E740481C1C}">
              <a14:useLocalDpi xmlns:a14="http://schemas.microsoft.com/office/drawing/2010/main" val="0"/>
            </a:ext>
          </a:extLst>
        </a:blip>
        <a:srcRect/>
        <a:stretch>
          <a:fillRect/>
        </a:stretch>
      </xdr:blipFill>
      <xdr:spPr bwMode="auto">
        <a:xfrm>
          <a:off x="0" y="1484833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3610</xdr:row>
      <xdr:rowOff>0</xdr:rowOff>
    </xdr:from>
    <xdr:to>
      <xdr:col>3</xdr:col>
      <xdr:colOff>114300</xdr:colOff>
      <xdr:row>3610</xdr:row>
      <xdr:rowOff>114300</xdr:rowOff>
    </xdr:to>
    <xdr:pic>
      <xdr:nvPicPr>
        <xdr:cNvPr id="9848" name="Billede 9847" descr="Seller Does Not Ship to My Country">
          <a:hlinkClick xmlns:r="http://schemas.openxmlformats.org/officeDocument/2006/relationships" r:id="rId5"/>
          <a:extLst>
            <a:ext uri="{FF2B5EF4-FFF2-40B4-BE49-F238E27FC236}">
              <a16:creationId xmlns:a16="http://schemas.microsoft.com/office/drawing/2014/main" id="{6AFEC5C2-E602-E3E5-8679-EE90654F989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84833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3610</xdr:row>
      <xdr:rowOff>0</xdr:rowOff>
    </xdr:from>
    <xdr:to>
      <xdr:col>3</xdr:col>
      <xdr:colOff>274320</xdr:colOff>
      <xdr:row>3610</xdr:row>
      <xdr:rowOff>152400</xdr:rowOff>
    </xdr:to>
    <xdr:pic>
      <xdr:nvPicPr>
        <xdr:cNvPr id="9849" name="Billede 9848">
          <a:hlinkClick xmlns:r="http://schemas.openxmlformats.org/officeDocument/2006/relationships" r:id="rId7"/>
          <a:extLst>
            <a:ext uri="{FF2B5EF4-FFF2-40B4-BE49-F238E27FC236}">
              <a16:creationId xmlns:a16="http://schemas.microsoft.com/office/drawing/2014/main" id="{84B7E22B-EA88-6090-CEBE-9120EBAC352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84833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3615</xdr:row>
      <xdr:rowOff>0</xdr:rowOff>
    </xdr:from>
    <xdr:to>
      <xdr:col>3</xdr:col>
      <xdr:colOff>7620</xdr:colOff>
      <xdr:row>3615</xdr:row>
      <xdr:rowOff>30480</xdr:rowOff>
    </xdr:to>
    <xdr:pic>
      <xdr:nvPicPr>
        <xdr:cNvPr id="9850" name="Billede 9849">
          <a:extLst>
            <a:ext uri="{FF2B5EF4-FFF2-40B4-BE49-F238E27FC236}">
              <a16:creationId xmlns:a16="http://schemas.microsoft.com/office/drawing/2014/main" id="{F51E63B2-C4DD-52F1-88C1-31B7D7EA39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7142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3616</xdr:row>
      <xdr:rowOff>0</xdr:rowOff>
    </xdr:from>
    <xdr:to>
      <xdr:col>3</xdr:col>
      <xdr:colOff>571500</xdr:colOff>
      <xdr:row>3616</xdr:row>
      <xdr:rowOff>160020</xdr:rowOff>
    </xdr:to>
    <xdr:pic>
      <xdr:nvPicPr>
        <xdr:cNvPr id="9851" name="Billede 9850">
          <a:hlinkClick xmlns:r="http://schemas.openxmlformats.org/officeDocument/2006/relationships" r:id="rId671"/>
          <a:extLst>
            <a:ext uri="{FF2B5EF4-FFF2-40B4-BE49-F238E27FC236}">
              <a16:creationId xmlns:a16="http://schemas.microsoft.com/office/drawing/2014/main" id="{A9D72028-8870-B79F-A35A-CCE19426BC9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87324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3617</xdr:row>
      <xdr:rowOff>0</xdr:rowOff>
    </xdr:from>
    <xdr:to>
      <xdr:col>3</xdr:col>
      <xdr:colOff>7620</xdr:colOff>
      <xdr:row>3617</xdr:row>
      <xdr:rowOff>99060</xdr:rowOff>
    </xdr:to>
    <xdr:pic>
      <xdr:nvPicPr>
        <xdr:cNvPr id="9852" name="Billede 9851">
          <a:extLst>
            <a:ext uri="{FF2B5EF4-FFF2-40B4-BE49-F238E27FC236}">
              <a16:creationId xmlns:a16="http://schemas.microsoft.com/office/drawing/2014/main" id="{C5DFB588-6728-AC82-66AA-E31DAE1205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7507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3619</xdr:row>
      <xdr:rowOff>0</xdr:rowOff>
    </xdr:from>
    <xdr:to>
      <xdr:col>1</xdr:col>
      <xdr:colOff>152400</xdr:colOff>
      <xdr:row>3619</xdr:row>
      <xdr:rowOff>571500</xdr:rowOff>
    </xdr:to>
    <xdr:pic>
      <xdr:nvPicPr>
        <xdr:cNvPr id="9853" name="img447" descr="Lot ID: 463399789  Set No: 40370  Name: Steam Engine {Reissue of Set 7810}">
          <a:hlinkClick xmlns:r="http://schemas.openxmlformats.org/officeDocument/2006/relationships" r:id="rId549"/>
          <a:extLst>
            <a:ext uri="{FF2B5EF4-FFF2-40B4-BE49-F238E27FC236}">
              <a16:creationId xmlns:a16="http://schemas.microsoft.com/office/drawing/2014/main" id="{F31B5ACF-574C-5D98-C243-2727A97BBF13}"/>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487873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3619</xdr:row>
      <xdr:rowOff>0</xdr:rowOff>
    </xdr:from>
    <xdr:to>
      <xdr:col>3</xdr:col>
      <xdr:colOff>114300</xdr:colOff>
      <xdr:row>3619</xdr:row>
      <xdr:rowOff>114300</xdr:rowOff>
    </xdr:to>
    <xdr:pic>
      <xdr:nvPicPr>
        <xdr:cNvPr id="9854" name="Billede 9853" descr="Seller Ships to My Country">
          <a:hlinkClick xmlns:r="http://schemas.openxmlformats.org/officeDocument/2006/relationships" r:id="rId5"/>
          <a:extLst>
            <a:ext uri="{FF2B5EF4-FFF2-40B4-BE49-F238E27FC236}">
              <a16:creationId xmlns:a16="http://schemas.microsoft.com/office/drawing/2014/main" id="{0025B4A4-C7A9-AAC5-1896-601626A04CA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87873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3619</xdr:row>
      <xdr:rowOff>0</xdr:rowOff>
    </xdr:from>
    <xdr:to>
      <xdr:col>3</xdr:col>
      <xdr:colOff>274320</xdr:colOff>
      <xdr:row>3619</xdr:row>
      <xdr:rowOff>152400</xdr:rowOff>
    </xdr:to>
    <xdr:pic>
      <xdr:nvPicPr>
        <xdr:cNvPr id="9855" name="Billede 9854">
          <a:hlinkClick xmlns:r="http://schemas.openxmlformats.org/officeDocument/2006/relationships" r:id="rId7"/>
          <a:extLst>
            <a:ext uri="{FF2B5EF4-FFF2-40B4-BE49-F238E27FC236}">
              <a16:creationId xmlns:a16="http://schemas.microsoft.com/office/drawing/2014/main" id="{C5016D3E-6FE1-B09F-2F2D-A4E377257AD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87873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3623</xdr:row>
      <xdr:rowOff>0</xdr:rowOff>
    </xdr:from>
    <xdr:to>
      <xdr:col>3</xdr:col>
      <xdr:colOff>7620</xdr:colOff>
      <xdr:row>3623</xdr:row>
      <xdr:rowOff>30480</xdr:rowOff>
    </xdr:to>
    <xdr:pic>
      <xdr:nvPicPr>
        <xdr:cNvPr id="9856" name="Billede 9855">
          <a:extLst>
            <a:ext uri="{FF2B5EF4-FFF2-40B4-BE49-F238E27FC236}">
              <a16:creationId xmlns:a16="http://schemas.microsoft.com/office/drawing/2014/main" id="{62B0EDA2-88D3-3D69-ADB0-1297660E4A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0045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3624</xdr:row>
      <xdr:rowOff>0</xdr:rowOff>
    </xdr:from>
    <xdr:to>
      <xdr:col>3</xdr:col>
      <xdr:colOff>571500</xdr:colOff>
      <xdr:row>3624</xdr:row>
      <xdr:rowOff>160020</xdr:rowOff>
    </xdr:to>
    <xdr:pic>
      <xdr:nvPicPr>
        <xdr:cNvPr id="9857" name="Billede 9856">
          <a:hlinkClick xmlns:r="http://schemas.openxmlformats.org/officeDocument/2006/relationships" r:id="rId672"/>
          <a:extLst>
            <a:ext uri="{FF2B5EF4-FFF2-40B4-BE49-F238E27FC236}">
              <a16:creationId xmlns:a16="http://schemas.microsoft.com/office/drawing/2014/main" id="{51B76DF4-9F47-7DAD-1C32-991B20AEE42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90228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3625</xdr:row>
      <xdr:rowOff>0</xdr:rowOff>
    </xdr:from>
    <xdr:to>
      <xdr:col>3</xdr:col>
      <xdr:colOff>7620</xdr:colOff>
      <xdr:row>3625</xdr:row>
      <xdr:rowOff>99060</xdr:rowOff>
    </xdr:to>
    <xdr:pic>
      <xdr:nvPicPr>
        <xdr:cNvPr id="9858" name="Billede 9857">
          <a:extLst>
            <a:ext uri="{FF2B5EF4-FFF2-40B4-BE49-F238E27FC236}">
              <a16:creationId xmlns:a16="http://schemas.microsoft.com/office/drawing/2014/main" id="{4907DC21-201C-8B63-B0F6-DD79E0BC20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0411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3627</xdr:row>
      <xdr:rowOff>0</xdr:rowOff>
    </xdr:from>
    <xdr:to>
      <xdr:col>1</xdr:col>
      <xdr:colOff>152400</xdr:colOff>
      <xdr:row>3628</xdr:row>
      <xdr:rowOff>114300</xdr:rowOff>
    </xdr:to>
    <xdr:pic>
      <xdr:nvPicPr>
        <xdr:cNvPr id="9859" name="img448" descr="Lot ID: 383452681  Set No: 8800  Name: Vladek's Siege Engine">
          <a:hlinkClick xmlns:r="http://schemas.openxmlformats.org/officeDocument/2006/relationships" r:id="rId576"/>
          <a:extLst>
            <a:ext uri="{FF2B5EF4-FFF2-40B4-BE49-F238E27FC236}">
              <a16:creationId xmlns:a16="http://schemas.microsoft.com/office/drawing/2014/main" id="{74CAA35D-D731-4DFB-63B7-B07E2D3A5597}"/>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490776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3627</xdr:row>
      <xdr:rowOff>0</xdr:rowOff>
    </xdr:from>
    <xdr:to>
      <xdr:col>3</xdr:col>
      <xdr:colOff>114300</xdr:colOff>
      <xdr:row>3627</xdr:row>
      <xdr:rowOff>114300</xdr:rowOff>
    </xdr:to>
    <xdr:pic>
      <xdr:nvPicPr>
        <xdr:cNvPr id="9860" name="Billede 9859" descr="Seller Ships to My Country">
          <a:hlinkClick xmlns:r="http://schemas.openxmlformats.org/officeDocument/2006/relationships" r:id="rId5"/>
          <a:extLst>
            <a:ext uri="{FF2B5EF4-FFF2-40B4-BE49-F238E27FC236}">
              <a16:creationId xmlns:a16="http://schemas.microsoft.com/office/drawing/2014/main" id="{57B3E564-A3A3-0A6B-CCC5-16ADFBB0EF8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90776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3627</xdr:row>
      <xdr:rowOff>0</xdr:rowOff>
    </xdr:from>
    <xdr:to>
      <xdr:col>3</xdr:col>
      <xdr:colOff>274320</xdr:colOff>
      <xdr:row>3627</xdr:row>
      <xdr:rowOff>152400</xdr:rowOff>
    </xdr:to>
    <xdr:pic>
      <xdr:nvPicPr>
        <xdr:cNvPr id="9861" name="Billede 9860">
          <a:hlinkClick xmlns:r="http://schemas.openxmlformats.org/officeDocument/2006/relationships" r:id="rId7"/>
          <a:extLst>
            <a:ext uri="{FF2B5EF4-FFF2-40B4-BE49-F238E27FC236}">
              <a16:creationId xmlns:a16="http://schemas.microsoft.com/office/drawing/2014/main" id="{FE565568-5614-10B1-B7C4-3218421A5EE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90776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3631</xdr:row>
      <xdr:rowOff>0</xdr:rowOff>
    </xdr:from>
    <xdr:to>
      <xdr:col>3</xdr:col>
      <xdr:colOff>7620</xdr:colOff>
      <xdr:row>3631</xdr:row>
      <xdr:rowOff>30480</xdr:rowOff>
    </xdr:to>
    <xdr:pic>
      <xdr:nvPicPr>
        <xdr:cNvPr id="9862" name="Billede 9861">
          <a:extLst>
            <a:ext uri="{FF2B5EF4-FFF2-40B4-BE49-F238E27FC236}">
              <a16:creationId xmlns:a16="http://schemas.microsoft.com/office/drawing/2014/main" id="{3E6FE31C-40A2-F9B0-5E47-07844DA700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4022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3632</xdr:row>
      <xdr:rowOff>0</xdr:rowOff>
    </xdr:from>
    <xdr:to>
      <xdr:col>3</xdr:col>
      <xdr:colOff>571500</xdr:colOff>
      <xdr:row>3632</xdr:row>
      <xdr:rowOff>160020</xdr:rowOff>
    </xdr:to>
    <xdr:pic>
      <xdr:nvPicPr>
        <xdr:cNvPr id="9863" name="Billede 9862">
          <a:hlinkClick xmlns:r="http://schemas.openxmlformats.org/officeDocument/2006/relationships" r:id="rId673"/>
          <a:extLst>
            <a:ext uri="{FF2B5EF4-FFF2-40B4-BE49-F238E27FC236}">
              <a16:creationId xmlns:a16="http://schemas.microsoft.com/office/drawing/2014/main" id="{64F465FA-5811-9993-A123-386B07584A1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94205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3633</xdr:row>
      <xdr:rowOff>0</xdr:rowOff>
    </xdr:from>
    <xdr:to>
      <xdr:col>3</xdr:col>
      <xdr:colOff>7620</xdr:colOff>
      <xdr:row>3633</xdr:row>
      <xdr:rowOff>99060</xdr:rowOff>
    </xdr:to>
    <xdr:pic>
      <xdr:nvPicPr>
        <xdr:cNvPr id="9864" name="Billede 9863">
          <a:extLst>
            <a:ext uri="{FF2B5EF4-FFF2-40B4-BE49-F238E27FC236}">
              <a16:creationId xmlns:a16="http://schemas.microsoft.com/office/drawing/2014/main" id="{F36A9BE0-8269-0F17-D29C-183AA20AE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4388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3635</xdr:row>
      <xdr:rowOff>0</xdr:rowOff>
    </xdr:from>
    <xdr:to>
      <xdr:col>1</xdr:col>
      <xdr:colOff>152400</xdr:colOff>
      <xdr:row>3636</xdr:row>
      <xdr:rowOff>0</xdr:rowOff>
    </xdr:to>
    <xdr:pic>
      <xdr:nvPicPr>
        <xdr:cNvPr id="9865" name="img449" descr="Lot ID: 532457446  Instruction No: 7750  Name: Steam Engine">
          <a:hlinkClick xmlns:r="http://schemas.openxmlformats.org/officeDocument/2006/relationships" r:id="rId491"/>
          <a:extLst>
            <a:ext uri="{FF2B5EF4-FFF2-40B4-BE49-F238E27FC236}">
              <a16:creationId xmlns:a16="http://schemas.microsoft.com/office/drawing/2014/main" id="{0E5E457F-FD66-6891-4B6C-B2B598E12C28}"/>
            </a:ext>
          </a:extLst>
        </xdr:cNvPr>
        <xdr:cNvPicPr>
          <a:picLocks noChangeAspect="1" noChangeArrowheads="1"/>
        </xdr:cNvPicPr>
      </xdr:nvPicPr>
      <xdr:blipFill>
        <a:blip xmlns:r="http://schemas.openxmlformats.org/officeDocument/2006/relationships" r:embed="rId492">
          <a:extLst>
            <a:ext uri="{28A0092B-C50C-407E-A947-70E740481C1C}">
              <a14:useLocalDpi xmlns:a14="http://schemas.microsoft.com/office/drawing/2010/main" val="0"/>
            </a:ext>
          </a:extLst>
        </a:blip>
        <a:srcRect/>
        <a:stretch>
          <a:fillRect/>
        </a:stretch>
      </xdr:blipFill>
      <xdr:spPr bwMode="auto">
        <a:xfrm>
          <a:off x="0" y="1494754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3635</xdr:row>
      <xdr:rowOff>0</xdr:rowOff>
    </xdr:from>
    <xdr:to>
      <xdr:col>3</xdr:col>
      <xdr:colOff>114300</xdr:colOff>
      <xdr:row>3635</xdr:row>
      <xdr:rowOff>114300</xdr:rowOff>
    </xdr:to>
    <xdr:pic>
      <xdr:nvPicPr>
        <xdr:cNvPr id="9866" name="Billede 9865" descr="Seller Ships to My Country">
          <a:hlinkClick xmlns:r="http://schemas.openxmlformats.org/officeDocument/2006/relationships" r:id="rId5"/>
          <a:extLst>
            <a:ext uri="{FF2B5EF4-FFF2-40B4-BE49-F238E27FC236}">
              <a16:creationId xmlns:a16="http://schemas.microsoft.com/office/drawing/2014/main" id="{47A64050-73EA-E287-27AB-51221C1F671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94754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3635</xdr:row>
      <xdr:rowOff>0</xdr:rowOff>
    </xdr:from>
    <xdr:to>
      <xdr:col>3</xdr:col>
      <xdr:colOff>274320</xdr:colOff>
      <xdr:row>3635</xdr:row>
      <xdr:rowOff>152400</xdr:rowOff>
    </xdr:to>
    <xdr:pic>
      <xdr:nvPicPr>
        <xdr:cNvPr id="9867" name="Billede 9866">
          <a:hlinkClick xmlns:r="http://schemas.openxmlformats.org/officeDocument/2006/relationships" r:id="rId7"/>
          <a:extLst>
            <a:ext uri="{FF2B5EF4-FFF2-40B4-BE49-F238E27FC236}">
              <a16:creationId xmlns:a16="http://schemas.microsoft.com/office/drawing/2014/main" id="{5F860CB4-47D5-EC9E-0D40-E8909CACBF1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494754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3639</xdr:row>
      <xdr:rowOff>0</xdr:rowOff>
    </xdr:from>
    <xdr:to>
      <xdr:col>3</xdr:col>
      <xdr:colOff>7620</xdr:colOff>
      <xdr:row>3639</xdr:row>
      <xdr:rowOff>30480</xdr:rowOff>
    </xdr:to>
    <xdr:pic>
      <xdr:nvPicPr>
        <xdr:cNvPr id="9868" name="Billede 9867">
          <a:extLst>
            <a:ext uri="{FF2B5EF4-FFF2-40B4-BE49-F238E27FC236}">
              <a16:creationId xmlns:a16="http://schemas.microsoft.com/office/drawing/2014/main" id="{C7667ECF-2C53-5125-1694-580379BBA1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6926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3640</xdr:row>
      <xdr:rowOff>0</xdr:rowOff>
    </xdr:from>
    <xdr:to>
      <xdr:col>3</xdr:col>
      <xdr:colOff>571500</xdr:colOff>
      <xdr:row>3640</xdr:row>
      <xdr:rowOff>160020</xdr:rowOff>
    </xdr:to>
    <xdr:pic>
      <xdr:nvPicPr>
        <xdr:cNvPr id="9869" name="Billede 9868">
          <a:hlinkClick xmlns:r="http://schemas.openxmlformats.org/officeDocument/2006/relationships" r:id="rId674"/>
          <a:extLst>
            <a:ext uri="{FF2B5EF4-FFF2-40B4-BE49-F238E27FC236}">
              <a16:creationId xmlns:a16="http://schemas.microsoft.com/office/drawing/2014/main" id="{49E769B8-E6EB-E843-F286-4927B00C671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97109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3641</xdr:row>
      <xdr:rowOff>0</xdr:rowOff>
    </xdr:from>
    <xdr:to>
      <xdr:col>3</xdr:col>
      <xdr:colOff>7620</xdr:colOff>
      <xdr:row>3641</xdr:row>
      <xdr:rowOff>99060</xdr:rowOff>
    </xdr:to>
    <xdr:pic>
      <xdr:nvPicPr>
        <xdr:cNvPr id="9870" name="Billede 9869">
          <a:extLst>
            <a:ext uri="{FF2B5EF4-FFF2-40B4-BE49-F238E27FC236}">
              <a16:creationId xmlns:a16="http://schemas.microsoft.com/office/drawing/2014/main" id="{235D0EBC-FBF5-54E2-EBDD-E9C1913DB0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7291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3643</xdr:row>
      <xdr:rowOff>0</xdr:rowOff>
    </xdr:from>
    <xdr:to>
      <xdr:col>1</xdr:col>
      <xdr:colOff>152400</xdr:colOff>
      <xdr:row>3643</xdr:row>
      <xdr:rowOff>571500</xdr:rowOff>
    </xdr:to>
    <xdr:pic>
      <xdr:nvPicPr>
        <xdr:cNvPr id="9871" name="img450" descr="Lot ID: 315507222  Set No: 40370  Name: Steam Engine {Reissue of Set 7810}">
          <a:hlinkClick xmlns:r="http://schemas.openxmlformats.org/officeDocument/2006/relationships" r:id="rId549"/>
          <a:extLst>
            <a:ext uri="{FF2B5EF4-FFF2-40B4-BE49-F238E27FC236}">
              <a16:creationId xmlns:a16="http://schemas.microsoft.com/office/drawing/2014/main" id="{D744F166-6B66-BE9F-7AE2-CB64FBFAD4FE}"/>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497657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3643</xdr:row>
      <xdr:rowOff>0</xdr:rowOff>
    </xdr:from>
    <xdr:to>
      <xdr:col>3</xdr:col>
      <xdr:colOff>114300</xdr:colOff>
      <xdr:row>3643</xdr:row>
      <xdr:rowOff>114300</xdr:rowOff>
    </xdr:to>
    <xdr:pic>
      <xdr:nvPicPr>
        <xdr:cNvPr id="9872" name="Billede 9871" descr="Seller Does Not Ship to My Country">
          <a:hlinkClick xmlns:r="http://schemas.openxmlformats.org/officeDocument/2006/relationships" r:id="rId5"/>
          <a:extLst>
            <a:ext uri="{FF2B5EF4-FFF2-40B4-BE49-F238E27FC236}">
              <a16:creationId xmlns:a16="http://schemas.microsoft.com/office/drawing/2014/main" id="{5A29F239-21CB-5153-3E11-D53491924F0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97657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3643</xdr:row>
      <xdr:rowOff>0</xdr:rowOff>
    </xdr:from>
    <xdr:to>
      <xdr:col>3</xdr:col>
      <xdr:colOff>274320</xdr:colOff>
      <xdr:row>3643</xdr:row>
      <xdr:rowOff>152400</xdr:rowOff>
    </xdr:to>
    <xdr:pic>
      <xdr:nvPicPr>
        <xdr:cNvPr id="9873" name="Billede 9872">
          <a:hlinkClick xmlns:r="http://schemas.openxmlformats.org/officeDocument/2006/relationships" r:id="rId7"/>
          <a:extLst>
            <a:ext uri="{FF2B5EF4-FFF2-40B4-BE49-F238E27FC236}">
              <a16:creationId xmlns:a16="http://schemas.microsoft.com/office/drawing/2014/main" id="{4E744A45-FCC7-B7CE-7CD3-FE6E4BF7CF8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497657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3648</xdr:row>
      <xdr:rowOff>0</xdr:rowOff>
    </xdr:from>
    <xdr:to>
      <xdr:col>3</xdr:col>
      <xdr:colOff>7620</xdr:colOff>
      <xdr:row>3648</xdr:row>
      <xdr:rowOff>30480</xdr:rowOff>
    </xdr:to>
    <xdr:pic>
      <xdr:nvPicPr>
        <xdr:cNvPr id="9874" name="Billede 9873">
          <a:extLst>
            <a:ext uri="{FF2B5EF4-FFF2-40B4-BE49-F238E27FC236}">
              <a16:creationId xmlns:a16="http://schemas.microsoft.com/office/drawing/2014/main" id="{00962BC9-0038-B1B2-B101-9B253B8403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9852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3649</xdr:row>
      <xdr:rowOff>0</xdr:rowOff>
    </xdr:from>
    <xdr:to>
      <xdr:col>3</xdr:col>
      <xdr:colOff>571500</xdr:colOff>
      <xdr:row>3649</xdr:row>
      <xdr:rowOff>160020</xdr:rowOff>
    </xdr:to>
    <xdr:pic>
      <xdr:nvPicPr>
        <xdr:cNvPr id="9875" name="Billede 9874">
          <a:hlinkClick xmlns:r="http://schemas.openxmlformats.org/officeDocument/2006/relationships" r:id="rId675"/>
          <a:extLst>
            <a:ext uri="{FF2B5EF4-FFF2-40B4-BE49-F238E27FC236}">
              <a16:creationId xmlns:a16="http://schemas.microsoft.com/office/drawing/2014/main" id="{0141CE46-738F-AAED-7801-A1B4A6CDDB4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00035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3650</xdr:row>
      <xdr:rowOff>0</xdr:rowOff>
    </xdr:from>
    <xdr:to>
      <xdr:col>3</xdr:col>
      <xdr:colOff>7620</xdr:colOff>
      <xdr:row>3650</xdr:row>
      <xdr:rowOff>99060</xdr:rowOff>
    </xdr:to>
    <xdr:pic>
      <xdr:nvPicPr>
        <xdr:cNvPr id="9876" name="Billede 9875">
          <a:extLst>
            <a:ext uri="{FF2B5EF4-FFF2-40B4-BE49-F238E27FC236}">
              <a16:creationId xmlns:a16="http://schemas.microsoft.com/office/drawing/2014/main" id="{10E258C4-6084-0CFD-6A30-02F9FE10B9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0217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3652</xdr:row>
      <xdr:rowOff>0</xdr:rowOff>
    </xdr:from>
    <xdr:to>
      <xdr:col>1</xdr:col>
      <xdr:colOff>152400</xdr:colOff>
      <xdr:row>3653</xdr:row>
      <xdr:rowOff>114300</xdr:rowOff>
    </xdr:to>
    <xdr:pic>
      <xdr:nvPicPr>
        <xdr:cNvPr id="9877" name="img451" descr="Lot ID: 537886653  Part No: 655pb01  Name: HO Scale, Mercedes Fire Engine">
          <a:hlinkClick xmlns:r="http://schemas.openxmlformats.org/officeDocument/2006/relationships" r:id="rId676"/>
          <a:extLst>
            <a:ext uri="{FF2B5EF4-FFF2-40B4-BE49-F238E27FC236}">
              <a16:creationId xmlns:a16="http://schemas.microsoft.com/office/drawing/2014/main" id="{237408BA-B025-D36A-E6EE-8D2D42338170}"/>
            </a:ext>
          </a:extLst>
        </xdr:cNvPr>
        <xdr:cNvPicPr>
          <a:picLocks noChangeAspect="1" noChangeArrowheads="1"/>
        </xdr:cNvPicPr>
      </xdr:nvPicPr>
      <xdr:blipFill>
        <a:blip xmlns:r="http://schemas.openxmlformats.org/officeDocument/2006/relationships" r:embed="rId677">
          <a:extLst>
            <a:ext uri="{28A0092B-C50C-407E-A947-70E740481C1C}">
              <a14:useLocalDpi xmlns:a14="http://schemas.microsoft.com/office/drawing/2010/main" val="0"/>
            </a:ext>
          </a:extLst>
        </a:blip>
        <a:srcRect/>
        <a:stretch>
          <a:fillRect/>
        </a:stretch>
      </xdr:blipFill>
      <xdr:spPr bwMode="auto">
        <a:xfrm>
          <a:off x="0" y="1500583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3652</xdr:row>
      <xdr:rowOff>0</xdr:rowOff>
    </xdr:from>
    <xdr:to>
      <xdr:col>3</xdr:col>
      <xdr:colOff>114300</xdr:colOff>
      <xdr:row>3652</xdr:row>
      <xdr:rowOff>114300</xdr:rowOff>
    </xdr:to>
    <xdr:pic>
      <xdr:nvPicPr>
        <xdr:cNvPr id="9878" name="Billede 9877" descr="Seller Ships to My Country">
          <a:hlinkClick xmlns:r="http://schemas.openxmlformats.org/officeDocument/2006/relationships" r:id="rId5"/>
          <a:extLst>
            <a:ext uri="{FF2B5EF4-FFF2-40B4-BE49-F238E27FC236}">
              <a16:creationId xmlns:a16="http://schemas.microsoft.com/office/drawing/2014/main" id="{D1F54B63-F192-3C69-5EDA-8B00AF4F844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00583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3652</xdr:row>
      <xdr:rowOff>0</xdr:rowOff>
    </xdr:from>
    <xdr:to>
      <xdr:col>3</xdr:col>
      <xdr:colOff>274320</xdr:colOff>
      <xdr:row>3652</xdr:row>
      <xdr:rowOff>152400</xdr:rowOff>
    </xdr:to>
    <xdr:pic>
      <xdr:nvPicPr>
        <xdr:cNvPr id="9879" name="Billede 9878">
          <a:hlinkClick xmlns:r="http://schemas.openxmlformats.org/officeDocument/2006/relationships" r:id="rId7"/>
          <a:extLst>
            <a:ext uri="{FF2B5EF4-FFF2-40B4-BE49-F238E27FC236}">
              <a16:creationId xmlns:a16="http://schemas.microsoft.com/office/drawing/2014/main" id="{0E073E6F-7B37-BAA3-42A4-8AA9D7C61271}"/>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500583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3656</xdr:row>
      <xdr:rowOff>0</xdr:rowOff>
    </xdr:from>
    <xdr:to>
      <xdr:col>3</xdr:col>
      <xdr:colOff>7620</xdr:colOff>
      <xdr:row>3656</xdr:row>
      <xdr:rowOff>30480</xdr:rowOff>
    </xdr:to>
    <xdr:pic>
      <xdr:nvPicPr>
        <xdr:cNvPr id="9880" name="Billede 9879">
          <a:extLst>
            <a:ext uri="{FF2B5EF4-FFF2-40B4-BE49-F238E27FC236}">
              <a16:creationId xmlns:a16="http://schemas.microsoft.com/office/drawing/2014/main" id="{0E5A1A9D-4584-F89C-BD92-903361A8E5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2412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3657</xdr:row>
      <xdr:rowOff>0</xdr:rowOff>
    </xdr:from>
    <xdr:to>
      <xdr:col>3</xdr:col>
      <xdr:colOff>571500</xdr:colOff>
      <xdr:row>3657</xdr:row>
      <xdr:rowOff>160020</xdr:rowOff>
    </xdr:to>
    <xdr:pic>
      <xdr:nvPicPr>
        <xdr:cNvPr id="9881" name="Billede 9880">
          <a:hlinkClick xmlns:r="http://schemas.openxmlformats.org/officeDocument/2006/relationships" r:id="rId678"/>
          <a:extLst>
            <a:ext uri="{FF2B5EF4-FFF2-40B4-BE49-F238E27FC236}">
              <a16:creationId xmlns:a16="http://schemas.microsoft.com/office/drawing/2014/main" id="{F5A68CA2-FB96-373C-7167-E3BA387280A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02595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3658</xdr:row>
      <xdr:rowOff>0</xdr:rowOff>
    </xdr:from>
    <xdr:to>
      <xdr:col>3</xdr:col>
      <xdr:colOff>7620</xdr:colOff>
      <xdr:row>3658</xdr:row>
      <xdr:rowOff>99060</xdr:rowOff>
    </xdr:to>
    <xdr:pic>
      <xdr:nvPicPr>
        <xdr:cNvPr id="9882" name="Billede 9881">
          <a:extLst>
            <a:ext uri="{FF2B5EF4-FFF2-40B4-BE49-F238E27FC236}">
              <a16:creationId xmlns:a16="http://schemas.microsoft.com/office/drawing/2014/main" id="{9885CBD9-AD74-72CE-97B9-54EE8F357E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2778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3660</xdr:row>
      <xdr:rowOff>0</xdr:rowOff>
    </xdr:from>
    <xdr:to>
      <xdr:col>1</xdr:col>
      <xdr:colOff>152400</xdr:colOff>
      <xdr:row>3660</xdr:row>
      <xdr:rowOff>571500</xdr:rowOff>
    </xdr:to>
    <xdr:pic>
      <xdr:nvPicPr>
        <xdr:cNvPr id="9883" name="img452" descr="Lot ID: 266954370  Set No: 40370  Name: Steam Engine {Reissue of Set 7810}">
          <a:hlinkClick xmlns:r="http://schemas.openxmlformats.org/officeDocument/2006/relationships" r:id="rId549"/>
          <a:extLst>
            <a:ext uri="{FF2B5EF4-FFF2-40B4-BE49-F238E27FC236}">
              <a16:creationId xmlns:a16="http://schemas.microsoft.com/office/drawing/2014/main" id="{F46A9DC6-F799-AB1F-8C2E-C2F55E3146EA}"/>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03144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3660</xdr:row>
      <xdr:rowOff>0</xdr:rowOff>
    </xdr:from>
    <xdr:to>
      <xdr:col>3</xdr:col>
      <xdr:colOff>114300</xdr:colOff>
      <xdr:row>3660</xdr:row>
      <xdr:rowOff>114300</xdr:rowOff>
    </xdr:to>
    <xdr:pic>
      <xdr:nvPicPr>
        <xdr:cNvPr id="9884" name="Billede 9883" descr="Seller Ships to My Country">
          <a:hlinkClick xmlns:r="http://schemas.openxmlformats.org/officeDocument/2006/relationships" r:id="rId5"/>
          <a:extLst>
            <a:ext uri="{FF2B5EF4-FFF2-40B4-BE49-F238E27FC236}">
              <a16:creationId xmlns:a16="http://schemas.microsoft.com/office/drawing/2014/main" id="{C8C650D5-C1CB-178F-3473-2B61FF4343A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03144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3660</xdr:row>
      <xdr:rowOff>0</xdr:rowOff>
    </xdr:from>
    <xdr:to>
      <xdr:col>3</xdr:col>
      <xdr:colOff>274320</xdr:colOff>
      <xdr:row>3660</xdr:row>
      <xdr:rowOff>152400</xdr:rowOff>
    </xdr:to>
    <xdr:pic>
      <xdr:nvPicPr>
        <xdr:cNvPr id="9885" name="Billede 9884">
          <a:hlinkClick xmlns:r="http://schemas.openxmlformats.org/officeDocument/2006/relationships" r:id="rId7"/>
          <a:extLst>
            <a:ext uri="{FF2B5EF4-FFF2-40B4-BE49-F238E27FC236}">
              <a16:creationId xmlns:a16="http://schemas.microsoft.com/office/drawing/2014/main" id="{84653F71-C8C6-97AF-5913-253F0251F935}"/>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03144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3664</xdr:row>
      <xdr:rowOff>0</xdr:rowOff>
    </xdr:from>
    <xdr:to>
      <xdr:col>3</xdr:col>
      <xdr:colOff>7620</xdr:colOff>
      <xdr:row>3664</xdr:row>
      <xdr:rowOff>30480</xdr:rowOff>
    </xdr:to>
    <xdr:pic>
      <xdr:nvPicPr>
        <xdr:cNvPr id="9886" name="Billede 9885">
          <a:extLst>
            <a:ext uri="{FF2B5EF4-FFF2-40B4-BE49-F238E27FC236}">
              <a16:creationId xmlns:a16="http://schemas.microsoft.com/office/drawing/2014/main" id="{C056B976-3D4A-0F5C-0E25-7117A62FDD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5155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3665</xdr:row>
      <xdr:rowOff>0</xdr:rowOff>
    </xdr:from>
    <xdr:to>
      <xdr:col>3</xdr:col>
      <xdr:colOff>571500</xdr:colOff>
      <xdr:row>3665</xdr:row>
      <xdr:rowOff>160020</xdr:rowOff>
    </xdr:to>
    <xdr:pic>
      <xdr:nvPicPr>
        <xdr:cNvPr id="9887" name="Billede 9886">
          <a:hlinkClick xmlns:r="http://schemas.openxmlformats.org/officeDocument/2006/relationships" r:id="rId679"/>
          <a:extLst>
            <a:ext uri="{FF2B5EF4-FFF2-40B4-BE49-F238E27FC236}">
              <a16:creationId xmlns:a16="http://schemas.microsoft.com/office/drawing/2014/main" id="{E41D68C5-6394-51AD-01BD-53013CEA14C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05338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3666</xdr:row>
      <xdr:rowOff>0</xdr:rowOff>
    </xdr:from>
    <xdr:to>
      <xdr:col>3</xdr:col>
      <xdr:colOff>7620</xdr:colOff>
      <xdr:row>3666</xdr:row>
      <xdr:rowOff>99060</xdr:rowOff>
    </xdr:to>
    <xdr:pic>
      <xdr:nvPicPr>
        <xdr:cNvPr id="9888" name="Billede 9887">
          <a:extLst>
            <a:ext uri="{FF2B5EF4-FFF2-40B4-BE49-F238E27FC236}">
              <a16:creationId xmlns:a16="http://schemas.microsoft.com/office/drawing/2014/main" id="{A81B3A30-14C3-4301-AEF9-B6D6BB5DCC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5521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3668</xdr:row>
      <xdr:rowOff>0</xdr:rowOff>
    </xdr:from>
    <xdr:to>
      <xdr:col>1</xdr:col>
      <xdr:colOff>152400</xdr:colOff>
      <xdr:row>3668</xdr:row>
      <xdr:rowOff>571500</xdr:rowOff>
    </xdr:to>
    <xdr:pic>
      <xdr:nvPicPr>
        <xdr:cNvPr id="9889" name="img453" descr="Lot ID: 384021961  Instruction No: 10027  Name: Train Engine Shed">
          <a:hlinkClick xmlns:r="http://schemas.openxmlformats.org/officeDocument/2006/relationships" r:id="rId637"/>
          <a:extLst>
            <a:ext uri="{FF2B5EF4-FFF2-40B4-BE49-F238E27FC236}">
              <a16:creationId xmlns:a16="http://schemas.microsoft.com/office/drawing/2014/main" id="{9C3E4A1D-7E80-8AB2-AC91-F0516B5B8936}"/>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505887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3668</xdr:row>
      <xdr:rowOff>0</xdr:rowOff>
    </xdr:from>
    <xdr:to>
      <xdr:col>3</xdr:col>
      <xdr:colOff>114300</xdr:colOff>
      <xdr:row>3668</xdr:row>
      <xdr:rowOff>114300</xdr:rowOff>
    </xdr:to>
    <xdr:pic>
      <xdr:nvPicPr>
        <xdr:cNvPr id="9890" name="Billede 9889" descr="Seller Ships to My Country">
          <a:hlinkClick xmlns:r="http://schemas.openxmlformats.org/officeDocument/2006/relationships" r:id="rId5"/>
          <a:extLst>
            <a:ext uri="{FF2B5EF4-FFF2-40B4-BE49-F238E27FC236}">
              <a16:creationId xmlns:a16="http://schemas.microsoft.com/office/drawing/2014/main" id="{7A8146B7-B7EE-3FE4-588C-1A6B3862BD8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05887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3668</xdr:row>
      <xdr:rowOff>0</xdr:rowOff>
    </xdr:from>
    <xdr:to>
      <xdr:col>3</xdr:col>
      <xdr:colOff>274320</xdr:colOff>
      <xdr:row>3668</xdr:row>
      <xdr:rowOff>152400</xdr:rowOff>
    </xdr:to>
    <xdr:pic>
      <xdr:nvPicPr>
        <xdr:cNvPr id="9891" name="Billede 9890">
          <a:hlinkClick xmlns:r="http://schemas.openxmlformats.org/officeDocument/2006/relationships" r:id="rId7"/>
          <a:extLst>
            <a:ext uri="{FF2B5EF4-FFF2-40B4-BE49-F238E27FC236}">
              <a16:creationId xmlns:a16="http://schemas.microsoft.com/office/drawing/2014/main" id="{2E2D2288-D711-9DAD-A585-DEA23807E0BA}"/>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05887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3672</xdr:row>
      <xdr:rowOff>0</xdr:rowOff>
    </xdr:from>
    <xdr:to>
      <xdr:col>3</xdr:col>
      <xdr:colOff>7620</xdr:colOff>
      <xdr:row>3672</xdr:row>
      <xdr:rowOff>30480</xdr:rowOff>
    </xdr:to>
    <xdr:pic>
      <xdr:nvPicPr>
        <xdr:cNvPr id="9892" name="Billede 9891">
          <a:extLst>
            <a:ext uri="{FF2B5EF4-FFF2-40B4-BE49-F238E27FC236}">
              <a16:creationId xmlns:a16="http://schemas.microsoft.com/office/drawing/2014/main" id="{229339C4-BE4D-DC73-C92F-6878E432AE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8744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3673</xdr:row>
      <xdr:rowOff>0</xdr:rowOff>
    </xdr:from>
    <xdr:to>
      <xdr:col>3</xdr:col>
      <xdr:colOff>571500</xdr:colOff>
      <xdr:row>3673</xdr:row>
      <xdr:rowOff>160020</xdr:rowOff>
    </xdr:to>
    <xdr:pic>
      <xdr:nvPicPr>
        <xdr:cNvPr id="9893" name="Billede 9892">
          <a:hlinkClick xmlns:r="http://schemas.openxmlformats.org/officeDocument/2006/relationships" r:id="rId680"/>
          <a:extLst>
            <a:ext uri="{FF2B5EF4-FFF2-40B4-BE49-F238E27FC236}">
              <a16:creationId xmlns:a16="http://schemas.microsoft.com/office/drawing/2014/main" id="{9552B196-B556-F9C0-35B5-9587BF4231C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08927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3674</xdr:row>
      <xdr:rowOff>0</xdr:rowOff>
    </xdr:from>
    <xdr:to>
      <xdr:col>3</xdr:col>
      <xdr:colOff>7620</xdr:colOff>
      <xdr:row>3674</xdr:row>
      <xdr:rowOff>99060</xdr:rowOff>
    </xdr:to>
    <xdr:pic>
      <xdr:nvPicPr>
        <xdr:cNvPr id="9894" name="Billede 9893">
          <a:extLst>
            <a:ext uri="{FF2B5EF4-FFF2-40B4-BE49-F238E27FC236}">
              <a16:creationId xmlns:a16="http://schemas.microsoft.com/office/drawing/2014/main" id="{5DE6C3FC-E1C8-0C97-C3C6-2ECAD11963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9110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3676</xdr:row>
      <xdr:rowOff>0</xdr:rowOff>
    </xdr:from>
    <xdr:to>
      <xdr:col>1</xdr:col>
      <xdr:colOff>152400</xdr:colOff>
      <xdr:row>3677</xdr:row>
      <xdr:rowOff>342900</xdr:rowOff>
    </xdr:to>
    <xdr:pic>
      <xdr:nvPicPr>
        <xdr:cNvPr id="9895" name="img454" descr="Lot ID: 516118229  Set No: 60112  Name: Fire Engine">
          <a:hlinkClick xmlns:r="http://schemas.openxmlformats.org/officeDocument/2006/relationships" r:id="rId565"/>
          <a:extLst>
            <a:ext uri="{FF2B5EF4-FFF2-40B4-BE49-F238E27FC236}">
              <a16:creationId xmlns:a16="http://schemas.microsoft.com/office/drawing/2014/main" id="{8A790CEA-9E7F-D836-CDAB-4F674783C89A}"/>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509476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3676</xdr:row>
      <xdr:rowOff>0</xdr:rowOff>
    </xdr:from>
    <xdr:to>
      <xdr:col>3</xdr:col>
      <xdr:colOff>114300</xdr:colOff>
      <xdr:row>3676</xdr:row>
      <xdr:rowOff>114300</xdr:rowOff>
    </xdr:to>
    <xdr:pic>
      <xdr:nvPicPr>
        <xdr:cNvPr id="9896" name="Billede 9895" descr="Seller Does Not Ship to My Country">
          <a:hlinkClick xmlns:r="http://schemas.openxmlformats.org/officeDocument/2006/relationships" r:id="rId5"/>
          <a:extLst>
            <a:ext uri="{FF2B5EF4-FFF2-40B4-BE49-F238E27FC236}">
              <a16:creationId xmlns:a16="http://schemas.microsoft.com/office/drawing/2014/main" id="{B9227353-6C31-D474-73FF-613191E78B4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09476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3676</xdr:row>
      <xdr:rowOff>0</xdr:rowOff>
    </xdr:from>
    <xdr:to>
      <xdr:col>3</xdr:col>
      <xdr:colOff>274320</xdr:colOff>
      <xdr:row>3676</xdr:row>
      <xdr:rowOff>152400</xdr:rowOff>
    </xdr:to>
    <xdr:pic>
      <xdr:nvPicPr>
        <xdr:cNvPr id="9897" name="Billede 9896">
          <a:hlinkClick xmlns:r="http://schemas.openxmlformats.org/officeDocument/2006/relationships" r:id="rId7"/>
          <a:extLst>
            <a:ext uri="{FF2B5EF4-FFF2-40B4-BE49-F238E27FC236}">
              <a16:creationId xmlns:a16="http://schemas.microsoft.com/office/drawing/2014/main" id="{F6115839-A3E3-8216-5444-B5DD1F72A2E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509476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3680</xdr:row>
      <xdr:rowOff>0</xdr:rowOff>
    </xdr:from>
    <xdr:to>
      <xdr:col>3</xdr:col>
      <xdr:colOff>7620</xdr:colOff>
      <xdr:row>3680</xdr:row>
      <xdr:rowOff>30480</xdr:rowOff>
    </xdr:to>
    <xdr:pic>
      <xdr:nvPicPr>
        <xdr:cNvPr id="9898" name="Billede 9897">
          <a:extLst>
            <a:ext uri="{FF2B5EF4-FFF2-40B4-BE49-F238E27FC236}">
              <a16:creationId xmlns:a16="http://schemas.microsoft.com/office/drawing/2014/main" id="{8B717346-D8D8-F189-BD0D-24D8238F09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1533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3681</xdr:row>
      <xdr:rowOff>0</xdr:rowOff>
    </xdr:from>
    <xdr:to>
      <xdr:col>3</xdr:col>
      <xdr:colOff>571500</xdr:colOff>
      <xdr:row>3681</xdr:row>
      <xdr:rowOff>160020</xdr:rowOff>
    </xdr:to>
    <xdr:pic>
      <xdr:nvPicPr>
        <xdr:cNvPr id="9899" name="Billede 9898">
          <a:hlinkClick xmlns:r="http://schemas.openxmlformats.org/officeDocument/2006/relationships" r:id="rId681"/>
          <a:extLst>
            <a:ext uri="{FF2B5EF4-FFF2-40B4-BE49-F238E27FC236}">
              <a16:creationId xmlns:a16="http://schemas.microsoft.com/office/drawing/2014/main" id="{E9B34B0C-849B-963F-7F84-796CDA90043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11716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3682</xdr:row>
      <xdr:rowOff>0</xdr:rowOff>
    </xdr:from>
    <xdr:to>
      <xdr:col>3</xdr:col>
      <xdr:colOff>7620</xdr:colOff>
      <xdr:row>3682</xdr:row>
      <xdr:rowOff>99060</xdr:rowOff>
    </xdr:to>
    <xdr:pic>
      <xdr:nvPicPr>
        <xdr:cNvPr id="9900" name="Billede 9899">
          <a:extLst>
            <a:ext uri="{FF2B5EF4-FFF2-40B4-BE49-F238E27FC236}">
              <a16:creationId xmlns:a16="http://schemas.microsoft.com/office/drawing/2014/main" id="{86CBC232-ED42-E682-EE80-319E9F3FB2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1899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3684</xdr:row>
      <xdr:rowOff>0</xdr:rowOff>
    </xdr:from>
    <xdr:to>
      <xdr:col>1</xdr:col>
      <xdr:colOff>152400</xdr:colOff>
      <xdr:row>3685</xdr:row>
      <xdr:rowOff>342900</xdr:rowOff>
    </xdr:to>
    <xdr:pic>
      <xdr:nvPicPr>
        <xdr:cNvPr id="9901" name="img455" descr="Lot ID: 514334117  Set No: 60112  Name: Fire Engine">
          <a:hlinkClick xmlns:r="http://schemas.openxmlformats.org/officeDocument/2006/relationships" r:id="rId565"/>
          <a:extLst>
            <a:ext uri="{FF2B5EF4-FFF2-40B4-BE49-F238E27FC236}">
              <a16:creationId xmlns:a16="http://schemas.microsoft.com/office/drawing/2014/main" id="{3C616D4B-108C-A3B1-C974-9050F586BCB6}"/>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512265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3684</xdr:row>
      <xdr:rowOff>0</xdr:rowOff>
    </xdr:from>
    <xdr:to>
      <xdr:col>3</xdr:col>
      <xdr:colOff>114300</xdr:colOff>
      <xdr:row>3684</xdr:row>
      <xdr:rowOff>114300</xdr:rowOff>
    </xdr:to>
    <xdr:pic>
      <xdr:nvPicPr>
        <xdr:cNvPr id="9902" name="Billede 9901" descr="Seller Ships to My Country">
          <a:hlinkClick xmlns:r="http://schemas.openxmlformats.org/officeDocument/2006/relationships" r:id="rId5"/>
          <a:extLst>
            <a:ext uri="{FF2B5EF4-FFF2-40B4-BE49-F238E27FC236}">
              <a16:creationId xmlns:a16="http://schemas.microsoft.com/office/drawing/2014/main" id="{47232F12-CC89-BC6F-D07E-E64B6B84E50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12265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3684</xdr:row>
      <xdr:rowOff>0</xdr:rowOff>
    </xdr:from>
    <xdr:to>
      <xdr:col>3</xdr:col>
      <xdr:colOff>274320</xdr:colOff>
      <xdr:row>3684</xdr:row>
      <xdr:rowOff>152400</xdr:rowOff>
    </xdr:to>
    <xdr:pic>
      <xdr:nvPicPr>
        <xdr:cNvPr id="9903" name="Billede 9902">
          <a:hlinkClick xmlns:r="http://schemas.openxmlformats.org/officeDocument/2006/relationships" r:id="rId7"/>
          <a:extLst>
            <a:ext uri="{FF2B5EF4-FFF2-40B4-BE49-F238E27FC236}">
              <a16:creationId xmlns:a16="http://schemas.microsoft.com/office/drawing/2014/main" id="{2AB6C97A-59B0-558C-739C-BD163F89B642}"/>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512265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3688</xdr:row>
      <xdr:rowOff>0</xdr:rowOff>
    </xdr:from>
    <xdr:to>
      <xdr:col>3</xdr:col>
      <xdr:colOff>7620</xdr:colOff>
      <xdr:row>3688</xdr:row>
      <xdr:rowOff>30480</xdr:rowOff>
    </xdr:to>
    <xdr:pic>
      <xdr:nvPicPr>
        <xdr:cNvPr id="9904" name="Billede 9903">
          <a:extLst>
            <a:ext uri="{FF2B5EF4-FFF2-40B4-BE49-F238E27FC236}">
              <a16:creationId xmlns:a16="http://schemas.microsoft.com/office/drawing/2014/main" id="{7E98D6B0-688F-1D75-AE82-E245DF70AF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4436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3689</xdr:row>
      <xdr:rowOff>0</xdr:rowOff>
    </xdr:from>
    <xdr:to>
      <xdr:col>3</xdr:col>
      <xdr:colOff>571500</xdr:colOff>
      <xdr:row>3689</xdr:row>
      <xdr:rowOff>160020</xdr:rowOff>
    </xdr:to>
    <xdr:pic>
      <xdr:nvPicPr>
        <xdr:cNvPr id="9905" name="Billede 9904">
          <a:hlinkClick xmlns:r="http://schemas.openxmlformats.org/officeDocument/2006/relationships" r:id="rId682"/>
          <a:extLst>
            <a:ext uri="{FF2B5EF4-FFF2-40B4-BE49-F238E27FC236}">
              <a16:creationId xmlns:a16="http://schemas.microsoft.com/office/drawing/2014/main" id="{93B03105-2BDA-C0EB-9927-21C3716DC41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14619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3690</xdr:row>
      <xdr:rowOff>0</xdr:rowOff>
    </xdr:from>
    <xdr:to>
      <xdr:col>3</xdr:col>
      <xdr:colOff>7620</xdr:colOff>
      <xdr:row>3690</xdr:row>
      <xdr:rowOff>99060</xdr:rowOff>
    </xdr:to>
    <xdr:pic>
      <xdr:nvPicPr>
        <xdr:cNvPr id="9906" name="Billede 9905">
          <a:extLst>
            <a:ext uri="{FF2B5EF4-FFF2-40B4-BE49-F238E27FC236}">
              <a16:creationId xmlns:a16="http://schemas.microsoft.com/office/drawing/2014/main" id="{35311F85-5C14-4520-AC37-887FE1A3ED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4802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3692</xdr:row>
      <xdr:rowOff>0</xdr:rowOff>
    </xdr:from>
    <xdr:to>
      <xdr:col>1</xdr:col>
      <xdr:colOff>152400</xdr:colOff>
      <xdr:row>3693</xdr:row>
      <xdr:rowOff>342900</xdr:rowOff>
    </xdr:to>
    <xdr:pic>
      <xdr:nvPicPr>
        <xdr:cNvPr id="9907" name="img456" descr="Lot ID: 471477308  Set No: 60112  Name: Fire Engine">
          <a:hlinkClick xmlns:r="http://schemas.openxmlformats.org/officeDocument/2006/relationships" r:id="rId565"/>
          <a:extLst>
            <a:ext uri="{FF2B5EF4-FFF2-40B4-BE49-F238E27FC236}">
              <a16:creationId xmlns:a16="http://schemas.microsoft.com/office/drawing/2014/main" id="{4B18BB39-EE39-584A-3696-DAD098FEB0EC}"/>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515168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3692</xdr:row>
      <xdr:rowOff>0</xdr:rowOff>
    </xdr:from>
    <xdr:to>
      <xdr:col>3</xdr:col>
      <xdr:colOff>114300</xdr:colOff>
      <xdr:row>3692</xdr:row>
      <xdr:rowOff>114300</xdr:rowOff>
    </xdr:to>
    <xdr:pic>
      <xdr:nvPicPr>
        <xdr:cNvPr id="9908" name="Billede 9907" descr="Seller Ships to My Country">
          <a:hlinkClick xmlns:r="http://schemas.openxmlformats.org/officeDocument/2006/relationships" r:id="rId5"/>
          <a:extLst>
            <a:ext uri="{FF2B5EF4-FFF2-40B4-BE49-F238E27FC236}">
              <a16:creationId xmlns:a16="http://schemas.microsoft.com/office/drawing/2014/main" id="{86816FB7-CCB7-55D3-8FFB-B1664EF5DE1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15168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3692</xdr:row>
      <xdr:rowOff>0</xdr:rowOff>
    </xdr:from>
    <xdr:to>
      <xdr:col>3</xdr:col>
      <xdr:colOff>274320</xdr:colOff>
      <xdr:row>3692</xdr:row>
      <xdr:rowOff>152400</xdr:rowOff>
    </xdr:to>
    <xdr:pic>
      <xdr:nvPicPr>
        <xdr:cNvPr id="9909" name="Billede 9908">
          <a:hlinkClick xmlns:r="http://schemas.openxmlformats.org/officeDocument/2006/relationships" r:id="rId7"/>
          <a:extLst>
            <a:ext uri="{FF2B5EF4-FFF2-40B4-BE49-F238E27FC236}">
              <a16:creationId xmlns:a16="http://schemas.microsoft.com/office/drawing/2014/main" id="{B1A81CB3-0ABE-CC57-FC32-53109D82F13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15168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3696</xdr:row>
      <xdr:rowOff>0</xdr:rowOff>
    </xdr:from>
    <xdr:to>
      <xdr:col>3</xdr:col>
      <xdr:colOff>7620</xdr:colOff>
      <xdr:row>3696</xdr:row>
      <xdr:rowOff>30480</xdr:rowOff>
    </xdr:to>
    <xdr:pic>
      <xdr:nvPicPr>
        <xdr:cNvPr id="9910" name="Billede 9909">
          <a:extLst>
            <a:ext uri="{FF2B5EF4-FFF2-40B4-BE49-F238E27FC236}">
              <a16:creationId xmlns:a16="http://schemas.microsoft.com/office/drawing/2014/main" id="{A3B648AE-418E-7BE1-6AEA-F224E54853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7911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3697</xdr:row>
      <xdr:rowOff>0</xdr:rowOff>
    </xdr:from>
    <xdr:to>
      <xdr:col>3</xdr:col>
      <xdr:colOff>571500</xdr:colOff>
      <xdr:row>3697</xdr:row>
      <xdr:rowOff>160020</xdr:rowOff>
    </xdr:to>
    <xdr:pic>
      <xdr:nvPicPr>
        <xdr:cNvPr id="9911" name="Billede 9910">
          <a:hlinkClick xmlns:r="http://schemas.openxmlformats.org/officeDocument/2006/relationships" r:id="rId683"/>
          <a:extLst>
            <a:ext uri="{FF2B5EF4-FFF2-40B4-BE49-F238E27FC236}">
              <a16:creationId xmlns:a16="http://schemas.microsoft.com/office/drawing/2014/main" id="{C514E56C-3689-6BFF-6B97-6B2817A9F3B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18094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3698</xdr:row>
      <xdr:rowOff>0</xdr:rowOff>
    </xdr:from>
    <xdr:to>
      <xdr:col>3</xdr:col>
      <xdr:colOff>7620</xdr:colOff>
      <xdr:row>3698</xdr:row>
      <xdr:rowOff>99060</xdr:rowOff>
    </xdr:to>
    <xdr:pic>
      <xdr:nvPicPr>
        <xdr:cNvPr id="9912" name="Billede 9911">
          <a:extLst>
            <a:ext uri="{FF2B5EF4-FFF2-40B4-BE49-F238E27FC236}">
              <a16:creationId xmlns:a16="http://schemas.microsoft.com/office/drawing/2014/main" id="{1A954C50-4E65-F04E-BE2C-A6E1AED140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8277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3700</xdr:row>
      <xdr:rowOff>0</xdr:rowOff>
    </xdr:from>
    <xdr:to>
      <xdr:col>1</xdr:col>
      <xdr:colOff>152400</xdr:colOff>
      <xdr:row>3700</xdr:row>
      <xdr:rowOff>571500</xdr:rowOff>
    </xdr:to>
    <xdr:pic>
      <xdr:nvPicPr>
        <xdr:cNvPr id="9913" name="img457" descr="Lot ID: 379853519  Instruction No: 10027  Name: Train Engine Shed">
          <a:hlinkClick xmlns:r="http://schemas.openxmlformats.org/officeDocument/2006/relationships" r:id="rId637"/>
          <a:extLst>
            <a:ext uri="{FF2B5EF4-FFF2-40B4-BE49-F238E27FC236}">
              <a16:creationId xmlns:a16="http://schemas.microsoft.com/office/drawing/2014/main" id="{0E223792-CBE7-3707-7D13-D4D568979091}"/>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518643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3700</xdr:row>
      <xdr:rowOff>0</xdr:rowOff>
    </xdr:from>
    <xdr:to>
      <xdr:col>3</xdr:col>
      <xdr:colOff>114300</xdr:colOff>
      <xdr:row>3700</xdr:row>
      <xdr:rowOff>114300</xdr:rowOff>
    </xdr:to>
    <xdr:pic>
      <xdr:nvPicPr>
        <xdr:cNvPr id="9914" name="Billede 9913" descr="Seller Ships to My Country">
          <a:hlinkClick xmlns:r="http://schemas.openxmlformats.org/officeDocument/2006/relationships" r:id="rId5"/>
          <a:extLst>
            <a:ext uri="{FF2B5EF4-FFF2-40B4-BE49-F238E27FC236}">
              <a16:creationId xmlns:a16="http://schemas.microsoft.com/office/drawing/2014/main" id="{D6FD33E3-69F5-EA17-4FF8-6AFDF5BDB62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18643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3700</xdr:row>
      <xdr:rowOff>0</xdr:rowOff>
    </xdr:from>
    <xdr:to>
      <xdr:col>3</xdr:col>
      <xdr:colOff>274320</xdr:colOff>
      <xdr:row>3700</xdr:row>
      <xdr:rowOff>152400</xdr:rowOff>
    </xdr:to>
    <xdr:pic>
      <xdr:nvPicPr>
        <xdr:cNvPr id="9915" name="Billede 9914">
          <a:hlinkClick xmlns:r="http://schemas.openxmlformats.org/officeDocument/2006/relationships" r:id="rId7"/>
          <a:extLst>
            <a:ext uri="{FF2B5EF4-FFF2-40B4-BE49-F238E27FC236}">
              <a16:creationId xmlns:a16="http://schemas.microsoft.com/office/drawing/2014/main" id="{B39A6B26-478F-CE60-87E7-05D614ED9674}"/>
            </a:ext>
          </a:extLst>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1950720" y="1518643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3704</xdr:row>
      <xdr:rowOff>0</xdr:rowOff>
    </xdr:from>
    <xdr:to>
      <xdr:col>3</xdr:col>
      <xdr:colOff>7620</xdr:colOff>
      <xdr:row>3704</xdr:row>
      <xdr:rowOff>30480</xdr:rowOff>
    </xdr:to>
    <xdr:pic>
      <xdr:nvPicPr>
        <xdr:cNvPr id="9916" name="Billede 9915">
          <a:extLst>
            <a:ext uri="{FF2B5EF4-FFF2-40B4-BE49-F238E27FC236}">
              <a16:creationId xmlns:a16="http://schemas.microsoft.com/office/drawing/2014/main" id="{4584A065-8CA7-E5D8-BE02-9B5DCF796E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0883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3705</xdr:row>
      <xdr:rowOff>0</xdr:rowOff>
    </xdr:from>
    <xdr:to>
      <xdr:col>3</xdr:col>
      <xdr:colOff>571500</xdr:colOff>
      <xdr:row>3705</xdr:row>
      <xdr:rowOff>160020</xdr:rowOff>
    </xdr:to>
    <xdr:pic>
      <xdr:nvPicPr>
        <xdr:cNvPr id="9917" name="Billede 9916">
          <a:hlinkClick xmlns:r="http://schemas.openxmlformats.org/officeDocument/2006/relationships" r:id="rId684"/>
          <a:extLst>
            <a:ext uri="{FF2B5EF4-FFF2-40B4-BE49-F238E27FC236}">
              <a16:creationId xmlns:a16="http://schemas.microsoft.com/office/drawing/2014/main" id="{894FC480-F0F7-7F81-C20B-F68840EF9CD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21066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3706</xdr:row>
      <xdr:rowOff>0</xdr:rowOff>
    </xdr:from>
    <xdr:to>
      <xdr:col>3</xdr:col>
      <xdr:colOff>7620</xdr:colOff>
      <xdr:row>3706</xdr:row>
      <xdr:rowOff>99060</xdr:rowOff>
    </xdr:to>
    <xdr:pic>
      <xdr:nvPicPr>
        <xdr:cNvPr id="9918" name="Billede 9917">
          <a:extLst>
            <a:ext uri="{FF2B5EF4-FFF2-40B4-BE49-F238E27FC236}">
              <a16:creationId xmlns:a16="http://schemas.microsoft.com/office/drawing/2014/main" id="{6000AD3D-9FE1-0657-C3EA-FB6CF96228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1249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3708</xdr:row>
      <xdr:rowOff>0</xdr:rowOff>
    </xdr:from>
    <xdr:to>
      <xdr:col>1</xdr:col>
      <xdr:colOff>152400</xdr:colOff>
      <xdr:row>3708</xdr:row>
      <xdr:rowOff>571500</xdr:rowOff>
    </xdr:to>
    <xdr:pic>
      <xdr:nvPicPr>
        <xdr:cNvPr id="9919" name="img458" descr="Lot ID: 180681627  Instruction No: 10027  Name: Train Engine Shed">
          <a:hlinkClick xmlns:r="http://schemas.openxmlformats.org/officeDocument/2006/relationships" r:id="rId637"/>
          <a:extLst>
            <a:ext uri="{FF2B5EF4-FFF2-40B4-BE49-F238E27FC236}">
              <a16:creationId xmlns:a16="http://schemas.microsoft.com/office/drawing/2014/main" id="{6C5535F6-71D0-91D3-D716-3895291473F3}"/>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521614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3708</xdr:row>
      <xdr:rowOff>0</xdr:rowOff>
    </xdr:from>
    <xdr:to>
      <xdr:col>3</xdr:col>
      <xdr:colOff>114300</xdr:colOff>
      <xdr:row>3708</xdr:row>
      <xdr:rowOff>114300</xdr:rowOff>
    </xdr:to>
    <xdr:pic>
      <xdr:nvPicPr>
        <xdr:cNvPr id="9920" name="Billede 9919" descr="Seller Does Not Ship to My Country">
          <a:hlinkClick xmlns:r="http://schemas.openxmlformats.org/officeDocument/2006/relationships" r:id="rId5"/>
          <a:extLst>
            <a:ext uri="{FF2B5EF4-FFF2-40B4-BE49-F238E27FC236}">
              <a16:creationId xmlns:a16="http://schemas.microsoft.com/office/drawing/2014/main" id="{020A39E3-B1FF-48E0-7E3D-9DDEBD06209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21614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3708</xdr:row>
      <xdr:rowOff>0</xdr:rowOff>
    </xdr:from>
    <xdr:to>
      <xdr:col>3</xdr:col>
      <xdr:colOff>274320</xdr:colOff>
      <xdr:row>3708</xdr:row>
      <xdr:rowOff>152400</xdr:rowOff>
    </xdr:to>
    <xdr:pic>
      <xdr:nvPicPr>
        <xdr:cNvPr id="9921" name="Billede 9920">
          <a:hlinkClick xmlns:r="http://schemas.openxmlformats.org/officeDocument/2006/relationships" r:id="rId7"/>
          <a:extLst>
            <a:ext uri="{FF2B5EF4-FFF2-40B4-BE49-F238E27FC236}">
              <a16:creationId xmlns:a16="http://schemas.microsoft.com/office/drawing/2014/main" id="{E8528F9D-F472-D050-471F-AE516997EFC9}"/>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21614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3713</xdr:row>
      <xdr:rowOff>0</xdr:rowOff>
    </xdr:from>
    <xdr:to>
      <xdr:col>3</xdr:col>
      <xdr:colOff>7620</xdr:colOff>
      <xdr:row>3713</xdr:row>
      <xdr:rowOff>30480</xdr:rowOff>
    </xdr:to>
    <xdr:pic>
      <xdr:nvPicPr>
        <xdr:cNvPr id="9922" name="Billede 9921">
          <a:extLst>
            <a:ext uri="{FF2B5EF4-FFF2-40B4-BE49-F238E27FC236}">
              <a16:creationId xmlns:a16="http://schemas.microsoft.com/office/drawing/2014/main" id="{543FF29B-7C08-1CF7-1EBF-CF0AD04ED8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3923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3714</xdr:row>
      <xdr:rowOff>0</xdr:rowOff>
    </xdr:from>
    <xdr:to>
      <xdr:col>3</xdr:col>
      <xdr:colOff>571500</xdr:colOff>
      <xdr:row>3714</xdr:row>
      <xdr:rowOff>160020</xdr:rowOff>
    </xdr:to>
    <xdr:pic>
      <xdr:nvPicPr>
        <xdr:cNvPr id="9923" name="Billede 9922">
          <a:hlinkClick xmlns:r="http://schemas.openxmlformats.org/officeDocument/2006/relationships" r:id="rId685"/>
          <a:extLst>
            <a:ext uri="{FF2B5EF4-FFF2-40B4-BE49-F238E27FC236}">
              <a16:creationId xmlns:a16="http://schemas.microsoft.com/office/drawing/2014/main" id="{617E8447-2E5A-4FD7-8ECF-249095FC28B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24106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3715</xdr:row>
      <xdr:rowOff>0</xdr:rowOff>
    </xdr:from>
    <xdr:to>
      <xdr:col>3</xdr:col>
      <xdr:colOff>7620</xdr:colOff>
      <xdr:row>3715</xdr:row>
      <xdr:rowOff>99060</xdr:rowOff>
    </xdr:to>
    <xdr:pic>
      <xdr:nvPicPr>
        <xdr:cNvPr id="9924" name="Billede 9923">
          <a:extLst>
            <a:ext uri="{FF2B5EF4-FFF2-40B4-BE49-F238E27FC236}">
              <a16:creationId xmlns:a16="http://schemas.microsoft.com/office/drawing/2014/main" id="{475D5C67-604C-68C4-18CF-8FB4664A7A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4289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3717</xdr:row>
      <xdr:rowOff>0</xdr:rowOff>
    </xdr:from>
    <xdr:to>
      <xdr:col>1</xdr:col>
      <xdr:colOff>152400</xdr:colOff>
      <xdr:row>3718</xdr:row>
      <xdr:rowOff>342900</xdr:rowOff>
    </xdr:to>
    <xdr:pic>
      <xdr:nvPicPr>
        <xdr:cNvPr id="9925" name="img459" descr="Lot ID: 535996817  Set No: 60112  Name: Fire Engine">
          <a:hlinkClick xmlns:r="http://schemas.openxmlformats.org/officeDocument/2006/relationships" r:id="rId565"/>
          <a:extLst>
            <a:ext uri="{FF2B5EF4-FFF2-40B4-BE49-F238E27FC236}">
              <a16:creationId xmlns:a16="http://schemas.microsoft.com/office/drawing/2014/main" id="{47641B52-27FD-899D-7853-A21CFF75E6D7}"/>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524655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3717</xdr:row>
      <xdr:rowOff>0</xdr:rowOff>
    </xdr:from>
    <xdr:to>
      <xdr:col>3</xdr:col>
      <xdr:colOff>114300</xdr:colOff>
      <xdr:row>3717</xdr:row>
      <xdr:rowOff>114300</xdr:rowOff>
    </xdr:to>
    <xdr:pic>
      <xdr:nvPicPr>
        <xdr:cNvPr id="9926" name="Billede 9925" descr="Seller Ships to My Country">
          <a:hlinkClick xmlns:r="http://schemas.openxmlformats.org/officeDocument/2006/relationships" r:id="rId5"/>
          <a:extLst>
            <a:ext uri="{FF2B5EF4-FFF2-40B4-BE49-F238E27FC236}">
              <a16:creationId xmlns:a16="http://schemas.microsoft.com/office/drawing/2014/main" id="{A32ABBAD-6E02-1EEC-729F-714D29D3E87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24655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3717</xdr:row>
      <xdr:rowOff>0</xdr:rowOff>
    </xdr:from>
    <xdr:to>
      <xdr:col>3</xdr:col>
      <xdr:colOff>274320</xdr:colOff>
      <xdr:row>3717</xdr:row>
      <xdr:rowOff>152400</xdr:rowOff>
    </xdr:to>
    <xdr:pic>
      <xdr:nvPicPr>
        <xdr:cNvPr id="9927" name="Billede 9926">
          <a:hlinkClick xmlns:r="http://schemas.openxmlformats.org/officeDocument/2006/relationships" r:id="rId7"/>
          <a:extLst>
            <a:ext uri="{FF2B5EF4-FFF2-40B4-BE49-F238E27FC236}">
              <a16:creationId xmlns:a16="http://schemas.microsoft.com/office/drawing/2014/main" id="{FE16C1BF-E38D-F8B4-11DE-9F924540B1C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24655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3721</xdr:row>
      <xdr:rowOff>0</xdr:rowOff>
    </xdr:from>
    <xdr:to>
      <xdr:col>3</xdr:col>
      <xdr:colOff>7620</xdr:colOff>
      <xdr:row>3721</xdr:row>
      <xdr:rowOff>30480</xdr:rowOff>
    </xdr:to>
    <xdr:pic>
      <xdr:nvPicPr>
        <xdr:cNvPr id="9928" name="Billede 9927">
          <a:extLst>
            <a:ext uri="{FF2B5EF4-FFF2-40B4-BE49-F238E27FC236}">
              <a16:creationId xmlns:a16="http://schemas.microsoft.com/office/drawing/2014/main" id="{89C8D22B-19B5-ABE7-69D4-522D5C7DB2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6484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3722</xdr:row>
      <xdr:rowOff>0</xdr:rowOff>
    </xdr:from>
    <xdr:to>
      <xdr:col>3</xdr:col>
      <xdr:colOff>571500</xdr:colOff>
      <xdr:row>3722</xdr:row>
      <xdr:rowOff>160020</xdr:rowOff>
    </xdr:to>
    <xdr:pic>
      <xdr:nvPicPr>
        <xdr:cNvPr id="9929" name="Billede 9928">
          <a:hlinkClick xmlns:r="http://schemas.openxmlformats.org/officeDocument/2006/relationships" r:id="rId686"/>
          <a:extLst>
            <a:ext uri="{FF2B5EF4-FFF2-40B4-BE49-F238E27FC236}">
              <a16:creationId xmlns:a16="http://schemas.microsoft.com/office/drawing/2014/main" id="{3722DF4A-CFC6-9726-449C-95E685EF85D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26667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3723</xdr:row>
      <xdr:rowOff>0</xdr:rowOff>
    </xdr:from>
    <xdr:to>
      <xdr:col>3</xdr:col>
      <xdr:colOff>7620</xdr:colOff>
      <xdr:row>3723</xdr:row>
      <xdr:rowOff>99060</xdr:rowOff>
    </xdr:to>
    <xdr:pic>
      <xdr:nvPicPr>
        <xdr:cNvPr id="9930" name="Billede 9929">
          <a:extLst>
            <a:ext uri="{FF2B5EF4-FFF2-40B4-BE49-F238E27FC236}">
              <a16:creationId xmlns:a16="http://schemas.microsoft.com/office/drawing/2014/main" id="{3D68642D-1EB7-A211-2A05-7D725C3908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6849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3725</xdr:row>
      <xdr:rowOff>0</xdr:rowOff>
    </xdr:from>
    <xdr:to>
      <xdr:col>1</xdr:col>
      <xdr:colOff>152400</xdr:colOff>
      <xdr:row>3725</xdr:row>
      <xdr:rowOff>571500</xdr:rowOff>
    </xdr:to>
    <xdr:pic>
      <xdr:nvPicPr>
        <xdr:cNvPr id="9931" name="img460" descr="Lot ID: 424287602  Set No: 40370  Name: Steam Engine {Reissue of Set 7810}">
          <a:hlinkClick xmlns:r="http://schemas.openxmlformats.org/officeDocument/2006/relationships" r:id="rId549"/>
          <a:extLst>
            <a:ext uri="{FF2B5EF4-FFF2-40B4-BE49-F238E27FC236}">
              <a16:creationId xmlns:a16="http://schemas.microsoft.com/office/drawing/2014/main" id="{2F5C4248-EC2B-1247-9552-826A18D124D0}"/>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27215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3725</xdr:row>
      <xdr:rowOff>0</xdr:rowOff>
    </xdr:from>
    <xdr:to>
      <xdr:col>3</xdr:col>
      <xdr:colOff>114300</xdr:colOff>
      <xdr:row>3725</xdr:row>
      <xdr:rowOff>114300</xdr:rowOff>
    </xdr:to>
    <xdr:pic>
      <xdr:nvPicPr>
        <xdr:cNvPr id="9932" name="Billede 9931" descr="Seller Ships to My Country">
          <a:hlinkClick xmlns:r="http://schemas.openxmlformats.org/officeDocument/2006/relationships" r:id="rId5"/>
          <a:extLst>
            <a:ext uri="{FF2B5EF4-FFF2-40B4-BE49-F238E27FC236}">
              <a16:creationId xmlns:a16="http://schemas.microsoft.com/office/drawing/2014/main" id="{4E593AAB-8937-C1C9-509C-C8D9A5ACB68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27215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3725</xdr:row>
      <xdr:rowOff>0</xdr:rowOff>
    </xdr:from>
    <xdr:to>
      <xdr:col>3</xdr:col>
      <xdr:colOff>274320</xdr:colOff>
      <xdr:row>3725</xdr:row>
      <xdr:rowOff>152400</xdr:rowOff>
    </xdr:to>
    <xdr:pic>
      <xdr:nvPicPr>
        <xdr:cNvPr id="9933" name="Billede 9932">
          <a:hlinkClick xmlns:r="http://schemas.openxmlformats.org/officeDocument/2006/relationships" r:id="rId7"/>
          <a:extLst>
            <a:ext uri="{FF2B5EF4-FFF2-40B4-BE49-F238E27FC236}">
              <a16:creationId xmlns:a16="http://schemas.microsoft.com/office/drawing/2014/main" id="{AF1D1844-08C7-6F75-3568-9908030DC82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27215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3730</xdr:row>
      <xdr:rowOff>0</xdr:rowOff>
    </xdr:from>
    <xdr:to>
      <xdr:col>3</xdr:col>
      <xdr:colOff>7620</xdr:colOff>
      <xdr:row>3730</xdr:row>
      <xdr:rowOff>30480</xdr:rowOff>
    </xdr:to>
    <xdr:pic>
      <xdr:nvPicPr>
        <xdr:cNvPr id="9934" name="Billede 9933">
          <a:extLst>
            <a:ext uri="{FF2B5EF4-FFF2-40B4-BE49-F238E27FC236}">
              <a16:creationId xmlns:a16="http://schemas.microsoft.com/office/drawing/2014/main" id="{B98C7DB7-B3FB-0672-7A1D-DB69D2EDB8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9181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3731</xdr:row>
      <xdr:rowOff>0</xdr:rowOff>
    </xdr:from>
    <xdr:to>
      <xdr:col>3</xdr:col>
      <xdr:colOff>571500</xdr:colOff>
      <xdr:row>3731</xdr:row>
      <xdr:rowOff>160020</xdr:rowOff>
    </xdr:to>
    <xdr:pic>
      <xdr:nvPicPr>
        <xdr:cNvPr id="9935" name="Billede 9934">
          <a:hlinkClick xmlns:r="http://schemas.openxmlformats.org/officeDocument/2006/relationships" r:id="rId687"/>
          <a:extLst>
            <a:ext uri="{FF2B5EF4-FFF2-40B4-BE49-F238E27FC236}">
              <a16:creationId xmlns:a16="http://schemas.microsoft.com/office/drawing/2014/main" id="{CF20E3FF-BE2A-50CB-92B7-CF2E855006C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29364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3732</xdr:row>
      <xdr:rowOff>0</xdr:rowOff>
    </xdr:from>
    <xdr:to>
      <xdr:col>3</xdr:col>
      <xdr:colOff>7620</xdr:colOff>
      <xdr:row>3732</xdr:row>
      <xdr:rowOff>99060</xdr:rowOff>
    </xdr:to>
    <xdr:pic>
      <xdr:nvPicPr>
        <xdr:cNvPr id="9936" name="Billede 9935">
          <a:extLst>
            <a:ext uri="{FF2B5EF4-FFF2-40B4-BE49-F238E27FC236}">
              <a16:creationId xmlns:a16="http://schemas.microsoft.com/office/drawing/2014/main" id="{B69550FE-75FC-1FCD-C3F5-FCCE36C2DF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9547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3734</xdr:row>
      <xdr:rowOff>0</xdr:rowOff>
    </xdr:from>
    <xdr:to>
      <xdr:col>1</xdr:col>
      <xdr:colOff>152400</xdr:colOff>
      <xdr:row>3736</xdr:row>
      <xdr:rowOff>0</xdr:rowOff>
    </xdr:to>
    <xdr:pic>
      <xdr:nvPicPr>
        <xdr:cNvPr id="9937" name="img461" descr="Lot ID: 480775229  Set No: 8280  Name: Fire Engine">
          <a:hlinkClick xmlns:r="http://schemas.openxmlformats.org/officeDocument/2006/relationships" r:id="rId471"/>
          <a:extLst>
            <a:ext uri="{FF2B5EF4-FFF2-40B4-BE49-F238E27FC236}">
              <a16:creationId xmlns:a16="http://schemas.microsoft.com/office/drawing/2014/main" id="{33521109-41E4-FB13-0F8C-A20BE7046584}"/>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529913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3734</xdr:row>
      <xdr:rowOff>0</xdr:rowOff>
    </xdr:from>
    <xdr:to>
      <xdr:col>3</xdr:col>
      <xdr:colOff>114300</xdr:colOff>
      <xdr:row>3734</xdr:row>
      <xdr:rowOff>114300</xdr:rowOff>
    </xdr:to>
    <xdr:pic>
      <xdr:nvPicPr>
        <xdr:cNvPr id="9938" name="Billede 9937" descr="Seller Ships to My Country">
          <a:hlinkClick xmlns:r="http://schemas.openxmlformats.org/officeDocument/2006/relationships" r:id="rId5"/>
          <a:extLst>
            <a:ext uri="{FF2B5EF4-FFF2-40B4-BE49-F238E27FC236}">
              <a16:creationId xmlns:a16="http://schemas.microsoft.com/office/drawing/2014/main" id="{7A67AAC0-3242-F951-737A-F4825736556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29913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3734</xdr:row>
      <xdr:rowOff>0</xdr:rowOff>
    </xdr:from>
    <xdr:to>
      <xdr:col>3</xdr:col>
      <xdr:colOff>274320</xdr:colOff>
      <xdr:row>3734</xdr:row>
      <xdr:rowOff>152400</xdr:rowOff>
    </xdr:to>
    <xdr:pic>
      <xdr:nvPicPr>
        <xdr:cNvPr id="9939" name="Billede 9938">
          <a:hlinkClick xmlns:r="http://schemas.openxmlformats.org/officeDocument/2006/relationships" r:id="rId7"/>
          <a:extLst>
            <a:ext uri="{FF2B5EF4-FFF2-40B4-BE49-F238E27FC236}">
              <a16:creationId xmlns:a16="http://schemas.microsoft.com/office/drawing/2014/main" id="{74BBCC0B-9BA9-7259-6342-A60D137E212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29913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3738</xdr:row>
      <xdr:rowOff>0</xdr:rowOff>
    </xdr:from>
    <xdr:to>
      <xdr:col>3</xdr:col>
      <xdr:colOff>7620</xdr:colOff>
      <xdr:row>3738</xdr:row>
      <xdr:rowOff>30480</xdr:rowOff>
    </xdr:to>
    <xdr:pic>
      <xdr:nvPicPr>
        <xdr:cNvPr id="9940" name="Billede 9939">
          <a:extLst>
            <a:ext uri="{FF2B5EF4-FFF2-40B4-BE49-F238E27FC236}">
              <a16:creationId xmlns:a16="http://schemas.microsoft.com/office/drawing/2014/main" id="{3AB8DA51-D5FE-FA45-64DE-DADCE851B1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1627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3739</xdr:row>
      <xdr:rowOff>0</xdr:rowOff>
    </xdr:from>
    <xdr:to>
      <xdr:col>3</xdr:col>
      <xdr:colOff>571500</xdr:colOff>
      <xdr:row>3739</xdr:row>
      <xdr:rowOff>160020</xdr:rowOff>
    </xdr:to>
    <xdr:pic>
      <xdr:nvPicPr>
        <xdr:cNvPr id="9941" name="Billede 9940">
          <a:hlinkClick xmlns:r="http://schemas.openxmlformats.org/officeDocument/2006/relationships" r:id="rId688"/>
          <a:extLst>
            <a:ext uri="{FF2B5EF4-FFF2-40B4-BE49-F238E27FC236}">
              <a16:creationId xmlns:a16="http://schemas.microsoft.com/office/drawing/2014/main" id="{690C511C-90CE-9B26-0ABF-690D6A25585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31810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3740</xdr:row>
      <xdr:rowOff>0</xdr:rowOff>
    </xdr:from>
    <xdr:to>
      <xdr:col>3</xdr:col>
      <xdr:colOff>7620</xdr:colOff>
      <xdr:row>3740</xdr:row>
      <xdr:rowOff>99060</xdr:rowOff>
    </xdr:to>
    <xdr:pic>
      <xdr:nvPicPr>
        <xdr:cNvPr id="9942" name="Billede 9941">
          <a:extLst>
            <a:ext uri="{FF2B5EF4-FFF2-40B4-BE49-F238E27FC236}">
              <a16:creationId xmlns:a16="http://schemas.microsoft.com/office/drawing/2014/main" id="{2618F9A9-4D6B-1F7C-BD03-DEB30B6FBD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1993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3742</xdr:row>
      <xdr:rowOff>0</xdr:rowOff>
    </xdr:from>
    <xdr:to>
      <xdr:col>1</xdr:col>
      <xdr:colOff>152400</xdr:colOff>
      <xdr:row>3744</xdr:row>
      <xdr:rowOff>114300</xdr:rowOff>
    </xdr:to>
    <xdr:pic>
      <xdr:nvPicPr>
        <xdr:cNvPr id="9943" name="img462" descr="Lot ID: 445005313  Set No: 8280  Name: Fire Engine">
          <a:hlinkClick xmlns:r="http://schemas.openxmlformats.org/officeDocument/2006/relationships" r:id="rId471"/>
          <a:extLst>
            <a:ext uri="{FF2B5EF4-FFF2-40B4-BE49-F238E27FC236}">
              <a16:creationId xmlns:a16="http://schemas.microsoft.com/office/drawing/2014/main" id="{9FE3F03F-1FF3-FDE1-0E54-8B9A0280C3BE}"/>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532359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3742</xdr:row>
      <xdr:rowOff>0</xdr:rowOff>
    </xdr:from>
    <xdr:to>
      <xdr:col>3</xdr:col>
      <xdr:colOff>114300</xdr:colOff>
      <xdr:row>3742</xdr:row>
      <xdr:rowOff>114300</xdr:rowOff>
    </xdr:to>
    <xdr:pic>
      <xdr:nvPicPr>
        <xdr:cNvPr id="9944" name="Billede 9943" descr="Seller Ships to My Country">
          <a:hlinkClick xmlns:r="http://schemas.openxmlformats.org/officeDocument/2006/relationships" r:id="rId5"/>
          <a:extLst>
            <a:ext uri="{FF2B5EF4-FFF2-40B4-BE49-F238E27FC236}">
              <a16:creationId xmlns:a16="http://schemas.microsoft.com/office/drawing/2014/main" id="{BFD7BB4A-11F4-CDE5-7B48-1E58EB318FD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32359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3742</xdr:row>
      <xdr:rowOff>0</xdr:rowOff>
    </xdr:from>
    <xdr:to>
      <xdr:col>3</xdr:col>
      <xdr:colOff>274320</xdr:colOff>
      <xdr:row>3742</xdr:row>
      <xdr:rowOff>152400</xdr:rowOff>
    </xdr:to>
    <xdr:pic>
      <xdr:nvPicPr>
        <xdr:cNvPr id="9945" name="Billede 9944">
          <a:hlinkClick xmlns:r="http://schemas.openxmlformats.org/officeDocument/2006/relationships" r:id="rId7"/>
          <a:extLst>
            <a:ext uri="{FF2B5EF4-FFF2-40B4-BE49-F238E27FC236}">
              <a16:creationId xmlns:a16="http://schemas.microsoft.com/office/drawing/2014/main" id="{5199ACEC-68A2-3D80-AC6D-C8136A9D12A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32359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3746</xdr:row>
      <xdr:rowOff>0</xdr:rowOff>
    </xdr:from>
    <xdr:to>
      <xdr:col>3</xdr:col>
      <xdr:colOff>7620</xdr:colOff>
      <xdr:row>3746</xdr:row>
      <xdr:rowOff>30480</xdr:rowOff>
    </xdr:to>
    <xdr:pic>
      <xdr:nvPicPr>
        <xdr:cNvPr id="9946" name="Billede 9945">
          <a:extLst>
            <a:ext uri="{FF2B5EF4-FFF2-40B4-BE49-F238E27FC236}">
              <a16:creationId xmlns:a16="http://schemas.microsoft.com/office/drawing/2014/main" id="{169ECBC8-A8F9-E9D8-E46C-9122B64282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3845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3747</xdr:row>
      <xdr:rowOff>0</xdr:rowOff>
    </xdr:from>
    <xdr:to>
      <xdr:col>3</xdr:col>
      <xdr:colOff>571500</xdr:colOff>
      <xdr:row>3747</xdr:row>
      <xdr:rowOff>160020</xdr:rowOff>
    </xdr:to>
    <xdr:pic>
      <xdr:nvPicPr>
        <xdr:cNvPr id="9947" name="Billede 9946">
          <a:hlinkClick xmlns:r="http://schemas.openxmlformats.org/officeDocument/2006/relationships" r:id="rId689"/>
          <a:extLst>
            <a:ext uri="{FF2B5EF4-FFF2-40B4-BE49-F238E27FC236}">
              <a16:creationId xmlns:a16="http://schemas.microsoft.com/office/drawing/2014/main" id="{DBA1B50B-2374-33B4-B847-C25066880C7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34027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3748</xdr:row>
      <xdr:rowOff>0</xdr:rowOff>
    </xdr:from>
    <xdr:to>
      <xdr:col>3</xdr:col>
      <xdr:colOff>7620</xdr:colOff>
      <xdr:row>3748</xdr:row>
      <xdr:rowOff>99060</xdr:rowOff>
    </xdr:to>
    <xdr:pic>
      <xdr:nvPicPr>
        <xdr:cNvPr id="9948" name="Billede 9947">
          <a:extLst>
            <a:ext uri="{FF2B5EF4-FFF2-40B4-BE49-F238E27FC236}">
              <a16:creationId xmlns:a16="http://schemas.microsoft.com/office/drawing/2014/main" id="{46A460A8-CCA3-54CA-3763-13EB323CAC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4210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3750</xdr:row>
      <xdr:rowOff>0</xdr:rowOff>
    </xdr:from>
    <xdr:to>
      <xdr:col>1</xdr:col>
      <xdr:colOff>152400</xdr:colOff>
      <xdr:row>3750</xdr:row>
      <xdr:rowOff>571500</xdr:rowOff>
    </xdr:to>
    <xdr:pic>
      <xdr:nvPicPr>
        <xdr:cNvPr id="9949" name="img463" descr="Lot ID: 494688045  Instruction No: 10027  Name: Train Engine Shed">
          <a:hlinkClick xmlns:r="http://schemas.openxmlformats.org/officeDocument/2006/relationships" r:id="rId637"/>
          <a:extLst>
            <a:ext uri="{FF2B5EF4-FFF2-40B4-BE49-F238E27FC236}">
              <a16:creationId xmlns:a16="http://schemas.microsoft.com/office/drawing/2014/main" id="{DF770E40-FDDE-3D9F-5EB3-D10E4CE9B1EB}"/>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534576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3750</xdr:row>
      <xdr:rowOff>0</xdr:rowOff>
    </xdr:from>
    <xdr:to>
      <xdr:col>3</xdr:col>
      <xdr:colOff>114300</xdr:colOff>
      <xdr:row>3750</xdr:row>
      <xdr:rowOff>114300</xdr:rowOff>
    </xdr:to>
    <xdr:pic>
      <xdr:nvPicPr>
        <xdr:cNvPr id="9950" name="Billede 9949" descr="Seller Ships to My Country">
          <a:hlinkClick xmlns:r="http://schemas.openxmlformats.org/officeDocument/2006/relationships" r:id="rId5"/>
          <a:extLst>
            <a:ext uri="{FF2B5EF4-FFF2-40B4-BE49-F238E27FC236}">
              <a16:creationId xmlns:a16="http://schemas.microsoft.com/office/drawing/2014/main" id="{A45A6C73-1E00-9F75-64C7-8CD1D26C935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34576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3750</xdr:row>
      <xdr:rowOff>0</xdr:rowOff>
    </xdr:from>
    <xdr:to>
      <xdr:col>3</xdr:col>
      <xdr:colOff>274320</xdr:colOff>
      <xdr:row>3750</xdr:row>
      <xdr:rowOff>152400</xdr:rowOff>
    </xdr:to>
    <xdr:pic>
      <xdr:nvPicPr>
        <xdr:cNvPr id="9951" name="Billede 9950">
          <a:hlinkClick xmlns:r="http://schemas.openxmlformats.org/officeDocument/2006/relationships" r:id="rId7"/>
          <a:extLst>
            <a:ext uri="{FF2B5EF4-FFF2-40B4-BE49-F238E27FC236}">
              <a16:creationId xmlns:a16="http://schemas.microsoft.com/office/drawing/2014/main" id="{DE7CD241-6D81-F946-F75B-525AF12C252E}"/>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534576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3754</xdr:row>
      <xdr:rowOff>0</xdr:rowOff>
    </xdr:from>
    <xdr:to>
      <xdr:col>3</xdr:col>
      <xdr:colOff>7620</xdr:colOff>
      <xdr:row>3754</xdr:row>
      <xdr:rowOff>30480</xdr:rowOff>
    </xdr:to>
    <xdr:pic>
      <xdr:nvPicPr>
        <xdr:cNvPr id="9952" name="Billede 9951">
          <a:extLst>
            <a:ext uri="{FF2B5EF4-FFF2-40B4-BE49-F238E27FC236}">
              <a16:creationId xmlns:a16="http://schemas.microsoft.com/office/drawing/2014/main" id="{1778AD1C-2D18-E4FF-1AFA-742DA32182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6816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3755</xdr:row>
      <xdr:rowOff>0</xdr:rowOff>
    </xdr:from>
    <xdr:to>
      <xdr:col>3</xdr:col>
      <xdr:colOff>571500</xdr:colOff>
      <xdr:row>3755</xdr:row>
      <xdr:rowOff>160020</xdr:rowOff>
    </xdr:to>
    <xdr:pic>
      <xdr:nvPicPr>
        <xdr:cNvPr id="9953" name="Billede 9952">
          <a:hlinkClick xmlns:r="http://schemas.openxmlformats.org/officeDocument/2006/relationships" r:id="rId690"/>
          <a:extLst>
            <a:ext uri="{FF2B5EF4-FFF2-40B4-BE49-F238E27FC236}">
              <a16:creationId xmlns:a16="http://schemas.microsoft.com/office/drawing/2014/main" id="{B184156A-76CC-73D9-2B44-43F5EBBD36B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36999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3756</xdr:row>
      <xdr:rowOff>0</xdr:rowOff>
    </xdr:from>
    <xdr:to>
      <xdr:col>3</xdr:col>
      <xdr:colOff>7620</xdr:colOff>
      <xdr:row>3756</xdr:row>
      <xdr:rowOff>99060</xdr:rowOff>
    </xdr:to>
    <xdr:pic>
      <xdr:nvPicPr>
        <xdr:cNvPr id="9954" name="Billede 9953">
          <a:extLst>
            <a:ext uri="{FF2B5EF4-FFF2-40B4-BE49-F238E27FC236}">
              <a16:creationId xmlns:a16="http://schemas.microsoft.com/office/drawing/2014/main" id="{1ACF2992-97AD-0C64-5F12-0BC8F2F459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7182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3758</xdr:row>
      <xdr:rowOff>0</xdr:rowOff>
    </xdr:from>
    <xdr:to>
      <xdr:col>1</xdr:col>
      <xdr:colOff>152400</xdr:colOff>
      <xdr:row>3760</xdr:row>
      <xdr:rowOff>160020</xdr:rowOff>
    </xdr:to>
    <xdr:pic>
      <xdr:nvPicPr>
        <xdr:cNvPr id="9955" name="img464" descr="Lot ID: 297200536  Set No: 60112  Name: Fire Engine">
          <a:hlinkClick xmlns:r="http://schemas.openxmlformats.org/officeDocument/2006/relationships" r:id="rId565"/>
          <a:extLst>
            <a:ext uri="{FF2B5EF4-FFF2-40B4-BE49-F238E27FC236}">
              <a16:creationId xmlns:a16="http://schemas.microsoft.com/office/drawing/2014/main" id="{1B235757-03B3-122A-BE49-93FE7273CC92}"/>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537548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3758</xdr:row>
      <xdr:rowOff>0</xdr:rowOff>
    </xdr:from>
    <xdr:to>
      <xdr:col>3</xdr:col>
      <xdr:colOff>114300</xdr:colOff>
      <xdr:row>3758</xdr:row>
      <xdr:rowOff>114300</xdr:rowOff>
    </xdr:to>
    <xdr:pic>
      <xdr:nvPicPr>
        <xdr:cNvPr id="9956" name="Billede 9955" descr="Seller Does Not Ship to My Country">
          <a:hlinkClick xmlns:r="http://schemas.openxmlformats.org/officeDocument/2006/relationships" r:id="rId5"/>
          <a:extLst>
            <a:ext uri="{FF2B5EF4-FFF2-40B4-BE49-F238E27FC236}">
              <a16:creationId xmlns:a16="http://schemas.microsoft.com/office/drawing/2014/main" id="{11E0CA7A-2E65-6A09-284D-D4C7220D0F1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37548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3758</xdr:row>
      <xdr:rowOff>0</xdr:rowOff>
    </xdr:from>
    <xdr:to>
      <xdr:col>3</xdr:col>
      <xdr:colOff>274320</xdr:colOff>
      <xdr:row>3758</xdr:row>
      <xdr:rowOff>152400</xdr:rowOff>
    </xdr:to>
    <xdr:pic>
      <xdr:nvPicPr>
        <xdr:cNvPr id="9957" name="Billede 9956">
          <a:hlinkClick xmlns:r="http://schemas.openxmlformats.org/officeDocument/2006/relationships" r:id="rId7"/>
          <a:extLst>
            <a:ext uri="{FF2B5EF4-FFF2-40B4-BE49-F238E27FC236}">
              <a16:creationId xmlns:a16="http://schemas.microsoft.com/office/drawing/2014/main" id="{C1A99BAA-386D-0C01-7AB6-AB516CE701AA}"/>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537548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3762</xdr:row>
      <xdr:rowOff>0</xdr:rowOff>
    </xdr:from>
    <xdr:to>
      <xdr:col>3</xdr:col>
      <xdr:colOff>7620</xdr:colOff>
      <xdr:row>3762</xdr:row>
      <xdr:rowOff>30480</xdr:rowOff>
    </xdr:to>
    <xdr:pic>
      <xdr:nvPicPr>
        <xdr:cNvPr id="9958" name="Billede 9957">
          <a:extLst>
            <a:ext uri="{FF2B5EF4-FFF2-40B4-BE49-F238E27FC236}">
              <a16:creationId xmlns:a16="http://schemas.microsoft.com/office/drawing/2014/main" id="{007B088A-18BA-E513-2B1D-85B68B413F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9102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3763</xdr:row>
      <xdr:rowOff>0</xdr:rowOff>
    </xdr:from>
    <xdr:to>
      <xdr:col>3</xdr:col>
      <xdr:colOff>571500</xdr:colOff>
      <xdr:row>3763</xdr:row>
      <xdr:rowOff>160020</xdr:rowOff>
    </xdr:to>
    <xdr:pic>
      <xdr:nvPicPr>
        <xdr:cNvPr id="9959" name="Billede 9958">
          <a:hlinkClick xmlns:r="http://schemas.openxmlformats.org/officeDocument/2006/relationships" r:id="rId691"/>
          <a:extLst>
            <a:ext uri="{FF2B5EF4-FFF2-40B4-BE49-F238E27FC236}">
              <a16:creationId xmlns:a16="http://schemas.microsoft.com/office/drawing/2014/main" id="{031F58CA-8324-9795-BFA6-4F3E5803595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39285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3764</xdr:row>
      <xdr:rowOff>0</xdr:rowOff>
    </xdr:from>
    <xdr:to>
      <xdr:col>3</xdr:col>
      <xdr:colOff>7620</xdr:colOff>
      <xdr:row>3764</xdr:row>
      <xdr:rowOff>99060</xdr:rowOff>
    </xdr:to>
    <xdr:pic>
      <xdr:nvPicPr>
        <xdr:cNvPr id="9960" name="Billede 9959">
          <a:extLst>
            <a:ext uri="{FF2B5EF4-FFF2-40B4-BE49-F238E27FC236}">
              <a16:creationId xmlns:a16="http://schemas.microsoft.com/office/drawing/2014/main" id="{94526027-377D-1432-43C0-C511F9E308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9468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3766</xdr:row>
      <xdr:rowOff>0</xdr:rowOff>
    </xdr:from>
    <xdr:to>
      <xdr:col>1</xdr:col>
      <xdr:colOff>152400</xdr:colOff>
      <xdr:row>3766</xdr:row>
      <xdr:rowOff>571500</xdr:rowOff>
    </xdr:to>
    <xdr:pic>
      <xdr:nvPicPr>
        <xdr:cNvPr id="9961" name="img465" descr="Lot ID: 492379750  Set No: 40370  Name: Steam Engine {Reissue of Set 7810}">
          <a:hlinkClick xmlns:r="http://schemas.openxmlformats.org/officeDocument/2006/relationships" r:id="rId549"/>
          <a:extLst>
            <a:ext uri="{FF2B5EF4-FFF2-40B4-BE49-F238E27FC236}">
              <a16:creationId xmlns:a16="http://schemas.microsoft.com/office/drawing/2014/main" id="{B05C76FC-ACC1-88A1-B344-DEF7AEA7ED3A}"/>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39834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3766</xdr:row>
      <xdr:rowOff>0</xdr:rowOff>
    </xdr:from>
    <xdr:to>
      <xdr:col>3</xdr:col>
      <xdr:colOff>114300</xdr:colOff>
      <xdr:row>3766</xdr:row>
      <xdr:rowOff>114300</xdr:rowOff>
    </xdr:to>
    <xdr:pic>
      <xdr:nvPicPr>
        <xdr:cNvPr id="9962" name="Billede 9961" descr="Seller Ships to My Country">
          <a:hlinkClick xmlns:r="http://schemas.openxmlformats.org/officeDocument/2006/relationships" r:id="rId5"/>
          <a:extLst>
            <a:ext uri="{FF2B5EF4-FFF2-40B4-BE49-F238E27FC236}">
              <a16:creationId xmlns:a16="http://schemas.microsoft.com/office/drawing/2014/main" id="{0CF89AA0-C11D-56FB-A23B-B298DBB2FD5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39834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3766</xdr:row>
      <xdr:rowOff>0</xdr:rowOff>
    </xdr:from>
    <xdr:to>
      <xdr:col>3</xdr:col>
      <xdr:colOff>274320</xdr:colOff>
      <xdr:row>3766</xdr:row>
      <xdr:rowOff>152400</xdr:rowOff>
    </xdr:to>
    <xdr:pic>
      <xdr:nvPicPr>
        <xdr:cNvPr id="9963" name="Billede 9962">
          <a:hlinkClick xmlns:r="http://schemas.openxmlformats.org/officeDocument/2006/relationships" r:id="rId7"/>
          <a:extLst>
            <a:ext uri="{FF2B5EF4-FFF2-40B4-BE49-F238E27FC236}">
              <a16:creationId xmlns:a16="http://schemas.microsoft.com/office/drawing/2014/main" id="{D3BB0495-D60D-5772-E90B-05963BC0322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39834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3771</xdr:row>
      <xdr:rowOff>0</xdr:rowOff>
    </xdr:from>
    <xdr:to>
      <xdr:col>3</xdr:col>
      <xdr:colOff>7620</xdr:colOff>
      <xdr:row>3771</xdr:row>
      <xdr:rowOff>30480</xdr:rowOff>
    </xdr:to>
    <xdr:pic>
      <xdr:nvPicPr>
        <xdr:cNvPr id="9964" name="Billede 9963">
          <a:extLst>
            <a:ext uri="{FF2B5EF4-FFF2-40B4-BE49-F238E27FC236}">
              <a16:creationId xmlns:a16="http://schemas.microsoft.com/office/drawing/2014/main" id="{AC14988A-00BF-80FF-A557-6AC61C63C6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41914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3772</xdr:row>
      <xdr:rowOff>0</xdr:rowOff>
    </xdr:from>
    <xdr:to>
      <xdr:col>3</xdr:col>
      <xdr:colOff>571500</xdr:colOff>
      <xdr:row>3772</xdr:row>
      <xdr:rowOff>160020</xdr:rowOff>
    </xdr:to>
    <xdr:pic>
      <xdr:nvPicPr>
        <xdr:cNvPr id="9965" name="Billede 9964">
          <a:hlinkClick xmlns:r="http://schemas.openxmlformats.org/officeDocument/2006/relationships" r:id="rId692"/>
          <a:extLst>
            <a:ext uri="{FF2B5EF4-FFF2-40B4-BE49-F238E27FC236}">
              <a16:creationId xmlns:a16="http://schemas.microsoft.com/office/drawing/2014/main" id="{54F4C58E-C873-91D7-0570-ACBD8039CEC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42097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3773</xdr:row>
      <xdr:rowOff>0</xdr:rowOff>
    </xdr:from>
    <xdr:to>
      <xdr:col>3</xdr:col>
      <xdr:colOff>7620</xdr:colOff>
      <xdr:row>3773</xdr:row>
      <xdr:rowOff>99060</xdr:rowOff>
    </xdr:to>
    <xdr:pic>
      <xdr:nvPicPr>
        <xdr:cNvPr id="9966" name="Billede 9965">
          <a:extLst>
            <a:ext uri="{FF2B5EF4-FFF2-40B4-BE49-F238E27FC236}">
              <a16:creationId xmlns:a16="http://schemas.microsoft.com/office/drawing/2014/main" id="{ABD912AF-8A4E-8B7A-BA9C-8CCE41A50B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42280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3775</xdr:row>
      <xdr:rowOff>0</xdr:rowOff>
    </xdr:from>
    <xdr:to>
      <xdr:col>1</xdr:col>
      <xdr:colOff>152400</xdr:colOff>
      <xdr:row>3775</xdr:row>
      <xdr:rowOff>571500</xdr:rowOff>
    </xdr:to>
    <xdr:pic>
      <xdr:nvPicPr>
        <xdr:cNvPr id="9967" name="img466" descr="Lot ID: 537925835  Set No: 40370  Name: Steam Engine {Reissue of Set 7810}">
          <a:hlinkClick xmlns:r="http://schemas.openxmlformats.org/officeDocument/2006/relationships" r:id="rId549"/>
          <a:extLst>
            <a:ext uri="{FF2B5EF4-FFF2-40B4-BE49-F238E27FC236}">
              <a16:creationId xmlns:a16="http://schemas.microsoft.com/office/drawing/2014/main" id="{0CF8CBAB-39F2-5B00-DE0E-2F0DCD226280}"/>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42646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3775</xdr:row>
      <xdr:rowOff>0</xdr:rowOff>
    </xdr:from>
    <xdr:to>
      <xdr:col>3</xdr:col>
      <xdr:colOff>114300</xdr:colOff>
      <xdr:row>3775</xdr:row>
      <xdr:rowOff>114300</xdr:rowOff>
    </xdr:to>
    <xdr:pic>
      <xdr:nvPicPr>
        <xdr:cNvPr id="9968" name="Billede 9967" descr="Seller Does Not Ship to My Country">
          <a:hlinkClick xmlns:r="http://schemas.openxmlformats.org/officeDocument/2006/relationships" r:id="rId5"/>
          <a:extLst>
            <a:ext uri="{FF2B5EF4-FFF2-40B4-BE49-F238E27FC236}">
              <a16:creationId xmlns:a16="http://schemas.microsoft.com/office/drawing/2014/main" id="{C8DBAB28-A03F-1B5A-122C-B59004711B8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42646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3775</xdr:row>
      <xdr:rowOff>0</xdr:rowOff>
    </xdr:from>
    <xdr:to>
      <xdr:col>3</xdr:col>
      <xdr:colOff>274320</xdr:colOff>
      <xdr:row>3775</xdr:row>
      <xdr:rowOff>152400</xdr:rowOff>
    </xdr:to>
    <xdr:pic>
      <xdr:nvPicPr>
        <xdr:cNvPr id="9969" name="Billede 9968">
          <a:hlinkClick xmlns:r="http://schemas.openxmlformats.org/officeDocument/2006/relationships" r:id="rId7"/>
          <a:extLst>
            <a:ext uri="{FF2B5EF4-FFF2-40B4-BE49-F238E27FC236}">
              <a16:creationId xmlns:a16="http://schemas.microsoft.com/office/drawing/2014/main" id="{1213372F-1326-DE19-0B44-8FD58DB92B3A}"/>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42646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3779</xdr:row>
      <xdr:rowOff>0</xdr:rowOff>
    </xdr:from>
    <xdr:to>
      <xdr:col>3</xdr:col>
      <xdr:colOff>7620</xdr:colOff>
      <xdr:row>3779</xdr:row>
      <xdr:rowOff>30480</xdr:rowOff>
    </xdr:to>
    <xdr:pic>
      <xdr:nvPicPr>
        <xdr:cNvPr id="9970" name="Billede 9969">
          <a:extLst>
            <a:ext uri="{FF2B5EF4-FFF2-40B4-BE49-F238E27FC236}">
              <a16:creationId xmlns:a16="http://schemas.microsoft.com/office/drawing/2014/main" id="{CB570F70-4696-773A-2B95-FF5A181E7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44543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3780</xdr:row>
      <xdr:rowOff>0</xdr:rowOff>
    </xdr:from>
    <xdr:to>
      <xdr:col>3</xdr:col>
      <xdr:colOff>571500</xdr:colOff>
      <xdr:row>3780</xdr:row>
      <xdr:rowOff>160020</xdr:rowOff>
    </xdr:to>
    <xdr:pic>
      <xdr:nvPicPr>
        <xdr:cNvPr id="9971" name="Billede 9970">
          <a:hlinkClick xmlns:r="http://schemas.openxmlformats.org/officeDocument/2006/relationships" r:id="rId693"/>
          <a:extLst>
            <a:ext uri="{FF2B5EF4-FFF2-40B4-BE49-F238E27FC236}">
              <a16:creationId xmlns:a16="http://schemas.microsoft.com/office/drawing/2014/main" id="{B530DB5B-80E7-2F5D-B701-17AA328562C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44726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3781</xdr:row>
      <xdr:rowOff>0</xdr:rowOff>
    </xdr:from>
    <xdr:to>
      <xdr:col>3</xdr:col>
      <xdr:colOff>7620</xdr:colOff>
      <xdr:row>3781</xdr:row>
      <xdr:rowOff>99060</xdr:rowOff>
    </xdr:to>
    <xdr:pic>
      <xdr:nvPicPr>
        <xdr:cNvPr id="9972" name="Billede 9971">
          <a:extLst>
            <a:ext uri="{FF2B5EF4-FFF2-40B4-BE49-F238E27FC236}">
              <a16:creationId xmlns:a16="http://schemas.microsoft.com/office/drawing/2014/main" id="{E93916B2-97E2-EC66-4AB8-801C139F4D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44909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3783</xdr:row>
      <xdr:rowOff>0</xdr:rowOff>
    </xdr:from>
    <xdr:to>
      <xdr:col>1</xdr:col>
      <xdr:colOff>152400</xdr:colOff>
      <xdr:row>3783</xdr:row>
      <xdr:rowOff>571500</xdr:rowOff>
    </xdr:to>
    <xdr:pic>
      <xdr:nvPicPr>
        <xdr:cNvPr id="9973" name="img467" descr="Lot ID: 523528562  Set No: 40370  Name: Steam Engine {Reissue of Set 7810}">
          <a:hlinkClick xmlns:r="http://schemas.openxmlformats.org/officeDocument/2006/relationships" r:id="rId549"/>
          <a:extLst>
            <a:ext uri="{FF2B5EF4-FFF2-40B4-BE49-F238E27FC236}">
              <a16:creationId xmlns:a16="http://schemas.microsoft.com/office/drawing/2014/main" id="{7F9519C8-FEDE-8806-9DEB-B3CE1ABA3B0D}"/>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45275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3783</xdr:row>
      <xdr:rowOff>0</xdr:rowOff>
    </xdr:from>
    <xdr:to>
      <xdr:col>3</xdr:col>
      <xdr:colOff>114300</xdr:colOff>
      <xdr:row>3783</xdr:row>
      <xdr:rowOff>114300</xdr:rowOff>
    </xdr:to>
    <xdr:pic>
      <xdr:nvPicPr>
        <xdr:cNvPr id="9974" name="Billede 9973" descr="Seller Ships to My Country">
          <a:hlinkClick xmlns:r="http://schemas.openxmlformats.org/officeDocument/2006/relationships" r:id="rId5"/>
          <a:extLst>
            <a:ext uri="{FF2B5EF4-FFF2-40B4-BE49-F238E27FC236}">
              <a16:creationId xmlns:a16="http://schemas.microsoft.com/office/drawing/2014/main" id="{237632B7-A821-DA04-1A72-BA4BF82E2ED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45275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3783</xdr:row>
      <xdr:rowOff>0</xdr:rowOff>
    </xdr:from>
    <xdr:to>
      <xdr:col>3</xdr:col>
      <xdr:colOff>274320</xdr:colOff>
      <xdr:row>3783</xdr:row>
      <xdr:rowOff>152400</xdr:rowOff>
    </xdr:to>
    <xdr:pic>
      <xdr:nvPicPr>
        <xdr:cNvPr id="9975" name="Billede 9974">
          <a:hlinkClick xmlns:r="http://schemas.openxmlformats.org/officeDocument/2006/relationships" r:id="rId7"/>
          <a:extLst>
            <a:ext uri="{FF2B5EF4-FFF2-40B4-BE49-F238E27FC236}">
              <a16:creationId xmlns:a16="http://schemas.microsoft.com/office/drawing/2014/main" id="{DC7A726D-C37F-7AE0-5B70-3C9890DCF2A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545275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3783</xdr:row>
      <xdr:rowOff>0</xdr:rowOff>
    </xdr:from>
    <xdr:to>
      <xdr:col>3</xdr:col>
      <xdr:colOff>457200</xdr:colOff>
      <xdr:row>3783</xdr:row>
      <xdr:rowOff>152400</xdr:rowOff>
    </xdr:to>
    <xdr:pic>
      <xdr:nvPicPr>
        <xdr:cNvPr id="9976" name="Billede 9975">
          <a:hlinkClick xmlns:r="http://schemas.openxmlformats.org/officeDocument/2006/relationships" r:id="rId694"/>
          <a:extLst>
            <a:ext uri="{FF2B5EF4-FFF2-40B4-BE49-F238E27FC236}">
              <a16:creationId xmlns:a16="http://schemas.microsoft.com/office/drawing/2014/main" id="{7CFBFE86-46E9-C9FD-D959-F7ED3B58EDDC}"/>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5452750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3787</xdr:row>
      <xdr:rowOff>0</xdr:rowOff>
    </xdr:from>
    <xdr:to>
      <xdr:col>3</xdr:col>
      <xdr:colOff>7620</xdr:colOff>
      <xdr:row>3787</xdr:row>
      <xdr:rowOff>30480</xdr:rowOff>
    </xdr:to>
    <xdr:pic>
      <xdr:nvPicPr>
        <xdr:cNvPr id="9977" name="Billede 9976">
          <a:extLst>
            <a:ext uri="{FF2B5EF4-FFF2-40B4-BE49-F238E27FC236}">
              <a16:creationId xmlns:a16="http://schemas.microsoft.com/office/drawing/2014/main" id="{A5D6F260-4AD7-05BF-FEEE-20F865BD70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2308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3788</xdr:row>
      <xdr:rowOff>0</xdr:rowOff>
    </xdr:from>
    <xdr:to>
      <xdr:col>3</xdr:col>
      <xdr:colOff>571500</xdr:colOff>
      <xdr:row>3788</xdr:row>
      <xdr:rowOff>160020</xdr:rowOff>
    </xdr:to>
    <xdr:pic>
      <xdr:nvPicPr>
        <xdr:cNvPr id="9978" name="Billede 9977">
          <a:hlinkClick xmlns:r="http://schemas.openxmlformats.org/officeDocument/2006/relationships" r:id="rId695"/>
          <a:extLst>
            <a:ext uri="{FF2B5EF4-FFF2-40B4-BE49-F238E27FC236}">
              <a16:creationId xmlns:a16="http://schemas.microsoft.com/office/drawing/2014/main" id="{23D72567-5E85-D28F-7CE0-202947494A0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52491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3789</xdr:row>
      <xdr:rowOff>0</xdr:rowOff>
    </xdr:from>
    <xdr:to>
      <xdr:col>3</xdr:col>
      <xdr:colOff>7620</xdr:colOff>
      <xdr:row>3789</xdr:row>
      <xdr:rowOff>99060</xdr:rowOff>
    </xdr:to>
    <xdr:pic>
      <xdr:nvPicPr>
        <xdr:cNvPr id="9979" name="Billede 9978">
          <a:extLst>
            <a:ext uri="{FF2B5EF4-FFF2-40B4-BE49-F238E27FC236}">
              <a16:creationId xmlns:a16="http://schemas.microsoft.com/office/drawing/2014/main" id="{AFFB5CAA-E9F3-723C-F121-8EB369DF3D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2674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3791</xdr:row>
      <xdr:rowOff>0</xdr:rowOff>
    </xdr:from>
    <xdr:to>
      <xdr:col>1</xdr:col>
      <xdr:colOff>152400</xdr:colOff>
      <xdr:row>3791</xdr:row>
      <xdr:rowOff>571500</xdr:rowOff>
    </xdr:to>
    <xdr:pic>
      <xdr:nvPicPr>
        <xdr:cNvPr id="9980" name="img468" descr="Lot ID: 307785335  Instruction No: 10027  Name: Train Engine Shed">
          <a:hlinkClick xmlns:r="http://schemas.openxmlformats.org/officeDocument/2006/relationships" r:id="rId637"/>
          <a:extLst>
            <a:ext uri="{FF2B5EF4-FFF2-40B4-BE49-F238E27FC236}">
              <a16:creationId xmlns:a16="http://schemas.microsoft.com/office/drawing/2014/main" id="{2F1264C1-D72F-2C8F-8702-7B5F229DABA6}"/>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553039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3791</xdr:row>
      <xdr:rowOff>0</xdr:rowOff>
    </xdr:from>
    <xdr:to>
      <xdr:col>3</xdr:col>
      <xdr:colOff>114300</xdr:colOff>
      <xdr:row>3791</xdr:row>
      <xdr:rowOff>114300</xdr:rowOff>
    </xdr:to>
    <xdr:pic>
      <xdr:nvPicPr>
        <xdr:cNvPr id="9981" name="Billede 9980" descr="Seller Ships to My Country">
          <a:hlinkClick xmlns:r="http://schemas.openxmlformats.org/officeDocument/2006/relationships" r:id="rId5"/>
          <a:extLst>
            <a:ext uri="{FF2B5EF4-FFF2-40B4-BE49-F238E27FC236}">
              <a16:creationId xmlns:a16="http://schemas.microsoft.com/office/drawing/2014/main" id="{9CD91A5D-E107-F024-BD8D-7BEBEA4EC7C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53039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3791</xdr:row>
      <xdr:rowOff>0</xdr:rowOff>
    </xdr:from>
    <xdr:to>
      <xdr:col>3</xdr:col>
      <xdr:colOff>274320</xdr:colOff>
      <xdr:row>3791</xdr:row>
      <xdr:rowOff>152400</xdr:rowOff>
    </xdr:to>
    <xdr:pic>
      <xdr:nvPicPr>
        <xdr:cNvPr id="9982" name="Billede 9981">
          <a:hlinkClick xmlns:r="http://schemas.openxmlformats.org/officeDocument/2006/relationships" r:id="rId7"/>
          <a:extLst>
            <a:ext uri="{FF2B5EF4-FFF2-40B4-BE49-F238E27FC236}">
              <a16:creationId xmlns:a16="http://schemas.microsoft.com/office/drawing/2014/main" id="{77920932-159F-2412-0BE8-9FA3909F4F3E}"/>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53039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3796</xdr:row>
      <xdr:rowOff>0</xdr:rowOff>
    </xdr:from>
    <xdr:to>
      <xdr:col>3</xdr:col>
      <xdr:colOff>7620</xdr:colOff>
      <xdr:row>3796</xdr:row>
      <xdr:rowOff>30480</xdr:rowOff>
    </xdr:to>
    <xdr:pic>
      <xdr:nvPicPr>
        <xdr:cNvPr id="9983" name="Billede 9982">
          <a:extLst>
            <a:ext uri="{FF2B5EF4-FFF2-40B4-BE49-F238E27FC236}">
              <a16:creationId xmlns:a16="http://schemas.microsoft.com/office/drawing/2014/main" id="{C3D0E25B-41A3-0820-D262-2263B403EF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5737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3797</xdr:row>
      <xdr:rowOff>0</xdr:rowOff>
    </xdr:from>
    <xdr:to>
      <xdr:col>3</xdr:col>
      <xdr:colOff>571500</xdr:colOff>
      <xdr:row>3797</xdr:row>
      <xdr:rowOff>160020</xdr:rowOff>
    </xdr:to>
    <xdr:pic>
      <xdr:nvPicPr>
        <xdr:cNvPr id="9984" name="Billede 9983">
          <a:hlinkClick xmlns:r="http://schemas.openxmlformats.org/officeDocument/2006/relationships" r:id="rId696"/>
          <a:extLst>
            <a:ext uri="{FF2B5EF4-FFF2-40B4-BE49-F238E27FC236}">
              <a16:creationId xmlns:a16="http://schemas.microsoft.com/office/drawing/2014/main" id="{7C27843B-6035-94DF-D39B-4EF88907417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55920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3798</xdr:row>
      <xdr:rowOff>0</xdr:rowOff>
    </xdr:from>
    <xdr:to>
      <xdr:col>3</xdr:col>
      <xdr:colOff>7620</xdr:colOff>
      <xdr:row>3798</xdr:row>
      <xdr:rowOff>99060</xdr:rowOff>
    </xdr:to>
    <xdr:pic>
      <xdr:nvPicPr>
        <xdr:cNvPr id="9985" name="Billede 9984">
          <a:extLst>
            <a:ext uri="{FF2B5EF4-FFF2-40B4-BE49-F238E27FC236}">
              <a16:creationId xmlns:a16="http://schemas.microsoft.com/office/drawing/2014/main" id="{415DD7D7-AECE-3B5D-65B4-8C37885979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6103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3800</xdr:row>
      <xdr:rowOff>0</xdr:rowOff>
    </xdr:from>
    <xdr:to>
      <xdr:col>1</xdr:col>
      <xdr:colOff>152400</xdr:colOff>
      <xdr:row>3800</xdr:row>
      <xdr:rowOff>571500</xdr:rowOff>
    </xdr:to>
    <xdr:pic>
      <xdr:nvPicPr>
        <xdr:cNvPr id="9986" name="Billede 9985" descr="invID: 491282315 O-No: 7810  Name: Push-Along Steam Engine (Locomotive without motor)">
          <a:hlinkClick xmlns:r="http://schemas.openxmlformats.org/officeDocument/2006/relationships" r:id="rId697" tgtFrame="/myImg/1068756.jpg"/>
          <a:extLst>
            <a:ext uri="{FF2B5EF4-FFF2-40B4-BE49-F238E27FC236}">
              <a16:creationId xmlns:a16="http://schemas.microsoft.com/office/drawing/2014/main" id="{2237DB03-2E1D-B69B-6344-1CE7DD333795}"/>
            </a:ext>
          </a:extLst>
        </xdr:cNvPr>
        <xdr:cNvPicPr>
          <a:picLocks noChangeAspect="1" noChangeArrowheads="1"/>
        </xdr:cNvPicPr>
      </xdr:nvPicPr>
      <xdr:blipFill>
        <a:blip xmlns:r="http://schemas.openxmlformats.org/officeDocument/2006/relationships" r:embed="rId698">
          <a:extLst>
            <a:ext uri="{28A0092B-C50C-407E-A947-70E740481C1C}">
              <a14:useLocalDpi xmlns:a14="http://schemas.microsoft.com/office/drawing/2010/main" val="0"/>
            </a:ext>
          </a:extLst>
        </a:blip>
        <a:srcRect/>
        <a:stretch>
          <a:fillRect/>
        </a:stretch>
      </xdr:blipFill>
      <xdr:spPr bwMode="auto">
        <a:xfrm>
          <a:off x="0" y="1556468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3800</xdr:row>
      <xdr:rowOff>0</xdr:rowOff>
    </xdr:from>
    <xdr:to>
      <xdr:col>3</xdr:col>
      <xdr:colOff>114300</xdr:colOff>
      <xdr:row>3800</xdr:row>
      <xdr:rowOff>114300</xdr:rowOff>
    </xdr:to>
    <xdr:pic>
      <xdr:nvPicPr>
        <xdr:cNvPr id="9987" name="Billede 9986" descr="Seller Ships to My Country">
          <a:hlinkClick xmlns:r="http://schemas.openxmlformats.org/officeDocument/2006/relationships" r:id="rId5"/>
          <a:extLst>
            <a:ext uri="{FF2B5EF4-FFF2-40B4-BE49-F238E27FC236}">
              <a16:creationId xmlns:a16="http://schemas.microsoft.com/office/drawing/2014/main" id="{01C12992-F834-DA93-6DBF-0C3163E5C1D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56468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3800</xdr:row>
      <xdr:rowOff>0</xdr:rowOff>
    </xdr:from>
    <xdr:to>
      <xdr:col>3</xdr:col>
      <xdr:colOff>274320</xdr:colOff>
      <xdr:row>3800</xdr:row>
      <xdr:rowOff>152400</xdr:rowOff>
    </xdr:to>
    <xdr:pic>
      <xdr:nvPicPr>
        <xdr:cNvPr id="9988" name="Billede 9987">
          <a:hlinkClick xmlns:r="http://schemas.openxmlformats.org/officeDocument/2006/relationships" r:id="rId7"/>
          <a:extLst>
            <a:ext uri="{FF2B5EF4-FFF2-40B4-BE49-F238E27FC236}">
              <a16:creationId xmlns:a16="http://schemas.microsoft.com/office/drawing/2014/main" id="{84CB3CB2-5520-3632-B3F2-1EBA582A3938}"/>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56468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3804</xdr:row>
      <xdr:rowOff>0</xdr:rowOff>
    </xdr:from>
    <xdr:to>
      <xdr:col>3</xdr:col>
      <xdr:colOff>7620</xdr:colOff>
      <xdr:row>3804</xdr:row>
      <xdr:rowOff>30480</xdr:rowOff>
    </xdr:to>
    <xdr:pic>
      <xdr:nvPicPr>
        <xdr:cNvPr id="9989" name="Billede 9988">
          <a:extLst>
            <a:ext uri="{FF2B5EF4-FFF2-40B4-BE49-F238E27FC236}">
              <a16:creationId xmlns:a16="http://schemas.microsoft.com/office/drawing/2014/main" id="{EFC282B0-2F96-D0E5-00DD-8D0CF968BB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9440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3805</xdr:row>
      <xdr:rowOff>0</xdr:rowOff>
    </xdr:from>
    <xdr:to>
      <xdr:col>3</xdr:col>
      <xdr:colOff>571500</xdr:colOff>
      <xdr:row>3805</xdr:row>
      <xdr:rowOff>160020</xdr:rowOff>
    </xdr:to>
    <xdr:pic>
      <xdr:nvPicPr>
        <xdr:cNvPr id="9990" name="Billede 9989">
          <a:hlinkClick xmlns:r="http://schemas.openxmlformats.org/officeDocument/2006/relationships" r:id="rId699"/>
          <a:extLst>
            <a:ext uri="{FF2B5EF4-FFF2-40B4-BE49-F238E27FC236}">
              <a16:creationId xmlns:a16="http://schemas.microsoft.com/office/drawing/2014/main" id="{E4B6B064-1CB1-0651-753A-7F3B277EBAA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59623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3806</xdr:row>
      <xdr:rowOff>0</xdr:rowOff>
    </xdr:from>
    <xdr:to>
      <xdr:col>3</xdr:col>
      <xdr:colOff>7620</xdr:colOff>
      <xdr:row>3806</xdr:row>
      <xdr:rowOff>99060</xdr:rowOff>
    </xdr:to>
    <xdr:pic>
      <xdr:nvPicPr>
        <xdr:cNvPr id="9991" name="Billede 9990">
          <a:extLst>
            <a:ext uri="{FF2B5EF4-FFF2-40B4-BE49-F238E27FC236}">
              <a16:creationId xmlns:a16="http://schemas.microsoft.com/office/drawing/2014/main" id="{13F6CFE5-0750-377A-79DC-ECFF5137C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9806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3808</xdr:row>
      <xdr:rowOff>0</xdr:rowOff>
    </xdr:from>
    <xdr:to>
      <xdr:col>1</xdr:col>
      <xdr:colOff>152400</xdr:colOff>
      <xdr:row>3809</xdr:row>
      <xdr:rowOff>342900</xdr:rowOff>
    </xdr:to>
    <xdr:pic>
      <xdr:nvPicPr>
        <xdr:cNvPr id="9992" name="img470" descr="Lot ID: 364166970  Set No: 8280  Name: Fire Engine">
          <a:hlinkClick xmlns:r="http://schemas.openxmlformats.org/officeDocument/2006/relationships" r:id="rId471"/>
          <a:extLst>
            <a:ext uri="{FF2B5EF4-FFF2-40B4-BE49-F238E27FC236}">
              <a16:creationId xmlns:a16="http://schemas.microsoft.com/office/drawing/2014/main" id="{6BC604C7-135F-DD07-7661-4428EFEDB893}"/>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560172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3808</xdr:row>
      <xdr:rowOff>0</xdr:rowOff>
    </xdr:from>
    <xdr:to>
      <xdr:col>3</xdr:col>
      <xdr:colOff>114300</xdr:colOff>
      <xdr:row>3808</xdr:row>
      <xdr:rowOff>114300</xdr:rowOff>
    </xdr:to>
    <xdr:pic>
      <xdr:nvPicPr>
        <xdr:cNvPr id="9993" name="Billede 9992" descr="Seller Does Not Ship to My Country">
          <a:hlinkClick xmlns:r="http://schemas.openxmlformats.org/officeDocument/2006/relationships" r:id="rId5"/>
          <a:extLst>
            <a:ext uri="{FF2B5EF4-FFF2-40B4-BE49-F238E27FC236}">
              <a16:creationId xmlns:a16="http://schemas.microsoft.com/office/drawing/2014/main" id="{E2ED909D-3F8C-1534-C878-D87C143C268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60172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3808</xdr:row>
      <xdr:rowOff>0</xdr:rowOff>
    </xdr:from>
    <xdr:to>
      <xdr:col>3</xdr:col>
      <xdr:colOff>274320</xdr:colOff>
      <xdr:row>3808</xdr:row>
      <xdr:rowOff>152400</xdr:rowOff>
    </xdr:to>
    <xdr:pic>
      <xdr:nvPicPr>
        <xdr:cNvPr id="9994" name="Billede 9993">
          <a:hlinkClick xmlns:r="http://schemas.openxmlformats.org/officeDocument/2006/relationships" r:id="rId7"/>
          <a:extLst>
            <a:ext uri="{FF2B5EF4-FFF2-40B4-BE49-F238E27FC236}">
              <a16:creationId xmlns:a16="http://schemas.microsoft.com/office/drawing/2014/main" id="{13DC6BEB-0CFA-3553-46AD-47419D017F4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60172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3812</xdr:row>
      <xdr:rowOff>0</xdr:rowOff>
    </xdr:from>
    <xdr:to>
      <xdr:col>3</xdr:col>
      <xdr:colOff>7620</xdr:colOff>
      <xdr:row>3812</xdr:row>
      <xdr:rowOff>30480</xdr:rowOff>
    </xdr:to>
    <xdr:pic>
      <xdr:nvPicPr>
        <xdr:cNvPr id="9995" name="Billede 9994">
          <a:extLst>
            <a:ext uri="{FF2B5EF4-FFF2-40B4-BE49-F238E27FC236}">
              <a16:creationId xmlns:a16="http://schemas.microsoft.com/office/drawing/2014/main" id="{909183D9-38A1-429C-636C-AF704B014C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63029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3813</xdr:row>
      <xdr:rowOff>0</xdr:rowOff>
    </xdr:from>
    <xdr:to>
      <xdr:col>3</xdr:col>
      <xdr:colOff>571500</xdr:colOff>
      <xdr:row>3813</xdr:row>
      <xdr:rowOff>160020</xdr:rowOff>
    </xdr:to>
    <xdr:pic>
      <xdr:nvPicPr>
        <xdr:cNvPr id="9996" name="Billede 9995">
          <a:hlinkClick xmlns:r="http://schemas.openxmlformats.org/officeDocument/2006/relationships" r:id="rId700"/>
          <a:extLst>
            <a:ext uri="{FF2B5EF4-FFF2-40B4-BE49-F238E27FC236}">
              <a16:creationId xmlns:a16="http://schemas.microsoft.com/office/drawing/2014/main" id="{EAD6CF61-A45C-D05F-E3EC-404186E87BD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63212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3814</xdr:row>
      <xdr:rowOff>0</xdr:rowOff>
    </xdr:from>
    <xdr:to>
      <xdr:col>3</xdr:col>
      <xdr:colOff>7620</xdr:colOff>
      <xdr:row>3814</xdr:row>
      <xdr:rowOff>99060</xdr:rowOff>
    </xdr:to>
    <xdr:pic>
      <xdr:nvPicPr>
        <xdr:cNvPr id="9997" name="Billede 9996">
          <a:extLst>
            <a:ext uri="{FF2B5EF4-FFF2-40B4-BE49-F238E27FC236}">
              <a16:creationId xmlns:a16="http://schemas.microsoft.com/office/drawing/2014/main" id="{8CED94F6-33C3-7250-FCF9-6450B79F67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63395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3816</xdr:row>
      <xdr:rowOff>0</xdr:rowOff>
    </xdr:from>
    <xdr:to>
      <xdr:col>1</xdr:col>
      <xdr:colOff>152400</xdr:colOff>
      <xdr:row>3816</xdr:row>
      <xdr:rowOff>571500</xdr:rowOff>
    </xdr:to>
    <xdr:pic>
      <xdr:nvPicPr>
        <xdr:cNvPr id="9998" name="img471" descr="Lot ID: 505027834  Set No: 7810  Name: Push-Along Steam Engine (Locomotive without motor)">
          <a:hlinkClick xmlns:r="http://schemas.openxmlformats.org/officeDocument/2006/relationships" r:id="rId559"/>
          <a:extLst>
            <a:ext uri="{FF2B5EF4-FFF2-40B4-BE49-F238E27FC236}">
              <a16:creationId xmlns:a16="http://schemas.microsoft.com/office/drawing/2014/main" id="{21D09A13-D19D-CF4F-B2FA-9591CCE45A50}"/>
            </a:ext>
          </a:extLst>
        </xdr:cNvPr>
        <xdr:cNvPicPr>
          <a:picLocks noChangeAspect="1" noChangeArrowheads="1"/>
        </xdr:cNvPicPr>
      </xdr:nvPicPr>
      <xdr:blipFill>
        <a:blip xmlns:r="http://schemas.openxmlformats.org/officeDocument/2006/relationships" r:embed="rId560">
          <a:extLst>
            <a:ext uri="{28A0092B-C50C-407E-A947-70E740481C1C}">
              <a14:useLocalDpi xmlns:a14="http://schemas.microsoft.com/office/drawing/2010/main" val="0"/>
            </a:ext>
          </a:extLst>
        </a:blip>
        <a:srcRect/>
        <a:stretch>
          <a:fillRect/>
        </a:stretch>
      </xdr:blipFill>
      <xdr:spPr bwMode="auto">
        <a:xfrm>
          <a:off x="0" y="1563761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3816</xdr:row>
      <xdr:rowOff>0</xdr:rowOff>
    </xdr:from>
    <xdr:to>
      <xdr:col>3</xdr:col>
      <xdr:colOff>114300</xdr:colOff>
      <xdr:row>3816</xdr:row>
      <xdr:rowOff>114300</xdr:rowOff>
    </xdr:to>
    <xdr:pic>
      <xdr:nvPicPr>
        <xdr:cNvPr id="9999" name="Billede 9998" descr="Seller Ships to My Country">
          <a:hlinkClick xmlns:r="http://schemas.openxmlformats.org/officeDocument/2006/relationships" r:id="rId5"/>
          <a:extLst>
            <a:ext uri="{FF2B5EF4-FFF2-40B4-BE49-F238E27FC236}">
              <a16:creationId xmlns:a16="http://schemas.microsoft.com/office/drawing/2014/main" id="{3D76C0BF-EF8A-3DFE-CB63-2385186218A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63761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3816</xdr:row>
      <xdr:rowOff>0</xdr:rowOff>
    </xdr:from>
    <xdr:to>
      <xdr:col>3</xdr:col>
      <xdr:colOff>274320</xdr:colOff>
      <xdr:row>3816</xdr:row>
      <xdr:rowOff>152400</xdr:rowOff>
    </xdr:to>
    <xdr:pic>
      <xdr:nvPicPr>
        <xdr:cNvPr id="10000" name="Billede 9999">
          <a:hlinkClick xmlns:r="http://schemas.openxmlformats.org/officeDocument/2006/relationships" r:id="rId7"/>
          <a:extLst>
            <a:ext uri="{FF2B5EF4-FFF2-40B4-BE49-F238E27FC236}">
              <a16:creationId xmlns:a16="http://schemas.microsoft.com/office/drawing/2014/main" id="{0865BE00-713B-17A0-B0D1-D41E75EC9A6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563761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3821</xdr:row>
      <xdr:rowOff>0</xdr:rowOff>
    </xdr:from>
    <xdr:to>
      <xdr:col>3</xdr:col>
      <xdr:colOff>7620</xdr:colOff>
      <xdr:row>3821</xdr:row>
      <xdr:rowOff>30480</xdr:rowOff>
    </xdr:to>
    <xdr:pic>
      <xdr:nvPicPr>
        <xdr:cNvPr id="10001" name="Billede 10000">
          <a:extLst>
            <a:ext uri="{FF2B5EF4-FFF2-40B4-BE49-F238E27FC236}">
              <a16:creationId xmlns:a16="http://schemas.microsoft.com/office/drawing/2014/main" id="{2AE2AFBF-4D7E-21C5-3B94-4C37CD968B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68516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3822</xdr:row>
      <xdr:rowOff>0</xdr:rowOff>
    </xdr:from>
    <xdr:to>
      <xdr:col>3</xdr:col>
      <xdr:colOff>571500</xdr:colOff>
      <xdr:row>3822</xdr:row>
      <xdr:rowOff>160020</xdr:rowOff>
    </xdr:to>
    <xdr:pic>
      <xdr:nvPicPr>
        <xdr:cNvPr id="10002" name="Billede 10001">
          <a:hlinkClick xmlns:r="http://schemas.openxmlformats.org/officeDocument/2006/relationships" r:id="rId701"/>
          <a:extLst>
            <a:ext uri="{FF2B5EF4-FFF2-40B4-BE49-F238E27FC236}">
              <a16:creationId xmlns:a16="http://schemas.microsoft.com/office/drawing/2014/main" id="{0878B34B-6E4A-2143-D78F-DA32F8B56AF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68698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3823</xdr:row>
      <xdr:rowOff>0</xdr:rowOff>
    </xdr:from>
    <xdr:to>
      <xdr:col>3</xdr:col>
      <xdr:colOff>7620</xdr:colOff>
      <xdr:row>3823</xdr:row>
      <xdr:rowOff>99060</xdr:rowOff>
    </xdr:to>
    <xdr:pic>
      <xdr:nvPicPr>
        <xdr:cNvPr id="10003" name="Billede 10002">
          <a:extLst>
            <a:ext uri="{FF2B5EF4-FFF2-40B4-BE49-F238E27FC236}">
              <a16:creationId xmlns:a16="http://schemas.microsoft.com/office/drawing/2014/main" id="{1BA33D32-6D2D-5C1D-08E9-FF77603CC4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68881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3825</xdr:row>
      <xdr:rowOff>0</xdr:rowOff>
    </xdr:from>
    <xdr:to>
      <xdr:col>1</xdr:col>
      <xdr:colOff>152400</xdr:colOff>
      <xdr:row>3825</xdr:row>
      <xdr:rowOff>571500</xdr:rowOff>
    </xdr:to>
    <xdr:pic>
      <xdr:nvPicPr>
        <xdr:cNvPr id="10004" name="img472" descr="Lot ID: 512553588  Set No: 40370  Name: Steam Engine {Reissue of Set 7810}">
          <a:hlinkClick xmlns:r="http://schemas.openxmlformats.org/officeDocument/2006/relationships" r:id="rId549"/>
          <a:extLst>
            <a:ext uri="{FF2B5EF4-FFF2-40B4-BE49-F238E27FC236}">
              <a16:creationId xmlns:a16="http://schemas.microsoft.com/office/drawing/2014/main" id="{003FA6F3-C585-34EF-F44A-C6B49EA45B54}"/>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69247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3825</xdr:row>
      <xdr:rowOff>0</xdr:rowOff>
    </xdr:from>
    <xdr:to>
      <xdr:col>3</xdr:col>
      <xdr:colOff>114300</xdr:colOff>
      <xdr:row>3825</xdr:row>
      <xdr:rowOff>114300</xdr:rowOff>
    </xdr:to>
    <xdr:pic>
      <xdr:nvPicPr>
        <xdr:cNvPr id="10005" name="Billede 10004" descr="Seller Does Not Ship to My Country">
          <a:hlinkClick xmlns:r="http://schemas.openxmlformats.org/officeDocument/2006/relationships" r:id="rId5"/>
          <a:extLst>
            <a:ext uri="{FF2B5EF4-FFF2-40B4-BE49-F238E27FC236}">
              <a16:creationId xmlns:a16="http://schemas.microsoft.com/office/drawing/2014/main" id="{720E5931-2CED-6A54-49FE-D98956E21AC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69247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3825</xdr:row>
      <xdr:rowOff>0</xdr:rowOff>
    </xdr:from>
    <xdr:to>
      <xdr:col>3</xdr:col>
      <xdr:colOff>274320</xdr:colOff>
      <xdr:row>3825</xdr:row>
      <xdr:rowOff>152400</xdr:rowOff>
    </xdr:to>
    <xdr:pic>
      <xdr:nvPicPr>
        <xdr:cNvPr id="10006" name="Billede 10005">
          <a:hlinkClick xmlns:r="http://schemas.openxmlformats.org/officeDocument/2006/relationships" r:id="rId7"/>
          <a:extLst>
            <a:ext uri="{FF2B5EF4-FFF2-40B4-BE49-F238E27FC236}">
              <a16:creationId xmlns:a16="http://schemas.microsoft.com/office/drawing/2014/main" id="{29F36C39-8950-4142-88A2-A7AF471F52E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69247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3829</xdr:row>
      <xdr:rowOff>0</xdr:rowOff>
    </xdr:from>
    <xdr:to>
      <xdr:col>3</xdr:col>
      <xdr:colOff>7620</xdr:colOff>
      <xdr:row>3829</xdr:row>
      <xdr:rowOff>30480</xdr:rowOff>
    </xdr:to>
    <xdr:pic>
      <xdr:nvPicPr>
        <xdr:cNvPr id="10007" name="Billede 10006">
          <a:extLst>
            <a:ext uri="{FF2B5EF4-FFF2-40B4-BE49-F238E27FC236}">
              <a16:creationId xmlns:a16="http://schemas.microsoft.com/office/drawing/2014/main" id="{99EE2AB7-BA19-5635-6484-190D4A80D7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1190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3830</xdr:row>
      <xdr:rowOff>0</xdr:rowOff>
    </xdr:from>
    <xdr:to>
      <xdr:col>3</xdr:col>
      <xdr:colOff>571500</xdr:colOff>
      <xdr:row>3830</xdr:row>
      <xdr:rowOff>160020</xdr:rowOff>
    </xdr:to>
    <xdr:pic>
      <xdr:nvPicPr>
        <xdr:cNvPr id="10008" name="Billede 10007">
          <a:hlinkClick xmlns:r="http://schemas.openxmlformats.org/officeDocument/2006/relationships" r:id="rId702"/>
          <a:extLst>
            <a:ext uri="{FF2B5EF4-FFF2-40B4-BE49-F238E27FC236}">
              <a16:creationId xmlns:a16="http://schemas.microsoft.com/office/drawing/2014/main" id="{175F6888-EFCE-C5E2-7F0E-41A70A6A6C9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71373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3831</xdr:row>
      <xdr:rowOff>0</xdr:rowOff>
    </xdr:from>
    <xdr:to>
      <xdr:col>3</xdr:col>
      <xdr:colOff>7620</xdr:colOff>
      <xdr:row>3831</xdr:row>
      <xdr:rowOff>99060</xdr:rowOff>
    </xdr:to>
    <xdr:pic>
      <xdr:nvPicPr>
        <xdr:cNvPr id="10009" name="Billede 10008">
          <a:extLst>
            <a:ext uri="{FF2B5EF4-FFF2-40B4-BE49-F238E27FC236}">
              <a16:creationId xmlns:a16="http://schemas.microsoft.com/office/drawing/2014/main" id="{9855D551-9DDB-15B7-8571-2292DFE289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1556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3833</xdr:row>
      <xdr:rowOff>0</xdr:rowOff>
    </xdr:from>
    <xdr:to>
      <xdr:col>1</xdr:col>
      <xdr:colOff>152400</xdr:colOff>
      <xdr:row>3833</xdr:row>
      <xdr:rowOff>571500</xdr:rowOff>
    </xdr:to>
    <xdr:pic>
      <xdr:nvPicPr>
        <xdr:cNvPr id="10010" name="img473" descr="Lot ID: 196325520  Set No: 40370  Name: Steam Engine {Reissue of Set 7810}">
          <a:hlinkClick xmlns:r="http://schemas.openxmlformats.org/officeDocument/2006/relationships" r:id="rId549"/>
          <a:extLst>
            <a:ext uri="{FF2B5EF4-FFF2-40B4-BE49-F238E27FC236}">
              <a16:creationId xmlns:a16="http://schemas.microsoft.com/office/drawing/2014/main" id="{35A60744-4D00-F1BD-A42D-4B1A8C0653A0}"/>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71922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3833</xdr:row>
      <xdr:rowOff>0</xdr:rowOff>
    </xdr:from>
    <xdr:to>
      <xdr:col>3</xdr:col>
      <xdr:colOff>114300</xdr:colOff>
      <xdr:row>3833</xdr:row>
      <xdr:rowOff>114300</xdr:rowOff>
    </xdr:to>
    <xdr:pic>
      <xdr:nvPicPr>
        <xdr:cNvPr id="10011" name="Billede 10010" descr="Seller Ships to My Country">
          <a:hlinkClick xmlns:r="http://schemas.openxmlformats.org/officeDocument/2006/relationships" r:id="rId5"/>
          <a:extLst>
            <a:ext uri="{FF2B5EF4-FFF2-40B4-BE49-F238E27FC236}">
              <a16:creationId xmlns:a16="http://schemas.microsoft.com/office/drawing/2014/main" id="{4D9C6A18-1DB2-4507-BB0C-995CF5A9B20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71922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3833</xdr:row>
      <xdr:rowOff>0</xdr:rowOff>
    </xdr:from>
    <xdr:to>
      <xdr:col>3</xdr:col>
      <xdr:colOff>274320</xdr:colOff>
      <xdr:row>3833</xdr:row>
      <xdr:rowOff>152400</xdr:rowOff>
    </xdr:to>
    <xdr:pic>
      <xdr:nvPicPr>
        <xdr:cNvPr id="10012" name="Billede 10011">
          <a:hlinkClick xmlns:r="http://schemas.openxmlformats.org/officeDocument/2006/relationships" r:id="rId7"/>
          <a:extLst>
            <a:ext uri="{FF2B5EF4-FFF2-40B4-BE49-F238E27FC236}">
              <a16:creationId xmlns:a16="http://schemas.microsoft.com/office/drawing/2014/main" id="{B28AFF44-4131-513E-9920-39D0D295E94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71922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3837</xdr:row>
      <xdr:rowOff>0</xdr:rowOff>
    </xdr:from>
    <xdr:to>
      <xdr:col>3</xdr:col>
      <xdr:colOff>7620</xdr:colOff>
      <xdr:row>3837</xdr:row>
      <xdr:rowOff>30480</xdr:rowOff>
    </xdr:to>
    <xdr:pic>
      <xdr:nvPicPr>
        <xdr:cNvPr id="10013" name="Billede 10012">
          <a:extLst>
            <a:ext uri="{FF2B5EF4-FFF2-40B4-BE49-F238E27FC236}">
              <a16:creationId xmlns:a16="http://schemas.microsoft.com/office/drawing/2014/main" id="{06EB44B1-BBF1-AAA5-1E87-988902792E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3933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3838</xdr:row>
      <xdr:rowOff>0</xdr:rowOff>
    </xdr:from>
    <xdr:to>
      <xdr:col>3</xdr:col>
      <xdr:colOff>571500</xdr:colOff>
      <xdr:row>3838</xdr:row>
      <xdr:rowOff>160020</xdr:rowOff>
    </xdr:to>
    <xdr:pic>
      <xdr:nvPicPr>
        <xdr:cNvPr id="10014" name="Billede 10013">
          <a:hlinkClick xmlns:r="http://schemas.openxmlformats.org/officeDocument/2006/relationships" r:id="rId703"/>
          <a:extLst>
            <a:ext uri="{FF2B5EF4-FFF2-40B4-BE49-F238E27FC236}">
              <a16:creationId xmlns:a16="http://schemas.microsoft.com/office/drawing/2014/main" id="{027FAD3F-F687-C368-4221-5C98C8A8CAA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74116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3839</xdr:row>
      <xdr:rowOff>0</xdr:rowOff>
    </xdr:from>
    <xdr:to>
      <xdr:col>3</xdr:col>
      <xdr:colOff>7620</xdr:colOff>
      <xdr:row>3839</xdr:row>
      <xdr:rowOff>99060</xdr:rowOff>
    </xdr:to>
    <xdr:pic>
      <xdr:nvPicPr>
        <xdr:cNvPr id="10015" name="Billede 10014">
          <a:extLst>
            <a:ext uri="{FF2B5EF4-FFF2-40B4-BE49-F238E27FC236}">
              <a16:creationId xmlns:a16="http://schemas.microsoft.com/office/drawing/2014/main" id="{E7DAA83D-1A95-A5F3-FA25-0388366551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4299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3841</xdr:row>
      <xdr:rowOff>0</xdr:rowOff>
    </xdr:from>
    <xdr:to>
      <xdr:col>1</xdr:col>
      <xdr:colOff>152400</xdr:colOff>
      <xdr:row>3841</xdr:row>
      <xdr:rowOff>571500</xdr:rowOff>
    </xdr:to>
    <xdr:pic>
      <xdr:nvPicPr>
        <xdr:cNvPr id="10016" name="img474" descr="Lot ID: 196147971  Set No: 40370  Name: Steam Engine {Reissue of Set 7810}">
          <a:hlinkClick xmlns:r="http://schemas.openxmlformats.org/officeDocument/2006/relationships" r:id="rId549"/>
          <a:extLst>
            <a:ext uri="{FF2B5EF4-FFF2-40B4-BE49-F238E27FC236}">
              <a16:creationId xmlns:a16="http://schemas.microsoft.com/office/drawing/2014/main" id="{23A3F7E0-EF2E-7630-FC46-58072A805482}"/>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74665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3841</xdr:row>
      <xdr:rowOff>0</xdr:rowOff>
    </xdr:from>
    <xdr:to>
      <xdr:col>3</xdr:col>
      <xdr:colOff>114300</xdr:colOff>
      <xdr:row>3841</xdr:row>
      <xdr:rowOff>114300</xdr:rowOff>
    </xdr:to>
    <xdr:pic>
      <xdr:nvPicPr>
        <xdr:cNvPr id="10017" name="Billede 10016" descr="Seller Ships to My Country">
          <a:hlinkClick xmlns:r="http://schemas.openxmlformats.org/officeDocument/2006/relationships" r:id="rId5"/>
          <a:extLst>
            <a:ext uri="{FF2B5EF4-FFF2-40B4-BE49-F238E27FC236}">
              <a16:creationId xmlns:a16="http://schemas.microsoft.com/office/drawing/2014/main" id="{150F8C82-CAB6-642C-601D-625454504DA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74665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3841</xdr:row>
      <xdr:rowOff>0</xdr:rowOff>
    </xdr:from>
    <xdr:to>
      <xdr:col>3</xdr:col>
      <xdr:colOff>274320</xdr:colOff>
      <xdr:row>3841</xdr:row>
      <xdr:rowOff>152400</xdr:rowOff>
    </xdr:to>
    <xdr:pic>
      <xdr:nvPicPr>
        <xdr:cNvPr id="10018" name="Billede 10017">
          <a:hlinkClick xmlns:r="http://schemas.openxmlformats.org/officeDocument/2006/relationships" r:id="rId7"/>
          <a:extLst>
            <a:ext uri="{FF2B5EF4-FFF2-40B4-BE49-F238E27FC236}">
              <a16:creationId xmlns:a16="http://schemas.microsoft.com/office/drawing/2014/main" id="{DF0D55BD-BC5A-9DC4-AB29-0399F0A77AA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574665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3845</xdr:row>
      <xdr:rowOff>0</xdr:rowOff>
    </xdr:from>
    <xdr:to>
      <xdr:col>3</xdr:col>
      <xdr:colOff>7620</xdr:colOff>
      <xdr:row>3845</xdr:row>
      <xdr:rowOff>30480</xdr:rowOff>
    </xdr:to>
    <xdr:pic>
      <xdr:nvPicPr>
        <xdr:cNvPr id="10019" name="Billede 10018">
          <a:extLst>
            <a:ext uri="{FF2B5EF4-FFF2-40B4-BE49-F238E27FC236}">
              <a16:creationId xmlns:a16="http://schemas.microsoft.com/office/drawing/2014/main" id="{4AD16F71-F9D8-4603-264C-F4A8BD08EA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6677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3846</xdr:row>
      <xdr:rowOff>0</xdr:rowOff>
    </xdr:from>
    <xdr:to>
      <xdr:col>3</xdr:col>
      <xdr:colOff>571500</xdr:colOff>
      <xdr:row>3846</xdr:row>
      <xdr:rowOff>160020</xdr:rowOff>
    </xdr:to>
    <xdr:pic>
      <xdr:nvPicPr>
        <xdr:cNvPr id="10020" name="Billede 10019">
          <a:hlinkClick xmlns:r="http://schemas.openxmlformats.org/officeDocument/2006/relationships" r:id="rId704"/>
          <a:extLst>
            <a:ext uri="{FF2B5EF4-FFF2-40B4-BE49-F238E27FC236}">
              <a16:creationId xmlns:a16="http://schemas.microsoft.com/office/drawing/2014/main" id="{41F2E7D5-7A8F-68EB-55BE-4F4AE51293E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76859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3847</xdr:row>
      <xdr:rowOff>0</xdr:rowOff>
    </xdr:from>
    <xdr:to>
      <xdr:col>3</xdr:col>
      <xdr:colOff>7620</xdr:colOff>
      <xdr:row>3847</xdr:row>
      <xdr:rowOff>99060</xdr:rowOff>
    </xdr:to>
    <xdr:pic>
      <xdr:nvPicPr>
        <xdr:cNvPr id="10021" name="Billede 10020">
          <a:extLst>
            <a:ext uri="{FF2B5EF4-FFF2-40B4-BE49-F238E27FC236}">
              <a16:creationId xmlns:a16="http://schemas.microsoft.com/office/drawing/2014/main" id="{046BADEA-8E47-AB06-835A-8FE52715F5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7042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3849</xdr:row>
      <xdr:rowOff>0</xdr:rowOff>
    </xdr:from>
    <xdr:to>
      <xdr:col>1</xdr:col>
      <xdr:colOff>152400</xdr:colOff>
      <xdr:row>3849</xdr:row>
      <xdr:rowOff>571500</xdr:rowOff>
    </xdr:to>
    <xdr:pic>
      <xdr:nvPicPr>
        <xdr:cNvPr id="10022" name="img475" descr="Lot ID: 523080576  Part No: 2431pb0018  Name: Tile 1 x 4 with Engine On/Off Pattern (Sticker) - Set 8480">
          <a:hlinkClick xmlns:r="http://schemas.openxmlformats.org/officeDocument/2006/relationships" r:id="rId705"/>
          <a:extLst>
            <a:ext uri="{FF2B5EF4-FFF2-40B4-BE49-F238E27FC236}">
              <a16:creationId xmlns:a16="http://schemas.microsoft.com/office/drawing/2014/main" id="{72092A2E-F231-536F-ACC0-4B097F83010A}"/>
            </a:ext>
          </a:extLst>
        </xdr:cNvPr>
        <xdr:cNvPicPr>
          <a:picLocks noChangeAspect="1" noChangeArrowheads="1"/>
        </xdr:cNvPicPr>
      </xdr:nvPicPr>
      <xdr:blipFill>
        <a:blip xmlns:r="http://schemas.openxmlformats.org/officeDocument/2006/relationships" r:embed="rId706">
          <a:extLst>
            <a:ext uri="{28A0092B-C50C-407E-A947-70E740481C1C}">
              <a14:useLocalDpi xmlns:a14="http://schemas.microsoft.com/office/drawing/2010/main" val="0"/>
            </a:ext>
          </a:extLst>
        </a:blip>
        <a:srcRect/>
        <a:stretch>
          <a:fillRect/>
        </a:stretch>
      </xdr:blipFill>
      <xdr:spPr bwMode="auto">
        <a:xfrm>
          <a:off x="0" y="1577408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3849</xdr:row>
      <xdr:rowOff>0</xdr:rowOff>
    </xdr:from>
    <xdr:to>
      <xdr:col>3</xdr:col>
      <xdr:colOff>114300</xdr:colOff>
      <xdr:row>3849</xdr:row>
      <xdr:rowOff>114300</xdr:rowOff>
    </xdr:to>
    <xdr:pic>
      <xdr:nvPicPr>
        <xdr:cNvPr id="10023" name="Billede 10022" descr="Seller Ships to My Country">
          <a:hlinkClick xmlns:r="http://schemas.openxmlformats.org/officeDocument/2006/relationships" r:id="rId5"/>
          <a:extLst>
            <a:ext uri="{FF2B5EF4-FFF2-40B4-BE49-F238E27FC236}">
              <a16:creationId xmlns:a16="http://schemas.microsoft.com/office/drawing/2014/main" id="{8E9838B4-ECC4-A30E-FBA2-A9B87C363C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77408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3849</xdr:row>
      <xdr:rowOff>0</xdr:rowOff>
    </xdr:from>
    <xdr:to>
      <xdr:col>3</xdr:col>
      <xdr:colOff>274320</xdr:colOff>
      <xdr:row>3849</xdr:row>
      <xdr:rowOff>152400</xdr:rowOff>
    </xdr:to>
    <xdr:pic>
      <xdr:nvPicPr>
        <xdr:cNvPr id="10024" name="Billede 10023">
          <a:hlinkClick xmlns:r="http://schemas.openxmlformats.org/officeDocument/2006/relationships" r:id="rId7"/>
          <a:extLst>
            <a:ext uri="{FF2B5EF4-FFF2-40B4-BE49-F238E27FC236}">
              <a16:creationId xmlns:a16="http://schemas.microsoft.com/office/drawing/2014/main" id="{348053F6-5D95-2D7F-5F00-7066CEA2553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77408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3853</xdr:row>
      <xdr:rowOff>0</xdr:rowOff>
    </xdr:from>
    <xdr:to>
      <xdr:col>3</xdr:col>
      <xdr:colOff>7620</xdr:colOff>
      <xdr:row>3853</xdr:row>
      <xdr:rowOff>30480</xdr:rowOff>
    </xdr:to>
    <xdr:pic>
      <xdr:nvPicPr>
        <xdr:cNvPr id="10025" name="Billede 10024">
          <a:extLst>
            <a:ext uri="{FF2B5EF4-FFF2-40B4-BE49-F238E27FC236}">
              <a16:creationId xmlns:a16="http://schemas.microsoft.com/office/drawing/2014/main" id="{B38E623B-B2BD-8DE2-69DD-93B5E1E920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9648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3854</xdr:row>
      <xdr:rowOff>0</xdr:rowOff>
    </xdr:from>
    <xdr:to>
      <xdr:col>3</xdr:col>
      <xdr:colOff>571500</xdr:colOff>
      <xdr:row>3854</xdr:row>
      <xdr:rowOff>160020</xdr:rowOff>
    </xdr:to>
    <xdr:pic>
      <xdr:nvPicPr>
        <xdr:cNvPr id="10026" name="Billede 10025">
          <a:hlinkClick xmlns:r="http://schemas.openxmlformats.org/officeDocument/2006/relationships" r:id="rId707"/>
          <a:extLst>
            <a:ext uri="{FF2B5EF4-FFF2-40B4-BE49-F238E27FC236}">
              <a16:creationId xmlns:a16="http://schemas.microsoft.com/office/drawing/2014/main" id="{BEDA6904-C3C7-DC99-6361-CDFC0402403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79831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3855</xdr:row>
      <xdr:rowOff>0</xdr:rowOff>
    </xdr:from>
    <xdr:to>
      <xdr:col>3</xdr:col>
      <xdr:colOff>7620</xdr:colOff>
      <xdr:row>3855</xdr:row>
      <xdr:rowOff>99060</xdr:rowOff>
    </xdr:to>
    <xdr:pic>
      <xdr:nvPicPr>
        <xdr:cNvPr id="10027" name="Billede 10026">
          <a:extLst>
            <a:ext uri="{FF2B5EF4-FFF2-40B4-BE49-F238E27FC236}">
              <a16:creationId xmlns:a16="http://schemas.microsoft.com/office/drawing/2014/main" id="{A39C290D-6723-10E5-96CD-34270832E8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0014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3857</xdr:row>
      <xdr:rowOff>0</xdr:rowOff>
    </xdr:from>
    <xdr:to>
      <xdr:col>1</xdr:col>
      <xdr:colOff>152400</xdr:colOff>
      <xdr:row>3857</xdr:row>
      <xdr:rowOff>571500</xdr:rowOff>
    </xdr:to>
    <xdr:pic>
      <xdr:nvPicPr>
        <xdr:cNvPr id="10028" name="img476" descr="Lot ID: 367704555  Set No: 40370  Name: Steam Engine {Reissue of Set 7810}">
          <a:hlinkClick xmlns:r="http://schemas.openxmlformats.org/officeDocument/2006/relationships" r:id="rId549"/>
          <a:extLst>
            <a:ext uri="{FF2B5EF4-FFF2-40B4-BE49-F238E27FC236}">
              <a16:creationId xmlns:a16="http://schemas.microsoft.com/office/drawing/2014/main" id="{B06F8EE3-90BB-5B18-8B7C-E744E0D32681}"/>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80380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3857</xdr:row>
      <xdr:rowOff>0</xdr:rowOff>
    </xdr:from>
    <xdr:to>
      <xdr:col>3</xdr:col>
      <xdr:colOff>114300</xdr:colOff>
      <xdr:row>3857</xdr:row>
      <xdr:rowOff>114300</xdr:rowOff>
    </xdr:to>
    <xdr:pic>
      <xdr:nvPicPr>
        <xdr:cNvPr id="10029" name="Billede 10028" descr="Seller Ships to My Country">
          <a:hlinkClick xmlns:r="http://schemas.openxmlformats.org/officeDocument/2006/relationships" r:id="rId5"/>
          <a:extLst>
            <a:ext uri="{FF2B5EF4-FFF2-40B4-BE49-F238E27FC236}">
              <a16:creationId xmlns:a16="http://schemas.microsoft.com/office/drawing/2014/main" id="{118A41D3-209E-34C4-4C75-DF0842C1CEA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80380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3857</xdr:row>
      <xdr:rowOff>0</xdr:rowOff>
    </xdr:from>
    <xdr:to>
      <xdr:col>3</xdr:col>
      <xdr:colOff>274320</xdr:colOff>
      <xdr:row>3857</xdr:row>
      <xdr:rowOff>152400</xdr:rowOff>
    </xdr:to>
    <xdr:pic>
      <xdr:nvPicPr>
        <xdr:cNvPr id="10030" name="Billede 10029">
          <a:hlinkClick xmlns:r="http://schemas.openxmlformats.org/officeDocument/2006/relationships" r:id="rId7"/>
          <a:extLst>
            <a:ext uri="{FF2B5EF4-FFF2-40B4-BE49-F238E27FC236}">
              <a16:creationId xmlns:a16="http://schemas.microsoft.com/office/drawing/2014/main" id="{47FB4693-6BF4-8839-479B-7BFC6A676D1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80380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3861</xdr:row>
      <xdr:rowOff>0</xdr:rowOff>
    </xdr:from>
    <xdr:to>
      <xdr:col>3</xdr:col>
      <xdr:colOff>7620</xdr:colOff>
      <xdr:row>3861</xdr:row>
      <xdr:rowOff>30480</xdr:rowOff>
    </xdr:to>
    <xdr:pic>
      <xdr:nvPicPr>
        <xdr:cNvPr id="10031" name="Billede 10030">
          <a:extLst>
            <a:ext uri="{FF2B5EF4-FFF2-40B4-BE49-F238E27FC236}">
              <a16:creationId xmlns:a16="http://schemas.microsoft.com/office/drawing/2014/main" id="{AEBAD89C-03A1-5A59-F147-C76C91FA9F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2392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3862</xdr:row>
      <xdr:rowOff>0</xdr:rowOff>
    </xdr:from>
    <xdr:to>
      <xdr:col>3</xdr:col>
      <xdr:colOff>571500</xdr:colOff>
      <xdr:row>3862</xdr:row>
      <xdr:rowOff>160020</xdr:rowOff>
    </xdr:to>
    <xdr:pic>
      <xdr:nvPicPr>
        <xdr:cNvPr id="10032" name="Billede 10031">
          <a:hlinkClick xmlns:r="http://schemas.openxmlformats.org/officeDocument/2006/relationships" r:id="rId708"/>
          <a:extLst>
            <a:ext uri="{FF2B5EF4-FFF2-40B4-BE49-F238E27FC236}">
              <a16:creationId xmlns:a16="http://schemas.microsoft.com/office/drawing/2014/main" id="{F86EA0D1-7132-A099-5976-B8137D94059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82574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3863</xdr:row>
      <xdr:rowOff>0</xdr:rowOff>
    </xdr:from>
    <xdr:to>
      <xdr:col>3</xdr:col>
      <xdr:colOff>7620</xdr:colOff>
      <xdr:row>3863</xdr:row>
      <xdr:rowOff>99060</xdr:rowOff>
    </xdr:to>
    <xdr:pic>
      <xdr:nvPicPr>
        <xdr:cNvPr id="10033" name="Billede 10032">
          <a:extLst>
            <a:ext uri="{FF2B5EF4-FFF2-40B4-BE49-F238E27FC236}">
              <a16:creationId xmlns:a16="http://schemas.microsoft.com/office/drawing/2014/main" id="{831B9DDA-4165-C733-6D0A-D95E72A926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2757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3865</xdr:row>
      <xdr:rowOff>0</xdr:rowOff>
    </xdr:from>
    <xdr:to>
      <xdr:col>1</xdr:col>
      <xdr:colOff>152400</xdr:colOff>
      <xdr:row>3866</xdr:row>
      <xdr:rowOff>114300</xdr:rowOff>
    </xdr:to>
    <xdr:pic>
      <xdr:nvPicPr>
        <xdr:cNvPr id="10034" name="img477" descr="Lot ID: 498327004  Set No: 8800  Name: Vladek's Siege Engine">
          <a:hlinkClick xmlns:r="http://schemas.openxmlformats.org/officeDocument/2006/relationships" r:id="rId576"/>
          <a:extLst>
            <a:ext uri="{FF2B5EF4-FFF2-40B4-BE49-F238E27FC236}">
              <a16:creationId xmlns:a16="http://schemas.microsoft.com/office/drawing/2014/main" id="{3F81DA7D-0976-9630-2EE9-52D2632C9952}"/>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583123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3865</xdr:row>
      <xdr:rowOff>0</xdr:rowOff>
    </xdr:from>
    <xdr:to>
      <xdr:col>3</xdr:col>
      <xdr:colOff>114300</xdr:colOff>
      <xdr:row>3865</xdr:row>
      <xdr:rowOff>114300</xdr:rowOff>
    </xdr:to>
    <xdr:pic>
      <xdr:nvPicPr>
        <xdr:cNvPr id="10035" name="Billede 10034" descr="Seller Ships to My Country">
          <a:hlinkClick xmlns:r="http://schemas.openxmlformats.org/officeDocument/2006/relationships" r:id="rId5"/>
          <a:extLst>
            <a:ext uri="{FF2B5EF4-FFF2-40B4-BE49-F238E27FC236}">
              <a16:creationId xmlns:a16="http://schemas.microsoft.com/office/drawing/2014/main" id="{EF2AB5F3-8B51-411B-0191-A44400A56AC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83123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3865</xdr:row>
      <xdr:rowOff>0</xdr:rowOff>
    </xdr:from>
    <xdr:to>
      <xdr:col>3</xdr:col>
      <xdr:colOff>274320</xdr:colOff>
      <xdr:row>3865</xdr:row>
      <xdr:rowOff>152400</xdr:rowOff>
    </xdr:to>
    <xdr:pic>
      <xdr:nvPicPr>
        <xdr:cNvPr id="10036" name="Billede 10035">
          <a:hlinkClick xmlns:r="http://schemas.openxmlformats.org/officeDocument/2006/relationships" r:id="rId7"/>
          <a:extLst>
            <a:ext uri="{FF2B5EF4-FFF2-40B4-BE49-F238E27FC236}">
              <a16:creationId xmlns:a16="http://schemas.microsoft.com/office/drawing/2014/main" id="{669CA504-9826-71C2-7DD2-442AC57164A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583123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3869</xdr:row>
      <xdr:rowOff>0</xdr:rowOff>
    </xdr:from>
    <xdr:to>
      <xdr:col>3</xdr:col>
      <xdr:colOff>7620</xdr:colOff>
      <xdr:row>3869</xdr:row>
      <xdr:rowOff>30480</xdr:rowOff>
    </xdr:to>
    <xdr:pic>
      <xdr:nvPicPr>
        <xdr:cNvPr id="10037" name="Billede 10036">
          <a:extLst>
            <a:ext uri="{FF2B5EF4-FFF2-40B4-BE49-F238E27FC236}">
              <a16:creationId xmlns:a16="http://schemas.microsoft.com/office/drawing/2014/main" id="{F5D23114-057A-FFE4-F39F-8CA39B1DB0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6895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3870</xdr:row>
      <xdr:rowOff>0</xdr:rowOff>
    </xdr:from>
    <xdr:to>
      <xdr:col>3</xdr:col>
      <xdr:colOff>571500</xdr:colOff>
      <xdr:row>3870</xdr:row>
      <xdr:rowOff>160020</xdr:rowOff>
    </xdr:to>
    <xdr:pic>
      <xdr:nvPicPr>
        <xdr:cNvPr id="10038" name="Billede 10037">
          <a:hlinkClick xmlns:r="http://schemas.openxmlformats.org/officeDocument/2006/relationships" r:id="rId709"/>
          <a:extLst>
            <a:ext uri="{FF2B5EF4-FFF2-40B4-BE49-F238E27FC236}">
              <a16:creationId xmlns:a16="http://schemas.microsoft.com/office/drawing/2014/main" id="{88F29681-E30A-8677-4CA0-DA4DA5CDD3A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87078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3871</xdr:row>
      <xdr:rowOff>0</xdr:rowOff>
    </xdr:from>
    <xdr:to>
      <xdr:col>3</xdr:col>
      <xdr:colOff>7620</xdr:colOff>
      <xdr:row>3871</xdr:row>
      <xdr:rowOff>99060</xdr:rowOff>
    </xdr:to>
    <xdr:pic>
      <xdr:nvPicPr>
        <xdr:cNvPr id="10039" name="Billede 10038">
          <a:extLst>
            <a:ext uri="{FF2B5EF4-FFF2-40B4-BE49-F238E27FC236}">
              <a16:creationId xmlns:a16="http://schemas.microsoft.com/office/drawing/2014/main" id="{9C3A9F4D-0A7E-4D71-BDB9-462F54D97F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7261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3873</xdr:row>
      <xdr:rowOff>0</xdr:rowOff>
    </xdr:from>
    <xdr:to>
      <xdr:col>1</xdr:col>
      <xdr:colOff>152400</xdr:colOff>
      <xdr:row>3873</xdr:row>
      <xdr:rowOff>571500</xdr:rowOff>
    </xdr:to>
    <xdr:pic>
      <xdr:nvPicPr>
        <xdr:cNvPr id="10040" name="img478" descr="Lot ID: 300120307  Set No: 40370  Name: Steam Engine {Reissue of Set 7810}">
          <a:hlinkClick xmlns:r="http://schemas.openxmlformats.org/officeDocument/2006/relationships" r:id="rId549"/>
          <a:extLst>
            <a:ext uri="{FF2B5EF4-FFF2-40B4-BE49-F238E27FC236}">
              <a16:creationId xmlns:a16="http://schemas.microsoft.com/office/drawing/2014/main" id="{8774409C-774C-B07A-9251-D09BCBAECB8D}"/>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87627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3873</xdr:row>
      <xdr:rowOff>0</xdr:rowOff>
    </xdr:from>
    <xdr:to>
      <xdr:col>3</xdr:col>
      <xdr:colOff>114300</xdr:colOff>
      <xdr:row>3873</xdr:row>
      <xdr:rowOff>114300</xdr:rowOff>
    </xdr:to>
    <xdr:pic>
      <xdr:nvPicPr>
        <xdr:cNvPr id="10041" name="Billede 10040" descr="Seller Ships to My Country">
          <a:hlinkClick xmlns:r="http://schemas.openxmlformats.org/officeDocument/2006/relationships" r:id="rId5"/>
          <a:extLst>
            <a:ext uri="{FF2B5EF4-FFF2-40B4-BE49-F238E27FC236}">
              <a16:creationId xmlns:a16="http://schemas.microsoft.com/office/drawing/2014/main" id="{49944983-34FF-3A1F-1652-ADB70EDFB99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87627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3873</xdr:row>
      <xdr:rowOff>0</xdr:rowOff>
    </xdr:from>
    <xdr:to>
      <xdr:col>3</xdr:col>
      <xdr:colOff>274320</xdr:colOff>
      <xdr:row>3873</xdr:row>
      <xdr:rowOff>152400</xdr:rowOff>
    </xdr:to>
    <xdr:pic>
      <xdr:nvPicPr>
        <xdr:cNvPr id="10042" name="Billede 10041">
          <a:hlinkClick xmlns:r="http://schemas.openxmlformats.org/officeDocument/2006/relationships" r:id="rId7"/>
          <a:extLst>
            <a:ext uri="{FF2B5EF4-FFF2-40B4-BE49-F238E27FC236}">
              <a16:creationId xmlns:a16="http://schemas.microsoft.com/office/drawing/2014/main" id="{72F09287-D9FE-F12D-547A-0C3E92AB56D1}"/>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8762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3877</xdr:row>
      <xdr:rowOff>0</xdr:rowOff>
    </xdr:from>
    <xdr:to>
      <xdr:col>3</xdr:col>
      <xdr:colOff>7620</xdr:colOff>
      <xdr:row>3877</xdr:row>
      <xdr:rowOff>30480</xdr:rowOff>
    </xdr:to>
    <xdr:pic>
      <xdr:nvPicPr>
        <xdr:cNvPr id="10043" name="Billede 10042">
          <a:extLst>
            <a:ext uri="{FF2B5EF4-FFF2-40B4-BE49-F238E27FC236}">
              <a16:creationId xmlns:a16="http://schemas.microsoft.com/office/drawing/2014/main" id="{74867CC8-DDED-8369-5177-2CA9636D8C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9570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3878</xdr:row>
      <xdr:rowOff>0</xdr:rowOff>
    </xdr:from>
    <xdr:to>
      <xdr:col>3</xdr:col>
      <xdr:colOff>571500</xdr:colOff>
      <xdr:row>3878</xdr:row>
      <xdr:rowOff>160020</xdr:rowOff>
    </xdr:to>
    <xdr:pic>
      <xdr:nvPicPr>
        <xdr:cNvPr id="10044" name="Billede 10043">
          <a:hlinkClick xmlns:r="http://schemas.openxmlformats.org/officeDocument/2006/relationships" r:id="rId710"/>
          <a:extLst>
            <a:ext uri="{FF2B5EF4-FFF2-40B4-BE49-F238E27FC236}">
              <a16:creationId xmlns:a16="http://schemas.microsoft.com/office/drawing/2014/main" id="{DE254F8C-AB18-6AE4-FFBD-90F2F978AE8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89752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3879</xdr:row>
      <xdr:rowOff>0</xdr:rowOff>
    </xdr:from>
    <xdr:to>
      <xdr:col>3</xdr:col>
      <xdr:colOff>7620</xdr:colOff>
      <xdr:row>3879</xdr:row>
      <xdr:rowOff>99060</xdr:rowOff>
    </xdr:to>
    <xdr:pic>
      <xdr:nvPicPr>
        <xdr:cNvPr id="10045" name="Billede 10044">
          <a:extLst>
            <a:ext uri="{FF2B5EF4-FFF2-40B4-BE49-F238E27FC236}">
              <a16:creationId xmlns:a16="http://schemas.microsoft.com/office/drawing/2014/main" id="{12E1D873-E6BE-1D48-5CEB-80AA8F0F29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9935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3881</xdr:row>
      <xdr:rowOff>0</xdr:rowOff>
    </xdr:from>
    <xdr:to>
      <xdr:col>1</xdr:col>
      <xdr:colOff>152400</xdr:colOff>
      <xdr:row>3881</xdr:row>
      <xdr:rowOff>571500</xdr:rowOff>
    </xdr:to>
    <xdr:pic>
      <xdr:nvPicPr>
        <xdr:cNvPr id="10046" name="img479" descr="Lot ID: 447261521  Set No: 40370  Name: Steam Engine {Reissue of Set 7810}">
          <a:hlinkClick xmlns:r="http://schemas.openxmlformats.org/officeDocument/2006/relationships" r:id="rId549"/>
          <a:extLst>
            <a:ext uri="{FF2B5EF4-FFF2-40B4-BE49-F238E27FC236}">
              <a16:creationId xmlns:a16="http://schemas.microsoft.com/office/drawing/2014/main" id="{84985B93-AB72-7D1A-6370-3C7A85E02986}"/>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90301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3881</xdr:row>
      <xdr:rowOff>0</xdr:rowOff>
    </xdr:from>
    <xdr:to>
      <xdr:col>3</xdr:col>
      <xdr:colOff>114300</xdr:colOff>
      <xdr:row>3881</xdr:row>
      <xdr:rowOff>114300</xdr:rowOff>
    </xdr:to>
    <xdr:pic>
      <xdr:nvPicPr>
        <xdr:cNvPr id="10047" name="Billede 10046" descr="Seller Ships to My Country">
          <a:hlinkClick xmlns:r="http://schemas.openxmlformats.org/officeDocument/2006/relationships" r:id="rId5"/>
          <a:extLst>
            <a:ext uri="{FF2B5EF4-FFF2-40B4-BE49-F238E27FC236}">
              <a16:creationId xmlns:a16="http://schemas.microsoft.com/office/drawing/2014/main" id="{95470D2F-FF5C-E7C2-1AF6-7F667EB54AD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90301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3881</xdr:row>
      <xdr:rowOff>0</xdr:rowOff>
    </xdr:from>
    <xdr:to>
      <xdr:col>3</xdr:col>
      <xdr:colOff>274320</xdr:colOff>
      <xdr:row>3881</xdr:row>
      <xdr:rowOff>152400</xdr:rowOff>
    </xdr:to>
    <xdr:pic>
      <xdr:nvPicPr>
        <xdr:cNvPr id="10048" name="Billede 10047">
          <a:hlinkClick xmlns:r="http://schemas.openxmlformats.org/officeDocument/2006/relationships" r:id="rId7"/>
          <a:extLst>
            <a:ext uri="{FF2B5EF4-FFF2-40B4-BE49-F238E27FC236}">
              <a16:creationId xmlns:a16="http://schemas.microsoft.com/office/drawing/2014/main" id="{078ABEAE-05CE-3D90-53C0-F88ECBDC9BB0}"/>
            </a:ext>
          </a:extLst>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1950720" y="1590301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3881</xdr:row>
      <xdr:rowOff>0</xdr:rowOff>
    </xdr:from>
    <xdr:to>
      <xdr:col>3</xdr:col>
      <xdr:colOff>457200</xdr:colOff>
      <xdr:row>3881</xdr:row>
      <xdr:rowOff>152400</xdr:rowOff>
    </xdr:to>
    <xdr:pic>
      <xdr:nvPicPr>
        <xdr:cNvPr id="10049" name="Billede 10048">
          <a:hlinkClick xmlns:r="http://schemas.openxmlformats.org/officeDocument/2006/relationships" r:id="rId711"/>
          <a:extLst>
            <a:ext uri="{FF2B5EF4-FFF2-40B4-BE49-F238E27FC236}">
              <a16:creationId xmlns:a16="http://schemas.microsoft.com/office/drawing/2014/main" id="{3560E3F9-93A7-41FE-AF92-26A462E1717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5903016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3886</xdr:row>
      <xdr:rowOff>0</xdr:rowOff>
    </xdr:from>
    <xdr:to>
      <xdr:col>3</xdr:col>
      <xdr:colOff>7620</xdr:colOff>
      <xdr:row>3886</xdr:row>
      <xdr:rowOff>30480</xdr:rowOff>
    </xdr:to>
    <xdr:pic>
      <xdr:nvPicPr>
        <xdr:cNvPr id="10050" name="Billede 10049">
          <a:extLst>
            <a:ext uri="{FF2B5EF4-FFF2-40B4-BE49-F238E27FC236}">
              <a16:creationId xmlns:a16="http://schemas.microsoft.com/office/drawing/2014/main" id="{D6F73D7D-D537-41FA-8A2E-FE04557427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92496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3887</xdr:row>
      <xdr:rowOff>0</xdr:rowOff>
    </xdr:from>
    <xdr:to>
      <xdr:col>3</xdr:col>
      <xdr:colOff>571500</xdr:colOff>
      <xdr:row>3887</xdr:row>
      <xdr:rowOff>160020</xdr:rowOff>
    </xdr:to>
    <xdr:pic>
      <xdr:nvPicPr>
        <xdr:cNvPr id="10051" name="Billede 10050">
          <a:hlinkClick xmlns:r="http://schemas.openxmlformats.org/officeDocument/2006/relationships" r:id="rId712"/>
          <a:extLst>
            <a:ext uri="{FF2B5EF4-FFF2-40B4-BE49-F238E27FC236}">
              <a16:creationId xmlns:a16="http://schemas.microsoft.com/office/drawing/2014/main" id="{F3A4F9C9-7F9B-813F-13A8-15409EC77A9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92679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3888</xdr:row>
      <xdr:rowOff>0</xdr:rowOff>
    </xdr:from>
    <xdr:to>
      <xdr:col>3</xdr:col>
      <xdr:colOff>7620</xdr:colOff>
      <xdr:row>3888</xdr:row>
      <xdr:rowOff>99060</xdr:rowOff>
    </xdr:to>
    <xdr:pic>
      <xdr:nvPicPr>
        <xdr:cNvPr id="10052" name="Billede 10051">
          <a:extLst>
            <a:ext uri="{FF2B5EF4-FFF2-40B4-BE49-F238E27FC236}">
              <a16:creationId xmlns:a16="http://schemas.microsoft.com/office/drawing/2014/main" id="{39995CEB-2B09-697F-26D5-7125D27863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92861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3890</xdr:row>
      <xdr:rowOff>0</xdr:rowOff>
    </xdr:from>
    <xdr:to>
      <xdr:col>1</xdr:col>
      <xdr:colOff>152400</xdr:colOff>
      <xdr:row>3891</xdr:row>
      <xdr:rowOff>342900</xdr:rowOff>
    </xdr:to>
    <xdr:pic>
      <xdr:nvPicPr>
        <xdr:cNvPr id="10053" name="Billede 10052" descr="invID: 248639295 S-No: 336  Name: Fire Engine">
          <a:hlinkClick xmlns:r="http://schemas.openxmlformats.org/officeDocument/2006/relationships" r:id="rId713" tgtFrame="/myImg/679787.jpg"/>
          <a:extLst>
            <a:ext uri="{FF2B5EF4-FFF2-40B4-BE49-F238E27FC236}">
              <a16:creationId xmlns:a16="http://schemas.microsoft.com/office/drawing/2014/main" id="{27DF10BA-3E52-6585-A1C7-0D000786D628}"/>
            </a:ext>
          </a:extLst>
        </xdr:cNvPr>
        <xdr:cNvPicPr>
          <a:picLocks noChangeAspect="1" noChangeArrowheads="1"/>
        </xdr:cNvPicPr>
      </xdr:nvPicPr>
      <xdr:blipFill>
        <a:blip xmlns:r="http://schemas.openxmlformats.org/officeDocument/2006/relationships" r:embed="rId714">
          <a:extLst>
            <a:ext uri="{28A0092B-C50C-407E-A947-70E740481C1C}">
              <a14:useLocalDpi xmlns:a14="http://schemas.microsoft.com/office/drawing/2010/main" val="0"/>
            </a:ext>
          </a:extLst>
        </a:blip>
        <a:srcRect/>
        <a:stretch>
          <a:fillRect/>
        </a:stretch>
      </xdr:blipFill>
      <xdr:spPr bwMode="auto">
        <a:xfrm>
          <a:off x="0" y="1593227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3890</xdr:row>
      <xdr:rowOff>0</xdr:rowOff>
    </xdr:from>
    <xdr:to>
      <xdr:col>3</xdr:col>
      <xdr:colOff>114300</xdr:colOff>
      <xdr:row>3890</xdr:row>
      <xdr:rowOff>114300</xdr:rowOff>
    </xdr:to>
    <xdr:pic>
      <xdr:nvPicPr>
        <xdr:cNvPr id="10054" name="Billede 10053" descr="Seller Ships to My Country">
          <a:hlinkClick xmlns:r="http://schemas.openxmlformats.org/officeDocument/2006/relationships" r:id="rId5"/>
          <a:extLst>
            <a:ext uri="{FF2B5EF4-FFF2-40B4-BE49-F238E27FC236}">
              <a16:creationId xmlns:a16="http://schemas.microsoft.com/office/drawing/2014/main" id="{5927E7A4-4BB4-C95F-5D97-7B4BADE76E6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93227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3890</xdr:row>
      <xdr:rowOff>0</xdr:rowOff>
    </xdr:from>
    <xdr:to>
      <xdr:col>3</xdr:col>
      <xdr:colOff>274320</xdr:colOff>
      <xdr:row>3890</xdr:row>
      <xdr:rowOff>152400</xdr:rowOff>
    </xdr:to>
    <xdr:pic>
      <xdr:nvPicPr>
        <xdr:cNvPr id="10055" name="Billede 10054">
          <a:hlinkClick xmlns:r="http://schemas.openxmlformats.org/officeDocument/2006/relationships" r:id="rId7"/>
          <a:extLst>
            <a:ext uri="{FF2B5EF4-FFF2-40B4-BE49-F238E27FC236}">
              <a16:creationId xmlns:a16="http://schemas.microsoft.com/office/drawing/2014/main" id="{A2148648-E19D-72BD-30EE-3D052335FB2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9322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3894</xdr:row>
      <xdr:rowOff>0</xdr:rowOff>
    </xdr:from>
    <xdr:to>
      <xdr:col>3</xdr:col>
      <xdr:colOff>7620</xdr:colOff>
      <xdr:row>3894</xdr:row>
      <xdr:rowOff>30480</xdr:rowOff>
    </xdr:to>
    <xdr:pic>
      <xdr:nvPicPr>
        <xdr:cNvPr id="10056" name="Billede 10055">
          <a:extLst>
            <a:ext uri="{FF2B5EF4-FFF2-40B4-BE49-F238E27FC236}">
              <a16:creationId xmlns:a16="http://schemas.microsoft.com/office/drawing/2014/main" id="{3FD2B3E1-69C5-43B2-7EDA-F57E7E31A3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99918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3895</xdr:row>
      <xdr:rowOff>0</xdr:rowOff>
    </xdr:from>
    <xdr:to>
      <xdr:col>3</xdr:col>
      <xdr:colOff>571500</xdr:colOff>
      <xdr:row>3895</xdr:row>
      <xdr:rowOff>160020</xdr:rowOff>
    </xdr:to>
    <xdr:pic>
      <xdr:nvPicPr>
        <xdr:cNvPr id="10057" name="Billede 10056">
          <a:hlinkClick xmlns:r="http://schemas.openxmlformats.org/officeDocument/2006/relationships" r:id="rId715"/>
          <a:extLst>
            <a:ext uri="{FF2B5EF4-FFF2-40B4-BE49-F238E27FC236}">
              <a16:creationId xmlns:a16="http://schemas.microsoft.com/office/drawing/2014/main" id="{EDD1CD9B-E2DE-7A1A-A458-B9B2D03CD17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00100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3896</xdr:row>
      <xdr:rowOff>0</xdr:rowOff>
    </xdr:from>
    <xdr:to>
      <xdr:col>3</xdr:col>
      <xdr:colOff>7620</xdr:colOff>
      <xdr:row>3896</xdr:row>
      <xdr:rowOff>99060</xdr:rowOff>
    </xdr:to>
    <xdr:pic>
      <xdr:nvPicPr>
        <xdr:cNvPr id="10058" name="Billede 10057">
          <a:extLst>
            <a:ext uri="{FF2B5EF4-FFF2-40B4-BE49-F238E27FC236}">
              <a16:creationId xmlns:a16="http://schemas.microsoft.com/office/drawing/2014/main" id="{DA76B1C3-2F59-16AD-E1F8-1A675598FB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0283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3898</xdr:row>
      <xdr:rowOff>0</xdr:rowOff>
    </xdr:from>
    <xdr:to>
      <xdr:col>1</xdr:col>
      <xdr:colOff>152400</xdr:colOff>
      <xdr:row>3899</xdr:row>
      <xdr:rowOff>342900</xdr:rowOff>
    </xdr:to>
    <xdr:pic>
      <xdr:nvPicPr>
        <xdr:cNvPr id="10059" name="img481" descr="Lot ID: 514951822  Set No: 60112  Name: Fire Engine">
          <a:hlinkClick xmlns:r="http://schemas.openxmlformats.org/officeDocument/2006/relationships" r:id="rId565"/>
          <a:extLst>
            <a:ext uri="{FF2B5EF4-FFF2-40B4-BE49-F238E27FC236}">
              <a16:creationId xmlns:a16="http://schemas.microsoft.com/office/drawing/2014/main" id="{CA8399BE-A72A-8A10-06D6-732C0E21AB47}"/>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600649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3898</xdr:row>
      <xdr:rowOff>0</xdr:rowOff>
    </xdr:from>
    <xdr:to>
      <xdr:col>3</xdr:col>
      <xdr:colOff>114300</xdr:colOff>
      <xdr:row>3898</xdr:row>
      <xdr:rowOff>114300</xdr:rowOff>
    </xdr:to>
    <xdr:pic>
      <xdr:nvPicPr>
        <xdr:cNvPr id="10060" name="Billede 10059" descr="Seller Ships to My Country">
          <a:hlinkClick xmlns:r="http://schemas.openxmlformats.org/officeDocument/2006/relationships" r:id="rId5"/>
          <a:extLst>
            <a:ext uri="{FF2B5EF4-FFF2-40B4-BE49-F238E27FC236}">
              <a16:creationId xmlns:a16="http://schemas.microsoft.com/office/drawing/2014/main" id="{90973903-2B7D-C2F3-4ABA-EAE5D3FD50E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00649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3898</xdr:row>
      <xdr:rowOff>0</xdr:rowOff>
    </xdr:from>
    <xdr:to>
      <xdr:col>3</xdr:col>
      <xdr:colOff>274320</xdr:colOff>
      <xdr:row>3898</xdr:row>
      <xdr:rowOff>152400</xdr:rowOff>
    </xdr:to>
    <xdr:pic>
      <xdr:nvPicPr>
        <xdr:cNvPr id="10061" name="Billede 10060">
          <a:hlinkClick xmlns:r="http://schemas.openxmlformats.org/officeDocument/2006/relationships" r:id="rId7"/>
          <a:extLst>
            <a:ext uri="{FF2B5EF4-FFF2-40B4-BE49-F238E27FC236}">
              <a16:creationId xmlns:a16="http://schemas.microsoft.com/office/drawing/2014/main" id="{1F1E5B9F-4C41-FC52-080F-A42EE6C8F51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00649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3902</xdr:row>
      <xdr:rowOff>0</xdr:rowOff>
    </xdr:from>
    <xdr:to>
      <xdr:col>3</xdr:col>
      <xdr:colOff>7620</xdr:colOff>
      <xdr:row>3902</xdr:row>
      <xdr:rowOff>30480</xdr:rowOff>
    </xdr:to>
    <xdr:pic>
      <xdr:nvPicPr>
        <xdr:cNvPr id="10062" name="Billede 10061">
          <a:extLst>
            <a:ext uri="{FF2B5EF4-FFF2-40B4-BE49-F238E27FC236}">
              <a16:creationId xmlns:a16="http://schemas.microsoft.com/office/drawing/2014/main" id="{25BB9845-F837-EE9C-E71B-058E77FD70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3964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3903</xdr:row>
      <xdr:rowOff>0</xdr:rowOff>
    </xdr:from>
    <xdr:to>
      <xdr:col>3</xdr:col>
      <xdr:colOff>571500</xdr:colOff>
      <xdr:row>3903</xdr:row>
      <xdr:rowOff>160020</xdr:rowOff>
    </xdr:to>
    <xdr:pic>
      <xdr:nvPicPr>
        <xdr:cNvPr id="10063" name="Billede 10062">
          <a:hlinkClick xmlns:r="http://schemas.openxmlformats.org/officeDocument/2006/relationships" r:id="rId716"/>
          <a:extLst>
            <a:ext uri="{FF2B5EF4-FFF2-40B4-BE49-F238E27FC236}">
              <a16:creationId xmlns:a16="http://schemas.microsoft.com/office/drawing/2014/main" id="{AB8156DB-DE6E-4050-F6BF-89C1D2D5283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04147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3904</xdr:row>
      <xdr:rowOff>0</xdr:rowOff>
    </xdr:from>
    <xdr:to>
      <xdr:col>3</xdr:col>
      <xdr:colOff>7620</xdr:colOff>
      <xdr:row>3904</xdr:row>
      <xdr:rowOff>99060</xdr:rowOff>
    </xdr:to>
    <xdr:pic>
      <xdr:nvPicPr>
        <xdr:cNvPr id="10064" name="Billede 10063">
          <a:extLst>
            <a:ext uri="{FF2B5EF4-FFF2-40B4-BE49-F238E27FC236}">
              <a16:creationId xmlns:a16="http://schemas.microsoft.com/office/drawing/2014/main" id="{75C6928B-9E4C-394A-0530-A9EB946696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4330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3906</xdr:row>
      <xdr:rowOff>0</xdr:rowOff>
    </xdr:from>
    <xdr:to>
      <xdr:col>1</xdr:col>
      <xdr:colOff>152400</xdr:colOff>
      <xdr:row>3906</xdr:row>
      <xdr:rowOff>571500</xdr:rowOff>
    </xdr:to>
    <xdr:pic>
      <xdr:nvPicPr>
        <xdr:cNvPr id="10065" name="img482" descr="Lot ID: 358839960  Set No: 40370  Name: Steam Engine {Reissue of Set 7810}">
          <a:hlinkClick xmlns:r="http://schemas.openxmlformats.org/officeDocument/2006/relationships" r:id="rId549"/>
          <a:extLst>
            <a:ext uri="{FF2B5EF4-FFF2-40B4-BE49-F238E27FC236}">
              <a16:creationId xmlns:a16="http://schemas.microsoft.com/office/drawing/2014/main" id="{D5A11EE4-16E1-76E3-71EB-ED732ABA5575}"/>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04695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3906</xdr:row>
      <xdr:rowOff>0</xdr:rowOff>
    </xdr:from>
    <xdr:to>
      <xdr:col>3</xdr:col>
      <xdr:colOff>114300</xdr:colOff>
      <xdr:row>3906</xdr:row>
      <xdr:rowOff>114300</xdr:rowOff>
    </xdr:to>
    <xdr:pic>
      <xdr:nvPicPr>
        <xdr:cNvPr id="10066" name="Billede 10065" descr="Seller Ships to My Country">
          <a:hlinkClick xmlns:r="http://schemas.openxmlformats.org/officeDocument/2006/relationships" r:id="rId5"/>
          <a:extLst>
            <a:ext uri="{FF2B5EF4-FFF2-40B4-BE49-F238E27FC236}">
              <a16:creationId xmlns:a16="http://schemas.microsoft.com/office/drawing/2014/main" id="{0DDC0BC0-6311-1D20-B567-7B5538EAA83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04695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3906</xdr:row>
      <xdr:rowOff>0</xdr:rowOff>
    </xdr:from>
    <xdr:to>
      <xdr:col>3</xdr:col>
      <xdr:colOff>274320</xdr:colOff>
      <xdr:row>3906</xdr:row>
      <xdr:rowOff>152400</xdr:rowOff>
    </xdr:to>
    <xdr:pic>
      <xdr:nvPicPr>
        <xdr:cNvPr id="10067" name="Billede 10066">
          <a:hlinkClick xmlns:r="http://schemas.openxmlformats.org/officeDocument/2006/relationships" r:id="rId7"/>
          <a:extLst>
            <a:ext uri="{FF2B5EF4-FFF2-40B4-BE49-F238E27FC236}">
              <a16:creationId xmlns:a16="http://schemas.microsoft.com/office/drawing/2014/main" id="{2A766AB2-C378-375A-C1CF-ED019156681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04695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3910</xdr:row>
      <xdr:rowOff>0</xdr:rowOff>
    </xdr:from>
    <xdr:to>
      <xdr:col>3</xdr:col>
      <xdr:colOff>7620</xdr:colOff>
      <xdr:row>3910</xdr:row>
      <xdr:rowOff>30480</xdr:rowOff>
    </xdr:to>
    <xdr:pic>
      <xdr:nvPicPr>
        <xdr:cNvPr id="10068" name="Billede 10067">
          <a:extLst>
            <a:ext uri="{FF2B5EF4-FFF2-40B4-BE49-F238E27FC236}">
              <a16:creationId xmlns:a16="http://schemas.microsoft.com/office/drawing/2014/main" id="{530D5394-7226-AA84-2526-5395830D90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6707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3911</xdr:row>
      <xdr:rowOff>0</xdr:rowOff>
    </xdr:from>
    <xdr:to>
      <xdr:col>3</xdr:col>
      <xdr:colOff>571500</xdr:colOff>
      <xdr:row>3911</xdr:row>
      <xdr:rowOff>160020</xdr:rowOff>
    </xdr:to>
    <xdr:pic>
      <xdr:nvPicPr>
        <xdr:cNvPr id="10069" name="Billede 10068">
          <a:hlinkClick xmlns:r="http://schemas.openxmlformats.org/officeDocument/2006/relationships" r:id="rId717"/>
          <a:extLst>
            <a:ext uri="{FF2B5EF4-FFF2-40B4-BE49-F238E27FC236}">
              <a16:creationId xmlns:a16="http://schemas.microsoft.com/office/drawing/2014/main" id="{D8A6FD8E-1D0B-0BE4-481E-1C62E0F5D46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06890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3912</xdr:row>
      <xdr:rowOff>0</xdr:rowOff>
    </xdr:from>
    <xdr:to>
      <xdr:col>3</xdr:col>
      <xdr:colOff>7620</xdr:colOff>
      <xdr:row>3912</xdr:row>
      <xdr:rowOff>99060</xdr:rowOff>
    </xdr:to>
    <xdr:pic>
      <xdr:nvPicPr>
        <xdr:cNvPr id="10070" name="Billede 10069">
          <a:extLst>
            <a:ext uri="{FF2B5EF4-FFF2-40B4-BE49-F238E27FC236}">
              <a16:creationId xmlns:a16="http://schemas.microsoft.com/office/drawing/2014/main" id="{877EE54B-7C86-9232-D5C2-B243CD4762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7073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3914</xdr:row>
      <xdr:rowOff>0</xdr:rowOff>
    </xdr:from>
    <xdr:to>
      <xdr:col>1</xdr:col>
      <xdr:colOff>152400</xdr:colOff>
      <xdr:row>3914</xdr:row>
      <xdr:rowOff>571500</xdr:rowOff>
    </xdr:to>
    <xdr:pic>
      <xdr:nvPicPr>
        <xdr:cNvPr id="10071" name="img483" descr="Lot ID: 196247659  Set No: 40370  Name: Steam Engine {Reissue of Set 7810}">
          <a:hlinkClick xmlns:r="http://schemas.openxmlformats.org/officeDocument/2006/relationships" r:id="rId549"/>
          <a:extLst>
            <a:ext uri="{FF2B5EF4-FFF2-40B4-BE49-F238E27FC236}">
              <a16:creationId xmlns:a16="http://schemas.microsoft.com/office/drawing/2014/main" id="{0F249ACE-7D7E-5673-70A3-A178450ABE18}"/>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07439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3914</xdr:row>
      <xdr:rowOff>0</xdr:rowOff>
    </xdr:from>
    <xdr:to>
      <xdr:col>3</xdr:col>
      <xdr:colOff>114300</xdr:colOff>
      <xdr:row>3914</xdr:row>
      <xdr:rowOff>114300</xdr:rowOff>
    </xdr:to>
    <xdr:pic>
      <xdr:nvPicPr>
        <xdr:cNvPr id="10072" name="Billede 10071" descr="Seller Does Not Ship to My Country">
          <a:hlinkClick xmlns:r="http://schemas.openxmlformats.org/officeDocument/2006/relationships" r:id="rId5"/>
          <a:extLst>
            <a:ext uri="{FF2B5EF4-FFF2-40B4-BE49-F238E27FC236}">
              <a16:creationId xmlns:a16="http://schemas.microsoft.com/office/drawing/2014/main" id="{6DE3BE59-2028-D2E9-E291-86F24E03AF4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07439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3914</xdr:row>
      <xdr:rowOff>0</xdr:rowOff>
    </xdr:from>
    <xdr:to>
      <xdr:col>3</xdr:col>
      <xdr:colOff>274320</xdr:colOff>
      <xdr:row>3914</xdr:row>
      <xdr:rowOff>152400</xdr:rowOff>
    </xdr:to>
    <xdr:pic>
      <xdr:nvPicPr>
        <xdr:cNvPr id="10073" name="Billede 10072">
          <a:hlinkClick xmlns:r="http://schemas.openxmlformats.org/officeDocument/2006/relationships" r:id="rId7"/>
          <a:extLst>
            <a:ext uri="{FF2B5EF4-FFF2-40B4-BE49-F238E27FC236}">
              <a16:creationId xmlns:a16="http://schemas.microsoft.com/office/drawing/2014/main" id="{9313424D-8F3B-8AFC-8D55-64556EE5630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60743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3918</xdr:row>
      <xdr:rowOff>0</xdr:rowOff>
    </xdr:from>
    <xdr:to>
      <xdr:col>3</xdr:col>
      <xdr:colOff>7620</xdr:colOff>
      <xdr:row>3918</xdr:row>
      <xdr:rowOff>30480</xdr:rowOff>
    </xdr:to>
    <xdr:pic>
      <xdr:nvPicPr>
        <xdr:cNvPr id="10074" name="Billede 10073">
          <a:extLst>
            <a:ext uri="{FF2B5EF4-FFF2-40B4-BE49-F238E27FC236}">
              <a16:creationId xmlns:a16="http://schemas.microsoft.com/office/drawing/2014/main" id="{8EA22B20-E484-BE9A-9A68-F30FA92C75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9336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3919</xdr:row>
      <xdr:rowOff>0</xdr:rowOff>
    </xdr:from>
    <xdr:to>
      <xdr:col>3</xdr:col>
      <xdr:colOff>571500</xdr:colOff>
      <xdr:row>3919</xdr:row>
      <xdr:rowOff>160020</xdr:rowOff>
    </xdr:to>
    <xdr:pic>
      <xdr:nvPicPr>
        <xdr:cNvPr id="10075" name="Billede 10074">
          <a:hlinkClick xmlns:r="http://schemas.openxmlformats.org/officeDocument/2006/relationships" r:id="rId718"/>
          <a:extLst>
            <a:ext uri="{FF2B5EF4-FFF2-40B4-BE49-F238E27FC236}">
              <a16:creationId xmlns:a16="http://schemas.microsoft.com/office/drawing/2014/main" id="{B16C3D85-0CE1-3307-4C7F-622F50EB1F8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09519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3920</xdr:row>
      <xdr:rowOff>0</xdr:rowOff>
    </xdr:from>
    <xdr:to>
      <xdr:col>3</xdr:col>
      <xdr:colOff>7620</xdr:colOff>
      <xdr:row>3920</xdr:row>
      <xdr:rowOff>99060</xdr:rowOff>
    </xdr:to>
    <xdr:pic>
      <xdr:nvPicPr>
        <xdr:cNvPr id="10076" name="Billede 10075">
          <a:extLst>
            <a:ext uri="{FF2B5EF4-FFF2-40B4-BE49-F238E27FC236}">
              <a16:creationId xmlns:a16="http://schemas.microsoft.com/office/drawing/2014/main" id="{E965FBE1-DFCE-7C0B-4873-79AE4813F3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9702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3922</xdr:row>
      <xdr:rowOff>0</xdr:rowOff>
    </xdr:from>
    <xdr:to>
      <xdr:col>1</xdr:col>
      <xdr:colOff>152400</xdr:colOff>
      <xdr:row>3922</xdr:row>
      <xdr:rowOff>571500</xdr:rowOff>
    </xdr:to>
    <xdr:pic>
      <xdr:nvPicPr>
        <xdr:cNvPr id="10077" name="img484" descr="Lot ID: 222648790  Set No: 40370  Name: Steam Engine {Reissue of Set 7810}">
          <a:hlinkClick xmlns:r="http://schemas.openxmlformats.org/officeDocument/2006/relationships" r:id="rId549"/>
          <a:extLst>
            <a:ext uri="{FF2B5EF4-FFF2-40B4-BE49-F238E27FC236}">
              <a16:creationId xmlns:a16="http://schemas.microsoft.com/office/drawing/2014/main" id="{21E86C8E-E6F3-B565-0FE4-325AB4CA7063}"/>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10067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3922</xdr:row>
      <xdr:rowOff>0</xdr:rowOff>
    </xdr:from>
    <xdr:to>
      <xdr:col>3</xdr:col>
      <xdr:colOff>114300</xdr:colOff>
      <xdr:row>3922</xdr:row>
      <xdr:rowOff>114300</xdr:rowOff>
    </xdr:to>
    <xdr:pic>
      <xdr:nvPicPr>
        <xdr:cNvPr id="10078" name="Billede 10077" descr="Seller Does Not Ship to My Country">
          <a:hlinkClick xmlns:r="http://schemas.openxmlformats.org/officeDocument/2006/relationships" r:id="rId5"/>
          <a:extLst>
            <a:ext uri="{FF2B5EF4-FFF2-40B4-BE49-F238E27FC236}">
              <a16:creationId xmlns:a16="http://schemas.microsoft.com/office/drawing/2014/main" id="{8364D327-606C-79DB-D9BC-3D781D17556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10067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3922</xdr:row>
      <xdr:rowOff>0</xdr:rowOff>
    </xdr:from>
    <xdr:to>
      <xdr:col>3</xdr:col>
      <xdr:colOff>274320</xdr:colOff>
      <xdr:row>3922</xdr:row>
      <xdr:rowOff>152400</xdr:rowOff>
    </xdr:to>
    <xdr:pic>
      <xdr:nvPicPr>
        <xdr:cNvPr id="10079" name="Billede 10078">
          <a:hlinkClick xmlns:r="http://schemas.openxmlformats.org/officeDocument/2006/relationships" r:id="rId7"/>
          <a:extLst>
            <a:ext uri="{FF2B5EF4-FFF2-40B4-BE49-F238E27FC236}">
              <a16:creationId xmlns:a16="http://schemas.microsoft.com/office/drawing/2014/main" id="{5C62BB85-9332-EE60-944F-2F68F75E263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61006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3926</xdr:row>
      <xdr:rowOff>0</xdr:rowOff>
    </xdr:from>
    <xdr:to>
      <xdr:col>3</xdr:col>
      <xdr:colOff>7620</xdr:colOff>
      <xdr:row>3926</xdr:row>
      <xdr:rowOff>30480</xdr:rowOff>
    </xdr:to>
    <xdr:pic>
      <xdr:nvPicPr>
        <xdr:cNvPr id="10080" name="Billede 10079">
          <a:extLst>
            <a:ext uri="{FF2B5EF4-FFF2-40B4-BE49-F238E27FC236}">
              <a16:creationId xmlns:a16="http://schemas.microsoft.com/office/drawing/2014/main" id="{498E41FE-A02A-CC63-C8D6-3C9F4D91FC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14411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3927</xdr:row>
      <xdr:rowOff>0</xdr:rowOff>
    </xdr:from>
    <xdr:to>
      <xdr:col>3</xdr:col>
      <xdr:colOff>571500</xdr:colOff>
      <xdr:row>3927</xdr:row>
      <xdr:rowOff>160020</xdr:rowOff>
    </xdr:to>
    <xdr:pic>
      <xdr:nvPicPr>
        <xdr:cNvPr id="10081" name="Billede 10080">
          <a:hlinkClick xmlns:r="http://schemas.openxmlformats.org/officeDocument/2006/relationships" r:id="rId719"/>
          <a:extLst>
            <a:ext uri="{FF2B5EF4-FFF2-40B4-BE49-F238E27FC236}">
              <a16:creationId xmlns:a16="http://schemas.microsoft.com/office/drawing/2014/main" id="{E4401963-AA6A-0F70-6D9E-645B3A40EA9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14594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3928</xdr:row>
      <xdr:rowOff>0</xdr:rowOff>
    </xdr:from>
    <xdr:to>
      <xdr:col>3</xdr:col>
      <xdr:colOff>7620</xdr:colOff>
      <xdr:row>3928</xdr:row>
      <xdr:rowOff>99060</xdr:rowOff>
    </xdr:to>
    <xdr:pic>
      <xdr:nvPicPr>
        <xdr:cNvPr id="10082" name="Billede 10081">
          <a:extLst>
            <a:ext uri="{FF2B5EF4-FFF2-40B4-BE49-F238E27FC236}">
              <a16:creationId xmlns:a16="http://schemas.microsoft.com/office/drawing/2014/main" id="{82580359-4FC2-B358-3B68-17E1131B70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14777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3930</xdr:row>
      <xdr:rowOff>0</xdr:rowOff>
    </xdr:from>
    <xdr:to>
      <xdr:col>1</xdr:col>
      <xdr:colOff>152400</xdr:colOff>
      <xdr:row>3930</xdr:row>
      <xdr:rowOff>571500</xdr:rowOff>
    </xdr:to>
    <xdr:pic>
      <xdr:nvPicPr>
        <xdr:cNvPr id="10083" name="img485" descr="Lot ID: 473316048  Set No: 7810  Name: Push-Along Steam Engine (Locomotive without motor)">
          <a:hlinkClick xmlns:r="http://schemas.openxmlformats.org/officeDocument/2006/relationships" r:id="rId559"/>
          <a:extLst>
            <a:ext uri="{FF2B5EF4-FFF2-40B4-BE49-F238E27FC236}">
              <a16:creationId xmlns:a16="http://schemas.microsoft.com/office/drawing/2014/main" id="{4211CAC5-443C-A9A6-7193-549E24419ABE}"/>
            </a:ext>
          </a:extLst>
        </xdr:cNvPr>
        <xdr:cNvPicPr>
          <a:picLocks noChangeAspect="1" noChangeArrowheads="1"/>
        </xdr:cNvPicPr>
      </xdr:nvPicPr>
      <xdr:blipFill>
        <a:blip xmlns:r="http://schemas.openxmlformats.org/officeDocument/2006/relationships" r:embed="rId560">
          <a:extLst>
            <a:ext uri="{28A0092B-C50C-407E-A947-70E740481C1C}">
              <a14:useLocalDpi xmlns:a14="http://schemas.microsoft.com/office/drawing/2010/main" val="0"/>
            </a:ext>
          </a:extLst>
        </a:blip>
        <a:srcRect/>
        <a:stretch>
          <a:fillRect/>
        </a:stretch>
      </xdr:blipFill>
      <xdr:spPr bwMode="auto">
        <a:xfrm>
          <a:off x="0" y="1615142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3930</xdr:row>
      <xdr:rowOff>0</xdr:rowOff>
    </xdr:from>
    <xdr:to>
      <xdr:col>3</xdr:col>
      <xdr:colOff>114300</xdr:colOff>
      <xdr:row>3930</xdr:row>
      <xdr:rowOff>114300</xdr:rowOff>
    </xdr:to>
    <xdr:pic>
      <xdr:nvPicPr>
        <xdr:cNvPr id="10084" name="Billede 10083" descr="Seller Ships to My Country">
          <a:hlinkClick xmlns:r="http://schemas.openxmlformats.org/officeDocument/2006/relationships" r:id="rId5"/>
          <a:extLst>
            <a:ext uri="{FF2B5EF4-FFF2-40B4-BE49-F238E27FC236}">
              <a16:creationId xmlns:a16="http://schemas.microsoft.com/office/drawing/2014/main" id="{701198C1-4A6C-5715-8FA9-08014BBF214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15142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3930</xdr:row>
      <xdr:rowOff>0</xdr:rowOff>
    </xdr:from>
    <xdr:to>
      <xdr:col>3</xdr:col>
      <xdr:colOff>274320</xdr:colOff>
      <xdr:row>3930</xdr:row>
      <xdr:rowOff>152400</xdr:rowOff>
    </xdr:to>
    <xdr:pic>
      <xdr:nvPicPr>
        <xdr:cNvPr id="10085" name="Billede 10084">
          <a:hlinkClick xmlns:r="http://schemas.openxmlformats.org/officeDocument/2006/relationships" r:id="rId7"/>
          <a:extLst>
            <a:ext uri="{FF2B5EF4-FFF2-40B4-BE49-F238E27FC236}">
              <a16:creationId xmlns:a16="http://schemas.microsoft.com/office/drawing/2014/main" id="{D299AA60-8AE5-8DFE-CFB8-BB7F9110B99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15142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3935</xdr:row>
      <xdr:rowOff>0</xdr:rowOff>
    </xdr:from>
    <xdr:to>
      <xdr:col>3</xdr:col>
      <xdr:colOff>7620</xdr:colOff>
      <xdr:row>3935</xdr:row>
      <xdr:rowOff>30480</xdr:rowOff>
    </xdr:to>
    <xdr:pic>
      <xdr:nvPicPr>
        <xdr:cNvPr id="10086" name="Billede 10085">
          <a:extLst>
            <a:ext uri="{FF2B5EF4-FFF2-40B4-BE49-F238E27FC236}">
              <a16:creationId xmlns:a16="http://schemas.microsoft.com/office/drawing/2014/main" id="{755E9D74-D77E-345E-B331-D7C8964096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17337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3936</xdr:row>
      <xdr:rowOff>0</xdr:rowOff>
    </xdr:from>
    <xdr:to>
      <xdr:col>3</xdr:col>
      <xdr:colOff>571500</xdr:colOff>
      <xdr:row>3936</xdr:row>
      <xdr:rowOff>160020</xdr:rowOff>
    </xdr:to>
    <xdr:pic>
      <xdr:nvPicPr>
        <xdr:cNvPr id="10087" name="Billede 10086">
          <a:hlinkClick xmlns:r="http://schemas.openxmlformats.org/officeDocument/2006/relationships" r:id="rId720"/>
          <a:extLst>
            <a:ext uri="{FF2B5EF4-FFF2-40B4-BE49-F238E27FC236}">
              <a16:creationId xmlns:a16="http://schemas.microsoft.com/office/drawing/2014/main" id="{D0FE77A7-70B7-0D11-F788-080BECAA82A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17520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3937</xdr:row>
      <xdr:rowOff>0</xdr:rowOff>
    </xdr:from>
    <xdr:to>
      <xdr:col>3</xdr:col>
      <xdr:colOff>7620</xdr:colOff>
      <xdr:row>3937</xdr:row>
      <xdr:rowOff>99060</xdr:rowOff>
    </xdr:to>
    <xdr:pic>
      <xdr:nvPicPr>
        <xdr:cNvPr id="10088" name="Billede 10087">
          <a:extLst>
            <a:ext uri="{FF2B5EF4-FFF2-40B4-BE49-F238E27FC236}">
              <a16:creationId xmlns:a16="http://schemas.microsoft.com/office/drawing/2014/main" id="{C1862836-46C2-5923-4A41-1CD2479EE2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17703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3939</xdr:row>
      <xdr:rowOff>0</xdr:rowOff>
    </xdr:from>
    <xdr:to>
      <xdr:col>1</xdr:col>
      <xdr:colOff>152400</xdr:colOff>
      <xdr:row>3940</xdr:row>
      <xdr:rowOff>114300</xdr:rowOff>
    </xdr:to>
    <xdr:pic>
      <xdr:nvPicPr>
        <xdr:cNvPr id="10089" name="img486" descr="Lot ID: 415976009  Set No: KT106  Name: Large Train Engine Brown">
          <a:hlinkClick xmlns:r="http://schemas.openxmlformats.org/officeDocument/2006/relationships" r:id="rId497"/>
          <a:extLst>
            <a:ext uri="{FF2B5EF4-FFF2-40B4-BE49-F238E27FC236}">
              <a16:creationId xmlns:a16="http://schemas.microsoft.com/office/drawing/2014/main" id="{17F143EE-CE2B-F8DB-F582-B9414F4B4E02}"/>
            </a:ext>
          </a:extLst>
        </xdr:cNvPr>
        <xdr:cNvPicPr>
          <a:picLocks noChangeAspect="1" noChangeArrowheads="1"/>
        </xdr:cNvPicPr>
      </xdr:nvPicPr>
      <xdr:blipFill>
        <a:blip xmlns:r="http://schemas.openxmlformats.org/officeDocument/2006/relationships" r:embed="rId498">
          <a:extLst>
            <a:ext uri="{28A0092B-C50C-407E-A947-70E740481C1C}">
              <a14:useLocalDpi xmlns:a14="http://schemas.microsoft.com/office/drawing/2010/main" val="0"/>
            </a:ext>
          </a:extLst>
        </a:blip>
        <a:srcRect/>
        <a:stretch>
          <a:fillRect/>
        </a:stretch>
      </xdr:blipFill>
      <xdr:spPr bwMode="auto">
        <a:xfrm>
          <a:off x="0" y="1618068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3939</xdr:row>
      <xdr:rowOff>0</xdr:rowOff>
    </xdr:from>
    <xdr:to>
      <xdr:col>3</xdr:col>
      <xdr:colOff>114300</xdr:colOff>
      <xdr:row>3939</xdr:row>
      <xdr:rowOff>114300</xdr:rowOff>
    </xdr:to>
    <xdr:pic>
      <xdr:nvPicPr>
        <xdr:cNvPr id="10090" name="Billede 10089" descr="Seller Ships to My Country">
          <a:hlinkClick xmlns:r="http://schemas.openxmlformats.org/officeDocument/2006/relationships" r:id="rId5"/>
          <a:extLst>
            <a:ext uri="{FF2B5EF4-FFF2-40B4-BE49-F238E27FC236}">
              <a16:creationId xmlns:a16="http://schemas.microsoft.com/office/drawing/2014/main" id="{9B6F0207-5AED-6339-D53C-164460990C4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18068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3939</xdr:row>
      <xdr:rowOff>0</xdr:rowOff>
    </xdr:from>
    <xdr:to>
      <xdr:col>3</xdr:col>
      <xdr:colOff>274320</xdr:colOff>
      <xdr:row>3939</xdr:row>
      <xdr:rowOff>152400</xdr:rowOff>
    </xdr:to>
    <xdr:pic>
      <xdr:nvPicPr>
        <xdr:cNvPr id="10091" name="Billede 10090">
          <a:hlinkClick xmlns:r="http://schemas.openxmlformats.org/officeDocument/2006/relationships" r:id="rId7"/>
          <a:extLst>
            <a:ext uri="{FF2B5EF4-FFF2-40B4-BE49-F238E27FC236}">
              <a16:creationId xmlns:a16="http://schemas.microsoft.com/office/drawing/2014/main" id="{24C7905E-2DB2-0756-23BB-9593779FB1D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1806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3943</xdr:row>
      <xdr:rowOff>0</xdr:rowOff>
    </xdr:from>
    <xdr:to>
      <xdr:col>3</xdr:col>
      <xdr:colOff>7620</xdr:colOff>
      <xdr:row>3943</xdr:row>
      <xdr:rowOff>30480</xdr:rowOff>
    </xdr:to>
    <xdr:pic>
      <xdr:nvPicPr>
        <xdr:cNvPr id="10092" name="Billede 10091">
          <a:extLst>
            <a:ext uri="{FF2B5EF4-FFF2-40B4-BE49-F238E27FC236}">
              <a16:creationId xmlns:a16="http://schemas.microsoft.com/office/drawing/2014/main" id="{8BAFA286-8112-825E-1E01-BEFDE5B31B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0012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3944</xdr:row>
      <xdr:rowOff>0</xdr:rowOff>
    </xdr:from>
    <xdr:to>
      <xdr:col>3</xdr:col>
      <xdr:colOff>571500</xdr:colOff>
      <xdr:row>3944</xdr:row>
      <xdr:rowOff>160020</xdr:rowOff>
    </xdr:to>
    <xdr:pic>
      <xdr:nvPicPr>
        <xdr:cNvPr id="10093" name="Billede 10092">
          <a:hlinkClick xmlns:r="http://schemas.openxmlformats.org/officeDocument/2006/relationships" r:id="rId721"/>
          <a:extLst>
            <a:ext uri="{FF2B5EF4-FFF2-40B4-BE49-F238E27FC236}">
              <a16:creationId xmlns:a16="http://schemas.microsoft.com/office/drawing/2014/main" id="{C1E63D60-0374-73EE-C7A8-2D90A2127F6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20194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3945</xdr:row>
      <xdr:rowOff>0</xdr:rowOff>
    </xdr:from>
    <xdr:to>
      <xdr:col>3</xdr:col>
      <xdr:colOff>7620</xdr:colOff>
      <xdr:row>3945</xdr:row>
      <xdr:rowOff>99060</xdr:rowOff>
    </xdr:to>
    <xdr:pic>
      <xdr:nvPicPr>
        <xdr:cNvPr id="10094" name="Billede 10093">
          <a:extLst>
            <a:ext uri="{FF2B5EF4-FFF2-40B4-BE49-F238E27FC236}">
              <a16:creationId xmlns:a16="http://schemas.microsoft.com/office/drawing/2014/main" id="{2C2577CF-3AC8-FF90-1C68-F1D7AED28F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0377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3947</xdr:row>
      <xdr:rowOff>0</xdr:rowOff>
    </xdr:from>
    <xdr:to>
      <xdr:col>1</xdr:col>
      <xdr:colOff>152400</xdr:colOff>
      <xdr:row>3947</xdr:row>
      <xdr:rowOff>571500</xdr:rowOff>
    </xdr:to>
    <xdr:pic>
      <xdr:nvPicPr>
        <xdr:cNvPr id="10095" name="img487" descr="Lot ID: 363319936  Set No: 40370  Name: Steam Engine {Reissue of Set 7810}">
          <a:hlinkClick xmlns:r="http://schemas.openxmlformats.org/officeDocument/2006/relationships" r:id="rId549"/>
          <a:extLst>
            <a:ext uri="{FF2B5EF4-FFF2-40B4-BE49-F238E27FC236}">
              <a16:creationId xmlns:a16="http://schemas.microsoft.com/office/drawing/2014/main" id="{BC45DAA9-4ACE-1EC2-9969-78D11A561A72}"/>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20743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3947</xdr:row>
      <xdr:rowOff>0</xdr:rowOff>
    </xdr:from>
    <xdr:to>
      <xdr:col>3</xdr:col>
      <xdr:colOff>114300</xdr:colOff>
      <xdr:row>3947</xdr:row>
      <xdr:rowOff>114300</xdr:rowOff>
    </xdr:to>
    <xdr:pic>
      <xdr:nvPicPr>
        <xdr:cNvPr id="10096" name="Billede 10095" descr="Seller Ships to My Country">
          <a:hlinkClick xmlns:r="http://schemas.openxmlformats.org/officeDocument/2006/relationships" r:id="rId5"/>
          <a:extLst>
            <a:ext uri="{FF2B5EF4-FFF2-40B4-BE49-F238E27FC236}">
              <a16:creationId xmlns:a16="http://schemas.microsoft.com/office/drawing/2014/main" id="{26F5E2F6-2E3C-1D59-56B3-7B5972D4642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20743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3947</xdr:row>
      <xdr:rowOff>0</xdr:rowOff>
    </xdr:from>
    <xdr:to>
      <xdr:col>3</xdr:col>
      <xdr:colOff>274320</xdr:colOff>
      <xdr:row>3947</xdr:row>
      <xdr:rowOff>152400</xdr:rowOff>
    </xdr:to>
    <xdr:pic>
      <xdr:nvPicPr>
        <xdr:cNvPr id="10097" name="Billede 10096">
          <a:hlinkClick xmlns:r="http://schemas.openxmlformats.org/officeDocument/2006/relationships" r:id="rId7"/>
          <a:extLst>
            <a:ext uri="{FF2B5EF4-FFF2-40B4-BE49-F238E27FC236}">
              <a16:creationId xmlns:a16="http://schemas.microsoft.com/office/drawing/2014/main" id="{3D4725CA-6CA1-E542-77B9-6B443F59CCB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620743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3947</xdr:row>
      <xdr:rowOff>0</xdr:rowOff>
    </xdr:from>
    <xdr:to>
      <xdr:col>3</xdr:col>
      <xdr:colOff>457200</xdr:colOff>
      <xdr:row>3947</xdr:row>
      <xdr:rowOff>152400</xdr:rowOff>
    </xdr:to>
    <xdr:pic>
      <xdr:nvPicPr>
        <xdr:cNvPr id="10098" name="Billede 10097">
          <a:hlinkClick xmlns:r="http://schemas.openxmlformats.org/officeDocument/2006/relationships" r:id="rId722"/>
          <a:extLst>
            <a:ext uri="{FF2B5EF4-FFF2-40B4-BE49-F238E27FC236}">
              <a16:creationId xmlns:a16="http://schemas.microsoft.com/office/drawing/2014/main" id="{5862D943-6136-73F2-CFFC-D4DECA4D4C5E}"/>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6207435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3951</xdr:row>
      <xdr:rowOff>0</xdr:rowOff>
    </xdr:from>
    <xdr:to>
      <xdr:col>3</xdr:col>
      <xdr:colOff>7620</xdr:colOff>
      <xdr:row>3951</xdr:row>
      <xdr:rowOff>30480</xdr:rowOff>
    </xdr:to>
    <xdr:pic>
      <xdr:nvPicPr>
        <xdr:cNvPr id="10099" name="Billede 10098">
          <a:extLst>
            <a:ext uri="{FF2B5EF4-FFF2-40B4-BE49-F238E27FC236}">
              <a16:creationId xmlns:a16="http://schemas.microsoft.com/office/drawing/2014/main" id="{E37C4FCA-23B4-8501-BB51-F300DD9AE1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2526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3952</xdr:row>
      <xdr:rowOff>0</xdr:rowOff>
    </xdr:from>
    <xdr:to>
      <xdr:col>3</xdr:col>
      <xdr:colOff>571500</xdr:colOff>
      <xdr:row>3952</xdr:row>
      <xdr:rowOff>160020</xdr:rowOff>
    </xdr:to>
    <xdr:pic>
      <xdr:nvPicPr>
        <xdr:cNvPr id="10100" name="Billede 10099">
          <a:hlinkClick xmlns:r="http://schemas.openxmlformats.org/officeDocument/2006/relationships" r:id="rId723"/>
          <a:extLst>
            <a:ext uri="{FF2B5EF4-FFF2-40B4-BE49-F238E27FC236}">
              <a16:creationId xmlns:a16="http://schemas.microsoft.com/office/drawing/2014/main" id="{0D33572B-7B0C-032E-1677-E81AD03A16E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22709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3953</xdr:row>
      <xdr:rowOff>0</xdr:rowOff>
    </xdr:from>
    <xdr:to>
      <xdr:col>3</xdr:col>
      <xdr:colOff>7620</xdr:colOff>
      <xdr:row>3953</xdr:row>
      <xdr:rowOff>99060</xdr:rowOff>
    </xdr:to>
    <xdr:pic>
      <xdr:nvPicPr>
        <xdr:cNvPr id="10101" name="Billede 10100">
          <a:extLst>
            <a:ext uri="{FF2B5EF4-FFF2-40B4-BE49-F238E27FC236}">
              <a16:creationId xmlns:a16="http://schemas.microsoft.com/office/drawing/2014/main" id="{8914D11E-0BA1-6C07-3B96-D835323C08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2892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3955</xdr:row>
      <xdr:rowOff>0</xdr:rowOff>
    </xdr:from>
    <xdr:to>
      <xdr:col>1</xdr:col>
      <xdr:colOff>152400</xdr:colOff>
      <xdr:row>3955</xdr:row>
      <xdr:rowOff>571500</xdr:rowOff>
    </xdr:to>
    <xdr:pic>
      <xdr:nvPicPr>
        <xdr:cNvPr id="10102" name="img488" descr="Lot ID: 234151959  Set No: 40370  Name: Steam Engine {Reissue of Set 7810}">
          <a:hlinkClick xmlns:r="http://schemas.openxmlformats.org/officeDocument/2006/relationships" r:id="rId549"/>
          <a:extLst>
            <a:ext uri="{FF2B5EF4-FFF2-40B4-BE49-F238E27FC236}">
              <a16:creationId xmlns:a16="http://schemas.microsoft.com/office/drawing/2014/main" id="{ABA16AAD-C214-6B73-EDA2-D1CEE4BBD2F5}"/>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23258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3955</xdr:row>
      <xdr:rowOff>0</xdr:rowOff>
    </xdr:from>
    <xdr:to>
      <xdr:col>3</xdr:col>
      <xdr:colOff>114300</xdr:colOff>
      <xdr:row>3955</xdr:row>
      <xdr:rowOff>114300</xdr:rowOff>
    </xdr:to>
    <xdr:pic>
      <xdr:nvPicPr>
        <xdr:cNvPr id="10103" name="Billede 10102" descr="Seller Ships to My Country">
          <a:hlinkClick xmlns:r="http://schemas.openxmlformats.org/officeDocument/2006/relationships" r:id="rId5"/>
          <a:extLst>
            <a:ext uri="{FF2B5EF4-FFF2-40B4-BE49-F238E27FC236}">
              <a16:creationId xmlns:a16="http://schemas.microsoft.com/office/drawing/2014/main" id="{8E94A117-A0FA-4ABE-406A-D7E12BD265D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23258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3955</xdr:row>
      <xdr:rowOff>0</xdr:rowOff>
    </xdr:from>
    <xdr:to>
      <xdr:col>3</xdr:col>
      <xdr:colOff>274320</xdr:colOff>
      <xdr:row>3955</xdr:row>
      <xdr:rowOff>152400</xdr:rowOff>
    </xdr:to>
    <xdr:pic>
      <xdr:nvPicPr>
        <xdr:cNvPr id="10104" name="Billede 10103">
          <a:hlinkClick xmlns:r="http://schemas.openxmlformats.org/officeDocument/2006/relationships" r:id="rId7"/>
          <a:extLst>
            <a:ext uri="{FF2B5EF4-FFF2-40B4-BE49-F238E27FC236}">
              <a16:creationId xmlns:a16="http://schemas.microsoft.com/office/drawing/2014/main" id="{8C483942-EAF2-2B95-FA39-5AC05599BE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623258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3959</xdr:row>
      <xdr:rowOff>0</xdr:rowOff>
    </xdr:from>
    <xdr:to>
      <xdr:col>3</xdr:col>
      <xdr:colOff>7620</xdr:colOff>
      <xdr:row>3959</xdr:row>
      <xdr:rowOff>30480</xdr:rowOff>
    </xdr:to>
    <xdr:pic>
      <xdr:nvPicPr>
        <xdr:cNvPr id="10105" name="Billede 10104">
          <a:extLst>
            <a:ext uri="{FF2B5EF4-FFF2-40B4-BE49-F238E27FC236}">
              <a16:creationId xmlns:a16="http://schemas.microsoft.com/office/drawing/2014/main" id="{DE4C60E1-E89F-6E94-EBE1-4D8C18C625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5772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3960</xdr:row>
      <xdr:rowOff>0</xdr:rowOff>
    </xdr:from>
    <xdr:to>
      <xdr:col>3</xdr:col>
      <xdr:colOff>571500</xdr:colOff>
      <xdr:row>3960</xdr:row>
      <xdr:rowOff>160020</xdr:rowOff>
    </xdr:to>
    <xdr:pic>
      <xdr:nvPicPr>
        <xdr:cNvPr id="10106" name="Billede 10105">
          <a:hlinkClick xmlns:r="http://schemas.openxmlformats.org/officeDocument/2006/relationships" r:id="rId724"/>
          <a:extLst>
            <a:ext uri="{FF2B5EF4-FFF2-40B4-BE49-F238E27FC236}">
              <a16:creationId xmlns:a16="http://schemas.microsoft.com/office/drawing/2014/main" id="{673B49AC-C11E-424E-58E1-3AD9A898B66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25955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3961</xdr:row>
      <xdr:rowOff>0</xdr:rowOff>
    </xdr:from>
    <xdr:to>
      <xdr:col>3</xdr:col>
      <xdr:colOff>7620</xdr:colOff>
      <xdr:row>3961</xdr:row>
      <xdr:rowOff>99060</xdr:rowOff>
    </xdr:to>
    <xdr:pic>
      <xdr:nvPicPr>
        <xdr:cNvPr id="10107" name="Billede 10106">
          <a:extLst>
            <a:ext uri="{FF2B5EF4-FFF2-40B4-BE49-F238E27FC236}">
              <a16:creationId xmlns:a16="http://schemas.microsoft.com/office/drawing/2014/main" id="{D1DE2BC1-E352-A95A-B903-3C99F31F8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6138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3963</xdr:row>
      <xdr:rowOff>0</xdr:rowOff>
    </xdr:from>
    <xdr:to>
      <xdr:col>1</xdr:col>
      <xdr:colOff>152400</xdr:colOff>
      <xdr:row>3964</xdr:row>
      <xdr:rowOff>114300</xdr:rowOff>
    </xdr:to>
    <xdr:pic>
      <xdr:nvPicPr>
        <xdr:cNvPr id="10108" name="img489" descr="Lot ID: 474324795  Set No: 8800  Name: Vladek's Siege Engine">
          <a:hlinkClick xmlns:r="http://schemas.openxmlformats.org/officeDocument/2006/relationships" r:id="rId576"/>
          <a:extLst>
            <a:ext uri="{FF2B5EF4-FFF2-40B4-BE49-F238E27FC236}">
              <a16:creationId xmlns:a16="http://schemas.microsoft.com/office/drawing/2014/main" id="{5298615E-CE1C-772A-590A-F7BBEA270906}"/>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626504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3963</xdr:row>
      <xdr:rowOff>0</xdr:rowOff>
    </xdr:from>
    <xdr:to>
      <xdr:col>3</xdr:col>
      <xdr:colOff>114300</xdr:colOff>
      <xdr:row>3963</xdr:row>
      <xdr:rowOff>114300</xdr:rowOff>
    </xdr:to>
    <xdr:pic>
      <xdr:nvPicPr>
        <xdr:cNvPr id="10109" name="Billede 10108" descr="Seller Ships to My Country">
          <a:hlinkClick xmlns:r="http://schemas.openxmlformats.org/officeDocument/2006/relationships" r:id="rId5"/>
          <a:extLst>
            <a:ext uri="{FF2B5EF4-FFF2-40B4-BE49-F238E27FC236}">
              <a16:creationId xmlns:a16="http://schemas.microsoft.com/office/drawing/2014/main" id="{9E031240-4FA2-053C-665E-030F90FA3FF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26504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3963</xdr:row>
      <xdr:rowOff>0</xdr:rowOff>
    </xdr:from>
    <xdr:to>
      <xdr:col>3</xdr:col>
      <xdr:colOff>274320</xdr:colOff>
      <xdr:row>3963</xdr:row>
      <xdr:rowOff>152400</xdr:rowOff>
    </xdr:to>
    <xdr:pic>
      <xdr:nvPicPr>
        <xdr:cNvPr id="10110" name="Billede 10109">
          <a:hlinkClick xmlns:r="http://schemas.openxmlformats.org/officeDocument/2006/relationships" r:id="rId7"/>
          <a:extLst>
            <a:ext uri="{FF2B5EF4-FFF2-40B4-BE49-F238E27FC236}">
              <a16:creationId xmlns:a16="http://schemas.microsoft.com/office/drawing/2014/main" id="{7947F236-8A33-43FF-8F66-DA261C9CD07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626504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3967</xdr:row>
      <xdr:rowOff>0</xdr:rowOff>
    </xdr:from>
    <xdr:to>
      <xdr:col>3</xdr:col>
      <xdr:colOff>7620</xdr:colOff>
      <xdr:row>3967</xdr:row>
      <xdr:rowOff>30480</xdr:rowOff>
    </xdr:to>
    <xdr:pic>
      <xdr:nvPicPr>
        <xdr:cNvPr id="10111" name="Billede 10110">
          <a:extLst>
            <a:ext uri="{FF2B5EF4-FFF2-40B4-BE49-F238E27FC236}">
              <a16:creationId xmlns:a16="http://schemas.microsoft.com/office/drawing/2014/main" id="{518190AE-CC9F-6257-27C6-0C7D4ABF85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9133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3968</xdr:row>
      <xdr:rowOff>0</xdr:rowOff>
    </xdr:from>
    <xdr:to>
      <xdr:col>3</xdr:col>
      <xdr:colOff>571500</xdr:colOff>
      <xdr:row>3968</xdr:row>
      <xdr:rowOff>160020</xdr:rowOff>
    </xdr:to>
    <xdr:pic>
      <xdr:nvPicPr>
        <xdr:cNvPr id="10112" name="Billede 10111">
          <a:hlinkClick xmlns:r="http://schemas.openxmlformats.org/officeDocument/2006/relationships" r:id="rId725"/>
          <a:extLst>
            <a:ext uri="{FF2B5EF4-FFF2-40B4-BE49-F238E27FC236}">
              <a16:creationId xmlns:a16="http://schemas.microsoft.com/office/drawing/2014/main" id="{28A82B28-6CE9-87F1-E9DA-6776C4590D6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29316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3969</xdr:row>
      <xdr:rowOff>0</xdr:rowOff>
    </xdr:from>
    <xdr:to>
      <xdr:col>3</xdr:col>
      <xdr:colOff>7620</xdr:colOff>
      <xdr:row>3969</xdr:row>
      <xdr:rowOff>99060</xdr:rowOff>
    </xdr:to>
    <xdr:pic>
      <xdr:nvPicPr>
        <xdr:cNvPr id="10113" name="Billede 10112">
          <a:extLst>
            <a:ext uri="{FF2B5EF4-FFF2-40B4-BE49-F238E27FC236}">
              <a16:creationId xmlns:a16="http://schemas.microsoft.com/office/drawing/2014/main" id="{60D1BD0E-AF0E-A8E4-857E-DAF347A9BF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9498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3971</xdr:row>
      <xdr:rowOff>0</xdr:rowOff>
    </xdr:from>
    <xdr:to>
      <xdr:col>1</xdr:col>
      <xdr:colOff>152400</xdr:colOff>
      <xdr:row>3972</xdr:row>
      <xdr:rowOff>342900</xdr:rowOff>
    </xdr:to>
    <xdr:pic>
      <xdr:nvPicPr>
        <xdr:cNvPr id="10114" name="Billede 10113" descr="invID: 185952690 S-No: 336  Name: Fire Engine">
          <a:hlinkClick xmlns:r="http://schemas.openxmlformats.org/officeDocument/2006/relationships" r:id="rId726" tgtFrame="/myImg/556924.jpg"/>
          <a:extLst>
            <a:ext uri="{FF2B5EF4-FFF2-40B4-BE49-F238E27FC236}">
              <a16:creationId xmlns:a16="http://schemas.microsoft.com/office/drawing/2014/main" id="{470BE36C-099D-FC1C-D4D4-4723C9914BA7}"/>
            </a:ext>
          </a:extLst>
        </xdr:cNvPr>
        <xdr:cNvPicPr>
          <a:picLocks noChangeAspect="1" noChangeArrowheads="1"/>
        </xdr:cNvPicPr>
      </xdr:nvPicPr>
      <xdr:blipFill>
        <a:blip xmlns:r="http://schemas.openxmlformats.org/officeDocument/2006/relationships" r:embed="rId727">
          <a:extLst>
            <a:ext uri="{28A0092B-C50C-407E-A947-70E740481C1C}">
              <a14:useLocalDpi xmlns:a14="http://schemas.microsoft.com/office/drawing/2010/main" val="0"/>
            </a:ext>
          </a:extLst>
        </a:blip>
        <a:srcRect/>
        <a:stretch>
          <a:fillRect/>
        </a:stretch>
      </xdr:blipFill>
      <xdr:spPr bwMode="auto">
        <a:xfrm>
          <a:off x="0" y="1629864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3971</xdr:row>
      <xdr:rowOff>0</xdr:rowOff>
    </xdr:from>
    <xdr:to>
      <xdr:col>3</xdr:col>
      <xdr:colOff>114300</xdr:colOff>
      <xdr:row>3971</xdr:row>
      <xdr:rowOff>114300</xdr:rowOff>
    </xdr:to>
    <xdr:pic>
      <xdr:nvPicPr>
        <xdr:cNvPr id="10115" name="Billede 10114" descr="Seller Ships to My Country">
          <a:hlinkClick xmlns:r="http://schemas.openxmlformats.org/officeDocument/2006/relationships" r:id="rId5"/>
          <a:extLst>
            <a:ext uri="{FF2B5EF4-FFF2-40B4-BE49-F238E27FC236}">
              <a16:creationId xmlns:a16="http://schemas.microsoft.com/office/drawing/2014/main" id="{F2400E02-9FE2-E817-6F1A-FCF34EFF653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29864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3971</xdr:row>
      <xdr:rowOff>0</xdr:rowOff>
    </xdr:from>
    <xdr:to>
      <xdr:col>3</xdr:col>
      <xdr:colOff>274320</xdr:colOff>
      <xdr:row>3971</xdr:row>
      <xdr:rowOff>152400</xdr:rowOff>
    </xdr:to>
    <xdr:pic>
      <xdr:nvPicPr>
        <xdr:cNvPr id="10116" name="Billede 10115">
          <a:hlinkClick xmlns:r="http://schemas.openxmlformats.org/officeDocument/2006/relationships" r:id="rId7"/>
          <a:extLst>
            <a:ext uri="{FF2B5EF4-FFF2-40B4-BE49-F238E27FC236}">
              <a16:creationId xmlns:a16="http://schemas.microsoft.com/office/drawing/2014/main" id="{E46BBD1A-F571-DF76-313E-54B2477E8F4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29864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3975</xdr:row>
      <xdr:rowOff>0</xdr:rowOff>
    </xdr:from>
    <xdr:to>
      <xdr:col>3</xdr:col>
      <xdr:colOff>7620</xdr:colOff>
      <xdr:row>3975</xdr:row>
      <xdr:rowOff>30480</xdr:rowOff>
    </xdr:to>
    <xdr:pic>
      <xdr:nvPicPr>
        <xdr:cNvPr id="10117" name="Billede 10116">
          <a:extLst>
            <a:ext uri="{FF2B5EF4-FFF2-40B4-BE49-F238E27FC236}">
              <a16:creationId xmlns:a16="http://schemas.microsoft.com/office/drawing/2014/main" id="{97C9E9D3-3FE9-F76F-7422-660E20D2C6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35556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3976</xdr:row>
      <xdr:rowOff>0</xdr:rowOff>
    </xdr:from>
    <xdr:to>
      <xdr:col>3</xdr:col>
      <xdr:colOff>571500</xdr:colOff>
      <xdr:row>3976</xdr:row>
      <xdr:rowOff>160020</xdr:rowOff>
    </xdr:to>
    <xdr:pic>
      <xdr:nvPicPr>
        <xdr:cNvPr id="10118" name="Billede 10117">
          <a:hlinkClick xmlns:r="http://schemas.openxmlformats.org/officeDocument/2006/relationships" r:id="rId728"/>
          <a:extLst>
            <a:ext uri="{FF2B5EF4-FFF2-40B4-BE49-F238E27FC236}">
              <a16:creationId xmlns:a16="http://schemas.microsoft.com/office/drawing/2014/main" id="{B7E4C249-3480-F6AA-A3EE-57083E01DB4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35739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3977</xdr:row>
      <xdr:rowOff>0</xdr:rowOff>
    </xdr:from>
    <xdr:to>
      <xdr:col>3</xdr:col>
      <xdr:colOff>7620</xdr:colOff>
      <xdr:row>3977</xdr:row>
      <xdr:rowOff>99060</xdr:rowOff>
    </xdr:to>
    <xdr:pic>
      <xdr:nvPicPr>
        <xdr:cNvPr id="10119" name="Billede 10118">
          <a:extLst>
            <a:ext uri="{FF2B5EF4-FFF2-40B4-BE49-F238E27FC236}">
              <a16:creationId xmlns:a16="http://schemas.microsoft.com/office/drawing/2014/main" id="{981A1B4C-B358-BD69-3CFC-CE5E11B87C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35922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3979</xdr:row>
      <xdr:rowOff>0</xdr:rowOff>
    </xdr:from>
    <xdr:to>
      <xdr:col>1</xdr:col>
      <xdr:colOff>152400</xdr:colOff>
      <xdr:row>3979</xdr:row>
      <xdr:rowOff>571500</xdr:rowOff>
    </xdr:to>
    <xdr:pic>
      <xdr:nvPicPr>
        <xdr:cNvPr id="10120" name="img491" descr="Lot ID: 341896872  Set No: 40370  Name: Steam Engine {Reissue of Set 7810}">
          <a:hlinkClick xmlns:r="http://schemas.openxmlformats.org/officeDocument/2006/relationships" r:id="rId549"/>
          <a:extLst>
            <a:ext uri="{FF2B5EF4-FFF2-40B4-BE49-F238E27FC236}">
              <a16:creationId xmlns:a16="http://schemas.microsoft.com/office/drawing/2014/main" id="{8486CADF-0253-35FA-A2FD-6CE1B0E636A8}"/>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36288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3979</xdr:row>
      <xdr:rowOff>0</xdr:rowOff>
    </xdr:from>
    <xdr:to>
      <xdr:col>3</xdr:col>
      <xdr:colOff>114300</xdr:colOff>
      <xdr:row>3979</xdr:row>
      <xdr:rowOff>114300</xdr:rowOff>
    </xdr:to>
    <xdr:pic>
      <xdr:nvPicPr>
        <xdr:cNvPr id="10121" name="Billede 10120" descr="Seller Does Not Ship to My Country">
          <a:hlinkClick xmlns:r="http://schemas.openxmlformats.org/officeDocument/2006/relationships" r:id="rId5"/>
          <a:extLst>
            <a:ext uri="{FF2B5EF4-FFF2-40B4-BE49-F238E27FC236}">
              <a16:creationId xmlns:a16="http://schemas.microsoft.com/office/drawing/2014/main" id="{E4844DDC-D0A6-EA7A-E9E4-5BFE9611740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36288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3979</xdr:row>
      <xdr:rowOff>0</xdr:rowOff>
    </xdr:from>
    <xdr:to>
      <xdr:col>3</xdr:col>
      <xdr:colOff>274320</xdr:colOff>
      <xdr:row>3979</xdr:row>
      <xdr:rowOff>152400</xdr:rowOff>
    </xdr:to>
    <xdr:pic>
      <xdr:nvPicPr>
        <xdr:cNvPr id="10122" name="Billede 10121">
          <a:hlinkClick xmlns:r="http://schemas.openxmlformats.org/officeDocument/2006/relationships" r:id="rId7"/>
          <a:extLst>
            <a:ext uri="{FF2B5EF4-FFF2-40B4-BE49-F238E27FC236}">
              <a16:creationId xmlns:a16="http://schemas.microsoft.com/office/drawing/2014/main" id="{BE066769-D96F-2B48-6ED7-AF1AD92F6F1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636288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3983</xdr:row>
      <xdr:rowOff>0</xdr:rowOff>
    </xdr:from>
    <xdr:to>
      <xdr:col>3</xdr:col>
      <xdr:colOff>7620</xdr:colOff>
      <xdr:row>3983</xdr:row>
      <xdr:rowOff>30480</xdr:rowOff>
    </xdr:to>
    <xdr:pic>
      <xdr:nvPicPr>
        <xdr:cNvPr id="10123" name="Billede 10122">
          <a:extLst>
            <a:ext uri="{FF2B5EF4-FFF2-40B4-BE49-F238E27FC236}">
              <a16:creationId xmlns:a16="http://schemas.microsoft.com/office/drawing/2014/main" id="{0E43BDE7-45C3-60FA-A49A-2156AECAE1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38300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3984</xdr:row>
      <xdr:rowOff>0</xdr:rowOff>
    </xdr:from>
    <xdr:to>
      <xdr:col>3</xdr:col>
      <xdr:colOff>571500</xdr:colOff>
      <xdr:row>3984</xdr:row>
      <xdr:rowOff>160020</xdr:rowOff>
    </xdr:to>
    <xdr:pic>
      <xdr:nvPicPr>
        <xdr:cNvPr id="10124" name="Billede 10123">
          <a:hlinkClick xmlns:r="http://schemas.openxmlformats.org/officeDocument/2006/relationships" r:id="rId729"/>
          <a:extLst>
            <a:ext uri="{FF2B5EF4-FFF2-40B4-BE49-F238E27FC236}">
              <a16:creationId xmlns:a16="http://schemas.microsoft.com/office/drawing/2014/main" id="{AB9F3215-9FC1-CF88-304D-892877325E7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38482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3985</xdr:row>
      <xdr:rowOff>0</xdr:rowOff>
    </xdr:from>
    <xdr:to>
      <xdr:col>3</xdr:col>
      <xdr:colOff>7620</xdr:colOff>
      <xdr:row>3985</xdr:row>
      <xdr:rowOff>99060</xdr:rowOff>
    </xdr:to>
    <xdr:pic>
      <xdr:nvPicPr>
        <xdr:cNvPr id="10125" name="Billede 10124">
          <a:extLst>
            <a:ext uri="{FF2B5EF4-FFF2-40B4-BE49-F238E27FC236}">
              <a16:creationId xmlns:a16="http://schemas.microsoft.com/office/drawing/2014/main" id="{93B2F776-BF74-559F-80E7-6DDEA50C45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38665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3987</xdr:row>
      <xdr:rowOff>0</xdr:rowOff>
    </xdr:from>
    <xdr:to>
      <xdr:col>1</xdr:col>
      <xdr:colOff>152400</xdr:colOff>
      <xdr:row>3987</xdr:row>
      <xdr:rowOff>571500</xdr:rowOff>
    </xdr:to>
    <xdr:pic>
      <xdr:nvPicPr>
        <xdr:cNvPr id="10126" name="img492" descr="Lot ID: 465212234  Set No: 40370  Name: Steam Engine {Reissue of Set 7810}">
          <a:hlinkClick xmlns:r="http://schemas.openxmlformats.org/officeDocument/2006/relationships" r:id="rId549"/>
          <a:extLst>
            <a:ext uri="{FF2B5EF4-FFF2-40B4-BE49-F238E27FC236}">
              <a16:creationId xmlns:a16="http://schemas.microsoft.com/office/drawing/2014/main" id="{43BC0898-569C-8C17-1B1F-E598A6735703}"/>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39031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3987</xdr:row>
      <xdr:rowOff>0</xdr:rowOff>
    </xdr:from>
    <xdr:to>
      <xdr:col>3</xdr:col>
      <xdr:colOff>114300</xdr:colOff>
      <xdr:row>3987</xdr:row>
      <xdr:rowOff>114300</xdr:rowOff>
    </xdr:to>
    <xdr:pic>
      <xdr:nvPicPr>
        <xdr:cNvPr id="10127" name="Billede 10126" descr="Seller Ships to My Country">
          <a:hlinkClick xmlns:r="http://schemas.openxmlformats.org/officeDocument/2006/relationships" r:id="rId5"/>
          <a:extLst>
            <a:ext uri="{FF2B5EF4-FFF2-40B4-BE49-F238E27FC236}">
              <a16:creationId xmlns:a16="http://schemas.microsoft.com/office/drawing/2014/main" id="{A5F91A8A-AA4B-E6E0-E584-1AD6F27FE7B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39031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3987</xdr:row>
      <xdr:rowOff>0</xdr:rowOff>
    </xdr:from>
    <xdr:to>
      <xdr:col>3</xdr:col>
      <xdr:colOff>274320</xdr:colOff>
      <xdr:row>3987</xdr:row>
      <xdr:rowOff>152400</xdr:rowOff>
    </xdr:to>
    <xdr:pic>
      <xdr:nvPicPr>
        <xdr:cNvPr id="10128" name="Billede 10127">
          <a:hlinkClick xmlns:r="http://schemas.openxmlformats.org/officeDocument/2006/relationships" r:id="rId7"/>
          <a:extLst>
            <a:ext uri="{FF2B5EF4-FFF2-40B4-BE49-F238E27FC236}">
              <a16:creationId xmlns:a16="http://schemas.microsoft.com/office/drawing/2014/main" id="{48954419-2A8F-7216-4233-26DAA573D513}"/>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639031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3987</xdr:row>
      <xdr:rowOff>0</xdr:rowOff>
    </xdr:from>
    <xdr:to>
      <xdr:col>3</xdr:col>
      <xdr:colOff>457200</xdr:colOff>
      <xdr:row>3987</xdr:row>
      <xdr:rowOff>152400</xdr:rowOff>
    </xdr:to>
    <xdr:pic>
      <xdr:nvPicPr>
        <xdr:cNvPr id="10129" name="Billede 10128">
          <a:hlinkClick xmlns:r="http://schemas.openxmlformats.org/officeDocument/2006/relationships" r:id="rId730"/>
          <a:extLst>
            <a:ext uri="{FF2B5EF4-FFF2-40B4-BE49-F238E27FC236}">
              <a16:creationId xmlns:a16="http://schemas.microsoft.com/office/drawing/2014/main" id="{2D9EC201-DE7F-7382-EF8D-C59FE5D48A8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6390315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3991</xdr:row>
      <xdr:rowOff>0</xdr:rowOff>
    </xdr:from>
    <xdr:to>
      <xdr:col>3</xdr:col>
      <xdr:colOff>7620</xdr:colOff>
      <xdr:row>3991</xdr:row>
      <xdr:rowOff>30480</xdr:rowOff>
    </xdr:to>
    <xdr:pic>
      <xdr:nvPicPr>
        <xdr:cNvPr id="10130" name="Billede 10129">
          <a:extLst>
            <a:ext uri="{FF2B5EF4-FFF2-40B4-BE49-F238E27FC236}">
              <a16:creationId xmlns:a16="http://schemas.microsoft.com/office/drawing/2014/main" id="{0D5B08FA-E635-A670-2BA0-19217DA843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1043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3992</xdr:row>
      <xdr:rowOff>0</xdr:rowOff>
    </xdr:from>
    <xdr:to>
      <xdr:col>3</xdr:col>
      <xdr:colOff>571500</xdr:colOff>
      <xdr:row>3992</xdr:row>
      <xdr:rowOff>160020</xdr:rowOff>
    </xdr:to>
    <xdr:pic>
      <xdr:nvPicPr>
        <xdr:cNvPr id="10131" name="Billede 10130">
          <a:hlinkClick xmlns:r="http://schemas.openxmlformats.org/officeDocument/2006/relationships" r:id="rId731"/>
          <a:extLst>
            <a:ext uri="{FF2B5EF4-FFF2-40B4-BE49-F238E27FC236}">
              <a16:creationId xmlns:a16="http://schemas.microsoft.com/office/drawing/2014/main" id="{1049BEF3-DE7E-BE46-3A2A-F72EE960EA5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41226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3993</xdr:row>
      <xdr:rowOff>0</xdr:rowOff>
    </xdr:from>
    <xdr:to>
      <xdr:col>3</xdr:col>
      <xdr:colOff>7620</xdr:colOff>
      <xdr:row>3993</xdr:row>
      <xdr:rowOff>99060</xdr:rowOff>
    </xdr:to>
    <xdr:pic>
      <xdr:nvPicPr>
        <xdr:cNvPr id="10132" name="Billede 10131">
          <a:extLst>
            <a:ext uri="{FF2B5EF4-FFF2-40B4-BE49-F238E27FC236}">
              <a16:creationId xmlns:a16="http://schemas.microsoft.com/office/drawing/2014/main" id="{95B96EFD-06E1-86EA-6F8C-C6552FCF56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1408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3995</xdr:row>
      <xdr:rowOff>0</xdr:rowOff>
    </xdr:from>
    <xdr:to>
      <xdr:col>1</xdr:col>
      <xdr:colOff>152400</xdr:colOff>
      <xdr:row>3995</xdr:row>
      <xdr:rowOff>571500</xdr:rowOff>
    </xdr:to>
    <xdr:pic>
      <xdr:nvPicPr>
        <xdr:cNvPr id="10133" name="img493" descr="Lot ID: 196175906  Set No: 40370  Name: Steam Engine {Reissue of Set 7810}">
          <a:hlinkClick xmlns:r="http://schemas.openxmlformats.org/officeDocument/2006/relationships" r:id="rId549"/>
          <a:extLst>
            <a:ext uri="{FF2B5EF4-FFF2-40B4-BE49-F238E27FC236}">
              <a16:creationId xmlns:a16="http://schemas.microsoft.com/office/drawing/2014/main" id="{A49C5816-D0B6-689D-0FD4-2FEA9F13CF67}"/>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41774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3995</xdr:row>
      <xdr:rowOff>0</xdr:rowOff>
    </xdr:from>
    <xdr:to>
      <xdr:col>3</xdr:col>
      <xdr:colOff>114300</xdr:colOff>
      <xdr:row>3995</xdr:row>
      <xdr:rowOff>114300</xdr:rowOff>
    </xdr:to>
    <xdr:pic>
      <xdr:nvPicPr>
        <xdr:cNvPr id="10134" name="Billede 10133" descr="Seller Ships to My Country">
          <a:hlinkClick xmlns:r="http://schemas.openxmlformats.org/officeDocument/2006/relationships" r:id="rId5"/>
          <a:extLst>
            <a:ext uri="{FF2B5EF4-FFF2-40B4-BE49-F238E27FC236}">
              <a16:creationId xmlns:a16="http://schemas.microsoft.com/office/drawing/2014/main" id="{10E4DCB1-AFEC-E7ED-F75B-3E3001FBED2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41774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3995</xdr:row>
      <xdr:rowOff>0</xdr:rowOff>
    </xdr:from>
    <xdr:to>
      <xdr:col>3</xdr:col>
      <xdr:colOff>274320</xdr:colOff>
      <xdr:row>3995</xdr:row>
      <xdr:rowOff>152400</xdr:rowOff>
    </xdr:to>
    <xdr:pic>
      <xdr:nvPicPr>
        <xdr:cNvPr id="10135" name="Billede 10134">
          <a:hlinkClick xmlns:r="http://schemas.openxmlformats.org/officeDocument/2006/relationships" r:id="rId7"/>
          <a:extLst>
            <a:ext uri="{FF2B5EF4-FFF2-40B4-BE49-F238E27FC236}">
              <a16:creationId xmlns:a16="http://schemas.microsoft.com/office/drawing/2014/main" id="{084DAB56-AC56-8D3F-8884-BFD127FC34C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641774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3995</xdr:row>
      <xdr:rowOff>0</xdr:rowOff>
    </xdr:from>
    <xdr:to>
      <xdr:col>3</xdr:col>
      <xdr:colOff>457200</xdr:colOff>
      <xdr:row>3995</xdr:row>
      <xdr:rowOff>152400</xdr:rowOff>
    </xdr:to>
    <xdr:pic>
      <xdr:nvPicPr>
        <xdr:cNvPr id="10136" name="Billede 10135">
          <a:hlinkClick xmlns:r="http://schemas.openxmlformats.org/officeDocument/2006/relationships" r:id="rId732"/>
          <a:extLst>
            <a:ext uri="{FF2B5EF4-FFF2-40B4-BE49-F238E27FC236}">
              <a16:creationId xmlns:a16="http://schemas.microsoft.com/office/drawing/2014/main" id="{5FC43052-CC2B-AB02-84DA-45BB0393D2F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6417747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3999</xdr:row>
      <xdr:rowOff>0</xdr:rowOff>
    </xdr:from>
    <xdr:to>
      <xdr:col>3</xdr:col>
      <xdr:colOff>7620</xdr:colOff>
      <xdr:row>3999</xdr:row>
      <xdr:rowOff>30480</xdr:rowOff>
    </xdr:to>
    <xdr:pic>
      <xdr:nvPicPr>
        <xdr:cNvPr id="10137" name="Billede 10136">
          <a:extLst>
            <a:ext uri="{FF2B5EF4-FFF2-40B4-BE49-F238E27FC236}">
              <a16:creationId xmlns:a16="http://schemas.microsoft.com/office/drawing/2014/main" id="{0F19D438-C846-72F0-3240-53134B9C9B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3946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4000</xdr:row>
      <xdr:rowOff>0</xdr:rowOff>
    </xdr:from>
    <xdr:to>
      <xdr:col>3</xdr:col>
      <xdr:colOff>571500</xdr:colOff>
      <xdr:row>4000</xdr:row>
      <xdr:rowOff>160020</xdr:rowOff>
    </xdr:to>
    <xdr:pic>
      <xdr:nvPicPr>
        <xdr:cNvPr id="10138" name="Billede 10137">
          <a:hlinkClick xmlns:r="http://schemas.openxmlformats.org/officeDocument/2006/relationships" r:id="rId733"/>
          <a:extLst>
            <a:ext uri="{FF2B5EF4-FFF2-40B4-BE49-F238E27FC236}">
              <a16:creationId xmlns:a16="http://schemas.microsoft.com/office/drawing/2014/main" id="{EF5A8513-4008-5968-6280-1C868202868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44129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4001</xdr:row>
      <xdr:rowOff>0</xdr:rowOff>
    </xdr:from>
    <xdr:to>
      <xdr:col>3</xdr:col>
      <xdr:colOff>7620</xdr:colOff>
      <xdr:row>4001</xdr:row>
      <xdr:rowOff>99060</xdr:rowOff>
    </xdr:to>
    <xdr:pic>
      <xdr:nvPicPr>
        <xdr:cNvPr id="10139" name="Billede 10138">
          <a:extLst>
            <a:ext uri="{FF2B5EF4-FFF2-40B4-BE49-F238E27FC236}">
              <a16:creationId xmlns:a16="http://schemas.microsoft.com/office/drawing/2014/main" id="{BFF2A1D7-1CBB-CAA1-F4A1-32C39FFDC4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4312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4003</xdr:row>
      <xdr:rowOff>0</xdr:rowOff>
    </xdr:from>
    <xdr:to>
      <xdr:col>1</xdr:col>
      <xdr:colOff>152400</xdr:colOff>
      <xdr:row>4004</xdr:row>
      <xdr:rowOff>342900</xdr:rowOff>
    </xdr:to>
    <xdr:pic>
      <xdr:nvPicPr>
        <xdr:cNvPr id="10140" name="img494" descr="Lot ID: 269753427  Set No: 336  Name: Fire Engine">
          <a:hlinkClick xmlns:r="http://schemas.openxmlformats.org/officeDocument/2006/relationships" r:id="rId734"/>
          <a:extLst>
            <a:ext uri="{FF2B5EF4-FFF2-40B4-BE49-F238E27FC236}">
              <a16:creationId xmlns:a16="http://schemas.microsoft.com/office/drawing/2014/main" id="{C935069E-BF95-5A74-B9F0-BC756DE4D806}"/>
            </a:ext>
          </a:extLst>
        </xdr:cNvPr>
        <xdr:cNvPicPr>
          <a:picLocks noChangeAspect="1" noChangeArrowheads="1"/>
        </xdr:cNvPicPr>
      </xdr:nvPicPr>
      <xdr:blipFill>
        <a:blip xmlns:r="http://schemas.openxmlformats.org/officeDocument/2006/relationships" r:embed="rId735">
          <a:extLst>
            <a:ext uri="{28A0092B-C50C-407E-A947-70E740481C1C}">
              <a14:useLocalDpi xmlns:a14="http://schemas.microsoft.com/office/drawing/2010/main" val="0"/>
            </a:ext>
          </a:extLst>
        </a:blip>
        <a:srcRect/>
        <a:stretch>
          <a:fillRect/>
        </a:stretch>
      </xdr:blipFill>
      <xdr:spPr bwMode="auto">
        <a:xfrm>
          <a:off x="0" y="1644677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4003</xdr:row>
      <xdr:rowOff>0</xdr:rowOff>
    </xdr:from>
    <xdr:to>
      <xdr:col>3</xdr:col>
      <xdr:colOff>114300</xdr:colOff>
      <xdr:row>4003</xdr:row>
      <xdr:rowOff>114300</xdr:rowOff>
    </xdr:to>
    <xdr:pic>
      <xdr:nvPicPr>
        <xdr:cNvPr id="10141" name="Billede 10140" descr="Seller Ships to My Country">
          <a:hlinkClick xmlns:r="http://schemas.openxmlformats.org/officeDocument/2006/relationships" r:id="rId5"/>
          <a:extLst>
            <a:ext uri="{FF2B5EF4-FFF2-40B4-BE49-F238E27FC236}">
              <a16:creationId xmlns:a16="http://schemas.microsoft.com/office/drawing/2014/main" id="{3639231A-9ED2-C695-A8EB-39E5CFAF010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44677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4003</xdr:row>
      <xdr:rowOff>0</xdr:rowOff>
    </xdr:from>
    <xdr:to>
      <xdr:col>3</xdr:col>
      <xdr:colOff>274320</xdr:colOff>
      <xdr:row>4003</xdr:row>
      <xdr:rowOff>152400</xdr:rowOff>
    </xdr:to>
    <xdr:pic>
      <xdr:nvPicPr>
        <xdr:cNvPr id="10142" name="Billede 10141">
          <a:hlinkClick xmlns:r="http://schemas.openxmlformats.org/officeDocument/2006/relationships" r:id="rId7"/>
          <a:extLst>
            <a:ext uri="{FF2B5EF4-FFF2-40B4-BE49-F238E27FC236}">
              <a16:creationId xmlns:a16="http://schemas.microsoft.com/office/drawing/2014/main" id="{306D07B2-EA52-36D9-AF12-2C15DD53CA26}"/>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644677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4003</xdr:row>
      <xdr:rowOff>0</xdr:rowOff>
    </xdr:from>
    <xdr:to>
      <xdr:col>3</xdr:col>
      <xdr:colOff>457200</xdr:colOff>
      <xdr:row>4003</xdr:row>
      <xdr:rowOff>152400</xdr:rowOff>
    </xdr:to>
    <xdr:pic>
      <xdr:nvPicPr>
        <xdr:cNvPr id="10143" name="Billede 10142">
          <a:hlinkClick xmlns:r="http://schemas.openxmlformats.org/officeDocument/2006/relationships" r:id="rId736"/>
          <a:extLst>
            <a:ext uri="{FF2B5EF4-FFF2-40B4-BE49-F238E27FC236}">
              <a16:creationId xmlns:a16="http://schemas.microsoft.com/office/drawing/2014/main" id="{06FC3D4D-BF89-2587-2445-F90B7FDB9249}"/>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6446779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4007</xdr:row>
      <xdr:rowOff>0</xdr:rowOff>
    </xdr:from>
    <xdr:to>
      <xdr:col>3</xdr:col>
      <xdr:colOff>7620</xdr:colOff>
      <xdr:row>4007</xdr:row>
      <xdr:rowOff>30480</xdr:rowOff>
    </xdr:to>
    <xdr:pic>
      <xdr:nvPicPr>
        <xdr:cNvPr id="10144" name="Billede 10143">
          <a:extLst>
            <a:ext uri="{FF2B5EF4-FFF2-40B4-BE49-F238E27FC236}">
              <a16:creationId xmlns:a16="http://schemas.microsoft.com/office/drawing/2014/main" id="{4A3793CD-1E35-D269-88C2-F04621B703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7306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4008</xdr:row>
      <xdr:rowOff>0</xdr:rowOff>
    </xdr:from>
    <xdr:to>
      <xdr:col>3</xdr:col>
      <xdr:colOff>571500</xdr:colOff>
      <xdr:row>4008</xdr:row>
      <xdr:rowOff>160020</xdr:rowOff>
    </xdr:to>
    <xdr:pic>
      <xdr:nvPicPr>
        <xdr:cNvPr id="10145" name="Billede 10144">
          <a:hlinkClick xmlns:r="http://schemas.openxmlformats.org/officeDocument/2006/relationships" r:id="rId737"/>
          <a:extLst>
            <a:ext uri="{FF2B5EF4-FFF2-40B4-BE49-F238E27FC236}">
              <a16:creationId xmlns:a16="http://schemas.microsoft.com/office/drawing/2014/main" id="{4B778A3B-7EFE-7A16-0231-05F53987149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47489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4009</xdr:row>
      <xdr:rowOff>0</xdr:rowOff>
    </xdr:from>
    <xdr:to>
      <xdr:col>3</xdr:col>
      <xdr:colOff>7620</xdr:colOff>
      <xdr:row>4009</xdr:row>
      <xdr:rowOff>99060</xdr:rowOff>
    </xdr:to>
    <xdr:pic>
      <xdr:nvPicPr>
        <xdr:cNvPr id="10146" name="Billede 10145">
          <a:extLst>
            <a:ext uri="{FF2B5EF4-FFF2-40B4-BE49-F238E27FC236}">
              <a16:creationId xmlns:a16="http://schemas.microsoft.com/office/drawing/2014/main" id="{7ABD48BF-E886-0DD0-45A4-8AA1F5DA13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7672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4011</xdr:row>
      <xdr:rowOff>0</xdr:rowOff>
    </xdr:from>
    <xdr:to>
      <xdr:col>1</xdr:col>
      <xdr:colOff>152400</xdr:colOff>
      <xdr:row>4012</xdr:row>
      <xdr:rowOff>342900</xdr:rowOff>
    </xdr:to>
    <xdr:pic>
      <xdr:nvPicPr>
        <xdr:cNvPr id="10147" name="img495" descr="Lot ID: 405711768  Set No: 8280  Name: Fire Engine">
          <a:hlinkClick xmlns:r="http://schemas.openxmlformats.org/officeDocument/2006/relationships" r:id="rId471"/>
          <a:extLst>
            <a:ext uri="{FF2B5EF4-FFF2-40B4-BE49-F238E27FC236}">
              <a16:creationId xmlns:a16="http://schemas.microsoft.com/office/drawing/2014/main" id="{125A9A94-6E55-3F5F-51FE-EF5D98C123E5}"/>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648038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4011</xdr:row>
      <xdr:rowOff>0</xdr:rowOff>
    </xdr:from>
    <xdr:to>
      <xdr:col>3</xdr:col>
      <xdr:colOff>114300</xdr:colOff>
      <xdr:row>4011</xdr:row>
      <xdr:rowOff>114300</xdr:rowOff>
    </xdr:to>
    <xdr:pic>
      <xdr:nvPicPr>
        <xdr:cNvPr id="10148" name="Billede 10147" descr="Seller Ships to My Country">
          <a:hlinkClick xmlns:r="http://schemas.openxmlformats.org/officeDocument/2006/relationships" r:id="rId5"/>
          <a:extLst>
            <a:ext uri="{FF2B5EF4-FFF2-40B4-BE49-F238E27FC236}">
              <a16:creationId xmlns:a16="http://schemas.microsoft.com/office/drawing/2014/main" id="{281CDB9C-5E40-6A6A-BB16-1C13043FE8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48038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4011</xdr:row>
      <xdr:rowOff>0</xdr:rowOff>
    </xdr:from>
    <xdr:to>
      <xdr:col>3</xdr:col>
      <xdr:colOff>274320</xdr:colOff>
      <xdr:row>4011</xdr:row>
      <xdr:rowOff>152400</xdr:rowOff>
    </xdr:to>
    <xdr:pic>
      <xdr:nvPicPr>
        <xdr:cNvPr id="10149" name="Billede 10148">
          <a:hlinkClick xmlns:r="http://schemas.openxmlformats.org/officeDocument/2006/relationships" r:id="rId7"/>
          <a:extLst>
            <a:ext uri="{FF2B5EF4-FFF2-40B4-BE49-F238E27FC236}">
              <a16:creationId xmlns:a16="http://schemas.microsoft.com/office/drawing/2014/main" id="{8EBBF86F-7C79-E561-C36D-EFA0CDDF122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648038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4015</xdr:row>
      <xdr:rowOff>0</xdr:rowOff>
    </xdr:from>
    <xdr:to>
      <xdr:col>3</xdr:col>
      <xdr:colOff>7620</xdr:colOff>
      <xdr:row>4015</xdr:row>
      <xdr:rowOff>30480</xdr:rowOff>
    </xdr:to>
    <xdr:pic>
      <xdr:nvPicPr>
        <xdr:cNvPr id="10150" name="Billede 10149">
          <a:extLst>
            <a:ext uri="{FF2B5EF4-FFF2-40B4-BE49-F238E27FC236}">
              <a16:creationId xmlns:a16="http://schemas.microsoft.com/office/drawing/2014/main" id="{D4D46FDF-1274-0C6D-F711-520576450C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0210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4016</xdr:row>
      <xdr:rowOff>0</xdr:rowOff>
    </xdr:from>
    <xdr:to>
      <xdr:col>3</xdr:col>
      <xdr:colOff>571500</xdr:colOff>
      <xdr:row>4016</xdr:row>
      <xdr:rowOff>160020</xdr:rowOff>
    </xdr:to>
    <xdr:pic>
      <xdr:nvPicPr>
        <xdr:cNvPr id="10151" name="Billede 10150">
          <a:hlinkClick xmlns:r="http://schemas.openxmlformats.org/officeDocument/2006/relationships" r:id="rId738"/>
          <a:extLst>
            <a:ext uri="{FF2B5EF4-FFF2-40B4-BE49-F238E27FC236}">
              <a16:creationId xmlns:a16="http://schemas.microsoft.com/office/drawing/2014/main" id="{A059FC1E-EC33-2488-CCC3-65AEB48180B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50392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4017</xdr:row>
      <xdr:rowOff>0</xdr:rowOff>
    </xdr:from>
    <xdr:to>
      <xdr:col>3</xdr:col>
      <xdr:colOff>7620</xdr:colOff>
      <xdr:row>4017</xdr:row>
      <xdr:rowOff>99060</xdr:rowOff>
    </xdr:to>
    <xdr:pic>
      <xdr:nvPicPr>
        <xdr:cNvPr id="10152" name="Billede 10151">
          <a:extLst>
            <a:ext uri="{FF2B5EF4-FFF2-40B4-BE49-F238E27FC236}">
              <a16:creationId xmlns:a16="http://schemas.microsoft.com/office/drawing/2014/main" id="{8DD5DEF6-C2ED-4B3D-C61B-244AB833B3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0575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4019</xdr:row>
      <xdr:rowOff>0</xdr:rowOff>
    </xdr:from>
    <xdr:to>
      <xdr:col>1</xdr:col>
      <xdr:colOff>152400</xdr:colOff>
      <xdr:row>4019</xdr:row>
      <xdr:rowOff>571500</xdr:rowOff>
    </xdr:to>
    <xdr:pic>
      <xdr:nvPicPr>
        <xdr:cNvPr id="10153" name="img496" descr="Lot ID: 267189175  Set No: 40370  Name: Steam Engine {Reissue of Set 7810}">
          <a:hlinkClick xmlns:r="http://schemas.openxmlformats.org/officeDocument/2006/relationships" r:id="rId549"/>
          <a:extLst>
            <a:ext uri="{FF2B5EF4-FFF2-40B4-BE49-F238E27FC236}">
              <a16:creationId xmlns:a16="http://schemas.microsoft.com/office/drawing/2014/main" id="{B7A690D9-7B85-D21B-FC3E-1C7257A7CD3C}"/>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50941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4019</xdr:row>
      <xdr:rowOff>0</xdr:rowOff>
    </xdr:from>
    <xdr:to>
      <xdr:col>3</xdr:col>
      <xdr:colOff>114300</xdr:colOff>
      <xdr:row>4019</xdr:row>
      <xdr:rowOff>114300</xdr:rowOff>
    </xdr:to>
    <xdr:pic>
      <xdr:nvPicPr>
        <xdr:cNvPr id="10154" name="Billede 10153" descr="Seller Ships to My Country">
          <a:hlinkClick xmlns:r="http://schemas.openxmlformats.org/officeDocument/2006/relationships" r:id="rId5"/>
          <a:extLst>
            <a:ext uri="{FF2B5EF4-FFF2-40B4-BE49-F238E27FC236}">
              <a16:creationId xmlns:a16="http://schemas.microsoft.com/office/drawing/2014/main" id="{4C253165-FB6F-3F0B-BA09-0DCA31D93F8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50941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4019</xdr:row>
      <xdr:rowOff>0</xdr:rowOff>
    </xdr:from>
    <xdr:to>
      <xdr:col>3</xdr:col>
      <xdr:colOff>274320</xdr:colOff>
      <xdr:row>4019</xdr:row>
      <xdr:rowOff>152400</xdr:rowOff>
    </xdr:to>
    <xdr:pic>
      <xdr:nvPicPr>
        <xdr:cNvPr id="10155" name="Billede 10154">
          <a:hlinkClick xmlns:r="http://schemas.openxmlformats.org/officeDocument/2006/relationships" r:id="rId7"/>
          <a:extLst>
            <a:ext uri="{FF2B5EF4-FFF2-40B4-BE49-F238E27FC236}">
              <a16:creationId xmlns:a16="http://schemas.microsoft.com/office/drawing/2014/main" id="{CD06B863-F324-023E-E448-D8FFF4E1C9D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50941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4023</xdr:row>
      <xdr:rowOff>0</xdr:rowOff>
    </xdr:from>
    <xdr:to>
      <xdr:col>3</xdr:col>
      <xdr:colOff>7620</xdr:colOff>
      <xdr:row>4023</xdr:row>
      <xdr:rowOff>30480</xdr:rowOff>
    </xdr:to>
    <xdr:pic>
      <xdr:nvPicPr>
        <xdr:cNvPr id="10156" name="Billede 10155">
          <a:extLst>
            <a:ext uri="{FF2B5EF4-FFF2-40B4-BE49-F238E27FC236}">
              <a16:creationId xmlns:a16="http://schemas.microsoft.com/office/drawing/2014/main" id="{900336FC-98B9-6829-DA7F-154574A7C1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3456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4024</xdr:row>
      <xdr:rowOff>0</xdr:rowOff>
    </xdr:from>
    <xdr:to>
      <xdr:col>3</xdr:col>
      <xdr:colOff>571500</xdr:colOff>
      <xdr:row>4024</xdr:row>
      <xdr:rowOff>160020</xdr:rowOff>
    </xdr:to>
    <xdr:pic>
      <xdr:nvPicPr>
        <xdr:cNvPr id="10157" name="Billede 10156">
          <a:hlinkClick xmlns:r="http://schemas.openxmlformats.org/officeDocument/2006/relationships" r:id="rId739"/>
          <a:extLst>
            <a:ext uri="{FF2B5EF4-FFF2-40B4-BE49-F238E27FC236}">
              <a16:creationId xmlns:a16="http://schemas.microsoft.com/office/drawing/2014/main" id="{EB9AF784-0E4D-0FC9-3DE5-BC09BB5D31D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53639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4025</xdr:row>
      <xdr:rowOff>0</xdr:rowOff>
    </xdr:from>
    <xdr:to>
      <xdr:col>3</xdr:col>
      <xdr:colOff>7620</xdr:colOff>
      <xdr:row>4025</xdr:row>
      <xdr:rowOff>99060</xdr:rowOff>
    </xdr:to>
    <xdr:pic>
      <xdr:nvPicPr>
        <xdr:cNvPr id="10158" name="Billede 10157">
          <a:extLst>
            <a:ext uri="{FF2B5EF4-FFF2-40B4-BE49-F238E27FC236}">
              <a16:creationId xmlns:a16="http://schemas.microsoft.com/office/drawing/2014/main" id="{DECCC9FD-E42B-C39E-F060-C008CE78BF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3821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4027</xdr:row>
      <xdr:rowOff>0</xdr:rowOff>
    </xdr:from>
    <xdr:to>
      <xdr:col>1</xdr:col>
      <xdr:colOff>152400</xdr:colOff>
      <xdr:row>4027</xdr:row>
      <xdr:rowOff>571500</xdr:rowOff>
    </xdr:to>
    <xdr:pic>
      <xdr:nvPicPr>
        <xdr:cNvPr id="10159" name="img497" descr="Lot ID: 206089353  Set No: 40370  Name: Steam Engine {Reissue of Set 7810}">
          <a:hlinkClick xmlns:r="http://schemas.openxmlformats.org/officeDocument/2006/relationships" r:id="rId549"/>
          <a:extLst>
            <a:ext uri="{FF2B5EF4-FFF2-40B4-BE49-F238E27FC236}">
              <a16:creationId xmlns:a16="http://schemas.microsoft.com/office/drawing/2014/main" id="{36193CA3-6A68-CB05-5139-8E0D124646C6}"/>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54187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4027</xdr:row>
      <xdr:rowOff>0</xdr:rowOff>
    </xdr:from>
    <xdr:to>
      <xdr:col>3</xdr:col>
      <xdr:colOff>114300</xdr:colOff>
      <xdr:row>4027</xdr:row>
      <xdr:rowOff>114300</xdr:rowOff>
    </xdr:to>
    <xdr:pic>
      <xdr:nvPicPr>
        <xdr:cNvPr id="10160" name="Billede 10159" descr="Seller Does Not Ship to My Country">
          <a:hlinkClick xmlns:r="http://schemas.openxmlformats.org/officeDocument/2006/relationships" r:id="rId5"/>
          <a:extLst>
            <a:ext uri="{FF2B5EF4-FFF2-40B4-BE49-F238E27FC236}">
              <a16:creationId xmlns:a16="http://schemas.microsoft.com/office/drawing/2014/main" id="{F606E0B8-13A5-AC0B-0E01-6CF8593435A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54187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4027</xdr:row>
      <xdr:rowOff>0</xdr:rowOff>
    </xdr:from>
    <xdr:to>
      <xdr:col>3</xdr:col>
      <xdr:colOff>274320</xdr:colOff>
      <xdr:row>4027</xdr:row>
      <xdr:rowOff>152400</xdr:rowOff>
    </xdr:to>
    <xdr:pic>
      <xdr:nvPicPr>
        <xdr:cNvPr id="10161" name="Billede 10160">
          <a:hlinkClick xmlns:r="http://schemas.openxmlformats.org/officeDocument/2006/relationships" r:id="rId7"/>
          <a:extLst>
            <a:ext uri="{FF2B5EF4-FFF2-40B4-BE49-F238E27FC236}">
              <a16:creationId xmlns:a16="http://schemas.microsoft.com/office/drawing/2014/main" id="{3594BEF0-7853-5B71-7DE7-7C14AAE62BA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65418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4031</xdr:row>
      <xdr:rowOff>0</xdr:rowOff>
    </xdr:from>
    <xdr:to>
      <xdr:col>3</xdr:col>
      <xdr:colOff>7620</xdr:colOff>
      <xdr:row>4031</xdr:row>
      <xdr:rowOff>30480</xdr:rowOff>
    </xdr:to>
    <xdr:pic>
      <xdr:nvPicPr>
        <xdr:cNvPr id="10162" name="Billede 10161">
          <a:extLst>
            <a:ext uri="{FF2B5EF4-FFF2-40B4-BE49-F238E27FC236}">
              <a16:creationId xmlns:a16="http://schemas.microsoft.com/office/drawing/2014/main" id="{B06A0DF9-7FD8-71D2-719F-9367F33E3F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6245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4032</xdr:row>
      <xdr:rowOff>0</xdr:rowOff>
    </xdr:from>
    <xdr:to>
      <xdr:col>3</xdr:col>
      <xdr:colOff>571500</xdr:colOff>
      <xdr:row>4032</xdr:row>
      <xdr:rowOff>160020</xdr:rowOff>
    </xdr:to>
    <xdr:pic>
      <xdr:nvPicPr>
        <xdr:cNvPr id="10163" name="Billede 10162">
          <a:hlinkClick xmlns:r="http://schemas.openxmlformats.org/officeDocument/2006/relationships" r:id="rId740"/>
          <a:extLst>
            <a:ext uri="{FF2B5EF4-FFF2-40B4-BE49-F238E27FC236}">
              <a16:creationId xmlns:a16="http://schemas.microsoft.com/office/drawing/2014/main" id="{F46FA17C-3783-9ED9-EC2A-82350A66C96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56427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4033</xdr:row>
      <xdr:rowOff>0</xdr:rowOff>
    </xdr:from>
    <xdr:to>
      <xdr:col>3</xdr:col>
      <xdr:colOff>7620</xdr:colOff>
      <xdr:row>4033</xdr:row>
      <xdr:rowOff>99060</xdr:rowOff>
    </xdr:to>
    <xdr:pic>
      <xdr:nvPicPr>
        <xdr:cNvPr id="10164" name="Billede 10163">
          <a:extLst>
            <a:ext uri="{FF2B5EF4-FFF2-40B4-BE49-F238E27FC236}">
              <a16:creationId xmlns:a16="http://schemas.microsoft.com/office/drawing/2014/main" id="{5B5AF70B-872C-E8DB-8065-4EAF8CCD46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6610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4035</xdr:row>
      <xdr:rowOff>0</xdr:rowOff>
    </xdr:from>
    <xdr:to>
      <xdr:col>1</xdr:col>
      <xdr:colOff>152400</xdr:colOff>
      <xdr:row>4035</xdr:row>
      <xdr:rowOff>571500</xdr:rowOff>
    </xdr:to>
    <xdr:pic>
      <xdr:nvPicPr>
        <xdr:cNvPr id="10165" name="img498" descr="Lot ID: 195929272  Set No: 40370  Name: Steam Engine {Reissue of Set 7810}">
          <a:hlinkClick xmlns:r="http://schemas.openxmlformats.org/officeDocument/2006/relationships" r:id="rId549"/>
          <a:extLst>
            <a:ext uri="{FF2B5EF4-FFF2-40B4-BE49-F238E27FC236}">
              <a16:creationId xmlns:a16="http://schemas.microsoft.com/office/drawing/2014/main" id="{2296D611-4BA0-A482-766A-FD49D8B6B4D4}"/>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56976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4035</xdr:row>
      <xdr:rowOff>0</xdr:rowOff>
    </xdr:from>
    <xdr:to>
      <xdr:col>3</xdr:col>
      <xdr:colOff>114300</xdr:colOff>
      <xdr:row>4035</xdr:row>
      <xdr:rowOff>114300</xdr:rowOff>
    </xdr:to>
    <xdr:pic>
      <xdr:nvPicPr>
        <xdr:cNvPr id="10166" name="Billede 10165" descr="Seller Ships to My Country">
          <a:hlinkClick xmlns:r="http://schemas.openxmlformats.org/officeDocument/2006/relationships" r:id="rId5"/>
          <a:extLst>
            <a:ext uri="{FF2B5EF4-FFF2-40B4-BE49-F238E27FC236}">
              <a16:creationId xmlns:a16="http://schemas.microsoft.com/office/drawing/2014/main" id="{21FCF780-D17B-8F7A-E040-6F4685E432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56976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4035</xdr:row>
      <xdr:rowOff>0</xdr:rowOff>
    </xdr:from>
    <xdr:to>
      <xdr:col>3</xdr:col>
      <xdr:colOff>274320</xdr:colOff>
      <xdr:row>4035</xdr:row>
      <xdr:rowOff>152400</xdr:rowOff>
    </xdr:to>
    <xdr:pic>
      <xdr:nvPicPr>
        <xdr:cNvPr id="10167" name="Billede 10166">
          <a:hlinkClick xmlns:r="http://schemas.openxmlformats.org/officeDocument/2006/relationships" r:id="rId7"/>
          <a:extLst>
            <a:ext uri="{FF2B5EF4-FFF2-40B4-BE49-F238E27FC236}">
              <a16:creationId xmlns:a16="http://schemas.microsoft.com/office/drawing/2014/main" id="{A0D29573-4A9E-A605-CAB7-CFAC585E9B6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656976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4039</xdr:row>
      <xdr:rowOff>0</xdr:rowOff>
    </xdr:from>
    <xdr:to>
      <xdr:col>3</xdr:col>
      <xdr:colOff>7620</xdr:colOff>
      <xdr:row>4039</xdr:row>
      <xdr:rowOff>30480</xdr:rowOff>
    </xdr:to>
    <xdr:pic>
      <xdr:nvPicPr>
        <xdr:cNvPr id="10168" name="Billede 10167">
          <a:extLst>
            <a:ext uri="{FF2B5EF4-FFF2-40B4-BE49-F238E27FC236}">
              <a16:creationId xmlns:a16="http://schemas.microsoft.com/office/drawing/2014/main" id="{C2707D2D-2966-37B1-0F44-955B579B0C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9376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4040</xdr:row>
      <xdr:rowOff>0</xdr:rowOff>
    </xdr:from>
    <xdr:to>
      <xdr:col>3</xdr:col>
      <xdr:colOff>571500</xdr:colOff>
      <xdr:row>4040</xdr:row>
      <xdr:rowOff>160020</xdr:rowOff>
    </xdr:to>
    <xdr:pic>
      <xdr:nvPicPr>
        <xdr:cNvPr id="10169" name="Billede 10168">
          <a:hlinkClick xmlns:r="http://schemas.openxmlformats.org/officeDocument/2006/relationships" r:id="rId741"/>
          <a:extLst>
            <a:ext uri="{FF2B5EF4-FFF2-40B4-BE49-F238E27FC236}">
              <a16:creationId xmlns:a16="http://schemas.microsoft.com/office/drawing/2014/main" id="{F58CCE88-9576-EB8F-988F-3D558B427D8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59559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4041</xdr:row>
      <xdr:rowOff>0</xdr:rowOff>
    </xdr:from>
    <xdr:to>
      <xdr:col>3</xdr:col>
      <xdr:colOff>7620</xdr:colOff>
      <xdr:row>4041</xdr:row>
      <xdr:rowOff>99060</xdr:rowOff>
    </xdr:to>
    <xdr:pic>
      <xdr:nvPicPr>
        <xdr:cNvPr id="10170" name="Billede 10169">
          <a:extLst>
            <a:ext uri="{FF2B5EF4-FFF2-40B4-BE49-F238E27FC236}">
              <a16:creationId xmlns:a16="http://schemas.microsoft.com/office/drawing/2014/main" id="{05B47F20-0AFE-957E-B831-2FF915F90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9742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4043</xdr:row>
      <xdr:rowOff>0</xdr:rowOff>
    </xdr:from>
    <xdr:to>
      <xdr:col>1</xdr:col>
      <xdr:colOff>152400</xdr:colOff>
      <xdr:row>4043</xdr:row>
      <xdr:rowOff>571500</xdr:rowOff>
    </xdr:to>
    <xdr:pic>
      <xdr:nvPicPr>
        <xdr:cNvPr id="10171" name="img499" descr="Lot ID: 430468951  Set No: 40370  Name: Steam Engine {Reissue of Set 7810}">
          <a:hlinkClick xmlns:r="http://schemas.openxmlformats.org/officeDocument/2006/relationships" r:id="rId549"/>
          <a:extLst>
            <a:ext uri="{FF2B5EF4-FFF2-40B4-BE49-F238E27FC236}">
              <a16:creationId xmlns:a16="http://schemas.microsoft.com/office/drawing/2014/main" id="{BFAF4BD6-7F11-E505-DBE9-55A778F2CF33}"/>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60108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4043</xdr:row>
      <xdr:rowOff>0</xdr:rowOff>
    </xdr:from>
    <xdr:to>
      <xdr:col>3</xdr:col>
      <xdr:colOff>114300</xdr:colOff>
      <xdr:row>4043</xdr:row>
      <xdr:rowOff>114300</xdr:rowOff>
    </xdr:to>
    <xdr:pic>
      <xdr:nvPicPr>
        <xdr:cNvPr id="10172" name="Billede 10171" descr="Seller Does Not Ship to My Country">
          <a:hlinkClick xmlns:r="http://schemas.openxmlformats.org/officeDocument/2006/relationships" r:id="rId5"/>
          <a:extLst>
            <a:ext uri="{FF2B5EF4-FFF2-40B4-BE49-F238E27FC236}">
              <a16:creationId xmlns:a16="http://schemas.microsoft.com/office/drawing/2014/main" id="{503689C1-CECD-86A5-D154-CAB7F41EC3C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60108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4043</xdr:row>
      <xdr:rowOff>0</xdr:rowOff>
    </xdr:from>
    <xdr:to>
      <xdr:col>3</xdr:col>
      <xdr:colOff>274320</xdr:colOff>
      <xdr:row>4043</xdr:row>
      <xdr:rowOff>152400</xdr:rowOff>
    </xdr:to>
    <xdr:pic>
      <xdr:nvPicPr>
        <xdr:cNvPr id="10173" name="Billede 10172">
          <a:hlinkClick xmlns:r="http://schemas.openxmlformats.org/officeDocument/2006/relationships" r:id="rId7"/>
          <a:extLst>
            <a:ext uri="{FF2B5EF4-FFF2-40B4-BE49-F238E27FC236}">
              <a16:creationId xmlns:a16="http://schemas.microsoft.com/office/drawing/2014/main" id="{17DA816C-758E-1EA2-42A2-8A73FB9CE9F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660108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4047</xdr:row>
      <xdr:rowOff>0</xdr:rowOff>
    </xdr:from>
    <xdr:to>
      <xdr:col>3</xdr:col>
      <xdr:colOff>7620</xdr:colOff>
      <xdr:row>4047</xdr:row>
      <xdr:rowOff>30480</xdr:rowOff>
    </xdr:to>
    <xdr:pic>
      <xdr:nvPicPr>
        <xdr:cNvPr id="10174" name="Billede 10173">
          <a:extLst>
            <a:ext uri="{FF2B5EF4-FFF2-40B4-BE49-F238E27FC236}">
              <a16:creationId xmlns:a16="http://schemas.microsoft.com/office/drawing/2014/main" id="{5AFD7B4A-480C-ACE7-B20F-3465AA083D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62005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4048</xdr:row>
      <xdr:rowOff>0</xdr:rowOff>
    </xdr:from>
    <xdr:to>
      <xdr:col>3</xdr:col>
      <xdr:colOff>571500</xdr:colOff>
      <xdr:row>4048</xdr:row>
      <xdr:rowOff>160020</xdr:rowOff>
    </xdr:to>
    <xdr:pic>
      <xdr:nvPicPr>
        <xdr:cNvPr id="10175" name="Billede 10174">
          <a:hlinkClick xmlns:r="http://schemas.openxmlformats.org/officeDocument/2006/relationships" r:id="rId742"/>
          <a:extLst>
            <a:ext uri="{FF2B5EF4-FFF2-40B4-BE49-F238E27FC236}">
              <a16:creationId xmlns:a16="http://schemas.microsoft.com/office/drawing/2014/main" id="{FACBF2D5-B800-FD77-F6A2-F216419CCE6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62188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4049</xdr:row>
      <xdr:rowOff>0</xdr:rowOff>
    </xdr:from>
    <xdr:to>
      <xdr:col>3</xdr:col>
      <xdr:colOff>7620</xdr:colOff>
      <xdr:row>4049</xdr:row>
      <xdr:rowOff>99060</xdr:rowOff>
    </xdr:to>
    <xdr:pic>
      <xdr:nvPicPr>
        <xdr:cNvPr id="10176" name="Billede 10175">
          <a:extLst>
            <a:ext uri="{FF2B5EF4-FFF2-40B4-BE49-F238E27FC236}">
              <a16:creationId xmlns:a16="http://schemas.microsoft.com/office/drawing/2014/main" id="{FACDE1CC-F949-19E4-B27C-CFEA6EBF63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62371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579120</xdr:colOff>
      <xdr:row>1</xdr:row>
      <xdr:rowOff>358140</xdr:rowOff>
    </xdr:to>
    <xdr:sp macro="" textlink="">
      <xdr:nvSpPr>
        <xdr:cNvPr id="2" name="js-blp-logo" descr="BrickLink Logo">
          <a:hlinkClick xmlns:r="http://schemas.openxmlformats.org/officeDocument/2006/relationships" r:id="rId1" tooltip="Home"/>
          <a:extLst>
            <a:ext uri="{FF2B5EF4-FFF2-40B4-BE49-F238E27FC236}">
              <a16:creationId xmlns:a16="http://schemas.microsoft.com/office/drawing/2014/main" id="{236E42E3-3D73-4D23-BFFF-D6F6046DAFB8}"/>
            </a:ext>
          </a:extLst>
        </xdr:cNvPr>
        <xdr:cNvSpPr>
          <a:spLocks noChangeAspect="1" noChangeArrowheads="1"/>
        </xdr:cNvSpPr>
      </xdr:nvSpPr>
      <xdr:spPr bwMode="auto">
        <a:xfrm>
          <a:off x="0" y="4206240"/>
          <a:ext cx="3017520" cy="6934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7620</xdr:colOff>
      <xdr:row>0</xdr:row>
      <xdr:rowOff>45720</xdr:rowOff>
    </xdr:to>
    <xdr:pic>
      <xdr:nvPicPr>
        <xdr:cNvPr id="3" name="Billede 2">
          <a:extLst>
            <a:ext uri="{FF2B5EF4-FFF2-40B4-BE49-F238E27FC236}">
              <a16:creationId xmlns:a16="http://schemas.microsoft.com/office/drawing/2014/main" id="{BE49B19C-0B99-4CE8-8481-B7729A8989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993380"/>
          <a:ext cx="7620" cy="45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0</xdr:rowOff>
    </xdr:from>
    <xdr:to>
      <xdr:col>1</xdr:col>
      <xdr:colOff>152400</xdr:colOff>
      <xdr:row>1</xdr:row>
      <xdr:rowOff>571500</xdr:rowOff>
    </xdr:to>
    <xdr:pic>
      <xdr:nvPicPr>
        <xdr:cNvPr id="4" name="img0" descr="Lot ID: 369488482  Set No: 4000040  Name: Inside Tour (LIT) Exclusive 2023 Edition - LEGO Fire Engine">
          <a:hlinkClick xmlns:r="http://schemas.openxmlformats.org/officeDocument/2006/relationships" r:id="rId3"/>
          <a:extLst>
            <a:ext uri="{FF2B5EF4-FFF2-40B4-BE49-F238E27FC236}">
              <a16:creationId xmlns:a16="http://schemas.microsoft.com/office/drawing/2014/main" id="{91D2EAAC-18DC-4295-89CE-C3F209B18A7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0523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xdr:row>
      <xdr:rowOff>0</xdr:rowOff>
    </xdr:from>
    <xdr:to>
      <xdr:col>3</xdr:col>
      <xdr:colOff>114300</xdr:colOff>
      <xdr:row>1</xdr:row>
      <xdr:rowOff>114300</xdr:rowOff>
    </xdr:to>
    <xdr:pic>
      <xdr:nvPicPr>
        <xdr:cNvPr id="5" name="Billede 4" descr="Seller Ships to My Country">
          <a:hlinkClick xmlns:r="http://schemas.openxmlformats.org/officeDocument/2006/relationships" r:id="rId5"/>
          <a:extLst>
            <a:ext uri="{FF2B5EF4-FFF2-40B4-BE49-F238E27FC236}">
              <a16:creationId xmlns:a16="http://schemas.microsoft.com/office/drawing/2014/main" id="{3EF906B0-3E0C-4744-ABCE-301A8DA8593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523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xdr:row>
      <xdr:rowOff>0</xdr:rowOff>
    </xdr:from>
    <xdr:to>
      <xdr:col>3</xdr:col>
      <xdr:colOff>274320</xdr:colOff>
      <xdr:row>1</xdr:row>
      <xdr:rowOff>152400</xdr:rowOff>
    </xdr:to>
    <xdr:pic>
      <xdr:nvPicPr>
        <xdr:cNvPr id="6" name="Billede 5">
          <a:hlinkClick xmlns:r="http://schemas.openxmlformats.org/officeDocument/2006/relationships" r:id="rId7"/>
          <a:extLst>
            <a:ext uri="{FF2B5EF4-FFF2-40B4-BE49-F238E27FC236}">
              <a16:creationId xmlns:a16="http://schemas.microsoft.com/office/drawing/2014/main" id="{B82265C4-32DC-4604-8127-750CB440DF6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523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xdr:row>
      <xdr:rowOff>0</xdr:rowOff>
    </xdr:from>
    <xdr:to>
      <xdr:col>3</xdr:col>
      <xdr:colOff>7620</xdr:colOff>
      <xdr:row>5</xdr:row>
      <xdr:rowOff>30480</xdr:rowOff>
    </xdr:to>
    <xdr:pic>
      <xdr:nvPicPr>
        <xdr:cNvPr id="7" name="Billede 6">
          <a:extLst>
            <a:ext uri="{FF2B5EF4-FFF2-40B4-BE49-F238E27FC236}">
              <a16:creationId xmlns:a16="http://schemas.microsoft.com/office/drawing/2014/main" id="{8D6FA266-9C7C-413D-979E-358DD3621D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23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xdr:row>
      <xdr:rowOff>0</xdr:rowOff>
    </xdr:from>
    <xdr:to>
      <xdr:col>3</xdr:col>
      <xdr:colOff>571500</xdr:colOff>
      <xdr:row>6</xdr:row>
      <xdr:rowOff>160020</xdr:rowOff>
    </xdr:to>
    <xdr:pic>
      <xdr:nvPicPr>
        <xdr:cNvPr id="8" name="Billede 7">
          <a:hlinkClick xmlns:r="http://schemas.openxmlformats.org/officeDocument/2006/relationships" r:id="rId9"/>
          <a:extLst>
            <a:ext uri="{FF2B5EF4-FFF2-40B4-BE49-F238E27FC236}">
              <a16:creationId xmlns:a16="http://schemas.microsoft.com/office/drawing/2014/main" id="{3350B97B-F95B-49B6-881C-6595A1E5EE8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106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xdr:row>
      <xdr:rowOff>0</xdr:rowOff>
    </xdr:from>
    <xdr:to>
      <xdr:col>3</xdr:col>
      <xdr:colOff>7620</xdr:colOff>
      <xdr:row>7</xdr:row>
      <xdr:rowOff>99060</xdr:rowOff>
    </xdr:to>
    <xdr:pic>
      <xdr:nvPicPr>
        <xdr:cNvPr id="9" name="Billede 8">
          <a:extLst>
            <a:ext uri="{FF2B5EF4-FFF2-40B4-BE49-F238E27FC236}">
              <a16:creationId xmlns:a16="http://schemas.microsoft.com/office/drawing/2014/main" id="{80C0A2C5-9663-4121-ABAE-A37A9A8ECD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89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1</xdr:col>
      <xdr:colOff>152400</xdr:colOff>
      <xdr:row>10</xdr:row>
      <xdr:rowOff>228600</xdr:rowOff>
    </xdr:to>
    <xdr:pic>
      <xdr:nvPicPr>
        <xdr:cNvPr id="10" name="img1" descr="Lot ID: 401974202  Set No: 7750  Name: Steam Engine">
          <a:hlinkClick xmlns:r="http://schemas.openxmlformats.org/officeDocument/2006/relationships" r:id="rId11"/>
          <a:extLst>
            <a:ext uri="{FF2B5EF4-FFF2-40B4-BE49-F238E27FC236}">
              <a16:creationId xmlns:a16="http://schemas.microsoft.com/office/drawing/2014/main" id="{4D83D1AB-DC42-49EB-B162-6C6B4E5C916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3655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xdr:row>
      <xdr:rowOff>0</xdr:rowOff>
    </xdr:from>
    <xdr:to>
      <xdr:col>3</xdr:col>
      <xdr:colOff>114300</xdr:colOff>
      <xdr:row>9</xdr:row>
      <xdr:rowOff>114300</xdr:rowOff>
    </xdr:to>
    <xdr:pic>
      <xdr:nvPicPr>
        <xdr:cNvPr id="11" name="Billede 10" descr="Seller Ships to My Country">
          <a:hlinkClick xmlns:r="http://schemas.openxmlformats.org/officeDocument/2006/relationships" r:id="rId5"/>
          <a:extLst>
            <a:ext uri="{FF2B5EF4-FFF2-40B4-BE49-F238E27FC236}">
              <a16:creationId xmlns:a16="http://schemas.microsoft.com/office/drawing/2014/main" id="{80F0E085-C994-4B8F-914D-8AAA7FCA71E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655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xdr:row>
      <xdr:rowOff>0</xdr:rowOff>
    </xdr:from>
    <xdr:to>
      <xdr:col>3</xdr:col>
      <xdr:colOff>274320</xdr:colOff>
      <xdr:row>9</xdr:row>
      <xdr:rowOff>152400</xdr:rowOff>
    </xdr:to>
    <xdr:pic>
      <xdr:nvPicPr>
        <xdr:cNvPr id="12" name="Billede 11">
          <a:hlinkClick xmlns:r="http://schemas.openxmlformats.org/officeDocument/2006/relationships" r:id="rId7"/>
          <a:extLst>
            <a:ext uri="{FF2B5EF4-FFF2-40B4-BE49-F238E27FC236}">
              <a16:creationId xmlns:a16="http://schemas.microsoft.com/office/drawing/2014/main" id="{099B1C83-2A43-459A-9605-9A3C2D9B109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3655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xdr:row>
      <xdr:rowOff>0</xdr:rowOff>
    </xdr:from>
    <xdr:to>
      <xdr:col>3</xdr:col>
      <xdr:colOff>7620</xdr:colOff>
      <xdr:row>13</xdr:row>
      <xdr:rowOff>30480</xdr:rowOff>
    </xdr:to>
    <xdr:pic>
      <xdr:nvPicPr>
        <xdr:cNvPr id="13" name="Billede 12">
          <a:extLst>
            <a:ext uri="{FF2B5EF4-FFF2-40B4-BE49-F238E27FC236}">
              <a16:creationId xmlns:a16="http://schemas.microsoft.com/office/drawing/2014/main" id="{75ECD3FE-9759-4A00-844B-62C6770CF3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741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xdr:row>
      <xdr:rowOff>0</xdr:rowOff>
    </xdr:from>
    <xdr:to>
      <xdr:col>3</xdr:col>
      <xdr:colOff>571500</xdr:colOff>
      <xdr:row>14</xdr:row>
      <xdr:rowOff>160020</xdr:rowOff>
    </xdr:to>
    <xdr:pic>
      <xdr:nvPicPr>
        <xdr:cNvPr id="14" name="Billede 13">
          <a:hlinkClick xmlns:r="http://schemas.openxmlformats.org/officeDocument/2006/relationships" r:id="rId14"/>
          <a:extLst>
            <a:ext uri="{FF2B5EF4-FFF2-40B4-BE49-F238E27FC236}">
              <a16:creationId xmlns:a16="http://schemas.microsoft.com/office/drawing/2014/main" id="{0E38D2FB-B06C-40EF-ACE3-D5D9F43A234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924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xdr:row>
      <xdr:rowOff>0</xdr:rowOff>
    </xdr:from>
    <xdr:to>
      <xdr:col>3</xdr:col>
      <xdr:colOff>7620</xdr:colOff>
      <xdr:row>15</xdr:row>
      <xdr:rowOff>99060</xdr:rowOff>
    </xdr:to>
    <xdr:pic>
      <xdr:nvPicPr>
        <xdr:cNvPr id="15" name="Billede 14">
          <a:extLst>
            <a:ext uri="{FF2B5EF4-FFF2-40B4-BE49-F238E27FC236}">
              <a16:creationId xmlns:a16="http://schemas.microsoft.com/office/drawing/2014/main" id="{F2A7787D-845A-44D0-AA25-61D447C6A7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106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1</xdr:col>
      <xdr:colOff>152400</xdr:colOff>
      <xdr:row>18</xdr:row>
      <xdr:rowOff>228600</xdr:rowOff>
    </xdr:to>
    <xdr:pic>
      <xdr:nvPicPr>
        <xdr:cNvPr id="16" name="img2" descr="Lot ID: 529484347  Set No: 7750  Name: Steam Engine">
          <a:hlinkClick xmlns:r="http://schemas.openxmlformats.org/officeDocument/2006/relationships" r:id="rId11"/>
          <a:extLst>
            <a:ext uri="{FF2B5EF4-FFF2-40B4-BE49-F238E27FC236}">
              <a16:creationId xmlns:a16="http://schemas.microsoft.com/office/drawing/2014/main" id="{C56ECB0D-9C69-4AF9-B1EC-B195E7EF119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7472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xdr:row>
      <xdr:rowOff>0</xdr:rowOff>
    </xdr:from>
    <xdr:to>
      <xdr:col>3</xdr:col>
      <xdr:colOff>114300</xdr:colOff>
      <xdr:row>17</xdr:row>
      <xdr:rowOff>114300</xdr:rowOff>
    </xdr:to>
    <xdr:pic>
      <xdr:nvPicPr>
        <xdr:cNvPr id="17" name="Billede 16" descr="Seller Ships to My Country">
          <a:hlinkClick xmlns:r="http://schemas.openxmlformats.org/officeDocument/2006/relationships" r:id="rId5"/>
          <a:extLst>
            <a:ext uri="{FF2B5EF4-FFF2-40B4-BE49-F238E27FC236}">
              <a16:creationId xmlns:a16="http://schemas.microsoft.com/office/drawing/2014/main" id="{A39728EA-947E-4A59-BC17-577EFB66EDE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7472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xdr:row>
      <xdr:rowOff>0</xdr:rowOff>
    </xdr:from>
    <xdr:to>
      <xdr:col>3</xdr:col>
      <xdr:colOff>274320</xdr:colOff>
      <xdr:row>17</xdr:row>
      <xdr:rowOff>152400</xdr:rowOff>
    </xdr:to>
    <xdr:pic>
      <xdr:nvPicPr>
        <xdr:cNvPr id="18" name="Billede 17">
          <a:hlinkClick xmlns:r="http://schemas.openxmlformats.org/officeDocument/2006/relationships" r:id="rId7"/>
          <a:extLst>
            <a:ext uri="{FF2B5EF4-FFF2-40B4-BE49-F238E27FC236}">
              <a16:creationId xmlns:a16="http://schemas.microsoft.com/office/drawing/2014/main" id="{4CEFE1A9-2F42-4FD5-BAFE-DC240815FF7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7472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xdr:row>
      <xdr:rowOff>0</xdr:rowOff>
    </xdr:from>
    <xdr:to>
      <xdr:col>3</xdr:col>
      <xdr:colOff>7620</xdr:colOff>
      <xdr:row>21</xdr:row>
      <xdr:rowOff>30480</xdr:rowOff>
    </xdr:to>
    <xdr:pic>
      <xdr:nvPicPr>
        <xdr:cNvPr id="19" name="Billede 18">
          <a:extLst>
            <a:ext uri="{FF2B5EF4-FFF2-40B4-BE49-F238E27FC236}">
              <a16:creationId xmlns:a16="http://schemas.microsoft.com/office/drawing/2014/main" id="{84086A9B-D560-426A-A967-58F8A6BC9F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644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xdr:row>
      <xdr:rowOff>0</xdr:rowOff>
    </xdr:from>
    <xdr:to>
      <xdr:col>3</xdr:col>
      <xdr:colOff>571500</xdr:colOff>
      <xdr:row>22</xdr:row>
      <xdr:rowOff>160020</xdr:rowOff>
    </xdr:to>
    <xdr:pic>
      <xdr:nvPicPr>
        <xdr:cNvPr id="20" name="Billede 19">
          <a:hlinkClick xmlns:r="http://schemas.openxmlformats.org/officeDocument/2006/relationships" r:id="rId16"/>
          <a:extLst>
            <a:ext uri="{FF2B5EF4-FFF2-40B4-BE49-F238E27FC236}">
              <a16:creationId xmlns:a16="http://schemas.microsoft.com/office/drawing/2014/main" id="{6881D2DA-FAB5-4DEF-8599-CB3A60867DA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9827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xdr:row>
      <xdr:rowOff>0</xdr:rowOff>
    </xdr:from>
    <xdr:to>
      <xdr:col>3</xdr:col>
      <xdr:colOff>7620</xdr:colOff>
      <xdr:row>23</xdr:row>
      <xdr:rowOff>99060</xdr:rowOff>
    </xdr:to>
    <xdr:pic>
      <xdr:nvPicPr>
        <xdr:cNvPr id="21" name="Billede 20">
          <a:extLst>
            <a:ext uri="{FF2B5EF4-FFF2-40B4-BE49-F238E27FC236}">
              <a16:creationId xmlns:a16="http://schemas.microsoft.com/office/drawing/2014/main" id="{F4A14AC3-A08D-4CF7-82AD-082054A5DE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010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1</xdr:col>
      <xdr:colOff>152400</xdr:colOff>
      <xdr:row>25</xdr:row>
      <xdr:rowOff>571500</xdr:rowOff>
    </xdr:to>
    <xdr:pic>
      <xdr:nvPicPr>
        <xdr:cNvPr id="22" name="img3" descr="Lot ID: 539473600  Set No: 4000040  Name: Inside Tour (LIT) Exclusive 2023 Edition - LEGO Fire Engine">
          <a:hlinkClick xmlns:r="http://schemas.openxmlformats.org/officeDocument/2006/relationships" r:id="rId3"/>
          <a:extLst>
            <a:ext uri="{FF2B5EF4-FFF2-40B4-BE49-F238E27FC236}">
              <a16:creationId xmlns:a16="http://schemas.microsoft.com/office/drawing/2014/main" id="{08A9DB3E-58E1-412B-9888-D1B6722409A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0375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xdr:row>
      <xdr:rowOff>0</xdr:rowOff>
    </xdr:from>
    <xdr:to>
      <xdr:col>3</xdr:col>
      <xdr:colOff>114300</xdr:colOff>
      <xdr:row>25</xdr:row>
      <xdr:rowOff>114300</xdr:rowOff>
    </xdr:to>
    <xdr:pic>
      <xdr:nvPicPr>
        <xdr:cNvPr id="23" name="Billede 22" descr="Seller Ships to My Country">
          <a:hlinkClick xmlns:r="http://schemas.openxmlformats.org/officeDocument/2006/relationships" r:id="rId5"/>
          <a:extLst>
            <a:ext uri="{FF2B5EF4-FFF2-40B4-BE49-F238E27FC236}">
              <a16:creationId xmlns:a16="http://schemas.microsoft.com/office/drawing/2014/main" id="{E0B27DB6-B398-4AE0-BF6C-98DE2DF74BD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0375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xdr:row>
      <xdr:rowOff>0</xdr:rowOff>
    </xdr:from>
    <xdr:to>
      <xdr:col>3</xdr:col>
      <xdr:colOff>274320</xdr:colOff>
      <xdr:row>25</xdr:row>
      <xdr:rowOff>152400</xdr:rowOff>
    </xdr:to>
    <xdr:pic>
      <xdr:nvPicPr>
        <xdr:cNvPr id="24" name="Billede 23">
          <a:hlinkClick xmlns:r="http://schemas.openxmlformats.org/officeDocument/2006/relationships" r:id="rId7"/>
          <a:extLst>
            <a:ext uri="{FF2B5EF4-FFF2-40B4-BE49-F238E27FC236}">
              <a16:creationId xmlns:a16="http://schemas.microsoft.com/office/drawing/2014/main" id="{F6BCBD31-D394-497F-BF87-675E0219D178}"/>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20375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xdr:row>
      <xdr:rowOff>0</xdr:rowOff>
    </xdr:from>
    <xdr:to>
      <xdr:col>3</xdr:col>
      <xdr:colOff>7620</xdr:colOff>
      <xdr:row>29</xdr:row>
      <xdr:rowOff>30480</xdr:rowOff>
    </xdr:to>
    <xdr:pic>
      <xdr:nvPicPr>
        <xdr:cNvPr id="25" name="Billede 24">
          <a:extLst>
            <a:ext uri="{FF2B5EF4-FFF2-40B4-BE49-F238E27FC236}">
              <a16:creationId xmlns:a16="http://schemas.microsoft.com/office/drawing/2014/main" id="{CCAC006C-0D2A-4A40-9345-6ACE2B296F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776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xdr:row>
      <xdr:rowOff>0</xdr:rowOff>
    </xdr:from>
    <xdr:to>
      <xdr:col>3</xdr:col>
      <xdr:colOff>571500</xdr:colOff>
      <xdr:row>30</xdr:row>
      <xdr:rowOff>160020</xdr:rowOff>
    </xdr:to>
    <xdr:pic>
      <xdr:nvPicPr>
        <xdr:cNvPr id="26" name="Billede 25">
          <a:hlinkClick xmlns:r="http://schemas.openxmlformats.org/officeDocument/2006/relationships" r:id="rId18"/>
          <a:extLst>
            <a:ext uri="{FF2B5EF4-FFF2-40B4-BE49-F238E27FC236}">
              <a16:creationId xmlns:a16="http://schemas.microsoft.com/office/drawing/2014/main" id="{50B6C89D-981F-47BD-B4E0-29B384DA406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2959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xdr:row>
      <xdr:rowOff>0</xdr:rowOff>
    </xdr:from>
    <xdr:to>
      <xdr:col>3</xdr:col>
      <xdr:colOff>7620</xdr:colOff>
      <xdr:row>31</xdr:row>
      <xdr:rowOff>99060</xdr:rowOff>
    </xdr:to>
    <xdr:pic>
      <xdr:nvPicPr>
        <xdr:cNvPr id="27" name="Billede 26">
          <a:extLst>
            <a:ext uri="{FF2B5EF4-FFF2-40B4-BE49-F238E27FC236}">
              <a16:creationId xmlns:a16="http://schemas.microsoft.com/office/drawing/2014/main" id="{D0085C74-04FB-4B59-B64A-50D76AB83F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141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1</xdr:col>
      <xdr:colOff>152400</xdr:colOff>
      <xdr:row>33</xdr:row>
      <xdr:rowOff>571500</xdr:rowOff>
    </xdr:to>
    <xdr:pic>
      <xdr:nvPicPr>
        <xdr:cNvPr id="28" name="Billede 27" descr="invID: 512723647 S-No: 4000040  Name: Inside Tour (LIT) Exclusive 2023 Edition - LEGO Fire Engine">
          <a:hlinkClick xmlns:r="http://schemas.openxmlformats.org/officeDocument/2006/relationships" r:id="rId19" tgtFrame="/myImg/1095968.jpg"/>
          <a:extLst>
            <a:ext uri="{FF2B5EF4-FFF2-40B4-BE49-F238E27FC236}">
              <a16:creationId xmlns:a16="http://schemas.microsoft.com/office/drawing/2014/main" id="{DE49C066-1B5B-44ED-96A2-098CBF6B0E2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0" y="23507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xdr:row>
      <xdr:rowOff>0</xdr:rowOff>
    </xdr:from>
    <xdr:to>
      <xdr:col>3</xdr:col>
      <xdr:colOff>114300</xdr:colOff>
      <xdr:row>33</xdr:row>
      <xdr:rowOff>114300</xdr:rowOff>
    </xdr:to>
    <xdr:pic>
      <xdr:nvPicPr>
        <xdr:cNvPr id="29" name="Billede 28" descr="Seller Ships to My Country">
          <a:hlinkClick xmlns:r="http://schemas.openxmlformats.org/officeDocument/2006/relationships" r:id="rId5"/>
          <a:extLst>
            <a:ext uri="{FF2B5EF4-FFF2-40B4-BE49-F238E27FC236}">
              <a16:creationId xmlns:a16="http://schemas.microsoft.com/office/drawing/2014/main" id="{2DBF70FE-74B3-46D4-87C9-5256CBDEAB2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3507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xdr:row>
      <xdr:rowOff>0</xdr:rowOff>
    </xdr:from>
    <xdr:to>
      <xdr:col>3</xdr:col>
      <xdr:colOff>274320</xdr:colOff>
      <xdr:row>33</xdr:row>
      <xdr:rowOff>152400</xdr:rowOff>
    </xdr:to>
    <xdr:pic>
      <xdr:nvPicPr>
        <xdr:cNvPr id="30" name="Billede 29">
          <a:hlinkClick xmlns:r="http://schemas.openxmlformats.org/officeDocument/2006/relationships" r:id="rId7"/>
          <a:extLst>
            <a:ext uri="{FF2B5EF4-FFF2-40B4-BE49-F238E27FC236}">
              <a16:creationId xmlns:a16="http://schemas.microsoft.com/office/drawing/2014/main" id="{0E558DBF-A8AD-4978-BF0F-BAF027B50F69}"/>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350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xdr:row>
      <xdr:rowOff>0</xdr:rowOff>
    </xdr:from>
    <xdr:to>
      <xdr:col>3</xdr:col>
      <xdr:colOff>7620</xdr:colOff>
      <xdr:row>37</xdr:row>
      <xdr:rowOff>30480</xdr:rowOff>
    </xdr:to>
    <xdr:pic>
      <xdr:nvPicPr>
        <xdr:cNvPr id="31" name="Billede 30">
          <a:extLst>
            <a:ext uri="{FF2B5EF4-FFF2-40B4-BE49-F238E27FC236}">
              <a16:creationId xmlns:a16="http://schemas.microsoft.com/office/drawing/2014/main" id="{5514546C-3B25-4FE5-8796-1DA15BCCD0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142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xdr:row>
      <xdr:rowOff>0</xdr:rowOff>
    </xdr:from>
    <xdr:to>
      <xdr:col>3</xdr:col>
      <xdr:colOff>571500</xdr:colOff>
      <xdr:row>38</xdr:row>
      <xdr:rowOff>160020</xdr:rowOff>
    </xdr:to>
    <xdr:pic>
      <xdr:nvPicPr>
        <xdr:cNvPr id="32" name="Billede 31">
          <a:hlinkClick xmlns:r="http://schemas.openxmlformats.org/officeDocument/2006/relationships" r:id="rId22"/>
          <a:extLst>
            <a:ext uri="{FF2B5EF4-FFF2-40B4-BE49-F238E27FC236}">
              <a16:creationId xmlns:a16="http://schemas.microsoft.com/office/drawing/2014/main" id="{31EC4D5C-C266-4118-BECF-11B6CE7171E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7325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xdr:row>
      <xdr:rowOff>0</xdr:rowOff>
    </xdr:from>
    <xdr:to>
      <xdr:col>3</xdr:col>
      <xdr:colOff>7620</xdr:colOff>
      <xdr:row>39</xdr:row>
      <xdr:rowOff>99060</xdr:rowOff>
    </xdr:to>
    <xdr:pic>
      <xdr:nvPicPr>
        <xdr:cNvPr id="33" name="Billede 32">
          <a:extLst>
            <a:ext uri="{FF2B5EF4-FFF2-40B4-BE49-F238E27FC236}">
              <a16:creationId xmlns:a16="http://schemas.microsoft.com/office/drawing/2014/main" id="{48752978-3E05-4D9D-98C2-0133FB9776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508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xdr:row>
      <xdr:rowOff>0</xdr:rowOff>
    </xdr:from>
    <xdr:to>
      <xdr:col>1</xdr:col>
      <xdr:colOff>152400</xdr:colOff>
      <xdr:row>42</xdr:row>
      <xdr:rowOff>228600</xdr:rowOff>
    </xdr:to>
    <xdr:pic>
      <xdr:nvPicPr>
        <xdr:cNvPr id="34" name="img5" descr="Lot ID: 537515097  Set No: 7750  Name: Steam Engine">
          <a:hlinkClick xmlns:r="http://schemas.openxmlformats.org/officeDocument/2006/relationships" r:id="rId11"/>
          <a:extLst>
            <a:ext uri="{FF2B5EF4-FFF2-40B4-BE49-F238E27FC236}">
              <a16:creationId xmlns:a16="http://schemas.microsoft.com/office/drawing/2014/main" id="{50633699-2330-431B-BD5E-914CE6CD965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27873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xdr:row>
      <xdr:rowOff>0</xdr:rowOff>
    </xdr:from>
    <xdr:to>
      <xdr:col>3</xdr:col>
      <xdr:colOff>114300</xdr:colOff>
      <xdr:row>41</xdr:row>
      <xdr:rowOff>114300</xdr:rowOff>
    </xdr:to>
    <xdr:pic>
      <xdr:nvPicPr>
        <xdr:cNvPr id="35" name="Billede 34" descr="Seller Ships to My Country">
          <a:hlinkClick xmlns:r="http://schemas.openxmlformats.org/officeDocument/2006/relationships" r:id="rId5"/>
          <a:extLst>
            <a:ext uri="{FF2B5EF4-FFF2-40B4-BE49-F238E27FC236}">
              <a16:creationId xmlns:a16="http://schemas.microsoft.com/office/drawing/2014/main" id="{CDE7AFB2-1C5C-4E7C-BDCD-FC7CB3C7906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7873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41</xdr:row>
      <xdr:rowOff>0</xdr:rowOff>
    </xdr:from>
    <xdr:to>
      <xdr:col>3</xdr:col>
      <xdr:colOff>274320</xdr:colOff>
      <xdr:row>41</xdr:row>
      <xdr:rowOff>152400</xdr:rowOff>
    </xdr:to>
    <xdr:pic>
      <xdr:nvPicPr>
        <xdr:cNvPr id="36" name="Billede 35">
          <a:hlinkClick xmlns:r="http://schemas.openxmlformats.org/officeDocument/2006/relationships" r:id="rId7"/>
          <a:extLst>
            <a:ext uri="{FF2B5EF4-FFF2-40B4-BE49-F238E27FC236}">
              <a16:creationId xmlns:a16="http://schemas.microsoft.com/office/drawing/2014/main" id="{70C1C449-F2B4-4F22-972A-BCF2B335D18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7873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xdr:row>
      <xdr:rowOff>0</xdr:rowOff>
    </xdr:from>
    <xdr:to>
      <xdr:col>3</xdr:col>
      <xdr:colOff>7620</xdr:colOff>
      <xdr:row>45</xdr:row>
      <xdr:rowOff>30480</xdr:rowOff>
    </xdr:to>
    <xdr:pic>
      <xdr:nvPicPr>
        <xdr:cNvPr id="37" name="Billede 36">
          <a:extLst>
            <a:ext uri="{FF2B5EF4-FFF2-40B4-BE49-F238E27FC236}">
              <a16:creationId xmlns:a16="http://schemas.microsoft.com/office/drawing/2014/main" id="{607332DC-E8C3-4063-8C1B-FEBE5B16FE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617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xdr:row>
      <xdr:rowOff>0</xdr:rowOff>
    </xdr:from>
    <xdr:to>
      <xdr:col>3</xdr:col>
      <xdr:colOff>571500</xdr:colOff>
      <xdr:row>46</xdr:row>
      <xdr:rowOff>160020</xdr:rowOff>
    </xdr:to>
    <xdr:pic>
      <xdr:nvPicPr>
        <xdr:cNvPr id="38" name="Billede 37">
          <a:hlinkClick xmlns:r="http://schemas.openxmlformats.org/officeDocument/2006/relationships" r:id="rId23"/>
          <a:extLst>
            <a:ext uri="{FF2B5EF4-FFF2-40B4-BE49-F238E27FC236}">
              <a16:creationId xmlns:a16="http://schemas.microsoft.com/office/drawing/2014/main" id="{5D01916F-0105-448E-BCBF-BE2A58A440D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0800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xdr:row>
      <xdr:rowOff>0</xdr:rowOff>
    </xdr:from>
    <xdr:to>
      <xdr:col>3</xdr:col>
      <xdr:colOff>7620</xdr:colOff>
      <xdr:row>47</xdr:row>
      <xdr:rowOff>99060</xdr:rowOff>
    </xdr:to>
    <xdr:pic>
      <xdr:nvPicPr>
        <xdr:cNvPr id="39" name="Billede 38">
          <a:extLst>
            <a:ext uri="{FF2B5EF4-FFF2-40B4-BE49-F238E27FC236}">
              <a16:creationId xmlns:a16="http://schemas.microsoft.com/office/drawing/2014/main" id="{9781D951-4DF6-4771-A6A0-1365A20104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982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xdr:row>
      <xdr:rowOff>0</xdr:rowOff>
    </xdr:from>
    <xdr:to>
      <xdr:col>1</xdr:col>
      <xdr:colOff>152400</xdr:colOff>
      <xdr:row>50</xdr:row>
      <xdr:rowOff>228600</xdr:rowOff>
    </xdr:to>
    <xdr:pic>
      <xdr:nvPicPr>
        <xdr:cNvPr id="40" name="img6" descr="Lot ID: 528601087  Set No: 7750  Name: Steam Engine">
          <a:hlinkClick xmlns:r="http://schemas.openxmlformats.org/officeDocument/2006/relationships" r:id="rId11"/>
          <a:extLst>
            <a:ext uri="{FF2B5EF4-FFF2-40B4-BE49-F238E27FC236}">
              <a16:creationId xmlns:a16="http://schemas.microsoft.com/office/drawing/2014/main" id="{5DBFA2D4-4429-40E9-80EF-0FAE0CC3433F}"/>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31348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xdr:row>
      <xdr:rowOff>0</xdr:rowOff>
    </xdr:from>
    <xdr:to>
      <xdr:col>3</xdr:col>
      <xdr:colOff>114300</xdr:colOff>
      <xdr:row>49</xdr:row>
      <xdr:rowOff>114300</xdr:rowOff>
    </xdr:to>
    <xdr:pic>
      <xdr:nvPicPr>
        <xdr:cNvPr id="41" name="Billede 40" descr="Seller Ships to My Country">
          <a:hlinkClick xmlns:r="http://schemas.openxmlformats.org/officeDocument/2006/relationships" r:id="rId5"/>
          <a:extLst>
            <a:ext uri="{FF2B5EF4-FFF2-40B4-BE49-F238E27FC236}">
              <a16:creationId xmlns:a16="http://schemas.microsoft.com/office/drawing/2014/main" id="{82019E7F-A4CE-40B1-9BD3-4CE1B39F99B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1348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49</xdr:row>
      <xdr:rowOff>0</xdr:rowOff>
    </xdr:from>
    <xdr:to>
      <xdr:col>3</xdr:col>
      <xdr:colOff>274320</xdr:colOff>
      <xdr:row>49</xdr:row>
      <xdr:rowOff>152400</xdr:rowOff>
    </xdr:to>
    <xdr:pic>
      <xdr:nvPicPr>
        <xdr:cNvPr id="42" name="Billede 41">
          <a:hlinkClick xmlns:r="http://schemas.openxmlformats.org/officeDocument/2006/relationships" r:id="rId7"/>
          <a:extLst>
            <a:ext uri="{FF2B5EF4-FFF2-40B4-BE49-F238E27FC236}">
              <a16:creationId xmlns:a16="http://schemas.microsoft.com/office/drawing/2014/main" id="{8F38112C-AFA6-4303-8BB3-7BF339ED52F3}"/>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31348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49</xdr:row>
      <xdr:rowOff>0</xdr:rowOff>
    </xdr:from>
    <xdr:to>
      <xdr:col>3</xdr:col>
      <xdr:colOff>457200</xdr:colOff>
      <xdr:row>49</xdr:row>
      <xdr:rowOff>152400</xdr:rowOff>
    </xdr:to>
    <xdr:pic>
      <xdr:nvPicPr>
        <xdr:cNvPr id="43" name="Billede 42">
          <a:hlinkClick xmlns:r="http://schemas.openxmlformats.org/officeDocument/2006/relationships" r:id="rId25"/>
          <a:extLst>
            <a:ext uri="{FF2B5EF4-FFF2-40B4-BE49-F238E27FC236}">
              <a16:creationId xmlns:a16="http://schemas.microsoft.com/office/drawing/2014/main" id="{769E2877-9C0B-4AAA-B4ED-13C6DDB88B3C}"/>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313486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xdr:row>
      <xdr:rowOff>0</xdr:rowOff>
    </xdr:from>
    <xdr:to>
      <xdr:col>3</xdr:col>
      <xdr:colOff>7620</xdr:colOff>
      <xdr:row>53</xdr:row>
      <xdr:rowOff>30480</xdr:rowOff>
    </xdr:to>
    <xdr:pic>
      <xdr:nvPicPr>
        <xdr:cNvPr id="44" name="Billede 43">
          <a:extLst>
            <a:ext uri="{FF2B5EF4-FFF2-40B4-BE49-F238E27FC236}">
              <a16:creationId xmlns:a16="http://schemas.microsoft.com/office/drawing/2014/main" id="{DE31BBE5-0F58-4DE1-AAD5-02B4814DA8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183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xdr:row>
      <xdr:rowOff>0</xdr:rowOff>
    </xdr:from>
    <xdr:to>
      <xdr:col>3</xdr:col>
      <xdr:colOff>571500</xdr:colOff>
      <xdr:row>54</xdr:row>
      <xdr:rowOff>160020</xdr:rowOff>
    </xdr:to>
    <xdr:pic>
      <xdr:nvPicPr>
        <xdr:cNvPr id="45" name="Billede 44">
          <a:hlinkClick xmlns:r="http://schemas.openxmlformats.org/officeDocument/2006/relationships" r:id="rId27"/>
          <a:extLst>
            <a:ext uri="{FF2B5EF4-FFF2-40B4-BE49-F238E27FC236}">
              <a16:creationId xmlns:a16="http://schemas.microsoft.com/office/drawing/2014/main" id="{8BD80D38-C6A5-42E8-A73C-D15AB1EF402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4366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xdr:row>
      <xdr:rowOff>0</xdr:rowOff>
    </xdr:from>
    <xdr:to>
      <xdr:col>3</xdr:col>
      <xdr:colOff>7620</xdr:colOff>
      <xdr:row>55</xdr:row>
      <xdr:rowOff>99060</xdr:rowOff>
    </xdr:to>
    <xdr:pic>
      <xdr:nvPicPr>
        <xdr:cNvPr id="46" name="Billede 45">
          <a:extLst>
            <a:ext uri="{FF2B5EF4-FFF2-40B4-BE49-F238E27FC236}">
              <a16:creationId xmlns:a16="http://schemas.microsoft.com/office/drawing/2014/main" id="{2F16D8B9-4570-4376-8097-BA8AA89404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549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1</xdr:col>
      <xdr:colOff>152400</xdr:colOff>
      <xdr:row>58</xdr:row>
      <xdr:rowOff>228600</xdr:rowOff>
    </xdr:to>
    <xdr:pic>
      <xdr:nvPicPr>
        <xdr:cNvPr id="47" name="Billede 46" descr="invID: 533143431 S-No: 7750  Name: Steam Engine">
          <a:hlinkClick xmlns:r="http://schemas.openxmlformats.org/officeDocument/2006/relationships" r:id="rId28" tgtFrame="/myImg/1122853.jpg"/>
          <a:extLst>
            <a:ext uri="{FF2B5EF4-FFF2-40B4-BE49-F238E27FC236}">
              <a16:creationId xmlns:a16="http://schemas.microsoft.com/office/drawing/2014/main" id="{05FD9C76-648B-4F91-B547-D5B2941709C3}"/>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0" y="34914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xdr:row>
      <xdr:rowOff>0</xdr:rowOff>
    </xdr:from>
    <xdr:to>
      <xdr:col>3</xdr:col>
      <xdr:colOff>114300</xdr:colOff>
      <xdr:row>57</xdr:row>
      <xdr:rowOff>114300</xdr:rowOff>
    </xdr:to>
    <xdr:pic>
      <xdr:nvPicPr>
        <xdr:cNvPr id="48" name="Billede 47" descr="Seller Ships to My Country">
          <a:hlinkClick xmlns:r="http://schemas.openxmlformats.org/officeDocument/2006/relationships" r:id="rId5"/>
          <a:extLst>
            <a:ext uri="{FF2B5EF4-FFF2-40B4-BE49-F238E27FC236}">
              <a16:creationId xmlns:a16="http://schemas.microsoft.com/office/drawing/2014/main" id="{50862447-3ED1-4FFD-8227-028611CCA31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4914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57</xdr:row>
      <xdr:rowOff>0</xdr:rowOff>
    </xdr:from>
    <xdr:to>
      <xdr:col>3</xdr:col>
      <xdr:colOff>274320</xdr:colOff>
      <xdr:row>57</xdr:row>
      <xdr:rowOff>152400</xdr:rowOff>
    </xdr:to>
    <xdr:pic>
      <xdr:nvPicPr>
        <xdr:cNvPr id="49" name="Billede 48">
          <a:hlinkClick xmlns:r="http://schemas.openxmlformats.org/officeDocument/2006/relationships" r:id="rId7"/>
          <a:extLst>
            <a:ext uri="{FF2B5EF4-FFF2-40B4-BE49-F238E27FC236}">
              <a16:creationId xmlns:a16="http://schemas.microsoft.com/office/drawing/2014/main" id="{E1CB8CB7-B1DE-4553-8ADC-2CF72D2EA127}"/>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34914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xdr:row>
      <xdr:rowOff>0</xdr:rowOff>
    </xdr:from>
    <xdr:to>
      <xdr:col>3</xdr:col>
      <xdr:colOff>7620</xdr:colOff>
      <xdr:row>61</xdr:row>
      <xdr:rowOff>30480</xdr:rowOff>
    </xdr:to>
    <xdr:pic>
      <xdr:nvPicPr>
        <xdr:cNvPr id="50" name="Billede 49">
          <a:extLst>
            <a:ext uri="{FF2B5EF4-FFF2-40B4-BE49-F238E27FC236}">
              <a16:creationId xmlns:a16="http://schemas.microsoft.com/office/drawing/2014/main" id="{0B77CF63-6084-4BED-904E-310E5CB9C9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772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xdr:row>
      <xdr:rowOff>0</xdr:rowOff>
    </xdr:from>
    <xdr:to>
      <xdr:col>3</xdr:col>
      <xdr:colOff>571500</xdr:colOff>
      <xdr:row>62</xdr:row>
      <xdr:rowOff>160020</xdr:rowOff>
    </xdr:to>
    <xdr:pic>
      <xdr:nvPicPr>
        <xdr:cNvPr id="51" name="Billede 50">
          <a:hlinkClick xmlns:r="http://schemas.openxmlformats.org/officeDocument/2006/relationships" r:id="rId30"/>
          <a:extLst>
            <a:ext uri="{FF2B5EF4-FFF2-40B4-BE49-F238E27FC236}">
              <a16:creationId xmlns:a16="http://schemas.microsoft.com/office/drawing/2014/main" id="{339086DE-FF4D-450F-B07E-89FA238E70D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7955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xdr:row>
      <xdr:rowOff>0</xdr:rowOff>
    </xdr:from>
    <xdr:to>
      <xdr:col>3</xdr:col>
      <xdr:colOff>7620</xdr:colOff>
      <xdr:row>63</xdr:row>
      <xdr:rowOff>99060</xdr:rowOff>
    </xdr:to>
    <xdr:pic>
      <xdr:nvPicPr>
        <xdr:cNvPr id="52" name="Billede 51">
          <a:extLst>
            <a:ext uri="{FF2B5EF4-FFF2-40B4-BE49-F238E27FC236}">
              <a16:creationId xmlns:a16="http://schemas.microsoft.com/office/drawing/2014/main" id="{802582B0-BE2A-4021-9D95-BD1AA79053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138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xdr:row>
      <xdr:rowOff>0</xdr:rowOff>
    </xdr:from>
    <xdr:to>
      <xdr:col>1</xdr:col>
      <xdr:colOff>152400</xdr:colOff>
      <xdr:row>66</xdr:row>
      <xdr:rowOff>228600</xdr:rowOff>
    </xdr:to>
    <xdr:pic>
      <xdr:nvPicPr>
        <xdr:cNvPr id="53" name="img8" descr="Lot ID: 467471809  Set No: 7750  Name: Steam Engine">
          <a:hlinkClick xmlns:r="http://schemas.openxmlformats.org/officeDocument/2006/relationships" r:id="rId11"/>
          <a:extLst>
            <a:ext uri="{FF2B5EF4-FFF2-40B4-BE49-F238E27FC236}">
              <a16:creationId xmlns:a16="http://schemas.microsoft.com/office/drawing/2014/main" id="{250D3B0C-E78B-4BCF-8F35-DA7280AC92F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38503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xdr:row>
      <xdr:rowOff>0</xdr:rowOff>
    </xdr:from>
    <xdr:to>
      <xdr:col>3</xdr:col>
      <xdr:colOff>114300</xdr:colOff>
      <xdr:row>65</xdr:row>
      <xdr:rowOff>114300</xdr:rowOff>
    </xdr:to>
    <xdr:pic>
      <xdr:nvPicPr>
        <xdr:cNvPr id="54" name="Billede 53" descr="Seller Ships to My Country">
          <a:hlinkClick xmlns:r="http://schemas.openxmlformats.org/officeDocument/2006/relationships" r:id="rId5"/>
          <a:extLst>
            <a:ext uri="{FF2B5EF4-FFF2-40B4-BE49-F238E27FC236}">
              <a16:creationId xmlns:a16="http://schemas.microsoft.com/office/drawing/2014/main" id="{0C4532FE-0611-4887-A0E3-954F4BBC157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8503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65</xdr:row>
      <xdr:rowOff>0</xdr:rowOff>
    </xdr:from>
    <xdr:to>
      <xdr:col>3</xdr:col>
      <xdr:colOff>274320</xdr:colOff>
      <xdr:row>65</xdr:row>
      <xdr:rowOff>152400</xdr:rowOff>
    </xdr:to>
    <xdr:pic>
      <xdr:nvPicPr>
        <xdr:cNvPr id="55" name="Billede 54">
          <a:hlinkClick xmlns:r="http://schemas.openxmlformats.org/officeDocument/2006/relationships" r:id="rId7"/>
          <a:extLst>
            <a:ext uri="{FF2B5EF4-FFF2-40B4-BE49-F238E27FC236}">
              <a16:creationId xmlns:a16="http://schemas.microsoft.com/office/drawing/2014/main" id="{4FEFBE1F-C128-42BD-9163-DD112B20509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8503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xdr:row>
      <xdr:rowOff>0</xdr:rowOff>
    </xdr:from>
    <xdr:to>
      <xdr:col>3</xdr:col>
      <xdr:colOff>7620</xdr:colOff>
      <xdr:row>69</xdr:row>
      <xdr:rowOff>30480</xdr:rowOff>
    </xdr:to>
    <xdr:pic>
      <xdr:nvPicPr>
        <xdr:cNvPr id="56" name="Billede 55">
          <a:extLst>
            <a:ext uri="{FF2B5EF4-FFF2-40B4-BE49-F238E27FC236}">
              <a16:creationId xmlns:a16="http://schemas.microsoft.com/office/drawing/2014/main" id="{0B4F66F6-2CC5-4D89-9DF5-1EE660FEA8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504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xdr:row>
      <xdr:rowOff>0</xdr:rowOff>
    </xdr:from>
    <xdr:to>
      <xdr:col>3</xdr:col>
      <xdr:colOff>571500</xdr:colOff>
      <xdr:row>70</xdr:row>
      <xdr:rowOff>160020</xdr:rowOff>
    </xdr:to>
    <xdr:pic>
      <xdr:nvPicPr>
        <xdr:cNvPr id="57" name="Billede 56">
          <a:hlinkClick xmlns:r="http://schemas.openxmlformats.org/officeDocument/2006/relationships" r:id="rId31"/>
          <a:extLst>
            <a:ext uri="{FF2B5EF4-FFF2-40B4-BE49-F238E27FC236}">
              <a16:creationId xmlns:a16="http://schemas.microsoft.com/office/drawing/2014/main" id="{0F497169-F47C-444E-80E4-C51139661D3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2687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xdr:row>
      <xdr:rowOff>0</xdr:rowOff>
    </xdr:from>
    <xdr:to>
      <xdr:col>3</xdr:col>
      <xdr:colOff>7620</xdr:colOff>
      <xdr:row>71</xdr:row>
      <xdr:rowOff>99060</xdr:rowOff>
    </xdr:to>
    <xdr:pic>
      <xdr:nvPicPr>
        <xdr:cNvPr id="58" name="Billede 57">
          <a:extLst>
            <a:ext uri="{FF2B5EF4-FFF2-40B4-BE49-F238E27FC236}">
              <a16:creationId xmlns:a16="http://schemas.microsoft.com/office/drawing/2014/main" id="{322EFDCC-8CD9-45AB-8D27-4791C2B416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870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xdr:row>
      <xdr:rowOff>0</xdr:rowOff>
    </xdr:from>
    <xdr:to>
      <xdr:col>1</xdr:col>
      <xdr:colOff>152400</xdr:colOff>
      <xdr:row>74</xdr:row>
      <xdr:rowOff>228600</xdr:rowOff>
    </xdr:to>
    <xdr:pic>
      <xdr:nvPicPr>
        <xdr:cNvPr id="59" name="img9" descr="Lot ID: 528612373  Set No: 7750  Name: Steam Engine">
          <a:hlinkClick xmlns:r="http://schemas.openxmlformats.org/officeDocument/2006/relationships" r:id="rId11"/>
          <a:extLst>
            <a:ext uri="{FF2B5EF4-FFF2-40B4-BE49-F238E27FC236}">
              <a16:creationId xmlns:a16="http://schemas.microsoft.com/office/drawing/2014/main" id="{BDCC91BC-B447-4BF8-B3A3-462108088C8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43235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xdr:row>
      <xdr:rowOff>0</xdr:rowOff>
    </xdr:from>
    <xdr:to>
      <xdr:col>3</xdr:col>
      <xdr:colOff>114300</xdr:colOff>
      <xdr:row>73</xdr:row>
      <xdr:rowOff>114300</xdr:rowOff>
    </xdr:to>
    <xdr:pic>
      <xdr:nvPicPr>
        <xdr:cNvPr id="60" name="Billede 59" descr="Seller Ships to My Country">
          <a:hlinkClick xmlns:r="http://schemas.openxmlformats.org/officeDocument/2006/relationships" r:id="rId5"/>
          <a:extLst>
            <a:ext uri="{FF2B5EF4-FFF2-40B4-BE49-F238E27FC236}">
              <a16:creationId xmlns:a16="http://schemas.microsoft.com/office/drawing/2014/main" id="{33D8131B-3D5B-4E37-B266-412481D5997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3235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73</xdr:row>
      <xdr:rowOff>0</xdr:rowOff>
    </xdr:from>
    <xdr:to>
      <xdr:col>3</xdr:col>
      <xdr:colOff>274320</xdr:colOff>
      <xdr:row>73</xdr:row>
      <xdr:rowOff>152400</xdr:rowOff>
    </xdr:to>
    <xdr:pic>
      <xdr:nvPicPr>
        <xdr:cNvPr id="61" name="Billede 60">
          <a:hlinkClick xmlns:r="http://schemas.openxmlformats.org/officeDocument/2006/relationships" r:id="rId7"/>
          <a:extLst>
            <a:ext uri="{FF2B5EF4-FFF2-40B4-BE49-F238E27FC236}">
              <a16:creationId xmlns:a16="http://schemas.microsoft.com/office/drawing/2014/main" id="{5ACF0708-641A-4D7F-BCC4-D4B95F1F7B7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43235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xdr:row>
      <xdr:rowOff>0</xdr:rowOff>
    </xdr:from>
    <xdr:to>
      <xdr:col>3</xdr:col>
      <xdr:colOff>7620</xdr:colOff>
      <xdr:row>77</xdr:row>
      <xdr:rowOff>30480</xdr:rowOff>
    </xdr:to>
    <xdr:pic>
      <xdr:nvPicPr>
        <xdr:cNvPr id="62" name="Billede 61">
          <a:extLst>
            <a:ext uri="{FF2B5EF4-FFF2-40B4-BE49-F238E27FC236}">
              <a16:creationId xmlns:a16="http://schemas.microsoft.com/office/drawing/2014/main" id="{549C1B75-DCE3-4695-AFD5-F702ACD9B9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893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xdr:row>
      <xdr:rowOff>0</xdr:rowOff>
    </xdr:from>
    <xdr:to>
      <xdr:col>3</xdr:col>
      <xdr:colOff>571500</xdr:colOff>
      <xdr:row>78</xdr:row>
      <xdr:rowOff>160020</xdr:rowOff>
    </xdr:to>
    <xdr:pic>
      <xdr:nvPicPr>
        <xdr:cNvPr id="63" name="Billede 62">
          <a:hlinkClick xmlns:r="http://schemas.openxmlformats.org/officeDocument/2006/relationships" r:id="rId32"/>
          <a:extLst>
            <a:ext uri="{FF2B5EF4-FFF2-40B4-BE49-F238E27FC236}">
              <a16:creationId xmlns:a16="http://schemas.microsoft.com/office/drawing/2014/main" id="{4B4EC09E-3687-4213-93D5-0EFB4CAC4F0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7076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99060</xdr:rowOff>
    </xdr:to>
    <xdr:pic>
      <xdr:nvPicPr>
        <xdr:cNvPr id="64" name="Billede 63">
          <a:extLst>
            <a:ext uri="{FF2B5EF4-FFF2-40B4-BE49-F238E27FC236}">
              <a16:creationId xmlns:a16="http://schemas.microsoft.com/office/drawing/2014/main" id="{053374A6-3F2A-4405-A8BF-7F747B320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259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xdr:row>
      <xdr:rowOff>0</xdr:rowOff>
    </xdr:from>
    <xdr:to>
      <xdr:col>1</xdr:col>
      <xdr:colOff>152400</xdr:colOff>
      <xdr:row>82</xdr:row>
      <xdr:rowOff>114300</xdr:rowOff>
    </xdr:to>
    <xdr:pic>
      <xdr:nvPicPr>
        <xdr:cNvPr id="65" name="img10" descr="Lot ID: 457306899  Set No: 910033  Name: Old Train Engine Shed">
          <a:hlinkClick xmlns:r="http://schemas.openxmlformats.org/officeDocument/2006/relationships" r:id="rId33"/>
          <a:extLst>
            <a:ext uri="{FF2B5EF4-FFF2-40B4-BE49-F238E27FC236}">
              <a16:creationId xmlns:a16="http://schemas.microsoft.com/office/drawing/2014/main" id="{A11675D0-7463-403B-A692-F1C0DB4A7D2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7625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xdr:row>
      <xdr:rowOff>0</xdr:rowOff>
    </xdr:from>
    <xdr:to>
      <xdr:col>3</xdr:col>
      <xdr:colOff>114300</xdr:colOff>
      <xdr:row>81</xdr:row>
      <xdr:rowOff>114300</xdr:rowOff>
    </xdr:to>
    <xdr:pic>
      <xdr:nvPicPr>
        <xdr:cNvPr id="66" name="Billede 65" descr="Seller Ships to My Country">
          <a:hlinkClick xmlns:r="http://schemas.openxmlformats.org/officeDocument/2006/relationships" r:id="rId5"/>
          <a:extLst>
            <a:ext uri="{FF2B5EF4-FFF2-40B4-BE49-F238E27FC236}">
              <a16:creationId xmlns:a16="http://schemas.microsoft.com/office/drawing/2014/main" id="{B2EBCB3D-53B4-4A1B-A262-EB9395F5137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7625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81</xdr:row>
      <xdr:rowOff>0</xdr:rowOff>
    </xdr:from>
    <xdr:to>
      <xdr:col>3</xdr:col>
      <xdr:colOff>274320</xdr:colOff>
      <xdr:row>81</xdr:row>
      <xdr:rowOff>152400</xdr:rowOff>
    </xdr:to>
    <xdr:pic>
      <xdr:nvPicPr>
        <xdr:cNvPr id="67" name="Billede 66">
          <a:hlinkClick xmlns:r="http://schemas.openxmlformats.org/officeDocument/2006/relationships" r:id="rId7"/>
          <a:extLst>
            <a:ext uri="{FF2B5EF4-FFF2-40B4-BE49-F238E27FC236}">
              <a16:creationId xmlns:a16="http://schemas.microsoft.com/office/drawing/2014/main" id="{4CE26069-2CF7-4A7B-BDE3-63DF5A72B29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762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xdr:row>
      <xdr:rowOff>0</xdr:rowOff>
    </xdr:from>
    <xdr:to>
      <xdr:col>3</xdr:col>
      <xdr:colOff>7620</xdr:colOff>
      <xdr:row>85</xdr:row>
      <xdr:rowOff>30480</xdr:rowOff>
    </xdr:to>
    <xdr:pic>
      <xdr:nvPicPr>
        <xdr:cNvPr id="68" name="Billede 67">
          <a:extLst>
            <a:ext uri="{FF2B5EF4-FFF2-40B4-BE49-F238E27FC236}">
              <a16:creationId xmlns:a16="http://schemas.microsoft.com/office/drawing/2014/main" id="{B733E14A-F66D-4936-BC25-C52E0F3386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025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xdr:row>
      <xdr:rowOff>0</xdr:rowOff>
    </xdr:from>
    <xdr:to>
      <xdr:col>3</xdr:col>
      <xdr:colOff>571500</xdr:colOff>
      <xdr:row>86</xdr:row>
      <xdr:rowOff>160020</xdr:rowOff>
    </xdr:to>
    <xdr:pic>
      <xdr:nvPicPr>
        <xdr:cNvPr id="69" name="Billede 68">
          <a:hlinkClick xmlns:r="http://schemas.openxmlformats.org/officeDocument/2006/relationships" r:id="rId35"/>
          <a:extLst>
            <a:ext uri="{FF2B5EF4-FFF2-40B4-BE49-F238E27FC236}">
              <a16:creationId xmlns:a16="http://schemas.microsoft.com/office/drawing/2014/main" id="{2B87BC59-AB9B-484E-A182-86B1D86DF34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0208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xdr:row>
      <xdr:rowOff>0</xdr:rowOff>
    </xdr:from>
    <xdr:to>
      <xdr:col>3</xdr:col>
      <xdr:colOff>7620</xdr:colOff>
      <xdr:row>87</xdr:row>
      <xdr:rowOff>99060</xdr:rowOff>
    </xdr:to>
    <xdr:pic>
      <xdr:nvPicPr>
        <xdr:cNvPr id="70" name="Billede 69">
          <a:extLst>
            <a:ext uri="{FF2B5EF4-FFF2-40B4-BE49-F238E27FC236}">
              <a16:creationId xmlns:a16="http://schemas.microsoft.com/office/drawing/2014/main" id="{7024F5A7-4E5C-45F5-A0CF-2B550A14F1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391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xdr:row>
      <xdr:rowOff>0</xdr:rowOff>
    </xdr:from>
    <xdr:to>
      <xdr:col>1</xdr:col>
      <xdr:colOff>152400</xdr:colOff>
      <xdr:row>90</xdr:row>
      <xdr:rowOff>228600</xdr:rowOff>
    </xdr:to>
    <xdr:pic>
      <xdr:nvPicPr>
        <xdr:cNvPr id="71" name="img11" descr="Lot ID: 317286420  Set No: BL19002  Name: Antique Fire Engine">
          <a:hlinkClick xmlns:r="http://schemas.openxmlformats.org/officeDocument/2006/relationships" r:id="rId36"/>
          <a:extLst>
            <a:ext uri="{FF2B5EF4-FFF2-40B4-BE49-F238E27FC236}">
              <a16:creationId xmlns:a16="http://schemas.microsoft.com/office/drawing/2014/main" id="{D8084774-F39F-46A2-A4D9-F31268462509}"/>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50756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xdr:row>
      <xdr:rowOff>0</xdr:rowOff>
    </xdr:from>
    <xdr:to>
      <xdr:col>3</xdr:col>
      <xdr:colOff>114300</xdr:colOff>
      <xdr:row>89</xdr:row>
      <xdr:rowOff>114300</xdr:rowOff>
    </xdr:to>
    <xdr:pic>
      <xdr:nvPicPr>
        <xdr:cNvPr id="72" name="Billede 71" descr="Seller Ships to My Country">
          <a:hlinkClick xmlns:r="http://schemas.openxmlformats.org/officeDocument/2006/relationships" r:id="rId5"/>
          <a:extLst>
            <a:ext uri="{FF2B5EF4-FFF2-40B4-BE49-F238E27FC236}">
              <a16:creationId xmlns:a16="http://schemas.microsoft.com/office/drawing/2014/main" id="{4072D240-41B9-48E0-A69B-78743BBF4E6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0756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89</xdr:row>
      <xdr:rowOff>0</xdr:rowOff>
    </xdr:from>
    <xdr:to>
      <xdr:col>3</xdr:col>
      <xdr:colOff>274320</xdr:colOff>
      <xdr:row>89</xdr:row>
      <xdr:rowOff>152400</xdr:rowOff>
    </xdr:to>
    <xdr:pic>
      <xdr:nvPicPr>
        <xdr:cNvPr id="73" name="Billede 72">
          <a:hlinkClick xmlns:r="http://schemas.openxmlformats.org/officeDocument/2006/relationships" r:id="rId7"/>
          <a:extLst>
            <a:ext uri="{FF2B5EF4-FFF2-40B4-BE49-F238E27FC236}">
              <a16:creationId xmlns:a16="http://schemas.microsoft.com/office/drawing/2014/main" id="{0B00B3F4-4B85-487E-B0E6-28036188079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0756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93</xdr:row>
      <xdr:rowOff>0</xdr:rowOff>
    </xdr:from>
    <xdr:to>
      <xdr:col>3</xdr:col>
      <xdr:colOff>7620</xdr:colOff>
      <xdr:row>93</xdr:row>
      <xdr:rowOff>30480</xdr:rowOff>
    </xdr:to>
    <xdr:pic>
      <xdr:nvPicPr>
        <xdr:cNvPr id="74" name="Billede 73">
          <a:extLst>
            <a:ext uri="{FF2B5EF4-FFF2-40B4-BE49-F238E27FC236}">
              <a16:creationId xmlns:a16="http://schemas.microsoft.com/office/drawing/2014/main" id="{8E782875-3424-46BC-BBA2-D8FD150A97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677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xdr:row>
      <xdr:rowOff>0</xdr:rowOff>
    </xdr:from>
    <xdr:to>
      <xdr:col>3</xdr:col>
      <xdr:colOff>571500</xdr:colOff>
      <xdr:row>94</xdr:row>
      <xdr:rowOff>160020</xdr:rowOff>
    </xdr:to>
    <xdr:pic>
      <xdr:nvPicPr>
        <xdr:cNvPr id="75" name="Billede 74">
          <a:hlinkClick xmlns:r="http://schemas.openxmlformats.org/officeDocument/2006/relationships" r:id="rId38"/>
          <a:extLst>
            <a:ext uri="{FF2B5EF4-FFF2-40B4-BE49-F238E27FC236}">
              <a16:creationId xmlns:a16="http://schemas.microsoft.com/office/drawing/2014/main" id="{649A4F34-D19E-4214-964E-52B6FC3AE78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6860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95</xdr:row>
      <xdr:rowOff>0</xdr:rowOff>
    </xdr:from>
    <xdr:to>
      <xdr:col>3</xdr:col>
      <xdr:colOff>7620</xdr:colOff>
      <xdr:row>95</xdr:row>
      <xdr:rowOff>99060</xdr:rowOff>
    </xdr:to>
    <xdr:pic>
      <xdr:nvPicPr>
        <xdr:cNvPr id="76" name="Billede 75">
          <a:extLst>
            <a:ext uri="{FF2B5EF4-FFF2-40B4-BE49-F238E27FC236}">
              <a16:creationId xmlns:a16="http://schemas.microsoft.com/office/drawing/2014/main" id="{22DEF4C5-487A-475D-942A-BCB99DE492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043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xdr:row>
      <xdr:rowOff>0</xdr:rowOff>
    </xdr:from>
    <xdr:to>
      <xdr:col>1</xdr:col>
      <xdr:colOff>152400</xdr:colOff>
      <xdr:row>98</xdr:row>
      <xdr:rowOff>228600</xdr:rowOff>
    </xdr:to>
    <xdr:pic>
      <xdr:nvPicPr>
        <xdr:cNvPr id="77" name="Billede 76" descr="invID: 504158302 S-No: 7750  Name: Steam Engine">
          <a:hlinkClick xmlns:r="http://schemas.openxmlformats.org/officeDocument/2006/relationships" r:id="rId39" tgtFrame="/myImg/1085144.jpg"/>
          <a:extLst>
            <a:ext uri="{FF2B5EF4-FFF2-40B4-BE49-F238E27FC236}">
              <a16:creationId xmlns:a16="http://schemas.microsoft.com/office/drawing/2014/main" id="{89F14E23-6480-41F6-9596-2C5A474BB65C}"/>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0" y="57409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xdr:row>
      <xdr:rowOff>0</xdr:rowOff>
    </xdr:from>
    <xdr:to>
      <xdr:col>3</xdr:col>
      <xdr:colOff>114300</xdr:colOff>
      <xdr:row>97</xdr:row>
      <xdr:rowOff>114300</xdr:rowOff>
    </xdr:to>
    <xdr:pic>
      <xdr:nvPicPr>
        <xdr:cNvPr id="78" name="Billede 77" descr="Seller Ships to My Country">
          <a:hlinkClick xmlns:r="http://schemas.openxmlformats.org/officeDocument/2006/relationships" r:id="rId5"/>
          <a:extLst>
            <a:ext uri="{FF2B5EF4-FFF2-40B4-BE49-F238E27FC236}">
              <a16:creationId xmlns:a16="http://schemas.microsoft.com/office/drawing/2014/main" id="{7E9ECE47-8503-4A73-B531-CBC352888FE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7409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97</xdr:row>
      <xdr:rowOff>0</xdr:rowOff>
    </xdr:from>
    <xdr:to>
      <xdr:col>3</xdr:col>
      <xdr:colOff>274320</xdr:colOff>
      <xdr:row>97</xdr:row>
      <xdr:rowOff>152400</xdr:rowOff>
    </xdr:to>
    <xdr:pic>
      <xdr:nvPicPr>
        <xdr:cNvPr id="79" name="Billede 78">
          <a:hlinkClick xmlns:r="http://schemas.openxmlformats.org/officeDocument/2006/relationships" r:id="rId7"/>
          <a:extLst>
            <a:ext uri="{FF2B5EF4-FFF2-40B4-BE49-F238E27FC236}">
              <a16:creationId xmlns:a16="http://schemas.microsoft.com/office/drawing/2014/main" id="{6ACD6F10-968E-4611-B215-F7E4FCA578A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7409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xdr:row>
      <xdr:rowOff>0</xdr:rowOff>
    </xdr:from>
    <xdr:to>
      <xdr:col>3</xdr:col>
      <xdr:colOff>7620</xdr:colOff>
      <xdr:row>101</xdr:row>
      <xdr:rowOff>30480</xdr:rowOff>
    </xdr:to>
    <xdr:pic>
      <xdr:nvPicPr>
        <xdr:cNvPr id="80" name="Billede 79">
          <a:extLst>
            <a:ext uri="{FF2B5EF4-FFF2-40B4-BE49-F238E27FC236}">
              <a16:creationId xmlns:a16="http://schemas.microsoft.com/office/drawing/2014/main" id="{AAF1254A-EF63-42C8-B292-5B6AE3AA83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809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xdr:row>
      <xdr:rowOff>0</xdr:rowOff>
    </xdr:from>
    <xdr:to>
      <xdr:col>3</xdr:col>
      <xdr:colOff>571500</xdr:colOff>
      <xdr:row>102</xdr:row>
      <xdr:rowOff>160020</xdr:rowOff>
    </xdr:to>
    <xdr:pic>
      <xdr:nvPicPr>
        <xdr:cNvPr id="81" name="Billede 80">
          <a:hlinkClick xmlns:r="http://schemas.openxmlformats.org/officeDocument/2006/relationships" r:id="rId41"/>
          <a:extLst>
            <a:ext uri="{FF2B5EF4-FFF2-40B4-BE49-F238E27FC236}">
              <a16:creationId xmlns:a16="http://schemas.microsoft.com/office/drawing/2014/main" id="{F9893B82-C150-4631-A449-DDB29B41C8B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9992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xdr:row>
      <xdr:rowOff>0</xdr:rowOff>
    </xdr:from>
    <xdr:to>
      <xdr:col>3</xdr:col>
      <xdr:colOff>7620</xdr:colOff>
      <xdr:row>103</xdr:row>
      <xdr:rowOff>99060</xdr:rowOff>
    </xdr:to>
    <xdr:pic>
      <xdr:nvPicPr>
        <xdr:cNvPr id="82" name="Billede 81">
          <a:extLst>
            <a:ext uri="{FF2B5EF4-FFF2-40B4-BE49-F238E27FC236}">
              <a16:creationId xmlns:a16="http://schemas.microsoft.com/office/drawing/2014/main" id="{A11F6230-44DE-4649-A7E4-1857C5C562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175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0</xdr:rowOff>
    </xdr:from>
    <xdr:to>
      <xdr:col>1</xdr:col>
      <xdr:colOff>152400</xdr:colOff>
      <xdr:row>106</xdr:row>
      <xdr:rowOff>228600</xdr:rowOff>
    </xdr:to>
    <xdr:pic>
      <xdr:nvPicPr>
        <xdr:cNvPr id="83" name="img13" descr="Lot ID: 388908755  Set No: 7750  Name: Steam Engine">
          <a:hlinkClick xmlns:r="http://schemas.openxmlformats.org/officeDocument/2006/relationships" r:id="rId11"/>
          <a:extLst>
            <a:ext uri="{FF2B5EF4-FFF2-40B4-BE49-F238E27FC236}">
              <a16:creationId xmlns:a16="http://schemas.microsoft.com/office/drawing/2014/main" id="{575271CF-59FC-4863-A978-6D569093A96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60540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xdr:row>
      <xdr:rowOff>0</xdr:rowOff>
    </xdr:from>
    <xdr:to>
      <xdr:col>3</xdr:col>
      <xdr:colOff>114300</xdr:colOff>
      <xdr:row>105</xdr:row>
      <xdr:rowOff>114300</xdr:rowOff>
    </xdr:to>
    <xdr:pic>
      <xdr:nvPicPr>
        <xdr:cNvPr id="84" name="Billede 83" descr="Seller Ships to My Country">
          <a:hlinkClick xmlns:r="http://schemas.openxmlformats.org/officeDocument/2006/relationships" r:id="rId5"/>
          <a:extLst>
            <a:ext uri="{FF2B5EF4-FFF2-40B4-BE49-F238E27FC236}">
              <a16:creationId xmlns:a16="http://schemas.microsoft.com/office/drawing/2014/main" id="{1F632BB5-524D-47A6-8FBA-50FE45E9DBD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0540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105</xdr:row>
      <xdr:rowOff>0</xdr:rowOff>
    </xdr:from>
    <xdr:to>
      <xdr:col>3</xdr:col>
      <xdr:colOff>274320</xdr:colOff>
      <xdr:row>105</xdr:row>
      <xdr:rowOff>152400</xdr:rowOff>
    </xdr:to>
    <xdr:pic>
      <xdr:nvPicPr>
        <xdr:cNvPr id="85" name="Billede 84">
          <a:hlinkClick xmlns:r="http://schemas.openxmlformats.org/officeDocument/2006/relationships" r:id="rId7"/>
          <a:extLst>
            <a:ext uri="{FF2B5EF4-FFF2-40B4-BE49-F238E27FC236}">
              <a16:creationId xmlns:a16="http://schemas.microsoft.com/office/drawing/2014/main" id="{31509DEB-8D91-4BD6-8A65-5BD670AF80A5}"/>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60540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xdr:row>
      <xdr:rowOff>0</xdr:rowOff>
    </xdr:from>
    <xdr:to>
      <xdr:col>3</xdr:col>
      <xdr:colOff>7620</xdr:colOff>
      <xdr:row>109</xdr:row>
      <xdr:rowOff>30480</xdr:rowOff>
    </xdr:to>
    <xdr:pic>
      <xdr:nvPicPr>
        <xdr:cNvPr id="86" name="Billede 85">
          <a:extLst>
            <a:ext uri="{FF2B5EF4-FFF2-40B4-BE49-F238E27FC236}">
              <a16:creationId xmlns:a16="http://schemas.microsoft.com/office/drawing/2014/main" id="{E3B94B99-55DD-4261-8329-48CAFDB673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084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xdr:row>
      <xdr:rowOff>0</xdr:rowOff>
    </xdr:from>
    <xdr:to>
      <xdr:col>3</xdr:col>
      <xdr:colOff>571500</xdr:colOff>
      <xdr:row>110</xdr:row>
      <xdr:rowOff>160020</xdr:rowOff>
    </xdr:to>
    <xdr:pic>
      <xdr:nvPicPr>
        <xdr:cNvPr id="87" name="Billede 86">
          <a:hlinkClick xmlns:r="http://schemas.openxmlformats.org/officeDocument/2006/relationships" r:id="rId42"/>
          <a:extLst>
            <a:ext uri="{FF2B5EF4-FFF2-40B4-BE49-F238E27FC236}">
              <a16:creationId xmlns:a16="http://schemas.microsoft.com/office/drawing/2014/main" id="{30560C90-ED66-4B30-A100-3ECB4827781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4267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xdr:row>
      <xdr:rowOff>0</xdr:rowOff>
    </xdr:from>
    <xdr:to>
      <xdr:col>3</xdr:col>
      <xdr:colOff>7620</xdr:colOff>
      <xdr:row>111</xdr:row>
      <xdr:rowOff>99060</xdr:rowOff>
    </xdr:to>
    <xdr:pic>
      <xdr:nvPicPr>
        <xdr:cNvPr id="88" name="Billede 87">
          <a:extLst>
            <a:ext uri="{FF2B5EF4-FFF2-40B4-BE49-F238E27FC236}">
              <a16:creationId xmlns:a16="http://schemas.microsoft.com/office/drawing/2014/main" id="{7B29E1D6-6636-452F-8394-CE4864CB5B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449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xdr:row>
      <xdr:rowOff>0</xdr:rowOff>
    </xdr:from>
    <xdr:to>
      <xdr:col>1</xdr:col>
      <xdr:colOff>152400</xdr:colOff>
      <xdr:row>114</xdr:row>
      <xdr:rowOff>114300</xdr:rowOff>
    </xdr:to>
    <xdr:pic>
      <xdr:nvPicPr>
        <xdr:cNvPr id="89" name="Billede 88" descr="invID: 433502380 S-No: 10027  Name: Train Engine Shed">
          <a:hlinkClick xmlns:r="http://schemas.openxmlformats.org/officeDocument/2006/relationships" r:id="rId43" tgtFrame="/myImg/987358.jpg"/>
          <a:extLst>
            <a:ext uri="{FF2B5EF4-FFF2-40B4-BE49-F238E27FC236}">
              <a16:creationId xmlns:a16="http://schemas.microsoft.com/office/drawing/2014/main" id="{6D6E7FA1-C22D-4A9C-9E78-390CBA901556}"/>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0" y="64815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xdr:row>
      <xdr:rowOff>0</xdr:rowOff>
    </xdr:from>
    <xdr:to>
      <xdr:col>3</xdr:col>
      <xdr:colOff>114300</xdr:colOff>
      <xdr:row>113</xdr:row>
      <xdr:rowOff>114300</xdr:rowOff>
    </xdr:to>
    <xdr:pic>
      <xdr:nvPicPr>
        <xdr:cNvPr id="90" name="Billede 89" descr="Seller Does Not Ship to My Country">
          <a:hlinkClick xmlns:r="http://schemas.openxmlformats.org/officeDocument/2006/relationships" r:id="rId5"/>
          <a:extLst>
            <a:ext uri="{FF2B5EF4-FFF2-40B4-BE49-F238E27FC236}">
              <a16:creationId xmlns:a16="http://schemas.microsoft.com/office/drawing/2014/main" id="{3834137C-A919-43A1-A823-EE2A74E107F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64815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113</xdr:row>
      <xdr:rowOff>0</xdr:rowOff>
    </xdr:from>
    <xdr:to>
      <xdr:col>3</xdr:col>
      <xdr:colOff>274320</xdr:colOff>
      <xdr:row>113</xdr:row>
      <xdr:rowOff>152400</xdr:rowOff>
    </xdr:to>
    <xdr:pic>
      <xdr:nvPicPr>
        <xdr:cNvPr id="91" name="Billede 90">
          <a:hlinkClick xmlns:r="http://schemas.openxmlformats.org/officeDocument/2006/relationships" r:id="rId7"/>
          <a:extLst>
            <a:ext uri="{FF2B5EF4-FFF2-40B4-BE49-F238E27FC236}">
              <a16:creationId xmlns:a16="http://schemas.microsoft.com/office/drawing/2014/main" id="{314AF595-C8B7-4648-8FAA-E5E3C93465D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4815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xdr:row>
      <xdr:rowOff>0</xdr:rowOff>
    </xdr:from>
    <xdr:to>
      <xdr:col>3</xdr:col>
      <xdr:colOff>7620</xdr:colOff>
      <xdr:row>117</xdr:row>
      <xdr:rowOff>30480</xdr:rowOff>
    </xdr:to>
    <xdr:pic>
      <xdr:nvPicPr>
        <xdr:cNvPr id="92" name="Billede 91">
          <a:extLst>
            <a:ext uri="{FF2B5EF4-FFF2-40B4-BE49-F238E27FC236}">
              <a16:creationId xmlns:a16="http://schemas.microsoft.com/office/drawing/2014/main" id="{2BC867B9-75A9-455A-AC60-57AD936695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673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xdr:row>
      <xdr:rowOff>0</xdr:rowOff>
    </xdr:from>
    <xdr:to>
      <xdr:col>3</xdr:col>
      <xdr:colOff>571500</xdr:colOff>
      <xdr:row>118</xdr:row>
      <xdr:rowOff>160020</xdr:rowOff>
    </xdr:to>
    <xdr:pic>
      <xdr:nvPicPr>
        <xdr:cNvPr id="93" name="Billede 92">
          <a:hlinkClick xmlns:r="http://schemas.openxmlformats.org/officeDocument/2006/relationships" r:id="rId47"/>
          <a:extLst>
            <a:ext uri="{FF2B5EF4-FFF2-40B4-BE49-F238E27FC236}">
              <a16:creationId xmlns:a16="http://schemas.microsoft.com/office/drawing/2014/main" id="{E0C5E5AD-EC83-4F48-8D52-32901D1D95C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7856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xdr:row>
      <xdr:rowOff>0</xdr:rowOff>
    </xdr:from>
    <xdr:to>
      <xdr:col>3</xdr:col>
      <xdr:colOff>7620</xdr:colOff>
      <xdr:row>119</xdr:row>
      <xdr:rowOff>99060</xdr:rowOff>
    </xdr:to>
    <xdr:pic>
      <xdr:nvPicPr>
        <xdr:cNvPr id="94" name="Billede 93">
          <a:extLst>
            <a:ext uri="{FF2B5EF4-FFF2-40B4-BE49-F238E27FC236}">
              <a16:creationId xmlns:a16="http://schemas.microsoft.com/office/drawing/2014/main" id="{E4B2B127-37B3-4618-8F07-10F156EFA2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038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1</xdr:col>
      <xdr:colOff>152400</xdr:colOff>
      <xdr:row>123</xdr:row>
      <xdr:rowOff>0</xdr:rowOff>
    </xdr:to>
    <xdr:pic>
      <xdr:nvPicPr>
        <xdr:cNvPr id="95" name="img15" descr="Lot ID: 283425685  Set No: BL19002  Name: Antique Fire Engine">
          <a:hlinkClick xmlns:r="http://schemas.openxmlformats.org/officeDocument/2006/relationships" r:id="rId36"/>
          <a:extLst>
            <a:ext uri="{FF2B5EF4-FFF2-40B4-BE49-F238E27FC236}">
              <a16:creationId xmlns:a16="http://schemas.microsoft.com/office/drawing/2014/main" id="{401282EE-3E28-4F31-BAE1-47257EE01026}"/>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68404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121</xdr:row>
      <xdr:rowOff>0</xdr:rowOff>
    </xdr:from>
    <xdr:to>
      <xdr:col>3</xdr:col>
      <xdr:colOff>114300</xdr:colOff>
      <xdr:row>121</xdr:row>
      <xdr:rowOff>114300</xdr:rowOff>
    </xdr:to>
    <xdr:pic>
      <xdr:nvPicPr>
        <xdr:cNvPr id="96" name="Billede 95" descr="Seller Ships to My Country">
          <a:hlinkClick xmlns:r="http://schemas.openxmlformats.org/officeDocument/2006/relationships" r:id="rId5"/>
          <a:extLst>
            <a:ext uri="{FF2B5EF4-FFF2-40B4-BE49-F238E27FC236}">
              <a16:creationId xmlns:a16="http://schemas.microsoft.com/office/drawing/2014/main" id="{F3829F07-06EE-4C36-81B9-C1571D9E4F5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8404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121</xdr:row>
      <xdr:rowOff>0</xdr:rowOff>
    </xdr:from>
    <xdr:to>
      <xdr:col>3</xdr:col>
      <xdr:colOff>274320</xdr:colOff>
      <xdr:row>121</xdr:row>
      <xdr:rowOff>152400</xdr:rowOff>
    </xdr:to>
    <xdr:pic>
      <xdr:nvPicPr>
        <xdr:cNvPr id="97" name="Billede 96">
          <a:hlinkClick xmlns:r="http://schemas.openxmlformats.org/officeDocument/2006/relationships" r:id="rId7"/>
          <a:extLst>
            <a:ext uri="{FF2B5EF4-FFF2-40B4-BE49-F238E27FC236}">
              <a16:creationId xmlns:a16="http://schemas.microsoft.com/office/drawing/2014/main" id="{776837A1-A871-4955-B717-25A5255B138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8404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121</xdr:row>
      <xdr:rowOff>0</xdr:rowOff>
    </xdr:from>
    <xdr:to>
      <xdr:col>3</xdr:col>
      <xdr:colOff>457200</xdr:colOff>
      <xdr:row>121</xdr:row>
      <xdr:rowOff>152400</xdr:rowOff>
    </xdr:to>
    <xdr:pic>
      <xdr:nvPicPr>
        <xdr:cNvPr id="98" name="Billede 97">
          <a:hlinkClick xmlns:r="http://schemas.openxmlformats.org/officeDocument/2006/relationships" r:id="rId48"/>
          <a:extLst>
            <a:ext uri="{FF2B5EF4-FFF2-40B4-BE49-F238E27FC236}">
              <a16:creationId xmlns:a16="http://schemas.microsoft.com/office/drawing/2014/main" id="{6ED08A29-FEA0-4499-AB51-2A19227552C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684047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125</xdr:row>
      <xdr:rowOff>0</xdr:rowOff>
    </xdr:from>
    <xdr:to>
      <xdr:col>3</xdr:col>
      <xdr:colOff>7620</xdr:colOff>
      <xdr:row>125</xdr:row>
      <xdr:rowOff>30480</xdr:rowOff>
    </xdr:to>
    <xdr:pic>
      <xdr:nvPicPr>
        <xdr:cNvPr id="99" name="Billede 98">
          <a:extLst>
            <a:ext uri="{FF2B5EF4-FFF2-40B4-BE49-F238E27FC236}">
              <a16:creationId xmlns:a16="http://schemas.microsoft.com/office/drawing/2014/main" id="{54AAE69D-A102-460E-B20F-D8D8846861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462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xdr:row>
      <xdr:rowOff>0</xdr:rowOff>
    </xdr:from>
    <xdr:to>
      <xdr:col>3</xdr:col>
      <xdr:colOff>571500</xdr:colOff>
      <xdr:row>126</xdr:row>
      <xdr:rowOff>160020</xdr:rowOff>
    </xdr:to>
    <xdr:pic>
      <xdr:nvPicPr>
        <xdr:cNvPr id="100" name="Billede 99">
          <a:hlinkClick xmlns:r="http://schemas.openxmlformats.org/officeDocument/2006/relationships" r:id="rId49"/>
          <a:extLst>
            <a:ext uri="{FF2B5EF4-FFF2-40B4-BE49-F238E27FC236}">
              <a16:creationId xmlns:a16="http://schemas.microsoft.com/office/drawing/2014/main" id="{C08E3AF4-DB33-4DE2-966C-B90F80AEE5F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0645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xdr:row>
      <xdr:rowOff>0</xdr:rowOff>
    </xdr:from>
    <xdr:to>
      <xdr:col>3</xdr:col>
      <xdr:colOff>7620</xdr:colOff>
      <xdr:row>127</xdr:row>
      <xdr:rowOff>99060</xdr:rowOff>
    </xdr:to>
    <xdr:pic>
      <xdr:nvPicPr>
        <xdr:cNvPr id="101" name="Billede 100">
          <a:extLst>
            <a:ext uri="{FF2B5EF4-FFF2-40B4-BE49-F238E27FC236}">
              <a16:creationId xmlns:a16="http://schemas.microsoft.com/office/drawing/2014/main" id="{DE18EF2E-1416-4C1A-80DD-F974C077D9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827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xdr:row>
      <xdr:rowOff>0</xdr:rowOff>
    </xdr:from>
    <xdr:to>
      <xdr:col>1</xdr:col>
      <xdr:colOff>152400</xdr:colOff>
      <xdr:row>130</xdr:row>
      <xdr:rowOff>114300</xdr:rowOff>
    </xdr:to>
    <xdr:pic>
      <xdr:nvPicPr>
        <xdr:cNvPr id="102" name="img16" descr="Lot ID: 421080254  Set No: 910033  Name: Old Train Engine Shed">
          <a:hlinkClick xmlns:r="http://schemas.openxmlformats.org/officeDocument/2006/relationships" r:id="rId33"/>
          <a:extLst>
            <a:ext uri="{FF2B5EF4-FFF2-40B4-BE49-F238E27FC236}">
              <a16:creationId xmlns:a16="http://schemas.microsoft.com/office/drawing/2014/main" id="{1C2E11E7-41F6-4DB0-B536-F43BDE76B06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1193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xdr:row>
      <xdr:rowOff>0</xdr:rowOff>
    </xdr:from>
    <xdr:to>
      <xdr:col>3</xdr:col>
      <xdr:colOff>114300</xdr:colOff>
      <xdr:row>129</xdr:row>
      <xdr:rowOff>114300</xdr:rowOff>
    </xdr:to>
    <xdr:pic>
      <xdr:nvPicPr>
        <xdr:cNvPr id="103" name="Billede 102" descr="Seller Ships to My Country">
          <a:hlinkClick xmlns:r="http://schemas.openxmlformats.org/officeDocument/2006/relationships" r:id="rId5"/>
          <a:extLst>
            <a:ext uri="{FF2B5EF4-FFF2-40B4-BE49-F238E27FC236}">
              <a16:creationId xmlns:a16="http://schemas.microsoft.com/office/drawing/2014/main" id="{2CC37122-61DF-4274-BD9D-94187CB7633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1193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129</xdr:row>
      <xdr:rowOff>0</xdr:rowOff>
    </xdr:from>
    <xdr:to>
      <xdr:col>3</xdr:col>
      <xdr:colOff>274320</xdr:colOff>
      <xdr:row>129</xdr:row>
      <xdr:rowOff>152400</xdr:rowOff>
    </xdr:to>
    <xdr:pic>
      <xdr:nvPicPr>
        <xdr:cNvPr id="104" name="Billede 103">
          <a:hlinkClick xmlns:r="http://schemas.openxmlformats.org/officeDocument/2006/relationships" r:id="rId7"/>
          <a:extLst>
            <a:ext uri="{FF2B5EF4-FFF2-40B4-BE49-F238E27FC236}">
              <a16:creationId xmlns:a16="http://schemas.microsoft.com/office/drawing/2014/main" id="{59C4D031-F09F-4CDA-AA3F-EFE1E8A09FC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1193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133</xdr:row>
      <xdr:rowOff>0</xdr:rowOff>
    </xdr:from>
    <xdr:to>
      <xdr:col>3</xdr:col>
      <xdr:colOff>7620</xdr:colOff>
      <xdr:row>133</xdr:row>
      <xdr:rowOff>30480</xdr:rowOff>
    </xdr:to>
    <xdr:pic>
      <xdr:nvPicPr>
        <xdr:cNvPr id="105" name="Billede 104">
          <a:extLst>
            <a:ext uri="{FF2B5EF4-FFF2-40B4-BE49-F238E27FC236}">
              <a16:creationId xmlns:a16="http://schemas.microsoft.com/office/drawing/2014/main" id="{01994A5F-3344-4721-9A65-04BF5A9048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205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xdr:row>
      <xdr:rowOff>0</xdr:rowOff>
    </xdr:from>
    <xdr:to>
      <xdr:col>3</xdr:col>
      <xdr:colOff>571500</xdr:colOff>
      <xdr:row>134</xdr:row>
      <xdr:rowOff>160020</xdr:rowOff>
    </xdr:to>
    <xdr:pic>
      <xdr:nvPicPr>
        <xdr:cNvPr id="106" name="Billede 105">
          <a:hlinkClick xmlns:r="http://schemas.openxmlformats.org/officeDocument/2006/relationships" r:id="rId50"/>
          <a:extLst>
            <a:ext uri="{FF2B5EF4-FFF2-40B4-BE49-F238E27FC236}">
              <a16:creationId xmlns:a16="http://schemas.microsoft.com/office/drawing/2014/main" id="{59806030-A7C6-4339-B452-65B0CE4F986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3388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xdr:row>
      <xdr:rowOff>0</xdr:rowOff>
    </xdr:from>
    <xdr:to>
      <xdr:col>3</xdr:col>
      <xdr:colOff>7620</xdr:colOff>
      <xdr:row>135</xdr:row>
      <xdr:rowOff>99060</xdr:rowOff>
    </xdr:to>
    <xdr:pic>
      <xdr:nvPicPr>
        <xdr:cNvPr id="107" name="Billede 106">
          <a:extLst>
            <a:ext uri="{FF2B5EF4-FFF2-40B4-BE49-F238E27FC236}">
              <a16:creationId xmlns:a16="http://schemas.microsoft.com/office/drawing/2014/main" id="{47AE2F15-AD98-4CED-96BE-5655AEF034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571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xdr:row>
      <xdr:rowOff>0</xdr:rowOff>
    </xdr:from>
    <xdr:to>
      <xdr:col>1</xdr:col>
      <xdr:colOff>152400</xdr:colOff>
      <xdr:row>138</xdr:row>
      <xdr:rowOff>228600</xdr:rowOff>
    </xdr:to>
    <xdr:pic>
      <xdr:nvPicPr>
        <xdr:cNvPr id="108" name="img17" descr="Lot ID: 328660286  Set No: BL19002  Name: Antique Fire Engine">
          <a:hlinkClick xmlns:r="http://schemas.openxmlformats.org/officeDocument/2006/relationships" r:id="rId36"/>
          <a:extLst>
            <a:ext uri="{FF2B5EF4-FFF2-40B4-BE49-F238E27FC236}">
              <a16:creationId xmlns:a16="http://schemas.microsoft.com/office/drawing/2014/main" id="{82B8D0AC-EC2C-4231-81E2-5547284DF341}"/>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73936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xdr:row>
      <xdr:rowOff>0</xdr:rowOff>
    </xdr:from>
    <xdr:to>
      <xdr:col>3</xdr:col>
      <xdr:colOff>114300</xdr:colOff>
      <xdr:row>137</xdr:row>
      <xdr:rowOff>114300</xdr:rowOff>
    </xdr:to>
    <xdr:pic>
      <xdr:nvPicPr>
        <xdr:cNvPr id="109" name="Billede 108" descr="Seller Ships to My Country">
          <a:hlinkClick xmlns:r="http://schemas.openxmlformats.org/officeDocument/2006/relationships" r:id="rId5"/>
          <a:extLst>
            <a:ext uri="{FF2B5EF4-FFF2-40B4-BE49-F238E27FC236}">
              <a16:creationId xmlns:a16="http://schemas.microsoft.com/office/drawing/2014/main" id="{8BED64F2-16B6-4E7D-BD37-0B2293D3E55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3936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137</xdr:row>
      <xdr:rowOff>0</xdr:rowOff>
    </xdr:from>
    <xdr:to>
      <xdr:col>3</xdr:col>
      <xdr:colOff>274320</xdr:colOff>
      <xdr:row>137</xdr:row>
      <xdr:rowOff>152400</xdr:rowOff>
    </xdr:to>
    <xdr:pic>
      <xdr:nvPicPr>
        <xdr:cNvPr id="110" name="Billede 109">
          <a:hlinkClick xmlns:r="http://schemas.openxmlformats.org/officeDocument/2006/relationships" r:id="rId7"/>
          <a:extLst>
            <a:ext uri="{FF2B5EF4-FFF2-40B4-BE49-F238E27FC236}">
              <a16:creationId xmlns:a16="http://schemas.microsoft.com/office/drawing/2014/main" id="{E31FE2FE-9A34-42D6-A38C-6C0E3B47699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73936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141</xdr:row>
      <xdr:rowOff>0</xdr:rowOff>
    </xdr:from>
    <xdr:to>
      <xdr:col>3</xdr:col>
      <xdr:colOff>7620</xdr:colOff>
      <xdr:row>141</xdr:row>
      <xdr:rowOff>30480</xdr:rowOff>
    </xdr:to>
    <xdr:pic>
      <xdr:nvPicPr>
        <xdr:cNvPr id="111" name="Billede 110">
          <a:extLst>
            <a:ext uri="{FF2B5EF4-FFF2-40B4-BE49-F238E27FC236}">
              <a16:creationId xmlns:a16="http://schemas.microsoft.com/office/drawing/2014/main" id="{A2CDBC73-B7E1-4612-9694-D4C6B190FA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794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142</xdr:row>
      <xdr:rowOff>0</xdr:rowOff>
    </xdr:from>
    <xdr:to>
      <xdr:col>3</xdr:col>
      <xdr:colOff>571500</xdr:colOff>
      <xdr:row>142</xdr:row>
      <xdr:rowOff>160020</xdr:rowOff>
    </xdr:to>
    <xdr:pic>
      <xdr:nvPicPr>
        <xdr:cNvPr id="112" name="Billede 111">
          <a:hlinkClick xmlns:r="http://schemas.openxmlformats.org/officeDocument/2006/relationships" r:id="rId51"/>
          <a:extLst>
            <a:ext uri="{FF2B5EF4-FFF2-40B4-BE49-F238E27FC236}">
              <a16:creationId xmlns:a16="http://schemas.microsoft.com/office/drawing/2014/main" id="{0C462510-9EDE-4AD4-B693-2AE4C3038BF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6977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xdr:row>
      <xdr:rowOff>0</xdr:rowOff>
    </xdr:from>
    <xdr:to>
      <xdr:col>3</xdr:col>
      <xdr:colOff>7620</xdr:colOff>
      <xdr:row>143</xdr:row>
      <xdr:rowOff>99060</xdr:rowOff>
    </xdr:to>
    <xdr:pic>
      <xdr:nvPicPr>
        <xdr:cNvPr id="113" name="Billede 112">
          <a:extLst>
            <a:ext uri="{FF2B5EF4-FFF2-40B4-BE49-F238E27FC236}">
              <a16:creationId xmlns:a16="http://schemas.microsoft.com/office/drawing/2014/main" id="{B4706349-685B-4D09-8E8A-44D9EED9B9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160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xdr:row>
      <xdr:rowOff>0</xdr:rowOff>
    </xdr:from>
    <xdr:to>
      <xdr:col>1</xdr:col>
      <xdr:colOff>152400</xdr:colOff>
      <xdr:row>147</xdr:row>
      <xdr:rowOff>0</xdr:rowOff>
    </xdr:to>
    <xdr:pic>
      <xdr:nvPicPr>
        <xdr:cNvPr id="114" name="img18" descr="Lot ID: 459312187  Set No: BL19002  Name: Antique Fire Engine">
          <a:hlinkClick xmlns:r="http://schemas.openxmlformats.org/officeDocument/2006/relationships" r:id="rId36"/>
          <a:extLst>
            <a:ext uri="{FF2B5EF4-FFF2-40B4-BE49-F238E27FC236}">
              <a16:creationId xmlns:a16="http://schemas.microsoft.com/office/drawing/2014/main" id="{CF5266F1-F23E-4A59-BA09-736E6B8B447A}"/>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77525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xdr:row>
      <xdr:rowOff>0</xdr:rowOff>
    </xdr:from>
    <xdr:to>
      <xdr:col>3</xdr:col>
      <xdr:colOff>114300</xdr:colOff>
      <xdr:row>145</xdr:row>
      <xdr:rowOff>114300</xdr:rowOff>
    </xdr:to>
    <xdr:pic>
      <xdr:nvPicPr>
        <xdr:cNvPr id="115" name="Billede 114" descr="Seller Ships to My Country">
          <a:hlinkClick xmlns:r="http://schemas.openxmlformats.org/officeDocument/2006/relationships" r:id="rId5"/>
          <a:extLst>
            <a:ext uri="{FF2B5EF4-FFF2-40B4-BE49-F238E27FC236}">
              <a16:creationId xmlns:a16="http://schemas.microsoft.com/office/drawing/2014/main" id="{E7F6959F-3933-4E9D-9280-95E4D1C7B86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7525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145</xdr:row>
      <xdr:rowOff>0</xdr:rowOff>
    </xdr:from>
    <xdr:to>
      <xdr:col>3</xdr:col>
      <xdr:colOff>274320</xdr:colOff>
      <xdr:row>145</xdr:row>
      <xdr:rowOff>152400</xdr:rowOff>
    </xdr:to>
    <xdr:pic>
      <xdr:nvPicPr>
        <xdr:cNvPr id="116" name="Billede 115">
          <a:hlinkClick xmlns:r="http://schemas.openxmlformats.org/officeDocument/2006/relationships" r:id="rId7"/>
          <a:extLst>
            <a:ext uri="{FF2B5EF4-FFF2-40B4-BE49-F238E27FC236}">
              <a16:creationId xmlns:a16="http://schemas.microsoft.com/office/drawing/2014/main" id="{6414C6EF-6D2E-4BC4-8EA4-29410199082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77525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149</xdr:row>
      <xdr:rowOff>0</xdr:rowOff>
    </xdr:from>
    <xdr:to>
      <xdr:col>3</xdr:col>
      <xdr:colOff>7620</xdr:colOff>
      <xdr:row>149</xdr:row>
      <xdr:rowOff>30480</xdr:rowOff>
    </xdr:to>
    <xdr:pic>
      <xdr:nvPicPr>
        <xdr:cNvPr id="117" name="Billede 116">
          <a:extLst>
            <a:ext uri="{FF2B5EF4-FFF2-40B4-BE49-F238E27FC236}">
              <a16:creationId xmlns:a16="http://schemas.microsoft.com/office/drawing/2014/main" id="{D7ACB0CA-2A2D-4162-A1B3-4FB7BDF652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697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150</xdr:row>
      <xdr:rowOff>0</xdr:rowOff>
    </xdr:from>
    <xdr:to>
      <xdr:col>3</xdr:col>
      <xdr:colOff>571500</xdr:colOff>
      <xdr:row>150</xdr:row>
      <xdr:rowOff>160020</xdr:rowOff>
    </xdr:to>
    <xdr:pic>
      <xdr:nvPicPr>
        <xdr:cNvPr id="118" name="Billede 117">
          <a:hlinkClick xmlns:r="http://schemas.openxmlformats.org/officeDocument/2006/relationships" r:id="rId52"/>
          <a:extLst>
            <a:ext uri="{FF2B5EF4-FFF2-40B4-BE49-F238E27FC236}">
              <a16:creationId xmlns:a16="http://schemas.microsoft.com/office/drawing/2014/main" id="{FC8A3806-604C-4E35-A025-1EFFD756339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9880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xdr:row>
      <xdr:rowOff>0</xdr:rowOff>
    </xdr:from>
    <xdr:to>
      <xdr:col>3</xdr:col>
      <xdr:colOff>7620</xdr:colOff>
      <xdr:row>151</xdr:row>
      <xdr:rowOff>99060</xdr:rowOff>
    </xdr:to>
    <xdr:pic>
      <xdr:nvPicPr>
        <xdr:cNvPr id="119" name="Billede 118">
          <a:extLst>
            <a:ext uri="{FF2B5EF4-FFF2-40B4-BE49-F238E27FC236}">
              <a16:creationId xmlns:a16="http://schemas.microsoft.com/office/drawing/2014/main" id="{0CCCB242-9C9B-4C08-AAE3-0709B85DEC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063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xdr:row>
      <xdr:rowOff>0</xdr:rowOff>
    </xdr:from>
    <xdr:to>
      <xdr:col>1</xdr:col>
      <xdr:colOff>152400</xdr:colOff>
      <xdr:row>155</xdr:row>
      <xdr:rowOff>45720</xdr:rowOff>
    </xdr:to>
    <xdr:pic>
      <xdr:nvPicPr>
        <xdr:cNvPr id="120" name="img19" descr="Lot ID: 532240068  Set No: BL19002  Name: Antique Fire Engine">
          <a:hlinkClick xmlns:r="http://schemas.openxmlformats.org/officeDocument/2006/relationships" r:id="rId36"/>
          <a:extLst>
            <a:ext uri="{FF2B5EF4-FFF2-40B4-BE49-F238E27FC236}">
              <a16:creationId xmlns:a16="http://schemas.microsoft.com/office/drawing/2014/main" id="{31BBE800-E51B-4078-A691-A2D04E6F14B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80429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xdr:row>
      <xdr:rowOff>0</xdr:rowOff>
    </xdr:from>
    <xdr:to>
      <xdr:col>3</xdr:col>
      <xdr:colOff>114300</xdr:colOff>
      <xdr:row>153</xdr:row>
      <xdr:rowOff>114300</xdr:rowOff>
    </xdr:to>
    <xdr:pic>
      <xdr:nvPicPr>
        <xdr:cNvPr id="121" name="Billede 120" descr="Seller Ships to My Country">
          <a:hlinkClick xmlns:r="http://schemas.openxmlformats.org/officeDocument/2006/relationships" r:id="rId5"/>
          <a:extLst>
            <a:ext uri="{FF2B5EF4-FFF2-40B4-BE49-F238E27FC236}">
              <a16:creationId xmlns:a16="http://schemas.microsoft.com/office/drawing/2014/main" id="{78145ADE-D33C-4B1B-B2BE-7DA735422D3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0429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153</xdr:row>
      <xdr:rowOff>0</xdr:rowOff>
    </xdr:from>
    <xdr:to>
      <xdr:col>3</xdr:col>
      <xdr:colOff>274320</xdr:colOff>
      <xdr:row>153</xdr:row>
      <xdr:rowOff>152400</xdr:rowOff>
    </xdr:to>
    <xdr:pic>
      <xdr:nvPicPr>
        <xdr:cNvPr id="122" name="Billede 121">
          <a:hlinkClick xmlns:r="http://schemas.openxmlformats.org/officeDocument/2006/relationships" r:id="rId7"/>
          <a:extLst>
            <a:ext uri="{FF2B5EF4-FFF2-40B4-BE49-F238E27FC236}">
              <a16:creationId xmlns:a16="http://schemas.microsoft.com/office/drawing/2014/main" id="{36C284DA-8083-47C4-B4C7-D3C13F89DC91}"/>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80429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153</xdr:row>
      <xdr:rowOff>0</xdr:rowOff>
    </xdr:from>
    <xdr:to>
      <xdr:col>3</xdr:col>
      <xdr:colOff>457200</xdr:colOff>
      <xdr:row>153</xdr:row>
      <xdr:rowOff>152400</xdr:rowOff>
    </xdr:to>
    <xdr:pic>
      <xdr:nvPicPr>
        <xdr:cNvPr id="123" name="Billede 122">
          <a:hlinkClick xmlns:r="http://schemas.openxmlformats.org/officeDocument/2006/relationships" r:id="rId25"/>
          <a:extLst>
            <a:ext uri="{FF2B5EF4-FFF2-40B4-BE49-F238E27FC236}">
              <a16:creationId xmlns:a16="http://schemas.microsoft.com/office/drawing/2014/main" id="{D190BFC1-2247-4999-B6F7-FF4CDDE8D11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804291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157</xdr:row>
      <xdr:rowOff>0</xdr:rowOff>
    </xdr:from>
    <xdr:to>
      <xdr:col>3</xdr:col>
      <xdr:colOff>7620</xdr:colOff>
      <xdr:row>157</xdr:row>
      <xdr:rowOff>30480</xdr:rowOff>
    </xdr:to>
    <xdr:pic>
      <xdr:nvPicPr>
        <xdr:cNvPr id="124" name="Billede 123">
          <a:extLst>
            <a:ext uri="{FF2B5EF4-FFF2-40B4-BE49-F238E27FC236}">
              <a16:creationId xmlns:a16="http://schemas.microsoft.com/office/drawing/2014/main" id="{52EA632F-C187-4C97-92E7-E31530CB73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555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xdr:row>
      <xdr:rowOff>0</xdr:rowOff>
    </xdr:from>
    <xdr:to>
      <xdr:col>3</xdr:col>
      <xdr:colOff>571500</xdr:colOff>
      <xdr:row>158</xdr:row>
      <xdr:rowOff>160020</xdr:rowOff>
    </xdr:to>
    <xdr:pic>
      <xdr:nvPicPr>
        <xdr:cNvPr id="125" name="Billede 124">
          <a:hlinkClick xmlns:r="http://schemas.openxmlformats.org/officeDocument/2006/relationships" r:id="rId53"/>
          <a:extLst>
            <a:ext uri="{FF2B5EF4-FFF2-40B4-BE49-F238E27FC236}">
              <a16:creationId xmlns:a16="http://schemas.microsoft.com/office/drawing/2014/main" id="{88A697FB-BC17-439C-A2A1-40EEFC1340D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2737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xdr:row>
      <xdr:rowOff>0</xdr:rowOff>
    </xdr:from>
    <xdr:to>
      <xdr:col>3</xdr:col>
      <xdr:colOff>7620</xdr:colOff>
      <xdr:row>159</xdr:row>
      <xdr:rowOff>99060</xdr:rowOff>
    </xdr:to>
    <xdr:pic>
      <xdr:nvPicPr>
        <xdr:cNvPr id="126" name="Billede 125">
          <a:extLst>
            <a:ext uri="{FF2B5EF4-FFF2-40B4-BE49-F238E27FC236}">
              <a16:creationId xmlns:a16="http://schemas.microsoft.com/office/drawing/2014/main" id="{0E23A295-C7F4-4258-8B60-FCFE692689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920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xdr:row>
      <xdr:rowOff>0</xdr:rowOff>
    </xdr:from>
    <xdr:to>
      <xdr:col>1</xdr:col>
      <xdr:colOff>152400</xdr:colOff>
      <xdr:row>162</xdr:row>
      <xdr:rowOff>228600</xdr:rowOff>
    </xdr:to>
    <xdr:pic>
      <xdr:nvPicPr>
        <xdr:cNvPr id="127" name="img20" descr="Lot ID: 537319210  Set No: 7750  Name: Steam Engine">
          <a:hlinkClick xmlns:r="http://schemas.openxmlformats.org/officeDocument/2006/relationships" r:id="rId11"/>
          <a:extLst>
            <a:ext uri="{FF2B5EF4-FFF2-40B4-BE49-F238E27FC236}">
              <a16:creationId xmlns:a16="http://schemas.microsoft.com/office/drawing/2014/main" id="{940F95EB-D507-4229-B58D-4A5B54913DD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83286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xdr:row>
      <xdr:rowOff>0</xdr:rowOff>
    </xdr:from>
    <xdr:to>
      <xdr:col>3</xdr:col>
      <xdr:colOff>114300</xdr:colOff>
      <xdr:row>161</xdr:row>
      <xdr:rowOff>114300</xdr:rowOff>
    </xdr:to>
    <xdr:pic>
      <xdr:nvPicPr>
        <xdr:cNvPr id="128" name="Billede 127" descr="Seller Ships to My Country">
          <a:hlinkClick xmlns:r="http://schemas.openxmlformats.org/officeDocument/2006/relationships" r:id="rId5"/>
          <a:extLst>
            <a:ext uri="{FF2B5EF4-FFF2-40B4-BE49-F238E27FC236}">
              <a16:creationId xmlns:a16="http://schemas.microsoft.com/office/drawing/2014/main" id="{454B8ED1-217C-4074-8667-76B71899A4A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3286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161</xdr:row>
      <xdr:rowOff>0</xdr:rowOff>
    </xdr:from>
    <xdr:to>
      <xdr:col>3</xdr:col>
      <xdr:colOff>274320</xdr:colOff>
      <xdr:row>161</xdr:row>
      <xdr:rowOff>152400</xdr:rowOff>
    </xdr:to>
    <xdr:pic>
      <xdr:nvPicPr>
        <xdr:cNvPr id="129" name="Billede 128">
          <a:hlinkClick xmlns:r="http://schemas.openxmlformats.org/officeDocument/2006/relationships" r:id="rId7"/>
          <a:extLst>
            <a:ext uri="{FF2B5EF4-FFF2-40B4-BE49-F238E27FC236}">
              <a16:creationId xmlns:a16="http://schemas.microsoft.com/office/drawing/2014/main" id="{04D673CD-364C-4B93-AB7B-E67E690E5A8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3286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165</xdr:row>
      <xdr:rowOff>0</xdr:rowOff>
    </xdr:from>
    <xdr:to>
      <xdr:col>3</xdr:col>
      <xdr:colOff>7620</xdr:colOff>
      <xdr:row>165</xdr:row>
      <xdr:rowOff>30480</xdr:rowOff>
    </xdr:to>
    <xdr:pic>
      <xdr:nvPicPr>
        <xdr:cNvPr id="130" name="Billede 129">
          <a:extLst>
            <a:ext uri="{FF2B5EF4-FFF2-40B4-BE49-F238E27FC236}">
              <a16:creationId xmlns:a16="http://schemas.microsoft.com/office/drawing/2014/main" id="{4BF725F6-41C7-4653-B8A8-C2CFADBB4F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572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166</xdr:row>
      <xdr:rowOff>0</xdr:rowOff>
    </xdr:from>
    <xdr:to>
      <xdr:col>3</xdr:col>
      <xdr:colOff>571500</xdr:colOff>
      <xdr:row>166</xdr:row>
      <xdr:rowOff>160020</xdr:rowOff>
    </xdr:to>
    <xdr:pic>
      <xdr:nvPicPr>
        <xdr:cNvPr id="131" name="Billede 130">
          <a:hlinkClick xmlns:r="http://schemas.openxmlformats.org/officeDocument/2006/relationships" r:id="rId54"/>
          <a:extLst>
            <a:ext uri="{FF2B5EF4-FFF2-40B4-BE49-F238E27FC236}">
              <a16:creationId xmlns:a16="http://schemas.microsoft.com/office/drawing/2014/main" id="{96FD5672-C788-4FB2-AEEB-8DA7F0E7122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5755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xdr:row>
      <xdr:rowOff>0</xdr:rowOff>
    </xdr:from>
    <xdr:to>
      <xdr:col>3</xdr:col>
      <xdr:colOff>7620</xdr:colOff>
      <xdr:row>167</xdr:row>
      <xdr:rowOff>99060</xdr:rowOff>
    </xdr:to>
    <xdr:pic>
      <xdr:nvPicPr>
        <xdr:cNvPr id="132" name="Billede 131">
          <a:extLst>
            <a:ext uri="{FF2B5EF4-FFF2-40B4-BE49-F238E27FC236}">
              <a16:creationId xmlns:a16="http://schemas.microsoft.com/office/drawing/2014/main" id="{4F79B2C9-C135-4BE6-8DAC-E30CB2F3F7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938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xdr:row>
      <xdr:rowOff>0</xdr:rowOff>
    </xdr:from>
    <xdr:to>
      <xdr:col>1</xdr:col>
      <xdr:colOff>152400</xdr:colOff>
      <xdr:row>170</xdr:row>
      <xdr:rowOff>114300</xdr:rowOff>
    </xdr:to>
    <xdr:pic>
      <xdr:nvPicPr>
        <xdr:cNvPr id="133" name="img21" descr="Lot ID: 344417079  Set No: 10027  Name: Train Engine Shed">
          <a:hlinkClick xmlns:r="http://schemas.openxmlformats.org/officeDocument/2006/relationships" r:id="rId55"/>
          <a:extLst>
            <a:ext uri="{FF2B5EF4-FFF2-40B4-BE49-F238E27FC236}">
              <a16:creationId xmlns:a16="http://schemas.microsoft.com/office/drawing/2014/main" id="{95A015FC-D069-407C-BFFC-A5789DCFC3F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86304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xdr:row>
      <xdr:rowOff>0</xdr:rowOff>
    </xdr:from>
    <xdr:to>
      <xdr:col>3</xdr:col>
      <xdr:colOff>114300</xdr:colOff>
      <xdr:row>169</xdr:row>
      <xdr:rowOff>114300</xdr:rowOff>
    </xdr:to>
    <xdr:pic>
      <xdr:nvPicPr>
        <xdr:cNvPr id="134" name="Billede 133" descr="Seller Ships to My Country">
          <a:hlinkClick xmlns:r="http://schemas.openxmlformats.org/officeDocument/2006/relationships" r:id="rId5"/>
          <a:extLst>
            <a:ext uri="{FF2B5EF4-FFF2-40B4-BE49-F238E27FC236}">
              <a16:creationId xmlns:a16="http://schemas.microsoft.com/office/drawing/2014/main" id="{C6D6C1E1-F3DE-469E-8A44-F1A355DB249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6304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169</xdr:row>
      <xdr:rowOff>0</xdr:rowOff>
    </xdr:from>
    <xdr:to>
      <xdr:col>3</xdr:col>
      <xdr:colOff>274320</xdr:colOff>
      <xdr:row>169</xdr:row>
      <xdr:rowOff>152400</xdr:rowOff>
    </xdr:to>
    <xdr:pic>
      <xdr:nvPicPr>
        <xdr:cNvPr id="135" name="Billede 134">
          <a:hlinkClick xmlns:r="http://schemas.openxmlformats.org/officeDocument/2006/relationships" r:id="rId7"/>
          <a:extLst>
            <a:ext uri="{FF2B5EF4-FFF2-40B4-BE49-F238E27FC236}">
              <a16:creationId xmlns:a16="http://schemas.microsoft.com/office/drawing/2014/main" id="{89B88E99-1C6C-429D-88F7-C004E4EA34C4}"/>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86304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169</xdr:row>
      <xdr:rowOff>0</xdr:rowOff>
    </xdr:from>
    <xdr:to>
      <xdr:col>3</xdr:col>
      <xdr:colOff>457200</xdr:colOff>
      <xdr:row>169</xdr:row>
      <xdr:rowOff>152400</xdr:rowOff>
    </xdr:to>
    <xdr:pic>
      <xdr:nvPicPr>
        <xdr:cNvPr id="136" name="Billede 135">
          <a:hlinkClick xmlns:r="http://schemas.openxmlformats.org/officeDocument/2006/relationships" r:id="rId57"/>
          <a:extLst>
            <a:ext uri="{FF2B5EF4-FFF2-40B4-BE49-F238E27FC236}">
              <a16:creationId xmlns:a16="http://schemas.microsoft.com/office/drawing/2014/main" id="{D37A1EDB-AE4E-4ABE-9341-492A23372EC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863041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173</xdr:row>
      <xdr:rowOff>0</xdr:rowOff>
    </xdr:from>
    <xdr:to>
      <xdr:col>3</xdr:col>
      <xdr:colOff>7620</xdr:colOff>
      <xdr:row>173</xdr:row>
      <xdr:rowOff>30480</xdr:rowOff>
    </xdr:to>
    <xdr:pic>
      <xdr:nvPicPr>
        <xdr:cNvPr id="137" name="Billede 136">
          <a:extLst>
            <a:ext uri="{FF2B5EF4-FFF2-40B4-BE49-F238E27FC236}">
              <a16:creationId xmlns:a16="http://schemas.microsoft.com/office/drawing/2014/main" id="{585108BF-5CE7-4A65-8A8F-E925E8926E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475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xdr:row>
      <xdr:rowOff>0</xdr:rowOff>
    </xdr:from>
    <xdr:to>
      <xdr:col>3</xdr:col>
      <xdr:colOff>571500</xdr:colOff>
      <xdr:row>174</xdr:row>
      <xdr:rowOff>160020</xdr:rowOff>
    </xdr:to>
    <xdr:pic>
      <xdr:nvPicPr>
        <xdr:cNvPr id="138" name="Billede 137">
          <a:hlinkClick xmlns:r="http://schemas.openxmlformats.org/officeDocument/2006/relationships" r:id="rId58"/>
          <a:extLst>
            <a:ext uri="{FF2B5EF4-FFF2-40B4-BE49-F238E27FC236}">
              <a16:creationId xmlns:a16="http://schemas.microsoft.com/office/drawing/2014/main" id="{87554AA5-C4BF-4684-83DB-A2C7AEC9FF4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8658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175</xdr:row>
      <xdr:rowOff>0</xdr:rowOff>
    </xdr:from>
    <xdr:to>
      <xdr:col>3</xdr:col>
      <xdr:colOff>7620</xdr:colOff>
      <xdr:row>175</xdr:row>
      <xdr:rowOff>99060</xdr:rowOff>
    </xdr:to>
    <xdr:pic>
      <xdr:nvPicPr>
        <xdr:cNvPr id="139" name="Billede 138">
          <a:extLst>
            <a:ext uri="{FF2B5EF4-FFF2-40B4-BE49-F238E27FC236}">
              <a16:creationId xmlns:a16="http://schemas.microsoft.com/office/drawing/2014/main" id="{EEF42A89-85C9-4537-807A-3015B234C5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841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xdr:row>
      <xdr:rowOff>0</xdr:rowOff>
    </xdr:from>
    <xdr:to>
      <xdr:col>1</xdr:col>
      <xdr:colOff>152400</xdr:colOff>
      <xdr:row>178</xdr:row>
      <xdr:rowOff>228600</xdr:rowOff>
    </xdr:to>
    <xdr:pic>
      <xdr:nvPicPr>
        <xdr:cNvPr id="140" name="img22" descr="Lot ID: 480740256  Set No: 7750  Name: Steam Engine">
          <a:hlinkClick xmlns:r="http://schemas.openxmlformats.org/officeDocument/2006/relationships" r:id="rId11"/>
          <a:extLst>
            <a:ext uri="{FF2B5EF4-FFF2-40B4-BE49-F238E27FC236}">
              <a16:creationId xmlns:a16="http://schemas.microsoft.com/office/drawing/2014/main" id="{A0299278-0A6D-4CD5-901C-B7769A4EBDB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89207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xdr:row>
      <xdr:rowOff>0</xdr:rowOff>
    </xdr:from>
    <xdr:to>
      <xdr:col>3</xdr:col>
      <xdr:colOff>114300</xdr:colOff>
      <xdr:row>177</xdr:row>
      <xdr:rowOff>114300</xdr:rowOff>
    </xdr:to>
    <xdr:pic>
      <xdr:nvPicPr>
        <xdr:cNvPr id="141" name="Billede 140" descr="Seller Ships to My Country">
          <a:hlinkClick xmlns:r="http://schemas.openxmlformats.org/officeDocument/2006/relationships" r:id="rId5"/>
          <a:extLst>
            <a:ext uri="{FF2B5EF4-FFF2-40B4-BE49-F238E27FC236}">
              <a16:creationId xmlns:a16="http://schemas.microsoft.com/office/drawing/2014/main" id="{701A5928-4AB2-434C-BEC9-3708A21BE32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9207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177</xdr:row>
      <xdr:rowOff>0</xdr:rowOff>
    </xdr:from>
    <xdr:to>
      <xdr:col>3</xdr:col>
      <xdr:colOff>274320</xdr:colOff>
      <xdr:row>177</xdr:row>
      <xdr:rowOff>152400</xdr:rowOff>
    </xdr:to>
    <xdr:pic>
      <xdr:nvPicPr>
        <xdr:cNvPr id="142" name="Billede 141">
          <a:hlinkClick xmlns:r="http://schemas.openxmlformats.org/officeDocument/2006/relationships" r:id="rId7"/>
          <a:extLst>
            <a:ext uri="{FF2B5EF4-FFF2-40B4-BE49-F238E27FC236}">
              <a16:creationId xmlns:a16="http://schemas.microsoft.com/office/drawing/2014/main" id="{D548A8E2-9B8A-4D37-8CB4-84EB2419599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89207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177</xdr:row>
      <xdr:rowOff>0</xdr:rowOff>
    </xdr:from>
    <xdr:to>
      <xdr:col>3</xdr:col>
      <xdr:colOff>457200</xdr:colOff>
      <xdr:row>177</xdr:row>
      <xdr:rowOff>152400</xdr:rowOff>
    </xdr:to>
    <xdr:pic>
      <xdr:nvPicPr>
        <xdr:cNvPr id="143" name="Billede 142">
          <a:hlinkClick xmlns:r="http://schemas.openxmlformats.org/officeDocument/2006/relationships" r:id="rId59"/>
          <a:extLst>
            <a:ext uri="{FF2B5EF4-FFF2-40B4-BE49-F238E27FC236}">
              <a16:creationId xmlns:a16="http://schemas.microsoft.com/office/drawing/2014/main" id="{D0289B6F-E9FF-4BDE-B1B4-59D62126511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892073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181</xdr:row>
      <xdr:rowOff>0</xdr:rowOff>
    </xdr:from>
    <xdr:to>
      <xdr:col>3</xdr:col>
      <xdr:colOff>7620</xdr:colOff>
      <xdr:row>181</xdr:row>
      <xdr:rowOff>30480</xdr:rowOff>
    </xdr:to>
    <xdr:pic>
      <xdr:nvPicPr>
        <xdr:cNvPr id="144" name="Billede 143">
          <a:extLst>
            <a:ext uri="{FF2B5EF4-FFF2-40B4-BE49-F238E27FC236}">
              <a16:creationId xmlns:a16="http://schemas.microsoft.com/office/drawing/2014/main" id="{78BDF968-A0AA-458C-A69B-9DD2B3A879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522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182</xdr:row>
      <xdr:rowOff>0</xdr:rowOff>
    </xdr:from>
    <xdr:to>
      <xdr:col>3</xdr:col>
      <xdr:colOff>571500</xdr:colOff>
      <xdr:row>182</xdr:row>
      <xdr:rowOff>160020</xdr:rowOff>
    </xdr:to>
    <xdr:pic>
      <xdr:nvPicPr>
        <xdr:cNvPr id="145" name="Billede 144">
          <a:hlinkClick xmlns:r="http://schemas.openxmlformats.org/officeDocument/2006/relationships" r:id="rId60"/>
          <a:extLst>
            <a:ext uri="{FF2B5EF4-FFF2-40B4-BE49-F238E27FC236}">
              <a16:creationId xmlns:a16="http://schemas.microsoft.com/office/drawing/2014/main" id="{619A1738-B9C6-4BF5-AE15-03186E47DB1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2704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xdr:row>
      <xdr:rowOff>0</xdr:rowOff>
    </xdr:from>
    <xdr:to>
      <xdr:col>3</xdr:col>
      <xdr:colOff>7620</xdr:colOff>
      <xdr:row>183</xdr:row>
      <xdr:rowOff>99060</xdr:rowOff>
    </xdr:to>
    <xdr:pic>
      <xdr:nvPicPr>
        <xdr:cNvPr id="146" name="Billede 145">
          <a:extLst>
            <a:ext uri="{FF2B5EF4-FFF2-40B4-BE49-F238E27FC236}">
              <a16:creationId xmlns:a16="http://schemas.microsoft.com/office/drawing/2014/main" id="{322B6C91-83B3-4988-B227-1D62A64D71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887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xdr:row>
      <xdr:rowOff>0</xdr:rowOff>
    </xdr:from>
    <xdr:to>
      <xdr:col>1</xdr:col>
      <xdr:colOff>152400</xdr:colOff>
      <xdr:row>186</xdr:row>
      <xdr:rowOff>114300</xdr:rowOff>
    </xdr:to>
    <xdr:pic>
      <xdr:nvPicPr>
        <xdr:cNvPr id="147" name="img23" descr="Lot ID: 533038820  Set No: 10027  Name: Train Engine Shed">
          <a:hlinkClick xmlns:r="http://schemas.openxmlformats.org/officeDocument/2006/relationships" r:id="rId55"/>
          <a:extLst>
            <a:ext uri="{FF2B5EF4-FFF2-40B4-BE49-F238E27FC236}">
              <a16:creationId xmlns:a16="http://schemas.microsoft.com/office/drawing/2014/main" id="{30749021-D67A-494B-B41E-E848B870177D}"/>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93253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185</xdr:row>
      <xdr:rowOff>0</xdr:rowOff>
    </xdr:from>
    <xdr:to>
      <xdr:col>3</xdr:col>
      <xdr:colOff>114300</xdr:colOff>
      <xdr:row>185</xdr:row>
      <xdr:rowOff>114300</xdr:rowOff>
    </xdr:to>
    <xdr:pic>
      <xdr:nvPicPr>
        <xdr:cNvPr id="148" name="Billede 147" descr="Seller Ships to My Country">
          <a:hlinkClick xmlns:r="http://schemas.openxmlformats.org/officeDocument/2006/relationships" r:id="rId5"/>
          <a:extLst>
            <a:ext uri="{FF2B5EF4-FFF2-40B4-BE49-F238E27FC236}">
              <a16:creationId xmlns:a16="http://schemas.microsoft.com/office/drawing/2014/main" id="{69FEFFE0-C1C1-4F81-AB51-4409793BA17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3253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185</xdr:row>
      <xdr:rowOff>0</xdr:rowOff>
    </xdr:from>
    <xdr:to>
      <xdr:col>3</xdr:col>
      <xdr:colOff>160020</xdr:colOff>
      <xdr:row>185</xdr:row>
      <xdr:rowOff>152400</xdr:rowOff>
    </xdr:to>
    <xdr:pic>
      <xdr:nvPicPr>
        <xdr:cNvPr id="149" name="Billede 148">
          <a:extLst>
            <a:ext uri="{FF2B5EF4-FFF2-40B4-BE49-F238E27FC236}">
              <a16:creationId xmlns:a16="http://schemas.microsoft.com/office/drawing/2014/main" id="{6C777655-09A6-4D59-89A8-E9F3D97054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9325356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190</xdr:row>
      <xdr:rowOff>0</xdr:rowOff>
    </xdr:from>
    <xdr:to>
      <xdr:col>3</xdr:col>
      <xdr:colOff>7620</xdr:colOff>
      <xdr:row>190</xdr:row>
      <xdr:rowOff>30480</xdr:rowOff>
    </xdr:to>
    <xdr:pic>
      <xdr:nvPicPr>
        <xdr:cNvPr id="150" name="Billede 149">
          <a:extLst>
            <a:ext uri="{FF2B5EF4-FFF2-40B4-BE49-F238E27FC236}">
              <a16:creationId xmlns:a16="http://schemas.microsoft.com/office/drawing/2014/main" id="{906447F7-A53A-4551-AD11-6192609814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493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191</xdr:row>
      <xdr:rowOff>0</xdr:rowOff>
    </xdr:from>
    <xdr:to>
      <xdr:col>3</xdr:col>
      <xdr:colOff>571500</xdr:colOff>
      <xdr:row>191</xdr:row>
      <xdr:rowOff>160020</xdr:rowOff>
    </xdr:to>
    <xdr:pic>
      <xdr:nvPicPr>
        <xdr:cNvPr id="151" name="Billede 150">
          <a:hlinkClick xmlns:r="http://schemas.openxmlformats.org/officeDocument/2006/relationships" r:id="rId61"/>
          <a:extLst>
            <a:ext uri="{FF2B5EF4-FFF2-40B4-BE49-F238E27FC236}">
              <a16:creationId xmlns:a16="http://schemas.microsoft.com/office/drawing/2014/main" id="{3AEC4F62-ADB9-4617-B167-E9ACF4BF8BB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5676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xdr:row>
      <xdr:rowOff>0</xdr:rowOff>
    </xdr:from>
    <xdr:to>
      <xdr:col>3</xdr:col>
      <xdr:colOff>7620</xdr:colOff>
      <xdr:row>192</xdr:row>
      <xdr:rowOff>99060</xdr:rowOff>
    </xdr:to>
    <xdr:pic>
      <xdr:nvPicPr>
        <xdr:cNvPr id="152" name="Billede 151">
          <a:extLst>
            <a:ext uri="{FF2B5EF4-FFF2-40B4-BE49-F238E27FC236}">
              <a16:creationId xmlns:a16="http://schemas.microsoft.com/office/drawing/2014/main" id="{9F95F6CF-D9E9-439C-8316-3524B485C5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859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xdr:row>
      <xdr:rowOff>0</xdr:rowOff>
    </xdr:from>
    <xdr:to>
      <xdr:col>1</xdr:col>
      <xdr:colOff>152400</xdr:colOff>
      <xdr:row>195</xdr:row>
      <xdr:rowOff>114300</xdr:rowOff>
    </xdr:to>
    <xdr:pic>
      <xdr:nvPicPr>
        <xdr:cNvPr id="153" name="Billede 152" descr="invID: 44449192 S-No: 10027  Name: Train Engine Shed">
          <a:hlinkClick xmlns:r="http://schemas.openxmlformats.org/officeDocument/2006/relationships" r:id="rId62" tgtFrame="/myImg/822146.jpg"/>
          <a:extLst>
            <a:ext uri="{FF2B5EF4-FFF2-40B4-BE49-F238E27FC236}">
              <a16:creationId xmlns:a16="http://schemas.microsoft.com/office/drawing/2014/main" id="{0A618113-DDD8-44A3-8D2D-82C57A95270F}"/>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0" y="96225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194</xdr:row>
      <xdr:rowOff>0</xdr:rowOff>
    </xdr:from>
    <xdr:to>
      <xdr:col>3</xdr:col>
      <xdr:colOff>114300</xdr:colOff>
      <xdr:row>194</xdr:row>
      <xdr:rowOff>114300</xdr:rowOff>
    </xdr:to>
    <xdr:pic>
      <xdr:nvPicPr>
        <xdr:cNvPr id="154" name="Billede 153" descr="Seller Ships to My Country">
          <a:hlinkClick xmlns:r="http://schemas.openxmlformats.org/officeDocument/2006/relationships" r:id="rId5"/>
          <a:extLst>
            <a:ext uri="{FF2B5EF4-FFF2-40B4-BE49-F238E27FC236}">
              <a16:creationId xmlns:a16="http://schemas.microsoft.com/office/drawing/2014/main" id="{820150D4-8364-4F8F-B32C-6E8815B8013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6225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194</xdr:row>
      <xdr:rowOff>0</xdr:rowOff>
    </xdr:from>
    <xdr:to>
      <xdr:col>3</xdr:col>
      <xdr:colOff>274320</xdr:colOff>
      <xdr:row>194</xdr:row>
      <xdr:rowOff>152400</xdr:rowOff>
    </xdr:to>
    <xdr:pic>
      <xdr:nvPicPr>
        <xdr:cNvPr id="155" name="Billede 154">
          <a:hlinkClick xmlns:r="http://schemas.openxmlformats.org/officeDocument/2006/relationships" r:id="rId7"/>
          <a:extLst>
            <a:ext uri="{FF2B5EF4-FFF2-40B4-BE49-F238E27FC236}">
              <a16:creationId xmlns:a16="http://schemas.microsoft.com/office/drawing/2014/main" id="{BD340F3D-05D5-40EC-A45F-D4F83693773E}"/>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96225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194</xdr:row>
      <xdr:rowOff>0</xdr:rowOff>
    </xdr:from>
    <xdr:to>
      <xdr:col>3</xdr:col>
      <xdr:colOff>457200</xdr:colOff>
      <xdr:row>194</xdr:row>
      <xdr:rowOff>152400</xdr:rowOff>
    </xdr:to>
    <xdr:pic>
      <xdr:nvPicPr>
        <xdr:cNvPr id="156" name="Billede 155">
          <a:hlinkClick xmlns:r="http://schemas.openxmlformats.org/officeDocument/2006/relationships" r:id="rId48"/>
          <a:extLst>
            <a:ext uri="{FF2B5EF4-FFF2-40B4-BE49-F238E27FC236}">
              <a16:creationId xmlns:a16="http://schemas.microsoft.com/office/drawing/2014/main" id="{8D888395-AA75-4C70-90AE-3DBB043515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962253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198</xdr:row>
      <xdr:rowOff>0</xdr:rowOff>
    </xdr:from>
    <xdr:to>
      <xdr:col>3</xdr:col>
      <xdr:colOff>7620</xdr:colOff>
      <xdr:row>198</xdr:row>
      <xdr:rowOff>30480</xdr:rowOff>
    </xdr:to>
    <xdr:pic>
      <xdr:nvPicPr>
        <xdr:cNvPr id="157" name="Billede 156">
          <a:extLst>
            <a:ext uri="{FF2B5EF4-FFF2-40B4-BE49-F238E27FC236}">
              <a16:creationId xmlns:a16="http://schemas.microsoft.com/office/drawing/2014/main" id="{C5976282-0031-4DE2-8967-9526DFE7BB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117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199</xdr:row>
      <xdr:rowOff>0</xdr:rowOff>
    </xdr:from>
    <xdr:to>
      <xdr:col>3</xdr:col>
      <xdr:colOff>571500</xdr:colOff>
      <xdr:row>199</xdr:row>
      <xdr:rowOff>160020</xdr:rowOff>
    </xdr:to>
    <xdr:pic>
      <xdr:nvPicPr>
        <xdr:cNvPr id="158" name="Billede 157">
          <a:hlinkClick xmlns:r="http://schemas.openxmlformats.org/officeDocument/2006/relationships" r:id="rId64"/>
          <a:extLst>
            <a:ext uri="{FF2B5EF4-FFF2-40B4-BE49-F238E27FC236}">
              <a16:creationId xmlns:a16="http://schemas.microsoft.com/office/drawing/2014/main" id="{CF807F65-4F38-4662-AB3F-D08C62E6CF8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1300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xdr:row>
      <xdr:rowOff>0</xdr:rowOff>
    </xdr:from>
    <xdr:to>
      <xdr:col>3</xdr:col>
      <xdr:colOff>7620</xdr:colOff>
      <xdr:row>200</xdr:row>
      <xdr:rowOff>99060</xdr:rowOff>
    </xdr:to>
    <xdr:pic>
      <xdr:nvPicPr>
        <xdr:cNvPr id="159" name="Billede 158">
          <a:extLst>
            <a:ext uri="{FF2B5EF4-FFF2-40B4-BE49-F238E27FC236}">
              <a16:creationId xmlns:a16="http://schemas.microsoft.com/office/drawing/2014/main" id="{6405A474-CEDA-4BFA-91A2-E3B5BD9D92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483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xdr:row>
      <xdr:rowOff>0</xdr:rowOff>
    </xdr:from>
    <xdr:to>
      <xdr:col>1</xdr:col>
      <xdr:colOff>152400</xdr:colOff>
      <xdr:row>203</xdr:row>
      <xdr:rowOff>228600</xdr:rowOff>
    </xdr:to>
    <xdr:pic>
      <xdr:nvPicPr>
        <xdr:cNvPr id="160" name="img25" descr="Lot ID: 514444524  Set No: 7750  Name: Steam Engine">
          <a:hlinkClick xmlns:r="http://schemas.openxmlformats.org/officeDocument/2006/relationships" r:id="rId11"/>
          <a:extLst>
            <a:ext uri="{FF2B5EF4-FFF2-40B4-BE49-F238E27FC236}">
              <a16:creationId xmlns:a16="http://schemas.microsoft.com/office/drawing/2014/main" id="{CBED5128-CC35-4DDA-9D1C-AA63AC0843B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01848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xdr:row>
      <xdr:rowOff>0</xdr:rowOff>
    </xdr:from>
    <xdr:to>
      <xdr:col>3</xdr:col>
      <xdr:colOff>114300</xdr:colOff>
      <xdr:row>202</xdr:row>
      <xdr:rowOff>114300</xdr:rowOff>
    </xdr:to>
    <xdr:pic>
      <xdr:nvPicPr>
        <xdr:cNvPr id="161" name="Billede 160" descr="Seller Ships to My Country">
          <a:hlinkClick xmlns:r="http://schemas.openxmlformats.org/officeDocument/2006/relationships" r:id="rId5"/>
          <a:extLst>
            <a:ext uri="{FF2B5EF4-FFF2-40B4-BE49-F238E27FC236}">
              <a16:creationId xmlns:a16="http://schemas.microsoft.com/office/drawing/2014/main" id="{336C423A-E024-49A1-B8D4-5669285DF3B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1848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202</xdr:row>
      <xdr:rowOff>0</xdr:rowOff>
    </xdr:from>
    <xdr:to>
      <xdr:col>3</xdr:col>
      <xdr:colOff>274320</xdr:colOff>
      <xdr:row>202</xdr:row>
      <xdr:rowOff>152400</xdr:rowOff>
    </xdr:to>
    <xdr:pic>
      <xdr:nvPicPr>
        <xdr:cNvPr id="162" name="Billede 161">
          <a:hlinkClick xmlns:r="http://schemas.openxmlformats.org/officeDocument/2006/relationships" r:id="rId7"/>
          <a:extLst>
            <a:ext uri="{FF2B5EF4-FFF2-40B4-BE49-F238E27FC236}">
              <a16:creationId xmlns:a16="http://schemas.microsoft.com/office/drawing/2014/main" id="{BCB334B1-F22C-473F-B136-44A2F9DA880B}"/>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01848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206</xdr:row>
      <xdr:rowOff>0</xdr:rowOff>
    </xdr:from>
    <xdr:to>
      <xdr:col>3</xdr:col>
      <xdr:colOff>7620</xdr:colOff>
      <xdr:row>206</xdr:row>
      <xdr:rowOff>30480</xdr:rowOff>
    </xdr:to>
    <xdr:pic>
      <xdr:nvPicPr>
        <xdr:cNvPr id="163" name="Billede 162">
          <a:extLst>
            <a:ext uri="{FF2B5EF4-FFF2-40B4-BE49-F238E27FC236}">
              <a16:creationId xmlns:a16="http://schemas.microsoft.com/office/drawing/2014/main" id="{A4A733F5-C821-4E9E-BFA9-3AC5F5AA95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963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207</xdr:row>
      <xdr:rowOff>0</xdr:rowOff>
    </xdr:from>
    <xdr:to>
      <xdr:col>3</xdr:col>
      <xdr:colOff>571500</xdr:colOff>
      <xdr:row>207</xdr:row>
      <xdr:rowOff>160020</xdr:rowOff>
    </xdr:to>
    <xdr:pic>
      <xdr:nvPicPr>
        <xdr:cNvPr id="164" name="Billede 163">
          <a:hlinkClick xmlns:r="http://schemas.openxmlformats.org/officeDocument/2006/relationships" r:id="rId65"/>
          <a:extLst>
            <a:ext uri="{FF2B5EF4-FFF2-40B4-BE49-F238E27FC236}">
              <a16:creationId xmlns:a16="http://schemas.microsoft.com/office/drawing/2014/main" id="{AC0BA562-C1C1-440B-A688-0E38D07D775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6146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xdr:row>
      <xdr:rowOff>0</xdr:rowOff>
    </xdr:from>
    <xdr:to>
      <xdr:col>3</xdr:col>
      <xdr:colOff>7620</xdr:colOff>
      <xdr:row>208</xdr:row>
      <xdr:rowOff>99060</xdr:rowOff>
    </xdr:to>
    <xdr:pic>
      <xdr:nvPicPr>
        <xdr:cNvPr id="165" name="Billede 164">
          <a:extLst>
            <a:ext uri="{FF2B5EF4-FFF2-40B4-BE49-F238E27FC236}">
              <a16:creationId xmlns:a16="http://schemas.microsoft.com/office/drawing/2014/main" id="{930DCB02-B31B-47F4-850A-7581D9DE57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329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xdr:row>
      <xdr:rowOff>0</xdr:rowOff>
    </xdr:from>
    <xdr:to>
      <xdr:col>1</xdr:col>
      <xdr:colOff>152400</xdr:colOff>
      <xdr:row>211</xdr:row>
      <xdr:rowOff>114300</xdr:rowOff>
    </xdr:to>
    <xdr:pic>
      <xdr:nvPicPr>
        <xdr:cNvPr id="166" name="img26" descr="Lot ID: 418755315  Set No: 910033  Name: Old Train Engine Shed">
          <a:hlinkClick xmlns:r="http://schemas.openxmlformats.org/officeDocument/2006/relationships" r:id="rId33"/>
          <a:extLst>
            <a:ext uri="{FF2B5EF4-FFF2-40B4-BE49-F238E27FC236}">
              <a16:creationId xmlns:a16="http://schemas.microsoft.com/office/drawing/2014/main" id="{F8771A26-A4C7-43CA-8D95-71B7A6BCA74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6695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210</xdr:row>
      <xdr:rowOff>0</xdr:rowOff>
    </xdr:from>
    <xdr:to>
      <xdr:col>3</xdr:col>
      <xdr:colOff>114300</xdr:colOff>
      <xdr:row>210</xdr:row>
      <xdr:rowOff>114300</xdr:rowOff>
    </xdr:to>
    <xdr:pic>
      <xdr:nvPicPr>
        <xdr:cNvPr id="167" name="Billede 166" descr="Seller Ships to My Country">
          <a:hlinkClick xmlns:r="http://schemas.openxmlformats.org/officeDocument/2006/relationships" r:id="rId5"/>
          <a:extLst>
            <a:ext uri="{FF2B5EF4-FFF2-40B4-BE49-F238E27FC236}">
              <a16:creationId xmlns:a16="http://schemas.microsoft.com/office/drawing/2014/main" id="{C35FD134-9003-499F-BEB0-5D976F42B94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6695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210</xdr:row>
      <xdr:rowOff>0</xdr:rowOff>
    </xdr:from>
    <xdr:to>
      <xdr:col>3</xdr:col>
      <xdr:colOff>274320</xdr:colOff>
      <xdr:row>210</xdr:row>
      <xdr:rowOff>152400</xdr:rowOff>
    </xdr:to>
    <xdr:pic>
      <xdr:nvPicPr>
        <xdr:cNvPr id="168" name="Billede 167">
          <a:hlinkClick xmlns:r="http://schemas.openxmlformats.org/officeDocument/2006/relationships" r:id="rId7"/>
          <a:extLst>
            <a:ext uri="{FF2B5EF4-FFF2-40B4-BE49-F238E27FC236}">
              <a16:creationId xmlns:a16="http://schemas.microsoft.com/office/drawing/2014/main" id="{CBA91480-28E8-43B9-8D42-40DD9F1F378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06695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214</xdr:row>
      <xdr:rowOff>0</xdr:rowOff>
    </xdr:from>
    <xdr:to>
      <xdr:col>3</xdr:col>
      <xdr:colOff>7620</xdr:colOff>
      <xdr:row>214</xdr:row>
      <xdr:rowOff>30480</xdr:rowOff>
    </xdr:to>
    <xdr:pic>
      <xdr:nvPicPr>
        <xdr:cNvPr id="169" name="Billede 168">
          <a:extLst>
            <a:ext uri="{FF2B5EF4-FFF2-40B4-BE49-F238E27FC236}">
              <a16:creationId xmlns:a16="http://schemas.microsoft.com/office/drawing/2014/main" id="{85424126-84C0-4FCC-95A7-16A220C8D5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821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xdr:row>
      <xdr:rowOff>0</xdr:rowOff>
    </xdr:from>
    <xdr:to>
      <xdr:col>3</xdr:col>
      <xdr:colOff>571500</xdr:colOff>
      <xdr:row>215</xdr:row>
      <xdr:rowOff>160020</xdr:rowOff>
    </xdr:to>
    <xdr:pic>
      <xdr:nvPicPr>
        <xdr:cNvPr id="170" name="Billede 169">
          <a:hlinkClick xmlns:r="http://schemas.openxmlformats.org/officeDocument/2006/relationships" r:id="rId66"/>
          <a:extLst>
            <a:ext uri="{FF2B5EF4-FFF2-40B4-BE49-F238E27FC236}">
              <a16:creationId xmlns:a16="http://schemas.microsoft.com/office/drawing/2014/main" id="{6FAEA38A-A25C-4814-BD7A-A4AD7EBC5C9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9004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216</xdr:row>
      <xdr:rowOff>0</xdr:rowOff>
    </xdr:from>
    <xdr:to>
      <xdr:col>3</xdr:col>
      <xdr:colOff>7620</xdr:colOff>
      <xdr:row>216</xdr:row>
      <xdr:rowOff>99060</xdr:rowOff>
    </xdr:to>
    <xdr:pic>
      <xdr:nvPicPr>
        <xdr:cNvPr id="171" name="Billede 170">
          <a:extLst>
            <a:ext uri="{FF2B5EF4-FFF2-40B4-BE49-F238E27FC236}">
              <a16:creationId xmlns:a16="http://schemas.microsoft.com/office/drawing/2014/main" id="{D610822D-132B-4B31-B052-214BC5A914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186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218</xdr:row>
      <xdr:rowOff>0</xdr:rowOff>
    </xdr:from>
    <xdr:to>
      <xdr:col>1</xdr:col>
      <xdr:colOff>152400</xdr:colOff>
      <xdr:row>219</xdr:row>
      <xdr:rowOff>114300</xdr:rowOff>
    </xdr:to>
    <xdr:pic>
      <xdr:nvPicPr>
        <xdr:cNvPr id="172" name="img27" descr="Lot ID: 420158089  Set No: 910033  Name: Old Train Engine Shed">
          <a:hlinkClick xmlns:r="http://schemas.openxmlformats.org/officeDocument/2006/relationships" r:id="rId33"/>
          <a:extLst>
            <a:ext uri="{FF2B5EF4-FFF2-40B4-BE49-F238E27FC236}">
              <a16:creationId xmlns:a16="http://schemas.microsoft.com/office/drawing/2014/main" id="{EC17EA45-8D49-478F-B335-17EE861B84C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9552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218</xdr:row>
      <xdr:rowOff>0</xdr:rowOff>
    </xdr:from>
    <xdr:to>
      <xdr:col>3</xdr:col>
      <xdr:colOff>114300</xdr:colOff>
      <xdr:row>218</xdr:row>
      <xdr:rowOff>114300</xdr:rowOff>
    </xdr:to>
    <xdr:pic>
      <xdr:nvPicPr>
        <xdr:cNvPr id="173" name="Billede 172" descr="Seller Ships to My Country">
          <a:hlinkClick xmlns:r="http://schemas.openxmlformats.org/officeDocument/2006/relationships" r:id="rId5"/>
          <a:extLst>
            <a:ext uri="{FF2B5EF4-FFF2-40B4-BE49-F238E27FC236}">
              <a16:creationId xmlns:a16="http://schemas.microsoft.com/office/drawing/2014/main" id="{D34BAFF7-EDEB-4CCE-9976-5E895418564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9552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218</xdr:row>
      <xdr:rowOff>0</xdr:rowOff>
    </xdr:from>
    <xdr:to>
      <xdr:col>3</xdr:col>
      <xdr:colOff>274320</xdr:colOff>
      <xdr:row>218</xdr:row>
      <xdr:rowOff>152400</xdr:rowOff>
    </xdr:to>
    <xdr:pic>
      <xdr:nvPicPr>
        <xdr:cNvPr id="174" name="Billede 173">
          <a:hlinkClick xmlns:r="http://schemas.openxmlformats.org/officeDocument/2006/relationships" r:id="rId7"/>
          <a:extLst>
            <a:ext uri="{FF2B5EF4-FFF2-40B4-BE49-F238E27FC236}">
              <a16:creationId xmlns:a16="http://schemas.microsoft.com/office/drawing/2014/main" id="{EF9BA6C5-ED54-46DF-95FE-9615F970C68E}"/>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09552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222</xdr:row>
      <xdr:rowOff>0</xdr:rowOff>
    </xdr:from>
    <xdr:to>
      <xdr:col>3</xdr:col>
      <xdr:colOff>7620</xdr:colOff>
      <xdr:row>222</xdr:row>
      <xdr:rowOff>30480</xdr:rowOff>
    </xdr:to>
    <xdr:pic>
      <xdr:nvPicPr>
        <xdr:cNvPr id="175" name="Billede 174">
          <a:extLst>
            <a:ext uri="{FF2B5EF4-FFF2-40B4-BE49-F238E27FC236}">
              <a16:creationId xmlns:a16="http://schemas.microsoft.com/office/drawing/2014/main" id="{2067B6B5-6A88-4CD1-A780-7E5CDA83F9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067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223</xdr:row>
      <xdr:rowOff>0</xdr:rowOff>
    </xdr:from>
    <xdr:to>
      <xdr:col>3</xdr:col>
      <xdr:colOff>571500</xdr:colOff>
      <xdr:row>223</xdr:row>
      <xdr:rowOff>160020</xdr:rowOff>
    </xdr:to>
    <xdr:pic>
      <xdr:nvPicPr>
        <xdr:cNvPr id="176" name="Billede 175">
          <a:hlinkClick xmlns:r="http://schemas.openxmlformats.org/officeDocument/2006/relationships" r:id="rId67"/>
          <a:extLst>
            <a:ext uri="{FF2B5EF4-FFF2-40B4-BE49-F238E27FC236}">
              <a16:creationId xmlns:a16="http://schemas.microsoft.com/office/drawing/2014/main" id="{41C803B4-D7EA-4BAE-854E-63F55239437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2250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224</xdr:row>
      <xdr:rowOff>0</xdr:rowOff>
    </xdr:from>
    <xdr:to>
      <xdr:col>3</xdr:col>
      <xdr:colOff>7620</xdr:colOff>
      <xdr:row>224</xdr:row>
      <xdr:rowOff>99060</xdr:rowOff>
    </xdr:to>
    <xdr:pic>
      <xdr:nvPicPr>
        <xdr:cNvPr id="177" name="Billede 176">
          <a:extLst>
            <a:ext uri="{FF2B5EF4-FFF2-40B4-BE49-F238E27FC236}">
              <a16:creationId xmlns:a16="http://schemas.microsoft.com/office/drawing/2014/main" id="{F0478013-12AB-4013-8F30-743606E8A3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433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226</xdr:row>
      <xdr:rowOff>0</xdr:rowOff>
    </xdr:from>
    <xdr:to>
      <xdr:col>1</xdr:col>
      <xdr:colOff>152400</xdr:colOff>
      <xdr:row>227</xdr:row>
      <xdr:rowOff>114300</xdr:rowOff>
    </xdr:to>
    <xdr:pic>
      <xdr:nvPicPr>
        <xdr:cNvPr id="178" name="img28" descr="Lot ID: 491228917  Set No: 910033  Name: Old Train Engine Shed">
          <a:hlinkClick xmlns:r="http://schemas.openxmlformats.org/officeDocument/2006/relationships" r:id="rId33"/>
          <a:extLst>
            <a:ext uri="{FF2B5EF4-FFF2-40B4-BE49-F238E27FC236}">
              <a16:creationId xmlns:a16="http://schemas.microsoft.com/office/drawing/2014/main" id="{F5791F9D-1909-4949-B7DD-3130935A779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2798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xdr:row>
      <xdr:rowOff>0</xdr:rowOff>
    </xdr:from>
    <xdr:to>
      <xdr:col>3</xdr:col>
      <xdr:colOff>114300</xdr:colOff>
      <xdr:row>226</xdr:row>
      <xdr:rowOff>114300</xdr:rowOff>
    </xdr:to>
    <xdr:pic>
      <xdr:nvPicPr>
        <xdr:cNvPr id="179" name="Billede 178" descr="Seller Does Not Ship to My Country">
          <a:hlinkClick xmlns:r="http://schemas.openxmlformats.org/officeDocument/2006/relationships" r:id="rId5"/>
          <a:extLst>
            <a:ext uri="{FF2B5EF4-FFF2-40B4-BE49-F238E27FC236}">
              <a16:creationId xmlns:a16="http://schemas.microsoft.com/office/drawing/2014/main" id="{C429B7A8-BF1B-48DD-B37B-19DFA8B2538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2798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226</xdr:row>
      <xdr:rowOff>0</xdr:rowOff>
    </xdr:from>
    <xdr:to>
      <xdr:col>3</xdr:col>
      <xdr:colOff>274320</xdr:colOff>
      <xdr:row>226</xdr:row>
      <xdr:rowOff>152400</xdr:rowOff>
    </xdr:to>
    <xdr:pic>
      <xdr:nvPicPr>
        <xdr:cNvPr id="180" name="Billede 179">
          <a:hlinkClick xmlns:r="http://schemas.openxmlformats.org/officeDocument/2006/relationships" r:id="rId7"/>
          <a:extLst>
            <a:ext uri="{FF2B5EF4-FFF2-40B4-BE49-F238E27FC236}">
              <a16:creationId xmlns:a16="http://schemas.microsoft.com/office/drawing/2014/main" id="{FE1D309C-97CF-4B86-8225-16C6742C523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12798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xdr:row>
      <xdr:rowOff>0</xdr:rowOff>
    </xdr:from>
    <xdr:to>
      <xdr:col>3</xdr:col>
      <xdr:colOff>7620</xdr:colOff>
      <xdr:row>230</xdr:row>
      <xdr:rowOff>30480</xdr:rowOff>
    </xdr:to>
    <xdr:pic>
      <xdr:nvPicPr>
        <xdr:cNvPr id="181" name="Billede 180">
          <a:extLst>
            <a:ext uri="{FF2B5EF4-FFF2-40B4-BE49-F238E27FC236}">
              <a16:creationId xmlns:a16="http://schemas.microsoft.com/office/drawing/2014/main" id="{AADF967F-5E79-43C0-8CFA-184530EDA7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924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231</xdr:row>
      <xdr:rowOff>0</xdr:rowOff>
    </xdr:from>
    <xdr:to>
      <xdr:col>3</xdr:col>
      <xdr:colOff>571500</xdr:colOff>
      <xdr:row>231</xdr:row>
      <xdr:rowOff>160020</xdr:rowOff>
    </xdr:to>
    <xdr:pic>
      <xdr:nvPicPr>
        <xdr:cNvPr id="182" name="Billede 181">
          <a:hlinkClick xmlns:r="http://schemas.openxmlformats.org/officeDocument/2006/relationships" r:id="rId68"/>
          <a:extLst>
            <a:ext uri="{FF2B5EF4-FFF2-40B4-BE49-F238E27FC236}">
              <a16:creationId xmlns:a16="http://schemas.microsoft.com/office/drawing/2014/main" id="{1203C332-67DB-4B8B-912D-6CC8D150C7F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5107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232</xdr:row>
      <xdr:rowOff>0</xdr:rowOff>
    </xdr:from>
    <xdr:to>
      <xdr:col>3</xdr:col>
      <xdr:colOff>7620</xdr:colOff>
      <xdr:row>232</xdr:row>
      <xdr:rowOff>99060</xdr:rowOff>
    </xdr:to>
    <xdr:pic>
      <xdr:nvPicPr>
        <xdr:cNvPr id="183" name="Billede 182">
          <a:extLst>
            <a:ext uri="{FF2B5EF4-FFF2-40B4-BE49-F238E27FC236}">
              <a16:creationId xmlns:a16="http://schemas.microsoft.com/office/drawing/2014/main" id="{F2B755A7-DDD1-4C17-BB86-FA70676BBA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290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xdr:row>
      <xdr:rowOff>0</xdr:rowOff>
    </xdr:from>
    <xdr:to>
      <xdr:col>1</xdr:col>
      <xdr:colOff>152400</xdr:colOff>
      <xdr:row>235</xdr:row>
      <xdr:rowOff>114300</xdr:rowOff>
    </xdr:to>
    <xdr:pic>
      <xdr:nvPicPr>
        <xdr:cNvPr id="184" name="img29" descr="Lot ID: 449271587  Set No: 910033  Name: Old Train Engine Shed">
          <a:hlinkClick xmlns:r="http://schemas.openxmlformats.org/officeDocument/2006/relationships" r:id="rId33"/>
          <a:extLst>
            <a:ext uri="{FF2B5EF4-FFF2-40B4-BE49-F238E27FC236}">
              <a16:creationId xmlns:a16="http://schemas.microsoft.com/office/drawing/2014/main" id="{0CC8928C-280E-4E06-85FC-A4CAB0A496A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5656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xdr:row>
      <xdr:rowOff>0</xdr:rowOff>
    </xdr:from>
    <xdr:to>
      <xdr:col>3</xdr:col>
      <xdr:colOff>114300</xdr:colOff>
      <xdr:row>234</xdr:row>
      <xdr:rowOff>114300</xdr:rowOff>
    </xdr:to>
    <xdr:pic>
      <xdr:nvPicPr>
        <xdr:cNvPr id="185" name="Billede 184" descr="Seller Ships to My Country">
          <a:hlinkClick xmlns:r="http://schemas.openxmlformats.org/officeDocument/2006/relationships" r:id="rId5"/>
          <a:extLst>
            <a:ext uri="{FF2B5EF4-FFF2-40B4-BE49-F238E27FC236}">
              <a16:creationId xmlns:a16="http://schemas.microsoft.com/office/drawing/2014/main" id="{39895934-4050-48EA-8C70-723CCF9356C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5656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234</xdr:row>
      <xdr:rowOff>0</xdr:rowOff>
    </xdr:from>
    <xdr:to>
      <xdr:col>3</xdr:col>
      <xdr:colOff>274320</xdr:colOff>
      <xdr:row>234</xdr:row>
      <xdr:rowOff>152400</xdr:rowOff>
    </xdr:to>
    <xdr:pic>
      <xdr:nvPicPr>
        <xdr:cNvPr id="186" name="Billede 185">
          <a:hlinkClick xmlns:r="http://schemas.openxmlformats.org/officeDocument/2006/relationships" r:id="rId7"/>
          <a:extLst>
            <a:ext uri="{FF2B5EF4-FFF2-40B4-BE49-F238E27FC236}">
              <a16:creationId xmlns:a16="http://schemas.microsoft.com/office/drawing/2014/main" id="{BDE85C54-072A-4307-9716-738196E1A02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15656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xdr:row>
      <xdr:rowOff>0</xdr:rowOff>
    </xdr:from>
    <xdr:to>
      <xdr:col>3</xdr:col>
      <xdr:colOff>7620</xdr:colOff>
      <xdr:row>238</xdr:row>
      <xdr:rowOff>30480</xdr:rowOff>
    </xdr:to>
    <xdr:pic>
      <xdr:nvPicPr>
        <xdr:cNvPr id="187" name="Billede 186">
          <a:extLst>
            <a:ext uri="{FF2B5EF4-FFF2-40B4-BE49-F238E27FC236}">
              <a16:creationId xmlns:a16="http://schemas.microsoft.com/office/drawing/2014/main" id="{49A480CD-9150-405E-B862-3E2C636863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7782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239</xdr:row>
      <xdr:rowOff>0</xdr:rowOff>
    </xdr:from>
    <xdr:to>
      <xdr:col>3</xdr:col>
      <xdr:colOff>571500</xdr:colOff>
      <xdr:row>239</xdr:row>
      <xdr:rowOff>160020</xdr:rowOff>
    </xdr:to>
    <xdr:pic>
      <xdr:nvPicPr>
        <xdr:cNvPr id="188" name="Billede 187">
          <a:hlinkClick xmlns:r="http://schemas.openxmlformats.org/officeDocument/2006/relationships" r:id="rId69"/>
          <a:extLst>
            <a:ext uri="{FF2B5EF4-FFF2-40B4-BE49-F238E27FC236}">
              <a16:creationId xmlns:a16="http://schemas.microsoft.com/office/drawing/2014/main" id="{C59E602C-C879-4709-A502-D99A74F61F4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7965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240</xdr:row>
      <xdr:rowOff>0</xdr:rowOff>
    </xdr:from>
    <xdr:to>
      <xdr:col>3</xdr:col>
      <xdr:colOff>7620</xdr:colOff>
      <xdr:row>240</xdr:row>
      <xdr:rowOff>99060</xdr:rowOff>
    </xdr:to>
    <xdr:pic>
      <xdr:nvPicPr>
        <xdr:cNvPr id="189" name="Billede 188">
          <a:extLst>
            <a:ext uri="{FF2B5EF4-FFF2-40B4-BE49-F238E27FC236}">
              <a16:creationId xmlns:a16="http://schemas.microsoft.com/office/drawing/2014/main" id="{116C5E5A-1BBD-4B7B-9868-B3C32C2130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148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xdr:row>
      <xdr:rowOff>0</xdr:rowOff>
    </xdr:from>
    <xdr:to>
      <xdr:col>1</xdr:col>
      <xdr:colOff>152400</xdr:colOff>
      <xdr:row>243</xdr:row>
      <xdr:rowOff>228600</xdr:rowOff>
    </xdr:to>
    <xdr:pic>
      <xdr:nvPicPr>
        <xdr:cNvPr id="190" name="img30" descr="Lot ID: 493338161  Set No: 7750  Name: Steam Engine">
          <a:hlinkClick xmlns:r="http://schemas.openxmlformats.org/officeDocument/2006/relationships" r:id="rId11"/>
          <a:extLst>
            <a:ext uri="{FF2B5EF4-FFF2-40B4-BE49-F238E27FC236}">
              <a16:creationId xmlns:a16="http://schemas.microsoft.com/office/drawing/2014/main" id="{B3C9AFF8-6E9C-465A-9630-E1ADA04F59F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18513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xdr:row>
      <xdr:rowOff>0</xdr:rowOff>
    </xdr:from>
    <xdr:to>
      <xdr:col>3</xdr:col>
      <xdr:colOff>114300</xdr:colOff>
      <xdr:row>242</xdr:row>
      <xdr:rowOff>114300</xdr:rowOff>
    </xdr:to>
    <xdr:pic>
      <xdr:nvPicPr>
        <xdr:cNvPr id="191" name="Billede 190" descr="Seller Ships to My Country">
          <a:hlinkClick xmlns:r="http://schemas.openxmlformats.org/officeDocument/2006/relationships" r:id="rId5"/>
          <a:extLst>
            <a:ext uri="{FF2B5EF4-FFF2-40B4-BE49-F238E27FC236}">
              <a16:creationId xmlns:a16="http://schemas.microsoft.com/office/drawing/2014/main" id="{C8552AF0-147D-4066-8726-50407210A01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8513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242</xdr:row>
      <xdr:rowOff>0</xdr:rowOff>
    </xdr:from>
    <xdr:to>
      <xdr:col>3</xdr:col>
      <xdr:colOff>274320</xdr:colOff>
      <xdr:row>242</xdr:row>
      <xdr:rowOff>152400</xdr:rowOff>
    </xdr:to>
    <xdr:pic>
      <xdr:nvPicPr>
        <xdr:cNvPr id="192" name="Billede 191">
          <a:hlinkClick xmlns:r="http://schemas.openxmlformats.org/officeDocument/2006/relationships" r:id="rId7"/>
          <a:extLst>
            <a:ext uri="{FF2B5EF4-FFF2-40B4-BE49-F238E27FC236}">
              <a16:creationId xmlns:a16="http://schemas.microsoft.com/office/drawing/2014/main" id="{676803AD-8568-4EBC-9BA8-25ACD1DA4B7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18513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246</xdr:row>
      <xdr:rowOff>0</xdr:rowOff>
    </xdr:from>
    <xdr:to>
      <xdr:col>3</xdr:col>
      <xdr:colOff>7620</xdr:colOff>
      <xdr:row>246</xdr:row>
      <xdr:rowOff>30480</xdr:rowOff>
    </xdr:to>
    <xdr:pic>
      <xdr:nvPicPr>
        <xdr:cNvPr id="193" name="Billede 192">
          <a:extLst>
            <a:ext uri="{FF2B5EF4-FFF2-40B4-BE49-F238E27FC236}">
              <a16:creationId xmlns:a16="http://schemas.microsoft.com/office/drawing/2014/main" id="{D589548D-173C-425A-9A0A-FBED0F1EB7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2857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xdr:row>
      <xdr:rowOff>0</xdr:rowOff>
    </xdr:from>
    <xdr:to>
      <xdr:col>3</xdr:col>
      <xdr:colOff>571500</xdr:colOff>
      <xdr:row>247</xdr:row>
      <xdr:rowOff>160020</xdr:rowOff>
    </xdr:to>
    <xdr:pic>
      <xdr:nvPicPr>
        <xdr:cNvPr id="194" name="Billede 193">
          <a:hlinkClick xmlns:r="http://schemas.openxmlformats.org/officeDocument/2006/relationships" r:id="rId70"/>
          <a:extLst>
            <a:ext uri="{FF2B5EF4-FFF2-40B4-BE49-F238E27FC236}">
              <a16:creationId xmlns:a16="http://schemas.microsoft.com/office/drawing/2014/main" id="{F4A0A83D-27D4-4E00-82D3-18936810589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3040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248</xdr:row>
      <xdr:rowOff>0</xdr:rowOff>
    </xdr:from>
    <xdr:to>
      <xdr:col>3</xdr:col>
      <xdr:colOff>7620</xdr:colOff>
      <xdr:row>248</xdr:row>
      <xdr:rowOff>99060</xdr:rowOff>
    </xdr:to>
    <xdr:pic>
      <xdr:nvPicPr>
        <xdr:cNvPr id="195" name="Billede 194">
          <a:extLst>
            <a:ext uri="{FF2B5EF4-FFF2-40B4-BE49-F238E27FC236}">
              <a16:creationId xmlns:a16="http://schemas.microsoft.com/office/drawing/2014/main" id="{34412DCE-4B51-4086-A899-08CAF0461A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3223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xdr:row>
      <xdr:rowOff>0</xdr:rowOff>
    </xdr:from>
    <xdr:to>
      <xdr:col>1</xdr:col>
      <xdr:colOff>152400</xdr:colOff>
      <xdr:row>251</xdr:row>
      <xdr:rowOff>114300</xdr:rowOff>
    </xdr:to>
    <xdr:pic>
      <xdr:nvPicPr>
        <xdr:cNvPr id="196" name="img31" descr="Lot ID: 38665751  Set No: 10027  Name: Train Engine Shed">
          <a:hlinkClick xmlns:r="http://schemas.openxmlformats.org/officeDocument/2006/relationships" r:id="rId55"/>
          <a:extLst>
            <a:ext uri="{FF2B5EF4-FFF2-40B4-BE49-F238E27FC236}">
              <a16:creationId xmlns:a16="http://schemas.microsoft.com/office/drawing/2014/main" id="{486FB8A1-A8FE-4ED4-BEB4-87C11FE53AA3}"/>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23588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xdr:row>
      <xdr:rowOff>0</xdr:rowOff>
    </xdr:from>
    <xdr:to>
      <xdr:col>3</xdr:col>
      <xdr:colOff>114300</xdr:colOff>
      <xdr:row>250</xdr:row>
      <xdr:rowOff>114300</xdr:rowOff>
    </xdr:to>
    <xdr:pic>
      <xdr:nvPicPr>
        <xdr:cNvPr id="197" name="Billede 196" descr="Seller Does Not Ship to My Country">
          <a:hlinkClick xmlns:r="http://schemas.openxmlformats.org/officeDocument/2006/relationships" r:id="rId5"/>
          <a:extLst>
            <a:ext uri="{FF2B5EF4-FFF2-40B4-BE49-F238E27FC236}">
              <a16:creationId xmlns:a16="http://schemas.microsoft.com/office/drawing/2014/main" id="{E9FF8613-6F9B-417E-9D53-0C042E225977}"/>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3588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250</xdr:row>
      <xdr:rowOff>0</xdr:rowOff>
    </xdr:from>
    <xdr:to>
      <xdr:col>3</xdr:col>
      <xdr:colOff>274320</xdr:colOff>
      <xdr:row>250</xdr:row>
      <xdr:rowOff>152400</xdr:rowOff>
    </xdr:to>
    <xdr:pic>
      <xdr:nvPicPr>
        <xdr:cNvPr id="198" name="Billede 197">
          <a:hlinkClick xmlns:r="http://schemas.openxmlformats.org/officeDocument/2006/relationships" r:id="rId7"/>
          <a:extLst>
            <a:ext uri="{FF2B5EF4-FFF2-40B4-BE49-F238E27FC236}">
              <a16:creationId xmlns:a16="http://schemas.microsoft.com/office/drawing/2014/main" id="{B96706AE-11CD-4040-B49F-746D9CD62A8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3588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xdr:row>
      <xdr:rowOff>0</xdr:rowOff>
    </xdr:from>
    <xdr:to>
      <xdr:col>3</xdr:col>
      <xdr:colOff>7620</xdr:colOff>
      <xdr:row>254</xdr:row>
      <xdr:rowOff>30480</xdr:rowOff>
    </xdr:to>
    <xdr:pic>
      <xdr:nvPicPr>
        <xdr:cNvPr id="199" name="Billede 198">
          <a:extLst>
            <a:ext uri="{FF2B5EF4-FFF2-40B4-BE49-F238E27FC236}">
              <a16:creationId xmlns:a16="http://schemas.microsoft.com/office/drawing/2014/main" id="{6C33387C-E8B5-4F7E-A003-46FEEA3483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132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xdr:row>
      <xdr:rowOff>0</xdr:rowOff>
    </xdr:from>
    <xdr:to>
      <xdr:col>3</xdr:col>
      <xdr:colOff>571500</xdr:colOff>
      <xdr:row>255</xdr:row>
      <xdr:rowOff>160020</xdr:rowOff>
    </xdr:to>
    <xdr:pic>
      <xdr:nvPicPr>
        <xdr:cNvPr id="200" name="Billede 199">
          <a:hlinkClick xmlns:r="http://schemas.openxmlformats.org/officeDocument/2006/relationships" r:id="rId71"/>
          <a:extLst>
            <a:ext uri="{FF2B5EF4-FFF2-40B4-BE49-F238E27FC236}">
              <a16:creationId xmlns:a16="http://schemas.microsoft.com/office/drawing/2014/main" id="{1211F44A-8CB8-468C-852A-889CC3EAD65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7314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256</xdr:row>
      <xdr:rowOff>0</xdr:rowOff>
    </xdr:from>
    <xdr:to>
      <xdr:col>3</xdr:col>
      <xdr:colOff>7620</xdr:colOff>
      <xdr:row>256</xdr:row>
      <xdr:rowOff>99060</xdr:rowOff>
    </xdr:to>
    <xdr:pic>
      <xdr:nvPicPr>
        <xdr:cNvPr id="201" name="Billede 200">
          <a:extLst>
            <a:ext uri="{FF2B5EF4-FFF2-40B4-BE49-F238E27FC236}">
              <a16:creationId xmlns:a16="http://schemas.microsoft.com/office/drawing/2014/main" id="{F71C9316-2200-4DE4-89C7-60ACC89164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497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xdr:row>
      <xdr:rowOff>0</xdr:rowOff>
    </xdr:from>
    <xdr:to>
      <xdr:col>1</xdr:col>
      <xdr:colOff>152400</xdr:colOff>
      <xdr:row>259</xdr:row>
      <xdr:rowOff>114300</xdr:rowOff>
    </xdr:to>
    <xdr:pic>
      <xdr:nvPicPr>
        <xdr:cNvPr id="202" name="img32" descr="Lot ID: 512124765  Set No: 10027  Name: Train Engine Shed">
          <a:hlinkClick xmlns:r="http://schemas.openxmlformats.org/officeDocument/2006/relationships" r:id="rId55"/>
          <a:extLst>
            <a:ext uri="{FF2B5EF4-FFF2-40B4-BE49-F238E27FC236}">
              <a16:creationId xmlns:a16="http://schemas.microsoft.com/office/drawing/2014/main" id="{D10AF122-DB57-4717-BAA8-709BBA84E1F8}"/>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27863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xdr:row>
      <xdr:rowOff>0</xdr:rowOff>
    </xdr:from>
    <xdr:to>
      <xdr:col>3</xdr:col>
      <xdr:colOff>114300</xdr:colOff>
      <xdr:row>258</xdr:row>
      <xdr:rowOff>114300</xdr:rowOff>
    </xdr:to>
    <xdr:pic>
      <xdr:nvPicPr>
        <xdr:cNvPr id="203" name="Billede 202" descr="Seller Does Not Ship to My Country">
          <a:hlinkClick xmlns:r="http://schemas.openxmlformats.org/officeDocument/2006/relationships" r:id="rId5"/>
          <a:extLst>
            <a:ext uri="{FF2B5EF4-FFF2-40B4-BE49-F238E27FC236}">
              <a16:creationId xmlns:a16="http://schemas.microsoft.com/office/drawing/2014/main" id="{6340B438-0B04-41EE-9B39-B90E6588DD6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7863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258</xdr:row>
      <xdr:rowOff>0</xdr:rowOff>
    </xdr:from>
    <xdr:to>
      <xdr:col>3</xdr:col>
      <xdr:colOff>274320</xdr:colOff>
      <xdr:row>258</xdr:row>
      <xdr:rowOff>152400</xdr:rowOff>
    </xdr:to>
    <xdr:pic>
      <xdr:nvPicPr>
        <xdr:cNvPr id="204" name="Billede 203">
          <a:hlinkClick xmlns:r="http://schemas.openxmlformats.org/officeDocument/2006/relationships" r:id="rId7"/>
          <a:extLst>
            <a:ext uri="{FF2B5EF4-FFF2-40B4-BE49-F238E27FC236}">
              <a16:creationId xmlns:a16="http://schemas.microsoft.com/office/drawing/2014/main" id="{43B66CB4-3991-4FD3-9C61-3139AE69E6A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7863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262</xdr:row>
      <xdr:rowOff>0</xdr:rowOff>
    </xdr:from>
    <xdr:to>
      <xdr:col>3</xdr:col>
      <xdr:colOff>7620</xdr:colOff>
      <xdr:row>262</xdr:row>
      <xdr:rowOff>30480</xdr:rowOff>
    </xdr:to>
    <xdr:pic>
      <xdr:nvPicPr>
        <xdr:cNvPr id="205" name="Billede 204">
          <a:extLst>
            <a:ext uri="{FF2B5EF4-FFF2-40B4-BE49-F238E27FC236}">
              <a16:creationId xmlns:a16="http://schemas.microsoft.com/office/drawing/2014/main" id="{BE53AE09-668C-4FD4-A676-A39AA5C51E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263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xdr:row>
      <xdr:rowOff>0</xdr:rowOff>
    </xdr:from>
    <xdr:to>
      <xdr:col>3</xdr:col>
      <xdr:colOff>571500</xdr:colOff>
      <xdr:row>263</xdr:row>
      <xdr:rowOff>160020</xdr:rowOff>
    </xdr:to>
    <xdr:pic>
      <xdr:nvPicPr>
        <xdr:cNvPr id="206" name="Billede 205">
          <a:hlinkClick xmlns:r="http://schemas.openxmlformats.org/officeDocument/2006/relationships" r:id="rId72"/>
          <a:extLst>
            <a:ext uri="{FF2B5EF4-FFF2-40B4-BE49-F238E27FC236}">
              <a16:creationId xmlns:a16="http://schemas.microsoft.com/office/drawing/2014/main" id="{9C34E976-58E9-4C80-8DEC-745B6F5AD1D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0446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264</xdr:row>
      <xdr:rowOff>0</xdr:rowOff>
    </xdr:from>
    <xdr:to>
      <xdr:col>3</xdr:col>
      <xdr:colOff>7620</xdr:colOff>
      <xdr:row>264</xdr:row>
      <xdr:rowOff>99060</xdr:rowOff>
    </xdr:to>
    <xdr:pic>
      <xdr:nvPicPr>
        <xdr:cNvPr id="207" name="Billede 206">
          <a:extLst>
            <a:ext uri="{FF2B5EF4-FFF2-40B4-BE49-F238E27FC236}">
              <a16:creationId xmlns:a16="http://schemas.microsoft.com/office/drawing/2014/main" id="{FBE893DC-7E25-4311-90AA-1309108920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629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xdr:row>
      <xdr:rowOff>0</xdr:rowOff>
    </xdr:from>
    <xdr:to>
      <xdr:col>1</xdr:col>
      <xdr:colOff>152400</xdr:colOff>
      <xdr:row>267</xdr:row>
      <xdr:rowOff>114300</xdr:rowOff>
    </xdr:to>
    <xdr:pic>
      <xdr:nvPicPr>
        <xdr:cNvPr id="208" name="img33" descr="Lot ID: 418817885  Set No: 910033  Name: Old Train Engine Shed">
          <a:hlinkClick xmlns:r="http://schemas.openxmlformats.org/officeDocument/2006/relationships" r:id="rId33"/>
          <a:extLst>
            <a:ext uri="{FF2B5EF4-FFF2-40B4-BE49-F238E27FC236}">
              <a16:creationId xmlns:a16="http://schemas.microsoft.com/office/drawing/2014/main" id="{C948B61A-0BEF-470D-9D57-B5B803014F2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30995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xdr:row>
      <xdr:rowOff>0</xdr:rowOff>
    </xdr:from>
    <xdr:to>
      <xdr:col>3</xdr:col>
      <xdr:colOff>114300</xdr:colOff>
      <xdr:row>266</xdr:row>
      <xdr:rowOff>114300</xdr:rowOff>
    </xdr:to>
    <xdr:pic>
      <xdr:nvPicPr>
        <xdr:cNvPr id="209" name="Billede 208" descr="Seller Ships to My Country">
          <a:hlinkClick xmlns:r="http://schemas.openxmlformats.org/officeDocument/2006/relationships" r:id="rId5"/>
          <a:extLst>
            <a:ext uri="{FF2B5EF4-FFF2-40B4-BE49-F238E27FC236}">
              <a16:creationId xmlns:a16="http://schemas.microsoft.com/office/drawing/2014/main" id="{D6883FBD-108F-49B6-818D-ABD7193F292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0995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266</xdr:row>
      <xdr:rowOff>0</xdr:rowOff>
    </xdr:from>
    <xdr:to>
      <xdr:col>3</xdr:col>
      <xdr:colOff>274320</xdr:colOff>
      <xdr:row>266</xdr:row>
      <xdr:rowOff>152400</xdr:rowOff>
    </xdr:to>
    <xdr:pic>
      <xdr:nvPicPr>
        <xdr:cNvPr id="210" name="Billede 209">
          <a:hlinkClick xmlns:r="http://schemas.openxmlformats.org/officeDocument/2006/relationships" r:id="rId7"/>
          <a:extLst>
            <a:ext uri="{FF2B5EF4-FFF2-40B4-BE49-F238E27FC236}">
              <a16:creationId xmlns:a16="http://schemas.microsoft.com/office/drawing/2014/main" id="{37303D7F-AAC9-43E2-96FE-47A0D7EB8561}"/>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30995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266</xdr:row>
      <xdr:rowOff>0</xdr:rowOff>
    </xdr:from>
    <xdr:to>
      <xdr:col>3</xdr:col>
      <xdr:colOff>457200</xdr:colOff>
      <xdr:row>266</xdr:row>
      <xdr:rowOff>152400</xdr:rowOff>
    </xdr:to>
    <xdr:pic>
      <xdr:nvPicPr>
        <xdr:cNvPr id="211" name="Billede 210">
          <a:hlinkClick xmlns:r="http://schemas.openxmlformats.org/officeDocument/2006/relationships" r:id="rId73"/>
          <a:extLst>
            <a:ext uri="{FF2B5EF4-FFF2-40B4-BE49-F238E27FC236}">
              <a16:creationId xmlns:a16="http://schemas.microsoft.com/office/drawing/2014/main" id="{C36BFB78-D09F-4B6E-90DD-56503ECFBDB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09954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270</xdr:row>
      <xdr:rowOff>0</xdr:rowOff>
    </xdr:from>
    <xdr:to>
      <xdr:col>3</xdr:col>
      <xdr:colOff>7620</xdr:colOff>
      <xdr:row>270</xdr:row>
      <xdr:rowOff>30480</xdr:rowOff>
    </xdr:to>
    <xdr:pic>
      <xdr:nvPicPr>
        <xdr:cNvPr id="212" name="Billede 211">
          <a:extLst>
            <a:ext uri="{FF2B5EF4-FFF2-40B4-BE49-F238E27FC236}">
              <a16:creationId xmlns:a16="http://schemas.microsoft.com/office/drawing/2014/main" id="{22F3360A-56F7-41A4-955A-AAB0877138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007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xdr:row>
      <xdr:rowOff>0</xdr:rowOff>
    </xdr:from>
    <xdr:to>
      <xdr:col>3</xdr:col>
      <xdr:colOff>571500</xdr:colOff>
      <xdr:row>271</xdr:row>
      <xdr:rowOff>160020</xdr:rowOff>
    </xdr:to>
    <xdr:pic>
      <xdr:nvPicPr>
        <xdr:cNvPr id="213" name="Billede 212">
          <a:hlinkClick xmlns:r="http://schemas.openxmlformats.org/officeDocument/2006/relationships" r:id="rId74"/>
          <a:extLst>
            <a:ext uri="{FF2B5EF4-FFF2-40B4-BE49-F238E27FC236}">
              <a16:creationId xmlns:a16="http://schemas.microsoft.com/office/drawing/2014/main" id="{1401B1AF-74B1-482A-B471-D4A528B3012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3189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xdr:row>
      <xdr:rowOff>0</xdr:rowOff>
    </xdr:from>
    <xdr:to>
      <xdr:col>3</xdr:col>
      <xdr:colOff>7620</xdr:colOff>
      <xdr:row>272</xdr:row>
      <xdr:rowOff>99060</xdr:rowOff>
    </xdr:to>
    <xdr:pic>
      <xdr:nvPicPr>
        <xdr:cNvPr id="214" name="Billede 213">
          <a:extLst>
            <a:ext uri="{FF2B5EF4-FFF2-40B4-BE49-F238E27FC236}">
              <a16:creationId xmlns:a16="http://schemas.microsoft.com/office/drawing/2014/main" id="{4E88A17F-7700-4DA4-AEC1-3FB2610797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372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xdr:row>
      <xdr:rowOff>0</xdr:rowOff>
    </xdr:from>
    <xdr:to>
      <xdr:col>1</xdr:col>
      <xdr:colOff>152400</xdr:colOff>
      <xdr:row>275</xdr:row>
      <xdr:rowOff>114300</xdr:rowOff>
    </xdr:to>
    <xdr:pic>
      <xdr:nvPicPr>
        <xdr:cNvPr id="215" name="img34" descr="Lot ID: 418755290  Set No: 910033  Name: Old Train Engine Shed">
          <a:hlinkClick xmlns:r="http://schemas.openxmlformats.org/officeDocument/2006/relationships" r:id="rId33"/>
          <a:extLst>
            <a:ext uri="{FF2B5EF4-FFF2-40B4-BE49-F238E27FC236}">
              <a16:creationId xmlns:a16="http://schemas.microsoft.com/office/drawing/2014/main" id="{4D6C14B1-6126-4CBD-BB04-6E5CF54FAB9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33738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xdr:row>
      <xdr:rowOff>0</xdr:rowOff>
    </xdr:from>
    <xdr:to>
      <xdr:col>3</xdr:col>
      <xdr:colOff>114300</xdr:colOff>
      <xdr:row>274</xdr:row>
      <xdr:rowOff>114300</xdr:rowOff>
    </xdr:to>
    <xdr:pic>
      <xdr:nvPicPr>
        <xdr:cNvPr id="216" name="Billede 215" descr="Seller Ships to My Country">
          <a:hlinkClick xmlns:r="http://schemas.openxmlformats.org/officeDocument/2006/relationships" r:id="rId5"/>
          <a:extLst>
            <a:ext uri="{FF2B5EF4-FFF2-40B4-BE49-F238E27FC236}">
              <a16:creationId xmlns:a16="http://schemas.microsoft.com/office/drawing/2014/main" id="{3F1FAE78-A009-43DA-B49A-B4F79E847BB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3738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274</xdr:row>
      <xdr:rowOff>0</xdr:rowOff>
    </xdr:from>
    <xdr:to>
      <xdr:col>3</xdr:col>
      <xdr:colOff>274320</xdr:colOff>
      <xdr:row>274</xdr:row>
      <xdr:rowOff>152400</xdr:rowOff>
    </xdr:to>
    <xdr:pic>
      <xdr:nvPicPr>
        <xdr:cNvPr id="217" name="Billede 216">
          <a:hlinkClick xmlns:r="http://schemas.openxmlformats.org/officeDocument/2006/relationships" r:id="rId7"/>
          <a:extLst>
            <a:ext uri="{FF2B5EF4-FFF2-40B4-BE49-F238E27FC236}">
              <a16:creationId xmlns:a16="http://schemas.microsoft.com/office/drawing/2014/main" id="{4BA8822D-0C1C-4270-92E5-81158279B64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3738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xdr:row>
      <xdr:rowOff>0</xdr:rowOff>
    </xdr:from>
    <xdr:to>
      <xdr:col>3</xdr:col>
      <xdr:colOff>7620</xdr:colOff>
      <xdr:row>278</xdr:row>
      <xdr:rowOff>30480</xdr:rowOff>
    </xdr:to>
    <xdr:pic>
      <xdr:nvPicPr>
        <xdr:cNvPr id="218" name="Billede 217">
          <a:extLst>
            <a:ext uri="{FF2B5EF4-FFF2-40B4-BE49-F238E27FC236}">
              <a16:creationId xmlns:a16="http://schemas.microsoft.com/office/drawing/2014/main" id="{36779249-0603-4E33-A7D3-68AC5907C6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864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xdr:row>
      <xdr:rowOff>0</xdr:rowOff>
    </xdr:from>
    <xdr:to>
      <xdr:col>3</xdr:col>
      <xdr:colOff>571500</xdr:colOff>
      <xdr:row>279</xdr:row>
      <xdr:rowOff>160020</xdr:rowOff>
    </xdr:to>
    <xdr:pic>
      <xdr:nvPicPr>
        <xdr:cNvPr id="219" name="Billede 218">
          <a:hlinkClick xmlns:r="http://schemas.openxmlformats.org/officeDocument/2006/relationships" r:id="rId75"/>
          <a:extLst>
            <a:ext uri="{FF2B5EF4-FFF2-40B4-BE49-F238E27FC236}">
              <a16:creationId xmlns:a16="http://schemas.microsoft.com/office/drawing/2014/main" id="{505B284C-4D8E-4F45-8D61-203065A197D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6047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280</xdr:row>
      <xdr:rowOff>0</xdr:rowOff>
    </xdr:from>
    <xdr:to>
      <xdr:col>3</xdr:col>
      <xdr:colOff>7620</xdr:colOff>
      <xdr:row>280</xdr:row>
      <xdr:rowOff>99060</xdr:rowOff>
    </xdr:to>
    <xdr:pic>
      <xdr:nvPicPr>
        <xdr:cNvPr id="220" name="Billede 219">
          <a:extLst>
            <a:ext uri="{FF2B5EF4-FFF2-40B4-BE49-F238E27FC236}">
              <a16:creationId xmlns:a16="http://schemas.microsoft.com/office/drawing/2014/main" id="{C1C9C5C1-6EA6-488F-B4D1-A2181248E6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230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xdr:row>
      <xdr:rowOff>0</xdr:rowOff>
    </xdr:from>
    <xdr:to>
      <xdr:col>1</xdr:col>
      <xdr:colOff>152400</xdr:colOff>
      <xdr:row>283</xdr:row>
      <xdr:rowOff>114300</xdr:rowOff>
    </xdr:to>
    <xdr:pic>
      <xdr:nvPicPr>
        <xdr:cNvPr id="221" name="img35" descr="Lot ID: 420299753  Set No: 910033  Name: Old Train Engine Shed">
          <a:hlinkClick xmlns:r="http://schemas.openxmlformats.org/officeDocument/2006/relationships" r:id="rId33"/>
          <a:extLst>
            <a:ext uri="{FF2B5EF4-FFF2-40B4-BE49-F238E27FC236}">
              <a16:creationId xmlns:a16="http://schemas.microsoft.com/office/drawing/2014/main" id="{FB1B8AEB-4B60-4B11-B502-4D21B5B1AC3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36596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xdr:row>
      <xdr:rowOff>0</xdr:rowOff>
    </xdr:from>
    <xdr:to>
      <xdr:col>3</xdr:col>
      <xdr:colOff>114300</xdr:colOff>
      <xdr:row>282</xdr:row>
      <xdr:rowOff>114300</xdr:rowOff>
    </xdr:to>
    <xdr:pic>
      <xdr:nvPicPr>
        <xdr:cNvPr id="222" name="Billede 221" descr="Seller Does Not Ship to My Country">
          <a:hlinkClick xmlns:r="http://schemas.openxmlformats.org/officeDocument/2006/relationships" r:id="rId5"/>
          <a:extLst>
            <a:ext uri="{FF2B5EF4-FFF2-40B4-BE49-F238E27FC236}">
              <a16:creationId xmlns:a16="http://schemas.microsoft.com/office/drawing/2014/main" id="{32FEE1DD-E36E-4739-AEF2-FD935CEB62E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36596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282</xdr:row>
      <xdr:rowOff>0</xdr:rowOff>
    </xdr:from>
    <xdr:to>
      <xdr:col>3</xdr:col>
      <xdr:colOff>274320</xdr:colOff>
      <xdr:row>282</xdr:row>
      <xdr:rowOff>152400</xdr:rowOff>
    </xdr:to>
    <xdr:pic>
      <xdr:nvPicPr>
        <xdr:cNvPr id="223" name="Billede 222">
          <a:hlinkClick xmlns:r="http://schemas.openxmlformats.org/officeDocument/2006/relationships" r:id="rId7"/>
          <a:extLst>
            <a:ext uri="{FF2B5EF4-FFF2-40B4-BE49-F238E27FC236}">
              <a16:creationId xmlns:a16="http://schemas.microsoft.com/office/drawing/2014/main" id="{88DDA87C-B350-4310-A94D-8514A0F19E5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36596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286</xdr:row>
      <xdr:rowOff>0</xdr:rowOff>
    </xdr:from>
    <xdr:to>
      <xdr:col>3</xdr:col>
      <xdr:colOff>7620</xdr:colOff>
      <xdr:row>286</xdr:row>
      <xdr:rowOff>30480</xdr:rowOff>
    </xdr:to>
    <xdr:pic>
      <xdr:nvPicPr>
        <xdr:cNvPr id="224" name="Billede 223">
          <a:extLst>
            <a:ext uri="{FF2B5EF4-FFF2-40B4-BE49-F238E27FC236}">
              <a16:creationId xmlns:a16="http://schemas.microsoft.com/office/drawing/2014/main" id="{7E720D34-8632-4647-AC8B-C71BDE2758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493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287</xdr:row>
      <xdr:rowOff>0</xdr:rowOff>
    </xdr:from>
    <xdr:to>
      <xdr:col>3</xdr:col>
      <xdr:colOff>571500</xdr:colOff>
      <xdr:row>287</xdr:row>
      <xdr:rowOff>160020</xdr:rowOff>
    </xdr:to>
    <xdr:pic>
      <xdr:nvPicPr>
        <xdr:cNvPr id="225" name="Billede 224">
          <a:hlinkClick xmlns:r="http://schemas.openxmlformats.org/officeDocument/2006/relationships" r:id="rId76"/>
          <a:extLst>
            <a:ext uri="{FF2B5EF4-FFF2-40B4-BE49-F238E27FC236}">
              <a16:creationId xmlns:a16="http://schemas.microsoft.com/office/drawing/2014/main" id="{AA78FD3F-3346-436E-9087-1E0765CE2F5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8676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xdr:row>
      <xdr:rowOff>0</xdr:rowOff>
    </xdr:from>
    <xdr:to>
      <xdr:col>3</xdr:col>
      <xdr:colOff>7620</xdr:colOff>
      <xdr:row>288</xdr:row>
      <xdr:rowOff>99060</xdr:rowOff>
    </xdr:to>
    <xdr:pic>
      <xdr:nvPicPr>
        <xdr:cNvPr id="226" name="Billede 225">
          <a:extLst>
            <a:ext uri="{FF2B5EF4-FFF2-40B4-BE49-F238E27FC236}">
              <a16:creationId xmlns:a16="http://schemas.microsoft.com/office/drawing/2014/main" id="{A61E99AB-F322-4D98-A317-E833C4EF25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859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xdr:row>
      <xdr:rowOff>0</xdr:rowOff>
    </xdr:from>
    <xdr:to>
      <xdr:col>1</xdr:col>
      <xdr:colOff>152400</xdr:colOff>
      <xdr:row>291</xdr:row>
      <xdr:rowOff>114300</xdr:rowOff>
    </xdr:to>
    <xdr:pic>
      <xdr:nvPicPr>
        <xdr:cNvPr id="227" name="img36" descr="Lot ID: 490287766  Set No: 10027  Name: Train Engine Shed">
          <a:hlinkClick xmlns:r="http://schemas.openxmlformats.org/officeDocument/2006/relationships" r:id="rId55"/>
          <a:extLst>
            <a:ext uri="{FF2B5EF4-FFF2-40B4-BE49-F238E27FC236}">
              <a16:creationId xmlns:a16="http://schemas.microsoft.com/office/drawing/2014/main" id="{0123BD65-1E1F-4832-878C-EDA2052DFE3B}"/>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39225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xdr:row>
      <xdr:rowOff>0</xdr:rowOff>
    </xdr:from>
    <xdr:to>
      <xdr:col>3</xdr:col>
      <xdr:colOff>114300</xdr:colOff>
      <xdr:row>290</xdr:row>
      <xdr:rowOff>114300</xdr:rowOff>
    </xdr:to>
    <xdr:pic>
      <xdr:nvPicPr>
        <xdr:cNvPr id="228" name="Billede 227" descr="Seller Does Not Ship to My Country">
          <a:hlinkClick xmlns:r="http://schemas.openxmlformats.org/officeDocument/2006/relationships" r:id="rId5"/>
          <a:extLst>
            <a:ext uri="{FF2B5EF4-FFF2-40B4-BE49-F238E27FC236}">
              <a16:creationId xmlns:a16="http://schemas.microsoft.com/office/drawing/2014/main" id="{6039045C-CEED-4309-9AB5-AC58434AD2C6}"/>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39225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290</xdr:row>
      <xdr:rowOff>0</xdr:rowOff>
    </xdr:from>
    <xdr:to>
      <xdr:col>3</xdr:col>
      <xdr:colOff>274320</xdr:colOff>
      <xdr:row>290</xdr:row>
      <xdr:rowOff>152400</xdr:rowOff>
    </xdr:to>
    <xdr:pic>
      <xdr:nvPicPr>
        <xdr:cNvPr id="229" name="Billede 228">
          <a:hlinkClick xmlns:r="http://schemas.openxmlformats.org/officeDocument/2006/relationships" r:id="rId7"/>
          <a:extLst>
            <a:ext uri="{FF2B5EF4-FFF2-40B4-BE49-F238E27FC236}">
              <a16:creationId xmlns:a16="http://schemas.microsoft.com/office/drawing/2014/main" id="{332F5998-83CB-4DA5-A4C0-B07C59DDF6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39225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290</xdr:row>
      <xdr:rowOff>0</xdr:rowOff>
    </xdr:from>
    <xdr:to>
      <xdr:col>3</xdr:col>
      <xdr:colOff>457200</xdr:colOff>
      <xdr:row>290</xdr:row>
      <xdr:rowOff>152400</xdr:rowOff>
    </xdr:to>
    <xdr:pic>
      <xdr:nvPicPr>
        <xdr:cNvPr id="230" name="Billede 229">
          <a:hlinkClick xmlns:r="http://schemas.openxmlformats.org/officeDocument/2006/relationships" r:id="rId77"/>
          <a:extLst>
            <a:ext uri="{FF2B5EF4-FFF2-40B4-BE49-F238E27FC236}">
              <a16:creationId xmlns:a16="http://schemas.microsoft.com/office/drawing/2014/main" id="{630D86C2-401E-4E73-A7CB-FF8794D60FEC}"/>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92250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294</xdr:row>
      <xdr:rowOff>0</xdr:rowOff>
    </xdr:from>
    <xdr:to>
      <xdr:col>3</xdr:col>
      <xdr:colOff>7620</xdr:colOff>
      <xdr:row>294</xdr:row>
      <xdr:rowOff>30480</xdr:rowOff>
    </xdr:to>
    <xdr:pic>
      <xdr:nvPicPr>
        <xdr:cNvPr id="231" name="Billede 230">
          <a:extLst>
            <a:ext uri="{FF2B5EF4-FFF2-40B4-BE49-F238E27FC236}">
              <a16:creationId xmlns:a16="http://schemas.microsoft.com/office/drawing/2014/main" id="{204BAE07-AA02-4832-9340-236A5D2409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082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295</xdr:row>
      <xdr:rowOff>0</xdr:rowOff>
    </xdr:from>
    <xdr:to>
      <xdr:col>3</xdr:col>
      <xdr:colOff>571500</xdr:colOff>
      <xdr:row>295</xdr:row>
      <xdr:rowOff>160020</xdr:rowOff>
    </xdr:to>
    <xdr:pic>
      <xdr:nvPicPr>
        <xdr:cNvPr id="232" name="Billede 231">
          <a:hlinkClick xmlns:r="http://schemas.openxmlformats.org/officeDocument/2006/relationships" r:id="rId78"/>
          <a:extLst>
            <a:ext uri="{FF2B5EF4-FFF2-40B4-BE49-F238E27FC236}">
              <a16:creationId xmlns:a16="http://schemas.microsoft.com/office/drawing/2014/main" id="{1F44BD53-A2BA-4230-96B1-C2EDC350D75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2265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xdr:row>
      <xdr:rowOff>0</xdr:rowOff>
    </xdr:from>
    <xdr:to>
      <xdr:col>3</xdr:col>
      <xdr:colOff>7620</xdr:colOff>
      <xdr:row>296</xdr:row>
      <xdr:rowOff>99060</xdr:rowOff>
    </xdr:to>
    <xdr:pic>
      <xdr:nvPicPr>
        <xdr:cNvPr id="233" name="Billede 232">
          <a:extLst>
            <a:ext uri="{FF2B5EF4-FFF2-40B4-BE49-F238E27FC236}">
              <a16:creationId xmlns:a16="http://schemas.microsoft.com/office/drawing/2014/main" id="{289485E9-3B07-4F6A-8CEF-4DDAAFE8E5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448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xdr:row>
      <xdr:rowOff>0</xdr:rowOff>
    </xdr:from>
    <xdr:to>
      <xdr:col>1</xdr:col>
      <xdr:colOff>152400</xdr:colOff>
      <xdr:row>299</xdr:row>
      <xdr:rowOff>114300</xdr:rowOff>
    </xdr:to>
    <xdr:pic>
      <xdr:nvPicPr>
        <xdr:cNvPr id="234" name="img37" descr="Lot ID: 200217768  Set No: 10027  Name: Train Engine Shed">
          <a:hlinkClick xmlns:r="http://schemas.openxmlformats.org/officeDocument/2006/relationships" r:id="rId55"/>
          <a:extLst>
            <a:ext uri="{FF2B5EF4-FFF2-40B4-BE49-F238E27FC236}">
              <a16:creationId xmlns:a16="http://schemas.microsoft.com/office/drawing/2014/main" id="{823EEFCF-01F0-4E30-ABA6-C758F8552FB5}"/>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42814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xdr:row>
      <xdr:rowOff>0</xdr:rowOff>
    </xdr:from>
    <xdr:to>
      <xdr:col>3</xdr:col>
      <xdr:colOff>114300</xdr:colOff>
      <xdr:row>298</xdr:row>
      <xdr:rowOff>114300</xdr:rowOff>
    </xdr:to>
    <xdr:pic>
      <xdr:nvPicPr>
        <xdr:cNvPr id="235" name="Billede 234" descr="Seller Does Not Ship to My Country">
          <a:hlinkClick xmlns:r="http://schemas.openxmlformats.org/officeDocument/2006/relationships" r:id="rId5"/>
          <a:extLst>
            <a:ext uri="{FF2B5EF4-FFF2-40B4-BE49-F238E27FC236}">
              <a16:creationId xmlns:a16="http://schemas.microsoft.com/office/drawing/2014/main" id="{F9D216F1-7A5E-4A65-BBE8-2CC9D55F024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2814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298</xdr:row>
      <xdr:rowOff>0</xdr:rowOff>
    </xdr:from>
    <xdr:to>
      <xdr:col>3</xdr:col>
      <xdr:colOff>274320</xdr:colOff>
      <xdr:row>298</xdr:row>
      <xdr:rowOff>152400</xdr:rowOff>
    </xdr:to>
    <xdr:pic>
      <xdr:nvPicPr>
        <xdr:cNvPr id="236" name="Billede 235">
          <a:hlinkClick xmlns:r="http://schemas.openxmlformats.org/officeDocument/2006/relationships" r:id="rId7"/>
          <a:extLst>
            <a:ext uri="{FF2B5EF4-FFF2-40B4-BE49-F238E27FC236}">
              <a16:creationId xmlns:a16="http://schemas.microsoft.com/office/drawing/2014/main" id="{B328EDDE-6FAF-4FA9-9497-2BE0D655694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2814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298</xdr:row>
      <xdr:rowOff>0</xdr:rowOff>
    </xdr:from>
    <xdr:to>
      <xdr:col>3</xdr:col>
      <xdr:colOff>457200</xdr:colOff>
      <xdr:row>298</xdr:row>
      <xdr:rowOff>152400</xdr:rowOff>
    </xdr:to>
    <xdr:pic>
      <xdr:nvPicPr>
        <xdr:cNvPr id="237" name="Billede 236">
          <a:hlinkClick xmlns:r="http://schemas.openxmlformats.org/officeDocument/2006/relationships" r:id="rId79"/>
          <a:extLst>
            <a:ext uri="{FF2B5EF4-FFF2-40B4-BE49-F238E27FC236}">
              <a16:creationId xmlns:a16="http://schemas.microsoft.com/office/drawing/2014/main" id="{1075C51F-761E-441C-BB7F-0C1614DCD6E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428140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302</xdr:row>
      <xdr:rowOff>0</xdr:rowOff>
    </xdr:from>
    <xdr:to>
      <xdr:col>3</xdr:col>
      <xdr:colOff>7620</xdr:colOff>
      <xdr:row>302</xdr:row>
      <xdr:rowOff>30480</xdr:rowOff>
    </xdr:to>
    <xdr:pic>
      <xdr:nvPicPr>
        <xdr:cNvPr id="238" name="Billede 237">
          <a:extLst>
            <a:ext uri="{FF2B5EF4-FFF2-40B4-BE49-F238E27FC236}">
              <a16:creationId xmlns:a16="http://schemas.microsoft.com/office/drawing/2014/main" id="{BE6C9EBA-0841-4E40-A6DB-66927E84FF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6700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xdr:row>
      <xdr:rowOff>0</xdr:rowOff>
    </xdr:from>
    <xdr:to>
      <xdr:col>3</xdr:col>
      <xdr:colOff>571500</xdr:colOff>
      <xdr:row>303</xdr:row>
      <xdr:rowOff>160020</xdr:rowOff>
    </xdr:to>
    <xdr:pic>
      <xdr:nvPicPr>
        <xdr:cNvPr id="239" name="Billede 238">
          <a:hlinkClick xmlns:r="http://schemas.openxmlformats.org/officeDocument/2006/relationships" r:id="rId80"/>
          <a:extLst>
            <a:ext uri="{FF2B5EF4-FFF2-40B4-BE49-F238E27FC236}">
              <a16:creationId xmlns:a16="http://schemas.microsoft.com/office/drawing/2014/main" id="{E176D1D9-4E58-4A32-844F-D39F998FF00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6883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304</xdr:row>
      <xdr:rowOff>0</xdr:rowOff>
    </xdr:from>
    <xdr:to>
      <xdr:col>3</xdr:col>
      <xdr:colOff>7620</xdr:colOff>
      <xdr:row>304</xdr:row>
      <xdr:rowOff>99060</xdr:rowOff>
    </xdr:to>
    <xdr:pic>
      <xdr:nvPicPr>
        <xdr:cNvPr id="240" name="Billede 239">
          <a:extLst>
            <a:ext uri="{FF2B5EF4-FFF2-40B4-BE49-F238E27FC236}">
              <a16:creationId xmlns:a16="http://schemas.microsoft.com/office/drawing/2014/main" id="{1230A7DC-ACE4-41DE-A397-DF46081A13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066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xdr:row>
      <xdr:rowOff>0</xdr:rowOff>
    </xdr:from>
    <xdr:to>
      <xdr:col>1</xdr:col>
      <xdr:colOff>152400</xdr:colOff>
      <xdr:row>308</xdr:row>
      <xdr:rowOff>45720</xdr:rowOff>
    </xdr:to>
    <xdr:pic>
      <xdr:nvPicPr>
        <xdr:cNvPr id="241" name="img38" descr="Lot ID: 445079349  Set No: BL19002  Name: Antique Fire Engine">
          <a:hlinkClick xmlns:r="http://schemas.openxmlformats.org/officeDocument/2006/relationships" r:id="rId36"/>
          <a:extLst>
            <a:ext uri="{FF2B5EF4-FFF2-40B4-BE49-F238E27FC236}">
              <a16:creationId xmlns:a16="http://schemas.microsoft.com/office/drawing/2014/main" id="{C0BD9B83-8DBA-4C97-8F1F-E42B5DD9B208}"/>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147431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xdr:row>
      <xdr:rowOff>0</xdr:rowOff>
    </xdr:from>
    <xdr:to>
      <xdr:col>3</xdr:col>
      <xdr:colOff>114300</xdr:colOff>
      <xdr:row>306</xdr:row>
      <xdr:rowOff>114300</xdr:rowOff>
    </xdr:to>
    <xdr:pic>
      <xdr:nvPicPr>
        <xdr:cNvPr id="242" name="Billede 241" descr="Seller Does Not Ship to My Country">
          <a:hlinkClick xmlns:r="http://schemas.openxmlformats.org/officeDocument/2006/relationships" r:id="rId5"/>
          <a:extLst>
            <a:ext uri="{FF2B5EF4-FFF2-40B4-BE49-F238E27FC236}">
              <a16:creationId xmlns:a16="http://schemas.microsoft.com/office/drawing/2014/main" id="{9A8DBB34-52A4-4357-931D-E9B42AF6890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7431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306</xdr:row>
      <xdr:rowOff>0</xdr:rowOff>
    </xdr:from>
    <xdr:to>
      <xdr:col>3</xdr:col>
      <xdr:colOff>274320</xdr:colOff>
      <xdr:row>306</xdr:row>
      <xdr:rowOff>152400</xdr:rowOff>
    </xdr:to>
    <xdr:pic>
      <xdr:nvPicPr>
        <xdr:cNvPr id="243" name="Billede 242">
          <a:hlinkClick xmlns:r="http://schemas.openxmlformats.org/officeDocument/2006/relationships" r:id="rId7"/>
          <a:extLst>
            <a:ext uri="{FF2B5EF4-FFF2-40B4-BE49-F238E27FC236}">
              <a16:creationId xmlns:a16="http://schemas.microsoft.com/office/drawing/2014/main" id="{E05F5318-F2F6-48CF-940B-2757AC69E91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47431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310</xdr:row>
      <xdr:rowOff>0</xdr:rowOff>
    </xdr:from>
    <xdr:to>
      <xdr:col>3</xdr:col>
      <xdr:colOff>7620</xdr:colOff>
      <xdr:row>310</xdr:row>
      <xdr:rowOff>30480</xdr:rowOff>
    </xdr:to>
    <xdr:pic>
      <xdr:nvPicPr>
        <xdr:cNvPr id="244" name="Billede 243">
          <a:extLst>
            <a:ext uri="{FF2B5EF4-FFF2-40B4-BE49-F238E27FC236}">
              <a16:creationId xmlns:a16="http://schemas.microsoft.com/office/drawing/2014/main" id="{68A6CB39-061D-4C3B-914D-4DF16942C6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443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311</xdr:row>
      <xdr:rowOff>0</xdr:rowOff>
    </xdr:from>
    <xdr:to>
      <xdr:col>3</xdr:col>
      <xdr:colOff>571500</xdr:colOff>
      <xdr:row>311</xdr:row>
      <xdr:rowOff>160020</xdr:rowOff>
    </xdr:to>
    <xdr:pic>
      <xdr:nvPicPr>
        <xdr:cNvPr id="245" name="Billede 244">
          <a:hlinkClick xmlns:r="http://schemas.openxmlformats.org/officeDocument/2006/relationships" r:id="rId81"/>
          <a:extLst>
            <a:ext uri="{FF2B5EF4-FFF2-40B4-BE49-F238E27FC236}">
              <a16:creationId xmlns:a16="http://schemas.microsoft.com/office/drawing/2014/main" id="{2C02D562-28B5-484A-99ED-9C1EE8B696D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9626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xdr:row>
      <xdr:rowOff>0</xdr:rowOff>
    </xdr:from>
    <xdr:to>
      <xdr:col>3</xdr:col>
      <xdr:colOff>7620</xdr:colOff>
      <xdr:row>312</xdr:row>
      <xdr:rowOff>99060</xdr:rowOff>
    </xdr:to>
    <xdr:pic>
      <xdr:nvPicPr>
        <xdr:cNvPr id="246" name="Billede 245">
          <a:extLst>
            <a:ext uri="{FF2B5EF4-FFF2-40B4-BE49-F238E27FC236}">
              <a16:creationId xmlns:a16="http://schemas.microsoft.com/office/drawing/2014/main" id="{BC531A6C-A06B-4C08-BB6F-13E65296C6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809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xdr:row>
      <xdr:rowOff>0</xdr:rowOff>
    </xdr:from>
    <xdr:to>
      <xdr:col>1</xdr:col>
      <xdr:colOff>152400</xdr:colOff>
      <xdr:row>315</xdr:row>
      <xdr:rowOff>114300</xdr:rowOff>
    </xdr:to>
    <xdr:pic>
      <xdr:nvPicPr>
        <xdr:cNvPr id="247" name="img39" descr="Lot ID: 417952318  Set No: 910033  Name: Old Train Engine Shed">
          <a:hlinkClick xmlns:r="http://schemas.openxmlformats.org/officeDocument/2006/relationships" r:id="rId33"/>
          <a:extLst>
            <a:ext uri="{FF2B5EF4-FFF2-40B4-BE49-F238E27FC236}">
              <a16:creationId xmlns:a16="http://schemas.microsoft.com/office/drawing/2014/main" id="{2611CE90-2C6D-4C1E-A029-F715F1BE174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50174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314</xdr:row>
      <xdr:rowOff>0</xdr:rowOff>
    </xdr:from>
    <xdr:to>
      <xdr:col>3</xdr:col>
      <xdr:colOff>114300</xdr:colOff>
      <xdr:row>314</xdr:row>
      <xdr:rowOff>114300</xdr:rowOff>
    </xdr:to>
    <xdr:pic>
      <xdr:nvPicPr>
        <xdr:cNvPr id="248" name="Billede 247" descr="Seller Ships to My Country">
          <a:hlinkClick xmlns:r="http://schemas.openxmlformats.org/officeDocument/2006/relationships" r:id="rId5"/>
          <a:extLst>
            <a:ext uri="{FF2B5EF4-FFF2-40B4-BE49-F238E27FC236}">
              <a16:creationId xmlns:a16="http://schemas.microsoft.com/office/drawing/2014/main" id="{F853E905-3DF3-4DBC-BB3B-25E4ABB2B69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0174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314</xdr:row>
      <xdr:rowOff>0</xdr:rowOff>
    </xdr:from>
    <xdr:to>
      <xdr:col>3</xdr:col>
      <xdr:colOff>274320</xdr:colOff>
      <xdr:row>314</xdr:row>
      <xdr:rowOff>152400</xdr:rowOff>
    </xdr:to>
    <xdr:pic>
      <xdr:nvPicPr>
        <xdr:cNvPr id="249" name="Billede 248">
          <a:hlinkClick xmlns:r="http://schemas.openxmlformats.org/officeDocument/2006/relationships" r:id="rId7"/>
          <a:extLst>
            <a:ext uri="{FF2B5EF4-FFF2-40B4-BE49-F238E27FC236}">
              <a16:creationId xmlns:a16="http://schemas.microsoft.com/office/drawing/2014/main" id="{ACD4B7E6-63A8-4B36-A7FF-7074837375A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0174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xdr:row>
      <xdr:rowOff>0</xdr:rowOff>
    </xdr:from>
    <xdr:to>
      <xdr:col>3</xdr:col>
      <xdr:colOff>7620</xdr:colOff>
      <xdr:row>318</xdr:row>
      <xdr:rowOff>30480</xdr:rowOff>
    </xdr:to>
    <xdr:pic>
      <xdr:nvPicPr>
        <xdr:cNvPr id="250" name="Billede 249">
          <a:extLst>
            <a:ext uri="{FF2B5EF4-FFF2-40B4-BE49-F238E27FC236}">
              <a16:creationId xmlns:a16="http://schemas.microsoft.com/office/drawing/2014/main" id="{1A3DE929-76D9-423B-89D0-F16857CE2D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689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319</xdr:row>
      <xdr:rowOff>0</xdr:rowOff>
    </xdr:from>
    <xdr:to>
      <xdr:col>3</xdr:col>
      <xdr:colOff>571500</xdr:colOff>
      <xdr:row>319</xdr:row>
      <xdr:rowOff>160020</xdr:rowOff>
    </xdr:to>
    <xdr:pic>
      <xdr:nvPicPr>
        <xdr:cNvPr id="251" name="Billede 250">
          <a:hlinkClick xmlns:r="http://schemas.openxmlformats.org/officeDocument/2006/relationships" r:id="rId82"/>
          <a:extLst>
            <a:ext uri="{FF2B5EF4-FFF2-40B4-BE49-F238E27FC236}">
              <a16:creationId xmlns:a16="http://schemas.microsoft.com/office/drawing/2014/main" id="{615D4167-56EB-47DC-9913-8C43B0177FA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2872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xdr:row>
      <xdr:rowOff>0</xdr:rowOff>
    </xdr:from>
    <xdr:to>
      <xdr:col>3</xdr:col>
      <xdr:colOff>7620</xdr:colOff>
      <xdr:row>320</xdr:row>
      <xdr:rowOff>99060</xdr:rowOff>
    </xdr:to>
    <xdr:pic>
      <xdr:nvPicPr>
        <xdr:cNvPr id="252" name="Billede 251">
          <a:extLst>
            <a:ext uri="{FF2B5EF4-FFF2-40B4-BE49-F238E27FC236}">
              <a16:creationId xmlns:a16="http://schemas.microsoft.com/office/drawing/2014/main" id="{6266C32E-4822-458C-9A93-0273E938AA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055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xdr:row>
      <xdr:rowOff>0</xdr:rowOff>
    </xdr:from>
    <xdr:to>
      <xdr:col>1</xdr:col>
      <xdr:colOff>152400</xdr:colOff>
      <xdr:row>323</xdr:row>
      <xdr:rowOff>228600</xdr:rowOff>
    </xdr:to>
    <xdr:pic>
      <xdr:nvPicPr>
        <xdr:cNvPr id="253" name="img40" descr="Lot ID: 180299778  Set No: 7750  Name: Steam Engine">
          <a:hlinkClick xmlns:r="http://schemas.openxmlformats.org/officeDocument/2006/relationships" r:id="rId11"/>
          <a:extLst>
            <a:ext uri="{FF2B5EF4-FFF2-40B4-BE49-F238E27FC236}">
              <a16:creationId xmlns:a16="http://schemas.microsoft.com/office/drawing/2014/main" id="{0CBAD6DF-7D66-4517-82EE-C2496F20A3F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53421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xdr:row>
      <xdr:rowOff>0</xdr:rowOff>
    </xdr:from>
    <xdr:to>
      <xdr:col>3</xdr:col>
      <xdr:colOff>114300</xdr:colOff>
      <xdr:row>322</xdr:row>
      <xdr:rowOff>114300</xdr:rowOff>
    </xdr:to>
    <xdr:pic>
      <xdr:nvPicPr>
        <xdr:cNvPr id="254" name="Billede 253" descr="Seller Ships to My Country">
          <a:hlinkClick xmlns:r="http://schemas.openxmlformats.org/officeDocument/2006/relationships" r:id="rId5"/>
          <a:extLst>
            <a:ext uri="{FF2B5EF4-FFF2-40B4-BE49-F238E27FC236}">
              <a16:creationId xmlns:a16="http://schemas.microsoft.com/office/drawing/2014/main" id="{4EE39010-D14F-4562-B107-1BBDE23A4AE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3421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322</xdr:row>
      <xdr:rowOff>0</xdr:rowOff>
    </xdr:from>
    <xdr:to>
      <xdr:col>3</xdr:col>
      <xdr:colOff>274320</xdr:colOff>
      <xdr:row>322</xdr:row>
      <xdr:rowOff>152400</xdr:rowOff>
    </xdr:to>
    <xdr:pic>
      <xdr:nvPicPr>
        <xdr:cNvPr id="255" name="Billede 254">
          <a:hlinkClick xmlns:r="http://schemas.openxmlformats.org/officeDocument/2006/relationships" r:id="rId7"/>
          <a:extLst>
            <a:ext uri="{FF2B5EF4-FFF2-40B4-BE49-F238E27FC236}">
              <a16:creationId xmlns:a16="http://schemas.microsoft.com/office/drawing/2014/main" id="{5093C342-12C7-4C07-B2A7-392618918B9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3421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xdr:row>
      <xdr:rowOff>0</xdr:rowOff>
    </xdr:from>
    <xdr:to>
      <xdr:col>3</xdr:col>
      <xdr:colOff>7620</xdr:colOff>
      <xdr:row>326</xdr:row>
      <xdr:rowOff>30480</xdr:rowOff>
    </xdr:to>
    <xdr:pic>
      <xdr:nvPicPr>
        <xdr:cNvPr id="256" name="Billede 255">
          <a:extLst>
            <a:ext uri="{FF2B5EF4-FFF2-40B4-BE49-F238E27FC236}">
              <a16:creationId xmlns:a16="http://schemas.microsoft.com/office/drawing/2014/main" id="{C3D4D398-DF88-49F9-825C-9B036AD52A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9364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327</xdr:row>
      <xdr:rowOff>0</xdr:rowOff>
    </xdr:from>
    <xdr:to>
      <xdr:col>3</xdr:col>
      <xdr:colOff>571500</xdr:colOff>
      <xdr:row>327</xdr:row>
      <xdr:rowOff>160020</xdr:rowOff>
    </xdr:to>
    <xdr:pic>
      <xdr:nvPicPr>
        <xdr:cNvPr id="257" name="Billede 256">
          <a:hlinkClick xmlns:r="http://schemas.openxmlformats.org/officeDocument/2006/relationships" r:id="rId83"/>
          <a:extLst>
            <a:ext uri="{FF2B5EF4-FFF2-40B4-BE49-F238E27FC236}">
              <a16:creationId xmlns:a16="http://schemas.microsoft.com/office/drawing/2014/main" id="{27CBE208-1034-4A47-BE28-69C785516D7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9547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328</xdr:row>
      <xdr:rowOff>0</xdr:rowOff>
    </xdr:from>
    <xdr:to>
      <xdr:col>3</xdr:col>
      <xdr:colOff>7620</xdr:colOff>
      <xdr:row>328</xdr:row>
      <xdr:rowOff>99060</xdr:rowOff>
    </xdr:to>
    <xdr:pic>
      <xdr:nvPicPr>
        <xdr:cNvPr id="258" name="Billede 257">
          <a:extLst>
            <a:ext uri="{FF2B5EF4-FFF2-40B4-BE49-F238E27FC236}">
              <a16:creationId xmlns:a16="http://schemas.microsoft.com/office/drawing/2014/main" id="{31449D68-E1D0-4F80-8988-E1130AB5EB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9730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330</xdr:row>
      <xdr:rowOff>0</xdr:rowOff>
    </xdr:from>
    <xdr:to>
      <xdr:col>1</xdr:col>
      <xdr:colOff>152400</xdr:colOff>
      <xdr:row>331</xdr:row>
      <xdr:rowOff>114300</xdr:rowOff>
    </xdr:to>
    <xdr:pic>
      <xdr:nvPicPr>
        <xdr:cNvPr id="259" name="img41" descr="Lot ID: 411808270  Set No: 10027  Name: Train Engine Shed">
          <a:hlinkClick xmlns:r="http://schemas.openxmlformats.org/officeDocument/2006/relationships" r:id="rId55"/>
          <a:extLst>
            <a:ext uri="{FF2B5EF4-FFF2-40B4-BE49-F238E27FC236}">
              <a16:creationId xmlns:a16="http://schemas.microsoft.com/office/drawing/2014/main" id="{8E04E97A-9CE6-4C58-B07E-A361072C137D}"/>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60096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xdr:row>
      <xdr:rowOff>0</xdr:rowOff>
    </xdr:from>
    <xdr:to>
      <xdr:col>3</xdr:col>
      <xdr:colOff>114300</xdr:colOff>
      <xdr:row>330</xdr:row>
      <xdr:rowOff>114300</xdr:rowOff>
    </xdr:to>
    <xdr:pic>
      <xdr:nvPicPr>
        <xdr:cNvPr id="260" name="Billede 259" descr="Seller Does Not Ship to My Country">
          <a:hlinkClick xmlns:r="http://schemas.openxmlformats.org/officeDocument/2006/relationships" r:id="rId5"/>
          <a:extLst>
            <a:ext uri="{FF2B5EF4-FFF2-40B4-BE49-F238E27FC236}">
              <a16:creationId xmlns:a16="http://schemas.microsoft.com/office/drawing/2014/main" id="{5A85AB97-DA36-4226-87D0-D6358F06DC8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0096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330</xdr:row>
      <xdr:rowOff>0</xdr:rowOff>
    </xdr:from>
    <xdr:to>
      <xdr:col>3</xdr:col>
      <xdr:colOff>274320</xdr:colOff>
      <xdr:row>330</xdr:row>
      <xdr:rowOff>152400</xdr:rowOff>
    </xdr:to>
    <xdr:pic>
      <xdr:nvPicPr>
        <xdr:cNvPr id="261" name="Billede 260">
          <a:hlinkClick xmlns:r="http://schemas.openxmlformats.org/officeDocument/2006/relationships" r:id="rId7"/>
          <a:extLst>
            <a:ext uri="{FF2B5EF4-FFF2-40B4-BE49-F238E27FC236}">
              <a16:creationId xmlns:a16="http://schemas.microsoft.com/office/drawing/2014/main" id="{0AC8B6BB-1F7C-4D9E-837A-F980509E59A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0096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334</xdr:row>
      <xdr:rowOff>0</xdr:rowOff>
    </xdr:from>
    <xdr:to>
      <xdr:col>3</xdr:col>
      <xdr:colOff>7620</xdr:colOff>
      <xdr:row>334</xdr:row>
      <xdr:rowOff>30480</xdr:rowOff>
    </xdr:to>
    <xdr:pic>
      <xdr:nvPicPr>
        <xdr:cNvPr id="262" name="Billede 261">
          <a:extLst>
            <a:ext uri="{FF2B5EF4-FFF2-40B4-BE49-F238E27FC236}">
              <a16:creationId xmlns:a16="http://schemas.microsoft.com/office/drawing/2014/main" id="{EB89981F-E415-434A-86C6-294276A3A5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496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xdr:row>
      <xdr:rowOff>0</xdr:rowOff>
    </xdr:from>
    <xdr:to>
      <xdr:col>3</xdr:col>
      <xdr:colOff>571500</xdr:colOff>
      <xdr:row>335</xdr:row>
      <xdr:rowOff>160020</xdr:rowOff>
    </xdr:to>
    <xdr:pic>
      <xdr:nvPicPr>
        <xdr:cNvPr id="263" name="Billede 262">
          <a:hlinkClick xmlns:r="http://schemas.openxmlformats.org/officeDocument/2006/relationships" r:id="rId84"/>
          <a:extLst>
            <a:ext uri="{FF2B5EF4-FFF2-40B4-BE49-F238E27FC236}">
              <a16:creationId xmlns:a16="http://schemas.microsoft.com/office/drawing/2014/main" id="{A51214EB-4D9F-4706-A524-6B3B3504E9D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2679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336</xdr:row>
      <xdr:rowOff>0</xdr:rowOff>
    </xdr:from>
    <xdr:to>
      <xdr:col>3</xdr:col>
      <xdr:colOff>7620</xdr:colOff>
      <xdr:row>336</xdr:row>
      <xdr:rowOff>99060</xdr:rowOff>
    </xdr:to>
    <xdr:pic>
      <xdr:nvPicPr>
        <xdr:cNvPr id="264" name="Billede 263">
          <a:extLst>
            <a:ext uri="{FF2B5EF4-FFF2-40B4-BE49-F238E27FC236}">
              <a16:creationId xmlns:a16="http://schemas.microsoft.com/office/drawing/2014/main" id="{8B1B4045-00BC-47CF-B5DB-7EA6300662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862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xdr:row>
      <xdr:rowOff>0</xdr:rowOff>
    </xdr:from>
    <xdr:to>
      <xdr:col>1</xdr:col>
      <xdr:colOff>152400</xdr:colOff>
      <xdr:row>339</xdr:row>
      <xdr:rowOff>114300</xdr:rowOff>
    </xdr:to>
    <xdr:pic>
      <xdr:nvPicPr>
        <xdr:cNvPr id="265" name="img42" descr="Lot ID: 312534342  Set No: 10027  Name: Train Engine Shed">
          <a:hlinkClick xmlns:r="http://schemas.openxmlformats.org/officeDocument/2006/relationships" r:id="rId55"/>
          <a:extLst>
            <a:ext uri="{FF2B5EF4-FFF2-40B4-BE49-F238E27FC236}">
              <a16:creationId xmlns:a16="http://schemas.microsoft.com/office/drawing/2014/main" id="{5A95A65A-5F2D-4C1F-A796-B3CD2846DFA3}"/>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63228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xdr:row>
      <xdr:rowOff>0</xdr:rowOff>
    </xdr:from>
    <xdr:to>
      <xdr:col>3</xdr:col>
      <xdr:colOff>114300</xdr:colOff>
      <xdr:row>338</xdr:row>
      <xdr:rowOff>114300</xdr:rowOff>
    </xdr:to>
    <xdr:pic>
      <xdr:nvPicPr>
        <xdr:cNvPr id="266" name="Billede 265" descr="Seller Ships to My Country">
          <a:hlinkClick xmlns:r="http://schemas.openxmlformats.org/officeDocument/2006/relationships" r:id="rId5"/>
          <a:extLst>
            <a:ext uri="{FF2B5EF4-FFF2-40B4-BE49-F238E27FC236}">
              <a16:creationId xmlns:a16="http://schemas.microsoft.com/office/drawing/2014/main" id="{B023C519-63F0-4BEB-9537-5EA1188DDDF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3228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338</xdr:row>
      <xdr:rowOff>0</xdr:rowOff>
    </xdr:from>
    <xdr:to>
      <xdr:col>3</xdr:col>
      <xdr:colOff>274320</xdr:colOff>
      <xdr:row>338</xdr:row>
      <xdr:rowOff>152400</xdr:rowOff>
    </xdr:to>
    <xdr:pic>
      <xdr:nvPicPr>
        <xdr:cNvPr id="267" name="Billede 266">
          <a:hlinkClick xmlns:r="http://schemas.openxmlformats.org/officeDocument/2006/relationships" r:id="rId7"/>
          <a:extLst>
            <a:ext uri="{FF2B5EF4-FFF2-40B4-BE49-F238E27FC236}">
              <a16:creationId xmlns:a16="http://schemas.microsoft.com/office/drawing/2014/main" id="{897A12D2-5B60-464A-B07F-9327A7E0B28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63228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xdr:row>
      <xdr:rowOff>0</xdr:rowOff>
    </xdr:from>
    <xdr:to>
      <xdr:col>3</xdr:col>
      <xdr:colOff>7620</xdr:colOff>
      <xdr:row>343</xdr:row>
      <xdr:rowOff>30480</xdr:rowOff>
    </xdr:to>
    <xdr:pic>
      <xdr:nvPicPr>
        <xdr:cNvPr id="268" name="Billede 267">
          <a:extLst>
            <a:ext uri="{FF2B5EF4-FFF2-40B4-BE49-F238E27FC236}">
              <a16:creationId xmlns:a16="http://schemas.microsoft.com/office/drawing/2014/main" id="{4D0FA1E9-6355-4598-B61C-3EA15EF8DB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6497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344</xdr:row>
      <xdr:rowOff>0</xdr:rowOff>
    </xdr:from>
    <xdr:to>
      <xdr:col>3</xdr:col>
      <xdr:colOff>571500</xdr:colOff>
      <xdr:row>344</xdr:row>
      <xdr:rowOff>160020</xdr:rowOff>
    </xdr:to>
    <xdr:pic>
      <xdr:nvPicPr>
        <xdr:cNvPr id="269" name="Billede 268">
          <a:hlinkClick xmlns:r="http://schemas.openxmlformats.org/officeDocument/2006/relationships" r:id="rId85"/>
          <a:extLst>
            <a:ext uri="{FF2B5EF4-FFF2-40B4-BE49-F238E27FC236}">
              <a16:creationId xmlns:a16="http://schemas.microsoft.com/office/drawing/2014/main" id="{DD012029-9D3C-4312-9EA8-3C961E174A8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6679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xdr:row>
      <xdr:rowOff>0</xdr:rowOff>
    </xdr:from>
    <xdr:to>
      <xdr:col>3</xdr:col>
      <xdr:colOff>7620</xdr:colOff>
      <xdr:row>345</xdr:row>
      <xdr:rowOff>99060</xdr:rowOff>
    </xdr:to>
    <xdr:pic>
      <xdr:nvPicPr>
        <xdr:cNvPr id="270" name="Billede 269">
          <a:extLst>
            <a:ext uri="{FF2B5EF4-FFF2-40B4-BE49-F238E27FC236}">
              <a16:creationId xmlns:a16="http://schemas.microsoft.com/office/drawing/2014/main" id="{6C8A8280-E24D-4464-8666-ECCE4EEB04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6862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347</xdr:row>
      <xdr:rowOff>0</xdr:rowOff>
    </xdr:from>
    <xdr:to>
      <xdr:col>1</xdr:col>
      <xdr:colOff>152400</xdr:colOff>
      <xdr:row>348</xdr:row>
      <xdr:rowOff>114300</xdr:rowOff>
    </xdr:to>
    <xdr:pic>
      <xdr:nvPicPr>
        <xdr:cNvPr id="271" name="img43" descr="Lot ID: 515888333  Set No: 10027  Name: Train Engine Shed">
          <a:hlinkClick xmlns:r="http://schemas.openxmlformats.org/officeDocument/2006/relationships" r:id="rId55"/>
          <a:extLst>
            <a:ext uri="{FF2B5EF4-FFF2-40B4-BE49-F238E27FC236}">
              <a16:creationId xmlns:a16="http://schemas.microsoft.com/office/drawing/2014/main" id="{6A632B84-8DFF-496F-9F46-8285A309319F}"/>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67228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xdr:row>
      <xdr:rowOff>0</xdr:rowOff>
    </xdr:from>
    <xdr:to>
      <xdr:col>3</xdr:col>
      <xdr:colOff>114300</xdr:colOff>
      <xdr:row>347</xdr:row>
      <xdr:rowOff>114300</xdr:rowOff>
    </xdr:to>
    <xdr:pic>
      <xdr:nvPicPr>
        <xdr:cNvPr id="272" name="Billede 271" descr="Seller Does Not Ship to My Country">
          <a:hlinkClick xmlns:r="http://schemas.openxmlformats.org/officeDocument/2006/relationships" r:id="rId5"/>
          <a:extLst>
            <a:ext uri="{FF2B5EF4-FFF2-40B4-BE49-F238E27FC236}">
              <a16:creationId xmlns:a16="http://schemas.microsoft.com/office/drawing/2014/main" id="{7C2CCCF5-4221-4160-B391-3672A0811337}"/>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7228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347</xdr:row>
      <xdr:rowOff>0</xdr:rowOff>
    </xdr:from>
    <xdr:to>
      <xdr:col>3</xdr:col>
      <xdr:colOff>274320</xdr:colOff>
      <xdr:row>347</xdr:row>
      <xdr:rowOff>152400</xdr:rowOff>
    </xdr:to>
    <xdr:pic>
      <xdr:nvPicPr>
        <xdr:cNvPr id="273" name="Billede 272">
          <a:hlinkClick xmlns:r="http://schemas.openxmlformats.org/officeDocument/2006/relationships" r:id="rId7"/>
          <a:extLst>
            <a:ext uri="{FF2B5EF4-FFF2-40B4-BE49-F238E27FC236}">
              <a16:creationId xmlns:a16="http://schemas.microsoft.com/office/drawing/2014/main" id="{FDBDFEBC-075D-4A9E-9C9F-8B0B1B4DA95F}"/>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67228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xdr:row>
      <xdr:rowOff>0</xdr:rowOff>
    </xdr:from>
    <xdr:to>
      <xdr:col>3</xdr:col>
      <xdr:colOff>7620</xdr:colOff>
      <xdr:row>351</xdr:row>
      <xdr:rowOff>30480</xdr:rowOff>
    </xdr:to>
    <xdr:pic>
      <xdr:nvPicPr>
        <xdr:cNvPr id="274" name="Billede 273">
          <a:extLst>
            <a:ext uri="{FF2B5EF4-FFF2-40B4-BE49-F238E27FC236}">
              <a16:creationId xmlns:a16="http://schemas.microsoft.com/office/drawing/2014/main" id="{0442054D-30D6-4B7F-9454-32698A35FC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9857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352</xdr:row>
      <xdr:rowOff>0</xdr:rowOff>
    </xdr:from>
    <xdr:to>
      <xdr:col>3</xdr:col>
      <xdr:colOff>571500</xdr:colOff>
      <xdr:row>352</xdr:row>
      <xdr:rowOff>160020</xdr:rowOff>
    </xdr:to>
    <xdr:pic>
      <xdr:nvPicPr>
        <xdr:cNvPr id="275" name="Billede 274">
          <a:hlinkClick xmlns:r="http://schemas.openxmlformats.org/officeDocument/2006/relationships" r:id="rId86"/>
          <a:extLst>
            <a:ext uri="{FF2B5EF4-FFF2-40B4-BE49-F238E27FC236}">
              <a16:creationId xmlns:a16="http://schemas.microsoft.com/office/drawing/2014/main" id="{CF59FE93-D91E-4CFE-A1ED-E16C119773B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70040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xdr:row>
      <xdr:rowOff>0</xdr:rowOff>
    </xdr:from>
    <xdr:to>
      <xdr:col>3</xdr:col>
      <xdr:colOff>7620</xdr:colOff>
      <xdr:row>353</xdr:row>
      <xdr:rowOff>99060</xdr:rowOff>
    </xdr:to>
    <xdr:pic>
      <xdr:nvPicPr>
        <xdr:cNvPr id="276" name="Billede 275">
          <a:extLst>
            <a:ext uri="{FF2B5EF4-FFF2-40B4-BE49-F238E27FC236}">
              <a16:creationId xmlns:a16="http://schemas.microsoft.com/office/drawing/2014/main" id="{5E1EB8D6-AC4B-4C9F-8E72-5098C714A5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0223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355</xdr:row>
      <xdr:rowOff>0</xdr:rowOff>
    </xdr:from>
    <xdr:to>
      <xdr:col>1</xdr:col>
      <xdr:colOff>152400</xdr:colOff>
      <xdr:row>356</xdr:row>
      <xdr:rowOff>114300</xdr:rowOff>
    </xdr:to>
    <xdr:pic>
      <xdr:nvPicPr>
        <xdr:cNvPr id="277" name="img44" descr="Lot ID: 451226813  Set No: 910033  Name: Old Train Engine Shed">
          <a:hlinkClick xmlns:r="http://schemas.openxmlformats.org/officeDocument/2006/relationships" r:id="rId33"/>
          <a:extLst>
            <a:ext uri="{FF2B5EF4-FFF2-40B4-BE49-F238E27FC236}">
              <a16:creationId xmlns:a16="http://schemas.microsoft.com/office/drawing/2014/main" id="{FDD8F405-B7AA-45A7-A82D-1693751F962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70588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xdr:row>
      <xdr:rowOff>0</xdr:rowOff>
    </xdr:from>
    <xdr:to>
      <xdr:col>3</xdr:col>
      <xdr:colOff>114300</xdr:colOff>
      <xdr:row>355</xdr:row>
      <xdr:rowOff>114300</xdr:rowOff>
    </xdr:to>
    <xdr:pic>
      <xdr:nvPicPr>
        <xdr:cNvPr id="278" name="Billede 277" descr="Seller Ships to My Country">
          <a:hlinkClick xmlns:r="http://schemas.openxmlformats.org/officeDocument/2006/relationships" r:id="rId5"/>
          <a:extLst>
            <a:ext uri="{FF2B5EF4-FFF2-40B4-BE49-F238E27FC236}">
              <a16:creationId xmlns:a16="http://schemas.microsoft.com/office/drawing/2014/main" id="{3B1D0174-45C7-422B-A156-B27C90303DA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70588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355</xdr:row>
      <xdr:rowOff>0</xdr:rowOff>
    </xdr:from>
    <xdr:to>
      <xdr:col>3</xdr:col>
      <xdr:colOff>274320</xdr:colOff>
      <xdr:row>355</xdr:row>
      <xdr:rowOff>152400</xdr:rowOff>
    </xdr:to>
    <xdr:pic>
      <xdr:nvPicPr>
        <xdr:cNvPr id="279" name="Billede 278">
          <a:hlinkClick xmlns:r="http://schemas.openxmlformats.org/officeDocument/2006/relationships" r:id="rId7"/>
          <a:extLst>
            <a:ext uri="{FF2B5EF4-FFF2-40B4-BE49-F238E27FC236}">
              <a16:creationId xmlns:a16="http://schemas.microsoft.com/office/drawing/2014/main" id="{21CAB11B-0302-4C04-8706-0BD57B5E6C4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70588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359</xdr:row>
      <xdr:rowOff>0</xdr:rowOff>
    </xdr:from>
    <xdr:to>
      <xdr:col>3</xdr:col>
      <xdr:colOff>7620</xdr:colOff>
      <xdr:row>359</xdr:row>
      <xdr:rowOff>30480</xdr:rowOff>
    </xdr:to>
    <xdr:pic>
      <xdr:nvPicPr>
        <xdr:cNvPr id="280" name="Billede 279">
          <a:extLst>
            <a:ext uri="{FF2B5EF4-FFF2-40B4-BE49-F238E27FC236}">
              <a16:creationId xmlns:a16="http://schemas.microsoft.com/office/drawing/2014/main" id="{5326D196-0F3F-4C5E-B7FF-B78631ADE0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2600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360</xdr:row>
      <xdr:rowOff>0</xdr:rowOff>
    </xdr:from>
    <xdr:to>
      <xdr:col>3</xdr:col>
      <xdr:colOff>571500</xdr:colOff>
      <xdr:row>360</xdr:row>
      <xdr:rowOff>160020</xdr:rowOff>
    </xdr:to>
    <xdr:pic>
      <xdr:nvPicPr>
        <xdr:cNvPr id="281" name="Billede 280">
          <a:hlinkClick xmlns:r="http://schemas.openxmlformats.org/officeDocument/2006/relationships" r:id="rId87"/>
          <a:extLst>
            <a:ext uri="{FF2B5EF4-FFF2-40B4-BE49-F238E27FC236}">
              <a16:creationId xmlns:a16="http://schemas.microsoft.com/office/drawing/2014/main" id="{963FADE1-0BFD-4147-ACC2-07FFD6ABD63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72783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361</xdr:row>
      <xdr:rowOff>0</xdr:rowOff>
    </xdr:from>
    <xdr:to>
      <xdr:col>3</xdr:col>
      <xdr:colOff>7620</xdr:colOff>
      <xdr:row>361</xdr:row>
      <xdr:rowOff>99060</xdr:rowOff>
    </xdr:to>
    <xdr:pic>
      <xdr:nvPicPr>
        <xdr:cNvPr id="282" name="Billede 281">
          <a:extLst>
            <a:ext uri="{FF2B5EF4-FFF2-40B4-BE49-F238E27FC236}">
              <a16:creationId xmlns:a16="http://schemas.microsoft.com/office/drawing/2014/main" id="{B83150D0-A2AC-481A-90DE-7221D6EF02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2966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363</xdr:row>
      <xdr:rowOff>0</xdr:rowOff>
    </xdr:from>
    <xdr:to>
      <xdr:col>1</xdr:col>
      <xdr:colOff>152400</xdr:colOff>
      <xdr:row>364</xdr:row>
      <xdr:rowOff>114300</xdr:rowOff>
    </xdr:to>
    <xdr:pic>
      <xdr:nvPicPr>
        <xdr:cNvPr id="283" name="img45" descr="Lot ID: 262637839  Set No: 10027  Name: Train Engine Shed">
          <a:hlinkClick xmlns:r="http://schemas.openxmlformats.org/officeDocument/2006/relationships" r:id="rId55"/>
          <a:extLst>
            <a:ext uri="{FF2B5EF4-FFF2-40B4-BE49-F238E27FC236}">
              <a16:creationId xmlns:a16="http://schemas.microsoft.com/office/drawing/2014/main" id="{0B9CF39F-EB90-4B8A-9CFF-709D06EDF077}"/>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73332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xdr:row>
      <xdr:rowOff>0</xdr:rowOff>
    </xdr:from>
    <xdr:to>
      <xdr:col>3</xdr:col>
      <xdr:colOff>114300</xdr:colOff>
      <xdr:row>363</xdr:row>
      <xdr:rowOff>114300</xdr:rowOff>
    </xdr:to>
    <xdr:pic>
      <xdr:nvPicPr>
        <xdr:cNvPr id="284" name="Billede 283" descr="Seller Ships to My Country">
          <a:hlinkClick xmlns:r="http://schemas.openxmlformats.org/officeDocument/2006/relationships" r:id="rId5"/>
          <a:extLst>
            <a:ext uri="{FF2B5EF4-FFF2-40B4-BE49-F238E27FC236}">
              <a16:creationId xmlns:a16="http://schemas.microsoft.com/office/drawing/2014/main" id="{B1A9BE51-A1AA-4E1A-8E10-3C4D3F7DB99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73332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363</xdr:row>
      <xdr:rowOff>0</xdr:rowOff>
    </xdr:from>
    <xdr:to>
      <xdr:col>3</xdr:col>
      <xdr:colOff>274320</xdr:colOff>
      <xdr:row>363</xdr:row>
      <xdr:rowOff>152400</xdr:rowOff>
    </xdr:to>
    <xdr:pic>
      <xdr:nvPicPr>
        <xdr:cNvPr id="285" name="Billede 284">
          <a:hlinkClick xmlns:r="http://schemas.openxmlformats.org/officeDocument/2006/relationships" r:id="rId7"/>
          <a:extLst>
            <a:ext uri="{FF2B5EF4-FFF2-40B4-BE49-F238E27FC236}">
              <a16:creationId xmlns:a16="http://schemas.microsoft.com/office/drawing/2014/main" id="{08A34EC1-6571-4948-ABAB-BCDE4C28060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73332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367</xdr:row>
      <xdr:rowOff>0</xdr:rowOff>
    </xdr:from>
    <xdr:to>
      <xdr:col>3</xdr:col>
      <xdr:colOff>7620</xdr:colOff>
      <xdr:row>367</xdr:row>
      <xdr:rowOff>30480</xdr:rowOff>
    </xdr:to>
    <xdr:pic>
      <xdr:nvPicPr>
        <xdr:cNvPr id="286" name="Billede 285">
          <a:extLst>
            <a:ext uri="{FF2B5EF4-FFF2-40B4-BE49-F238E27FC236}">
              <a16:creationId xmlns:a16="http://schemas.microsoft.com/office/drawing/2014/main" id="{6DDBB659-B6E4-48D6-8468-BAAA473470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6761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xdr:row>
      <xdr:rowOff>0</xdr:rowOff>
    </xdr:from>
    <xdr:to>
      <xdr:col>3</xdr:col>
      <xdr:colOff>571500</xdr:colOff>
      <xdr:row>368</xdr:row>
      <xdr:rowOff>160020</xdr:rowOff>
    </xdr:to>
    <xdr:pic>
      <xdr:nvPicPr>
        <xdr:cNvPr id="287" name="Billede 286">
          <a:hlinkClick xmlns:r="http://schemas.openxmlformats.org/officeDocument/2006/relationships" r:id="rId88"/>
          <a:extLst>
            <a:ext uri="{FF2B5EF4-FFF2-40B4-BE49-F238E27FC236}">
              <a16:creationId xmlns:a16="http://schemas.microsoft.com/office/drawing/2014/main" id="{FC3DDCFA-5A35-4BAE-8C3E-D0874896D96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76944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369</xdr:row>
      <xdr:rowOff>0</xdr:rowOff>
    </xdr:from>
    <xdr:to>
      <xdr:col>3</xdr:col>
      <xdr:colOff>7620</xdr:colOff>
      <xdr:row>369</xdr:row>
      <xdr:rowOff>99060</xdr:rowOff>
    </xdr:to>
    <xdr:pic>
      <xdr:nvPicPr>
        <xdr:cNvPr id="288" name="Billede 287">
          <a:extLst>
            <a:ext uri="{FF2B5EF4-FFF2-40B4-BE49-F238E27FC236}">
              <a16:creationId xmlns:a16="http://schemas.microsoft.com/office/drawing/2014/main" id="{19EDC293-0860-4222-9680-74A8299A30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77126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371</xdr:row>
      <xdr:rowOff>0</xdr:rowOff>
    </xdr:from>
    <xdr:to>
      <xdr:col>1</xdr:col>
      <xdr:colOff>152400</xdr:colOff>
      <xdr:row>372</xdr:row>
      <xdr:rowOff>114300</xdr:rowOff>
    </xdr:to>
    <xdr:pic>
      <xdr:nvPicPr>
        <xdr:cNvPr id="289" name="img46" descr="Lot ID: 538936370  Set No: 10027  Name: Train Engine Shed">
          <a:hlinkClick xmlns:r="http://schemas.openxmlformats.org/officeDocument/2006/relationships" r:id="rId55"/>
          <a:extLst>
            <a:ext uri="{FF2B5EF4-FFF2-40B4-BE49-F238E27FC236}">
              <a16:creationId xmlns:a16="http://schemas.microsoft.com/office/drawing/2014/main" id="{70C60B8F-657D-40FC-877B-5947F73F3F4D}"/>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77492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371</xdr:row>
      <xdr:rowOff>0</xdr:rowOff>
    </xdr:from>
    <xdr:to>
      <xdr:col>3</xdr:col>
      <xdr:colOff>114300</xdr:colOff>
      <xdr:row>371</xdr:row>
      <xdr:rowOff>114300</xdr:rowOff>
    </xdr:to>
    <xdr:pic>
      <xdr:nvPicPr>
        <xdr:cNvPr id="290" name="Billede 289" descr="Seller Ships to My Country">
          <a:hlinkClick xmlns:r="http://schemas.openxmlformats.org/officeDocument/2006/relationships" r:id="rId5"/>
          <a:extLst>
            <a:ext uri="{FF2B5EF4-FFF2-40B4-BE49-F238E27FC236}">
              <a16:creationId xmlns:a16="http://schemas.microsoft.com/office/drawing/2014/main" id="{907752DD-0362-4050-A61B-D73804B4C03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77492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371</xdr:row>
      <xdr:rowOff>0</xdr:rowOff>
    </xdr:from>
    <xdr:to>
      <xdr:col>3</xdr:col>
      <xdr:colOff>274320</xdr:colOff>
      <xdr:row>371</xdr:row>
      <xdr:rowOff>152400</xdr:rowOff>
    </xdr:to>
    <xdr:pic>
      <xdr:nvPicPr>
        <xdr:cNvPr id="291" name="Billede 290">
          <a:hlinkClick xmlns:r="http://schemas.openxmlformats.org/officeDocument/2006/relationships" r:id="rId7"/>
          <a:extLst>
            <a:ext uri="{FF2B5EF4-FFF2-40B4-BE49-F238E27FC236}">
              <a16:creationId xmlns:a16="http://schemas.microsoft.com/office/drawing/2014/main" id="{9576A847-E8BA-4984-97C3-6059F27F84F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77492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375</xdr:row>
      <xdr:rowOff>0</xdr:rowOff>
    </xdr:from>
    <xdr:to>
      <xdr:col>3</xdr:col>
      <xdr:colOff>7620</xdr:colOff>
      <xdr:row>375</xdr:row>
      <xdr:rowOff>30480</xdr:rowOff>
    </xdr:to>
    <xdr:pic>
      <xdr:nvPicPr>
        <xdr:cNvPr id="292" name="Billede 291">
          <a:extLst>
            <a:ext uri="{FF2B5EF4-FFF2-40B4-BE49-F238E27FC236}">
              <a16:creationId xmlns:a16="http://schemas.microsoft.com/office/drawing/2014/main" id="{D21FCA2A-B106-4939-9048-B1E3C53263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0007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376</xdr:row>
      <xdr:rowOff>0</xdr:rowOff>
    </xdr:from>
    <xdr:to>
      <xdr:col>3</xdr:col>
      <xdr:colOff>571500</xdr:colOff>
      <xdr:row>376</xdr:row>
      <xdr:rowOff>160020</xdr:rowOff>
    </xdr:to>
    <xdr:pic>
      <xdr:nvPicPr>
        <xdr:cNvPr id="293" name="Billede 292">
          <a:hlinkClick xmlns:r="http://schemas.openxmlformats.org/officeDocument/2006/relationships" r:id="rId89"/>
          <a:extLst>
            <a:ext uri="{FF2B5EF4-FFF2-40B4-BE49-F238E27FC236}">
              <a16:creationId xmlns:a16="http://schemas.microsoft.com/office/drawing/2014/main" id="{0D77E05A-8955-40B7-8F95-5E34556E155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80190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377</xdr:row>
      <xdr:rowOff>0</xdr:rowOff>
    </xdr:from>
    <xdr:to>
      <xdr:col>3</xdr:col>
      <xdr:colOff>7620</xdr:colOff>
      <xdr:row>377</xdr:row>
      <xdr:rowOff>99060</xdr:rowOff>
    </xdr:to>
    <xdr:pic>
      <xdr:nvPicPr>
        <xdr:cNvPr id="294" name="Billede 293">
          <a:extLst>
            <a:ext uri="{FF2B5EF4-FFF2-40B4-BE49-F238E27FC236}">
              <a16:creationId xmlns:a16="http://schemas.microsoft.com/office/drawing/2014/main" id="{3C80E00C-EE3C-4E83-BC22-2833297B86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0373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379</xdr:row>
      <xdr:rowOff>0</xdr:rowOff>
    </xdr:from>
    <xdr:to>
      <xdr:col>1</xdr:col>
      <xdr:colOff>152400</xdr:colOff>
      <xdr:row>380</xdr:row>
      <xdr:rowOff>114300</xdr:rowOff>
    </xdr:to>
    <xdr:pic>
      <xdr:nvPicPr>
        <xdr:cNvPr id="295" name="img47" descr="Lot ID: 417893937  Set No: 910033  Name: Old Train Engine Shed">
          <a:hlinkClick xmlns:r="http://schemas.openxmlformats.org/officeDocument/2006/relationships" r:id="rId33"/>
          <a:extLst>
            <a:ext uri="{FF2B5EF4-FFF2-40B4-BE49-F238E27FC236}">
              <a16:creationId xmlns:a16="http://schemas.microsoft.com/office/drawing/2014/main" id="{33260213-B8E6-4038-BDA5-83905C4296B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80738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379</xdr:row>
      <xdr:rowOff>0</xdr:rowOff>
    </xdr:from>
    <xdr:to>
      <xdr:col>3</xdr:col>
      <xdr:colOff>114300</xdr:colOff>
      <xdr:row>379</xdr:row>
      <xdr:rowOff>114300</xdr:rowOff>
    </xdr:to>
    <xdr:pic>
      <xdr:nvPicPr>
        <xdr:cNvPr id="296" name="Billede 295" descr="Seller Ships to My Country">
          <a:hlinkClick xmlns:r="http://schemas.openxmlformats.org/officeDocument/2006/relationships" r:id="rId5"/>
          <a:extLst>
            <a:ext uri="{FF2B5EF4-FFF2-40B4-BE49-F238E27FC236}">
              <a16:creationId xmlns:a16="http://schemas.microsoft.com/office/drawing/2014/main" id="{D5DC8ED3-EA3B-4479-BB06-D02E75BA733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80738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379</xdr:row>
      <xdr:rowOff>0</xdr:rowOff>
    </xdr:from>
    <xdr:to>
      <xdr:col>3</xdr:col>
      <xdr:colOff>274320</xdr:colOff>
      <xdr:row>379</xdr:row>
      <xdr:rowOff>152400</xdr:rowOff>
    </xdr:to>
    <xdr:pic>
      <xdr:nvPicPr>
        <xdr:cNvPr id="297" name="Billede 296">
          <a:hlinkClick xmlns:r="http://schemas.openxmlformats.org/officeDocument/2006/relationships" r:id="rId7"/>
          <a:extLst>
            <a:ext uri="{FF2B5EF4-FFF2-40B4-BE49-F238E27FC236}">
              <a16:creationId xmlns:a16="http://schemas.microsoft.com/office/drawing/2014/main" id="{1424E598-F6D8-42C1-AC00-B171F9EE7AF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80738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xdr:row>
      <xdr:rowOff>0</xdr:rowOff>
    </xdr:from>
    <xdr:to>
      <xdr:col>3</xdr:col>
      <xdr:colOff>7620</xdr:colOff>
      <xdr:row>383</xdr:row>
      <xdr:rowOff>30480</xdr:rowOff>
    </xdr:to>
    <xdr:pic>
      <xdr:nvPicPr>
        <xdr:cNvPr id="298" name="Billede 297">
          <a:extLst>
            <a:ext uri="{FF2B5EF4-FFF2-40B4-BE49-F238E27FC236}">
              <a16:creationId xmlns:a16="http://schemas.microsoft.com/office/drawing/2014/main" id="{454D191E-17BB-42B9-B541-E714762210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2864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384</xdr:row>
      <xdr:rowOff>0</xdr:rowOff>
    </xdr:from>
    <xdr:to>
      <xdr:col>3</xdr:col>
      <xdr:colOff>571500</xdr:colOff>
      <xdr:row>384</xdr:row>
      <xdr:rowOff>160020</xdr:rowOff>
    </xdr:to>
    <xdr:pic>
      <xdr:nvPicPr>
        <xdr:cNvPr id="299" name="Billede 298">
          <a:hlinkClick xmlns:r="http://schemas.openxmlformats.org/officeDocument/2006/relationships" r:id="rId90"/>
          <a:extLst>
            <a:ext uri="{FF2B5EF4-FFF2-40B4-BE49-F238E27FC236}">
              <a16:creationId xmlns:a16="http://schemas.microsoft.com/office/drawing/2014/main" id="{E3656301-2238-4057-8F49-41FA8F46476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83047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385</xdr:row>
      <xdr:rowOff>0</xdr:rowOff>
    </xdr:from>
    <xdr:to>
      <xdr:col>3</xdr:col>
      <xdr:colOff>7620</xdr:colOff>
      <xdr:row>385</xdr:row>
      <xdr:rowOff>99060</xdr:rowOff>
    </xdr:to>
    <xdr:pic>
      <xdr:nvPicPr>
        <xdr:cNvPr id="300" name="Billede 299">
          <a:extLst>
            <a:ext uri="{FF2B5EF4-FFF2-40B4-BE49-F238E27FC236}">
              <a16:creationId xmlns:a16="http://schemas.microsoft.com/office/drawing/2014/main" id="{04F5001F-0321-4A4D-A680-50E850BD98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3230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387</xdr:row>
      <xdr:rowOff>0</xdr:rowOff>
    </xdr:from>
    <xdr:to>
      <xdr:col>1</xdr:col>
      <xdr:colOff>152400</xdr:colOff>
      <xdr:row>388</xdr:row>
      <xdr:rowOff>114300</xdr:rowOff>
    </xdr:to>
    <xdr:pic>
      <xdr:nvPicPr>
        <xdr:cNvPr id="301" name="img48" descr="Lot ID: 437995045  Set No: 910033  Name: Old Train Engine Shed">
          <a:hlinkClick xmlns:r="http://schemas.openxmlformats.org/officeDocument/2006/relationships" r:id="rId33"/>
          <a:extLst>
            <a:ext uri="{FF2B5EF4-FFF2-40B4-BE49-F238E27FC236}">
              <a16:creationId xmlns:a16="http://schemas.microsoft.com/office/drawing/2014/main" id="{D9CC0142-A945-499A-882C-D12BB0C8142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83596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xdr:row>
      <xdr:rowOff>0</xdr:rowOff>
    </xdr:from>
    <xdr:to>
      <xdr:col>3</xdr:col>
      <xdr:colOff>114300</xdr:colOff>
      <xdr:row>387</xdr:row>
      <xdr:rowOff>114300</xdr:rowOff>
    </xdr:to>
    <xdr:pic>
      <xdr:nvPicPr>
        <xdr:cNvPr id="302" name="Billede 301" descr="Seller Ships to My Country">
          <a:hlinkClick xmlns:r="http://schemas.openxmlformats.org/officeDocument/2006/relationships" r:id="rId5"/>
          <a:extLst>
            <a:ext uri="{FF2B5EF4-FFF2-40B4-BE49-F238E27FC236}">
              <a16:creationId xmlns:a16="http://schemas.microsoft.com/office/drawing/2014/main" id="{6E8791D9-DFC9-419E-A878-938A7C23429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83596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387</xdr:row>
      <xdr:rowOff>0</xdr:rowOff>
    </xdr:from>
    <xdr:to>
      <xdr:col>3</xdr:col>
      <xdr:colOff>274320</xdr:colOff>
      <xdr:row>387</xdr:row>
      <xdr:rowOff>152400</xdr:rowOff>
    </xdr:to>
    <xdr:pic>
      <xdr:nvPicPr>
        <xdr:cNvPr id="303" name="Billede 302">
          <a:hlinkClick xmlns:r="http://schemas.openxmlformats.org/officeDocument/2006/relationships" r:id="rId7"/>
          <a:extLst>
            <a:ext uri="{FF2B5EF4-FFF2-40B4-BE49-F238E27FC236}">
              <a16:creationId xmlns:a16="http://schemas.microsoft.com/office/drawing/2014/main" id="{41CE2D81-D873-44AD-B9FA-55A4DCE4BC4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83596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xdr:row>
      <xdr:rowOff>0</xdr:rowOff>
    </xdr:from>
    <xdr:to>
      <xdr:col>3</xdr:col>
      <xdr:colOff>7620</xdr:colOff>
      <xdr:row>391</xdr:row>
      <xdr:rowOff>30480</xdr:rowOff>
    </xdr:to>
    <xdr:pic>
      <xdr:nvPicPr>
        <xdr:cNvPr id="304" name="Billede 303">
          <a:extLst>
            <a:ext uri="{FF2B5EF4-FFF2-40B4-BE49-F238E27FC236}">
              <a16:creationId xmlns:a16="http://schemas.microsoft.com/office/drawing/2014/main" id="{6C4E771E-9054-4D51-977A-6C8E3C8B99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5607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392</xdr:row>
      <xdr:rowOff>0</xdr:rowOff>
    </xdr:from>
    <xdr:to>
      <xdr:col>3</xdr:col>
      <xdr:colOff>571500</xdr:colOff>
      <xdr:row>392</xdr:row>
      <xdr:rowOff>160020</xdr:rowOff>
    </xdr:to>
    <xdr:pic>
      <xdr:nvPicPr>
        <xdr:cNvPr id="305" name="Billede 304">
          <a:hlinkClick xmlns:r="http://schemas.openxmlformats.org/officeDocument/2006/relationships" r:id="rId91"/>
          <a:extLst>
            <a:ext uri="{FF2B5EF4-FFF2-40B4-BE49-F238E27FC236}">
              <a16:creationId xmlns:a16="http://schemas.microsoft.com/office/drawing/2014/main" id="{925EA4C0-BF7D-4CC1-91C3-89F2EE67D00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85790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393</xdr:row>
      <xdr:rowOff>0</xdr:rowOff>
    </xdr:from>
    <xdr:to>
      <xdr:col>3</xdr:col>
      <xdr:colOff>7620</xdr:colOff>
      <xdr:row>393</xdr:row>
      <xdr:rowOff>99060</xdr:rowOff>
    </xdr:to>
    <xdr:pic>
      <xdr:nvPicPr>
        <xdr:cNvPr id="306" name="Billede 305">
          <a:extLst>
            <a:ext uri="{FF2B5EF4-FFF2-40B4-BE49-F238E27FC236}">
              <a16:creationId xmlns:a16="http://schemas.microsoft.com/office/drawing/2014/main" id="{6867654F-A5FC-4646-B96A-52FD9FBDCE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5973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395</xdr:row>
      <xdr:rowOff>0</xdr:rowOff>
    </xdr:from>
    <xdr:to>
      <xdr:col>1</xdr:col>
      <xdr:colOff>152400</xdr:colOff>
      <xdr:row>396</xdr:row>
      <xdr:rowOff>228600</xdr:rowOff>
    </xdr:to>
    <xdr:pic>
      <xdr:nvPicPr>
        <xdr:cNvPr id="307" name="img49" descr="Lot ID: 508800691  Set No: 7750  Name: Steam Engine">
          <a:hlinkClick xmlns:r="http://schemas.openxmlformats.org/officeDocument/2006/relationships" r:id="rId11"/>
          <a:extLst>
            <a:ext uri="{FF2B5EF4-FFF2-40B4-BE49-F238E27FC236}">
              <a16:creationId xmlns:a16="http://schemas.microsoft.com/office/drawing/2014/main" id="{64F1BF7F-3ED0-4082-BB59-3D364F23BF8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86339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xdr:row>
      <xdr:rowOff>0</xdr:rowOff>
    </xdr:from>
    <xdr:to>
      <xdr:col>3</xdr:col>
      <xdr:colOff>114300</xdr:colOff>
      <xdr:row>395</xdr:row>
      <xdr:rowOff>114300</xdr:rowOff>
    </xdr:to>
    <xdr:pic>
      <xdr:nvPicPr>
        <xdr:cNvPr id="308" name="Billede 307" descr="Seller Ships to My Country">
          <a:hlinkClick xmlns:r="http://schemas.openxmlformats.org/officeDocument/2006/relationships" r:id="rId5"/>
          <a:extLst>
            <a:ext uri="{FF2B5EF4-FFF2-40B4-BE49-F238E27FC236}">
              <a16:creationId xmlns:a16="http://schemas.microsoft.com/office/drawing/2014/main" id="{0ECAE294-8BBA-4D4E-AC8C-0B0BC7154A9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86339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395</xdr:row>
      <xdr:rowOff>0</xdr:rowOff>
    </xdr:from>
    <xdr:to>
      <xdr:col>3</xdr:col>
      <xdr:colOff>274320</xdr:colOff>
      <xdr:row>395</xdr:row>
      <xdr:rowOff>152400</xdr:rowOff>
    </xdr:to>
    <xdr:pic>
      <xdr:nvPicPr>
        <xdr:cNvPr id="309" name="Billede 308">
          <a:hlinkClick xmlns:r="http://schemas.openxmlformats.org/officeDocument/2006/relationships" r:id="rId7"/>
          <a:extLst>
            <a:ext uri="{FF2B5EF4-FFF2-40B4-BE49-F238E27FC236}">
              <a16:creationId xmlns:a16="http://schemas.microsoft.com/office/drawing/2014/main" id="{F24FC976-9BEA-4CED-BD2C-97420D238DBB}"/>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86339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399</xdr:row>
      <xdr:rowOff>0</xdr:rowOff>
    </xdr:from>
    <xdr:to>
      <xdr:col>3</xdr:col>
      <xdr:colOff>7620</xdr:colOff>
      <xdr:row>399</xdr:row>
      <xdr:rowOff>30480</xdr:rowOff>
    </xdr:to>
    <xdr:pic>
      <xdr:nvPicPr>
        <xdr:cNvPr id="310" name="Billede 309">
          <a:extLst>
            <a:ext uri="{FF2B5EF4-FFF2-40B4-BE49-F238E27FC236}">
              <a16:creationId xmlns:a16="http://schemas.microsoft.com/office/drawing/2014/main" id="{0E877007-551B-48EF-8295-1B9533622E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0568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xdr:row>
      <xdr:rowOff>0</xdr:rowOff>
    </xdr:from>
    <xdr:to>
      <xdr:col>3</xdr:col>
      <xdr:colOff>571500</xdr:colOff>
      <xdr:row>400</xdr:row>
      <xdr:rowOff>160020</xdr:rowOff>
    </xdr:to>
    <xdr:pic>
      <xdr:nvPicPr>
        <xdr:cNvPr id="311" name="Billede 310">
          <a:hlinkClick xmlns:r="http://schemas.openxmlformats.org/officeDocument/2006/relationships" r:id="rId92"/>
          <a:extLst>
            <a:ext uri="{FF2B5EF4-FFF2-40B4-BE49-F238E27FC236}">
              <a16:creationId xmlns:a16="http://schemas.microsoft.com/office/drawing/2014/main" id="{EE065B10-40FA-4C85-B465-3DA60851243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90751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401</xdr:row>
      <xdr:rowOff>0</xdr:rowOff>
    </xdr:from>
    <xdr:to>
      <xdr:col>3</xdr:col>
      <xdr:colOff>7620</xdr:colOff>
      <xdr:row>401</xdr:row>
      <xdr:rowOff>99060</xdr:rowOff>
    </xdr:to>
    <xdr:pic>
      <xdr:nvPicPr>
        <xdr:cNvPr id="312" name="Billede 311">
          <a:extLst>
            <a:ext uri="{FF2B5EF4-FFF2-40B4-BE49-F238E27FC236}">
              <a16:creationId xmlns:a16="http://schemas.microsoft.com/office/drawing/2014/main" id="{50F383FE-C5F8-4318-A0AF-E5EB66E88C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0934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403</xdr:row>
      <xdr:rowOff>0</xdr:rowOff>
    </xdr:from>
    <xdr:to>
      <xdr:col>1</xdr:col>
      <xdr:colOff>152400</xdr:colOff>
      <xdr:row>404</xdr:row>
      <xdr:rowOff>228600</xdr:rowOff>
    </xdr:to>
    <xdr:pic>
      <xdr:nvPicPr>
        <xdr:cNvPr id="313" name="img50" descr="Lot ID: 411157128  Set No: 7750  Name: Steam Engine">
          <a:hlinkClick xmlns:r="http://schemas.openxmlformats.org/officeDocument/2006/relationships" r:id="rId11"/>
          <a:extLst>
            <a:ext uri="{FF2B5EF4-FFF2-40B4-BE49-F238E27FC236}">
              <a16:creationId xmlns:a16="http://schemas.microsoft.com/office/drawing/2014/main" id="{FDA3F289-7E06-41C5-B903-1AF3419E368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191300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403</xdr:row>
      <xdr:rowOff>0</xdr:rowOff>
    </xdr:from>
    <xdr:to>
      <xdr:col>3</xdr:col>
      <xdr:colOff>114300</xdr:colOff>
      <xdr:row>403</xdr:row>
      <xdr:rowOff>114300</xdr:rowOff>
    </xdr:to>
    <xdr:pic>
      <xdr:nvPicPr>
        <xdr:cNvPr id="314" name="Billede 313" descr="Seller Ships to My Country">
          <a:hlinkClick xmlns:r="http://schemas.openxmlformats.org/officeDocument/2006/relationships" r:id="rId5"/>
          <a:extLst>
            <a:ext uri="{FF2B5EF4-FFF2-40B4-BE49-F238E27FC236}">
              <a16:creationId xmlns:a16="http://schemas.microsoft.com/office/drawing/2014/main" id="{81C9170F-2E85-44E2-AACD-3A296FD4DFB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91300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403</xdr:row>
      <xdr:rowOff>0</xdr:rowOff>
    </xdr:from>
    <xdr:to>
      <xdr:col>3</xdr:col>
      <xdr:colOff>274320</xdr:colOff>
      <xdr:row>403</xdr:row>
      <xdr:rowOff>152400</xdr:rowOff>
    </xdr:to>
    <xdr:pic>
      <xdr:nvPicPr>
        <xdr:cNvPr id="315" name="Billede 314">
          <a:hlinkClick xmlns:r="http://schemas.openxmlformats.org/officeDocument/2006/relationships" r:id="rId7"/>
          <a:extLst>
            <a:ext uri="{FF2B5EF4-FFF2-40B4-BE49-F238E27FC236}">
              <a16:creationId xmlns:a16="http://schemas.microsoft.com/office/drawing/2014/main" id="{77B6A92D-69A6-43C5-9071-1EEEAC37F17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9130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407</xdr:row>
      <xdr:rowOff>0</xdr:rowOff>
    </xdr:from>
    <xdr:to>
      <xdr:col>3</xdr:col>
      <xdr:colOff>7620</xdr:colOff>
      <xdr:row>407</xdr:row>
      <xdr:rowOff>30480</xdr:rowOff>
    </xdr:to>
    <xdr:pic>
      <xdr:nvPicPr>
        <xdr:cNvPr id="316" name="Billede 315">
          <a:extLst>
            <a:ext uri="{FF2B5EF4-FFF2-40B4-BE49-F238E27FC236}">
              <a16:creationId xmlns:a16="http://schemas.microsoft.com/office/drawing/2014/main" id="{D209526A-B348-4ECA-A180-2AC4094D09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3929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408</xdr:row>
      <xdr:rowOff>0</xdr:rowOff>
    </xdr:from>
    <xdr:to>
      <xdr:col>3</xdr:col>
      <xdr:colOff>571500</xdr:colOff>
      <xdr:row>408</xdr:row>
      <xdr:rowOff>160020</xdr:rowOff>
    </xdr:to>
    <xdr:pic>
      <xdr:nvPicPr>
        <xdr:cNvPr id="317" name="Billede 316">
          <a:hlinkClick xmlns:r="http://schemas.openxmlformats.org/officeDocument/2006/relationships" r:id="rId93"/>
          <a:extLst>
            <a:ext uri="{FF2B5EF4-FFF2-40B4-BE49-F238E27FC236}">
              <a16:creationId xmlns:a16="http://schemas.microsoft.com/office/drawing/2014/main" id="{B04D5C26-B107-4D6F-A9DD-56FB5F5B3E2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94111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409</xdr:row>
      <xdr:rowOff>0</xdr:rowOff>
    </xdr:from>
    <xdr:to>
      <xdr:col>3</xdr:col>
      <xdr:colOff>7620</xdr:colOff>
      <xdr:row>409</xdr:row>
      <xdr:rowOff>99060</xdr:rowOff>
    </xdr:to>
    <xdr:pic>
      <xdr:nvPicPr>
        <xdr:cNvPr id="318" name="Billede 317">
          <a:extLst>
            <a:ext uri="{FF2B5EF4-FFF2-40B4-BE49-F238E27FC236}">
              <a16:creationId xmlns:a16="http://schemas.microsoft.com/office/drawing/2014/main" id="{15EB5925-CFD9-4BE0-BAB3-618CA1691C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4294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411</xdr:row>
      <xdr:rowOff>0</xdr:rowOff>
    </xdr:from>
    <xdr:to>
      <xdr:col>1</xdr:col>
      <xdr:colOff>152400</xdr:colOff>
      <xdr:row>412</xdr:row>
      <xdr:rowOff>114300</xdr:rowOff>
    </xdr:to>
    <xdr:pic>
      <xdr:nvPicPr>
        <xdr:cNvPr id="319" name="img51" descr="Lot ID: 434553641  Set No: 910033  Name: Old Train Engine Shed">
          <a:hlinkClick xmlns:r="http://schemas.openxmlformats.org/officeDocument/2006/relationships" r:id="rId33"/>
          <a:extLst>
            <a:ext uri="{FF2B5EF4-FFF2-40B4-BE49-F238E27FC236}">
              <a16:creationId xmlns:a16="http://schemas.microsoft.com/office/drawing/2014/main" id="{5AE714AC-C246-412B-9004-DD0DE0A8FAC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94660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411</xdr:row>
      <xdr:rowOff>0</xdr:rowOff>
    </xdr:from>
    <xdr:to>
      <xdr:col>3</xdr:col>
      <xdr:colOff>114300</xdr:colOff>
      <xdr:row>411</xdr:row>
      <xdr:rowOff>114300</xdr:rowOff>
    </xdr:to>
    <xdr:pic>
      <xdr:nvPicPr>
        <xdr:cNvPr id="320" name="Billede 319" descr="Seller Ships to My Country">
          <a:hlinkClick xmlns:r="http://schemas.openxmlformats.org/officeDocument/2006/relationships" r:id="rId5"/>
          <a:extLst>
            <a:ext uri="{FF2B5EF4-FFF2-40B4-BE49-F238E27FC236}">
              <a16:creationId xmlns:a16="http://schemas.microsoft.com/office/drawing/2014/main" id="{756A6CA9-0B1B-4587-9A81-6B832FDA565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94660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411</xdr:row>
      <xdr:rowOff>0</xdr:rowOff>
    </xdr:from>
    <xdr:to>
      <xdr:col>3</xdr:col>
      <xdr:colOff>274320</xdr:colOff>
      <xdr:row>411</xdr:row>
      <xdr:rowOff>152400</xdr:rowOff>
    </xdr:to>
    <xdr:pic>
      <xdr:nvPicPr>
        <xdr:cNvPr id="321" name="Billede 320">
          <a:hlinkClick xmlns:r="http://schemas.openxmlformats.org/officeDocument/2006/relationships" r:id="rId7"/>
          <a:extLst>
            <a:ext uri="{FF2B5EF4-FFF2-40B4-BE49-F238E27FC236}">
              <a16:creationId xmlns:a16="http://schemas.microsoft.com/office/drawing/2014/main" id="{0EC1C0F3-D8AD-474D-8595-93A45BAF4D8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94660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415</xdr:row>
      <xdr:rowOff>0</xdr:rowOff>
    </xdr:from>
    <xdr:to>
      <xdr:col>3</xdr:col>
      <xdr:colOff>7620</xdr:colOff>
      <xdr:row>415</xdr:row>
      <xdr:rowOff>30480</xdr:rowOff>
    </xdr:to>
    <xdr:pic>
      <xdr:nvPicPr>
        <xdr:cNvPr id="322" name="Billede 321">
          <a:extLst>
            <a:ext uri="{FF2B5EF4-FFF2-40B4-BE49-F238E27FC236}">
              <a16:creationId xmlns:a16="http://schemas.microsoft.com/office/drawing/2014/main" id="{DB1A5E1D-3086-4104-85E3-A3B2D9A2E0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6672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416</xdr:row>
      <xdr:rowOff>0</xdr:rowOff>
    </xdr:from>
    <xdr:to>
      <xdr:col>3</xdr:col>
      <xdr:colOff>571500</xdr:colOff>
      <xdr:row>416</xdr:row>
      <xdr:rowOff>160020</xdr:rowOff>
    </xdr:to>
    <xdr:pic>
      <xdr:nvPicPr>
        <xdr:cNvPr id="323" name="Billede 322">
          <a:hlinkClick xmlns:r="http://schemas.openxmlformats.org/officeDocument/2006/relationships" r:id="rId94"/>
          <a:extLst>
            <a:ext uri="{FF2B5EF4-FFF2-40B4-BE49-F238E27FC236}">
              <a16:creationId xmlns:a16="http://schemas.microsoft.com/office/drawing/2014/main" id="{2CA4EBE5-E987-4B10-B788-342ACA6EB00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96855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417</xdr:row>
      <xdr:rowOff>0</xdr:rowOff>
    </xdr:from>
    <xdr:to>
      <xdr:col>3</xdr:col>
      <xdr:colOff>7620</xdr:colOff>
      <xdr:row>417</xdr:row>
      <xdr:rowOff>99060</xdr:rowOff>
    </xdr:to>
    <xdr:pic>
      <xdr:nvPicPr>
        <xdr:cNvPr id="324" name="Billede 323">
          <a:extLst>
            <a:ext uri="{FF2B5EF4-FFF2-40B4-BE49-F238E27FC236}">
              <a16:creationId xmlns:a16="http://schemas.microsoft.com/office/drawing/2014/main" id="{817BCBED-8074-47AC-88C1-838719FE82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97037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419</xdr:row>
      <xdr:rowOff>0</xdr:rowOff>
    </xdr:from>
    <xdr:to>
      <xdr:col>1</xdr:col>
      <xdr:colOff>152400</xdr:colOff>
      <xdr:row>420</xdr:row>
      <xdr:rowOff>114300</xdr:rowOff>
    </xdr:to>
    <xdr:pic>
      <xdr:nvPicPr>
        <xdr:cNvPr id="325" name="img52" descr="Lot ID: 417717625  Set No: 910033  Name: Old Train Engine Shed">
          <a:hlinkClick xmlns:r="http://schemas.openxmlformats.org/officeDocument/2006/relationships" r:id="rId33"/>
          <a:extLst>
            <a:ext uri="{FF2B5EF4-FFF2-40B4-BE49-F238E27FC236}">
              <a16:creationId xmlns:a16="http://schemas.microsoft.com/office/drawing/2014/main" id="{29C4025E-4EBB-44CE-83B6-A85414E0FA0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97403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419</xdr:row>
      <xdr:rowOff>0</xdr:rowOff>
    </xdr:from>
    <xdr:to>
      <xdr:col>3</xdr:col>
      <xdr:colOff>114300</xdr:colOff>
      <xdr:row>419</xdr:row>
      <xdr:rowOff>114300</xdr:rowOff>
    </xdr:to>
    <xdr:pic>
      <xdr:nvPicPr>
        <xdr:cNvPr id="326" name="Billede 325" descr="Seller Ships to My Country">
          <a:hlinkClick xmlns:r="http://schemas.openxmlformats.org/officeDocument/2006/relationships" r:id="rId5"/>
          <a:extLst>
            <a:ext uri="{FF2B5EF4-FFF2-40B4-BE49-F238E27FC236}">
              <a16:creationId xmlns:a16="http://schemas.microsoft.com/office/drawing/2014/main" id="{09B370EC-9182-4F9C-BCC7-71517AF988B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97403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419</xdr:row>
      <xdr:rowOff>0</xdr:rowOff>
    </xdr:from>
    <xdr:to>
      <xdr:col>3</xdr:col>
      <xdr:colOff>274320</xdr:colOff>
      <xdr:row>419</xdr:row>
      <xdr:rowOff>152400</xdr:rowOff>
    </xdr:to>
    <xdr:pic>
      <xdr:nvPicPr>
        <xdr:cNvPr id="327" name="Billede 326">
          <a:hlinkClick xmlns:r="http://schemas.openxmlformats.org/officeDocument/2006/relationships" r:id="rId7"/>
          <a:extLst>
            <a:ext uri="{FF2B5EF4-FFF2-40B4-BE49-F238E27FC236}">
              <a16:creationId xmlns:a16="http://schemas.microsoft.com/office/drawing/2014/main" id="{5C2CDAC8-F452-4280-88A4-D0AAA249411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97403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423</xdr:row>
      <xdr:rowOff>0</xdr:rowOff>
    </xdr:from>
    <xdr:to>
      <xdr:col>3</xdr:col>
      <xdr:colOff>7620</xdr:colOff>
      <xdr:row>423</xdr:row>
      <xdr:rowOff>30480</xdr:rowOff>
    </xdr:to>
    <xdr:pic>
      <xdr:nvPicPr>
        <xdr:cNvPr id="328" name="Billede 327">
          <a:extLst>
            <a:ext uri="{FF2B5EF4-FFF2-40B4-BE49-F238E27FC236}">
              <a16:creationId xmlns:a16="http://schemas.microsoft.com/office/drawing/2014/main" id="{EB4E3837-DC1D-4418-A0F8-6AA9254378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0604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424</xdr:row>
      <xdr:rowOff>0</xdr:rowOff>
    </xdr:from>
    <xdr:to>
      <xdr:col>3</xdr:col>
      <xdr:colOff>571500</xdr:colOff>
      <xdr:row>424</xdr:row>
      <xdr:rowOff>160020</xdr:rowOff>
    </xdr:to>
    <xdr:pic>
      <xdr:nvPicPr>
        <xdr:cNvPr id="329" name="Billede 328">
          <a:hlinkClick xmlns:r="http://schemas.openxmlformats.org/officeDocument/2006/relationships" r:id="rId95"/>
          <a:extLst>
            <a:ext uri="{FF2B5EF4-FFF2-40B4-BE49-F238E27FC236}">
              <a16:creationId xmlns:a16="http://schemas.microsoft.com/office/drawing/2014/main" id="{769AD7D1-7FE3-4AE8-8E52-87E949176E7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00787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425</xdr:row>
      <xdr:rowOff>0</xdr:rowOff>
    </xdr:from>
    <xdr:to>
      <xdr:col>3</xdr:col>
      <xdr:colOff>7620</xdr:colOff>
      <xdr:row>425</xdr:row>
      <xdr:rowOff>99060</xdr:rowOff>
    </xdr:to>
    <xdr:pic>
      <xdr:nvPicPr>
        <xdr:cNvPr id="330" name="Billede 329">
          <a:extLst>
            <a:ext uri="{FF2B5EF4-FFF2-40B4-BE49-F238E27FC236}">
              <a16:creationId xmlns:a16="http://schemas.microsoft.com/office/drawing/2014/main" id="{225EBF3A-D574-4266-8262-1E85F4031B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0969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427</xdr:row>
      <xdr:rowOff>0</xdr:rowOff>
    </xdr:from>
    <xdr:to>
      <xdr:col>1</xdr:col>
      <xdr:colOff>152400</xdr:colOff>
      <xdr:row>428</xdr:row>
      <xdr:rowOff>114300</xdr:rowOff>
    </xdr:to>
    <xdr:pic>
      <xdr:nvPicPr>
        <xdr:cNvPr id="331" name="img53" descr="Lot ID: 510158049  Set No: 10027  Name: Train Engine Shed">
          <a:hlinkClick xmlns:r="http://schemas.openxmlformats.org/officeDocument/2006/relationships" r:id="rId55"/>
          <a:extLst>
            <a:ext uri="{FF2B5EF4-FFF2-40B4-BE49-F238E27FC236}">
              <a16:creationId xmlns:a16="http://schemas.microsoft.com/office/drawing/2014/main" id="{29E33832-F261-4566-8239-A1815EB9B5CB}"/>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01335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427</xdr:row>
      <xdr:rowOff>0</xdr:rowOff>
    </xdr:from>
    <xdr:to>
      <xdr:col>3</xdr:col>
      <xdr:colOff>114300</xdr:colOff>
      <xdr:row>427</xdr:row>
      <xdr:rowOff>114300</xdr:rowOff>
    </xdr:to>
    <xdr:pic>
      <xdr:nvPicPr>
        <xdr:cNvPr id="332" name="Billede 331" descr="Seller Ships to My Country">
          <a:hlinkClick xmlns:r="http://schemas.openxmlformats.org/officeDocument/2006/relationships" r:id="rId5"/>
          <a:extLst>
            <a:ext uri="{FF2B5EF4-FFF2-40B4-BE49-F238E27FC236}">
              <a16:creationId xmlns:a16="http://schemas.microsoft.com/office/drawing/2014/main" id="{90A6B5CC-E17F-48B9-B902-DB31D565E0D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01335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427</xdr:row>
      <xdr:rowOff>0</xdr:rowOff>
    </xdr:from>
    <xdr:to>
      <xdr:col>3</xdr:col>
      <xdr:colOff>274320</xdr:colOff>
      <xdr:row>427</xdr:row>
      <xdr:rowOff>152400</xdr:rowOff>
    </xdr:to>
    <xdr:pic>
      <xdr:nvPicPr>
        <xdr:cNvPr id="333" name="Billede 332">
          <a:hlinkClick xmlns:r="http://schemas.openxmlformats.org/officeDocument/2006/relationships" r:id="rId7"/>
          <a:extLst>
            <a:ext uri="{FF2B5EF4-FFF2-40B4-BE49-F238E27FC236}">
              <a16:creationId xmlns:a16="http://schemas.microsoft.com/office/drawing/2014/main" id="{759ADDAF-21C4-4AE0-9A93-7F0724E362E4}"/>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201335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431</xdr:row>
      <xdr:rowOff>0</xdr:rowOff>
    </xdr:from>
    <xdr:to>
      <xdr:col>3</xdr:col>
      <xdr:colOff>7620</xdr:colOff>
      <xdr:row>431</xdr:row>
      <xdr:rowOff>30480</xdr:rowOff>
    </xdr:to>
    <xdr:pic>
      <xdr:nvPicPr>
        <xdr:cNvPr id="334" name="Billede 333">
          <a:extLst>
            <a:ext uri="{FF2B5EF4-FFF2-40B4-BE49-F238E27FC236}">
              <a16:creationId xmlns:a16="http://schemas.microsoft.com/office/drawing/2014/main" id="{CB252F80-3BAD-403F-8150-E41DA76B09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3164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432</xdr:row>
      <xdr:rowOff>0</xdr:rowOff>
    </xdr:from>
    <xdr:to>
      <xdr:col>3</xdr:col>
      <xdr:colOff>571500</xdr:colOff>
      <xdr:row>432</xdr:row>
      <xdr:rowOff>160020</xdr:rowOff>
    </xdr:to>
    <xdr:pic>
      <xdr:nvPicPr>
        <xdr:cNvPr id="335" name="Billede 334">
          <a:hlinkClick xmlns:r="http://schemas.openxmlformats.org/officeDocument/2006/relationships" r:id="rId96"/>
          <a:extLst>
            <a:ext uri="{FF2B5EF4-FFF2-40B4-BE49-F238E27FC236}">
              <a16:creationId xmlns:a16="http://schemas.microsoft.com/office/drawing/2014/main" id="{79761098-295E-4CC8-A54A-90D5010F5CD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03347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433</xdr:row>
      <xdr:rowOff>0</xdr:rowOff>
    </xdr:from>
    <xdr:to>
      <xdr:col>3</xdr:col>
      <xdr:colOff>7620</xdr:colOff>
      <xdr:row>433</xdr:row>
      <xdr:rowOff>99060</xdr:rowOff>
    </xdr:to>
    <xdr:pic>
      <xdr:nvPicPr>
        <xdr:cNvPr id="336" name="Billede 335">
          <a:extLst>
            <a:ext uri="{FF2B5EF4-FFF2-40B4-BE49-F238E27FC236}">
              <a16:creationId xmlns:a16="http://schemas.microsoft.com/office/drawing/2014/main" id="{0A56FEFC-F2EA-447F-B133-C4B298897E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3530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435</xdr:row>
      <xdr:rowOff>0</xdr:rowOff>
    </xdr:from>
    <xdr:to>
      <xdr:col>1</xdr:col>
      <xdr:colOff>152400</xdr:colOff>
      <xdr:row>436</xdr:row>
      <xdr:rowOff>228600</xdr:rowOff>
    </xdr:to>
    <xdr:pic>
      <xdr:nvPicPr>
        <xdr:cNvPr id="337" name="img54" descr="Lot ID: 396104066  Set No: BL19002  Name: Antique Fire Engine">
          <a:hlinkClick xmlns:r="http://schemas.openxmlformats.org/officeDocument/2006/relationships" r:id="rId36"/>
          <a:extLst>
            <a:ext uri="{FF2B5EF4-FFF2-40B4-BE49-F238E27FC236}">
              <a16:creationId xmlns:a16="http://schemas.microsoft.com/office/drawing/2014/main" id="{5E7975AF-0887-4875-9143-71FF86F89FC9}"/>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203895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435</xdr:row>
      <xdr:rowOff>0</xdr:rowOff>
    </xdr:from>
    <xdr:to>
      <xdr:col>3</xdr:col>
      <xdr:colOff>114300</xdr:colOff>
      <xdr:row>435</xdr:row>
      <xdr:rowOff>114300</xdr:rowOff>
    </xdr:to>
    <xdr:pic>
      <xdr:nvPicPr>
        <xdr:cNvPr id="338" name="Billede 337" descr="Seller Ships to My Country">
          <a:hlinkClick xmlns:r="http://schemas.openxmlformats.org/officeDocument/2006/relationships" r:id="rId5"/>
          <a:extLst>
            <a:ext uri="{FF2B5EF4-FFF2-40B4-BE49-F238E27FC236}">
              <a16:creationId xmlns:a16="http://schemas.microsoft.com/office/drawing/2014/main" id="{4E89EC83-CDBD-4242-97BF-4351569772B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03895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435</xdr:row>
      <xdr:rowOff>0</xdr:rowOff>
    </xdr:from>
    <xdr:to>
      <xdr:col>3</xdr:col>
      <xdr:colOff>274320</xdr:colOff>
      <xdr:row>435</xdr:row>
      <xdr:rowOff>152400</xdr:rowOff>
    </xdr:to>
    <xdr:pic>
      <xdr:nvPicPr>
        <xdr:cNvPr id="339" name="Billede 338">
          <a:hlinkClick xmlns:r="http://schemas.openxmlformats.org/officeDocument/2006/relationships" r:id="rId7"/>
          <a:extLst>
            <a:ext uri="{FF2B5EF4-FFF2-40B4-BE49-F238E27FC236}">
              <a16:creationId xmlns:a16="http://schemas.microsoft.com/office/drawing/2014/main" id="{9B674FEE-0132-4E49-95B5-318DA6FD3F8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03895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439</xdr:row>
      <xdr:rowOff>0</xdr:rowOff>
    </xdr:from>
    <xdr:to>
      <xdr:col>3</xdr:col>
      <xdr:colOff>7620</xdr:colOff>
      <xdr:row>439</xdr:row>
      <xdr:rowOff>30480</xdr:rowOff>
    </xdr:to>
    <xdr:pic>
      <xdr:nvPicPr>
        <xdr:cNvPr id="340" name="Billede 339">
          <a:extLst>
            <a:ext uri="{FF2B5EF4-FFF2-40B4-BE49-F238E27FC236}">
              <a16:creationId xmlns:a16="http://schemas.microsoft.com/office/drawing/2014/main" id="{9CCD9F14-8228-492E-BAA8-A4B8F9045F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6753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440</xdr:row>
      <xdr:rowOff>0</xdr:rowOff>
    </xdr:from>
    <xdr:to>
      <xdr:col>3</xdr:col>
      <xdr:colOff>571500</xdr:colOff>
      <xdr:row>440</xdr:row>
      <xdr:rowOff>160020</xdr:rowOff>
    </xdr:to>
    <xdr:pic>
      <xdr:nvPicPr>
        <xdr:cNvPr id="341" name="Billede 340">
          <a:hlinkClick xmlns:r="http://schemas.openxmlformats.org/officeDocument/2006/relationships" r:id="rId97"/>
          <a:extLst>
            <a:ext uri="{FF2B5EF4-FFF2-40B4-BE49-F238E27FC236}">
              <a16:creationId xmlns:a16="http://schemas.microsoft.com/office/drawing/2014/main" id="{B4F5F926-C742-4CAF-BF53-80F8C594DCB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06936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441</xdr:row>
      <xdr:rowOff>0</xdr:rowOff>
    </xdr:from>
    <xdr:to>
      <xdr:col>3</xdr:col>
      <xdr:colOff>7620</xdr:colOff>
      <xdr:row>441</xdr:row>
      <xdr:rowOff>99060</xdr:rowOff>
    </xdr:to>
    <xdr:pic>
      <xdr:nvPicPr>
        <xdr:cNvPr id="342" name="Billede 341">
          <a:extLst>
            <a:ext uri="{FF2B5EF4-FFF2-40B4-BE49-F238E27FC236}">
              <a16:creationId xmlns:a16="http://schemas.microsoft.com/office/drawing/2014/main" id="{84AB8BCB-2F43-46A4-B180-1D6231E512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7119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443</xdr:row>
      <xdr:rowOff>0</xdr:rowOff>
    </xdr:from>
    <xdr:to>
      <xdr:col>1</xdr:col>
      <xdr:colOff>152400</xdr:colOff>
      <xdr:row>444</xdr:row>
      <xdr:rowOff>114300</xdr:rowOff>
    </xdr:to>
    <xdr:pic>
      <xdr:nvPicPr>
        <xdr:cNvPr id="343" name="img55" descr="Lot ID: 418686678  Set No: 910033  Name: Old Train Engine Shed">
          <a:hlinkClick xmlns:r="http://schemas.openxmlformats.org/officeDocument/2006/relationships" r:id="rId33"/>
          <a:extLst>
            <a:ext uri="{FF2B5EF4-FFF2-40B4-BE49-F238E27FC236}">
              <a16:creationId xmlns:a16="http://schemas.microsoft.com/office/drawing/2014/main" id="{218938FB-CE22-4D35-8FAA-2E2A95BC889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07484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443</xdr:row>
      <xdr:rowOff>0</xdr:rowOff>
    </xdr:from>
    <xdr:to>
      <xdr:col>3</xdr:col>
      <xdr:colOff>114300</xdr:colOff>
      <xdr:row>443</xdr:row>
      <xdr:rowOff>114300</xdr:rowOff>
    </xdr:to>
    <xdr:pic>
      <xdr:nvPicPr>
        <xdr:cNvPr id="344" name="Billede 343" descr="Seller Ships to My Country">
          <a:hlinkClick xmlns:r="http://schemas.openxmlformats.org/officeDocument/2006/relationships" r:id="rId5"/>
          <a:extLst>
            <a:ext uri="{FF2B5EF4-FFF2-40B4-BE49-F238E27FC236}">
              <a16:creationId xmlns:a16="http://schemas.microsoft.com/office/drawing/2014/main" id="{EF988BF8-4C8A-4477-B72B-65092027175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07484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443</xdr:row>
      <xdr:rowOff>0</xdr:rowOff>
    </xdr:from>
    <xdr:to>
      <xdr:col>3</xdr:col>
      <xdr:colOff>274320</xdr:colOff>
      <xdr:row>443</xdr:row>
      <xdr:rowOff>152400</xdr:rowOff>
    </xdr:to>
    <xdr:pic>
      <xdr:nvPicPr>
        <xdr:cNvPr id="345" name="Billede 344">
          <a:hlinkClick xmlns:r="http://schemas.openxmlformats.org/officeDocument/2006/relationships" r:id="rId7"/>
          <a:extLst>
            <a:ext uri="{FF2B5EF4-FFF2-40B4-BE49-F238E27FC236}">
              <a16:creationId xmlns:a16="http://schemas.microsoft.com/office/drawing/2014/main" id="{26381C88-F848-4F28-A65F-20BF0E95E2B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207484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447</xdr:row>
      <xdr:rowOff>0</xdr:rowOff>
    </xdr:from>
    <xdr:to>
      <xdr:col>3</xdr:col>
      <xdr:colOff>7620</xdr:colOff>
      <xdr:row>447</xdr:row>
      <xdr:rowOff>30480</xdr:rowOff>
    </xdr:to>
    <xdr:pic>
      <xdr:nvPicPr>
        <xdr:cNvPr id="346" name="Billede 345">
          <a:extLst>
            <a:ext uri="{FF2B5EF4-FFF2-40B4-BE49-F238E27FC236}">
              <a16:creationId xmlns:a16="http://schemas.microsoft.com/office/drawing/2014/main" id="{05F9B6DC-738E-4810-97AD-340081FB7C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09656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448</xdr:row>
      <xdr:rowOff>0</xdr:rowOff>
    </xdr:from>
    <xdr:to>
      <xdr:col>3</xdr:col>
      <xdr:colOff>571500</xdr:colOff>
      <xdr:row>448</xdr:row>
      <xdr:rowOff>160020</xdr:rowOff>
    </xdr:to>
    <xdr:pic>
      <xdr:nvPicPr>
        <xdr:cNvPr id="347" name="Billede 346">
          <a:hlinkClick xmlns:r="http://schemas.openxmlformats.org/officeDocument/2006/relationships" r:id="rId98"/>
          <a:extLst>
            <a:ext uri="{FF2B5EF4-FFF2-40B4-BE49-F238E27FC236}">
              <a16:creationId xmlns:a16="http://schemas.microsoft.com/office/drawing/2014/main" id="{9F1D06E0-6DA4-49A2-B00C-961C3DFFC4A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09839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449</xdr:row>
      <xdr:rowOff>0</xdr:rowOff>
    </xdr:from>
    <xdr:to>
      <xdr:col>3</xdr:col>
      <xdr:colOff>7620</xdr:colOff>
      <xdr:row>449</xdr:row>
      <xdr:rowOff>99060</xdr:rowOff>
    </xdr:to>
    <xdr:pic>
      <xdr:nvPicPr>
        <xdr:cNvPr id="348" name="Billede 347">
          <a:extLst>
            <a:ext uri="{FF2B5EF4-FFF2-40B4-BE49-F238E27FC236}">
              <a16:creationId xmlns:a16="http://schemas.microsoft.com/office/drawing/2014/main" id="{190C9263-7A16-4186-A8CF-A21CAD285B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0022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451</xdr:row>
      <xdr:rowOff>0</xdr:rowOff>
    </xdr:from>
    <xdr:to>
      <xdr:col>1</xdr:col>
      <xdr:colOff>152400</xdr:colOff>
      <xdr:row>452</xdr:row>
      <xdr:rowOff>114300</xdr:rowOff>
    </xdr:to>
    <xdr:pic>
      <xdr:nvPicPr>
        <xdr:cNvPr id="349" name="img56" descr="Lot ID: 540206427  Set No: 10027  Name: Train Engine Shed">
          <a:hlinkClick xmlns:r="http://schemas.openxmlformats.org/officeDocument/2006/relationships" r:id="rId55"/>
          <a:extLst>
            <a:ext uri="{FF2B5EF4-FFF2-40B4-BE49-F238E27FC236}">
              <a16:creationId xmlns:a16="http://schemas.microsoft.com/office/drawing/2014/main" id="{51B8BDE0-B86A-46C9-9906-99E2AD16A645}"/>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10388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451</xdr:row>
      <xdr:rowOff>0</xdr:rowOff>
    </xdr:from>
    <xdr:to>
      <xdr:col>3</xdr:col>
      <xdr:colOff>114300</xdr:colOff>
      <xdr:row>451</xdr:row>
      <xdr:rowOff>114300</xdr:rowOff>
    </xdr:to>
    <xdr:pic>
      <xdr:nvPicPr>
        <xdr:cNvPr id="350" name="Billede 349" descr="Seller Ships to My Country">
          <a:hlinkClick xmlns:r="http://schemas.openxmlformats.org/officeDocument/2006/relationships" r:id="rId5"/>
          <a:extLst>
            <a:ext uri="{FF2B5EF4-FFF2-40B4-BE49-F238E27FC236}">
              <a16:creationId xmlns:a16="http://schemas.microsoft.com/office/drawing/2014/main" id="{7854CF3D-1D03-49DE-9FFA-E6F89AB3B1B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10388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451</xdr:row>
      <xdr:rowOff>0</xdr:rowOff>
    </xdr:from>
    <xdr:to>
      <xdr:col>3</xdr:col>
      <xdr:colOff>274320</xdr:colOff>
      <xdr:row>451</xdr:row>
      <xdr:rowOff>152400</xdr:rowOff>
    </xdr:to>
    <xdr:pic>
      <xdr:nvPicPr>
        <xdr:cNvPr id="351" name="Billede 350">
          <a:hlinkClick xmlns:r="http://schemas.openxmlformats.org/officeDocument/2006/relationships" r:id="rId7"/>
          <a:extLst>
            <a:ext uri="{FF2B5EF4-FFF2-40B4-BE49-F238E27FC236}">
              <a16:creationId xmlns:a16="http://schemas.microsoft.com/office/drawing/2014/main" id="{AB2DF138-3152-43EF-BE81-20F4561B02C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10388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455</xdr:row>
      <xdr:rowOff>0</xdr:rowOff>
    </xdr:from>
    <xdr:to>
      <xdr:col>3</xdr:col>
      <xdr:colOff>7620</xdr:colOff>
      <xdr:row>455</xdr:row>
      <xdr:rowOff>30480</xdr:rowOff>
    </xdr:to>
    <xdr:pic>
      <xdr:nvPicPr>
        <xdr:cNvPr id="352" name="Billede 351">
          <a:extLst>
            <a:ext uri="{FF2B5EF4-FFF2-40B4-BE49-F238E27FC236}">
              <a16:creationId xmlns:a16="http://schemas.microsoft.com/office/drawing/2014/main" id="{6EC25AC4-C41E-4F1B-B815-C5B157B2C9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4480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456</xdr:row>
      <xdr:rowOff>0</xdr:rowOff>
    </xdr:from>
    <xdr:to>
      <xdr:col>3</xdr:col>
      <xdr:colOff>571500</xdr:colOff>
      <xdr:row>456</xdr:row>
      <xdr:rowOff>160020</xdr:rowOff>
    </xdr:to>
    <xdr:pic>
      <xdr:nvPicPr>
        <xdr:cNvPr id="353" name="Billede 352">
          <a:hlinkClick xmlns:r="http://schemas.openxmlformats.org/officeDocument/2006/relationships" r:id="rId99"/>
          <a:extLst>
            <a:ext uri="{FF2B5EF4-FFF2-40B4-BE49-F238E27FC236}">
              <a16:creationId xmlns:a16="http://schemas.microsoft.com/office/drawing/2014/main" id="{D60835EE-2E48-46F3-BB1A-42F63147FFB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14663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457</xdr:row>
      <xdr:rowOff>0</xdr:rowOff>
    </xdr:from>
    <xdr:to>
      <xdr:col>3</xdr:col>
      <xdr:colOff>7620</xdr:colOff>
      <xdr:row>457</xdr:row>
      <xdr:rowOff>99060</xdr:rowOff>
    </xdr:to>
    <xdr:pic>
      <xdr:nvPicPr>
        <xdr:cNvPr id="354" name="Billede 353">
          <a:extLst>
            <a:ext uri="{FF2B5EF4-FFF2-40B4-BE49-F238E27FC236}">
              <a16:creationId xmlns:a16="http://schemas.microsoft.com/office/drawing/2014/main" id="{C68456E9-7216-48E9-85DF-7A0D75B990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4845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459</xdr:row>
      <xdr:rowOff>0</xdr:rowOff>
    </xdr:from>
    <xdr:to>
      <xdr:col>1</xdr:col>
      <xdr:colOff>152400</xdr:colOff>
      <xdr:row>460</xdr:row>
      <xdr:rowOff>114300</xdr:rowOff>
    </xdr:to>
    <xdr:pic>
      <xdr:nvPicPr>
        <xdr:cNvPr id="355" name="img57" descr="Lot ID: 513202822  Set No: 10027  Name: Train Engine Shed">
          <a:hlinkClick xmlns:r="http://schemas.openxmlformats.org/officeDocument/2006/relationships" r:id="rId55"/>
          <a:extLst>
            <a:ext uri="{FF2B5EF4-FFF2-40B4-BE49-F238E27FC236}">
              <a16:creationId xmlns:a16="http://schemas.microsoft.com/office/drawing/2014/main" id="{BAE13F56-DC71-45D8-8737-511F9BBAD48B}"/>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15211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459</xdr:row>
      <xdr:rowOff>0</xdr:rowOff>
    </xdr:from>
    <xdr:to>
      <xdr:col>3</xdr:col>
      <xdr:colOff>114300</xdr:colOff>
      <xdr:row>459</xdr:row>
      <xdr:rowOff>114300</xdr:rowOff>
    </xdr:to>
    <xdr:pic>
      <xdr:nvPicPr>
        <xdr:cNvPr id="356" name="Billede 355" descr="Seller Ships to My Country">
          <a:hlinkClick xmlns:r="http://schemas.openxmlformats.org/officeDocument/2006/relationships" r:id="rId5"/>
          <a:extLst>
            <a:ext uri="{FF2B5EF4-FFF2-40B4-BE49-F238E27FC236}">
              <a16:creationId xmlns:a16="http://schemas.microsoft.com/office/drawing/2014/main" id="{F3841703-DE58-4B38-A54D-28E5C29D12E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15211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459</xdr:row>
      <xdr:rowOff>0</xdr:rowOff>
    </xdr:from>
    <xdr:to>
      <xdr:col>3</xdr:col>
      <xdr:colOff>274320</xdr:colOff>
      <xdr:row>459</xdr:row>
      <xdr:rowOff>152400</xdr:rowOff>
    </xdr:to>
    <xdr:pic>
      <xdr:nvPicPr>
        <xdr:cNvPr id="357" name="Billede 356">
          <a:hlinkClick xmlns:r="http://schemas.openxmlformats.org/officeDocument/2006/relationships" r:id="rId7"/>
          <a:extLst>
            <a:ext uri="{FF2B5EF4-FFF2-40B4-BE49-F238E27FC236}">
              <a16:creationId xmlns:a16="http://schemas.microsoft.com/office/drawing/2014/main" id="{1AC7B859-4767-4B02-AAB1-52575CD59FA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15211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459</xdr:row>
      <xdr:rowOff>0</xdr:rowOff>
    </xdr:from>
    <xdr:to>
      <xdr:col>3</xdr:col>
      <xdr:colOff>457200</xdr:colOff>
      <xdr:row>459</xdr:row>
      <xdr:rowOff>152400</xdr:rowOff>
    </xdr:to>
    <xdr:pic>
      <xdr:nvPicPr>
        <xdr:cNvPr id="358" name="Billede 357">
          <a:hlinkClick xmlns:r="http://schemas.openxmlformats.org/officeDocument/2006/relationships" r:id="rId100"/>
          <a:extLst>
            <a:ext uri="{FF2B5EF4-FFF2-40B4-BE49-F238E27FC236}">
              <a16:creationId xmlns:a16="http://schemas.microsoft.com/office/drawing/2014/main" id="{58545EB5-BC80-488B-ABDD-A370C69646F4}"/>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152116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463</xdr:row>
      <xdr:rowOff>0</xdr:rowOff>
    </xdr:from>
    <xdr:to>
      <xdr:col>3</xdr:col>
      <xdr:colOff>7620</xdr:colOff>
      <xdr:row>463</xdr:row>
      <xdr:rowOff>30480</xdr:rowOff>
    </xdr:to>
    <xdr:pic>
      <xdr:nvPicPr>
        <xdr:cNvPr id="359" name="Billede 358">
          <a:extLst>
            <a:ext uri="{FF2B5EF4-FFF2-40B4-BE49-F238E27FC236}">
              <a16:creationId xmlns:a16="http://schemas.microsoft.com/office/drawing/2014/main" id="{D33E53B1-32F0-4598-8CE2-2DD81F4661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7154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464</xdr:row>
      <xdr:rowOff>0</xdr:rowOff>
    </xdr:from>
    <xdr:to>
      <xdr:col>3</xdr:col>
      <xdr:colOff>571500</xdr:colOff>
      <xdr:row>464</xdr:row>
      <xdr:rowOff>160020</xdr:rowOff>
    </xdr:to>
    <xdr:pic>
      <xdr:nvPicPr>
        <xdr:cNvPr id="360" name="Billede 359">
          <a:hlinkClick xmlns:r="http://schemas.openxmlformats.org/officeDocument/2006/relationships" r:id="rId101"/>
          <a:extLst>
            <a:ext uri="{FF2B5EF4-FFF2-40B4-BE49-F238E27FC236}">
              <a16:creationId xmlns:a16="http://schemas.microsoft.com/office/drawing/2014/main" id="{6B41268D-47AE-45DF-9A36-3BB3EE738B9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17337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465</xdr:row>
      <xdr:rowOff>0</xdr:rowOff>
    </xdr:from>
    <xdr:to>
      <xdr:col>3</xdr:col>
      <xdr:colOff>7620</xdr:colOff>
      <xdr:row>465</xdr:row>
      <xdr:rowOff>99060</xdr:rowOff>
    </xdr:to>
    <xdr:pic>
      <xdr:nvPicPr>
        <xdr:cNvPr id="361" name="Billede 360">
          <a:extLst>
            <a:ext uri="{FF2B5EF4-FFF2-40B4-BE49-F238E27FC236}">
              <a16:creationId xmlns:a16="http://schemas.microsoft.com/office/drawing/2014/main" id="{3E01B461-CC49-4F19-B0FA-ECC1B882E1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7520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467</xdr:row>
      <xdr:rowOff>0</xdr:rowOff>
    </xdr:from>
    <xdr:to>
      <xdr:col>1</xdr:col>
      <xdr:colOff>152400</xdr:colOff>
      <xdr:row>468</xdr:row>
      <xdr:rowOff>114300</xdr:rowOff>
    </xdr:to>
    <xdr:pic>
      <xdr:nvPicPr>
        <xdr:cNvPr id="362" name="img58" descr="Lot ID: 441998376  Set No: 910033  Name: Old Train Engine Shed">
          <a:hlinkClick xmlns:r="http://schemas.openxmlformats.org/officeDocument/2006/relationships" r:id="rId33"/>
          <a:extLst>
            <a:ext uri="{FF2B5EF4-FFF2-40B4-BE49-F238E27FC236}">
              <a16:creationId xmlns:a16="http://schemas.microsoft.com/office/drawing/2014/main" id="{A7E59AF4-3F41-4F96-92D5-E24407D7219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17886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467</xdr:row>
      <xdr:rowOff>0</xdr:rowOff>
    </xdr:from>
    <xdr:to>
      <xdr:col>3</xdr:col>
      <xdr:colOff>114300</xdr:colOff>
      <xdr:row>467</xdr:row>
      <xdr:rowOff>114300</xdr:rowOff>
    </xdr:to>
    <xdr:pic>
      <xdr:nvPicPr>
        <xdr:cNvPr id="363" name="Billede 362" descr="Seller Does Not Ship to My Country">
          <a:hlinkClick xmlns:r="http://schemas.openxmlformats.org/officeDocument/2006/relationships" r:id="rId5"/>
          <a:extLst>
            <a:ext uri="{FF2B5EF4-FFF2-40B4-BE49-F238E27FC236}">
              <a16:creationId xmlns:a16="http://schemas.microsoft.com/office/drawing/2014/main" id="{CD2F4458-B4E8-4728-8BA9-19C3DE0D35B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17886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467</xdr:row>
      <xdr:rowOff>0</xdr:rowOff>
    </xdr:from>
    <xdr:to>
      <xdr:col>3</xdr:col>
      <xdr:colOff>274320</xdr:colOff>
      <xdr:row>467</xdr:row>
      <xdr:rowOff>152400</xdr:rowOff>
    </xdr:to>
    <xdr:pic>
      <xdr:nvPicPr>
        <xdr:cNvPr id="364" name="Billede 363">
          <a:hlinkClick xmlns:r="http://schemas.openxmlformats.org/officeDocument/2006/relationships" r:id="rId7"/>
          <a:extLst>
            <a:ext uri="{FF2B5EF4-FFF2-40B4-BE49-F238E27FC236}">
              <a16:creationId xmlns:a16="http://schemas.microsoft.com/office/drawing/2014/main" id="{E3F3AE41-6498-4A0D-82EF-0D857DC6EC0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17886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471</xdr:row>
      <xdr:rowOff>0</xdr:rowOff>
    </xdr:from>
    <xdr:to>
      <xdr:col>3</xdr:col>
      <xdr:colOff>7620</xdr:colOff>
      <xdr:row>471</xdr:row>
      <xdr:rowOff>30480</xdr:rowOff>
    </xdr:to>
    <xdr:pic>
      <xdr:nvPicPr>
        <xdr:cNvPr id="365" name="Billede 364">
          <a:extLst>
            <a:ext uri="{FF2B5EF4-FFF2-40B4-BE49-F238E27FC236}">
              <a16:creationId xmlns:a16="http://schemas.microsoft.com/office/drawing/2014/main" id="{726F02A6-B5BF-4EF2-B934-A201C899EC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19783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472</xdr:row>
      <xdr:rowOff>0</xdr:rowOff>
    </xdr:from>
    <xdr:to>
      <xdr:col>3</xdr:col>
      <xdr:colOff>571500</xdr:colOff>
      <xdr:row>472</xdr:row>
      <xdr:rowOff>160020</xdr:rowOff>
    </xdr:to>
    <xdr:pic>
      <xdr:nvPicPr>
        <xdr:cNvPr id="366" name="Billede 365">
          <a:hlinkClick xmlns:r="http://schemas.openxmlformats.org/officeDocument/2006/relationships" r:id="rId102"/>
          <a:extLst>
            <a:ext uri="{FF2B5EF4-FFF2-40B4-BE49-F238E27FC236}">
              <a16:creationId xmlns:a16="http://schemas.microsoft.com/office/drawing/2014/main" id="{4DBA0786-C81F-4299-BBE0-3C3A5ABCE99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19966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473</xdr:row>
      <xdr:rowOff>0</xdr:rowOff>
    </xdr:from>
    <xdr:to>
      <xdr:col>3</xdr:col>
      <xdr:colOff>7620</xdr:colOff>
      <xdr:row>473</xdr:row>
      <xdr:rowOff>99060</xdr:rowOff>
    </xdr:to>
    <xdr:pic>
      <xdr:nvPicPr>
        <xdr:cNvPr id="367" name="Billede 366">
          <a:extLst>
            <a:ext uri="{FF2B5EF4-FFF2-40B4-BE49-F238E27FC236}">
              <a16:creationId xmlns:a16="http://schemas.microsoft.com/office/drawing/2014/main" id="{3ECD2FE9-B087-405D-B5D1-C7707E1786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0149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475</xdr:row>
      <xdr:rowOff>0</xdr:rowOff>
    </xdr:from>
    <xdr:to>
      <xdr:col>1</xdr:col>
      <xdr:colOff>152400</xdr:colOff>
      <xdr:row>476</xdr:row>
      <xdr:rowOff>114300</xdr:rowOff>
    </xdr:to>
    <xdr:pic>
      <xdr:nvPicPr>
        <xdr:cNvPr id="368" name="img59" descr="Lot ID: 414887546  Set No: 10027  Name: Train Engine Shed">
          <a:hlinkClick xmlns:r="http://schemas.openxmlformats.org/officeDocument/2006/relationships" r:id="rId55"/>
          <a:extLst>
            <a:ext uri="{FF2B5EF4-FFF2-40B4-BE49-F238E27FC236}">
              <a16:creationId xmlns:a16="http://schemas.microsoft.com/office/drawing/2014/main" id="{A5797CB3-A723-4B8E-B18E-BBBAC0C19154}"/>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20515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475</xdr:row>
      <xdr:rowOff>0</xdr:rowOff>
    </xdr:from>
    <xdr:to>
      <xdr:col>3</xdr:col>
      <xdr:colOff>114300</xdr:colOff>
      <xdr:row>475</xdr:row>
      <xdr:rowOff>114300</xdr:rowOff>
    </xdr:to>
    <xdr:pic>
      <xdr:nvPicPr>
        <xdr:cNvPr id="369" name="Billede 368" descr="Seller Ships to My Country">
          <a:hlinkClick xmlns:r="http://schemas.openxmlformats.org/officeDocument/2006/relationships" r:id="rId5"/>
          <a:extLst>
            <a:ext uri="{FF2B5EF4-FFF2-40B4-BE49-F238E27FC236}">
              <a16:creationId xmlns:a16="http://schemas.microsoft.com/office/drawing/2014/main" id="{9D53B2DB-2B1A-425E-9E7F-9B520049AD4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20515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475</xdr:row>
      <xdr:rowOff>0</xdr:rowOff>
    </xdr:from>
    <xdr:to>
      <xdr:col>3</xdr:col>
      <xdr:colOff>274320</xdr:colOff>
      <xdr:row>475</xdr:row>
      <xdr:rowOff>152400</xdr:rowOff>
    </xdr:to>
    <xdr:pic>
      <xdr:nvPicPr>
        <xdr:cNvPr id="370" name="Billede 369">
          <a:hlinkClick xmlns:r="http://schemas.openxmlformats.org/officeDocument/2006/relationships" r:id="rId7"/>
          <a:extLst>
            <a:ext uri="{FF2B5EF4-FFF2-40B4-BE49-F238E27FC236}">
              <a16:creationId xmlns:a16="http://schemas.microsoft.com/office/drawing/2014/main" id="{EAB5A8BF-1039-466D-AF7C-60DCBADF742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20515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480</xdr:row>
      <xdr:rowOff>0</xdr:rowOff>
    </xdr:from>
    <xdr:to>
      <xdr:col>3</xdr:col>
      <xdr:colOff>7620</xdr:colOff>
      <xdr:row>480</xdr:row>
      <xdr:rowOff>30480</xdr:rowOff>
    </xdr:to>
    <xdr:pic>
      <xdr:nvPicPr>
        <xdr:cNvPr id="371" name="Billede 370">
          <a:extLst>
            <a:ext uri="{FF2B5EF4-FFF2-40B4-BE49-F238E27FC236}">
              <a16:creationId xmlns:a16="http://schemas.microsoft.com/office/drawing/2014/main" id="{24921043-503D-4CE1-B282-01CEA0B230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2869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481</xdr:row>
      <xdr:rowOff>0</xdr:rowOff>
    </xdr:from>
    <xdr:to>
      <xdr:col>3</xdr:col>
      <xdr:colOff>571500</xdr:colOff>
      <xdr:row>481</xdr:row>
      <xdr:rowOff>160020</xdr:rowOff>
    </xdr:to>
    <xdr:pic>
      <xdr:nvPicPr>
        <xdr:cNvPr id="372" name="Billede 371">
          <a:hlinkClick xmlns:r="http://schemas.openxmlformats.org/officeDocument/2006/relationships" r:id="rId103"/>
          <a:extLst>
            <a:ext uri="{FF2B5EF4-FFF2-40B4-BE49-F238E27FC236}">
              <a16:creationId xmlns:a16="http://schemas.microsoft.com/office/drawing/2014/main" id="{21F22C37-3751-4C6D-8E83-CE335BF2F27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23052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482</xdr:row>
      <xdr:rowOff>0</xdr:rowOff>
    </xdr:from>
    <xdr:to>
      <xdr:col>3</xdr:col>
      <xdr:colOff>7620</xdr:colOff>
      <xdr:row>482</xdr:row>
      <xdr:rowOff>99060</xdr:rowOff>
    </xdr:to>
    <xdr:pic>
      <xdr:nvPicPr>
        <xdr:cNvPr id="373" name="Billede 372">
          <a:extLst>
            <a:ext uri="{FF2B5EF4-FFF2-40B4-BE49-F238E27FC236}">
              <a16:creationId xmlns:a16="http://schemas.microsoft.com/office/drawing/2014/main" id="{FB13F5A6-15A8-4507-8547-40B4D7F230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3235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484</xdr:row>
      <xdr:rowOff>0</xdr:rowOff>
    </xdr:from>
    <xdr:to>
      <xdr:col>1</xdr:col>
      <xdr:colOff>152400</xdr:colOff>
      <xdr:row>485</xdr:row>
      <xdr:rowOff>114300</xdr:rowOff>
    </xdr:to>
    <xdr:pic>
      <xdr:nvPicPr>
        <xdr:cNvPr id="374" name="img60" descr="Lot ID: 528962063  Set No: 910033  Name: Old Train Engine Shed">
          <a:hlinkClick xmlns:r="http://schemas.openxmlformats.org/officeDocument/2006/relationships" r:id="rId33"/>
          <a:extLst>
            <a:ext uri="{FF2B5EF4-FFF2-40B4-BE49-F238E27FC236}">
              <a16:creationId xmlns:a16="http://schemas.microsoft.com/office/drawing/2014/main" id="{C7AD5FC6-50F2-4263-84A3-44A52CE3C7C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23601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484</xdr:row>
      <xdr:rowOff>0</xdr:rowOff>
    </xdr:from>
    <xdr:to>
      <xdr:col>3</xdr:col>
      <xdr:colOff>114300</xdr:colOff>
      <xdr:row>484</xdr:row>
      <xdr:rowOff>114300</xdr:rowOff>
    </xdr:to>
    <xdr:pic>
      <xdr:nvPicPr>
        <xdr:cNvPr id="375" name="Billede 374" descr="Seller Ships to My Country">
          <a:hlinkClick xmlns:r="http://schemas.openxmlformats.org/officeDocument/2006/relationships" r:id="rId5"/>
          <a:extLst>
            <a:ext uri="{FF2B5EF4-FFF2-40B4-BE49-F238E27FC236}">
              <a16:creationId xmlns:a16="http://schemas.microsoft.com/office/drawing/2014/main" id="{12D5F8AB-D77E-4A57-B7FA-5937B7573EE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23601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484</xdr:row>
      <xdr:rowOff>0</xdr:rowOff>
    </xdr:from>
    <xdr:to>
      <xdr:col>3</xdr:col>
      <xdr:colOff>274320</xdr:colOff>
      <xdr:row>484</xdr:row>
      <xdr:rowOff>152400</xdr:rowOff>
    </xdr:to>
    <xdr:pic>
      <xdr:nvPicPr>
        <xdr:cNvPr id="376" name="Billede 375">
          <a:hlinkClick xmlns:r="http://schemas.openxmlformats.org/officeDocument/2006/relationships" r:id="rId7"/>
          <a:extLst>
            <a:ext uri="{FF2B5EF4-FFF2-40B4-BE49-F238E27FC236}">
              <a16:creationId xmlns:a16="http://schemas.microsoft.com/office/drawing/2014/main" id="{0632847C-CD9A-47BD-A5C9-DDA5AAB2EF78}"/>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223601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484</xdr:row>
      <xdr:rowOff>0</xdr:rowOff>
    </xdr:from>
    <xdr:to>
      <xdr:col>3</xdr:col>
      <xdr:colOff>457200</xdr:colOff>
      <xdr:row>484</xdr:row>
      <xdr:rowOff>152400</xdr:rowOff>
    </xdr:to>
    <xdr:pic>
      <xdr:nvPicPr>
        <xdr:cNvPr id="377" name="Billede 376">
          <a:hlinkClick xmlns:r="http://schemas.openxmlformats.org/officeDocument/2006/relationships" r:id="rId104"/>
          <a:extLst>
            <a:ext uri="{FF2B5EF4-FFF2-40B4-BE49-F238E27FC236}">
              <a16:creationId xmlns:a16="http://schemas.microsoft.com/office/drawing/2014/main" id="{1FC2AC2D-0888-416C-B473-12D3C932764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236012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488</xdr:row>
      <xdr:rowOff>0</xdr:rowOff>
    </xdr:from>
    <xdr:to>
      <xdr:col>3</xdr:col>
      <xdr:colOff>7620</xdr:colOff>
      <xdr:row>488</xdr:row>
      <xdr:rowOff>30480</xdr:rowOff>
    </xdr:to>
    <xdr:pic>
      <xdr:nvPicPr>
        <xdr:cNvPr id="378" name="Billede 377">
          <a:extLst>
            <a:ext uri="{FF2B5EF4-FFF2-40B4-BE49-F238E27FC236}">
              <a16:creationId xmlns:a16="http://schemas.microsoft.com/office/drawing/2014/main" id="{7C29F5CA-FAD0-4AA9-8384-1E04314363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5887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489</xdr:row>
      <xdr:rowOff>0</xdr:rowOff>
    </xdr:from>
    <xdr:to>
      <xdr:col>3</xdr:col>
      <xdr:colOff>571500</xdr:colOff>
      <xdr:row>489</xdr:row>
      <xdr:rowOff>160020</xdr:rowOff>
    </xdr:to>
    <xdr:pic>
      <xdr:nvPicPr>
        <xdr:cNvPr id="379" name="Billede 378">
          <a:hlinkClick xmlns:r="http://schemas.openxmlformats.org/officeDocument/2006/relationships" r:id="rId105"/>
          <a:extLst>
            <a:ext uri="{FF2B5EF4-FFF2-40B4-BE49-F238E27FC236}">
              <a16:creationId xmlns:a16="http://schemas.microsoft.com/office/drawing/2014/main" id="{625CEEA0-5E8C-4544-9E1B-5E18270A4C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26070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490</xdr:row>
      <xdr:rowOff>0</xdr:rowOff>
    </xdr:from>
    <xdr:to>
      <xdr:col>3</xdr:col>
      <xdr:colOff>7620</xdr:colOff>
      <xdr:row>490</xdr:row>
      <xdr:rowOff>99060</xdr:rowOff>
    </xdr:to>
    <xdr:pic>
      <xdr:nvPicPr>
        <xdr:cNvPr id="380" name="Billede 379">
          <a:extLst>
            <a:ext uri="{FF2B5EF4-FFF2-40B4-BE49-F238E27FC236}">
              <a16:creationId xmlns:a16="http://schemas.microsoft.com/office/drawing/2014/main" id="{0CB8A4E8-E2A7-48DF-8A91-3360B976D4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6253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492</xdr:row>
      <xdr:rowOff>0</xdr:rowOff>
    </xdr:from>
    <xdr:to>
      <xdr:col>1</xdr:col>
      <xdr:colOff>152400</xdr:colOff>
      <xdr:row>493</xdr:row>
      <xdr:rowOff>114300</xdr:rowOff>
    </xdr:to>
    <xdr:pic>
      <xdr:nvPicPr>
        <xdr:cNvPr id="381" name="img61" descr="Lot ID: 512733098  Set No: 10027  Name: Train Engine Shed">
          <a:hlinkClick xmlns:r="http://schemas.openxmlformats.org/officeDocument/2006/relationships" r:id="rId55"/>
          <a:extLst>
            <a:ext uri="{FF2B5EF4-FFF2-40B4-BE49-F238E27FC236}">
              <a16:creationId xmlns:a16="http://schemas.microsoft.com/office/drawing/2014/main" id="{6450EF78-0726-4BFF-ADCA-EB15025D95C7}"/>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26618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492</xdr:row>
      <xdr:rowOff>0</xdr:rowOff>
    </xdr:from>
    <xdr:to>
      <xdr:col>3</xdr:col>
      <xdr:colOff>114300</xdr:colOff>
      <xdr:row>492</xdr:row>
      <xdr:rowOff>114300</xdr:rowOff>
    </xdr:to>
    <xdr:pic>
      <xdr:nvPicPr>
        <xdr:cNvPr id="382" name="Billede 381" descr="Seller Ships to My Country">
          <a:hlinkClick xmlns:r="http://schemas.openxmlformats.org/officeDocument/2006/relationships" r:id="rId5"/>
          <a:extLst>
            <a:ext uri="{FF2B5EF4-FFF2-40B4-BE49-F238E27FC236}">
              <a16:creationId xmlns:a16="http://schemas.microsoft.com/office/drawing/2014/main" id="{C63EA716-407D-44C2-83C4-0F6BE7E84F0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26618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492</xdr:row>
      <xdr:rowOff>0</xdr:rowOff>
    </xdr:from>
    <xdr:to>
      <xdr:col>3</xdr:col>
      <xdr:colOff>274320</xdr:colOff>
      <xdr:row>492</xdr:row>
      <xdr:rowOff>152400</xdr:rowOff>
    </xdr:to>
    <xdr:pic>
      <xdr:nvPicPr>
        <xdr:cNvPr id="383" name="Billede 382">
          <a:hlinkClick xmlns:r="http://schemas.openxmlformats.org/officeDocument/2006/relationships" r:id="rId7"/>
          <a:extLst>
            <a:ext uri="{FF2B5EF4-FFF2-40B4-BE49-F238E27FC236}">
              <a16:creationId xmlns:a16="http://schemas.microsoft.com/office/drawing/2014/main" id="{C821DB9D-41C3-45AA-80A3-FFBD98DC1E8F}"/>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226618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496</xdr:row>
      <xdr:rowOff>0</xdr:rowOff>
    </xdr:from>
    <xdr:to>
      <xdr:col>3</xdr:col>
      <xdr:colOff>7620</xdr:colOff>
      <xdr:row>496</xdr:row>
      <xdr:rowOff>30480</xdr:rowOff>
    </xdr:to>
    <xdr:pic>
      <xdr:nvPicPr>
        <xdr:cNvPr id="384" name="Billede 383">
          <a:extLst>
            <a:ext uri="{FF2B5EF4-FFF2-40B4-BE49-F238E27FC236}">
              <a16:creationId xmlns:a16="http://schemas.microsoft.com/office/drawing/2014/main" id="{75AE3CCE-D019-4033-9462-64A65613ED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8447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497</xdr:row>
      <xdr:rowOff>0</xdr:rowOff>
    </xdr:from>
    <xdr:to>
      <xdr:col>3</xdr:col>
      <xdr:colOff>571500</xdr:colOff>
      <xdr:row>497</xdr:row>
      <xdr:rowOff>160020</xdr:rowOff>
    </xdr:to>
    <xdr:pic>
      <xdr:nvPicPr>
        <xdr:cNvPr id="385" name="Billede 384">
          <a:hlinkClick xmlns:r="http://schemas.openxmlformats.org/officeDocument/2006/relationships" r:id="rId106"/>
          <a:extLst>
            <a:ext uri="{FF2B5EF4-FFF2-40B4-BE49-F238E27FC236}">
              <a16:creationId xmlns:a16="http://schemas.microsoft.com/office/drawing/2014/main" id="{1D053C44-E0B4-4024-8B59-A357A3E23F0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28630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498</xdr:row>
      <xdr:rowOff>0</xdr:rowOff>
    </xdr:from>
    <xdr:to>
      <xdr:col>3</xdr:col>
      <xdr:colOff>7620</xdr:colOff>
      <xdr:row>498</xdr:row>
      <xdr:rowOff>99060</xdr:rowOff>
    </xdr:to>
    <xdr:pic>
      <xdr:nvPicPr>
        <xdr:cNvPr id="386" name="Billede 385">
          <a:extLst>
            <a:ext uri="{FF2B5EF4-FFF2-40B4-BE49-F238E27FC236}">
              <a16:creationId xmlns:a16="http://schemas.microsoft.com/office/drawing/2014/main" id="{9222B740-D11B-47F2-96DE-AC163AE3DF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28813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500</xdr:row>
      <xdr:rowOff>0</xdr:rowOff>
    </xdr:from>
    <xdr:to>
      <xdr:col>1</xdr:col>
      <xdr:colOff>152400</xdr:colOff>
      <xdr:row>501</xdr:row>
      <xdr:rowOff>114300</xdr:rowOff>
    </xdr:to>
    <xdr:pic>
      <xdr:nvPicPr>
        <xdr:cNvPr id="387" name="img62" descr="Lot ID: 420880286  Set No: 910033  Name: Old Train Engine Shed">
          <a:hlinkClick xmlns:r="http://schemas.openxmlformats.org/officeDocument/2006/relationships" r:id="rId33"/>
          <a:extLst>
            <a:ext uri="{FF2B5EF4-FFF2-40B4-BE49-F238E27FC236}">
              <a16:creationId xmlns:a16="http://schemas.microsoft.com/office/drawing/2014/main" id="{937D3C79-0EA1-41AE-AAD3-4E3D54D5F59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29179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500</xdr:row>
      <xdr:rowOff>0</xdr:rowOff>
    </xdr:from>
    <xdr:to>
      <xdr:col>3</xdr:col>
      <xdr:colOff>114300</xdr:colOff>
      <xdr:row>500</xdr:row>
      <xdr:rowOff>114300</xdr:rowOff>
    </xdr:to>
    <xdr:pic>
      <xdr:nvPicPr>
        <xdr:cNvPr id="388" name="Billede 387" descr="Seller Does Not Ship to My Country">
          <a:hlinkClick xmlns:r="http://schemas.openxmlformats.org/officeDocument/2006/relationships" r:id="rId5"/>
          <a:extLst>
            <a:ext uri="{FF2B5EF4-FFF2-40B4-BE49-F238E27FC236}">
              <a16:creationId xmlns:a16="http://schemas.microsoft.com/office/drawing/2014/main" id="{636C5E69-0B37-4AD8-A4A7-CAFF8C6F438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29179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500</xdr:row>
      <xdr:rowOff>0</xdr:rowOff>
    </xdr:from>
    <xdr:to>
      <xdr:col>3</xdr:col>
      <xdr:colOff>274320</xdr:colOff>
      <xdr:row>500</xdr:row>
      <xdr:rowOff>152400</xdr:rowOff>
    </xdr:to>
    <xdr:pic>
      <xdr:nvPicPr>
        <xdr:cNvPr id="389" name="Billede 388">
          <a:hlinkClick xmlns:r="http://schemas.openxmlformats.org/officeDocument/2006/relationships" r:id="rId7"/>
          <a:extLst>
            <a:ext uri="{FF2B5EF4-FFF2-40B4-BE49-F238E27FC236}">
              <a16:creationId xmlns:a16="http://schemas.microsoft.com/office/drawing/2014/main" id="{F39838A1-821C-4EA6-9BFA-C0FE14FB187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29179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504</xdr:row>
      <xdr:rowOff>0</xdr:rowOff>
    </xdr:from>
    <xdr:to>
      <xdr:col>3</xdr:col>
      <xdr:colOff>7620</xdr:colOff>
      <xdr:row>504</xdr:row>
      <xdr:rowOff>30480</xdr:rowOff>
    </xdr:to>
    <xdr:pic>
      <xdr:nvPicPr>
        <xdr:cNvPr id="390" name="Billede 389">
          <a:extLst>
            <a:ext uri="{FF2B5EF4-FFF2-40B4-BE49-F238E27FC236}">
              <a16:creationId xmlns:a16="http://schemas.microsoft.com/office/drawing/2014/main" id="{4356783B-DC52-4311-84D1-77F86A9674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1305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505</xdr:row>
      <xdr:rowOff>0</xdr:rowOff>
    </xdr:from>
    <xdr:to>
      <xdr:col>3</xdr:col>
      <xdr:colOff>571500</xdr:colOff>
      <xdr:row>505</xdr:row>
      <xdr:rowOff>160020</xdr:rowOff>
    </xdr:to>
    <xdr:pic>
      <xdr:nvPicPr>
        <xdr:cNvPr id="391" name="Billede 390">
          <a:hlinkClick xmlns:r="http://schemas.openxmlformats.org/officeDocument/2006/relationships" r:id="rId107"/>
          <a:extLst>
            <a:ext uri="{FF2B5EF4-FFF2-40B4-BE49-F238E27FC236}">
              <a16:creationId xmlns:a16="http://schemas.microsoft.com/office/drawing/2014/main" id="{178CF47F-9884-4861-8C02-D2FB8AB1052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31487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506</xdr:row>
      <xdr:rowOff>0</xdr:rowOff>
    </xdr:from>
    <xdr:to>
      <xdr:col>3</xdr:col>
      <xdr:colOff>7620</xdr:colOff>
      <xdr:row>506</xdr:row>
      <xdr:rowOff>99060</xdr:rowOff>
    </xdr:to>
    <xdr:pic>
      <xdr:nvPicPr>
        <xdr:cNvPr id="392" name="Billede 391">
          <a:extLst>
            <a:ext uri="{FF2B5EF4-FFF2-40B4-BE49-F238E27FC236}">
              <a16:creationId xmlns:a16="http://schemas.microsoft.com/office/drawing/2014/main" id="{5AE9894D-88B9-4249-84BF-DA90EC3B06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1670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508</xdr:row>
      <xdr:rowOff>0</xdr:rowOff>
    </xdr:from>
    <xdr:to>
      <xdr:col>1</xdr:col>
      <xdr:colOff>152400</xdr:colOff>
      <xdr:row>509</xdr:row>
      <xdr:rowOff>114300</xdr:rowOff>
    </xdr:to>
    <xdr:pic>
      <xdr:nvPicPr>
        <xdr:cNvPr id="393" name="img63" descr="Lot ID: 422503741  Set No: 910033  Name: Old Train Engine Shed">
          <a:hlinkClick xmlns:r="http://schemas.openxmlformats.org/officeDocument/2006/relationships" r:id="rId33"/>
          <a:extLst>
            <a:ext uri="{FF2B5EF4-FFF2-40B4-BE49-F238E27FC236}">
              <a16:creationId xmlns:a16="http://schemas.microsoft.com/office/drawing/2014/main" id="{39ABBFF8-1FF6-47D8-A141-1C0F620960C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32036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508</xdr:row>
      <xdr:rowOff>0</xdr:rowOff>
    </xdr:from>
    <xdr:to>
      <xdr:col>3</xdr:col>
      <xdr:colOff>114300</xdr:colOff>
      <xdr:row>508</xdr:row>
      <xdr:rowOff>114300</xdr:rowOff>
    </xdr:to>
    <xdr:pic>
      <xdr:nvPicPr>
        <xdr:cNvPr id="394" name="Billede 393" descr="Seller Ships to My Country">
          <a:hlinkClick xmlns:r="http://schemas.openxmlformats.org/officeDocument/2006/relationships" r:id="rId5"/>
          <a:extLst>
            <a:ext uri="{FF2B5EF4-FFF2-40B4-BE49-F238E27FC236}">
              <a16:creationId xmlns:a16="http://schemas.microsoft.com/office/drawing/2014/main" id="{2C1FB27D-3B2E-4C98-973B-8138C1C29AC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32036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508</xdr:row>
      <xdr:rowOff>0</xdr:rowOff>
    </xdr:from>
    <xdr:to>
      <xdr:col>3</xdr:col>
      <xdr:colOff>274320</xdr:colOff>
      <xdr:row>508</xdr:row>
      <xdr:rowOff>152400</xdr:rowOff>
    </xdr:to>
    <xdr:pic>
      <xdr:nvPicPr>
        <xdr:cNvPr id="395" name="Billede 394">
          <a:hlinkClick xmlns:r="http://schemas.openxmlformats.org/officeDocument/2006/relationships" r:id="rId7"/>
          <a:extLst>
            <a:ext uri="{FF2B5EF4-FFF2-40B4-BE49-F238E27FC236}">
              <a16:creationId xmlns:a16="http://schemas.microsoft.com/office/drawing/2014/main" id="{D921968C-6C8F-4D96-86CC-A64136E9E55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32036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508</xdr:row>
      <xdr:rowOff>0</xdr:rowOff>
    </xdr:from>
    <xdr:to>
      <xdr:col>3</xdr:col>
      <xdr:colOff>457200</xdr:colOff>
      <xdr:row>508</xdr:row>
      <xdr:rowOff>152400</xdr:rowOff>
    </xdr:to>
    <xdr:pic>
      <xdr:nvPicPr>
        <xdr:cNvPr id="396" name="Billede 395">
          <a:hlinkClick xmlns:r="http://schemas.openxmlformats.org/officeDocument/2006/relationships" r:id="rId108"/>
          <a:extLst>
            <a:ext uri="{FF2B5EF4-FFF2-40B4-BE49-F238E27FC236}">
              <a16:creationId xmlns:a16="http://schemas.microsoft.com/office/drawing/2014/main" id="{F96FF837-7BD2-43E6-A641-3F830511269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320366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512</xdr:row>
      <xdr:rowOff>0</xdr:rowOff>
    </xdr:from>
    <xdr:to>
      <xdr:col>3</xdr:col>
      <xdr:colOff>7620</xdr:colOff>
      <xdr:row>512</xdr:row>
      <xdr:rowOff>30480</xdr:rowOff>
    </xdr:to>
    <xdr:pic>
      <xdr:nvPicPr>
        <xdr:cNvPr id="397" name="Billede 396">
          <a:extLst>
            <a:ext uri="{FF2B5EF4-FFF2-40B4-BE49-F238E27FC236}">
              <a16:creationId xmlns:a16="http://schemas.microsoft.com/office/drawing/2014/main" id="{A00AAB5F-A03A-426C-9862-9C5D97CA48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4162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513</xdr:row>
      <xdr:rowOff>0</xdr:rowOff>
    </xdr:from>
    <xdr:to>
      <xdr:col>3</xdr:col>
      <xdr:colOff>571500</xdr:colOff>
      <xdr:row>513</xdr:row>
      <xdr:rowOff>160020</xdr:rowOff>
    </xdr:to>
    <xdr:pic>
      <xdr:nvPicPr>
        <xdr:cNvPr id="398" name="Billede 397">
          <a:hlinkClick xmlns:r="http://schemas.openxmlformats.org/officeDocument/2006/relationships" r:id="rId109"/>
          <a:extLst>
            <a:ext uri="{FF2B5EF4-FFF2-40B4-BE49-F238E27FC236}">
              <a16:creationId xmlns:a16="http://schemas.microsoft.com/office/drawing/2014/main" id="{6D67C2A5-F125-4820-8217-B1735E01F6B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34345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514</xdr:row>
      <xdr:rowOff>0</xdr:rowOff>
    </xdr:from>
    <xdr:to>
      <xdr:col>3</xdr:col>
      <xdr:colOff>7620</xdr:colOff>
      <xdr:row>514</xdr:row>
      <xdr:rowOff>99060</xdr:rowOff>
    </xdr:to>
    <xdr:pic>
      <xdr:nvPicPr>
        <xdr:cNvPr id="399" name="Billede 398">
          <a:extLst>
            <a:ext uri="{FF2B5EF4-FFF2-40B4-BE49-F238E27FC236}">
              <a16:creationId xmlns:a16="http://schemas.microsoft.com/office/drawing/2014/main" id="{B4EDED27-B78D-47CE-A360-DBFABD08EE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4528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516</xdr:row>
      <xdr:rowOff>0</xdr:rowOff>
    </xdr:from>
    <xdr:to>
      <xdr:col>1</xdr:col>
      <xdr:colOff>152400</xdr:colOff>
      <xdr:row>517</xdr:row>
      <xdr:rowOff>114300</xdr:rowOff>
    </xdr:to>
    <xdr:pic>
      <xdr:nvPicPr>
        <xdr:cNvPr id="400" name="img64" descr="Lot ID: 420203828  Set No: 910033  Name: Old Train Engine Shed">
          <a:hlinkClick xmlns:r="http://schemas.openxmlformats.org/officeDocument/2006/relationships" r:id="rId33"/>
          <a:extLst>
            <a:ext uri="{FF2B5EF4-FFF2-40B4-BE49-F238E27FC236}">
              <a16:creationId xmlns:a16="http://schemas.microsoft.com/office/drawing/2014/main" id="{76CA1306-C7DE-42FB-9319-ADF081FED4F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34894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516</xdr:row>
      <xdr:rowOff>0</xdr:rowOff>
    </xdr:from>
    <xdr:to>
      <xdr:col>3</xdr:col>
      <xdr:colOff>114300</xdr:colOff>
      <xdr:row>516</xdr:row>
      <xdr:rowOff>114300</xdr:rowOff>
    </xdr:to>
    <xdr:pic>
      <xdr:nvPicPr>
        <xdr:cNvPr id="401" name="Billede 400" descr="Seller Ships to My Country">
          <a:hlinkClick xmlns:r="http://schemas.openxmlformats.org/officeDocument/2006/relationships" r:id="rId5"/>
          <a:extLst>
            <a:ext uri="{FF2B5EF4-FFF2-40B4-BE49-F238E27FC236}">
              <a16:creationId xmlns:a16="http://schemas.microsoft.com/office/drawing/2014/main" id="{3F341904-BACE-44DE-8EFE-2B6AB12D910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34894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516</xdr:row>
      <xdr:rowOff>0</xdr:rowOff>
    </xdr:from>
    <xdr:to>
      <xdr:col>3</xdr:col>
      <xdr:colOff>274320</xdr:colOff>
      <xdr:row>516</xdr:row>
      <xdr:rowOff>152400</xdr:rowOff>
    </xdr:to>
    <xdr:pic>
      <xdr:nvPicPr>
        <xdr:cNvPr id="402" name="Billede 401">
          <a:hlinkClick xmlns:r="http://schemas.openxmlformats.org/officeDocument/2006/relationships" r:id="rId7"/>
          <a:extLst>
            <a:ext uri="{FF2B5EF4-FFF2-40B4-BE49-F238E27FC236}">
              <a16:creationId xmlns:a16="http://schemas.microsoft.com/office/drawing/2014/main" id="{BCE92892-7282-4E0C-9B02-1A5B6FFC475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34894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520</xdr:row>
      <xdr:rowOff>0</xdr:rowOff>
    </xdr:from>
    <xdr:to>
      <xdr:col>3</xdr:col>
      <xdr:colOff>7620</xdr:colOff>
      <xdr:row>520</xdr:row>
      <xdr:rowOff>30480</xdr:rowOff>
    </xdr:to>
    <xdr:pic>
      <xdr:nvPicPr>
        <xdr:cNvPr id="403" name="Billede 402">
          <a:extLst>
            <a:ext uri="{FF2B5EF4-FFF2-40B4-BE49-F238E27FC236}">
              <a16:creationId xmlns:a16="http://schemas.microsoft.com/office/drawing/2014/main" id="{CE0E9DB3-B079-42A6-9899-BEC7B6F20C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7020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521</xdr:row>
      <xdr:rowOff>0</xdr:rowOff>
    </xdr:from>
    <xdr:to>
      <xdr:col>3</xdr:col>
      <xdr:colOff>571500</xdr:colOff>
      <xdr:row>521</xdr:row>
      <xdr:rowOff>160020</xdr:rowOff>
    </xdr:to>
    <xdr:pic>
      <xdr:nvPicPr>
        <xdr:cNvPr id="404" name="Billede 403">
          <a:hlinkClick xmlns:r="http://schemas.openxmlformats.org/officeDocument/2006/relationships" r:id="rId110"/>
          <a:extLst>
            <a:ext uri="{FF2B5EF4-FFF2-40B4-BE49-F238E27FC236}">
              <a16:creationId xmlns:a16="http://schemas.microsoft.com/office/drawing/2014/main" id="{918E6F63-6E2B-4C40-B785-894583527C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37202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522</xdr:row>
      <xdr:rowOff>0</xdr:rowOff>
    </xdr:from>
    <xdr:to>
      <xdr:col>3</xdr:col>
      <xdr:colOff>7620</xdr:colOff>
      <xdr:row>522</xdr:row>
      <xdr:rowOff>99060</xdr:rowOff>
    </xdr:to>
    <xdr:pic>
      <xdr:nvPicPr>
        <xdr:cNvPr id="405" name="Billede 404">
          <a:extLst>
            <a:ext uri="{FF2B5EF4-FFF2-40B4-BE49-F238E27FC236}">
              <a16:creationId xmlns:a16="http://schemas.microsoft.com/office/drawing/2014/main" id="{7904FEF2-AD44-4C7B-81DA-D21DE2D160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7385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524</xdr:row>
      <xdr:rowOff>0</xdr:rowOff>
    </xdr:from>
    <xdr:to>
      <xdr:col>1</xdr:col>
      <xdr:colOff>152400</xdr:colOff>
      <xdr:row>525</xdr:row>
      <xdr:rowOff>114300</xdr:rowOff>
    </xdr:to>
    <xdr:pic>
      <xdr:nvPicPr>
        <xdr:cNvPr id="406" name="img65" descr="Lot ID: 508680195  Set No: 10027  Name: Train Engine Shed">
          <a:hlinkClick xmlns:r="http://schemas.openxmlformats.org/officeDocument/2006/relationships" r:id="rId55"/>
          <a:extLst>
            <a:ext uri="{FF2B5EF4-FFF2-40B4-BE49-F238E27FC236}">
              <a16:creationId xmlns:a16="http://schemas.microsoft.com/office/drawing/2014/main" id="{0FFB36BD-169A-40E7-BD0E-F0658F7F2BFD}"/>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37751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524</xdr:row>
      <xdr:rowOff>0</xdr:rowOff>
    </xdr:from>
    <xdr:to>
      <xdr:col>3</xdr:col>
      <xdr:colOff>114300</xdr:colOff>
      <xdr:row>524</xdr:row>
      <xdr:rowOff>114300</xdr:rowOff>
    </xdr:to>
    <xdr:pic>
      <xdr:nvPicPr>
        <xdr:cNvPr id="407" name="Billede 406" descr="Seller Ships to My Country">
          <a:hlinkClick xmlns:r="http://schemas.openxmlformats.org/officeDocument/2006/relationships" r:id="rId5"/>
          <a:extLst>
            <a:ext uri="{FF2B5EF4-FFF2-40B4-BE49-F238E27FC236}">
              <a16:creationId xmlns:a16="http://schemas.microsoft.com/office/drawing/2014/main" id="{90B62768-C677-4D04-9D5A-B3BE36FEBD8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37751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524</xdr:row>
      <xdr:rowOff>0</xdr:rowOff>
    </xdr:from>
    <xdr:to>
      <xdr:col>3</xdr:col>
      <xdr:colOff>274320</xdr:colOff>
      <xdr:row>524</xdr:row>
      <xdr:rowOff>152400</xdr:rowOff>
    </xdr:to>
    <xdr:pic>
      <xdr:nvPicPr>
        <xdr:cNvPr id="408" name="Billede 407">
          <a:hlinkClick xmlns:r="http://schemas.openxmlformats.org/officeDocument/2006/relationships" r:id="rId7"/>
          <a:extLst>
            <a:ext uri="{FF2B5EF4-FFF2-40B4-BE49-F238E27FC236}">
              <a16:creationId xmlns:a16="http://schemas.microsoft.com/office/drawing/2014/main" id="{A30ADD43-F8A6-4B1C-980E-9972E2D00FE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37751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528</xdr:row>
      <xdr:rowOff>0</xdr:rowOff>
    </xdr:from>
    <xdr:to>
      <xdr:col>3</xdr:col>
      <xdr:colOff>7620</xdr:colOff>
      <xdr:row>528</xdr:row>
      <xdr:rowOff>30480</xdr:rowOff>
    </xdr:to>
    <xdr:pic>
      <xdr:nvPicPr>
        <xdr:cNvPr id="409" name="Billede 408">
          <a:extLst>
            <a:ext uri="{FF2B5EF4-FFF2-40B4-BE49-F238E27FC236}">
              <a16:creationId xmlns:a16="http://schemas.microsoft.com/office/drawing/2014/main" id="{B6400F99-1DFB-4AEB-9CFC-5D4E1EC06F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39649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529</xdr:row>
      <xdr:rowOff>0</xdr:rowOff>
    </xdr:from>
    <xdr:to>
      <xdr:col>3</xdr:col>
      <xdr:colOff>571500</xdr:colOff>
      <xdr:row>529</xdr:row>
      <xdr:rowOff>160020</xdr:rowOff>
    </xdr:to>
    <xdr:pic>
      <xdr:nvPicPr>
        <xdr:cNvPr id="410" name="Billede 409">
          <a:hlinkClick xmlns:r="http://schemas.openxmlformats.org/officeDocument/2006/relationships" r:id="rId111"/>
          <a:extLst>
            <a:ext uri="{FF2B5EF4-FFF2-40B4-BE49-F238E27FC236}">
              <a16:creationId xmlns:a16="http://schemas.microsoft.com/office/drawing/2014/main" id="{57874F1B-6C0C-4215-9A34-BAAC691F2EB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39831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530</xdr:row>
      <xdr:rowOff>0</xdr:rowOff>
    </xdr:from>
    <xdr:to>
      <xdr:col>3</xdr:col>
      <xdr:colOff>7620</xdr:colOff>
      <xdr:row>530</xdr:row>
      <xdr:rowOff>99060</xdr:rowOff>
    </xdr:to>
    <xdr:pic>
      <xdr:nvPicPr>
        <xdr:cNvPr id="411" name="Billede 410">
          <a:extLst>
            <a:ext uri="{FF2B5EF4-FFF2-40B4-BE49-F238E27FC236}">
              <a16:creationId xmlns:a16="http://schemas.microsoft.com/office/drawing/2014/main" id="{198B2EA2-C5C8-4120-B64D-23A191055F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0014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532</xdr:row>
      <xdr:rowOff>0</xdr:rowOff>
    </xdr:from>
    <xdr:to>
      <xdr:col>1</xdr:col>
      <xdr:colOff>152400</xdr:colOff>
      <xdr:row>533</xdr:row>
      <xdr:rowOff>114300</xdr:rowOff>
    </xdr:to>
    <xdr:pic>
      <xdr:nvPicPr>
        <xdr:cNvPr id="412" name="img66" descr="Lot ID: 422617830  Set No: 910033  Name: Old Train Engine Shed">
          <a:hlinkClick xmlns:r="http://schemas.openxmlformats.org/officeDocument/2006/relationships" r:id="rId33"/>
          <a:extLst>
            <a:ext uri="{FF2B5EF4-FFF2-40B4-BE49-F238E27FC236}">
              <a16:creationId xmlns:a16="http://schemas.microsoft.com/office/drawing/2014/main" id="{8FAF3471-497D-4CFE-BF59-0A8EBCCAD28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40380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532</xdr:row>
      <xdr:rowOff>0</xdr:rowOff>
    </xdr:from>
    <xdr:to>
      <xdr:col>3</xdr:col>
      <xdr:colOff>114300</xdr:colOff>
      <xdr:row>532</xdr:row>
      <xdr:rowOff>114300</xdr:rowOff>
    </xdr:to>
    <xdr:pic>
      <xdr:nvPicPr>
        <xdr:cNvPr id="413" name="Billede 412" descr="Seller Ships to My Country">
          <a:hlinkClick xmlns:r="http://schemas.openxmlformats.org/officeDocument/2006/relationships" r:id="rId5"/>
          <a:extLst>
            <a:ext uri="{FF2B5EF4-FFF2-40B4-BE49-F238E27FC236}">
              <a16:creationId xmlns:a16="http://schemas.microsoft.com/office/drawing/2014/main" id="{361DA842-DA7D-453A-9C8B-49462A7DA66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40380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532</xdr:row>
      <xdr:rowOff>0</xdr:rowOff>
    </xdr:from>
    <xdr:to>
      <xdr:col>3</xdr:col>
      <xdr:colOff>274320</xdr:colOff>
      <xdr:row>532</xdr:row>
      <xdr:rowOff>152400</xdr:rowOff>
    </xdr:to>
    <xdr:pic>
      <xdr:nvPicPr>
        <xdr:cNvPr id="414" name="Billede 413">
          <a:hlinkClick xmlns:r="http://schemas.openxmlformats.org/officeDocument/2006/relationships" r:id="rId7"/>
          <a:extLst>
            <a:ext uri="{FF2B5EF4-FFF2-40B4-BE49-F238E27FC236}">
              <a16:creationId xmlns:a16="http://schemas.microsoft.com/office/drawing/2014/main" id="{C00D8EBC-6FE0-41FC-B115-69FE12A984D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40380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536</xdr:row>
      <xdr:rowOff>0</xdr:rowOff>
    </xdr:from>
    <xdr:to>
      <xdr:col>3</xdr:col>
      <xdr:colOff>7620</xdr:colOff>
      <xdr:row>536</xdr:row>
      <xdr:rowOff>30480</xdr:rowOff>
    </xdr:to>
    <xdr:pic>
      <xdr:nvPicPr>
        <xdr:cNvPr id="415" name="Billede 414">
          <a:extLst>
            <a:ext uri="{FF2B5EF4-FFF2-40B4-BE49-F238E27FC236}">
              <a16:creationId xmlns:a16="http://schemas.microsoft.com/office/drawing/2014/main" id="{CF84172E-A1D0-480F-B75D-E18355CC16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2392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537</xdr:row>
      <xdr:rowOff>0</xdr:rowOff>
    </xdr:from>
    <xdr:to>
      <xdr:col>3</xdr:col>
      <xdr:colOff>571500</xdr:colOff>
      <xdr:row>537</xdr:row>
      <xdr:rowOff>160020</xdr:rowOff>
    </xdr:to>
    <xdr:pic>
      <xdr:nvPicPr>
        <xdr:cNvPr id="416" name="Billede 415">
          <a:hlinkClick xmlns:r="http://schemas.openxmlformats.org/officeDocument/2006/relationships" r:id="rId112"/>
          <a:extLst>
            <a:ext uri="{FF2B5EF4-FFF2-40B4-BE49-F238E27FC236}">
              <a16:creationId xmlns:a16="http://schemas.microsoft.com/office/drawing/2014/main" id="{A87EBFAB-E825-4264-A84C-A60A6C5E7C0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42575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538</xdr:row>
      <xdr:rowOff>0</xdr:rowOff>
    </xdr:from>
    <xdr:to>
      <xdr:col>3</xdr:col>
      <xdr:colOff>7620</xdr:colOff>
      <xdr:row>538</xdr:row>
      <xdr:rowOff>99060</xdr:rowOff>
    </xdr:to>
    <xdr:pic>
      <xdr:nvPicPr>
        <xdr:cNvPr id="417" name="Billede 416">
          <a:extLst>
            <a:ext uri="{FF2B5EF4-FFF2-40B4-BE49-F238E27FC236}">
              <a16:creationId xmlns:a16="http://schemas.microsoft.com/office/drawing/2014/main" id="{F564A63F-970B-4D3C-986F-E1535411F5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2757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540</xdr:row>
      <xdr:rowOff>0</xdr:rowOff>
    </xdr:from>
    <xdr:to>
      <xdr:col>1</xdr:col>
      <xdr:colOff>152400</xdr:colOff>
      <xdr:row>541</xdr:row>
      <xdr:rowOff>114300</xdr:rowOff>
    </xdr:to>
    <xdr:pic>
      <xdr:nvPicPr>
        <xdr:cNvPr id="418" name="img67" descr="Lot ID: 418671596  Set No: 910033  Name: Old Train Engine Shed">
          <a:hlinkClick xmlns:r="http://schemas.openxmlformats.org/officeDocument/2006/relationships" r:id="rId33"/>
          <a:extLst>
            <a:ext uri="{FF2B5EF4-FFF2-40B4-BE49-F238E27FC236}">
              <a16:creationId xmlns:a16="http://schemas.microsoft.com/office/drawing/2014/main" id="{C607C976-EA81-40C0-B2C9-2B6A724D9F6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43123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540</xdr:row>
      <xdr:rowOff>0</xdr:rowOff>
    </xdr:from>
    <xdr:to>
      <xdr:col>3</xdr:col>
      <xdr:colOff>114300</xdr:colOff>
      <xdr:row>540</xdr:row>
      <xdr:rowOff>114300</xdr:rowOff>
    </xdr:to>
    <xdr:pic>
      <xdr:nvPicPr>
        <xdr:cNvPr id="419" name="Billede 418" descr="Seller Ships to My Country">
          <a:hlinkClick xmlns:r="http://schemas.openxmlformats.org/officeDocument/2006/relationships" r:id="rId5"/>
          <a:extLst>
            <a:ext uri="{FF2B5EF4-FFF2-40B4-BE49-F238E27FC236}">
              <a16:creationId xmlns:a16="http://schemas.microsoft.com/office/drawing/2014/main" id="{9D8CD7EB-99FE-462C-915B-E8B0F011171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43123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540</xdr:row>
      <xdr:rowOff>0</xdr:rowOff>
    </xdr:from>
    <xdr:to>
      <xdr:col>3</xdr:col>
      <xdr:colOff>274320</xdr:colOff>
      <xdr:row>540</xdr:row>
      <xdr:rowOff>152400</xdr:rowOff>
    </xdr:to>
    <xdr:pic>
      <xdr:nvPicPr>
        <xdr:cNvPr id="420" name="Billede 419">
          <a:hlinkClick xmlns:r="http://schemas.openxmlformats.org/officeDocument/2006/relationships" r:id="rId7"/>
          <a:extLst>
            <a:ext uri="{FF2B5EF4-FFF2-40B4-BE49-F238E27FC236}">
              <a16:creationId xmlns:a16="http://schemas.microsoft.com/office/drawing/2014/main" id="{31A3DE12-5739-4969-A15B-445344A9C7C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43123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544</xdr:row>
      <xdr:rowOff>0</xdr:rowOff>
    </xdr:from>
    <xdr:to>
      <xdr:col>3</xdr:col>
      <xdr:colOff>7620</xdr:colOff>
      <xdr:row>544</xdr:row>
      <xdr:rowOff>30480</xdr:rowOff>
    </xdr:to>
    <xdr:pic>
      <xdr:nvPicPr>
        <xdr:cNvPr id="421" name="Billede 420">
          <a:extLst>
            <a:ext uri="{FF2B5EF4-FFF2-40B4-BE49-F238E27FC236}">
              <a16:creationId xmlns:a16="http://schemas.microsoft.com/office/drawing/2014/main" id="{E0FF8B23-7765-40D8-9C24-749014229F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5295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545</xdr:row>
      <xdr:rowOff>0</xdr:rowOff>
    </xdr:from>
    <xdr:to>
      <xdr:col>3</xdr:col>
      <xdr:colOff>571500</xdr:colOff>
      <xdr:row>545</xdr:row>
      <xdr:rowOff>160020</xdr:rowOff>
    </xdr:to>
    <xdr:pic>
      <xdr:nvPicPr>
        <xdr:cNvPr id="422" name="Billede 421">
          <a:hlinkClick xmlns:r="http://schemas.openxmlformats.org/officeDocument/2006/relationships" r:id="rId113"/>
          <a:extLst>
            <a:ext uri="{FF2B5EF4-FFF2-40B4-BE49-F238E27FC236}">
              <a16:creationId xmlns:a16="http://schemas.microsoft.com/office/drawing/2014/main" id="{09804C6D-FC74-44A1-8D41-A94D5CF22A6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45478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546</xdr:row>
      <xdr:rowOff>0</xdr:rowOff>
    </xdr:from>
    <xdr:to>
      <xdr:col>3</xdr:col>
      <xdr:colOff>7620</xdr:colOff>
      <xdr:row>546</xdr:row>
      <xdr:rowOff>99060</xdr:rowOff>
    </xdr:to>
    <xdr:pic>
      <xdr:nvPicPr>
        <xdr:cNvPr id="423" name="Billede 422">
          <a:extLst>
            <a:ext uri="{FF2B5EF4-FFF2-40B4-BE49-F238E27FC236}">
              <a16:creationId xmlns:a16="http://schemas.microsoft.com/office/drawing/2014/main" id="{E674E283-95BE-486B-A691-887FC69D2B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5661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548</xdr:row>
      <xdr:rowOff>0</xdr:rowOff>
    </xdr:from>
    <xdr:to>
      <xdr:col>1</xdr:col>
      <xdr:colOff>152400</xdr:colOff>
      <xdr:row>549</xdr:row>
      <xdr:rowOff>114300</xdr:rowOff>
    </xdr:to>
    <xdr:pic>
      <xdr:nvPicPr>
        <xdr:cNvPr id="424" name="img68" descr="Lot ID: 524769074  Set No: 10027  Name: Train Engine Shed">
          <a:hlinkClick xmlns:r="http://schemas.openxmlformats.org/officeDocument/2006/relationships" r:id="rId55"/>
          <a:extLst>
            <a:ext uri="{FF2B5EF4-FFF2-40B4-BE49-F238E27FC236}">
              <a16:creationId xmlns:a16="http://schemas.microsoft.com/office/drawing/2014/main" id="{F01F4EF2-1488-4FC2-B2EF-2F9BF44B7D62}"/>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46026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548</xdr:row>
      <xdr:rowOff>0</xdr:rowOff>
    </xdr:from>
    <xdr:to>
      <xdr:col>3</xdr:col>
      <xdr:colOff>114300</xdr:colOff>
      <xdr:row>548</xdr:row>
      <xdr:rowOff>114300</xdr:rowOff>
    </xdr:to>
    <xdr:pic>
      <xdr:nvPicPr>
        <xdr:cNvPr id="425" name="Billede 424" descr="Seller Ships to My Country">
          <a:hlinkClick xmlns:r="http://schemas.openxmlformats.org/officeDocument/2006/relationships" r:id="rId5"/>
          <a:extLst>
            <a:ext uri="{FF2B5EF4-FFF2-40B4-BE49-F238E27FC236}">
              <a16:creationId xmlns:a16="http://schemas.microsoft.com/office/drawing/2014/main" id="{B68884AA-EE97-4CC6-80C1-87E0FD2A092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46026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548</xdr:row>
      <xdr:rowOff>0</xdr:rowOff>
    </xdr:from>
    <xdr:to>
      <xdr:col>3</xdr:col>
      <xdr:colOff>274320</xdr:colOff>
      <xdr:row>548</xdr:row>
      <xdr:rowOff>152400</xdr:rowOff>
    </xdr:to>
    <xdr:pic>
      <xdr:nvPicPr>
        <xdr:cNvPr id="426" name="Billede 425">
          <a:hlinkClick xmlns:r="http://schemas.openxmlformats.org/officeDocument/2006/relationships" r:id="rId7"/>
          <a:extLst>
            <a:ext uri="{FF2B5EF4-FFF2-40B4-BE49-F238E27FC236}">
              <a16:creationId xmlns:a16="http://schemas.microsoft.com/office/drawing/2014/main" id="{24EE8DA9-630B-4452-9BFE-5F912E3BEF5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46026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552</xdr:row>
      <xdr:rowOff>0</xdr:rowOff>
    </xdr:from>
    <xdr:to>
      <xdr:col>3</xdr:col>
      <xdr:colOff>7620</xdr:colOff>
      <xdr:row>552</xdr:row>
      <xdr:rowOff>30480</xdr:rowOff>
    </xdr:to>
    <xdr:pic>
      <xdr:nvPicPr>
        <xdr:cNvPr id="427" name="Billede 426">
          <a:extLst>
            <a:ext uri="{FF2B5EF4-FFF2-40B4-BE49-F238E27FC236}">
              <a16:creationId xmlns:a16="http://schemas.microsoft.com/office/drawing/2014/main" id="{E6D2FECF-EEC8-4C4A-80EF-6B016B30E6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7924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553</xdr:row>
      <xdr:rowOff>0</xdr:rowOff>
    </xdr:from>
    <xdr:to>
      <xdr:col>3</xdr:col>
      <xdr:colOff>571500</xdr:colOff>
      <xdr:row>553</xdr:row>
      <xdr:rowOff>160020</xdr:rowOff>
    </xdr:to>
    <xdr:pic>
      <xdr:nvPicPr>
        <xdr:cNvPr id="428" name="Billede 427">
          <a:hlinkClick xmlns:r="http://schemas.openxmlformats.org/officeDocument/2006/relationships" r:id="rId114"/>
          <a:extLst>
            <a:ext uri="{FF2B5EF4-FFF2-40B4-BE49-F238E27FC236}">
              <a16:creationId xmlns:a16="http://schemas.microsoft.com/office/drawing/2014/main" id="{53004B2A-B6E1-4A7E-A56D-224DCBCD4FD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48107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554</xdr:row>
      <xdr:rowOff>0</xdr:rowOff>
    </xdr:from>
    <xdr:to>
      <xdr:col>3</xdr:col>
      <xdr:colOff>7620</xdr:colOff>
      <xdr:row>554</xdr:row>
      <xdr:rowOff>99060</xdr:rowOff>
    </xdr:to>
    <xdr:pic>
      <xdr:nvPicPr>
        <xdr:cNvPr id="429" name="Billede 428">
          <a:extLst>
            <a:ext uri="{FF2B5EF4-FFF2-40B4-BE49-F238E27FC236}">
              <a16:creationId xmlns:a16="http://schemas.microsoft.com/office/drawing/2014/main" id="{3EDDB0BC-3CA9-4D6D-8AEE-BE184D5446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48290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556</xdr:row>
      <xdr:rowOff>0</xdr:rowOff>
    </xdr:from>
    <xdr:to>
      <xdr:col>1</xdr:col>
      <xdr:colOff>152400</xdr:colOff>
      <xdr:row>557</xdr:row>
      <xdr:rowOff>114300</xdr:rowOff>
    </xdr:to>
    <xdr:pic>
      <xdr:nvPicPr>
        <xdr:cNvPr id="430" name="img69" descr="Lot ID: 511436892  Set No: 910033  Name: Old Train Engine Shed">
          <a:hlinkClick xmlns:r="http://schemas.openxmlformats.org/officeDocument/2006/relationships" r:id="rId33"/>
          <a:extLst>
            <a:ext uri="{FF2B5EF4-FFF2-40B4-BE49-F238E27FC236}">
              <a16:creationId xmlns:a16="http://schemas.microsoft.com/office/drawing/2014/main" id="{61632740-948F-44D3-BC5B-CCFBCE17A45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48655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556</xdr:row>
      <xdr:rowOff>0</xdr:rowOff>
    </xdr:from>
    <xdr:to>
      <xdr:col>3</xdr:col>
      <xdr:colOff>114300</xdr:colOff>
      <xdr:row>556</xdr:row>
      <xdr:rowOff>114300</xdr:rowOff>
    </xdr:to>
    <xdr:pic>
      <xdr:nvPicPr>
        <xdr:cNvPr id="431" name="Billede 430" descr="Seller Does Not Ship to My Country">
          <a:hlinkClick xmlns:r="http://schemas.openxmlformats.org/officeDocument/2006/relationships" r:id="rId5"/>
          <a:extLst>
            <a:ext uri="{FF2B5EF4-FFF2-40B4-BE49-F238E27FC236}">
              <a16:creationId xmlns:a16="http://schemas.microsoft.com/office/drawing/2014/main" id="{5E6E338B-DE89-4341-9F39-31ED8C80878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48655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556</xdr:row>
      <xdr:rowOff>0</xdr:rowOff>
    </xdr:from>
    <xdr:to>
      <xdr:col>3</xdr:col>
      <xdr:colOff>160020</xdr:colOff>
      <xdr:row>556</xdr:row>
      <xdr:rowOff>152400</xdr:rowOff>
    </xdr:to>
    <xdr:pic>
      <xdr:nvPicPr>
        <xdr:cNvPr id="432" name="Billede 431">
          <a:extLst>
            <a:ext uri="{FF2B5EF4-FFF2-40B4-BE49-F238E27FC236}">
              <a16:creationId xmlns:a16="http://schemas.microsoft.com/office/drawing/2014/main" id="{649144E7-E455-433B-A1D7-4B10BF361B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2486558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560</xdr:row>
      <xdr:rowOff>0</xdr:rowOff>
    </xdr:from>
    <xdr:to>
      <xdr:col>3</xdr:col>
      <xdr:colOff>7620</xdr:colOff>
      <xdr:row>560</xdr:row>
      <xdr:rowOff>30480</xdr:rowOff>
    </xdr:to>
    <xdr:pic>
      <xdr:nvPicPr>
        <xdr:cNvPr id="433" name="Billede 432">
          <a:extLst>
            <a:ext uri="{FF2B5EF4-FFF2-40B4-BE49-F238E27FC236}">
              <a16:creationId xmlns:a16="http://schemas.microsoft.com/office/drawing/2014/main" id="{58B65BFE-4386-45AB-8F14-864E3039C9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0598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561</xdr:row>
      <xdr:rowOff>0</xdr:rowOff>
    </xdr:from>
    <xdr:to>
      <xdr:col>3</xdr:col>
      <xdr:colOff>571500</xdr:colOff>
      <xdr:row>561</xdr:row>
      <xdr:rowOff>160020</xdr:rowOff>
    </xdr:to>
    <xdr:pic>
      <xdr:nvPicPr>
        <xdr:cNvPr id="434" name="Billede 433">
          <a:hlinkClick xmlns:r="http://schemas.openxmlformats.org/officeDocument/2006/relationships" r:id="rId115"/>
          <a:extLst>
            <a:ext uri="{FF2B5EF4-FFF2-40B4-BE49-F238E27FC236}">
              <a16:creationId xmlns:a16="http://schemas.microsoft.com/office/drawing/2014/main" id="{3BE9AE60-0EE6-46E9-8E75-B381E94DFDC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50781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562</xdr:row>
      <xdr:rowOff>0</xdr:rowOff>
    </xdr:from>
    <xdr:to>
      <xdr:col>3</xdr:col>
      <xdr:colOff>7620</xdr:colOff>
      <xdr:row>562</xdr:row>
      <xdr:rowOff>99060</xdr:rowOff>
    </xdr:to>
    <xdr:pic>
      <xdr:nvPicPr>
        <xdr:cNvPr id="435" name="Billede 434">
          <a:extLst>
            <a:ext uri="{FF2B5EF4-FFF2-40B4-BE49-F238E27FC236}">
              <a16:creationId xmlns:a16="http://schemas.microsoft.com/office/drawing/2014/main" id="{2FF6B6A6-51F4-44FF-90CB-E8972C3235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0964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564</xdr:row>
      <xdr:rowOff>0</xdr:rowOff>
    </xdr:from>
    <xdr:to>
      <xdr:col>1</xdr:col>
      <xdr:colOff>152400</xdr:colOff>
      <xdr:row>565</xdr:row>
      <xdr:rowOff>114300</xdr:rowOff>
    </xdr:to>
    <xdr:pic>
      <xdr:nvPicPr>
        <xdr:cNvPr id="436" name="img70" descr="Lot ID: 442487990  Set No: 910033  Name: Old Train Engine Shed">
          <a:hlinkClick xmlns:r="http://schemas.openxmlformats.org/officeDocument/2006/relationships" r:id="rId33"/>
          <a:extLst>
            <a:ext uri="{FF2B5EF4-FFF2-40B4-BE49-F238E27FC236}">
              <a16:creationId xmlns:a16="http://schemas.microsoft.com/office/drawing/2014/main" id="{6F27473F-FD25-487E-B5A6-B0E4EB516CB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51330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564</xdr:row>
      <xdr:rowOff>0</xdr:rowOff>
    </xdr:from>
    <xdr:to>
      <xdr:col>3</xdr:col>
      <xdr:colOff>114300</xdr:colOff>
      <xdr:row>564</xdr:row>
      <xdr:rowOff>114300</xdr:rowOff>
    </xdr:to>
    <xdr:pic>
      <xdr:nvPicPr>
        <xdr:cNvPr id="437" name="Billede 436" descr="Seller Ships to My Country">
          <a:hlinkClick xmlns:r="http://schemas.openxmlformats.org/officeDocument/2006/relationships" r:id="rId5"/>
          <a:extLst>
            <a:ext uri="{FF2B5EF4-FFF2-40B4-BE49-F238E27FC236}">
              <a16:creationId xmlns:a16="http://schemas.microsoft.com/office/drawing/2014/main" id="{8E95F5FF-1F80-410A-BC8C-FD3BB8AA41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51330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564</xdr:row>
      <xdr:rowOff>0</xdr:rowOff>
    </xdr:from>
    <xdr:to>
      <xdr:col>3</xdr:col>
      <xdr:colOff>274320</xdr:colOff>
      <xdr:row>564</xdr:row>
      <xdr:rowOff>152400</xdr:rowOff>
    </xdr:to>
    <xdr:pic>
      <xdr:nvPicPr>
        <xdr:cNvPr id="438" name="Billede 437">
          <a:hlinkClick xmlns:r="http://schemas.openxmlformats.org/officeDocument/2006/relationships" r:id="rId7"/>
          <a:extLst>
            <a:ext uri="{FF2B5EF4-FFF2-40B4-BE49-F238E27FC236}">
              <a16:creationId xmlns:a16="http://schemas.microsoft.com/office/drawing/2014/main" id="{D06C441C-CBDD-4AEF-9650-0D9658EB216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251330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568</xdr:row>
      <xdr:rowOff>0</xdr:rowOff>
    </xdr:from>
    <xdr:to>
      <xdr:col>3</xdr:col>
      <xdr:colOff>7620</xdr:colOff>
      <xdr:row>568</xdr:row>
      <xdr:rowOff>30480</xdr:rowOff>
    </xdr:to>
    <xdr:pic>
      <xdr:nvPicPr>
        <xdr:cNvPr id="439" name="Billede 438">
          <a:extLst>
            <a:ext uri="{FF2B5EF4-FFF2-40B4-BE49-F238E27FC236}">
              <a16:creationId xmlns:a16="http://schemas.microsoft.com/office/drawing/2014/main" id="{BCCE75E0-ABA2-4F66-93A4-E2F7E6C143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3456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569</xdr:row>
      <xdr:rowOff>0</xdr:rowOff>
    </xdr:from>
    <xdr:to>
      <xdr:col>3</xdr:col>
      <xdr:colOff>571500</xdr:colOff>
      <xdr:row>569</xdr:row>
      <xdr:rowOff>160020</xdr:rowOff>
    </xdr:to>
    <xdr:pic>
      <xdr:nvPicPr>
        <xdr:cNvPr id="440" name="Billede 439">
          <a:hlinkClick xmlns:r="http://schemas.openxmlformats.org/officeDocument/2006/relationships" r:id="rId116"/>
          <a:extLst>
            <a:ext uri="{FF2B5EF4-FFF2-40B4-BE49-F238E27FC236}">
              <a16:creationId xmlns:a16="http://schemas.microsoft.com/office/drawing/2014/main" id="{BF07B449-D2F6-4497-ACF4-C428E3AE602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53639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570</xdr:row>
      <xdr:rowOff>0</xdr:rowOff>
    </xdr:from>
    <xdr:to>
      <xdr:col>3</xdr:col>
      <xdr:colOff>7620</xdr:colOff>
      <xdr:row>570</xdr:row>
      <xdr:rowOff>99060</xdr:rowOff>
    </xdr:to>
    <xdr:pic>
      <xdr:nvPicPr>
        <xdr:cNvPr id="441" name="Billede 440">
          <a:extLst>
            <a:ext uri="{FF2B5EF4-FFF2-40B4-BE49-F238E27FC236}">
              <a16:creationId xmlns:a16="http://schemas.microsoft.com/office/drawing/2014/main" id="{67BB23C0-353E-4D09-B2B9-E202850802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3822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572</xdr:row>
      <xdr:rowOff>0</xdr:rowOff>
    </xdr:from>
    <xdr:to>
      <xdr:col>1</xdr:col>
      <xdr:colOff>152400</xdr:colOff>
      <xdr:row>573</xdr:row>
      <xdr:rowOff>114300</xdr:rowOff>
    </xdr:to>
    <xdr:pic>
      <xdr:nvPicPr>
        <xdr:cNvPr id="442" name="img71" descr="Lot ID: 437410314  Set No: 910033  Name: Old Train Engine Shed">
          <a:hlinkClick xmlns:r="http://schemas.openxmlformats.org/officeDocument/2006/relationships" r:id="rId33"/>
          <a:extLst>
            <a:ext uri="{FF2B5EF4-FFF2-40B4-BE49-F238E27FC236}">
              <a16:creationId xmlns:a16="http://schemas.microsoft.com/office/drawing/2014/main" id="{499E87BD-D5BA-4C13-A00A-F8B325BDF32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54187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572</xdr:row>
      <xdr:rowOff>0</xdr:rowOff>
    </xdr:from>
    <xdr:to>
      <xdr:col>3</xdr:col>
      <xdr:colOff>114300</xdr:colOff>
      <xdr:row>572</xdr:row>
      <xdr:rowOff>114300</xdr:rowOff>
    </xdr:to>
    <xdr:pic>
      <xdr:nvPicPr>
        <xdr:cNvPr id="443" name="Billede 442" descr="Seller Ships to My Country">
          <a:hlinkClick xmlns:r="http://schemas.openxmlformats.org/officeDocument/2006/relationships" r:id="rId5"/>
          <a:extLst>
            <a:ext uri="{FF2B5EF4-FFF2-40B4-BE49-F238E27FC236}">
              <a16:creationId xmlns:a16="http://schemas.microsoft.com/office/drawing/2014/main" id="{F53B2066-EB18-4F9E-A917-87BEC9FC5DA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54187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572</xdr:row>
      <xdr:rowOff>0</xdr:rowOff>
    </xdr:from>
    <xdr:to>
      <xdr:col>3</xdr:col>
      <xdr:colOff>274320</xdr:colOff>
      <xdr:row>572</xdr:row>
      <xdr:rowOff>152400</xdr:rowOff>
    </xdr:to>
    <xdr:pic>
      <xdr:nvPicPr>
        <xdr:cNvPr id="444" name="Billede 443">
          <a:hlinkClick xmlns:r="http://schemas.openxmlformats.org/officeDocument/2006/relationships" r:id="rId7"/>
          <a:extLst>
            <a:ext uri="{FF2B5EF4-FFF2-40B4-BE49-F238E27FC236}">
              <a16:creationId xmlns:a16="http://schemas.microsoft.com/office/drawing/2014/main" id="{95982030-BF98-4129-A8EA-E0B4B433AC2B}"/>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54187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576</xdr:row>
      <xdr:rowOff>0</xdr:rowOff>
    </xdr:from>
    <xdr:to>
      <xdr:col>3</xdr:col>
      <xdr:colOff>7620</xdr:colOff>
      <xdr:row>576</xdr:row>
      <xdr:rowOff>30480</xdr:rowOff>
    </xdr:to>
    <xdr:pic>
      <xdr:nvPicPr>
        <xdr:cNvPr id="445" name="Billede 444">
          <a:extLst>
            <a:ext uri="{FF2B5EF4-FFF2-40B4-BE49-F238E27FC236}">
              <a16:creationId xmlns:a16="http://schemas.microsoft.com/office/drawing/2014/main" id="{F53D8737-7250-429B-A259-A3A04E4221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6199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577</xdr:row>
      <xdr:rowOff>0</xdr:rowOff>
    </xdr:from>
    <xdr:to>
      <xdr:col>3</xdr:col>
      <xdr:colOff>571500</xdr:colOff>
      <xdr:row>577</xdr:row>
      <xdr:rowOff>160020</xdr:rowOff>
    </xdr:to>
    <xdr:pic>
      <xdr:nvPicPr>
        <xdr:cNvPr id="446" name="Billede 445">
          <a:hlinkClick xmlns:r="http://schemas.openxmlformats.org/officeDocument/2006/relationships" r:id="rId117"/>
          <a:extLst>
            <a:ext uri="{FF2B5EF4-FFF2-40B4-BE49-F238E27FC236}">
              <a16:creationId xmlns:a16="http://schemas.microsoft.com/office/drawing/2014/main" id="{343740FA-DD01-4D90-ADBC-7DE490C3756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56382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578</xdr:row>
      <xdr:rowOff>0</xdr:rowOff>
    </xdr:from>
    <xdr:to>
      <xdr:col>3</xdr:col>
      <xdr:colOff>7620</xdr:colOff>
      <xdr:row>578</xdr:row>
      <xdr:rowOff>99060</xdr:rowOff>
    </xdr:to>
    <xdr:pic>
      <xdr:nvPicPr>
        <xdr:cNvPr id="447" name="Billede 446">
          <a:extLst>
            <a:ext uri="{FF2B5EF4-FFF2-40B4-BE49-F238E27FC236}">
              <a16:creationId xmlns:a16="http://schemas.microsoft.com/office/drawing/2014/main" id="{DC94C1B3-EDAC-4D93-976A-16C63A7BDB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6565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580</xdr:row>
      <xdr:rowOff>0</xdr:rowOff>
    </xdr:from>
    <xdr:to>
      <xdr:col>1</xdr:col>
      <xdr:colOff>152400</xdr:colOff>
      <xdr:row>581</xdr:row>
      <xdr:rowOff>114300</xdr:rowOff>
    </xdr:to>
    <xdr:pic>
      <xdr:nvPicPr>
        <xdr:cNvPr id="448" name="img72" descr="Lot ID: 418886768  Set No: 910033  Name: Old Train Engine Shed">
          <a:hlinkClick xmlns:r="http://schemas.openxmlformats.org/officeDocument/2006/relationships" r:id="rId33"/>
          <a:extLst>
            <a:ext uri="{FF2B5EF4-FFF2-40B4-BE49-F238E27FC236}">
              <a16:creationId xmlns:a16="http://schemas.microsoft.com/office/drawing/2014/main" id="{984D8878-2233-4A71-9900-6F0D6830567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56931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580</xdr:row>
      <xdr:rowOff>0</xdr:rowOff>
    </xdr:from>
    <xdr:to>
      <xdr:col>3</xdr:col>
      <xdr:colOff>114300</xdr:colOff>
      <xdr:row>580</xdr:row>
      <xdr:rowOff>114300</xdr:rowOff>
    </xdr:to>
    <xdr:pic>
      <xdr:nvPicPr>
        <xdr:cNvPr id="449" name="Billede 448" descr="Seller Ships to My Country">
          <a:hlinkClick xmlns:r="http://schemas.openxmlformats.org/officeDocument/2006/relationships" r:id="rId5"/>
          <a:extLst>
            <a:ext uri="{FF2B5EF4-FFF2-40B4-BE49-F238E27FC236}">
              <a16:creationId xmlns:a16="http://schemas.microsoft.com/office/drawing/2014/main" id="{E472EB9F-D82E-491E-994A-075A2F2D160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56931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580</xdr:row>
      <xdr:rowOff>0</xdr:rowOff>
    </xdr:from>
    <xdr:to>
      <xdr:col>3</xdr:col>
      <xdr:colOff>274320</xdr:colOff>
      <xdr:row>580</xdr:row>
      <xdr:rowOff>152400</xdr:rowOff>
    </xdr:to>
    <xdr:pic>
      <xdr:nvPicPr>
        <xdr:cNvPr id="450" name="Billede 449">
          <a:hlinkClick xmlns:r="http://schemas.openxmlformats.org/officeDocument/2006/relationships" r:id="rId7"/>
          <a:extLst>
            <a:ext uri="{FF2B5EF4-FFF2-40B4-BE49-F238E27FC236}">
              <a16:creationId xmlns:a16="http://schemas.microsoft.com/office/drawing/2014/main" id="{645E3C9C-F079-4C41-8622-5BF4BCB5782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256931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584</xdr:row>
      <xdr:rowOff>0</xdr:rowOff>
    </xdr:from>
    <xdr:to>
      <xdr:col>3</xdr:col>
      <xdr:colOff>7620</xdr:colOff>
      <xdr:row>584</xdr:row>
      <xdr:rowOff>30480</xdr:rowOff>
    </xdr:to>
    <xdr:pic>
      <xdr:nvPicPr>
        <xdr:cNvPr id="451" name="Billede 450">
          <a:extLst>
            <a:ext uri="{FF2B5EF4-FFF2-40B4-BE49-F238E27FC236}">
              <a16:creationId xmlns:a16="http://schemas.microsoft.com/office/drawing/2014/main" id="{00F6E47C-D7EC-4A15-A055-0659C2BEEF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9102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585</xdr:row>
      <xdr:rowOff>0</xdr:rowOff>
    </xdr:from>
    <xdr:to>
      <xdr:col>3</xdr:col>
      <xdr:colOff>571500</xdr:colOff>
      <xdr:row>585</xdr:row>
      <xdr:rowOff>160020</xdr:rowOff>
    </xdr:to>
    <xdr:pic>
      <xdr:nvPicPr>
        <xdr:cNvPr id="452" name="Billede 451">
          <a:hlinkClick xmlns:r="http://schemas.openxmlformats.org/officeDocument/2006/relationships" r:id="rId118"/>
          <a:extLst>
            <a:ext uri="{FF2B5EF4-FFF2-40B4-BE49-F238E27FC236}">
              <a16:creationId xmlns:a16="http://schemas.microsoft.com/office/drawing/2014/main" id="{C2CA4B8B-065F-49C0-B774-E34CDEE64AC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59285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586</xdr:row>
      <xdr:rowOff>0</xdr:rowOff>
    </xdr:from>
    <xdr:to>
      <xdr:col>3</xdr:col>
      <xdr:colOff>7620</xdr:colOff>
      <xdr:row>586</xdr:row>
      <xdr:rowOff>99060</xdr:rowOff>
    </xdr:to>
    <xdr:pic>
      <xdr:nvPicPr>
        <xdr:cNvPr id="453" name="Billede 452">
          <a:extLst>
            <a:ext uri="{FF2B5EF4-FFF2-40B4-BE49-F238E27FC236}">
              <a16:creationId xmlns:a16="http://schemas.microsoft.com/office/drawing/2014/main" id="{93062C94-C805-4DF9-AAD3-7BA38E211F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59468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588</xdr:row>
      <xdr:rowOff>0</xdr:rowOff>
    </xdr:from>
    <xdr:to>
      <xdr:col>1</xdr:col>
      <xdr:colOff>152400</xdr:colOff>
      <xdr:row>589</xdr:row>
      <xdr:rowOff>114300</xdr:rowOff>
    </xdr:to>
    <xdr:pic>
      <xdr:nvPicPr>
        <xdr:cNvPr id="454" name="img73" descr="Lot ID: 500335979  Set No: 10027  Name: Train Engine Shed">
          <a:hlinkClick xmlns:r="http://schemas.openxmlformats.org/officeDocument/2006/relationships" r:id="rId55"/>
          <a:extLst>
            <a:ext uri="{FF2B5EF4-FFF2-40B4-BE49-F238E27FC236}">
              <a16:creationId xmlns:a16="http://schemas.microsoft.com/office/drawing/2014/main" id="{EBBF4F40-1690-4160-950A-B70AC23FB4D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59834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588</xdr:row>
      <xdr:rowOff>0</xdr:rowOff>
    </xdr:from>
    <xdr:to>
      <xdr:col>3</xdr:col>
      <xdr:colOff>114300</xdr:colOff>
      <xdr:row>588</xdr:row>
      <xdr:rowOff>114300</xdr:rowOff>
    </xdr:to>
    <xdr:pic>
      <xdr:nvPicPr>
        <xdr:cNvPr id="455" name="Billede 454" descr="Seller Ships to My Country">
          <a:hlinkClick xmlns:r="http://schemas.openxmlformats.org/officeDocument/2006/relationships" r:id="rId5"/>
          <a:extLst>
            <a:ext uri="{FF2B5EF4-FFF2-40B4-BE49-F238E27FC236}">
              <a16:creationId xmlns:a16="http://schemas.microsoft.com/office/drawing/2014/main" id="{46BFB003-B516-431E-BF31-CB93E29EDB0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59834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588</xdr:row>
      <xdr:rowOff>0</xdr:rowOff>
    </xdr:from>
    <xdr:to>
      <xdr:col>3</xdr:col>
      <xdr:colOff>274320</xdr:colOff>
      <xdr:row>588</xdr:row>
      <xdr:rowOff>152400</xdr:rowOff>
    </xdr:to>
    <xdr:pic>
      <xdr:nvPicPr>
        <xdr:cNvPr id="456" name="Billede 455">
          <a:hlinkClick xmlns:r="http://schemas.openxmlformats.org/officeDocument/2006/relationships" r:id="rId7"/>
          <a:extLst>
            <a:ext uri="{FF2B5EF4-FFF2-40B4-BE49-F238E27FC236}">
              <a16:creationId xmlns:a16="http://schemas.microsoft.com/office/drawing/2014/main" id="{DB2E2D22-0052-4770-8258-139E1B117A2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59834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592</xdr:row>
      <xdr:rowOff>0</xdr:rowOff>
    </xdr:from>
    <xdr:to>
      <xdr:col>3</xdr:col>
      <xdr:colOff>7620</xdr:colOff>
      <xdr:row>592</xdr:row>
      <xdr:rowOff>30480</xdr:rowOff>
    </xdr:to>
    <xdr:pic>
      <xdr:nvPicPr>
        <xdr:cNvPr id="457" name="Billede 456">
          <a:extLst>
            <a:ext uri="{FF2B5EF4-FFF2-40B4-BE49-F238E27FC236}">
              <a16:creationId xmlns:a16="http://schemas.microsoft.com/office/drawing/2014/main" id="{929415DC-48F4-4780-BA63-10555CE3AA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1617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593</xdr:row>
      <xdr:rowOff>0</xdr:rowOff>
    </xdr:from>
    <xdr:to>
      <xdr:col>3</xdr:col>
      <xdr:colOff>571500</xdr:colOff>
      <xdr:row>593</xdr:row>
      <xdr:rowOff>160020</xdr:rowOff>
    </xdr:to>
    <xdr:pic>
      <xdr:nvPicPr>
        <xdr:cNvPr id="458" name="Billede 457">
          <a:hlinkClick xmlns:r="http://schemas.openxmlformats.org/officeDocument/2006/relationships" r:id="rId119"/>
          <a:extLst>
            <a:ext uri="{FF2B5EF4-FFF2-40B4-BE49-F238E27FC236}">
              <a16:creationId xmlns:a16="http://schemas.microsoft.com/office/drawing/2014/main" id="{0DD4A741-55FC-4F97-A4F4-1EB8596BDCE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61800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594</xdr:row>
      <xdr:rowOff>0</xdr:rowOff>
    </xdr:from>
    <xdr:to>
      <xdr:col>3</xdr:col>
      <xdr:colOff>7620</xdr:colOff>
      <xdr:row>594</xdr:row>
      <xdr:rowOff>99060</xdr:rowOff>
    </xdr:to>
    <xdr:pic>
      <xdr:nvPicPr>
        <xdr:cNvPr id="459" name="Billede 458">
          <a:extLst>
            <a:ext uri="{FF2B5EF4-FFF2-40B4-BE49-F238E27FC236}">
              <a16:creationId xmlns:a16="http://schemas.microsoft.com/office/drawing/2014/main" id="{4C8A5064-F09A-4B30-89A0-A2655E4313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1983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596</xdr:row>
      <xdr:rowOff>0</xdr:rowOff>
    </xdr:from>
    <xdr:to>
      <xdr:col>1</xdr:col>
      <xdr:colOff>152400</xdr:colOff>
      <xdr:row>597</xdr:row>
      <xdr:rowOff>114300</xdr:rowOff>
    </xdr:to>
    <xdr:pic>
      <xdr:nvPicPr>
        <xdr:cNvPr id="460" name="img74" descr="Lot ID: 444207020  Set No: 910033  Name: Old Train Engine Shed">
          <a:hlinkClick xmlns:r="http://schemas.openxmlformats.org/officeDocument/2006/relationships" r:id="rId33"/>
          <a:extLst>
            <a:ext uri="{FF2B5EF4-FFF2-40B4-BE49-F238E27FC236}">
              <a16:creationId xmlns:a16="http://schemas.microsoft.com/office/drawing/2014/main" id="{91C03916-668A-49C8-B4D4-EC093AEB21F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62348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596</xdr:row>
      <xdr:rowOff>0</xdr:rowOff>
    </xdr:from>
    <xdr:to>
      <xdr:col>3</xdr:col>
      <xdr:colOff>114300</xdr:colOff>
      <xdr:row>596</xdr:row>
      <xdr:rowOff>114300</xdr:rowOff>
    </xdr:to>
    <xdr:pic>
      <xdr:nvPicPr>
        <xdr:cNvPr id="461" name="Billede 460" descr="Seller Does Not Ship to My Country">
          <a:hlinkClick xmlns:r="http://schemas.openxmlformats.org/officeDocument/2006/relationships" r:id="rId5"/>
          <a:extLst>
            <a:ext uri="{FF2B5EF4-FFF2-40B4-BE49-F238E27FC236}">
              <a16:creationId xmlns:a16="http://schemas.microsoft.com/office/drawing/2014/main" id="{8189D973-0D95-440E-B37A-AAE920D68F7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62348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596</xdr:row>
      <xdr:rowOff>0</xdr:rowOff>
    </xdr:from>
    <xdr:to>
      <xdr:col>3</xdr:col>
      <xdr:colOff>274320</xdr:colOff>
      <xdr:row>596</xdr:row>
      <xdr:rowOff>152400</xdr:rowOff>
    </xdr:to>
    <xdr:pic>
      <xdr:nvPicPr>
        <xdr:cNvPr id="462" name="Billede 461">
          <a:hlinkClick xmlns:r="http://schemas.openxmlformats.org/officeDocument/2006/relationships" r:id="rId7"/>
          <a:extLst>
            <a:ext uri="{FF2B5EF4-FFF2-40B4-BE49-F238E27FC236}">
              <a16:creationId xmlns:a16="http://schemas.microsoft.com/office/drawing/2014/main" id="{1F10913F-15D6-4B13-A0FD-BDED6728382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262348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600</xdr:row>
      <xdr:rowOff>0</xdr:rowOff>
    </xdr:from>
    <xdr:to>
      <xdr:col>3</xdr:col>
      <xdr:colOff>7620</xdr:colOff>
      <xdr:row>600</xdr:row>
      <xdr:rowOff>30480</xdr:rowOff>
    </xdr:to>
    <xdr:pic>
      <xdr:nvPicPr>
        <xdr:cNvPr id="463" name="Billede 462">
          <a:extLst>
            <a:ext uri="{FF2B5EF4-FFF2-40B4-BE49-F238E27FC236}">
              <a16:creationId xmlns:a16="http://schemas.microsoft.com/office/drawing/2014/main" id="{5155F2BA-C375-42CD-88FF-ED2D451BC1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4246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601</xdr:row>
      <xdr:rowOff>0</xdr:rowOff>
    </xdr:from>
    <xdr:to>
      <xdr:col>3</xdr:col>
      <xdr:colOff>571500</xdr:colOff>
      <xdr:row>601</xdr:row>
      <xdr:rowOff>160020</xdr:rowOff>
    </xdr:to>
    <xdr:pic>
      <xdr:nvPicPr>
        <xdr:cNvPr id="464" name="Billede 463">
          <a:hlinkClick xmlns:r="http://schemas.openxmlformats.org/officeDocument/2006/relationships" r:id="rId120"/>
          <a:extLst>
            <a:ext uri="{FF2B5EF4-FFF2-40B4-BE49-F238E27FC236}">
              <a16:creationId xmlns:a16="http://schemas.microsoft.com/office/drawing/2014/main" id="{02C965CA-65AC-4494-B12E-28DA2B0B1E7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64429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602</xdr:row>
      <xdr:rowOff>0</xdr:rowOff>
    </xdr:from>
    <xdr:to>
      <xdr:col>3</xdr:col>
      <xdr:colOff>7620</xdr:colOff>
      <xdr:row>602</xdr:row>
      <xdr:rowOff>99060</xdr:rowOff>
    </xdr:to>
    <xdr:pic>
      <xdr:nvPicPr>
        <xdr:cNvPr id="465" name="Billede 464">
          <a:extLst>
            <a:ext uri="{FF2B5EF4-FFF2-40B4-BE49-F238E27FC236}">
              <a16:creationId xmlns:a16="http://schemas.microsoft.com/office/drawing/2014/main" id="{7E3C0C70-AD88-474B-8359-AD638D8FD5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4612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604</xdr:row>
      <xdr:rowOff>0</xdr:rowOff>
    </xdr:from>
    <xdr:to>
      <xdr:col>1</xdr:col>
      <xdr:colOff>152400</xdr:colOff>
      <xdr:row>605</xdr:row>
      <xdr:rowOff>114300</xdr:rowOff>
    </xdr:to>
    <xdr:pic>
      <xdr:nvPicPr>
        <xdr:cNvPr id="466" name="img75" descr="Lot ID: 425584303  Set No: 910033  Name: Old Train Engine Shed">
          <a:hlinkClick xmlns:r="http://schemas.openxmlformats.org/officeDocument/2006/relationships" r:id="rId33"/>
          <a:extLst>
            <a:ext uri="{FF2B5EF4-FFF2-40B4-BE49-F238E27FC236}">
              <a16:creationId xmlns:a16="http://schemas.microsoft.com/office/drawing/2014/main" id="{CC7711D6-E3DB-4E7F-9739-7B7E02D56A2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64977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604</xdr:row>
      <xdr:rowOff>0</xdr:rowOff>
    </xdr:from>
    <xdr:to>
      <xdr:col>3</xdr:col>
      <xdr:colOff>114300</xdr:colOff>
      <xdr:row>604</xdr:row>
      <xdr:rowOff>114300</xdr:rowOff>
    </xdr:to>
    <xdr:pic>
      <xdr:nvPicPr>
        <xdr:cNvPr id="467" name="Billede 466" descr="Seller Ships to My Country">
          <a:hlinkClick xmlns:r="http://schemas.openxmlformats.org/officeDocument/2006/relationships" r:id="rId5"/>
          <a:extLst>
            <a:ext uri="{FF2B5EF4-FFF2-40B4-BE49-F238E27FC236}">
              <a16:creationId xmlns:a16="http://schemas.microsoft.com/office/drawing/2014/main" id="{3BE4E787-4FA2-409A-B11E-F0D7D3FABD2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64977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604</xdr:row>
      <xdr:rowOff>0</xdr:rowOff>
    </xdr:from>
    <xdr:to>
      <xdr:col>3</xdr:col>
      <xdr:colOff>274320</xdr:colOff>
      <xdr:row>604</xdr:row>
      <xdr:rowOff>152400</xdr:rowOff>
    </xdr:to>
    <xdr:pic>
      <xdr:nvPicPr>
        <xdr:cNvPr id="468" name="Billede 467">
          <a:hlinkClick xmlns:r="http://schemas.openxmlformats.org/officeDocument/2006/relationships" r:id="rId7"/>
          <a:extLst>
            <a:ext uri="{FF2B5EF4-FFF2-40B4-BE49-F238E27FC236}">
              <a16:creationId xmlns:a16="http://schemas.microsoft.com/office/drawing/2014/main" id="{29284B7B-5F01-4EAF-A16F-4563A9DBA29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264977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608</xdr:row>
      <xdr:rowOff>0</xdr:rowOff>
    </xdr:from>
    <xdr:to>
      <xdr:col>3</xdr:col>
      <xdr:colOff>7620</xdr:colOff>
      <xdr:row>608</xdr:row>
      <xdr:rowOff>30480</xdr:rowOff>
    </xdr:to>
    <xdr:pic>
      <xdr:nvPicPr>
        <xdr:cNvPr id="469" name="Billede 468">
          <a:extLst>
            <a:ext uri="{FF2B5EF4-FFF2-40B4-BE49-F238E27FC236}">
              <a16:creationId xmlns:a16="http://schemas.microsoft.com/office/drawing/2014/main" id="{81E71067-0384-4E36-AACE-88C0097CFC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6989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609</xdr:row>
      <xdr:rowOff>0</xdr:rowOff>
    </xdr:from>
    <xdr:to>
      <xdr:col>3</xdr:col>
      <xdr:colOff>571500</xdr:colOff>
      <xdr:row>609</xdr:row>
      <xdr:rowOff>160020</xdr:rowOff>
    </xdr:to>
    <xdr:pic>
      <xdr:nvPicPr>
        <xdr:cNvPr id="470" name="Billede 469">
          <a:hlinkClick xmlns:r="http://schemas.openxmlformats.org/officeDocument/2006/relationships" r:id="rId121"/>
          <a:extLst>
            <a:ext uri="{FF2B5EF4-FFF2-40B4-BE49-F238E27FC236}">
              <a16:creationId xmlns:a16="http://schemas.microsoft.com/office/drawing/2014/main" id="{97074077-AD95-46F8-A531-BA274C25A58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67172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610</xdr:row>
      <xdr:rowOff>0</xdr:rowOff>
    </xdr:from>
    <xdr:to>
      <xdr:col>3</xdr:col>
      <xdr:colOff>7620</xdr:colOff>
      <xdr:row>610</xdr:row>
      <xdr:rowOff>99060</xdr:rowOff>
    </xdr:to>
    <xdr:pic>
      <xdr:nvPicPr>
        <xdr:cNvPr id="471" name="Billede 470">
          <a:extLst>
            <a:ext uri="{FF2B5EF4-FFF2-40B4-BE49-F238E27FC236}">
              <a16:creationId xmlns:a16="http://schemas.microsoft.com/office/drawing/2014/main" id="{488D2F23-8EAC-48D9-AB71-9C6223A2E4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7355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612</xdr:row>
      <xdr:rowOff>0</xdr:rowOff>
    </xdr:from>
    <xdr:to>
      <xdr:col>1</xdr:col>
      <xdr:colOff>152400</xdr:colOff>
      <xdr:row>613</xdr:row>
      <xdr:rowOff>114300</xdr:rowOff>
    </xdr:to>
    <xdr:pic>
      <xdr:nvPicPr>
        <xdr:cNvPr id="472" name="img76" descr="Lot ID: 425536358  Set No: 910033  Name: Old Train Engine Shed">
          <a:hlinkClick xmlns:r="http://schemas.openxmlformats.org/officeDocument/2006/relationships" r:id="rId33"/>
          <a:extLst>
            <a:ext uri="{FF2B5EF4-FFF2-40B4-BE49-F238E27FC236}">
              <a16:creationId xmlns:a16="http://schemas.microsoft.com/office/drawing/2014/main" id="{17E8BF39-0E1F-49C4-B9BE-3DB5F26F6AD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67721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612</xdr:row>
      <xdr:rowOff>0</xdr:rowOff>
    </xdr:from>
    <xdr:to>
      <xdr:col>3</xdr:col>
      <xdr:colOff>114300</xdr:colOff>
      <xdr:row>612</xdr:row>
      <xdr:rowOff>114300</xdr:rowOff>
    </xdr:to>
    <xdr:pic>
      <xdr:nvPicPr>
        <xdr:cNvPr id="473" name="Billede 472" descr="Seller Does Not Ship to My Country">
          <a:hlinkClick xmlns:r="http://schemas.openxmlformats.org/officeDocument/2006/relationships" r:id="rId5"/>
          <a:extLst>
            <a:ext uri="{FF2B5EF4-FFF2-40B4-BE49-F238E27FC236}">
              <a16:creationId xmlns:a16="http://schemas.microsoft.com/office/drawing/2014/main" id="{0DB7FD74-210A-47C7-92CB-BF12E7DC782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67721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612</xdr:row>
      <xdr:rowOff>0</xdr:rowOff>
    </xdr:from>
    <xdr:to>
      <xdr:col>3</xdr:col>
      <xdr:colOff>274320</xdr:colOff>
      <xdr:row>612</xdr:row>
      <xdr:rowOff>152400</xdr:rowOff>
    </xdr:to>
    <xdr:pic>
      <xdr:nvPicPr>
        <xdr:cNvPr id="474" name="Billede 473">
          <a:hlinkClick xmlns:r="http://schemas.openxmlformats.org/officeDocument/2006/relationships" r:id="rId7"/>
          <a:extLst>
            <a:ext uri="{FF2B5EF4-FFF2-40B4-BE49-F238E27FC236}">
              <a16:creationId xmlns:a16="http://schemas.microsoft.com/office/drawing/2014/main" id="{B22CE915-0EFA-4CB5-93B0-FBB8E5BDED7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67721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616</xdr:row>
      <xdr:rowOff>0</xdr:rowOff>
    </xdr:from>
    <xdr:to>
      <xdr:col>3</xdr:col>
      <xdr:colOff>7620</xdr:colOff>
      <xdr:row>616</xdr:row>
      <xdr:rowOff>30480</xdr:rowOff>
    </xdr:to>
    <xdr:pic>
      <xdr:nvPicPr>
        <xdr:cNvPr id="475" name="Billede 474">
          <a:extLst>
            <a:ext uri="{FF2B5EF4-FFF2-40B4-BE49-F238E27FC236}">
              <a16:creationId xmlns:a16="http://schemas.microsoft.com/office/drawing/2014/main" id="{34A9B199-DC7B-4601-815F-8B864319B9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69732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617</xdr:row>
      <xdr:rowOff>0</xdr:rowOff>
    </xdr:from>
    <xdr:to>
      <xdr:col>3</xdr:col>
      <xdr:colOff>571500</xdr:colOff>
      <xdr:row>617</xdr:row>
      <xdr:rowOff>160020</xdr:rowOff>
    </xdr:to>
    <xdr:pic>
      <xdr:nvPicPr>
        <xdr:cNvPr id="476" name="Billede 475">
          <a:hlinkClick xmlns:r="http://schemas.openxmlformats.org/officeDocument/2006/relationships" r:id="rId122"/>
          <a:extLst>
            <a:ext uri="{FF2B5EF4-FFF2-40B4-BE49-F238E27FC236}">
              <a16:creationId xmlns:a16="http://schemas.microsoft.com/office/drawing/2014/main" id="{02A0C306-1F9F-4E62-8679-22084DBFB99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69915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618</xdr:row>
      <xdr:rowOff>0</xdr:rowOff>
    </xdr:from>
    <xdr:to>
      <xdr:col>3</xdr:col>
      <xdr:colOff>7620</xdr:colOff>
      <xdr:row>618</xdr:row>
      <xdr:rowOff>99060</xdr:rowOff>
    </xdr:to>
    <xdr:pic>
      <xdr:nvPicPr>
        <xdr:cNvPr id="477" name="Billede 476">
          <a:extLst>
            <a:ext uri="{FF2B5EF4-FFF2-40B4-BE49-F238E27FC236}">
              <a16:creationId xmlns:a16="http://schemas.microsoft.com/office/drawing/2014/main" id="{60E010DD-2B31-43CA-864A-18A017DC36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0098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620</xdr:row>
      <xdr:rowOff>0</xdr:rowOff>
    </xdr:from>
    <xdr:to>
      <xdr:col>1</xdr:col>
      <xdr:colOff>152400</xdr:colOff>
      <xdr:row>621</xdr:row>
      <xdr:rowOff>114300</xdr:rowOff>
    </xdr:to>
    <xdr:pic>
      <xdr:nvPicPr>
        <xdr:cNvPr id="478" name="img77" descr="Lot ID: 260705105  Set No: 10027  Name: Train Engine Shed">
          <a:hlinkClick xmlns:r="http://schemas.openxmlformats.org/officeDocument/2006/relationships" r:id="rId55"/>
          <a:extLst>
            <a:ext uri="{FF2B5EF4-FFF2-40B4-BE49-F238E27FC236}">
              <a16:creationId xmlns:a16="http://schemas.microsoft.com/office/drawing/2014/main" id="{ACE099F3-0D5D-4761-8A17-5AF4A5F1EAD2}"/>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70464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620</xdr:row>
      <xdr:rowOff>0</xdr:rowOff>
    </xdr:from>
    <xdr:to>
      <xdr:col>3</xdr:col>
      <xdr:colOff>114300</xdr:colOff>
      <xdr:row>620</xdr:row>
      <xdr:rowOff>114300</xdr:rowOff>
    </xdr:to>
    <xdr:pic>
      <xdr:nvPicPr>
        <xdr:cNvPr id="479" name="Billede 478" descr="Seller Ships to My Country">
          <a:hlinkClick xmlns:r="http://schemas.openxmlformats.org/officeDocument/2006/relationships" r:id="rId5"/>
          <a:extLst>
            <a:ext uri="{FF2B5EF4-FFF2-40B4-BE49-F238E27FC236}">
              <a16:creationId xmlns:a16="http://schemas.microsoft.com/office/drawing/2014/main" id="{642836FD-7B5A-451D-8221-2808103E5EA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70464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620</xdr:row>
      <xdr:rowOff>0</xdr:rowOff>
    </xdr:from>
    <xdr:to>
      <xdr:col>3</xdr:col>
      <xdr:colOff>274320</xdr:colOff>
      <xdr:row>620</xdr:row>
      <xdr:rowOff>152400</xdr:rowOff>
    </xdr:to>
    <xdr:pic>
      <xdr:nvPicPr>
        <xdr:cNvPr id="480" name="Billede 479">
          <a:hlinkClick xmlns:r="http://schemas.openxmlformats.org/officeDocument/2006/relationships" r:id="rId7"/>
          <a:extLst>
            <a:ext uri="{FF2B5EF4-FFF2-40B4-BE49-F238E27FC236}">
              <a16:creationId xmlns:a16="http://schemas.microsoft.com/office/drawing/2014/main" id="{2183CC88-B949-4407-BA0D-78D4B907382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70464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620</xdr:row>
      <xdr:rowOff>0</xdr:rowOff>
    </xdr:from>
    <xdr:to>
      <xdr:col>3</xdr:col>
      <xdr:colOff>457200</xdr:colOff>
      <xdr:row>620</xdr:row>
      <xdr:rowOff>152400</xdr:rowOff>
    </xdr:to>
    <xdr:pic>
      <xdr:nvPicPr>
        <xdr:cNvPr id="481" name="Billede 480">
          <a:hlinkClick xmlns:r="http://schemas.openxmlformats.org/officeDocument/2006/relationships" r:id="rId123"/>
          <a:extLst>
            <a:ext uri="{FF2B5EF4-FFF2-40B4-BE49-F238E27FC236}">
              <a16:creationId xmlns:a16="http://schemas.microsoft.com/office/drawing/2014/main" id="{A2525954-C65B-4835-9BAE-1074288B5B3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704642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624</xdr:row>
      <xdr:rowOff>0</xdr:rowOff>
    </xdr:from>
    <xdr:to>
      <xdr:col>3</xdr:col>
      <xdr:colOff>7620</xdr:colOff>
      <xdr:row>624</xdr:row>
      <xdr:rowOff>30480</xdr:rowOff>
    </xdr:to>
    <xdr:pic>
      <xdr:nvPicPr>
        <xdr:cNvPr id="482" name="Billede 481">
          <a:extLst>
            <a:ext uri="{FF2B5EF4-FFF2-40B4-BE49-F238E27FC236}">
              <a16:creationId xmlns:a16="http://schemas.microsoft.com/office/drawing/2014/main" id="{15123BF1-4A02-45B9-A5C2-2CD0A92777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3436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625</xdr:row>
      <xdr:rowOff>0</xdr:rowOff>
    </xdr:from>
    <xdr:to>
      <xdr:col>3</xdr:col>
      <xdr:colOff>571500</xdr:colOff>
      <xdr:row>625</xdr:row>
      <xdr:rowOff>160020</xdr:rowOff>
    </xdr:to>
    <xdr:pic>
      <xdr:nvPicPr>
        <xdr:cNvPr id="483" name="Billede 482">
          <a:hlinkClick xmlns:r="http://schemas.openxmlformats.org/officeDocument/2006/relationships" r:id="rId124"/>
          <a:extLst>
            <a:ext uri="{FF2B5EF4-FFF2-40B4-BE49-F238E27FC236}">
              <a16:creationId xmlns:a16="http://schemas.microsoft.com/office/drawing/2014/main" id="{154E5E84-6B7C-4B6F-BEE0-2A05A5E6558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73618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626</xdr:row>
      <xdr:rowOff>0</xdr:rowOff>
    </xdr:from>
    <xdr:to>
      <xdr:col>3</xdr:col>
      <xdr:colOff>7620</xdr:colOff>
      <xdr:row>626</xdr:row>
      <xdr:rowOff>99060</xdr:rowOff>
    </xdr:to>
    <xdr:pic>
      <xdr:nvPicPr>
        <xdr:cNvPr id="484" name="Billede 483">
          <a:extLst>
            <a:ext uri="{FF2B5EF4-FFF2-40B4-BE49-F238E27FC236}">
              <a16:creationId xmlns:a16="http://schemas.microsoft.com/office/drawing/2014/main" id="{89AC299C-2623-4AA0-8A4C-4EE67532A8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3801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628</xdr:row>
      <xdr:rowOff>0</xdr:rowOff>
    </xdr:from>
    <xdr:to>
      <xdr:col>1</xdr:col>
      <xdr:colOff>152400</xdr:colOff>
      <xdr:row>629</xdr:row>
      <xdr:rowOff>114300</xdr:rowOff>
    </xdr:to>
    <xdr:pic>
      <xdr:nvPicPr>
        <xdr:cNvPr id="485" name="img78" descr="Lot ID: 531579750  Set No: 10027  Name: Train Engine Shed">
          <a:hlinkClick xmlns:r="http://schemas.openxmlformats.org/officeDocument/2006/relationships" r:id="rId55"/>
          <a:extLst>
            <a:ext uri="{FF2B5EF4-FFF2-40B4-BE49-F238E27FC236}">
              <a16:creationId xmlns:a16="http://schemas.microsoft.com/office/drawing/2014/main" id="{A83E31B3-A3E2-4E00-AECE-E25DDA1F11D6}"/>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74167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628</xdr:row>
      <xdr:rowOff>0</xdr:rowOff>
    </xdr:from>
    <xdr:to>
      <xdr:col>3</xdr:col>
      <xdr:colOff>114300</xdr:colOff>
      <xdr:row>628</xdr:row>
      <xdr:rowOff>114300</xdr:rowOff>
    </xdr:to>
    <xdr:pic>
      <xdr:nvPicPr>
        <xdr:cNvPr id="486" name="Billede 485" descr="Seller Ships to My Country">
          <a:hlinkClick xmlns:r="http://schemas.openxmlformats.org/officeDocument/2006/relationships" r:id="rId5"/>
          <a:extLst>
            <a:ext uri="{FF2B5EF4-FFF2-40B4-BE49-F238E27FC236}">
              <a16:creationId xmlns:a16="http://schemas.microsoft.com/office/drawing/2014/main" id="{08D9BF4D-73EF-4A53-B1E6-B09CC494969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74167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628</xdr:row>
      <xdr:rowOff>0</xdr:rowOff>
    </xdr:from>
    <xdr:to>
      <xdr:col>3</xdr:col>
      <xdr:colOff>274320</xdr:colOff>
      <xdr:row>628</xdr:row>
      <xdr:rowOff>152400</xdr:rowOff>
    </xdr:to>
    <xdr:pic>
      <xdr:nvPicPr>
        <xdr:cNvPr id="487" name="Billede 486">
          <a:hlinkClick xmlns:r="http://schemas.openxmlformats.org/officeDocument/2006/relationships" r:id="rId7"/>
          <a:extLst>
            <a:ext uri="{FF2B5EF4-FFF2-40B4-BE49-F238E27FC236}">
              <a16:creationId xmlns:a16="http://schemas.microsoft.com/office/drawing/2014/main" id="{0BF3C28B-2C45-4B4A-B43F-FDAEAD92205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274167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632</xdr:row>
      <xdr:rowOff>0</xdr:rowOff>
    </xdr:from>
    <xdr:to>
      <xdr:col>3</xdr:col>
      <xdr:colOff>7620</xdr:colOff>
      <xdr:row>632</xdr:row>
      <xdr:rowOff>30480</xdr:rowOff>
    </xdr:to>
    <xdr:pic>
      <xdr:nvPicPr>
        <xdr:cNvPr id="488" name="Billede 487">
          <a:extLst>
            <a:ext uri="{FF2B5EF4-FFF2-40B4-BE49-F238E27FC236}">
              <a16:creationId xmlns:a16="http://schemas.microsoft.com/office/drawing/2014/main" id="{DB50FDEB-B4E1-4C0D-AD45-EFE1FDC73A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6567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633</xdr:row>
      <xdr:rowOff>0</xdr:rowOff>
    </xdr:from>
    <xdr:to>
      <xdr:col>3</xdr:col>
      <xdr:colOff>571500</xdr:colOff>
      <xdr:row>633</xdr:row>
      <xdr:rowOff>160020</xdr:rowOff>
    </xdr:to>
    <xdr:pic>
      <xdr:nvPicPr>
        <xdr:cNvPr id="489" name="Billede 488">
          <a:hlinkClick xmlns:r="http://schemas.openxmlformats.org/officeDocument/2006/relationships" r:id="rId125"/>
          <a:extLst>
            <a:ext uri="{FF2B5EF4-FFF2-40B4-BE49-F238E27FC236}">
              <a16:creationId xmlns:a16="http://schemas.microsoft.com/office/drawing/2014/main" id="{300C6B4F-A25F-4561-A293-EDD0A824F6D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76750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634</xdr:row>
      <xdr:rowOff>0</xdr:rowOff>
    </xdr:from>
    <xdr:to>
      <xdr:col>3</xdr:col>
      <xdr:colOff>7620</xdr:colOff>
      <xdr:row>634</xdr:row>
      <xdr:rowOff>99060</xdr:rowOff>
    </xdr:to>
    <xdr:pic>
      <xdr:nvPicPr>
        <xdr:cNvPr id="490" name="Billede 489">
          <a:extLst>
            <a:ext uri="{FF2B5EF4-FFF2-40B4-BE49-F238E27FC236}">
              <a16:creationId xmlns:a16="http://schemas.microsoft.com/office/drawing/2014/main" id="{6924C6F9-FB83-43C8-BCF4-FE44FA70DB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6933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636</xdr:row>
      <xdr:rowOff>0</xdr:rowOff>
    </xdr:from>
    <xdr:to>
      <xdr:col>1</xdr:col>
      <xdr:colOff>152400</xdr:colOff>
      <xdr:row>637</xdr:row>
      <xdr:rowOff>228600</xdr:rowOff>
    </xdr:to>
    <xdr:pic>
      <xdr:nvPicPr>
        <xdr:cNvPr id="491" name="img79" descr="Lot ID: 511128493  Set No: BL19002  Name: Antique Fire Engine">
          <a:hlinkClick xmlns:r="http://schemas.openxmlformats.org/officeDocument/2006/relationships" r:id="rId36"/>
          <a:extLst>
            <a:ext uri="{FF2B5EF4-FFF2-40B4-BE49-F238E27FC236}">
              <a16:creationId xmlns:a16="http://schemas.microsoft.com/office/drawing/2014/main" id="{D0C40627-734C-4B10-A612-A84605EFE474}"/>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277299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636</xdr:row>
      <xdr:rowOff>0</xdr:rowOff>
    </xdr:from>
    <xdr:to>
      <xdr:col>3</xdr:col>
      <xdr:colOff>114300</xdr:colOff>
      <xdr:row>636</xdr:row>
      <xdr:rowOff>114300</xdr:rowOff>
    </xdr:to>
    <xdr:pic>
      <xdr:nvPicPr>
        <xdr:cNvPr id="492" name="Billede 491" descr="Seller Does Not Ship to My Country">
          <a:hlinkClick xmlns:r="http://schemas.openxmlformats.org/officeDocument/2006/relationships" r:id="rId5"/>
          <a:extLst>
            <a:ext uri="{FF2B5EF4-FFF2-40B4-BE49-F238E27FC236}">
              <a16:creationId xmlns:a16="http://schemas.microsoft.com/office/drawing/2014/main" id="{039212D1-DEC2-4191-8AE7-E0FA371D506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77299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636</xdr:row>
      <xdr:rowOff>0</xdr:rowOff>
    </xdr:from>
    <xdr:to>
      <xdr:col>3</xdr:col>
      <xdr:colOff>274320</xdr:colOff>
      <xdr:row>636</xdr:row>
      <xdr:rowOff>152400</xdr:rowOff>
    </xdr:to>
    <xdr:pic>
      <xdr:nvPicPr>
        <xdr:cNvPr id="493" name="Billede 492">
          <a:hlinkClick xmlns:r="http://schemas.openxmlformats.org/officeDocument/2006/relationships" r:id="rId7"/>
          <a:extLst>
            <a:ext uri="{FF2B5EF4-FFF2-40B4-BE49-F238E27FC236}">
              <a16:creationId xmlns:a16="http://schemas.microsoft.com/office/drawing/2014/main" id="{6D510B7A-2CC9-4BC1-B06F-A6535E9D5DEC}"/>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77299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640</xdr:row>
      <xdr:rowOff>0</xdr:rowOff>
    </xdr:from>
    <xdr:to>
      <xdr:col>3</xdr:col>
      <xdr:colOff>7620</xdr:colOff>
      <xdr:row>640</xdr:row>
      <xdr:rowOff>30480</xdr:rowOff>
    </xdr:to>
    <xdr:pic>
      <xdr:nvPicPr>
        <xdr:cNvPr id="494" name="Billede 493">
          <a:extLst>
            <a:ext uri="{FF2B5EF4-FFF2-40B4-BE49-F238E27FC236}">
              <a16:creationId xmlns:a16="http://schemas.microsoft.com/office/drawing/2014/main" id="{8167C622-E1F3-4DBA-9C85-6113C59C23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9425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641</xdr:row>
      <xdr:rowOff>0</xdr:rowOff>
    </xdr:from>
    <xdr:to>
      <xdr:col>3</xdr:col>
      <xdr:colOff>571500</xdr:colOff>
      <xdr:row>641</xdr:row>
      <xdr:rowOff>160020</xdr:rowOff>
    </xdr:to>
    <xdr:pic>
      <xdr:nvPicPr>
        <xdr:cNvPr id="495" name="Billede 494">
          <a:hlinkClick xmlns:r="http://schemas.openxmlformats.org/officeDocument/2006/relationships" r:id="rId126"/>
          <a:extLst>
            <a:ext uri="{FF2B5EF4-FFF2-40B4-BE49-F238E27FC236}">
              <a16:creationId xmlns:a16="http://schemas.microsoft.com/office/drawing/2014/main" id="{1104C2F2-DF78-4C4A-8CC0-F84D57D5CA6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79608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642</xdr:row>
      <xdr:rowOff>0</xdr:rowOff>
    </xdr:from>
    <xdr:to>
      <xdr:col>3</xdr:col>
      <xdr:colOff>7620</xdr:colOff>
      <xdr:row>642</xdr:row>
      <xdr:rowOff>99060</xdr:rowOff>
    </xdr:to>
    <xdr:pic>
      <xdr:nvPicPr>
        <xdr:cNvPr id="496" name="Billede 495">
          <a:extLst>
            <a:ext uri="{FF2B5EF4-FFF2-40B4-BE49-F238E27FC236}">
              <a16:creationId xmlns:a16="http://schemas.microsoft.com/office/drawing/2014/main" id="{838AB533-3053-4143-88C7-0953200A18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79791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644</xdr:row>
      <xdr:rowOff>0</xdr:rowOff>
    </xdr:from>
    <xdr:to>
      <xdr:col>1</xdr:col>
      <xdr:colOff>152400</xdr:colOff>
      <xdr:row>645</xdr:row>
      <xdr:rowOff>228600</xdr:rowOff>
    </xdr:to>
    <xdr:pic>
      <xdr:nvPicPr>
        <xdr:cNvPr id="497" name="img80" descr="Lot ID: 479084524  Set No: BL19002  Name: Antique Fire Engine">
          <a:hlinkClick xmlns:r="http://schemas.openxmlformats.org/officeDocument/2006/relationships" r:id="rId36"/>
          <a:extLst>
            <a:ext uri="{FF2B5EF4-FFF2-40B4-BE49-F238E27FC236}">
              <a16:creationId xmlns:a16="http://schemas.microsoft.com/office/drawing/2014/main" id="{0A7EF9A3-6429-46F1-AE54-2067B3DEE14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280156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644</xdr:row>
      <xdr:rowOff>0</xdr:rowOff>
    </xdr:from>
    <xdr:to>
      <xdr:col>3</xdr:col>
      <xdr:colOff>114300</xdr:colOff>
      <xdr:row>644</xdr:row>
      <xdr:rowOff>114300</xdr:rowOff>
    </xdr:to>
    <xdr:pic>
      <xdr:nvPicPr>
        <xdr:cNvPr id="498" name="Billede 497" descr="Seller Does Not Ship to My Country">
          <a:hlinkClick xmlns:r="http://schemas.openxmlformats.org/officeDocument/2006/relationships" r:id="rId5"/>
          <a:extLst>
            <a:ext uri="{FF2B5EF4-FFF2-40B4-BE49-F238E27FC236}">
              <a16:creationId xmlns:a16="http://schemas.microsoft.com/office/drawing/2014/main" id="{19492246-2445-4041-8B26-0507A19805E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80156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644</xdr:row>
      <xdr:rowOff>0</xdr:rowOff>
    </xdr:from>
    <xdr:to>
      <xdr:col>3</xdr:col>
      <xdr:colOff>274320</xdr:colOff>
      <xdr:row>644</xdr:row>
      <xdr:rowOff>152400</xdr:rowOff>
    </xdr:to>
    <xdr:pic>
      <xdr:nvPicPr>
        <xdr:cNvPr id="499" name="Billede 498">
          <a:hlinkClick xmlns:r="http://schemas.openxmlformats.org/officeDocument/2006/relationships" r:id="rId7"/>
          <a:extLst>
            <a:ext uri="{FF2B5EF4-FFF2-40B4-BE49-F238E27FC236}">
              <a16:creationId xmlns:a16="http://schemas.microsoft.com/office/drawing/2014/main" id="{9922136C-8944-475A-BA08-AA2E5EA2DEEA}"/>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280156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644</xdr:row>
      <xdr:rowOff>0</xdr:rowOff>
    </xdr:from>
    <xdr:to>
      <xdr:col>3</xdr:col>
      <xdr:colOff>457200</xdr:colOff>
      <xdr:row>644</xdr:row>
      <xdr:rowOff>152400</xdr:rowOff>
    </xdr:to>
    <xdr:pic>
      <xdr:nvPicPr>
        <xdr:cNvPr id="500" name="Billede 499">
          <a:hlinkClick xmlns:r="http://schemas.openxmlformats.org/officeDocument/2006/relationships" r:id="rId127"/>
          <a:extLst>
            <a:ext uri="{FF2B5EF4-FFF2-40B4-BE49-F238E27FC236}">
              <a16:creationId xmlns:a16="http://schemas.microsoft.com/office/drawing/2014/main" id="{0012519E-E0BA-4095-BDD8-12DA6F2558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801569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648</xdr:row>
      <xdr:rowOff>0</xdr:rowOff>
    </xdr:from>
    <xdr:to>
      <xdr:col>3</xdr:col>
      <xdr:colOff>7620</xdr:colOff>
      <xdr:row>648</xdr:row>
      <xdr:rowOff>30480</xdr:rowOff>
    </xdr:to>
    <xdr:pic>
      <xdr:nvPicPr>
        <xdr:cNvPr id="501" name="Billede 500">
          <a:extLst>
            <a:ext uri="{FF2B5EF4-FFF2-40B4-BE49-F238E27FC236}">
              <a16:creationId xmlns:a16="http://schemas.microsoft.com/office/drawing/2014/main" id="{B519DED9-964D-4EAE-8C1B-7A7A55E144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3585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649</xdr:row>
      <xdr:rowOff>0</xdr:rowOff>
    </xdr:from>
    <xdr:to>
      <xdr:col>3</xdr:col>
      <xdr:colOff>571500</xdr:colOff>
      <xdr:row>649</xdr:row>
      <xdr:rowOff>160020</xdr:rowOff>
    </xdr:to>
    <xdr:pic>
      <xdr:nvPicPr>
        <xdr:cNvPr id="502" name="Billede 501">
          <a:hlinkClick xmlns:r="http://schemas.openxmlformats.org/officeDocument/2006/relationships" r:id="rId128"/>
          <a:extLst>
            <a:ext uri="{FF2B5EF4-FFF2-40B4-BE49-F238E27FC236}">
              <a16:creationId xmlns:a16="http://schemas.microsoft.com/office/drawing/2014/main" id="{B1A9660D-CB2A-44E0-B84B-C76B810017A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83768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650</xdr:row>
      <xdr:rowOff>0</xdr:rowOff>
    </xdr:from>
    <xdr:to>
      <xdr:col>3</xdr:col>
      <xdr:colOff>7620</xdr:colOff>
      <xdr:row>650</xdr:row>
      <xdr:rowOff>99060</xdr:rowOff>
    </xdr:to>
    <xdr:pic>
      <xdr:nvPicPr>
        <xdr:cNvPr id="503" name="Billede 502">
          <a:extLst>
            <a:ext uri="{FF2B5EF4-FFF2-40B4-BE49-F238E27FC236}">
              <a16:creationId xmlns:a16="http://schemas.microsoft.com/office/drawing/2014/main" id="{76F418D7-2FCB-4D8F-9F4A-8193423313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3951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652</xdr:row>
      <xdr:rowOff>0</xdr:rowOff>
    </xdr:from>
    <xdr:to>
      <xdr:col>1</xdr:col>
      <xdr:colOff>152400</xdr:colOff>
      <xdr:row>653</xdr:row>
      <xdr:rowOff>114300</xdr:rowOff>
    </xdr:to>
    <xdr:pic>
      <xdr:nvPicPr>
        <xdr:cNvPr id="504" name="img81" descr="Lot ID: 438453184  Set No: 910033  Name: Old Train Engine Shed">
          <a:hlinkClick xmlns:r="http://schemas.openxmlformats.org/officeDocument/2006/relationships" r:id="rId33"/>
          <a:extLst>
            <a:ext uri="{FF2B5EF4-FFF2-40B4-BE49-F238E27FC236}">
              <a16:creationId xmlns:a16="http://schemas.microsoft.com/office/drawing/2014/main" id="{BB75FF2E-696F-4AB9-92C6-7537DEE4ECF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84317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652</xdr:row>
      <xdr:rowOff>0</xdr:rowOff>
    </xdr:from>
    <xdr:to>
      <xdr:col>3</xdr:col>
      <xdr:colOff>114300</xdr:colOff>
      <xdr:row>652</xdr:row>
      <xdr:rowOff>114300</xdr:rowOff>
    </xdr:to>
    <xdr:pic>
      <xdr:nvPicPr>
        <xdr:cNvPr id="505" name="Billede 504" descr="Seller Does Not Ship to My Country">
          <a:hlinkClick xmlns:r="http://schemas.openxmlformats.org/officeDocument/2006/relationships" r:id="rId5"/>
          <a:extLst>
            <a:ext uri="{FF2B5EF4-FFF2-40B4-BE49-F238E27FC236}">
              <a16:creationId xmlns:a16="http://schemas.microsoft.com/office/drawing/2014/main" id="{600F9FD9-7520-4442-9EBD-C73A25D522C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284317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652</xdr:row>
      <xdr:rowOff>0</xdr:rowOff>
    </xdr:from>
    <xdr:to>
      <xdr:col>3</xdr:col>
      <xdr:colOff>274320</xdr:colOff>
      <xdr:row>652</xdr:row>
      <xdr:rowOff>152400</xdr:rowOff>
    </xdr:to>
    <xdr:pic>
      <xdr:nvPicPr>
        <xdr:cNvPr id="506" name="Billede 505">
          <a:hlinkClick xmlns:r="http://schemas.openxmlformats.org/officeDocument/2006/relationships" r:id="rId7"/>
          <a:extLst>
            <a:ext uri="{FF2B5EF4-FFF2-40B4-BE49-F238E27FC236}">
              <a16:creationId xmlns:a16="http://schemas.microsoft.com/office/drawing/2014/main" id="{2D6DAE29-2C11-47F7-B6CE-366D124BFEF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284317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656</xdr:row>
      <xdr:rowOff>0</xdr:rowOff>
    </xdr:from>
    <xdr:to>
      <xdr:col>3</xdr:col>
      <xdr:colOff>7620</xdr:colOff>
      <xdr:row>656</xdr:row>
      <xdr:rowOff>30480</xdr:rowOff>
    </xdr:to>
    <xdr:pic>
      <xdr:nvPicPr>
        <xdr:cNvPr id="507" name="Billede 506">
          <a:extLst>
            <a:ext uri="{FF2B5EF4-FFF2-40B4-BE49-F238E27FC236}">
              <a16:creationId xmlns:a16="http://schemas.microsoft.com/office/drawing/2014/main" id="{C06BCEB4-09CD-425C-8D6E-A6F0D7665B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6214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657</xdr:row>
      <xdr:rowOff>0</xdr:rowOff>
    </xdr:from>
    <xdr:to>
      <xdr:col>3</xdr:col>
      <xdr:colOff>571500</xdr:colOff>
      <xdr:row>657</xdr:row>
      <xdr:rowOff>160020</xdr:rowOff>
    </xdr:to>
    <xdr:pic>
      <xdr:nvPicPr>
        <xdr:cNvPr id="508" name="Billede 507">
          <a:hlinkClick xmlns:r="http://schemas.openxmlformats.org/officeDocument/2006/relationships" r:id="rId129"/>
          <a:extLst>
            <a:ext uri="{FF2B5EF4-FFF2-40B4-BE49-F238E27FC236}">
              <a16:creationId xmlns:a16="http://schemas.microsoft.com/office/drawing/2014/main" id="{FE363D52-F2CE-4D0C-AFCA-87A9E9DB888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86397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658</xdr:row>
      <xdr:rowOff>0</xdr:rowOff>
    </xdr:from>
    <xdr:to>
      <xdr:col>3</xdr:col>
      <xdr:colOff>7620</xdr:colOff>
      <xdr:row>658</xdr:row>
      <xdr:rowOff>99060</xdr:rowOff>
    </xdr:to>
    <xdr:pic>
      <xdr:nvPicPr>
        <xdr:cNvPr id="509" name="Billede 508">
          <a:extLst>
            <a:ext uri="{FF2B5EF4-FFF2-40B4-BE49-F238E27FC236}">
              <a16:creationId xmlns:a16="http://schemas.microsoft.com/office/drawing/2014/main" id="{B33DEDA5-1A35-412B-AEB0-416339EB2C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6580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660</xdr:row>
      <xdr:rowOff>0</xdr:rowOff>
    </xdr:from>
    <xdr:to>
      <xdr:col>1</xdr:col>
      <xdr:colOff>152400</xdr:colOff>
      <xdr:row>661</xdr:row>
      <xdr:rowOff>114300</xdr:rowOff>
    </xdr:to>
    <xdr:pic>
      <xdr:nvPicPr>
        <xdr:cNvPr id="510" name="img82" descr="Lot ID: 429660852  Set No: 910033  Name: Old Train Engine Shed">
          <a:hlinkClick xmlns:r="http://schemas.openxmlformats.org/officeDocument/2006/relationships" r:id="rId33"/>
          <a:extLst>
            <a:ext uri="{FF2B5EF4-FFF2-40B4-BE49-F238E27FC236}">
              <a16:creationId xmlns:a16="http://schemas.microsoft.com/office/drawing/2014/main" id="{F956DA8C-3451-43CE-B482-7F471E81A7D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86946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660</xdr:row>
      <xdr:rowOff>0</xdr:rowOff>
    </xdr:from>
    <xdr:to>
      <xdr:col>3</xdr:col>
      <xdr:colOff>114300</xdr:colOff>
      <xdr:row>660</xdr:row>
      <xdr:rowOff>114300</xdr:rowOff>
    </xdr:to>
    <xdr:pic>
      <xdr:nvPicPr>
        <xdr:cNvPr id="511" name="Billede 510" descr="Seller Ships to My Country">
          <a:hlinkClick xmlns:r="http://schemas.openxmlformats.org/officeDocument/2006/relationships" r:id="rId5"/>
          <a:extLst>
            <a:ext uri="{FF2B5EF4-FFF2-40B4-BE49-F238E27FC236}">
              <a16:creationId xmlns:a16="http://schemas.microsoft.com/office/drawing/2014/main" id="{AE2C95D7-AC5F-45DA-A0FC-C53EE5C35E5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86946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660</xdr:row>
      <xdr:rowOff>0</xdr:rowOff>
    </xdr:from>
    <xdr:to>
      <xdr:col>3</xdr:col>
      <xdr:colOff>274320</xdr:colOff>
      <xdr:row>660</xdr:row>
      <xdr:rowOff>152400</xdr:rowOff>
    </xdr:to>
    <xdr:pic>
      <xdr:nvPicPr>
        <xdr:cNvPr id="512" name="Billede 511">
          <a:hlinkClick xmlns:r="http://schemas.openxmlformats.org/officeDocument/2006/relationships" r:id="rId7"/>
          <a:extLst>
            <a:ext uri="{FF2B5EF4-FFF2-40B4-BE49-F238E27FC236}">
              <a16:creationId xmlns:a16="http://schemas.microsoft.com/office/drawing/2014/main" id="{0B546142-BF0B-4162-9A42-C405C7C6006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286946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660</xdr:row>
      <xdr:rowOff>0</xdr:rowOff>
    </xdr:from>
    <xdr:to>
      <xdr:col>3</xdr:col>
      <xdr:colOff>457200</xdr:colOff>
      <xdr:row>660</xdr:row>
      <xdr:rowOff>152400</xdr:rowOff>
    </xdr:to>
    <xdr:pic>
      <xdr:nvPicPr>
        <xdr:cNvPr id="513" name="Billede 512">
          <a:hlinkClick xmlns:r="http://schemas.openxmlformats.org/officeDocument/2006/relationships" r:id="rId130"/>
          <a:extLst>
            <a:ext uri="{FF2B5EF4-FFF2-40B4-BE49-F238E27FC236}">
              <a16:creationId xmlns:a16="http://schemas.microsoft.com/office/drawing/2014/main" id="{8478E0B2-32D7-4CBC-B9BE-DA14EF7FA7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869463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664</xdr:row>
      <xdr:rowOff>0</xdr:rowOff>
    </xdr:from>
    <xdr:to>
      <xdr:col>3</xdr:col>
      <xdr:colOff>7620</xdr:colOff>
      <xdr:row>664</xdr:row>
      <xdr:rowOff>30480</xdr:rowOff>
    </xdr:to>
    <xdr:pic>
      <xdr:nvPicPr>
        <xdr:cNvPr id="514" name="Billede 513">
          <a:extLst>
            <a:ext uri="{FF2B5EF4-FFF2-40B4-BE49-F238E27FC236}">
              <a16:creationId xmlns:a16="http://schemas.microsoft.com/office/drawing/2014/main" id="{8AEF267F-DAA7-4236-B7FA-63097A9114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8843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665</xdr:row>
      <xdr:rowOff>0</xdr:rowOff>
    </xdr:from>
    <xdr:to>
      <xdr:col>3</xdr:col>
      <xdr:colOff>571500</xdr:colOff>
      <xdr:row>665</xdr:row>
      <xdr:rowOff>160020</xdr:rowOff>
    </xdr:to>
    <xdr:pic>
      <xdr:nvPicPr>
        <xdr:cNvPr id="515" name="Billede 514">
          <a:hlinkClick xmlns:r="http://schemas.openxmlformats.org/officeDocument/2006/relationships" r:id="rId131"/>
          <a:extLst>
            <a:ext uri="{FF2B5EF4-FFF2-40B4-BE49-F238E27FC236}">
              <a16:creationId xmlns:a16="http://schemas.microsoft.com/office/drawing/2014/main" id="{FC7C9779-AB80-4DCE-8ABE-EDA7DD4EDBF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89026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666</xdr:row>
      <xdr:rowOff>0</xdr:rowOff>
    </xdr:from>
    <xdr:to>
      <xdr:col>3</xdr:col>
      <xdr:colOff>7620</xdr:colOff>
      <xdr:row>666</xdr:row>
      <xdr:rowOff>99060</xdr:rowOff>
    </xdr:to>
    <xdr:pic>
      <xdr:nvPicPr>
        <xdr:cNvPr id="516" name="Billede 515">
          <a:extLst>
            <a:ext uri="{FF2B5EF4-FFF2-40B4-BE49-F238E27FC236}">
              <a16:creationId xmlns:a16="http://schemas.microsoft.com/office/drawing/2014/main" id="{65D30672-1DA8-4A81-8D38-8E01BBFC6F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9209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668</xdr:row>
      <xdr:rowOff>0</xdr:rowOff>
    </xdr:from>
    <xdr:to>
      <xdr:col>1</xdr:col>
      <xdr:colOff>152400</xdr:colOff>
      <xdr:row>668</xdr:row>
      <xdr:rowOff>571500</xdr:rowOff>
    </xdr:to>
    <xdr:pic>
      <xdr:nvPicPr>
        <xdr:cNvPr id="517" name="img83" descr="Lot ID: 459774025  Set No: 10027  Name: Train Engine Shed">
          <a:hlinkClick xmlns:r="http://schemas.openxmlformats.org/officeDocument/2006/relationships" r:id="rId55"/>
          <a:extLst>
            <a:ext uri="{FF2B5EF4-FFF2-40B4-BE49-F238E27FC236}">
              <a16:creationId xmlns:a16="http://schemas.microsoft.com/office/drawing/2014/main" id="{B1E1193D-5679-4719-B00D-F7AC200E0611}"/>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89575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668</xdr:row>
      <xdr:rowOff>0</xdr:rowOff>
    </xdr:from>
    <xdr:to>
      <xdr:col>3</xdr:col>
      <xdr:colOff>114300</xdr:colOff>
      <xdr:row>668</xdr:row>
      <xdr:rowOff>114300</xdr:rowOff>
    </xdr:to>
    <xdr:pic>
      <xdr:nvPicPr>
        <xdr:cNvPr id="518" name="Billede 517" descr="Seller Ships to My Country">
          <a:hlinkClick xmlns:r="http://schemas.openxmlformats.org/officeDocument/2006/relationships" r:id="rId5"/>
          <a:extLst>
            <a:ext uri="{FF2B5EF4-FFF2-40B4-BE49-F238E27FC236}">
              <a16:creationId xmlns:a16="http://schemas.microsoft.com/office/drawing/2014/main" id="{0D16AD37-31FB-49E3-9A11-2CCFCDBC637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89575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668</xdr:row>
      <xdr:rowOff>0</xdr:rowOff>
    </xdr:from>
    <xdr:to>
      <xdr:col>3</xdr:col>
      <xdr:colOff>274320</xdr:colOff>
      <xdr:row>668</xdr:row>
      <xdr:rowOff>152400</xdr:rowOff>
    </xdr:to>
    <xdr:pic>
      <xdr:nvPicPr>
        <xdr:cNvPr id="519" name="Billede 518">
          <a:hlinkClick xmlns:r="http://schemas.openxmlformats.org/officeDocument/2006/relationships" r:id="rId7"/>
          <a:extLst>
            <a:ext uri="{FF2B5EF4-FFF2-40B4-BE49-F238E27FC236}">
              <a16:creationId xmlns:a16="http://schemas.microsoft.com/office/drawing/2014/main" id="{8423A18D-C5B6-4840-83FD-972D3864910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289575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672</xdr:row>
      <xdr:rowOff>0</xdr:rowOff>
    </xdr:from>
    <xdr:to>
      <xdr:col>3</xdr:col>
      <xdr:colOff>7620</xdr:colOff>
      <xdr:row>672</xdr:row>
      <xdr:rowOff>30480</xdr:rowOff>
    </xdr:to>
    <xdr:pic>
      <xdr:nvPicPr>
        <xdr:cNvPr id="520" name="Billede 519">
          <a:extLst>
            <a:ext uri="{FF2B5EF4-FFF2-40B4-BE49-F238E27FC236}">
              <a16:creationId xmlns:a16="http://schemas.microsoft.com/office/drawing/2014/main" id="{ACE80740-17CB-4D4A-AD32-DC223B0871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1815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673</xdr:row>
      <xdr:rowOff>0</xdr:rowOff>
    </xdr:from>
    <xdr:to>
      <xdr:col>3</xdr:col>
      <xdr:colOff>571500</xdr:colOff>
      <xdr:row>673</xdr:row>
      <xdr:rowOff>160020</xdr:rowOff>
    </xdr:to>
    <xdr:pic>
      <xdr:nvPicPr>
        <xdr:cNvPr id="521" name="Billede 520">
          <a:hlinkClick xmlns:r="http://schemas.openxmlformats.org/officeDocument/2006/relationships" r:id="rId132"/>
          <a:extLst>
            <a:ext uri="{FF2B5EF4-FFF2-40B4-BE49-F238E27FC236}">
              <a16:creationId xmlns:a16="http://schemas.microsoft.com/office/drawing/2014/main" id="{41806EC6-0B1E-433D-99D5-904DEC892E7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91998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674</xdr:row>
      <xdr:rowOff>0</xdr:rowOff>
    </xdr:from>
    <xdr:to>
      <xdr:col>3</xdr:col>
      <xdr:colOff>7620</xdr:colOff>
      <xdr:row>674</xdr:row>
      <xdr:rowOff>99060</xdr:rowOff>
    </xdr:to>
    <xdr:pic>
      <xdr:nvPicPr>
        <xdr:cNvPr id="522" name="Billede 521">
          <a:extLst>
            <a:ext uri="{FF2B5EF4-FFF2-40B4-BE49-F238E27FC236}">
              <a16:creationId xmlns:a16="http://schemas.microsoft.com/office/drawing/2014/main" id="{80E77D74-FB35-4015-B4BE-3A64CAC293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2181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676</xdr:row>
      <xdr:rowOff>0</xdr:rowOff>
    </xdr:from>
    <xdr:to>
      <xdr:col>1</xdr:col>
      <xdr:colOff>152400</xdr:colOff>
      <xdr:row>677</xdr:row>
      <xdr:rowOff>114300</xdr:rowOff>
    </xdr:to>
    <xdr:pic>
      <xdr:nvPicPr>
        <xdr:cNvPr id="523" name="img84" descr="Lot ID: 521619252  Set No: 10027  Name: Train Engine Shed">
          <a:hlinkClick xmlns:r="http://schemas.openxmlformats.org/officeDocument/2006/relationships" r:id="rId55"/>
          <a:extLst>
            <a:ext uri="{FF2B5EF4-FFF2-40B4-BE49-F238E27FC236}">
              <a16:creationId xmlns:a16="http://schemas.microsoft.com/office/drawing/2014/main" id="{BB1A32EA-9704-4D66-BD79-0BAC84E48E26}"/>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292547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676</xdr:row>
      <xdr:rowOff>0</xdr:rowOff>
    </xdr:from>
    <xdr:to>
      <xdr:col>3</xdr:col>
      <xdr:colOff>114300</xdr:colOff>
      <xdr:row>676</xdr:row>
      <xdr:rowOff>114300</xdr:rowOff>
    </xdr:to>
    <xdr:pic>
      <xdr:nvPicPr>
        <xdr:cNvPr id="524" name="Billede 523" descr="Seller Ships to My Country">
          <a:hlinkClick xmlns:r="http://schemas.openxmlformats.org/officeDocument/2006/relationships" r:id="rId5"/>
          <a:extLst>
            <a:ext uri="{FF2B5EF4-FFF2-40B4-BE49-F238E27FC236}">
              <a16:creationId xmlns:a16="http://schemas.microsoft.com/office/drawing/2014/main" id="{1DDA3368-328C-43AE-858C-560505CA7C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92547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676</xdr:row>
      <xdr:rowOff>0</xdr:rowOff>
    </xdr:from>
    <xdr:to>
      <xdr:col>3</xdr:col>
      <xdr:colOff>160020</xdr:colOff>
      <xdr:row>676</xdr:row>
      <xdr:rowOff>152400</xdr:rowOff>
    </xdr:to>
    <xdr:pic>
      <xdr:nvPicPr>
        <xdr:cNvPr id="525" name="Billede 524">
          <a:extLst>
            <a:ext uri="{FF2B5EF4-FFF2-40B4-BE49-F238E27FC236}">
              <a16:creationId xmlns:a16="http://schemas.microsoft.com/office/drawing/2014/main" id="{C05E6AEF-9AF8-45E1-9F35-65E5E2B12C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2925470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680</xdr:row>
      <xdr:rowOff>0</xdr:rowOff>
    </xdr:from>
    <xdr:to>
      <xdr:col>3</xdr:col>
      <xdr:colOff>7620</xdr:colOff>
      <xdr:row>680</xdr:row>
      <xdr:rowOff>30480</xdr:rowOff>
    </xdr:to>
    <xdr:pic>
      <xdr:nvPicPr>
        <xdr:cNvPr id="526" name="Billede 525">
          <a:extLst>
            <a:ext uri="{FF2B5EF4-FFF2-40B4-BE49-F238E27FC236}">
              <a16:creationId xmlns:a16="http://schemas.microsoft.com/office/drawing/2014/main" id="{5B3FB3ED-66DE-47C4-B7B7-5E572FA717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4833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681</xdr:row>
      <xdr:rowOff>0</xdr:rowOff>
    </xdr:from>
    <xdr:to>
      <xdr:col>3</xdr:col>
      <xdr:colOff>571500</xdr:colOff>
      <xdr:row>681</xdr:row>
      <xdr:rowOff>160020</xdr:rowOff>
    </xdr:to>
    <xdr:pic>
      <xdr:nvPicPr>
        <xdr:cNvPr id="527" name="Billede 526">
          <a:hlinkClick xmlns:r="http://schemas.openxmlformats.org/officeDocument/2006/relationships" r:id="rId133"/>
          <a:extLst>
            <a:ext uri="{FF2B5EF4-FFF2-40B4-BE49-F238E27FC236}">
              <a16:creationId xmlns:a16="http://schemas.microsoft.com/office/drawing/2014/main" id="{D918FEE1-D800-449C-98A2-C798075ED9A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95015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682</xdr:row>
      <xdr:rowOff>0</xdr:rowOff>
    </xdr:from>
    <xdr:to>
      <xdr:col>3</xdr:col>
      <xdr:colOff>7620</xdr:colOff>
      <xdr:row>682</xdr:row>
      <xdr:rowOff>99060</xdr:rowOff>
    </xdr:to>
    <xdr:pic>
      <xdr:nvPicPr>
        <xdr:cNvPr id="528" name="Billede 527">
          <a:extLst>
            <a:ext uri="{FF2B5EF4-FFF2-40B4-BE49-F238E27FC236}">
              <a16:creationId xmlns:a16="http://schemas.microsoft.com/office/drawing/2014/main" id="{ABBCAF25-BE2E-4FA3-8848-612388C31A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5198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684</xdr:row>
      <xdr:rowOff>0</xdr:rowOff>
    </xdr:from>
    <xdr:to>
      <xdr:col>1</xdr:col>
      <xdr:colOff>152400</xdr:colOff>
      <xdr:row>685</xdr:row>
      <xdr:rowOff>114300</xdr:rowOff>
    </xdr:to>
    <xdr:pic>
      <xdr:nvPicPr>
        <xdr:cNvPr id="529" name="img85" descr="Lot ID: 511929163  Set No: 910033  Name: Old Train Engine Shed">
          <a:hlinkClick xmlns:r="http://schemas.openxmlformats.org/officeDocument/2006/relationships" r:id="rId33"/>
          <a:extLst>
            <a:ext uri="{FF2B5EF4-FFF2-40B4-BE49-F238E27FC236}">
              <a16:creationId xmlns:a16="http://schemas.microsoft.com/office/drawing/2014/main" id="{463E53FC-C118-4955-ACE1-FC276EFA4D6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295564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684</xdr:row>
      <xdr:rowOff>0</xdr:rowOff>
    </xdr:from>
    <xdr:to>
      <xdr:col>3</xdr:col>
      <xdr:colOff>114300</xdr:colOff>
      <xdr:row>684</xdr:row>
      <xdr:rowOff>114300</xdr:rowOff>
    </xdr:to>
    <xdr:pic>
      <xdr:nvPicPr>
        <xdr:cNvPr id="530" name="Billede 529" descr="Seller Ships to My Country">
          <a:hlinkClick xmlns:r="http://schemas.openxmlformats.org/officeDocument/2006/relationships" r:id="rId5"/>
          <a:extLst>
            <a:ext uri="{FF2B5EF4-FFF2-40B4-BE49-F238E27FC236}">
              <a16:creationId xmlns:a16="http://schemas.microsoft.com/office/drawing/2014/main" id="{3DBBC9AD-776A-4D6A-813C-D672388D5A0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95564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684</xdr:row>
      <xdr:rowOff>0</xdr:rowOff>
    </xdr:from>
    <xdr:to>
      <xdr:col>3</xdr:col>
      <xdr:colOff>274320</xdr:colOff>
      <xdr:row>684</xdr:row>
      <xdr:rowOff>152400</xdr:rowOff>
    </xdr:to>
    <xdr:pic>
      <xdr:nvPicPr>
        <xdr:cNvPr id="531" name="Billede 530">
          <a:hlinkClick xmlns:r="http://schemas.openxmlformats.org/officeDocument/2006/relationships" r:id="rId7"/>
          <a:extLst>
            <a:ext uri="{FF2B5EF4-FFF2-40B4-BE49-F238E27FC236}">
              <a16:creationId xmlns:a16="http://schemas.microsoft.com/office/drawing/2014/main" id="{38541BE4-EDE8-474B-82F6-F86EA75D0D68}"/>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295564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684</xdr:row>
      <xdr:rowOff>0</xdr:rowOff>
    </xdr:from>
    <xdr:to>
      <xdr:col>3</xdr:col>
      <xdr:colOff>457200</xdr:colOff>
      <xdr:row>684</xdr:row>
      <xdr:rowOff>152400</xdr:rowOff>
    </xdr:to>
    <xdr:pic>
      <xdr:nvPicPr>
        <xdr:cNvPr id="532" name="Billede 531">
          <a:hlinkClick xmlns:r="http://schemas.openxmlformats.org/officeDocument/2006/relationships" r:id="rId134"/>
          <a:extLst>
            <a:ext uri="{FF2B5EF4-FFF2-40B4-BE49-F238E27FC236}">
              <a16:creationId xmlns:a16="http://schemas.microsoft.com/office/drawing/2014/main" id="{FC96C36D-E646-4B38-ACEA-F86E1A9C4ACC}"/>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2955645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688</xdr:row>
      <xdr:rowOff>0</xdr:rowOff>
    </xdr:from>
    <xdr:to>
      <xdr:col>3</xdr:col>
      <xdr:colOff>7620</xdr:colOff>
      <xdr:row>688</xdr:row>
      <xdr:rowOff>30480</xdr:rowOff>
    </xdr:to>
    <xdr:pic>
      <xdr:nvPicPr>
        <xdr:cNvPr id="533" name="Billede 532">
          <a:extLst>
            <a:ext uri="{FF2B5EF4-FFF2-40B4-BE49-F238E27FC236}">
              <a16:creationId xmlns:a16="http://schemas.microsoft.com/office/drawing/2014/main" id="{5FB5EB6C-89B1-4D6C-81C0-73388EBDE5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0136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689</xdr:row>
      <xdr:rowOff>0</xdr:rowOff>
    </xdr:from>
    <xdr:to>
      <xdr:col>3</xdr:col>
      <xdr:colOff>571500</xdr:colOff>
      <xdr:row>689</xdr:row>
      <xdr:rowOff>160020</xdr:rowOff>
    </xdr:to>
    <xdr:pic>
      <xdr:nvPicPr>
        <xdr:cNvPr id="534" name="Billede 533">
          <a:hlinkClick xmlns:r="http://schemas.openxmlformats.org/officeDocument/2006/relationships" r:id="rId135"/>
          <a:extLst>
            <a:ext uri="{FF2B5EF4-FFF2-40B4-BE49-F238E27FC236}">
              <a16:creationId xmlns:a16="http://schemas.microsoft.com/office/drawing/2014/main" id="{1DBA02ED-FBB0-4F7C-BF4A-FA7AC91FD4F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00319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690</xdr:row>
      <xdr:rowOff>0</xdr:rowOff>
    </xdr:from>
    <xdr:to>
      <xdr:col>3</xdr:col>
      <xdr:colOff>7620</xdr:colOff>
      <xdr:row>690</xdr:row>
      <xdr:rowOff>99060</xdr:rowOff>
    </xdr:to>
    <xdr:pic>
      <xdr:nvPicPr>
        <xdr:cNvPr id="535" name="Billede 534">
          <a:extLst>
            <a:ext uri="{FF2B5EF4-FFF2-40B4-BE49-F238E27FC236}">
              <a16:creationId xmlns:a16="http://schemas.microsoft.com/office/drawing/2014/main" id="{D6044485-215E-4856-9736-CC3A406774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0502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692</xdr:row>
      <xdr:rowOff>0</xdr:rowOff>
    </xdr:from>
    <xdr:to>
      <xdr:col>1</xdr:col>
      <xdr:colOff>152400</xdr:colOff>
      <xdr:row>693</xdr:row>
      <xdr:rowOff>114300</xdr:rowOff>
    </xdr:to>
    <xdr:pic>
      <xdr:nvPicPr>
        <xdr:cNvPr id="536" name="img86" descr="Lot ID: 417867551  Set No: 910033  Name: Old Train Engine Shed">
          <a:hlinkClick xmlns:r="http://schemas.openxmlformats.org/officeDocument/2006/relationships" r:id="rId33"/>
          <a:extLst>
            <a:ext uri="{FF2B5EF4-FFF2-40B4-BE49-F238E27FC236}">
              <a16:creationId xmlns:a16="http://schemas.microsoft.com/office/drawing/2014/main" id="{15BA9E73-A69B-4F35-9A64-7A1BBC597D8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00868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692</xdr:row>
      <xdr:rowOff>0</xdr:rowOff>
    </xdr:from>
    <xdr:to>
      <xdr:col>3</xdr:col>
      <xdr:colOff>114300</xdr:colOff>
      <xdr:row>692</xdr:row>
      <xdr:rowOff>114300</xdr:rowOff>
    </xdr:to>
    <xdr:pic>
      <xdr:nvPicPr>
        <xdr:cNvPr id="537" name="Billede 536" descr="Seller Ships to My Country">
          <a:hlinkClick xmlns:r="http://schemas.openxmlformats.org/officeDocument/2006/relationships" r:id="rId5"/>
          <a:extLst>
            <a:ext uri="{FF2B5EF4-FFF2-40B4-BE49-F238E27FC236}">
              <a16:creationId xmlns:a16="http://schemas.microsoft.com/office/drawing/2014/main" id="{A423CC82-83F6-438C-96A3-370820F8D4C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00868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692</xdr:row>
      <xdr:rowOff>0</xdr:rowOff>
    </xdr:from>
    <xdr:to>
      <xdr:col>3</xdr:col>
      <xdr:colOff>274320</xdr:colOff>
      <xdr:row>692</xdr:row>
      <xdr:rowOff>152400</xdr:rowOff>
    </xdr:to>
    <xdr:pic>
      <xdr:nvPicPr>
        <xdr:cNvPr id="538" name="Billede 537">
          <a:hlinkClick xmlns:r="http://schemas.openxmlformats.org/officeDocument/2006/relationships" r:id="rId7"/>
          <a:extLst>
            <a:ext uri="{FF2B5EF4-FFF2-40B4-BE49-F238E27FC236}">
              <a16:creationId xmlns:a16="http://schemas.microsoft.com/office/drawing/2014/main" id="{EA608BA7-FDA0-43FD-B133-FCEC53D5A74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00868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696</xdr:row>
      <xdr:rowOff>0</xdr:rowOff>
    </xdr:from>
    <xdr:to>
      <xdr:col>3</xdr:col>
      <xdr:colOff>7620</xdr:colOff>
      <xdr:row>696</xdr:row>
      <xdr:rowOff>30480</xdr:rowOff>
    </xdr:to>
    <xdr:pic>
      <xdr:nvPicPr>
        <xdr:cNvPr id="539" name="Billede 538">
          <a:extLst>
            <a:ext uri="{FF2B5EF4-FFF2-40B4-BE49-F238E27FC236}">
              <a16:creationId xmlns:a16="http://schemas.microsoft.com/office/drawing/2014/main" id="{1E94D6EB-0C72-4D0A-86C5-FBD99F0B0F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2994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697</xdr:row>
      <xdr:rowOff>0</xdr:rowOff>
    </xdr:from>
    <xdr:to>
      <xdr:col>3</xdr:col>
      <xdr:colOff>571500</xdr:colOff>
      <xdr:row>697</xdr:row>
      <xdr:rowOff>160020</xdr:rowOff>
    </xdr:to>
    <xdr:pic>
      <xdr:nvPicPr>
        <xdr:cNvPr id="540" name="Billede 539">
          <a:hlinkClick xmlns:r="http://schemas.openxmlformats.org/officeDocument/2006/relationships" r:id="rId136"/>
          <a:extLst>
            <a:ext uri="{FF2B5EF4-FFF2-40B4-BE49-F238E27FC236}">
              <a16:creationId xmlns:a16="http://schemas.microsoft.com/office/drawing/2014/main" id="{95AD5D2D-E94E-4F65-A1A1-0E8A4F7C1E0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03176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698</xdr:row>
      <xdr:rowOff>0</xdr:rowOff>
    </xdr:from>
    <xdr:to>
      <xdr:col>3</xdr:col>
      <xdr:colOff>7620</xdr:colOff>
      <xdr:row>698</xdr:row>
      <xdr:rowOff>99060</xdr:rowOff>
    </xdr:to>
    <xdr:pic>
      <xdr:nvPicPr>
        <xdr:cNvPr id="541" name="Billede 540">
          <a:extLst>
            <a:ext uri="{FF2B5EF4-FFF2-40B4-BE49-F238E27FC236}">
              <a16:creationId xmlns:a16="http://schemas.microsoft.com/office/drawing/2014/main" id="{785F17AE-8AB5-45BC-93CA-7756D224CE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3359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700</xdr:row>
      <xdr:rowOff>0</xdr:rowOff>
    </xdr:from>
    <xdr:to>
      <xdr:col>1</xdr:col>
      <xdr:colOff>152400</xdr:colOff>
      <xdr:row>700</xdr:row>
      <xdr:rowOff>571500</xdr:rowOff>
    </xdr:to>
    <xdr:pic>
      <xdr:nvPicPr>
        <xdr:cNvPr id="542" name="img87" descr="Lot ID: 511968387  Set No: KT405  Name: Small Train Engine with Tender Black">
          <a:hlinkClick xmlns:r="http://schemas.openxmlformats.org/officeDocument/2006/relationships" r:id="rId137"/>
          <a:extLst>
            <a:ext uri="{FF2B5EF4-FFF2-40B4-BE49-F238E27FC236}">
              <a16:creationId xmlns:a16="http://schemas.microsoft.com/office/drawing/2014/main" id="{E0A7FD53-0DD9-4A17-A699-FC4EC0518E5B}"/>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303725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700</xdr:row>
      <xdr:rowOff>0</xdr:rowOff>
    </xdr:from>
    <xdr:to>
      <xdr:col>3</xdr:col>
      <xdr:colOff>114300</xdr:colOff>
      <xdr:row>700</xdr:row>
      <xdr:rowOff>114300</xdr:rowOff>
    </xdr:to>
    <xdr:pic>
      <xdr:nvPicPr>
        <xdr:cNvPr id="543" name="Billede 542" descr="Seller Ships to My Country">
          <a:hlinkClick xmlns:r="http://schemas.openxmlformats.org/officeDocument/2006/relationships" r:id="rId5"/>
          <a:extLst>
            <a:ext uri="{FF2B5EF4-FFF2-40B4-BE49-F238E27FC236}">
              <a16:creationId xmlns:a16="http://schemas.microsoft.com/office/drawing/2014/main" id="{BB702AE9-FDC7-497D-8F37-41A6BB519D6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03725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700</xdr:row>
      <xdr:rowOff>0</xdr:rowOff>
    </xdr:from>
    <xdr:to>
      <xdr:col>3</xdr:col>
      <xdr:colOff>274320</xdr:colOff>
      <xdr:row>700</xdr:row>
      <xdr:rowOff>152400</xdr:rowOff>
    </xdr:to>
    <xdr:pic>
      <xdr:nvPicPr>
        <xdr:cNvPr id="544" name="Billede 543">
          <a:hlinkClick xmlns:r="http://schemas.openxmlformats.org/officeDocument/2006/relationships" r:id="rId7"/>
          <a:extLst>
            <a:ext uri="{FF2B5EF4-FFF2-40B4-BE49-F238E27FC236}">
              <a16:creationId xmlns:a16="http://schemas.microsoft.com/office/drawing/2014/main" id="{B175B15E-B84F-44D4-A537-D17AE7A2744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03725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700</xdr:row>
      <xdr:rowOff>0</xdr:rowOff>
    </xdr:from>
    <xdr:to>
      <xdr:col>3</xdr:col>
      <xdr:colOff>457200</xdr:colOff>
      <xdr:row>700</xdr:row>
      <xdr:rowOff>152400</xdr:rowOff>
    </xdr:to>
    <xdr:pic>
      <xdr:nvPicPr>
        <xdr:cNvPr id="545" name="Billede 544">
          <a:hlinkClick xmlns:r="http://schemas.openxmlformats.org/officeDocument/2006/relationships" r:id="rId139"/>
          <a:extLst>
            <a:ext uri="{FF2B5EF4-FFF2-40B4-BE49-F238E27FC236}">
              <a16:creationId xmlns:a16="http://schemas.microsoft.com/office/drawing/2014/main" id="{9D202D75-FDCD-4B81-9851-FD8CC8665D4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3037255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704</xdr:row>
      <xdr:rowOff>0</xdr:rowOff>
    </xdr:from>
    <xdr:to>
      <xdr:col>3</xdr:col>
      <xdr:colOff>7620</xdr:colOff>
      <xdr:row>704</xdr:row>
      <xdr:rowOff>30480</xdr:rowOff>
    </xdr:to>
    <xdr:pic>
      <xdr:nvPicPr>
        <xdr:cNvPr id="546" name="Billede 545">
          <a:extLst>
            <a:ext uri="{FF2B5EF4-FFF2-40B4-BE49-F238E27FC236}">
              <a16:creationId xmlns:a16="http://schemas.microsoft.com/office/drawing/2014/main" id="{C6843C71-CE32-4F37-B57C-54E011A5D4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5851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705</xdr:row>
      <xdr:rowOff>0</xdr:rowOff>
    </xdr:from>
    <xdr:to>
      <xdr:col>3</xdr:col>
      <xdr:colOff>571500</xdr:colOff>
      <xdr:row>705</xdr:row>
      <xdr:rowOff>160020</xdr:rowOff>
    </xdr:to>
    <xdr:pic>
      <xdr:nvPicPr>
        <xdr:cNvPr id="547" name="Billede 546">
          <a:hlinkClick xmlns:r="http://schemas.openxmlformats.org/officeDocument/2006/relationships" r:id="rId140"/>
          <a:extLst>
            <a:ext uri="{FF2B5EF4-FFF2-40B4-BE49-F238E27FC236}">
              <a16:creationId xmlns:a16="http://schemas.microsoft.com/office/drawing/2014/main" id="{FB669DF8-3770-405A-9B89-30C41CDBBED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06034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706</xdr:row>
      <xdr:rowOff>0</xdr:rowOff>
    </xdr:from>
    <xdr:to>
      <xdr:col>3</xdr:col>
      <xdr:colOff>7620</xdr:colOff>
      <xdr:row>706</xdr:row>
      <xdr:rowOff>99060</xdr:rowOff>
    </xdr:to>
    <xdr:pic>
      <xdr:nvPicPr>
        <xdr:cNvPr id="548" name="Billede 547">
          <a:extLst>
            <a:ext uri="{FF2B5EF4-FFF2-40B4-BE49-F238E27FC236}">
              <a16:creationId xmlns:a16="http://schemas.microsoft.com/office/drawing/2014/main" id="{38E2F3BD-4C30-42C6-BD71-12600D5581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6217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708</xdr:row>
      <xdr:rowOff>0</xdr:rowOff>
    </xdr:from>
    <xdr:to>
      <xdr:col>1</xdr:col>
      <xdr:colOff>152400</xdr:colOff>
      <xdr:row>709</xdr:row>
      <xdr:rowOff>114300</xdr:rowOff>
    </xdr:to>
    <xdr:pic>
      <xdr:nvPicPr>
        <xdr:cNvPr id="549" name="img88" descr="Lot ID: 418018510  Set No: 910033  Name: Old Train Engine Shed">
          <a:hlinkClick xmlns:r="http://schemas.openxmlformats.org/officeDocument/2006/relationships" r:id="rId33"/>
          <a:extLst>
            <a:ext uri="{FF2B5EF4-FFF2-40B4-BE49-F238E27FC236}">
              <a16:creationId xmlns:a16="http://schemas.microsoft.com/office/drawing/2014/main" id="{F0C3855C-2A3A-47D9-9115-05A91EA9091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06583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708</xdr:row>
      <xdr:rowOff>0</xdr:rowOff>
    </xdr:from>
    <xdr:to>
      <xdr:col>3</xdr:col>
      <xdr:colOff>114300</xdr:colOff>
      <xdr:row>708</xdr:row>
      <xdr:rowOff>114300</xdr:rowOff>
    </xdr:to>
    <xdr:pic>
      <xdr:nvPicPr>
        <xdr:cNvPr id="550" name="Billede 549" descr="Seller Ships to My Country">
          <a:hlinkClick xmlns:r="http://schemas.openxmlformats.org/officeDocument/2006/relationships" r:id="rId5"/>
          <a:extLst>
            <a:ext uri="{FF2B5EF4-FFF2-40B4-BE49-F238E27FC236}">
              <a16:creationId xmlns:a16="http://schemas.microsoft.com/office/drawing/2014/main" id="{697A8F18-A2A7-42E0-8967-BB6BD4C3FC9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06583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708</xdr:row>
      <xdr:rowOff>0</xdr:rowOff>
    </xdr:from>
    <xdr:to>
      <xdr:col>3</xdr:col>
      <xdr:colOff>274320</xdr:colOff>
      <xdr:row>708</xdr:row>
      <xdr:rowOff>152400</xdr:rowOff>
    </xdr:to>
    <xdr:pic>
      <xdr:nvPicPr>
        <xdr:cNvPr id="551" name="Billede 550">
          <a:hlinkClick xmlns:r="http://schemas.openxmlformats.org/officeDocument/2006/relationships" r:id="rId7"/>
          <a:extLst>
            <a:ext uri="{FF2B5EF4-FFF2-40B4-BE49-F238E27FC236}">
              <a16:creationId xmlns:a16="http://schemas.microsoft.com/office/drawing/2014/main" id="{283CCB9E-E12B-4C82-BCEC-4058A4DE3D0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06583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712</xdr:row>
      <xdr:rowOff>0</xdr:rowOff>
    </xdr:from>
    <xdr:to>
      <xdr:col>3</xdr:col>
      <xdr:colOff>7620</xdr:colOff>
      <xdr:row>712</xdr:row>
      <xdr:rowOff>30480</xdr:rowOff>
    </xdr:to>
    <xdr:pic>
      <xdr:nvPicPr>
        <xdr:cNvPr id="552" name="Billede 551">
          <a:extLst>
            <a:ext uri="{FF2B5EF4-FFF2-40B4-BE49-F238E27FC236}">
              <a16:creationId xmlns:a16="http://schemas.microsoft.com/office/drawing/2014/main" id="{A506616B-E2E5-42CE-9D4F-CECAFE6C96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8983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713</xdr:row>
      <xdr:rowOff>0</xdr:rowOff>
    </xdr:from>
    <xdr:to>
      <xdr:col>3</xdr:col>
      <xdr:colOff>571500</xdr:colOff>
      <xdr:row>713</xdr:row>
      <xdr:rowOff>160020</xdr:rowOff>
    </xdr:to>
    <xdr:pic>
      <xdr:nvPicPr>
        <xdr:cNvPr id="553" name="Billede 552">
          <a:hlinkClick xmlns:r="http://schemas.openxmlformats.org/officeDocument/2006/relationships" r:id="rId141"/>
          <a:extLst>
            <a:ext uri="{FF2B5EF4-FFF2-40B4-BE49-F238E27FC236}">
              <a16:creationId xmlns:a16="http://schemas.microsoft.com/office/drawing/2014/main" id="{0692FF5A-4460-4757-AA93-9E27DA76753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09166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714</xdr:row>
      <xdr:rowOff>0</xdr:rowOff>
    </xdr:from>
    <xdr:to>
      <xdr:col>3</xdr:col>
      <xdr:colOff>7620</xdr:colOff>
      <xdr:row>714</xdr:row>
      <xdr:rowOff>99060</xdr:rowOff>
    </xdr:to>
    <xdr:pic>
      <xdr:nvPicPr>
        <xdr:cNvPr id="554" name="Billede 553">
          <a:extLst>
            <a:ext uri="{FF2B5EF4-FFF2-40B4-BE49-F238E27FC236}">
              <a16:creationId xmlns:a16="http://schemas.microsoft.com/office/drawing/2014/main" id="{0F2652E7-1843-46B0-95CE-058B5C912E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9349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716</xdr:row>
      <xdr:rowOff>0</xdr:rowOff>
    </xdr:from>
    <xdr:to>
      <xdr:col>1</xdr:col>
      <xdr:colOff>152400</xdr:colOff>
      <xdr:row>717</xdr:row>
      <xdr:rowOff>114300</xdr:rowOff>
    </xdr:to>
    <xdr:pic>
      <xdr:nvPicPr>
        <xdr:cNvPr id="555" name="img89" descr="Lot ID: 479659832  Set No: 10027  Name: Train Engine Shed">
          <a:hlinkClick xmlns:r="http://schemas.openxmlformats.org/officeDocument/2006/relationships" r:id="rId55"/>
          <a:extLst>
            <a:ext uri="{FF2B5EF4-FFF2-40B4-BE49-F238E27FC236}">
              <a16:creationId xmlns:a16="http://schemas.microsoft.com/office/drawing/2014/main" id="{19038536-6E5F-4D1B-AEF3-D9D5FEDA4CF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309714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716</xdr:row>
      <xdr:rowOff>0</xdr:rowOff>
    </xdr:from>
    <xdr:to>
      <xdr:col>3</xdr:col>
      <xdr:colOff>114300</xdr:colOff>
      <xdr:row>716</xdr:row>
      <xdr:rowOff>114300</xdr:rowOff>
    </xdr:to>
    <xdr:pic>
      <xdr:nvPicPr>
        <xdr:cNvPr id="556" name="Billede 555" descr="Seller Ships to My Country">
          <a:hlinkClick xmlns:r="http://schemas.openxmlformats.org/officeDocument/2006/relationships" r:id="rId5"/>
          <a:extLst>
            <a:ext uri="{FF2B5EF4-FFF2-40B4-BE49-F238E27FC236}">
              <a16:creationId xmlns:a16="http://schemas.microsoft.com/office/drawing/2014/main" id="{114F90A7-1E88-4F9C-B71E-0B8576F5B87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09714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716</xdr:row>
      <xdr:rowOff>0</xdr:rowOff>
    </xdr:from>
    <xdr:to>
      <xdr:col>3</xdr:col>
      <xdr:colOff>274320</xdr:colOff>
      <xdr:row>716</xdr:row>
      <xdr:rowOff>152400</xdr:rowOff>
    </xdr:to>
    <xdr:pic>
      <xdr:nvPicPr>
        <xdr:cNvPr id="557" name="Billede 556">
          <a:hlinkClick xmlns:r="http://schemas.openxmlformats.org/officeDocument/2006/relationships" r:id="rId7"/>
          <a:extLst>
            <a:ext uri="{FF2B5EF4-FFF2-40B4-BE49-F238E27FC236}">
              <a16:creationId xmlns:a16="http://schemas.microsoft.com/office/drawing/2014/main" id="{A9580AC5-9395-4DF9-AB7D-03B6CA363A95}"/>
            </a:ext>
          </a:extLst>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1950720" y="309714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720</xdr:row>
      <xdr:rowOff>0</xdr:rowOff>
    </xdr:from>
    <xdr:to>
      <xdr:col>3</xdr:col>
      <xdr:colOff>7620</xdr:colOff>
      <xdr:row>720</xdr:row>
      <xdr:rowOff>30480</xdr:rowOff>
    </xdr:to>
    <xdr:pic>
      <xdr:nvPicPr>
        <xdr:cNvPr id="558" name="Billede 557">
          <a:extLst>
            <a:ext uri="{FF2B5EF4-FFF2-40B4-BE49-F238E27FC236}">
              <a16:creationId xmlns:a16="http://schemas.microsoft.com/office/drawing/2014/main" id="{5A22C414-07A2-4A59-B1AD-8285D0E392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1429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721</xdr:row>
      <xdr:rowOff>0</xdr:rowOff>
    </xdr:from>
    <xdr:to>
      <xdr:col>3</xdr:col>
      <xdr:colOff>571500</xdr:colOff>
      <xdr:row>721</xdr:row>
      <xdr:rowOff>160020</xdr:rowOff>
    </xdr:to>
    <xdr:pic>
      <xdr:nvPicPr>
        <xdr:cNvPr id="559" name="Billede 558">
          <a:hlinkClick xmlns:r="http://schemas.openxmlformats.org/officeDocument/2006/relationships" r:id="rId143"/>
          <a:extLst>
            <a:ext uri="{FF2B5EF4-FFF2-40B4-BE49-F238E27FC236}">
              <a16:creationId xmlns:a16="http://schemas.microsoft.com/office/drawing/2014/main" id="{F8814DC7-6A66-4D28-99E6-710456FE375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11612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722</xdr:row>
      <xdr:rowOff>0</xdr:rowOff>
    </xdr:from>
    <xdr:to>
      <xdr:col>3</xdr:col>
      <xdr:colOff>7620</xdr:colOff>
      <xdr:row>722</xdr:row>
      <xdr:rowOff>99060</xdr:rowOff>
    </xdr:to>
    <xdr:pic>
      <xdr:nvPicPr>
        <xdr:cNvPr id="560" name="Billede 559">
          <a:extLst>
            <a:ext uri="{FF2B5EF4-FFF2-40B4-BE49-F238E27FC236}">
              <a16:creationId xmlns:a16="http://schemas.microsoft.com/office/drawing/2014/main" id="{283147A0-70DF-4C4B-B612-BE35C5A6CF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1795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724</xdr:row>
      <xdr:rowOff>0</xdr:rowOff>
    </xdr:from>
    <xdr:to>
      <xdr:col>1</xdr:col>
      <xdr:colOff>152400</xdr:colOff>
      <xdr:row>725</xdr:row>
      <xdr:rowOff>114300</xdr:rowOff>
    </xdr:to>
    <xdr:pic>
      <xdr:nvPicPr>
        <xdr:cNvPr id="561" name="img90" descr="Lot ID: 419478275  Set No: 910033  Name: Old Train Engine Shed">
          <a:hlinkClick xmlns:r="http://schemas.openxmlformats.org/officeDocument/2006/relationships" r:id="rId33"/>
          <a:extLst>
            <a:ext uri="{FF2B5EF4-FFF2-40B4-BE49-F238E27FC236}">
              <a16:creationId xmlns:a16="http://schemas.microsoft.com/office/drawing/2014/main" id="{4487EA85-D7E4-419D-9AF9-598241628F0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12160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724</xdr:row>
      <xdr:rowOff>0</xdr:rowOff>
    </xdr:from>
    <xdr:to>
      <xdr:col>3</xdr:col>
      <xdr:colOff>114300</xdr:colOff>
      <xdr:row>724</xdr:row>
      <xdr:rowOff>114300</xdr:rowOff>
    </xdr:to>
    <xdr:pic>
      <xdr:nvPicPr>
        <xdr:cNvPr id="562" name="Billede 561" descr="Seller Ships to My Country">
          <a:hlinkClick xmlns:r="http://schemas.openxmlformats.org/officeDocument/2006/relationships" r:id="rId5"/>
          <a:extLst>
            <a:ext uri="{FF2B5EF4-FFF2-40B4-BE49-F238E27FC236}">
              <a16:creationId xmlns:a16="http://schemas.microsoft.com/office/drawing/2014/main" id="{D97488C1-B84E-42B8-88B4-31DD37575F1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12160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724</xdr:row>
      <xdr:rowOff>0</xdr:rowOff>
    </xdr:from>
    <xdr:to>
      <xdr:col>3</xdr:col>
      <xdr:colOff>274320</xdr:colOff>
      <xdr:row>724</xdr:row>
      <xdr:rowOff>152400</xdr:rowOff>
    </xdr:to>
    <xdr:pic>
      <xdr:nvPicPr>
        <xdr:cNvPr id="563" name="Billede 562">
          <a:hlinkClick xmlns:r="http://schemas.openxmlformats.org/officeDocument/2006/relationships" r:id="rId7"/>
          <a:extLst>
            <a:ext uri="{FF2B5EF4-FFF2-40B4-BE49-F238E27FC236}">
              <a16:creationId xmlns:a16="http://schemas.microsoft.com/office/drawing/2014/main" id="{377411C1-72A2-4D8C-83E9-B3EE1A50B25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312160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728</xdr:row>
      <xdr:rowOff>0</xdr:rowOff>
    </xdr:from>
    <xdr:to>
      <xdr:col>3</xdr:col>
      <xdr:colOff>7620</xdr:colOff>
      <xdr:row>728</xdr:row>
      <xdr:rowOff>30480</xdr:rowOff>
    </xdr:to>
    <xdr:pic>
      <xdr:nvPicPr>
        <xdr:cNvPr id="564" name="Billede 563">
          <a:extLst>
            <a:ext uri="{FF2B5EF4-FFF2-40B4-BE49-F238E27FC236}">
              <a16:creationId xmlns:a16="http://schemas.microsoft.com/office/drawing/2014/main" id="{11FBECBF-2CB9-4956-8C61-D7BA99469B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4172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729</xdr:row>
      <xdr:rowOff>0</xdr:rowOff>
    </xdr:from>
    <xdr:to>
      <xdr:col>3</xdr:col>
      <xdr:colOff>571500</xdr:colOff>
      <xdr:row>729</xdr:row>
      <xdr:rowOff>160020</xdr:rowOff>
    </xdr:to>
    <xdr:pic>
      <xdr:nvPicPr>
        <xdr:cNvPr id="565" name="Billede 564">
          <a:hlinkClick xmlns:r="http://schemas.openxmlformats.org/officeDocument/2006/relationships" r:id="rId144"/>
          <a:extLst>
            <a:ext uri="{FF2B5EF4-FFF2-40B4-BE49-F238E27FC236}">
              <a16:creationId xmlns:a16="http://schemas.microsoft.com/office/drawing/2014/main" id="{DCDEDD73-5A58-4FE4-8302-B7CD890A8BB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14355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730</xdr:row>
      <xdr:rowOff>0</xdr:rowOff>
    </xdr:from>
    <xdr:to>
      <xdr:col>3</xdr:col>
      <xdr:colOff>7620</xdr:colOff>
      <xdr:row>730</xdr:row>
      <xdr:rowOff>99060</xdr:rowOff>
    </xdr:to>
    <xdr:pic>
      <xdr:nvPicPr>
        <xdr:cNvPr id="566" name="Billede 565">
          <a:extLst>
            <a:ext uri="{FF2B5EF4-FFF2-40B4-BE49-F238E27FC236}">
              <a16:creationId xmlns:a16="http://schemas.microsoft.com/office/drawing/2014/main" id="{F2D6BB59-03E6-4A4E-BBED-FACBFAE8F3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4538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732</xdr:row>
      <xdr:rowOff>0</xdr:rowOff>
    </xdr:from>
    <xdr:to>
      <xdr:col>1</xdr:col>
      <xdr:colOff>152400</xdr:colOff>
      <xdr:row>733</xdr:row>
      <xdr:rowOff>114300</xdr:rowOff>
    </xdr:to>
    <xdr:pic>
      <xdr:nvPicPr>
        <xdr:cNvPr id="567" name="img91" descr="Lot ID: 453498749  Set No: 910033  Name: Old Train Engine Shed">
          <a:hlinkClick xmlns:r="http://schemas.openxmlformats.org/officeDocument/2006/relationships" r:id="rId33"/>
          <a:extLst>
            <a:ext uri="{FF2B5EF4-FFF2-40B4-BE49-F238E27FC236}">
              <a16:creationId xmlns:a16="http://schemas.microsoft.com/office/drawing/2014/main" id="{A3B661BC-05B0-482D-BADD-D83CD16EB9A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14904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732</xdr:row>
      <xdr:rowOff>0</xdr:rowOff>
    </xdr:from>
    <xdr:to>
      <xdr:col>3</xdr:col>
      <xdr:colOff>114300</xdr:colOff>
      <xdr:row>732</xdr:row>
      <xdr:rowOff>114300</xdr:rowOff>
    </xdr:to>
    <xdr:pic>
      <xdr:nvPicPr>
        <xdr:cNvPr id="568" name="Billede 567" descr="Seller Ships to My Country">
          <a:hlinkClick xmlns:r="http://schemas.openxmlformats.org/officeDocument/2006/relationships" r:id="rId5"/>
          <a:extLst>
            <a:ext uri="{FF2B5EF4-FFF2-40B4-BE49-F238E27FC236}">
              <a16:creationId xmlns:a16="http://schemas.microsoft.com/office/drawing/2014/main" id="{E18D9CA0-9E3B-46D2-9588-0500B5420D2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14904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732</xdr:row>
      <xdr:rowOff>0</xdr:rowOff>
    </xdr:from>
    <xdr:to>
      <xdr:col>3</xdr:col>
      <xdr:colOff>274320</xdr:colOff>
      <xdr:row>732</xdr:row>
      <xdr:rowOff>152400</xdr:rowOff>
    </xdr:to>
    <xdr:pic>
      <xdr:nvPicPr>
        <xdr:cNvPr id="569" name="Billede 568">
          <a:hlinkClick xmlns:r="http://schemas.openxmlformats.org/officeDocument/2006/relationships" r:id="rId7"/>
          <a:extLst>
            <a:ext uri="{FF2B5EF4-FFF2-40B4-BE49-F238E27FC236}">
              <a16:creationId xmlns:a16="http://schemas.microsoft.com/office/drawing/2014/main" id="{05B59D93-E4A6-4A71-AC6B-DC73ED9AED4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314904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736</xdr:row>
      <xdr:rowOff>0</xdr:rowOff>
    </xdr:from>
    <xdr:to>
      <xdr:col>3</xdr:col>
      <xdr:colOff>7620</xdr:colOff>
      <xdr:row>736</xdr:row>
      <xdr:rowOff>30480</xdr:rowOff>
    </xdr:to>
    <xdr:pic>
      <xdr:nvPicPr>
        <xdr:cNvPr id="570" name="Billede 569">
          <a:extLst>
            <a:ext uri="{FF2B5EF4-FFF2-40B4-BE49-F238E27FC236}">
              <a16:creationId xmlns:a16="http://schemas.microsoft.com/office/drawing/2014/main" id="{8E3D6EE8-2F67-4BFE-AD7E-487FA5649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7030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737</xdr:row>
      <xdr:rowOff>0</xdr:rowOff>
    </xdr:from>
    <xdr:to>
      <xdr:col>3</xdr:col>
      <xdr:colOff>571500</xdr:colOff>
      <xdr:row>737</xdr:row>
      <xdr:rowOff>160020</xdr:rowOff>
    </xdr:to>
    <xdr:pic>
      <xdr:nvPicPr>
        <xdr:cNvPr id="571" name="Billede 570">
          <a:hlinkClick xmlns:r="http://schemas.openxmlformats.org/officeDocument/2006/relationships" r:id="rId145"/>
          <a:extLst>
            <a:ext uri="{FF2B5EF4-FFF2-40B4-BE49-F238E27FC236}">
              <a16:creationId xmlns:a16="http://schemas.microsoft.com/office/drawing/2014/main" id="{E53DBF54-B803-45F7-95CA-DFB64A6F34F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17212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738</xdr:row>
      <xdr:rowOff>0</xdr:rowOff>
    </xdr:from>
    <xdr:to>
      <xdr:col>3</xdr:col>
      <xdr:colOff>7620</xdr:colOff>
      <xdr:row>738</xdr:row>
      <xdr:rowOff>99060</xdr:rowOff>
    </xdr:to>
    <xdr:pic>
      <xdr:nvPicPr>
        <xdr:cNvPr id="572" name="Billede 571">
          <a:extLst>
            <a:ext uri="{FF2B5EF4-FFF2-40B4-BE49-F238E27FC236}">
              <a16:creationId xmlns:a16="http://schemas.microsoft.com/office/drawing/2014/main" id="{FB61A2CC-AA8A-4A3E-8D95-AECAA33F25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7395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740</xdr:row>
      <xdr:rowOff>0</xdr:rowOff>
    </xdr:from>
    <xdr:to>
      <xdr:col>1</xdr:col>
      <xdr:colOff>152400</xdr:colOff>
      <xdr:row>741</xdr:row>
      <xdr:rowOff>114300</xdr:rowOff>
    </xdr:to>
    <xdr:pic>
      <xdr:nvPicPr>
        <xdr:cNvPr id="573" name="img92" descr="Lot ID: 288580293  Set No: 10027  Name: Train Engine Shed">
          <a:hlinkClick xmlns:r="http://schemas.openxmlformats.org/officeDocument/2006/relationships" r:id="rId55"/>
          <a:extLst>
            <a:ext uri="{FF2B5EF4-FFF2-40B4-BE49-F238E27FC236}">
              <a16:creationId xmlns:a16="http://schemas.microsoft.com/office/drawing/2014/main" id="{29AA88A2-CC95-4420-8D4C-CFFA5804DD8C}"/>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317761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740</xdr:row>
      <xdr:rowOff>0</xdr:rowOff>
    </xdr:from>
    <xdr:to>
      <xdr:col>3</xdr:col>
      <xdr:colOff>114300</xdr:colOff>
      <xdr:row>740</xdr:row>
      <xdr:rowOff>114300</xdr:rowOff>
    </xdr:to>
    <xdr:pic>
      <xdr:nvPicPr>
        <xdr:cNvPr id="574" name="Billede 573" descr="Seller Ships to My Country">
          <a:hlinkClick xmlns:r="http://schemas.openxmlformats.org/officeDocument/2006/relationships" r:id="rId5"/>
          <a:extLst>
            <a:ext uri="{FF2B5EF4-FFF2-40B4-BE49-F238E27FC236}">
              <a16:creationId xmlns:a16="http://schemas.microsoft.com/office/drawing/2014/main" id="{EFBC4E14-E7F3-43B1-9601-EFC33901C0C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17761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740</xdr:row>
      <xdr:rowOff>0</xdr:rowOff>
    </xdr:from>
    <xdr:to>
      <xdr:col>3</xdr:col>
      <xdr:colOff>274320</xdr:colOff>
      <xdr:row>740</xdr:row>
      <xdr:rowOff>152400</xdr:rowOff>
    </xdr:to>
    <xdr:pic>
      <xdr:nvPicPr>
        <xdr:cNvPr id="575" name="Billede 574">
          <a:hlinkClick xmlns:r="http://schemas.openxmlformats.org/officeDocument/2006/relationships" r:id="rId7"/>
          <a:extLst>
            <a:ext uri="{FF2B5EF4-FFF2-40B4-BE49-F238E27FC236}">
              <a16:creationId xmlns:a16="http://schemas.microsoft.com/office/drawing/2014/main" id="{CFA43CF7-8C02-4124-B79C-A8A08065A486}"/>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317761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744</xdr:row>
      <xdr:rowOff>0</xdr:rowOff>
    </xdr:from>
    <xdr:to>
      <xdr:col>3</xdr:col>
      <xdr:colOff>7620</xdr:colOff>
      <xdr:row>744</xdr:row>
      <xdr:rowOff>30480</xdr:rowOff>
    </xdr:to>
    <xdr:pic>
      <xdr:nvPicPr>
        <xdr:cNvPr id="576" name="Billede 575">
          <a:extLst>
            <a:ext uri="{FF2B5EF4-FFF2-40B4-BE49-F238E27FC236}">
              <a16:creationId xmlns:a16="http://schemas.microsoft.com/office/drawing/2014/main" id="{0EB9DAF4-91A1-42B2-BD61-1DEFAB096E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1762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745</xdr:row>
      <xdr:rowOff>0</xdr:rowOff>
    </xdr:from>
    <xdr:to>
      <xdr:col>3</xdr:col>
      <xdr:colOff>571500</xdr:colOff>
      <xdr:row>745</xdr:row>
      <xdr:rowOff>160020</xdr:rowOff>
    </xdr:to>
    <xdr:pic>
      <xdr:nvPicPr>
        <xdr:cNvPr id="577" name="Billede 576">
          <a:hlinkClick xmlns:r="http://schemas.openxmlformats.org/officeDocument/2006/relationships" r:id="rId146"/>
          <a:extLst>
            <a:ext uri="{FF2B5EF4-FFF2-40B4-BE49-F238E27FC236}">
              <a16:creationId xmlns:a16="http://schemas.microsoft.com/office/drawing/2014/main" id="{1517EFB6-5616-4789-8F63-DC0228B51AF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21945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746</xdr:row>
      <xdr:rowOff>0</xdr:rowOff>
    </xdr:from>
    <xdr:to>
      <xdr:col>3</xdr:col>
      <xdr:colOff>7620</xdr:colOff>
      <xdr:row>746</xdr:row>
      <xdr:rowOff>99060</xdr:rowOff>
    </xdr:to>
    <xdr:pic>
      <xdr:nvPicPr>
        <xdr:cNvPr id="578" name="Billede 577">
          <a:extLst>
            <a:ext uri="{FF2B5EF4-FFF2-40B4-BE49-F238E27FC236}">
              <a16:creationId xmlns:a16="http://schemas.microsoft.com/office/drawing/2014/main" id="{A55BE584-F583-4D37-9167-3081FC5633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2127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748</xdr:row>
      <xdr:rowOff>0</xdr:rowOff>
    </xdr:from>
    <xdr:to>
      <xdr:col>1</xdr:col>
      <xdr:colOff>152400</xdr:colOff>
      <xdr:row>749</xdr:row>
      <xdr:rowOff>114300</xdr:rowOff>
    </xdr:to>
    <xdr:pic>
      <xdr:nvPicPr>
        <xdr:cNvPr id="579" name="img93" descr="Lot ID: 238451342  Set No: 10027  Name: Train Engine Shed">
          <a:hlinkClick xmlns:r="http://schemas.openxmlformats.org/officeDocument/2006/relationships" r:id="rId55"/>
          <a:extLst>
            <a:ext uri="{FF2B5EF4-FFF2-40B4-BE49-F238E27FC236}">
              <a16:creationId xmlns:a16="http://schemas.microsoft.com/office/drawing/2014/main" id="{0141DAB6-11EB-44B2-B54D-8985DCA49E0E}"/>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322493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748</xdr:row>
      <xdr:rowOff>0</xdr:rowOff>
    </xdr:from>
    <xdr:to>
      <xdr:col>3</xdr:col>
      <xdr:colOff>114300</xdr:colOff>
      <xdr:row>748</xdr:row>
      <xdr:rowOff>114300</xdr:rowOff>
    </xdr:to>
    <xdr:pic>
      <xdr:nvPicPr>
        <xdr:cNvPr id="580" name="Billede 579" descr="Seller Does Not Ship to My Country">
          <a:hlinkClick xmlns:r="http://schemas.openxmlformats.org/officeDocument/2006/relationships" r:id="rId5"/>
          <a:extLst>
            <a:ext uri="{FF2B5EF4-FFF2-40B4-BE49-F238E27FC236}">
              <a16:creationId xmlns:a16="http://schemas.microsoft.com/office/drawing/2014/main" id="{CAC73D57-A058-4E30-8414-8C4219CCC3F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22493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748</xdr:row>
      <xdr:rowOff>0</xdr:rowOff>
    </xdr:from>
    <xdr:to>
      <xdr:col>3</xdr:col>
      <xdr:colOff>274320</xdr:colOff>
      <xdr:row>748</xdr:row>
      <xdr:rowOff>152400</xdr:rowOff>
    </xdr:to>
    <xdr:pic>
      <xdr:nvPicPr>
        <xdr:cNvPr id="581" name="Billede 580">
          <a:hlinkClick xmlns:r="http://schemas.openxmlformats.org/officeDocument/2006/relationships" r:id="rId7"/>
          <a:extLst>
            <a:ext uri="{FF2B5EF4-FFF2-40B4-BE49-F238E27FC236}">
              <a16:creationId xmlns:a16="http://schemas.microsoft.com/office/drawing/2014/main" id="{38AF78F2-91D9-4925-BB17-B4CA3FC1654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322493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752</xdr:row>
      <xdr:rowOff>0</xdr:rowOff>
    </xdr:from>
    <xdr:to>
      <xdr:col>3</xdr:col>
      <xdr:colOff>7620</xdr:colOff>
      <xdr:row>752</xdr:row>
      <xdr:rowOff>30480</xdr:rowOff>
    </xdr:to>
    <xdr:pic>
      <xdr:nvPicPr>
        <xdr:cNvPr id="582" name="Billede 581">
          <a:extLst>
            <a:ext uri="{FF2B5EF4-FFF2-40B4-BE49-F238E27FC236}">
              <a16:creationId xmlns:a16="http://schemas.microsoft.com/office/drawing/2014/main" id="{37C4B41D-7BC3-4635-ACA4-DD87930B5A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5236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753</xdr:row>
      <xdr:rowOff>0</xdr:rowOff>
    </xdr:from>
    <xdr:to>
      <xdr:col>3</xdr:col>
      <xdr:colOff>571500</xdr:colOff>
      <xdr:row>753</xdr:row>
      <xdr:rowOff>160020</xdr:rowOff>
    </xdr:to>
    <xdr:pic>
      <xdr:nvPicPr>
        <xdr:cNvPr id="583" name="Billede 582">
          <a:hlinkClick xmlns:r="http://schemas.openxmlformats.org/officeDocument/2006/relationships" r:id="rId147"/>
          <a:extLst>
            <a:ext uri="{FF2B5EF4-FFF2-40B4-BE49-F238E27FC236}">
              <a16:creationId xmlns:a16="http://schemas.microsoft.com/office/drawing/2014/main" id="{3139594D-C143-40ED-9A95-073E74EDD61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25419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754</xdr:row>
      <xdr:rowOff>0</xdr:rowOff>
    </xdr:from>
    <xdr:to>
      <xdr:col>3</xdr:col>
      <xdr:colOff>7620</xdr:colOff>
      <xdr:row>754</xdr:row>
      <xdr:rowOff>99060</xdr:rowOff>
    </xdr:to>
    <xdr:pic>
      <xdr:nvPicPr>
        <xdr:cNvPr id="584" name="Billede 583">
          <a:extLst>
            <a:ext uri="{FF2B5EF4-FFF2-40B4-BE49-F238E27FC236}">
              <a16:creationId xmlns:a16="http://schemas.microsoft.com/office/drawing/2014/main" id="{ADFE7D44-27D4-49EB-8A23-B5FCD54837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5602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756</xdr:row>
      <xdr:rowOff>0</xdr:rowOff>
    </xdr:from>
    <xdr:to>
      <xdr:col>1</xdr:col>
      <xdr:colOff>152400</xdr:colOff>
      <xdr:row>757</xdr:row>
      <xdr:rowOff>114300</xdr:rowOff>
    </xdr:to>
    <xdr:pic>
      <xdr:nvPicPr>
        <xdr:cNvPr id="585" name="img94" descr="Lot ID: 524366719  Set No: 910033  Name: Old Train Engine Shed">
          <a:hlinkClick xmlns:r="http://schemas.openxmlformats.org/officeDocument/2006/relationships" r:id="rId33"/>
          <a:extLst>
            <a:ext uri="{FF2B5EF4-FFF2-40B4-BE49-F238E27FC236}">
              <a16:creationId xmlns:a16="http://schemas.microsoft.com/office/drawing/2014/main" id="{0D7AE4EB-F2D3-4E64-B94B-7D7B31F13FA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25968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756</xdr:row>
      <xdr:rowOff>0</xdr:rowOff>
    </xdr:from>
    <xdr:to>
      <xdr:col>3</xdr:col>
      <xdr:colOff>114300</xdr:colOff>
      <xdr:row>756</xdr:row>
      <xdr:rowOff>114300</xdr:rowOff>
    </xdr:to>
    <xdr:pic>
      <xdr:nvPicPr>
        <xdr:cNvPr id="586" name="Billede 585" descr="Seller Does Not Ship to My Country">
          <a:hlinkClick xmlns:r="http://schemas.openxmlformats.org/officeDocument/2006/relationships" r:id="rId5"/>
          <a:extLst>
            <a:ext uri="{FF2B5EF4-FFF2-40B4-BE49-F238E27FC236}">
              <a16:creationId xmlns:a16="http://schemas.microsoft.com/office/drawing/2014/main" id="{04CA25B0-F5F0-452A-8146-8573B181EE7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25968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756</xdr:row>
      <xdr:rowOff>0</xdr:rowOff>
    </xdr:from>
    <xdr:to>
      <xdr:col>3</xdr:col>
      <xdr:colOff>274320</xdr:colOff>
      <xdr:row>756</xdr:row>
      <xdr:rowOff>152400</xdr:rowOff>
    </xdr:to>
    <xdr:pic>
      <xdr:nvPicPr>
        <xdr:cNvPr id="587" name="Billede 586">
          <a:hlinkClick xmlns:r="http://schemas.openxmlformats.org/officeDocument/2006/relationships" r:id="rId7"/>
          <a:extLst>
            <a:ext uri="{FF2B5EF4-FFF2-40B4-BE49-F238E27FC236}">
              <a16:creationId xmlns:a16="http://schemas.microsoft.com/office/drawing/2014/main" id="{EE4C46D4-39F5-44DD-A54E-B7C219EA8AC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25968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760</xdr:row>
      <xdr:rowOff>0</xdr:rowOff>
    </xdr:from>
    <xdr:to>
      <xdr:col>3</xdr:col>
      <xdr:colOff>7620</xdr:colOff>
      <xdr:row>760</xdr:row>
      <xdr:rowOff>30480</xdr:rowOff>
    </xdr:to>
    <xdr:pic>
      <xdr:nvPicPr>
        <xdr:cNvPr id="588" name="Billede 587">
          <a:extLst>
            <a:ext uri="{FF2B5EF4-FFF2-40B4-BE49-F238E27FC236}">
              <a16:creationId xmlns:a16="http://schemas.microsoft.com/office/drawing/2014/main" id="{2FBBF28C-182B-4E2D-B7B4-353E1F719E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7980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761</xdr:row>
      <xdr:rowOff>0</xdr:rowOff>
    </xdr:from>
    <xdr:to>
      <xdr:col>3</xdr:col>
      <xdr:colOff>571500</xdr:colOff>
      <xdr:row>761</xdr:row>
      <xdr:rowOff>160020</xdr:rowOff>
    </xdr:to>
    <xdr:pic>
      <xdr:nvPicPr>
        <xdr:cNvPr id="589" name="Billede 588">
          <a:hlinkClick xmlns:r="http://schemas.openxmlformats.org/officeDocument/2006/relationships" r:id="rId148"/>
          <a:extLst>
            <a:ext uri="{FF2B5EF4-FFF2-40B4-BE49-F238E27FC236}">
              <a16:creationId xmlns:a16="http://schemas.microsoft.com/office/drawing/2014/main" id="{496305B1-9D41-419B-BB5D-9AD4065124E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28162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762</xdr:row>
      <xdr:rowOff>0</xdr:rowOff>
    </xdr:from>
    <xdr:to>
      <xdr:col>3</xdr:col>
      <xdr:colOff>7620</xdr:colOff>
      <xdr:row>762</xdr:row>
      <xdr:rowOff>99060</xdr:rowOff>
    </xdr:to>
    <xdr:pic>
      <xdr:nvPicPr>
        <xdr:cNvPr id="590" name="Billede 589">
          <a:extLst>
            <a:ext uri="{FF2B5EF4-FFF2-40B4-BE49-F238E27FC236}">
              <a16:creationId xmlns:a16="http://schemas.microsoft.com/office/drawing/2014/main" id="{81AC697C-590E-4E4D-B84E-4B9C0798DB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28345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764</xdr:row>
      <xdr:rowOff>0</xdr:rowOff>
    </xdr:from>
    <xdr:to>
      <xdr:col>1</xdr:col>
      <xdr:colOff>152400</xdr:colOff>
      <xdr:row>765</xdr:row>
      <xdr:rowOff>228600</xdr:rowOff>
    </xdr:to>
    <xdr:pic>
      <xdr:nvPicPr>
        <xdr:cNvPr id="591" name="img95" descr="Lot ID: 508464867  Set No: BL19002  Name: Antique Fire Engine">
          <a:hlinkClick xmlns:r="http://schemas.openxmlformats.org/officeDocument/2006/relationships" r:id="rId36"/>
          <a:extLst>
            <a:ext uri="{FF2B5EF4-FFF2-40B4-BE49-F238E27FC236}">
              <a16:creationId xmlns:a16="http://schemas.microsoft.com/office/drawing/2014/main" id="{94CF27DA-C98D-4858-B045-98B805963944}"/>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328711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764</xdr:row>
      <xdr:rowOff>0</xdr:rowOff>
    </xdr:from>
    <xdr:to>
      <xdr:col>3</xdr:col>
      <xdr:colOff>114300</xdr:colOff>
      <xdr:row>764</xdr:row>
      <xdr:rowOff>114300</xdr:rowOff>
    </xdr:to>
    <xdr:pic>
      <xdr:nvPicPr>
        <xdr:cNvPr id="592" name="Billede 591" descr="Seller Does Not Ship to My Country">
          <a:hlinkClick xmlns:r="http://schemas.openxmlformats.org/officeDocument/2006/relationships" r:id="rId5"/>
          <a:extLst>
            <a:ext uri="{FF2B5EF4-FFF2-40B4-BE49-F238E27FC236}">
              <a16:creationId xmlns:a16="http://schemas.microsoft.com/office/drawing/2014/main" id="{D2A1D0AC-D1B6-4013-B15B-4A5A1CDE8F5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28711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764</xdr:row>
      <xdr:rowOff>0</xdr:rowOff>
    </xdr:from>
    <xdr:to>
      <xdr:col>3</xdr:col>
      <xdr:colOff>274320</xdr:colOff>
      <xdr:row>764</xdr:row>
      <xdr:rowOff>152400</xdr:rowOff>
    </xdr:to>
    <xdr:pic>
      <xdr:nvPicPr>
        <xdr:cNvPr id="593" name="Billede 592">
          <a:hlinkClick xmlns:r="http://schemas.openxmlformats.org/officeDocument/2006/relationships" r:id="rId7"/>
          <a:extLst>
            <a:ext uri="{FF2B5EF4-FFF2-40B4-BE49-F238E27FC236}">
              <a16:creationId xmlns:a16="http://schemas.microsoft.com/office/drawing/2014/main" id="{9F80809C-7977-41C6-9876-3D0A5868DA2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328711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768</xdr:row>
      <xdr:rowOff>0</xdr:rowOff>
    </xdr:from>
    <xdr:to>
      <xdr:col>3</xdr:col>
      <xdr:colOff>7620</xdr:colOff>
      <xdr:row>768</xdr:row>
      <xdr:rowOff>30480</xdr:rowOff>
    </xdr:to>
    <xdr:pic>
      <xdr:nvPicPr>
        <xdr:cNvPr id="594" name="Billede 593">
          <a:extLst>
            <a:ext uri="{FF2B5EF4-FFF2-40B4-BE49-F238E27FC236}">
              <a16:creationId xmlns:a16="http://schemas.microsoft.com/office/drawing/2014/main" id="{0E4B0B52-416E-4C7A-96CB-B450EC716F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0883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769</xdr:row>
      <xdr:rowOff>0</xdr:rowOff>
    </xdr:from>
    <xdr:to>
      <xdr:col>3</xdr:col>
      <xdr:colOff>571500</xdr:colOff>
      <xdr:row>769</xdr:row>
      <xdr:rowOff>160020</xdr:rowOff>
    </xdr:to>
    <xdr:pic>
      <xdr:nvPicPr>
        <xdr:cNvPr id="595" name="Billede 594">
          <a:hlinkClick xmlns:r="http://schemas.openxmlformats.org/officeDocument/2006/relationships" r:id="rId149"/>
          <a:extLst>
            <a:ext uri="{FF2B5EF4-FFF2-40B4-BE49-F238E27FC236}">
              <a16:creationId xmlns:a16="http://schemas.microsoft.com/office/drawing/2014/main" id="{E0B302E3-C516-471E-816B-FCCA0625C37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31066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770</xdr:row>
      <xdr:rowOff>0</xdr:rowOff>
    </xdr:from>
    <xdr:to>
      <xdr:col>3</xdr:col>
      <xdr:colOff>7620</xdr:colOff>
      <xdr:row>770</xdr:row>
      <xdr:rowOff>99060</xdr:rowOff>
    </xdr:to>
    <xdr:pic>
      <xdr:nvPicPr>
        <xdr:cNvPr id="596" name="Billede 595">
          <a:extLst>
            <a:ext uri="{FF2B5EF4-FFF2-40B4-BE49-F238E27FC236}">
              <a16:creationId xmlns:a16="http://schemas.microsoft.com/office/drawing/2014/main" id="{44A6E927-92BA-4AB3-8697-62922C2143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1249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772</xdr:row>
      <xdr:rowOff>0</xdr:rowOff>
    </xdr:from>
    <xdr:to>
      <xdr:col>1</xdr:col>
      <xdr:colOff>152400</xdr:colOff>
      <xdr:row>773</xdr:row>
      <xdr:rowOff>114300</xdr:rowOff>
    </xdr:to>
    <xdr:pic>
      <xdr:nvPicPr>
        <xdr:cNvPr id="597" name="img96" descr="Lot ID: 420793075  Set No: 910033  Name: Old Train Engine Shed">
          <a:hlinkClick xmlns:r="http://schemas.openxmlformats.org/officeDocument/2006/relationships" r:id="rId33"/>
          <a:extLst>
            <a:ext uri="{FF2B5EF4-FFF2-40B4-BE49-F238E27FC236}">
              <a16:creationId xmlns:a16="http://schemas.microsoft.com/office/drawing/2014/main" id="{E2F586A1-6A0F-439B-879B-FA3107034F4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31614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772</xdr:row>
      <xdr:rowOff>0</xdr:rowOff>
    </xdr:from>
    <xdr:to>
      <xdr:col>3</xdr:col>
      <xdr:colOff>114300</xdr:colOff>
      <xdr:row>772</xdr:row>
      <xdr:rowOff>114300</xdr:rowOff>
    </xdr:to>
    <xdr:pic>
      <xdr:nvPicPr>
        <xdr:cNvPr id="598" name="Billede 597" descr="Seller Does Not Ship to My Country">
          <a:hlinkClick xmlns:r="http://schemas.openxmlformats.org/officeDocument/2006/relationships" r:id="rId5"/>
          <a:extLst>
            <a:ext uri="{FF2B5EF4-FFF2-40B4-BE49-F238E27FC236}">
              <a16:creationId xmlns:a16="http://schemas.microsoft.com/office/drawing/2014/main" id="{EC0A3DFD-4D81-4E15-83EA-1CF82B12B9F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31614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772</xdr:row>
      <xdr:rowOff>0</xdr:rowOff>
    </xdr:from>
    <xdr:to>
      <xdr:col>3</xdr:col>
      <xdr:colOff>274320</xdr:colOff>
      <xdr:row>772</xdr:row>
      <xdr:rowOff>152400</xdr:rowOff>
    </xdr:to>
    <xdr:pic>
      <xdr:nvPicPr>
        <xdr:cNvPr id="599" name="Billede 598">
          <a:hlinkClick xmlns:r="http://schemas.openxmlformats.org/officeDocument/2006/relationships" r:id="rId7"/>
          <a:extLst>
            <a:ext uri="{FF2B5EF4-FFF2-40B4-BE49-F238E27FC236}">
              <a16:creationId xmlns:a16="http://schemas.microsoft.com/office/drawing/2014/main" id="{991334B1-30C4-4F45-B2D8-33D2C0797CF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31614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776</xdr:row>
      <xdr:rowOff>0</xdr:rowOff>
    </xdr:from>
    <xdr:to>
      <xdr:col>3</xdr:col>
      <xdr:colOff>7620</xdr:colOff>
      <xdr:row>776</xdr:row>
      <xdr:rowOff>30480</xdr:rowOff>
    </xdr:to>
    <xdr:pic>
      <xdr:nvPicPr>
        <xdr:cNvPr id="600" name="Billede 599">
          <a:extLst>
            <a:ext uri="{FF2B5EF4-FFF2-40B4-BE49-F238E27FC236}">
              <a16:creationId xmlns:a16="http://schemas.microsoft.com/office/drawing/2014/main" id="{82C1E922-2F6D-4E61-9808-F841F239FC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3512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777</xdr:row>
      <xdr:rowOff>0</xdr:rowOff>
    </xdr:from>
    <xdr:to>
      <xdr:col>3</xdr:col>
      <xdr:colOff>571500</xdr:colOff>
      <xdr:row>777</xdr:row>
      <xdr:rowOff>160020</xdr:rowOff>
    </xdr:to>
    <xdr:pic>
      <xdr:nvPicPr>
        <xdr:cNvPr id="601" name="Billede 600">
          <a:hlinkClick xmlns:r="http://schemas.openxmlformats.org/officeDocument/2006/relationships" r:id="rId150"/>
          <a:extLst>
            <a:ext uri="{FF2B5EF4-FFF2-40B4-BE49-F238E27FC236}">
              <a16:creationId xmlns:a16="http://schemas.microsoft.com/office/drawing/2014/main" id="{A74C33F7-8C30-4637-904E-ABD65A1B536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33695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778</xdr:row>
      <xdr:rowOff>0</xdr:rowOff>
    </xdr:from>
    <xdr:to>
      <xdr:col>3</xdr:col>
      <xdr:colOff>7620</xdr:colOff>
      <xdr:row>778</xdr:row>
      <xdr:rowOff>99060</xdr:rowOff>
    </xdr:to>
    <xdr:pic>
      <xdr:nvPicPr>
        <xdr:cNvPr id="602" name="Billede 601">
          <a:extLst>
            <a:ext uri="{FF2B5EF4-FFF2-40B4-BE49-F238E27FC236}">
              <a16:creationId xmlns:a16="http://schemas.microsoft.com/office/drawing/2014/main" id="{5644768F-ECAE-4536-B634-0498793CEF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3877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780</xdr:row>
      <xdr:rowOff>0</xdr:rowOff>
    </xdr:from>
    <xdr:to>
      <xdr:col>1</xdr:col>
      <xdr:colOff>152400</xdr:colOff>
      <xdr:row>781</xdr:row>
      <xdr:rowOff>228600</xdr:rowOff>
    </xdr:to>
    <xdr:pic>
      <xdr:nvPicPr>
        <xdr:cNvPr id="603" name="img97" descr="Lot ID: 178520542  Set No: BL19002  Name: Antique Fire Engine">
          <a:hlinkClick xmlns:r="http://schemas.openxmlformats.org/officeDocument/2006/relationships" r:id="rId36"/>
          <a:extLst>
            <a:ext uri="{FF2B5EF4-FFF2-40B4-BE49-F238E27FC236}">
              <a16:creationId xmlns:a16="http://schemas.microsoft.com/office/drawing/2014/main" id="{7F2B78A8-EAA3-4349-8CE4-707CACC3F1FF}"/>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334243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780</xdr:row>
      <xdr:rowOff>0</xdr:rowOff>
    </xdr:from>
    <xdr:to>
      <xdr:col>3</xdr:col>
      <xdr:colOff>114300</xdr:colOff>
      <xdr:row>780</xdr:row>
      <xdr:rowOff>114300</xdr:rowOff>
    </xdr:to>
    <xdr:pic>
      <xdr:nvPicPr>
        <xdr:cNvPr id="604" name="Billede 603" descr="Seller Does Not Ship to My Country">
          <a:hlinkClick xmlns:r="http://schemas.openxmlformats.org/officeDocument/2006/relationships" r:id="rId5"/>
          <a:extLst>
            <a:ext uri="{FF2B5EF4-FFF2-40B4-BE49-F238E27FC236}">
              <a16:creationId xmlns:a16="http://schemas.microsoft.com/office/drawing/2014/main" id="{D65BFCBE-95C0-4B99-ACB3-BAC743354BB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34243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780</xdr:row>
      <xdr:rowOff>0</xdr:rowOff>
    </xdr:from>
    <xdr:to>
      <xdr:col>3</xdr:col>
      <xdr:colOff>274320</xdr:colOff>
      <xdr:row>780</xdr:row>
      <xdr:rowOff>152400</xdr:rowOff>
    </xdr:to>
    <xdr:pic>
      <xdr:nvPicPr>
        <xdr:cNvPr id="605" name="Billede 604">
          <a:hlinkClick xmlns:r="http://schemas.openxmlformats.org/officeDocument/2006/relationships" r:id="rId7"/>
          <a:extLst>
            <a:ext uri="{FF2B5EF4-FFF2-40B4-BE49-F238E27FC236}">
              <a16:creationId xmlns:a16="http://schemas.microsoft.com/office/drawing/2014/main" id="{BF2E3822-27F8-4EAE-98A7-7140A30A17E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334243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784</xdr:row>
      <xdr:rowOff>0</xdr:rowOff>
    </xdr:from>
    <xdr:to>
      <xdr:col>3</xdr:col>
      <xdr:colOff>7620</xdr:colOff>
      <xdr:row>784</xdr:row>
      <xdr:rowOff>30480</xdr:rowOff>
    </xdr:to>
    <xdr:pic>
      <xdr:nvPicPr>
        <xdr:cNvPr id="606" name="Billede 605">
          <a:extLst>
            <a:ext uri="{FF2B5EF4-FFF2-40B4-BE49-F238E27FC236}">
              <a16:creationId xmlns:a16="http://schemas.microsoft.com/office/drawing/2014/main" id="{25AF5969-E466-47B0-B22E-2367BE1E4C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6301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785</xdr:row>
      <xdr:rowOff>0</xdr:rowOff>
    </xdr:from>
    <xdr:to>
      <xdr:col>3</xdr:col>
      <xdr:colOff>571500</xdr:colOff>
      <xdr:row>785</xdr:row>
      <xdr:rowOff>160020</xdr:rowOff>
    </xdr:to>
    <xdr:pic>
      <xdr:nvPicPr>
        <xdr:cNvPr id="607" name="Billede 606">
          <a:hlinkClick xmlns:r="http://schemas.openxmlformats.org/officeDocument/2006/relationships" r:id="rId151"/>
          <a:extLst>
            <a:ext uri="{FF2B5EF4-FFF2-40B4-BE49-F238E27FC236}">
              <a16:creationId xmlns:a16="http://schemas.microsoft.com/office/drawing/2014/main" id="{11FB94DB-958E-4F09-A4EE-029FD1C8C5A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36483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786</xdr:row>
      <xdr:rowOff>0</xdr:rowOff>
    </xdr:from>
    <xdr:to>
      <xdr:col>3</xdr:col>
      <xdr:colOff>7620</xdr:colOff>
      <xdr:row>786</xdr:row>
      <xdr:rowOff>99060</xdr:rowOff>
    </xdr:to>
    <xdr:pic>
      <xdr:nvPicPr>
        <xdr:cNvPr id="608" name="Billede 607">
          <a:extLst>
            <a:ext uri="{FF2B5EF4-FFF2-40B4-BE49-F238E27FC236}">
              <a16:creationId xmlns:a16="http://schemas.microsoft.com/office/drawing/2014/main" id="{4E693107-6EA8-4A61-AF66-0BAAD8A65C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6666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788</xdr:row>
      <xdr:rowOff>0</xdr:rowOff>
    </xdr:from>
    <xdr:to>
      <xdr:col>1</xdr:col>
      <xdr:colOff>152400</xdr:colOff>
      <xdr:row>789</xdr:row>
      <xdr:rowOff>114300</xdr:rowOff>
    </xdr:to>
    <xdr:pic>
      <xdr:nvPicPr>
        <xdr:cNvPr id="609" name="img98" descr="Lot ID: 519364648  Set No: 910033  Name: Old Train Engine Shed">
          <a:hlinkClick xmlns:r="http://schemas.openxmlformats.org/officeDocument/2006/relationships" r:id="rId33"/>
          <a:extLst>
            <a:ext uri="{FF2B5EF4-FFF2-40B4-BE49-F238E27FC236}">
              <a16:creationId xmlns:a16="http://schemas.microsoft.com/office/drawing/2014/main" id="{EE220E9D-7388-4A02-8D77-AFEA0584B5F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37032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788</xdr:row>
      <xdr:rowOff>0</xdr:rowOff>
    </xdr:from>
    <xdr:to>
      <xdr:col>3</xdr:col>
      <xdr:colOff>114300</xdr:colOff>
      <xdr:row>788</xdr:row>
      <xdr:rowOff>114300</xdr:rowOff>
    </xdr:to>
    <xdr:pic>
      <xdr:nvPicPr>
        <xdr:cNvPr id="610" name="Billede 609" descr="Seller Ships to My Country">
          <a:hlinkClick xmlns:r="http://schemas.openxmlformats.org/officeDocument/2006/relationships" r:id="rId5"/>
          <a:extLst>
            <a:ext uri="{FF2B5EF4-FFF2-40B4-BE49-F238E27FC236}">
              <a16:creationId xmlns:a16="http://schemas.microsoft.com/office/drawing/2014/main" id="{614290BF-40B3-42DF-B434-CE421839D81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37032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788</xdr:row>
      <xdr:rowOff>0</xdr:rowOff>
    </xdr:from>
    <xdr:to>
      <xdr:col>3</xdr:col>
      <xdr:colOff>274320</xdr:colOff>
      <xdr:row>788</xdr:row>
      <xdr:rowOff>152400</xdr:rowOff>
    </xdr:to>
    <xdr:pic>
      <xdr:nvPicPr>
        <xdr:cNvPr id="611" name="Billede 610">
          <a:hlinkClick xmlns:r="http://schemas.openxmlformats.org/officeDocument/2006/relationships" r:id="rId7"/>
          <a:extLst>
            <a:ext uri="{FF2B5EF4-FFF2-40B4-BE49-F238E27FC236}">
              <a16:creationId xmlns:a16="http://schemas.microsoft.com/office/drawing/2014/main" id="{326794A8-1BD5-40C8-BCCB-A91690551A3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37032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792</xdr:row>
      <xdr:rowOff>0</xdr:rowOff>
    </xdr:from>
    <xdr:to>
      <xdr:col>3</xdr:col>
      <xdr:colOff>7620</xdr:colOff>
      <xdr:row>792</xdr:row>
      <xdr:rowOff>30480</xdr:rowOff>
    </xdr:to>
    <xdr:pic>
      <xdr:nvPicPr>
        <xdr:cNvPr id="612" name="Billede 611">
          <a:extLst>
            <a:ext uri="{FF2B5EF4-FFF2-40B4-BE49-F238E27FC236}">
              <a16:creationId xmlns:a16="http://schemas.microsoft.com/office/drawing/2014/main" id="{78EFA84E-4F8C-48E9-AB98-92028E5FD7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9158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793</xdr:row>
      <xdr:rowOff>0</xdr:rowOff>
    </xdr:from>
    <xdr:to>
      <xdr:col>3</xdr:col>
      <xdr:colOff>571500</xdr:colOff>
      <xdr:row>793</xdr:row>
      <xdr:rowOff>160020</xdr:rowOff>
    </xdr:to>
    <xdr:pic>
      <xdr:nvPicPr>
        <xdr:cNvPr id="613" name="Billede 612">
          <a:hlinkClick xmlns:r="http://schemas.openxmlformats.org/officeDocument/2006/relationships" r:id="rId152"/>
          <a:extLst>
            <a:ext uri="{FF2B5EF4-FFF2-40B4-BE49-F238E27FC236}">
              <a16:creationId xmlns:a16="http://schemas.microsoft.com/office/drawing/2014/main" id="{76C87FB2-A3F9-4A36-843B-DAC70F8D2EB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39341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794</xdr:row>
      <xdr:rowOff>0</xdr:rowOff>
    </xdr:from>
    <xdr:to>
      <xdr:col>3</xdr:col>
      <xdr:colOff>7620</xdr:colOff>
      <xdr:row>794</xdr:row>
      <xdr:rowOff>99060</xdr:rowOff>
    </xdr:to>
    <xdr:pic>
      <xdr:nvPicPr>
        <xdr:cNvPr id="614" name="Billede 613">
          <a:extLst>
            <a:ext uri="{FF2B5EF4-FFF2-40B4-BE49-F238E27FC236}">
              <a16:creationId xmlns:a16="http://schemas.microsoft.com/office/drawing/2014/main" id="{D3308062-9EB4-41BB-9277-C08BF37304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39524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796</xdr:row>
      <xdr:rowOff>0</xdr:rowOff>
    </xdr:from>
    <xdr:to>
      <xdr:col>1</xdr:col>
      <xdr:colOff>152400</xdr:colOff>
      <xdr:row>797</xdr:row>
      <xdr:rowOff>114300</xdr:rowOff>
    </xdr:to>
    <xdr:pic>
      <xdr:nvPicPr>
        <xdr:cNvPr id="615" name="img99" descr="Lot ID: 418698557  Set No: 910033  Name: Old Train Engine Shed">
          <a:hlinkClick xmlns:r="http://schemas.openxmlformats.org/officeDocument/2006/relationships" r:id="rId33"/>
          <a:extLst>
            <a:ext uri="{FF2B5EF4-FFF2-40B4-BE49-F238E27FC236}">
              <a16:creationId xmlns:a16="http://schemas.microsoft.com/office/drawing/2014/main" id="{A5422DFB-80DC-41BB-B492-567F06A924C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39890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796</xdr:row>
      <xdr:rowOff>0</xdr:rowOff>
    </xdr:from>
    <xdr:to>
      <xdr:col>3</xdr:col>
      <xdr:colOff>114300</xdr:colOff>
      <xdr:row>796</xdr:row>
      <xdr:rowOff>114300</xdr:rowOff>
    </xdr:to>
    <xdr:pic>
      <xdr:nvPicPr>
        <xdr:cNvPr id="616" name="Billede 615" descr="Seller Ships to My Country">
          <a:hlinkClick xmlns:r="http://schemas.openxmlformats.org/officeDocument/2006/relationships" r:id="rId5"/>
          <a:extLst>
            <a:ext uri="{FF2B5EF4-FFF2-40B4-BE49-F238E27FC236}">
              <a16:creationId xmlns:a16="http://schemas.microsoft.com/office/drawing/2014/main" id="{0C4510FF-BEE5-412D-A824-EF0E23E7C0B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39890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796</xdr:row>
      <xdr:rowOff>0</xdr:rowOff>
    </xdr:from>
    <xdr:to>
      <xdr:col>3</xdr:col>
      <xdr:colOff>274320</xdr:colOff>
      <xdr:row>796</xdr:row>
      <xdr:rowOff>152400</xdr:rowOff>
    </xdr:to>
    <xdr:pic>
      <xdr:nvPicPr>
        <xdr:cNvPr id="617" name="Billede 616">
          <a:hlinkClick xmlns:r="http://schemas.openxmlformats.org/officeDocument/2006/relationships" r:id="rId7"/>
          <a:extLst>
            <a:ext uri="{FF2B5EF4-FFF2-40B4-BE49-F238E27FC236}">
              <a16:creationId xmlns:a16="http://schemas.microsoft.com/office/drawing/2014/main" id="{7D1CC785-77DB-4EF5-8942-B565B29B20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39890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800</xdr:row>
      <xdr:rowOff>0</xdr:rowOff>
    </xdr:from>
    <xdr:to>
      <xdr:col>3</xdr:col>
      <xdr:colOff>7620</xdr:colOff>
      <xdr:row>800</xdr:row>
      <xdr:rowOff>30480</xdr:rowOff>
    </xdr:to>
    <xdr:pic>
      <xdr:nvPicPr>
        <xdr:cNvPr id="618" name="Billede 617">
          <a:extLst>
            <a:ext uri="{FF2B5EF4-FFF2-40B4-BE49-F238E27FC236}">
              <a16:creationId xmlns:a16="http://schemas.microsoft.com/office/drawing/2014/main" id="{2C1A386C-B777-4C13-BE45-7B5E80FC77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2747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801</xdr:row>
      <xdr:rowOff>0</xdr:rowOff>
    </xdr:from>
    <xdr:to>
      <xdr:col>3</xdr:col>
      <xdr:colOff>571500</xdr:colOff>
      <xdr:row>801</xdr:row>
      <xdr:rowOff>160020</xdr:rowOff>
    </xdr:to>
    <xdr:pic>
      <xdr:nvPicPr>
        <xdr:cNvPr id="619" name="Billede 618">
          <a:hlinkClick xmlns:r="http://schemas.openxmlformats.org/officeDocument/2006/relationships" r:id="rId153"/>
          <a:extLst>
            <a:ext uri="{FF2B5EF4-FFF2-40B4-BE49-F238E27FC236}">
              <a16:creationId xmlns:a16="http://schemas.microsoft.com/office/drawing/2014/main" id="{4F25847C-9FAB-4623-8594-45B3B31A9F9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42930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802</xdr:row>
      <xdr:rowOff>0</xdr:rowOff>
    </xdr:from>
    <xdr:to>
      <xdr:col>3</xdr:col>
      <xdr:colOff>7620</xdr:colOff>
      <xdr:row>802</xdr:row>
      <xdr:rowOff>99060</xdr:rowOff>
    </xdr:to>
    <xdr:pic>
      <xdr:nvPicPr>
        <xdr:cNvPr id="620" name="Billede 619">
          <a:extLst>
            <a:ext uri="{FF2B5EF4-FFF2-40B4-BE49-F238E27FC236}">
              <a16:creationId xmlns:a16="http://schemas.microsoft.com/office/drawing/2014/main" id="{29809D9E-1227-4D51-A357-7513CED647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3113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804</xdr:row>
      <xdr:rowOff>0</xdr:rowOff>
    </xdr:from>
    <xdr:to>
      <xdr:col>1</xdr:col>
      <xdr:colOff>152400</xdr:colOff>
      <xdr:row>805</xdr:row>
      <xdr:rowOff>228600</xdr:rowOff>
    </xdr:to>
    <xdr:pic>
      <xdr:nvPicPr>
        <xdr:cNvPr id="621" name="img100" descr="Lot ID: 459595055  Set No: BL19002  Name: Antique Fire Engine">
          <a:hlinkClick xmlns:r="http://schemas.openxmlformats.org/officeDocument/2006/relationships" r:id="rId36"/>
          <a:extLst>
            <a:ext uri="{FF2B5EF4-FFF2-40B4-BE49-F238E27FC236}">
              <a16:creationId xmlns:a16="http://schemas.microsoft.com/office/drawing/2014/main" id="{46D34420-7FC3-48BA-A692-52E7CD4A66F8}"/>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0" y="343479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804</xdr:row>
      <xdr:rowOff>0</xdr:rowOff>
    </xdr:from>
    <xdr:to>
      <xdr:col>3</xdr:col>
      <xdr:colOff>114300</xdr:colOff>
      <xdr:row>804</xdr:row>
      <xdr:rowOff>114300</xdr:rowOff>
    </xdr:to>
    <xdr:pic>
      <xdr:nvPicPr>
        <xdr:cNvPr id="622" name="Billede 621" descr="Seller Ships to My Country">
          <a:hlinkClick xmlns:r="http://schemas.openxmlformats.org/officeDocument/2006/relationships" r:id="rId5"/>
          <a:extLst>
            <a:ext uri="{FF2B5EF4-FFF2-40B4-BE49-F238E27FC236}">
              <a16:creationId xmlns:a16="http://schemas.microsoft.com/office/drawing/2014/main" id="{ACFAFC31-79F3-4EA3-A464-CAD4D2B7F26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43479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804</xdr:row>
      <xdr:rowOff>0</xdr:rowOff>
    </xdr:from>
    <xdr:to>
      <xdr:col>3</xdr:col>
      <xdr:colOff>274320</xdr:colOff>
      <xdr:row>804</xdr:row>
      <xdr:rowOff>152400</xdr:rowOff>
    </xdr:to>
    <xdr:pic>
      <xdr:nvPicPr>
        <xdr:cNvPr id="623" name="Billede 622">
          <a:hlinkClick xmlns:r="http://schemas.openxmlformats.org/officeDocument/2006/relationships" r:id="rId7"/>
          <a:extLst>
            <a:ext uri="{FF2B5EF4-FFF2-40B4-BE49-F238E27FC236}">
              <a16:creationId xmlns:a16="http://schemas.microsoft.com/office/drawing/2014/main" id="{BEBB8C49-560D-4415-83EB-EAE48860AABB}"/>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343479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808</xdr:row>
      <xdr:rowOff>0</xdr:rowOff>
    </xdr:from>
    <xdr:to>
      <xdr:col>3</xdr:col>
      <xdr:colOff>7620</xdr:colOff>
      <xdr:row>808</xdr:row>
      <xdr:rowOff>30480</xdr:rowOff>
    </xdr:to>
    <xdr:pic>
      <xdr:nvPicPr>
        <xdr:cNvPr id="624" name="Billede 623">
          <a:extLst>
            <a:ext uri="{FF2B5EF4-FFF2-40B4-BE49-F238E27FC236}">
              <a16:creationId xmlns:a16="http://schemas.microsoft.com/office/drawing/2014/main" id="{ADDE9CD4-DB1B-4BFD-A4DE-EBD2F60046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6908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809</xdr:row>
      <xdr:rowOff>0</xdr:rowOff>
    </xdr:from>
    <xdr:to>
      <xdr:col>3</xdr:col>
      <xdr:colOff>571500</xdr:colOff>
      <xdr:row>809</xdr:row>
      <xdr:rowOff>160020</xdr:rowOff>
    </xdr:to>
    <xdr:pic>
      <xdr:nvPicPr>
        <xdr:cNvPr id="625" name="Billede 624">
          <a:hlinkClick xmlns:r="http://schemas.openxmlformats.org/officeDocument/2006/relationships" r:id="rId154"/>
          <a:extLst>
            <a:ext uri="{FF2B5EF4-FFF2-40B4-BE49-F238E27FC236}">
              <a16:creationId xmlns:a16="http://schemas.microsoft.com/office/drawing/2014/main" id="{9C23A956-652D-4087-A366-9D1525E10E0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47091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810</xdr:row>
      <xdr:rowOff>0</xdr:rowOff>
    </xdr:from>
    <xdr:to>
      <xdr:col>3</xdr:col>
      <xdr:colOff>7620</xdr:colOff>
      <xdr:row>810</xdr:row>
      <xdr:rowOff>99060</xdr:rowOff>
    </xdr:to>
    <xdr:pic>
      <xdr:nvPicPr>
        <xdr:cNvPr id="626" name="Billede 625">
          <a:extLst>
            <a:ext uri="{FF2B5EF4-FFF2-40B4-BE49-F238E27FC236}">
              <a16:creationId xmlns:a16="http://schemas.microsoft.com/office/drawing/2014/main" id="{98010FD5-1C45-4BAF-8A4C-98332E75B1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47273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812</xdr:row>
      <xdr:rowOff>0</xdr:rowOff>
    </xdr:from>
    <xdr:to>
      <xdr:col>1</xdr:col>
      <xdr:colOff>152400</xdr:colOff>
      <xdr:row>813</xdr:row>
      <xdr:rowOff>114300</xdr:rowOff>
    </xdr:to>
    <xdr:pic>
      <xdr:nvPicPr>
        <xdr:cNvPr id="627" name="img101" descr="Lot ID: 437810708  Set No: 910033  Name: Old Train Engine Shed">
          <a:hlinkClick xmlns:r="http://schemas.openxmlformats.org/officeDocument/2006/relationships" r:id="rId33"/>
          <a:extLst>
            <a:ext uri="{FF2B5EF4-FFF2-40B4-BE49-F238E27FC236}">
              <a16:creationId xmlns:a16="http://schemas.microsoft.com/office/drawing/2014/main" id="{053BFE5D-AD75-4755-91F6-BD6AD65926B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47639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812</xdr:row>
      <xdr:rowOff>0</xdr:rowOff>
    </xdr:from>
    <xdr:to>
      <xdr:col>3</xdr:col>
      <xdr:colOff>114300</xdr:colOff>
      <xdr:row>812</xdr:row>
      <xdr:rowOff>114300</xdr:rowOff>
    </xdr:to>
    <xdr:pic>
      <xdr:nvPicPr>
        <xdr:cNvPr id="628" name="Billede 627" descr="Seller Does Not Ship to My Country">
          <a:hlinkClick xmlns:r="http://schemas.openxmlformats.org/officeDocument/2006/relationships" r:id="rId5"/>
          <a:extLst>
            <a:ext uri="{FF2B5EF4-FFF2-40B4-BE49-F238E27FC236}">
              <a16:creationId xmlns:a16="http://schemas.microsoft.com/office/drawing/2014/main" id="{9A74DC4D-26F4-4391-A6B1-6B327CAA510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47639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812</xdr:row>
      <xdr:rowOff>0</xdr:rowOff>
    </xdr:from>
    <xdr:to>
      <xdr:col>3</xdr:col>
      <xdr:colOff>274320</xdr:colOff>
      <xdr:row>812</xdr:row>
      <xdr:rowOff>152400</xdr:rowOff>
    </xdr:to>
    <xdr:pic>
      <xdr:nvPicPr>
        <xdr:cNvPr id="629" name="Billede 628">
          <a:hlinkClick xmlns:r="http://schemas.openxmlformats.org/officeDocument/2006/relationships" r:id="rId7"/>
          <a:extLst>
            <a:ext uri="{FF2B5EF4-FFF2-40B4-BE49-F238E27FC236}">
              <a16:creationId xmlns:a16="http://schemas.microsoft.com/office/drawing/2014/main" id="{B9DC24A9-23EF-4661-8FD4-10351814A98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347639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816</xdr:row>
      <xdr:rowOff>0</xdr:rowOff>
    </xdr:from>
    <xdr:to>
      <xdr:col>3</xdr:col>
      <xdr:colOff>7620</xdr:colOff>
      <xdr:row>816</xdr:row>
      <xdr:rowOff>30480</xdr:rowOff>
    </xdr:to>
    <xdr:pic>
      <xdr:nvPicPr>
        <xdr:cNvPr id="630" name="Billede 629">
          <a:extLst>
            <a:ext uri="{FF2B5EF4-FFF2-40B4-BE49-F238E27FC236}">
              <a16:creationId xmlns:a16="http://schemas.microsoft.com/office/drawing/2014/main" id="{BE4FF337-C236-481A-A447-A2437D32A9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2325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817</xdr:row>
      <xdr:rowOff>0</xdr:rowOff>
    </xdr:from>
    <xdr:to>
      <xdr:col>3</xdr:col>
      <xdr:colOff>571500</xdr:colOff>
      <xdr:row>817</xdr:row>
      <xdr:rowOff>160020</xdr:rowOff>
    </xdr:to>
    <xdr:pic>
      <xdr:nvPicPr>
        <xdr:cNvPr id="631" name="Billede 630">
          <a:hlinkClick xmlns:r="http://schemas.openxmlformats.org/officeDocument/2006/relationships" r:id="rId155"/>
          <a:extLst>
            <a:ext uri="{FF2B5EF4-FFF2-40B4-BE49-F238E27FC236}">
              <a16:creationId xmlns:a16="http://schemas.microsoft.com/office/drawing/2014/main" id="{E953A9AA-9544-47A0-99E8-C1307484F39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52508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818</xdr:row>
      <xdr:rowOff>0</xdr:rowOff>
    </xdr:from>
    <xdr:to>
      <xdr:col>3</xdr:col>
      <xdr:colOff>7620</xdr:colOff>
      <xdr:row>818</xdr:row>
      <xdr:rowOff>99060</xdr:rowOff>
    </xdr:to>
    <xdr:pic>
      <xdr:nvPicPr>
        <xdr:cNvPr id="632" name="Billede 631">
          <a:extLst>
            <a:ext uri="{FF2B5EF4-FFF2-40B4-BE49-F238E27FC236}">
              <a16:creationId xmlns:a16="http://schemas.microsoft.com/office/drawing/2014/main" id="{92222ACA-E17E-473F-A395-EFCAE5B231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2691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820</xdr:row>
      <xdr:rowOff>0</xdr:rowOff>
    </xdr:from>
    <xdr:to>
      <xdr:col>1</xdr:col>
      <xdr:colOff>152400</xdr:colOff>
      <xdr:row>821</xdr:row>
      <xdr:rowOff>114300</xdr:rowOff>
    </xdr:to>
    <xdr:pic>
      <xdr:nvPicPr>
        <xdr:cNvPr id="633" name="img102" descr="Lot ID: 509757781  Set No: 910033  Name: Old Train Engine Shed">
          <a:hlinkClick xmlns:r="http://schemas.openxmlformats.org/officeDocument/2006/relationships" r:id="rId33"/>
          <a:extLst>
            <a:ext uri="{FF2B5EF4-FFF2-40B4-BE49-F238E27FC236}">
              <a16:creationId xmlns:a16="http://schemas.microsoft.com/office/drawing/2014/main" id="{D80FD55F-9EC0-43B8-91D4-C7CC99AD302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53057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820</xdr:row>
      <xdr:rowOff>0</xdr:rowOff>
    </xdr:from>
    <xdr:to>
      <xdr:col>3</xdr:col>
      <xdr:colOff>114300</xdr:colOff>
      <xdr:row>820</xdr:row>
      <xdr:rowOff>114300</xdr:rowOff>
    </xdr:to>
    <xdr:pic>
      <xdr:nvPicPr>
        <xdr:cNvPr id="634" name="Billede 633" descr="Seller Ships to My Country">
          <a:hlinkClick xmlns:r="http://schemas.openxmlformats.org/officeDocument/2006/relationships" r:id="rId5"/>
          <a:extLst>
            <a:ext uri="{FF2B5EF4-FFF2-40B4-BE49-F238E27FC236}">
              <a16:creationId xmlns:a16="http://schemas.microsoft.com/office/drawing/2014/main" id="{34C74E60-F90B-48B2-8F4C-BE2FEF51C45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53057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820</xdr:row>
      <xdr:rowOff>0</xdr:rowOff>
    </xdr:from>
    <xdr:to>
      <xdr:col>3</xdr:col>
      <xdr:colOff>274320</xdr:colOff>
      <xdr:row>820</xdr:row>
      <xdr:rowOff>152400</xdr:rowOff>
    </xdr:to>
    <xdr:pic>
      <xdr:nvPicPr>
        <xdr:cNvPr id="635" name="Billede 634">
          <a:hlinkClick xmlns:r="http://schemas.openxmlformats.org/officeDocument/2006/relationships" r:id="rId7"/>
          <a:extLst>
            <a:ext uri="{FF2B5EF4-FFF2-40B4-BE49-F238E27FC236}">
              <a16:creationId xmlns:a16="http://schemas.microsoft.com/office/drawing/2014/main" id="{1ED6D21A-70F8-46EB-8DDE-5D75B1826A6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353057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824</xdr:row>
      <xdr:rowOff>0</xdr:rowOff>
    </xdr:from>
    <xdr:to>
      <xdr:col>3</xdr:col>
      <xdr:colOff>7620</xdr:colOff>
      <xdr:row>824</xdr:row>
      <xdr:rowOff>30480</xdr:rowOff>
    </xdr:to>
    <xdr:pic>
      <xdr:nvPicPr>
        <xdr:cNvPr id="636" name="Billede 635">
          <a:extLst>
            <a:ext uri="{FF2B5EF4-FFF2-40B4-BE49-F238E27FC236}">
              <a16:creationId xmlns:a16="http://schemas.microsoft.com/office/drawing/2014/main" id="{D9AA691B-A494-4690-8BAE-B0D0FFC8DC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5069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825</xdr:row>
      <xdr:rowOff>0</xdr:rowOff>
    </xdr:from>
    <xdr:to>
      <xdr:col>3</xdr:col>
      <xdr:colOff>571500</xdr:colOff>
      <xdr:row>825</xdr:row>
      <xdr:rowOff>160020</xdr:rowOff>
    </xdr:to>
    <xdr:pic>
      <xdr:nvPicPr>
        <xdr:cNvPr id="637" name="Billede 636">
          <a:hlinkClick xmlns:r="http://schemas.openxmlformats.org/officeDocument/2006/relationships" r:id="rId156"/>
          <a:extLst>
            <a:ext uri="{FF2B5EF4-FFF2-40B4-BE49-F238E27FC236}">
              <a16:creationId xmlns:a16="http://schemas.microsoft.com/office/drawing/2014/main" id="{817CB181-B22E-42A6-9046-527F4FA693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55252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826</xdr:row>
      <xdr:rowOff>0</xdr:rowOff>
    </xdr:from>
    <xdr:to>
      <xdr:col>3</xdr:col>
      <xdr:colOff>7620</xdr:colOff>
      <xdr:row>826</xdr:row>
      <xdr:rowOff>99060</xdr:rowOff>
    </xdr:to>
    <xdr:pic>
      <xdr:nvPicPr>
        <xdr:cNvPr id="638" name="Billede 637">
          <a:extLst>
            <a:ext uri="{FF2B5EF4-FFF2-40B4-BE49-F238E27FC236}">
              <a16:creationId xmlns:a16="http://schemas.microsoft.com/office/drawing/2014/main" id="{6DE7E1D0-9963-497D-B53B-EFB99EFCD6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5434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828</xdr:row>
      <xdr:rowOff>0</xdr:rowOff>
    </xdr:from>
    <xdr:to>
      <xdr:col>1</xdr:col>
      <xdr:colOff>152400</xdr:colOff>
      <xdr:row>829</xdr:row>
      <xdr:rowOff>114300</xdr:rowOff>
    </xdr:to>
    <xdr:pic>
      <xdr:nvPicPr>
        <xdr:cNvPr id="639" name="img103" descr="Lot ID: 420121722  Set No: 910033  Name: Old Train Engine Shed">
          <a:hlinkClick xmlns:r="http://schemas.openxmlformats.org/officeDocument/2006/relationships" r:id="rId33"/>
          <a:extLst>
            <a:ext uri="{FF2B5EF4-FFF2-40B4-BE49-F238E27FC236}">
              <a16:creationId xmlns:a16="http://schemas.microsoft.com/office/drawing/2014/main" id="{B2DCDB4D-2D4F-443E-97B6-91B8E7C0BA1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55800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828</xdr:row>
      <xdr:rowOff>0</xdr:rowOff>
    </xdr:from>
    <xdr:to>
      <xdr:col>3</xdr:col>
      <xdr:colOff>114300</xdr:colOff>
      <xdr:row>828</xdr:row>
      <xdr:rowOff>114300</xdr:rowOff>
    </xdr:to>
    <xdr:pic>
      <xdr:nvPicPr>
        <xdr:cNvPr id="640" name="Billede 639" descr="Seller Does Not Ship to My Country">
          <a:hlinkClick xmlns:r="http://schemas.openxmlformats.org/officeDocument/2006/relationships" r:id="rId5"/>
          <a:extLst>
            <a:ext uri="{FF2B5EF4-FFF2-40B4-BE49-F238E27FC236}">
              <a16:creationId xmlns:a16="http://schemas.microsoft.com/office/drawing/2014/main" id="{5B5CAB02-FBD3-496E-ADED-D27B4DC8059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55800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828</xdr:row>
      <xdr:rowOff>0</xdr:rowOff>
    </xdr:from>
    <xdr:to>
      <xdr:col>3</xdr:col>
      <xdr:colOff>274320</xdr:colOff>
      <xdr:row>828</xdr:row>
      <xdr:rowOff>152400</xdr:rowOff>
    </xdr:to>
    <xdr:pic>
      <xdr:nvPicPr>
        <xdr:cNvPr id="641" name="Billede 640">
          <a:hlinkClick xmlns:r="http://schemas.openxmlformats.org/officeDocument/2006/relationships" r:id="rId7"/>
          <a:extLst>
            <a:ext uri="{FF2B5EF4-FFF2-40B4-BE49-F238E27FC236}">
              <a16:creationId xmlns:a16="http://schemas.microsoft.com/office/drawing/2014/main" id="{D2F1F6E6-DFB3-4053-851C-4BD5757251B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355800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832</xdr:row>
      <xdr:rowOff>0</xdr:rowOff>
    </xdr:from>
    <xdr:to>
      <xdr:col>3</xdr:col>
      <xdr:colOff>7620</xdr:colOff>
      <xdr:row>832</xdr:row>
      <xdr:rowOff>30480</xdr:rowOff>
    </xdr:to>
    <xdr:pic>
      <xdr:nvPicPr>
        <xdr:cNvPr id="642" name="Billede 641">
          <a:extLst>
            <a:ext uri="{FF2B5EF4-FFF2-40B4-BE49-F238E27FC236}">
              <a16:creationId xmlns:a16="http://schemas.microsoft.com/office/drawing/2014/main" id="{0FF7C886-6128-4A8B-837B-241D355799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8315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833</xdr:row>
      <xdr:rowOff>0</xdr:rowOff>
    </xdr:from>
    <xdr:to>
      <xdr:col>3</xdr:col>
      <xdr:colOff>571500</xdr:colOff>
      <xdr:row>833</xdr:row>
      <xdr:rowOff>160020</xdr:rowOff>
    </xdr:to>
    <xdr:pic>
      <xdr:nvPicPr>
        <xdr:cNvPr id="643" name="Billede 642">
          <a:hlinkClick xmlns:r="http://schemas.openxmlformats.org/officeDocument/2006/relationships" r:id="rId157"/>
          <a:extLst>
            <a:ext uri="{FF2B5EF4-FFF2-40B4-BE49-F238E27FC236}">
              <a16:creationId xmlns:a16="http://schemas.microsoft.com/office/drawing/2014/main" id="{81447B62-931C-414A-A32E-D8CE961153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58498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834</xdr:row>
      <xdr:rowOff>0</xdr:rowOff>
    </xdr:from>
    <xdr:to>
      <xdr:col>3</xdr:col>
      <xdr:colOff>7620</xdr:colOff>
      <xdr:row>834</xdr:row>
      <xdr:rowOff>99060</xdr:rowOff>
    </xdr:to>
    <xdr:pic>
      <xdr:nvPicPr>
        <xdr:cNvPr id="644" name="Billede 643">
          <a:extLst>
            <a:ext uri="{FF2B5EF4-FFF2-40B4-BE49-F238E27FC236}">
              <a16:creationId xmlns:a16="http://schemas.microsoft.com/office/drawing/2014/main" id="{6E961843-DC24-4246-900D-2907DA6AFC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58681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836</xdr:row>
      <xdr:rowOff>0</xdr:rowOff>
    </xdr:from>
    <xdr:to>
      <xdr:col>1</xdr:col>
      <xdr:colOff>152400</xdr:colOff>
      <xdr:row>837</xdr:row>
      <xdr:rowOff>114300</xdr:rowOff>
    </xdr:to>
    <xdr:pic>
      <xdr:nvPicPr>
        <xdr:cNvPr id="645" name="img104" descr="Lot ID: 371488851  Set No: 10027  Name: Train Engine Shed">
          <a:hlinkClick xmlns:r="http://schemas.openxmlformats.org/officeDocument/2006/relationships" r:id="rId55"/>
          <a:extLst>
            <a:ext uri="{FF2B5EF4-FFF2-40B4-BE49-F238E27FC236}">
              <a16:creationId xmlns:a16="http://schemas.microsoft.com/office/drawing/2014/main" id="{6ABE8B6A-70F3-4B41-8589-CA63DC18DB7A}"/>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359046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836</xdr:row>
      <xdr:rowOff>0</xdr:rowOff>
    </xdr:from>
    <xdr:to>
      <xdr:col>3</xdr:col>
      <xdr:colOff>114300</xdr:colOff>
      <xdr:row>836</xdr:row>
      <xdr:rowOff>114300</xdr:rowOff>
    </xdr:to>
    <xdr:pic>
      <xdr:nvPicPr>
        <xdr:cNvPr id="646" name="Billede 645" descr="Seller Ships to My Country">
          <a:hlinkClick xmlns:r="http://schemas.openxmlformats.org/officeDocument/2006/relationships" r:id="rId5"/>
          <a:extLst>
            <a:ext uri="{FF2B5EF4-FFF2-40B4-BE49-F238E27FC236}">
              <a16:creationId xmlns:a16="http://schemas.microsoft.com/office/drawing/2014/main" id="{1CD6B9B8-0BED-4054-876A-E7311FD402D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59046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836</xdr:row>
      <xdr:rowOff>0</xdr:rowOff>
    </xdr:from>
    <xdr:to>
      <xdr:col>3</xdr:col>
      <xdr:colOff>274320</xdr:colOff>
      <xdr:row>836</xdr:row>
      <xdr:rowOff>152400</xdr:rowOff>
    </xdr:to>
    <xdr:pic>
      <xdr:nvPicPr>
        <xdr:cNvPr id="647" name="Billede 646">
          <a:hlinkClick xmlns:r="http://schemas.openxmlformats.org/officeDocument/2006/relationships" r:id="rId7"/>
          <a:extLst>
            <a:ext uri="{FF2B5EF4-FFF2-40B4-BE49-F238E27FC236}">
              <a16:creationId xmlns:a16="http://schemas.microsoft.com/office/drawing/2014/main" id="{B997B99C-23EB-4F72-B18C-6C7FB283F48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59046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840</xdr:row>
      <xdr:rowOff>0</xdr:rowOff>
    </xdr:from>
    <xdr:to>
      <xdr:col>3</xdr:col>
      <xdr:colOff>7620</xdr:colOff>
      <xdr:row>840</xdr:row>
      <xdr:rowOff>30480</xdr:rowOff>
    </xdr:to>
    <xdr:pic>
      <xdr:nvPicPr>
        <xdr:cNvPr id="648" name="Billede 647">
          <a:extLst>
            <a:ext uri="{FF2B5EF4-FFF2-40B4-BE49-F238E27FC236}">
              <a16:creationId xmlns:a16="http://schemas.microsoft.com/office/drawing/2014/main" id="{D22B071F-F21C-4479-8E94-5000669E93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1447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841</xdr:row>
      <xdr:rowOff>0</xdr:rowOff>
    </xdr:from>
    <xdr:to>
      <xdr:col>3</xdr:col>
      <xdr:colOff>571500</xdr:colOff>
      <xdr:row>841</xdr:row>
      <xdr:rowOff>160020</xdr:rowOff>
    </xdr:to>
    <xdr:pic>
      <xdr:nvPicPr>
        <xdr:cNvPr id="649" name="Billede 648">
          <a:hlinkClick xmlns:r="http://schemas.openxmlformats.org/officeDocument/2006/relationships" r:id="rId158"/>
          <a:extLst>
            <a:ext uri="{FF2B5EF4-FFF2-40B4-BE49-F238E27FC236}">
              <a16:creationId xmlns:a16="http://schemas.microsoft.com/office/drawing/2014/main" id="{C81ED90D-C574-4CAC-BFDA-EC09C361CA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61629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842</xdr:row>
      <xdr:rowOff>0</xdr:rowOff>
    </xdr:from>
    <xdr:to>
      <xdr:col>3</xdr:col>
      <xdr:colOff>7620</xdr:colOff>
      <xdr:row>842</xdr:row>
      <xdr:rowOff>99060</xdr:rowOff>
    </xdr:to>
    <xdr:pic>
      <xdr:nvPicPr>
        <xdr:cNvPr id="650" name="Billede 649">
          <a:extLst>
            <a:ext uri="{FF2B5EF4-FFF2-40B4-BE49-F238E27FC236}">
              <a16:creationId xmlns:a16="http://schemas.microsoft.com/office/drawing/2014/main" id="{57DD04CF-4348-4F3C-A7C0-903B2AD34E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1812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844</xdr:row>
      <xdr:rowOff>0</xdr:rowOff>
    </xdr:from>
    <xdr:to>
      <xdr:col>1</xdr:col>
      <xdr:colOff>152400</xdr:colOff>
      <xdr:row>845</xdr:row>
      <xdr:rowOff>114300</xdr:rowOff>
    </xdr:to>
    <xdr:pic>
      <xdr:nvPicPr>
        <xdr:cNvPr id="651" name="img105" descr="Lot ID: 417851886  Set No: 910033  Name: Old Train Engine Shed">
          <a:hlinkClick xmlns:r="http://schemas.openxmlformats.org/officeDocument/2006/relationships" r:id="rId33"/>
          <a:extLst>
            <a:ext uri="{FF2B5EF4-FFF2-40B4-BE49-F238E27FC236}">
              <a16:creationId xmlns:a16="http://schemas.microsoft.com/office/drawing/2014/main" id="{DE350665-D6DE-4958-9CFD-E2BA19D28F9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62178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844</xdr:row>
      <xdr:rowOff>0</xdr:rowOff>
    </xdr:from>
    <xdr:to>
      <xdr:col>3</xdr:col>
      <xdr:colOff>114300</xdr:colOff>
      <xdr:row>844</xdr:row>
      <xdr:rowOff>114300</xdr:rowOff>
    </xdr:to>
    <xdr:pic>
      <xdr:nvPicPr>
        <xdr:cNvPr id="652" name="Billede 651" descr="Seller Ships to My Country">
          <a:hlinkClick xmlns:r="http://schemas.openxmlformats.org/officeDocument/2006/relationships" r:id="rId5"/>
          <a:extLst>
            <a:ext uri="{FF2B5EF4-FFF2-40B4-BE49-F238E27FC236}">
              <a16:creationId xmlns:a16="http://schemas.microsoft.com/office/drawing/2014/main" id="{2963E19A-797D-47DA-84D9-468BDF34AD1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62178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844</xdr:row>
      <xdr:rowOff>0</xdr:rowOff>
    </xdr:from>
    <xdr:to>
      <xdr:col>3</xdr:col>
      <xdr:colOff>274320</xdr:colOff>
      <xdr:row>844</xdr:row>
      <xdr:rowOff>152400</xdr:rowOff>
    </xdr:to>
    <xdr:pic>
      <xdr:nvPicPr>
        <xdr:cNvPr id="653" name="Billede 652">
          <a:hlinkClick xmlns:r="http://schemas.openxmlformats.org/officeDocument/2006/relationships" r:id="rId7"/>
          <a:extLst>
            <a:ext uri="{FF2B5EF4-FFF2-40B4-BE49-F238E27FC236}">
              <a16:creationId xmlns:a16="http://schemas.microsoft.com/office/drawing/2014/main" id="{A3CB8F39-6017-467D-9A46-7A6E89E88B4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62178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849</xdr:row>
      <xdr:rowOff>0</xdr:rowOff>
    </xdr:from>
    <xdr:to>
      <xdr:col>3</xdr:col>
      <xdr:colOff>7620</xdr:colOff>
      <xdr:row>849</xdr:row>
      <xdr:rowOff>30480</xdr:rowOff>
    </xdr:to>
    <xdr:pic>
      <xdr:nvPicPr>
        <xdr:cNvPr id="654" name="Billede 653">
          <a:extLst>
            <a:ext uri="{FF2B5EF4-FFF2-40B4-BE49-F238E27FC236}">
              <a16:creationId xmlns:a16="http://schemas.microsoft.com/office/drawing/2014/main" id="{CAE7C8BD-BECC-4A19-95D8-534918ECF9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4487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850</xdr:row>
      <xdr:rowOff>0</xdr:rowOff>
    </xdr:from>
    <xdr:to>
      <xdr:col>3</xdr:col>
      <xdr:colOff>571500</xdr:colOff>
      <xdr:row>850</xdr:row>
      <xdr:rowOff>160020</xdr:rowOff>
    </xdr:to>
    <xdr:pic>
      <xdr:nvPicPr>
        <xdr:cNvPr id="655" name="Billede 654">
          <a:hlinkClick xmlns:r="http://schemas.openxmlformats.org/officeDocument/2006/relationships" r:id="rId159"/>
          <a:extLst>
            <a:ext uri="{FF2B5EF4-FFF2-40B4-BE49-F238E27FC236}">
              <a16:creationId xmlns:a16="http://schemas.microsoft.com/office/drawing/2014/main" id="{0FC05A89-4379-45A8-8A16-3B156038633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64670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851</xdr:row>
      <xdr:rowOff>0</xdr:rowOff>
    </xdr:from>
    <xdr:to>
      <xdr:col>3</xdr:col>
      <xdr:colOff>7620</xdr:colOff>
      <xdr:row>851</xdr:row>
      <xdr:rowOff>99060</xdr:rowOff>
    </xdr:to>
    <xdr:pic>
      <xdr:nvPicPr>
        <xdr:cNvPr id="656" name="Billede 655">
          <a:extLst>
            <a:ext uri="{FF2B5EF4-FFF2-40B4-BE49-F238E27FC236}">
              <a16:creationId xmlns:a16="http://schemas.microsoft.com/office/drawing/2014/main" id="{F191DE29-F595-4A9B-9187-228705DD4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4853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853</xdr:row>
      <xdr:rowOff>0</xdr:rowOff>
    </xdr:from>
    <xdr:to>
      <xdr:col>1</xdr:col>
      <xdr:colOff>152400</xdr:colOff>
      <xdr:row>854</xdr:row>
      <xdr:rowOff>114300</xdr:rowOff>
    </xdr:to>
    <xdr:pic>
      <xdr:nvPicPr>
        <xdr:cNvPr id="657" name="img106" descr="Lot ID: 511463128  Set No: 910033  Name: Old Train Engine Shed">
          <a:hlinkClick xmlns:r="http://schemas.openxmlformats.org/officeDocument/2006/relationships" r:id="rId33"/>
          <a:extLst>
            <a:ext uri="{FF2B5EF4-FFF2-40B4-BE49-F238E27FC236}">
              <a16:creationId xmlns:a16="http://schemas.microsoft.com/office/drawing/2014/main" id="{C84FBEE3-B30A-44BA-9254-83946CA661D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65218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853</xdr:row>
      <xdr:rowOff>0</xdr:rowOff>
    </xdr:from>
    <xdr:to>
      <xdr:col>3</xdr:col>
      <xdr:colOff>114300</xdr:colOff>
      <xdr:row>853</xdr:row>
      <xdr:rowOff>114300</xdr:rowOff>
    </xdr:to>
    <xdr:pic>
      <xdr:nvPicPr>
        <xdr:cNvPr id="658" name="Billede 657" descr="Seller Ships to My Country">
          <a:hlinkClick xmlns:r="http://schemas.openxmlformats.org/officeDocument/2006/relationships" r:id="rId5"/>
          <a:extLst>
            <a:ext uri="{FF2B5EF4-FFF2-40B4-BE49-F238E27FC236}">
              <a16:creationId xmlns:a16="http://schemas.microsoft.com/office/drawing/2014/main" id="{0CAB914F-3A8F-450B-BDF0-FF606A27A0F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65218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853</xdr:row>
      <xdr:rowOff>0</xdr:rowOff>
    </xdr:from>
    <xdr:to>
      <xdr:col>3</xdr:col>
      <xdr:colOff>160020</xdr:colOff>
      <xdr:row>853</xdr:row>
      <xdr:rowOff>152400</xdr:rowOff>
    </xdr:to>
    <xdr:pic>
      <xdr:nvPicPr>
        <xdr:cNvPr id="659" name="Billede 658">
          <a:extLst>
            <a:ext uri="{FF2B5EF4-FFF2-40B4-BE49-F238E27FC236}">
              <a16:creationId xmlns:a16="http://schemas.microsoft.com/office/drawing/2014/main" id="{05DFB316-B325-48EE-B78C-DEA78F58EE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3652189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857</xdr:row>
      <xdr:rowOff>0</xdr:rowOff>
    </xdr:from>
    <xdr:to>
      <xdr:col>3</xdr:col>
      <xdr:colOff>7620</xdr:colOff>
      <xdr:row>857</xdr:row>
      <xdr:rowOff>30480</xdr:rowOff>
    </xdr:to>
    <xdr:pic>
      <xdr:nvPicPr>
        <xdr:cNvPr id="660" name="Billede 659">
          <a:extLst>
            <a:ext uri="{FF2B5EF4-FFF2-40B4-BE49-F238E27FC236}">
              <a16:creationId xmlns:a16="http://schemas.microsoft.com/office/drawing/2014/main" id="{D5749FB7-1925-4322-990A-DE449F9199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7344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858</xdr:row>
      <xdr:rowOff>0</xdr:rowOff>
    </xdr:from>
    <xdr:to>
      <xdr:col>3</xdr:col>
      <xdr:colOff>571500</xdr:colOff>
      <xdr:row>858</xdr:row>
      <xdr:rowOff>160020</xdr:rowOff>
    </xdr:to>
    <xdr:pic>
      <xdr:nvPicPr>
        <xdr:cNvPr id="661" name="Billede 660">
          <a:hlinkClick xmlns:r="http://schemas.openxmlformats.org/officeDocument/2006/relationships" r:id="rId160"/>
          <a:extLst>
            <a:ext uri="{FF2B5EF4-FFF2-40B4-BE49-F238E27FC236}">
              <a16:creationId xmlns:a16="http://schemas.microsoft.com/office/drawing/2014/main" id="{12D9CE13-6917-4609-B84A-01E26956B8D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67527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859</xdr:row>
      <xdr:rowOff>0</xdr:rowOff>
    </xdr:from>
    <xdr:to>
      <xdr:col>3</xdr:col>
      <xdr:colOff>7620</xdr:colOff>
      <xdr:row>859</xdr:row>
      <xdr:rowOff>99060</xdr:rowOff>
    </xdr:to>
    <xdr:pic>
      <xdr:nvPicPr>
        <xdr:cNvPr id="662" name="Billede 661">
          <a:extLst>
            <a:ext uri="{FF2B5EF4-FFF2-40B4-BE49-F238E27FC236}">
              <a16:creationId xmlns:a16="http://schemas.microsoft.com/office/drawing/2014/main" id="{C716CC44-9D7D-4129-8E65-E7B6DDE8ED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67710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861</xdr:row>
      <xdr:rowOff>0</xdr:rowOff>
    </xdr:from>
    <xdr:to>
      <xdr:col>1</xdr:col>
      <xdr:colOff>152400</xdr:colOff>
      <xdr:row>862</xdr:row>
      <xdr:rowOff>114300</xdr:rowOff>
    </xdr:to>
    <xdr:pic>
      <xdr:nvPicPr>
        <xdr:cNvPr id="663" name="img107" descr="Lot ID: 487321722  Set No: 910033  Name: Old Train Engine Shed">
          <a:hlinkClick xmlns:r="http://schemas.openxmlformats.org/officeDocument/2006/relationships" r:id="rId33"/>
          <a:extLst>
            <a:ext uri="{FF2B5EF4-FFF2-40B4-BE49-F238E27FC236}">
              <a16:creationId xmlns:a16="http://schemas.microsoft.com/office/drawing/2014/main" id="{879FF27D-1433-4A6D-955E-C3CB21B0F4C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68076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861</xdr:row>
      <xdr:rowOff>0</xdr:rowOff>
    </xdr:from>
    <xdr:to>
      <xdr:col>3</xdr:col>
      <xdr:colOff>114300</xdr:colOff>
      <xdr:row>861</xdr:row>
      <xdr:rowOff>114300</xdr:rowOff>
    </xdr:to>
    <xdr:pic>
      <xdr:nvPicPr>
        <xdr:cNvPr id="664" name="Billede 663" descr="Seller Ships to My Country">
          <a:hlinkClick xmlns:r="http://schemas.openxmlformats.org/officeDocument/2006/relationships" r:id="rId5"/>
          <a:extLst>
            <a:ext uri="{FF2B5EF4-FFF2-40B4-BE49-F238E27FC236}">
              <a16:creationId xmlns:a16="http://schemas.microsoft.com/office/drawing/2014/main" id="{977CCB1A-60CE-42F9-985B-85A433D1F90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68076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861</xdr:row>
      <xdr:rowOff>0</xdr:rowOff>
    </xdr:from>
    <xdr:to>
      <xdr:col>3</xdr:col>
      <xdr:colOff>274320</xdr:colOff>
      <xdr:row>861</xdr:row>
      <xdr:rowOff>152400</xdr:rowOff>
    </xdr:to>
    <xdr:pic>
      <xdr:nvPicPr>
        <xdr:cNvPr id="665" name="Billede 664">
          <a:hlinkClick xmlns:r="http://schemas.openxmlformats.org/officeDocument/2006/relationships" r:id="rId7"/>
          <a:extLst>
            <a:ext uri="{FF2B5EF4-FFF2-40B4-BE49-F238E27FC236}">
              <a16:creationId xmlns:a16="http://schemas.microsoft.com/office/drawing/2014/main" id="{0E6A28B3-C663-443C-92C7-E989BE5CA84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368076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861</xdr:row>
      <xdr:rowOff>0</xdr:rowOff>
    </xdr:from>
    <xdr:to>
      <xdr:col>3</xdr:col>
      <xdr:colOff>457200</xdr:colOff>
      <xdr:row>861</xdr:row>
      <xdr:rowOff>152400</xdr:rowOff>
    </xdr:to>
    <xdr:pic>
      <xdr:nvPicPr>
        <xdr:cNvPr id="666" name="Billede 665">
          <a:hlinkClick xmlns:r="http://schemas.openxmlformats.org/officeDocument/2006/relationships" r:id="rId161"/>
          <a:extLst>
            <a:ext uri="{FF2B5EF4-FFF2-40B4-BE49-F238E27FC236}">
              <a16:creationId xmlns:a16="http://schemas.microsoft.com/office/drawing/2014/main" id="{AE6C4289-48AE-410F-AA3B-4B7315DBAD9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3680764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865</xdr:row>
      <xdr:rowOff>0</xdr:rowOff>
    </xdr:from>
    <xdr:to>
      <xdr:col>3</xdr:col>
      <xdr:colOff>7620</xdr:colOff>
      <xdr:row>865</xdr:row>
      <xdr:rowOff>30480</xdr:rowOff>
    </xdr:to>
    <xdr:pic>
      <xdr:nvPicPr>
        <xdr:cNvPr id="667" name="Billede 666">
          <a:extLst>
            <a:ext uri="{FF2B5EF4-FFF2-40B4-BE49-F238E27FC236}">
              <a16:creationId xmlns:a16="http://schemas.microsoft.com/office/drawing/2014/main" id="{B12E4115-AB02-41E7-8E6F-DC9645AC18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0088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866</xdr:row>
      <xdr:rowOff>0</xdr:rowOff>
    </xdr:from>
    <xdr:to>
      <xdr:col>3</xdr:col>
      <xdr:colOff>571500</xdr:colOff>
      <xdr:row>866</xdr:row>
      <xdr:rowOff>160020</xdr:rowOff>
    </xdr:to>
    <xdr:pic>
      <xdr:nvPicPr>
        <xdr:cNvPr id="668" name="Billede 667">
          <a:hlinkClick xmlns:r="http://schemas.openxmlformats.org/officeDocument/2006/relationships" r:id="rId162"/>
          <a:extLst>
            <a:ext uri="{FF2B5EF4-FFF2-40B4-BE49-F238E27FC236}">
              <a16:creationId xmlns:a16="http://schemas.microsoft.com/office/drawing/2014/main" id="{B0D4461C-8D6B-44ED-AD91-A392A584615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70271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867</xdr:row>
      <xdr:rowOff>0</xdr:rowOff>
    </xdr:from>
    <xdr:to>
      <xdr:col>3</xdr:col>
      <xdr:colOff>7620</xdr:colOff>
      <xdr:row>867</xdr:row>
      <xdr:rowOff>99060</xdr:rowOff>
    </xdr:to>
    <xdr:pic>
      <xdr:nvPicPr>
        <xdr:cNvPr id="669" name="Billede 668">
          <a:extLst>
            <a:ext uri="{FF2B5EF4-FFF2-40B4-BE49-F238E27FC236}">
              <a16:creationId xmlns:a16="http://schemas.microsoft.com/office/drawing/2014/main" id="{4584A59C-E1B4-4625-B6E5-98F4C1B17D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0453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869</xdr:row>
      <xdr:rowOff>0</xdr:rowOff>
    </xdr:from>
    <xdr:to>
      <xdr:col>1</xdr:col>
      <xdr:colOff>152400</xdr:colOff>
      <xdr:row>870</xdr:row>
      <xdr:rowOff>114300</xdr:rowOff>
    </xdr:to>
    <xdr:pic>
      <xdr:nvPicPr>
        <xdr:cNvPr id="670" name="img108" descr="Lot ID: 420345297  Set No: 910033  Name: Old Train Engine Shed">
          <a:hlinkClick xmlns:r="http://schemas.openxmlformats.org/officeDocument/2006/relationships" r:id="rId33"/>
          <a:extLst>
            <a:ext uri="{FF2B5EF4-FFF2-40B4-BE49-F238E27FC236}">
              <a16:creationId xmlns:a16="http://schemas.microsoft.com/office/drawing/2014/main" id="{3D99D903-FFBD-4FC0-AB90-1BA4E17E538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70819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869</xdr:row>
      <xdr:rowOff>0</xdr:rowOff>
    </xdr:from>
    <xdr:to>
      <xdr:col>3</xdr:col>
      <xdr:colOff>114300</xdr:colOff>
      <xdr:row>869</xdr:row>
      <xdr:rowOff>114300</xdr:rowOff>
    </xdr:to>
    <xdr:pic>
      <xdr:nvPicPr>
        <xdr:cNvPr id="671" name="Billede 670" descr="Seller Ships to My Country">
          <a:hlinkClick xmlns:r="http://schemas.openxmlformats.org/officeDocument/2006/relationships" r:id="rId5"/>
          <a:extLst>
            <a:ext uri="{FF2B5EF4-FFF2-40B4-BE49-F238E27FC236}">
              <a16:creationId xmlns:a16="http://schemas.microsoft.com/office/drawing/2014/main" id="{10A2FBB5-B46A-4767-B9F9-3A8248EEF48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70819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869</xdr:row>
      <xdr:rowOff>0</xdr:rowOff>
    </xdr:from>
    <xdr:to>
      <xdr:col>3</xdr:col>
      <xdr:colOff>274320</xdr:colOff>
      <xdr:row>869</xdr:row>
      <xdr:rowOff>152400</xdr:rowOff>
    </xdr:to>
    <xdr:pic>
      <xdr:nvPicPr>
        <xdr:cNvPr id="672" name="Billede 671">
          <a:hlinkClick xmlns:r="http://schemas.openxmlformats.org/officeDocument/2006/relationships" r:id="rId7"/>
          <a:extLst>
            <a:ext uri="{FF2B5EF4-FFF2-40B4-BE49-F238E27FC236}">
              <a16:creationId xmlns:a16="http://schemas.microsoft.com/office/drawing/2014/main" id="{509D9D82-968E-495E-BB8E-74C4CA493AF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70819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873</xdr:row>
      <xdr:rowOff>0</xdr:rowOff>
    </xdr:from>
    <xdr:to>
      <xdr:col>3</xdr:col>
      <xdr:colOff>7620</xdr:colOff>
      <xdr:row>873</xdr:row>
      <xdr:rowOff>30480</xdr:rowOff>
    </xdr:to>
    <xdr:pic>
      <xdr:nvPicPr>
        <xdr:cNvPr id="673" name="Billede 672">
          <a:extLst>
            <a:ext uri="{FF2B5EF4-FFF2-40B4-BE49-F238E27FC236}">
              <a16:creationId xmlns:a16="http://schemas.microsoft.com/office/drawing/2014/main" id="{0090F88A-0C8D-433F-8D79-2B4ADE21E5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2945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874</xdr:row>
      <xdr:rowOff>0</xdr:rowOff>
    </xdr:from>
    <xdr:to>
      <xdr:col>3</xdr:col>
      <xdr:colOff>571500</xdr:colOff>
      <xdr:row>874</xdr:row>
      <xdr:rowOff>160020</xdr:rowOff>
    </xdr:to>
    <xdr:pic>
      <xdr:nvPicPr>
        <xdr:cNvPr id="674" name="Billede 673">
          <a:hlinkClick xmlns:r="http://schemas.openxmlformats.org/officeDocument/2006/relationships" r:id="rId163"/>
          <a:extLst>
            <a:ext uri="{FF2B5EF4-FFF2-40B4-BE49-F238E27FC236}">
              <a16:creationId xmlns:a16="http://schemas.microsoft.com/office/drawing/2014/main" id="{B4062EA8-39E7-4571-8215-B26E20F3F4C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73128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875</xdr:row>
      <xdr:rowOff>0</xdr:rowOff>
    </xdr:from>
    <xdr:to>
      <xdr:col>3</xdr:col>
      <xdr:colOff>7620</xdr:colOff>
      <xdr:row>875</xdr:row>
      <xdr:rowOff>99060</xdr:rowOff>
    </xdr:to>
    <xdr:pic>
      <xdr:nvPicPr>
        <xdr:cNvPr id="675" name="Billede 674">
          <a:extLst>
            <a:ext uri="{FF2B5EF4-FFF2-40B4-BE49-F238E27FC236}">
              <a16:creationId xmlns:a16="http://schemas.microsoft.com/office/drawing/2014/main" id="{EBDABD31-6F4C-4840-9FFE-0B69D7D793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3311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877</xdr:row>
      <xdr:rowOff>0</xdr:rowOff>
    </xdr:from>
    <xdr:to>
      <xdr:col>1</xdr:col>
      <xdr:colOff>152400</xdr:colOff>
      <xdr:row>878</xdr:row>
      <xdr:rowOff>114300</xdr:rowOff>
    </xdr:to>
    <xdr:pic>
      <xdr:nvPicPr>
        <xdr:cNvPr id="676" name="img109" descr="Lot ID: 418628873  Set No: 910033  Name: Old Train Engine Shed">
          <a:hlinkClick xmlns:r="http://schemas.openxmlformats.org/officeDocument/2006/relationships" r:id="rId33"/>
          <a:extLst>
            <a:ext uri="{FF2B5EF4-FFF2-40B4-BE49-F238E27FC236}">
              <a16:creationId xmlns:a16="http://schemas.microsoft.com/office/drawing/2014/main" id="{4241AB3D-67C9-46F7-8D72-FF5EE6DF3C3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73677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877</xdr:row>
      <xdr:rowOff>0</xdr:rowOff>
    </xdr:from>
    <xdr:to>
      <xdr:col>3</xdr:col>
      <xdr:colOff>114300</xdr:colOff>
      <xdr:row>877</xdr:row>
      <xdr:rowOff>114300</xdr:rowOff>
    </xdr:to>
    <xdr:pic>
      <xdr:nvPicPr>
        <xdr:cNvPr id="677" name="Billede 676" descr="Seller Ships to My Country">
          <a:hlinkClick xmlns:r="http://schemas.openxmlformats.org/officeDocument/2006/relationships" r:id="rId5"/>
          <a:extLst>
            <a:ext uri="{FF2B5EF4-FFF2-40B4-BE49-F238E27FC236}">
              <a16:creationId xmlns:a16="http://schemas.microsoft.com/office/drawing/2014/main" id="{DD0F5940-B954-4F26-AAE0-A05CE29B507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73677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877</xdr:row>
      <xdr:rowOff>0</xdr:rowOff>
    </xdr:from>
    <xdr:to>
      <xdr:col>3</xdr:col>
      <xdr:colOff>274320</xdr:colOff>
      <xdr:row>877</xdr:row>
      <xdr:rowOff>152400</xdr:rowOff>
    </xdr:to>
    <xdr:pic>
      <xdr:nvPicPr>
        <xdr:cNvPr id="678" name="Billede 677">
          <a:hlinkClick xmlns:r="http://schemas.openxmlformats.org/officeDocument/2006/relationships" r:id="rId7"/>
          <a:extLst>
            <a:ext uri="{FF2B5EF4-FFF2-40B4-BE49-F238E27FC236}">
              <a16:creationId xmlns:a16="http://schemas.microsoft.com/office/drawing/2014/main" id="{A141A29C-59D7-40CD-B9D5-0FFDC7D44865}"/>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373677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881</xdr:row>
      <xdr:rowOff>0</xdr:rowOff>
    </xdr:from>
    <xdr:to>
      <xdr:col>3</xdr:col>
      <xdr:colOff>7620</xdr:colOff>
      <xdr:row>881</xdr:row>
      <xdr:rowOff>30480</xdr:rowOff>
    </xdr:to>
    <xdr:pic>
      <xdr:nvPicPr>
        <xdr:cNvPr id="679" name="Billede 678">
          <a:extLst>
            <a:ext uri="{FF2B5EF4-FFF2-40B4-BE49-F238E27FC236}">
              <a16:creationId xmlns:a16="http://schemas.microsoft.com/office/drawing/2014/main" id="{3FEDBBC5-53A7-41A7-B974-9597F95120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5734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882</xdr:row>
      <xdr:rowOff>0</xdr:rowOff>
    </xdr:from>
    <xdr:to>
      <xdr:col>3</xdr:col>
      <xdr:colOff>571500</xdr:colOff>
      <xdr:row>882</xdr:row>
      <xdr:rowOff>160020</xdr:rowOff>
    </xdr:to>
    <xdr:pic>
      <xdr:nvPicPr>
        <xdr:cNvPr id="680" name="Billede 679">
          <a:hlinkClick xmlns:r="http://schemas.openxmlformats.org/officeDocument/2006/relationships" r:id="rId164"/>
          <a:extLst>
            <a:ext uri="{FF2B5EF4-FFF2-40B4-BE49-F238E27FC236}">
              <a16:creationId xmlns:a16="http://schemas.microsoft.com/office/drawing/2014/main" id="{B2FCD4A5-4812-4222-B7A8-2F852FF2681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75917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883</xdr:row>
      <xdr:rowOff>0</xdr:rowOff>
    </xdr:from>
    <xdr:to>
      <xdr:col>3</xdr:col>
      <xdr:colOff>7620</xdr:colOff>
      <xdr:row>883</xdr:row>
      <xdr:rowOff>99060</xdr:rowOff>
    </xdr:to>
    <xdr:pic>
      <xdr:nvPicPr>
        <xdr:cNvPr id="681" name="Billede 680">
          <a:extLst>
            <a:ext uri="{FF2B5EF4-FFF2-40B4-BE49-F238E27FC236}">
              <a16:creationId xmlns:a16="http://schemas.microsoft.com/office/drawing/2014/main" id="{D6DED021-2447-47BC-8734-54E7B5DAD0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6100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885</xdr:row>
      <xdr:rowOff>0</xdr:rowOff>
    </xdr:from>
    <xdr:to>
      <xdr:col>1</xdr:col>
      <xdr:colOff>152400</xdr:colOff>
      <xdr:row>886</xdr:row>
      <xdr:rowOff>114300</xdr:rowOff>
    </xdr:to>
    <xdr:pic>
      <xdr:nvPicPr>
        <xdr:cNvPr id="682" name="img110" descr="Lot ID: 530897595  Set No: 910033  Name: Old Train Engine Shed">
          <a:hlinkClick xmlns:r="http://schemas.openxmlformats.org/officeDocument/2006/relationships" r:id="rId33"/>
          <a:extLst>
            <a:ext uri="{FF2B5EF4-FFF2-40B4-BE49-F238E27FC236}">
              <a16:creationId xmlns:a16="http://schemas.microsoft.com/office/drawing/2014/main" id="{96FFB747-43CD-4E6F-B82A-D8F843696A1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76466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885</xdr:row>
      <xdr:rowOff>0</xdr:rowOff>
    </xdr:from>
    <xdr:to>
      <xdr:col>3</xdr:col>
      <xdr:colOff>114300</xdr:colOff>
      <xdr:row>885</xdr:row>
      <xdr:rowOff>114300</xdr:rowOff>
    </xdr:to>
    <xdr:pic>
      <xdr:nvPicPr>
        <xdr:cNvPr id="683" name="Billede 682" descr="Seller Ships to My Country">
          <a:hlinkClick xmlns:r="http://schemas.openxmlformats.org/officeDocument/2006/relationships" r:id="rId5"/>
          <a:extLst>
            <a:ext uri="{FF2B5EF4-FFF2-40B4-BE49-F238E27FC236}">
              <a16:creationId xmlns:a16="http://schemas.microsoft.com/office/drawing/2014/main" id="{B34CFC8A-F57F-44C4-86B5-267FD84C24D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76466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885</xdr:row>
      <xdr:rowOff>0</xdr:rowOff>
    </xdr:from>
    <xdr:to>
      <xdr:col>3</xdr:col>
      <xdr:colOff>274320</xdr:colOff>
      <xdr:row>885</xdr:row>
      <xdr:rowOff>152400</xdr:rowOff>
    </xdr:to>
    <xdr:pic>
      <xdr:nvPicPr>
        <xdr:cNvPr id="684" name="Billede 683">
          <a:hlinkClick xmlns:r="http://schemas.openxmlformats.org/officeDocument/2006/relationships" r:id="rId7"/>
          <a:extLst>
            <a:ext uri="{FF2B5EF4-FFF2-40B4-BE49-F238E27FC236}">
              <a16:creationId xmlns:a16="http://schemas.microsoft.com/office/drawing/2014/main" id="{9762DCB0-E874-496C-B889-80779C244DB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76466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889</xdr:row>
      <xdr:rowOff>0</xdr:rowOff>
    </xdr:from>
    <xdr:to>
      <xdr:col>3</xdr:col>
      <xdr:colOff>7620</xdr:colOff>
      <xdr:row>889</xdr:row>
      <xdr:rowOff>30480</xdr:rowOff>
    </xdr:to>
    <xdr:pic>
      <xdr:nvPicPr>
        <xdr:cNvPr id="685" name="Billede 684">
          <a:extLst>
            <a:ext uri="{FF2B5EF4-FFF2-40B4-BE49-F238E27FC236}">
              <a16:creationId xmlns:a16="http://schemas.microsoft.com/office/drawing/2014/main" id="{57EE31E6-67EB-4A6D-8DD2-6B3879BA0E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84777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890</xdr:row>
      <xdr:rowOff>0</xdr:rowOff>
    </xdr:from>
    <xdr:to>
      <xdr:col>3</xdr:col>
      <xdr:colOff>571500</xdr:colOff>
      <xdr:row>890</xdr:row>
      <xdr:rowOff>160020</xdr:rowOff>
    </xdr:to>
    <xdr:pic>
      <xdr:nvPicPr>
        <xdr:cNvPr id="686" name="Billede 685">
          <a:hlinkClick xmlns:r="http://schemas.openxmlformats.org/officeDocument/2006/relationships" r:id="rId165"/>
          <a:extLst>
            <a:ext uri="{FF2B5EF4-FFF2-40B4-BE49-F238E27FC236}">
              <a16:creationId xmlns:a16="http://schemas.microsoft.com/office/drawing/2014/main" id="{9CB000DC-20BB-4838-8888-A0B5EDD0B4C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786606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891</xdr:row>
      <xdr:rowOff>0</xdr:rowOff>
    </xdr:from>
    <xdr:to>
      <xdr:col>3</xdr:col>
      <xdr:colOff>7620</xdr:colOff>
      <xdr:row>891</xdr:row>
      <xdr:rowOff>99060</xdr:rowOff>
    </xdr:to>
    <xdr:pic>
      <xdr:nvPicPr>
        <xdr:cNvPr id="687" name="Billede 686">
          <a:extLst>
            <a:ext uri="{FF2B5EF4-FFF2-40B4-BE49-F238E27FC236}">
              <a16:creationId xmlns:a16="http://schemas.microsoft.com/office/drawing/2014/main" id="{0B5B561C-C38A-408D-9FD9-A437351DE3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788435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893</xdr:row>
      <xdr:rowOff>0</xdr:rowOff>
    </xdr:from>
    <xdr:to>
      <xdr:col>1</xdr:col>
      <xdr:colOff>152400</xdr:colOff>
      <xdr:row>894</xdr:row>
      <xdr:rowOff>114300</xdr:rowOff>
    </xdr:to>
    <xdr:pic>
      <xdr:nvPicPr>
        <xdr:cNvPr id="688" name="img111" descr="Lot ID: 419012261  Set No: 910033  Name: Old Train Engine Shed">
          <a:hlinkClick xmlns:r="http://schemas.openxmlformats.org/officeDocument/2006/relationships" r:id="rId33"/>
          <a:extLst>
            <a:ext uri="{FF2B5EF4-FFF2-40B4-BE49-F238E27FC236}">
              <a16:creationId xmlns:a16="http://schemas.microsoft.com/office/drawing/2014/main" id="{36FC4998-5865-46AA-9873-E5A41033F84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792093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893</xdr:row>
      <xdr:rowOff>0</xdr:rowOff>
    </xdr:from>
    <xdr:to>
      <xdr:col>3</xdr:col>
      <xdr:colOff>114300</xdr:colOff>
      <xdr:row>893</xdr:row>
      <xdr:rowOff>114300</xdr:rowOff>
    </xdr:to>
    <xdr:pic>
      <xdr:nvPicPr>
        <xdr:cNvPr id="689" name="Billede 688" descr="Seller Ships to My Country">
          <a:hlinkClick xmlns:r="http://schemas.openxmlformats.org/officeDocument/2006/relationships" r:id="rId5"/>
          <a:extLst>
            <a:ext uri="{FF2B5EF4-FFF2-40B4-BE49-F238E27FC236}">
              <a16:creationId xmlns:a16="http://schemas.microsoft.com/office/drawing/2014/main" id="{7534DBDD-6832-4EE2-8C0B-A5532CC142B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792093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893</xdr:row>
      <xdr:rowOff>0</xdr:rowOff>
    </xdr:from>
    <xdr:to>
      <xdr:col>3</xdr:col>
      <xdr:colOff>274320</xdr:colOff>
      <xdr:row>893</xdr:row>
      <xdr:rowOff>152400</xdr:rowOff>
    </xdr:to>
    <xdr:pic>
      <xdr:nvPicPr>
        <xdr:cNvPr id="690" name="Billede 689">
          <a:hlinkClick xmlns:r="http://schemas.openxmlformats.org/officeDocument/2006/relationships" r:id="rId7"/>
          <a:extLst>
            <a:ext uri="{FF2B5EF4-FFF2-40B4-BE49-F238E27FC236}">
              <a16:creationId xmlns:a16="http://schemas.microsoft.com/office/drawing/2014/main" id="{C77E5280-D69B-4C7D-846E-5A19511DDB46}"/>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379209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897</xdr:row>
      <xdr:rowOff>0</xdr:rowOff>
    </xdr:from>
    <xdr:to>
      <xdr:col>3</xdr:col>
      <xdr:colOff>7620</xdr:colOff>
      <xdr:row>897</xdr:row>
      <xdr:rowOff>30480</xdr:rowOff>
    </xdr:to>
    <xdr:pic>
      <xdr:nvPicPr>
        <xdr:cNvPr id="691" name="Billede 690">
          <a:extLst>
            <a:ext uri="{FF2B5EF4-FFF2-40B4-BE49-F238E27FC236}">
              <a16:creationId xmlns:a16="http://schemas.microsoft.com/office/drawing/2014/main" id="{182062E9-387E-4764-B704-89EFAA3E73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1220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898</xdr:row>
      <xdr:rowOff>0</xdr:rowOff>
    </xdr:from>
    <xdr:to>
      <xdr:col>3</xdr:col>
      <xdr:colOff>571500</xdr:colOff>
      <xdr:row>898</xdr:row>
      <xdr:rowOff>160020</xdr:rowOff>
    </xdr:to>
    <xdr:pic>
      <xdr:nvPicPr>
        <xdr:cNvPr id="692" name="Billede 691">
          <a:hlinkClick xmlns:r="http://schemas.openxmlformats.org/officeDocument/2006/relationships" r:id="rId166"/>
          <a:extLst>
            <a:ext uri="{FF2B5EF4-FFF2-40B4-BE49-F238E27FC236}">
              <a16:creationId xmlns:a16="http://schemas.microsoft.com/office/drawing/2014/main" id="{F73CF017-9D91-4D74-BFB6-4B3EA6826DB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81403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899</xdr:row>
      <xdr:rowOff>0</xdr:rowOff>
    </xdr:from>
    <xdr:to>
      <xdr:col>3</xdr:col>
      <xdr:colOff>7620</xdr:colOff>
      <xdr:row>899</xdr:row>
      <xdr:rowOff>99060</xdr:rowOff>
    </xdr:to>
    <xdr:pic>
      <xdr:nvPicPr>
        <xdr:cNvPr id="693" name="Billede 692">
          <a:extLst>
            <a:ext uri="{FF2B5EF4-FFF2-40B4-BE49-F238E27FC236}">
              <a16:creationId xmlns:a16="http://schemas.microsoft.com/office/drawing/2014/main" id="{6348A172-3961-4E8F-A4E8-4D39828041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1586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901</xdr:row>
      <xdr:rowOff>0</xdr:rowOff>
    </xdr:from>
    <xdr:to>
      <xdr:col>1</xdr:col>
      <xdr:colOff>152400</xdr:colOff>
      <xdr:row>902</xdr:row>
      <xdr:rowOff>114300</xdr:rowOff>
    </xdr:to>
    <xdr:pic>
      <xdr:nvPicPr>
        <xdr:cNvPr id="694" name="img112" descr="Lot ID: 417881963  Set No: 910033  Name: Old Train Engine Shed">
          <a:hlinkClick xmlns:r="http://schemas.openxmlformats.org/officeDocument/2006/relationships" r:id="rId33"/>
          <a:extLst>
            <a:ext uri="{FF2B5EF4-FFF2-40B4-BE49-F238E27FC236}">
              <a16:creationId xmlns:a16="http://schemas.microsoft.com/office/drawing/2014/main" id="{AED15C3E-D55B-4346-B94E-1E2678D79CE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81952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901</xdr:row>
      <xdr:rowOff>0</xdr:rowOff>
    </xdr:from>
    <xdr:to>
      <xdr:col>3</xdr:col>
      <xdr:colOff>114300</xdr:colOff>
      <xdr:row>901</xdr:row>
      <xdr:rowOff>114300</xdr:rowOff>
    </xdr:to>
    <xdr:pic>
      <xdr:nvPicPr>
        <xdr:cNvPr id="695" name="Billede 694" descr="Seller Ships to My Country">
          <a:hlinkClick xmlns:r="http://schemas.openxmlformats.org/officeDocument/2006/relationships" r:id="rId5"/>
          <a:extLst>
            <a:ext uri="{FF2B5EF4-FFF2-40B4-BE49-F238E27FC236}">
              <a16:creationId xmlns:a16="http://schemas.microsoft.com/office/drawing/2014/main" id="{C1889815-5370-487D-AE90-F6BA32D0ED1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81952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901</xdr:row>
      <xdr:rowOff>0</xdr:rowOff>
    </xdr:from>
    <xdr:to>
      <xdr:col>3</xdr:col>
      <xdr:colOff>274320</xdr:colOff>
      <xdr:row>901</xdr:row>
      <xdr:rowOff>152400</xdr:rowOff>
    </xdr:to>
    <xdr:pic>
      <xdr:nvPicPr>
        <xdr:cNvPr id="696" name="Billede 695">
          <a:hlinkClick xmlns:r="http://schemas.openxmlformats.org/officeDocument/2006/relationships" r:id="rId7"/>
          <a:extLst>
            <a:ext uri="{FF2B5EF4-FFF2-40B4-BE49-F238E27FC236}">
              <a16:creationId xmlns:a16="http://schemas.microsoft.com/office/drawing/2014/main" id="{C85346A2-1A68-4FCF-936A-F7142B5F708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81952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905</xdr:row>
      <xdr:rowOff>0</xdr:rowOff>
    </xdr:from>
    <xdr:to>
      <xdr:col>3</xdr:col>
      <xdr:colOff>7620</xdr:colOff>
      <xdr:row>905</xdr:row>
      <xdr:rowOff>30480</xdr:rowOff>
    </xdr:to>
    <xdr:pic>
      <xdr:nvPicPr>
        <xdr:cNvPr id="697" name="Billede 696">
          <a:extLst>
            <a:ext uri="{FF2B5EF4-FFF2-40B4-BE49-F238E27FC236}">
              <a16:creationId xmlns:a16="http://schemas.microsoft.com/office/drawing/2014/main" id="{5AED67B1-1796-4808-ABA3-33EDC7A449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4695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906</xdr:row>
      <xdr:rowOff>0</xdr:rowOff>
    </xdr:from>
    <xdr:to>
      <xdr:col>3</xdr:col>
      <xdr:colOff>571500</xdr:colOff>
      <xdr:row>906</xdr:row>
      <xdr:rowOff>160020</xdr:rowOff>
    </xdr:to>
    <xdr:pic>
      <xdr:nvPicPr>
        <xdr:cNvPr id="698" name="Billede 697">
          <a:hlinkClick xmlns:r="http://schemas.openxmlformats.org/officeDocument/2006/relationships" r:id="rId167"/>
          <a:extLst>
            <a:ext uri="{FF2B5EF4-FFF2-40B4-BE49-F238E27FC236}">
              <a16:creationId xmlns:a16="http://schemas.microsoft.com/office/drawing/2014/main" id="{FF34C957-BFC5-41E2-A27C-4D81D80C897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84878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907</xdr:row>
      <xdr:rowOff>0</xdr:rowOff>
    </xdr:from>
    <xdr:to>
      <xdr:col>3</xdr:col>
      <xdr:colOff>7620</xdr:colOff>
      <xdr:row>907</xdr:row>
      <xdr:rowOff>99060</xdr:rowOff>
    </xdr:to>
    <xdr:pic>
      <xdr:nvPicPr>
        <xdr:cNvPr id="699" name="Billede 698">
          <a:extLst>
            <a:ext uri="{FF2B5EF4-FFF2-40B4-BE49-F238E27FC236}">
              <a16:creationId xmlns:a16="http://schemas.microsoft.com/office/drawing/2014/main" id="{47396CDC-312B-4009-B9FE-38F2689BA0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5061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909</xdr:row>
      <xdr:rowOff>0</xdr:rowOff>
    </xdr:from>
    <xdr:to>
      <xdr:col>1</xdr:col>
      <xdr:colOff>152400</xdr:colOff>
      <xdr:row>910</xdr:row>
      <xdr:rowOff>114300</xdr:rowOff>
    </xdr:to>
    <xdr:pic>
      <xdr:nvPicPr>
        <xdr:cNvPr id="700" name="img113" descr="Lot ID: 398787772  Set No: 10027  Name: Train Engine Shed">
          <a:hlinkClick xmlns:r="http://schemas.openxmlformats.org/officeDocument/2006/relationships" r:id="rId55"/>
          <a:extLst>
            <a:ext uri="{FF2B5EF4-FFF2-40B4-BE49-F238E27FC236}">
              <a16:creationId xmlns:a16="http://schemas.microsoft.com/office/drawing/2014/main" id="{CEC77344-DF6C-4203-A7F7-3F5106BDA8B5}"/>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385427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909</xdr:row>
      <xdr:rowOff>0</xdr:rowOff>
    </xdr:from>
    <xdr:to>
      <xdr:col>3</xdr:col>
      <xdr:colOff>114300</xdr:colOff>
      <xdr:row>909</xdr:row>
      <xdr:rowOff>114300</xdr:rowOff>
    </xdr:to>
    <xdr:pic>
      <xdr:nvPicPr>
        <xdr:cNvPr id="701" name="Billede 700" descr="Seller Ships to My Country">
          <a:hlinkClick xmlns:r="http://schemas.openxmlformats.org/officeDocument/2006/relationships" r:id="rId5"/>
          <a:extLst>
            <a:ext uri="{FF2B5EF4-FFF2-40B4-BE49-F238E27FC236}">
              <a16:creationId xmlns:a16="http://schemas.microsoft.com/office/drawing/2014/main" id="{E109DAC3-186E-401E-9F0C-99B30BDCC37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85427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909</xdr:row>
      <xdr:rowOff>0</xdr:rowOff>
    </xdr:from>
    <xdr:to>
      <xdr:col>3</xdr:col>
      <xdr:colOff>274320</xdr:colOff>
      <xdr:row>909</xdr:row>
      <xdr:rowOff>152400</xdr:rowOff>
    </xdr:to>
    <xdr:pic>
      <xdr:nvPicPr>
        <xdr:cNvPr id="702" name="Billede 701">
          <a:hlinkClick xmlns:r="http://schemas.openxmlformats.org/officeDocument/2006/relationships" r:id="rId7"/>
          <a:extLst>
            <a:ext uri="{FF2B5EF4-FFF2-40B4-BE49-F238E27FC236}">
              <a16:creationId xmlns:a16="http://schemas.microsoft.com/office/drawing/2014/main" id="{8E87AD2B-3D35-4051-8AF6-044961FA517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385427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913</xdr:row>
      <xdr:rowOff>0</xdr:rowOff>
    </xdr:from>
    <xdr:to>
      <xdr:col>3</xdr:col>
      <xdr:colOff>7620</xdr:colOff>
      <xdr:row>913</xdr:row>
      <xdr:rowOff>30480</xdr:rowOff>
    </xdr:to>
    <xdr:pic>
      <xdr:nvPicPr>
        <xdr:cNvPr id="703" name="Billede 702">
          <a:extLst>
            <a:ext uri="{FF2B5EF4-FFF2-40B4-BE49-F238E27FC236}">
              <a16:creationId xmlns:a16="http://schemas.microsoft.com/office/drawing/2014/main" id="{2E9AF975-23E9-4BD6-8A57-023FC103D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8056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914</xdr:row>
      <xdr:rowOff>0</xdr:rowOff>
    </xdr:from>
    <xdr:to>
      <xdr:col>3</xdr:col>
      <xdr:colOff>571500</xdr:colOff>
      <xdr:row>914</xdr:row>
      <xdr:rowOff>160020</xdr:rowOff>
    </xdr:to>
    <xdr:pic>
      <xdr:nvPicPr>
        <xdr:cNvPr id="704" name="Billede 703">
          <a:hlinkClick xmlns:r="http://schemas.openxmlformats.org/officeDocument/2006/relationships" r:id="rId168"/>
          <a:extLst>
            <a:ext uri="{FF2B5EF4-FFF2-40B4-BE49-F238E27FC236}">
              <a16:creationId xmlns:a16="http://schemas.microsoft.com/office/drawing/2014/main" id="{A24C64E6-02A7-4594-B515-69A21AC8CD7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88239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915</xdr:row>
      <xdr:rowOff>0</xdr:rowOff>
    </xdr:from>
    <xdr:to>
      <xdr:col>3</xdr:col>
      <xdr:colOff>7620</xdr:colOff>
      <xdr:row>915</xdr:row>
      <xdr:rowOff>99060</xdr:rowOff>
    </xdr:to>
    <xdr:pic>
      <xdr:nvPicPr>
        <xdr:cNvPr id="705" name="Billede 704">
          <a:extLst>
            <a:ext uri="{FF2B5EF4-FFF2-40B4-BE49-F238E27FC236}">
              <a16:creationId xmlns:a16="http://schemas.microsoft.com/office/drawing/2014/main" id="{91FE3625-4DD8-4AE3-96C4-544CD0D20B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88421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917</xdr:row>
      <xdr:rowOff>0</xdr:rowOff>
    </xdr:from>
    <xdr:to>
      <xdr:col>1</xdr:col>
      <xdr:colOff>152400</xdr:colOff>
      <xdr:row>918</xdr:row>
      <xdr:rowOff>114300</xdr:rowOff>
    </xdr:to>
    <xdr:pic>
      <xdr:nvPicPr>
        <xdr:cNvPr id="706" name="img114" descr="Lot ID: 425101361  Set No: 910033  Name: Old Train Engine Shed">
          <a:hlinkClick xmlns:r="http://schemas.openxmlformats.org/officeDocument/2006/relationships" r:id="rId33"/>
          <a:extLst>
            <a:ext uri="{FF2B5EF4-FFF2-40B4-BE49-F238E27FC236}">
              <a16:creationId xmlns:a16="http://schemas.microsoft.com/office/drawing/2014/main" id="{035ED0D4-3AF1-4E35-BA59-3971F2E74C9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88787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917</xdr:row>
      <xdr:rowOff>0</xdr:rowOff>
    </xdr:from>
    <xdr:to>
      <xdr:col>3</xdr:col>
      <xdr:colOff>114300</xdr:colOff>
      <xdr:row>917</xdr:row>
      <xdr:rowOff>114300</xdr:rowOff>
    </xdr:to>
    <xdr:pic>
      <xdr:nvPicPr>
        <xdr:cNvPr id="707" name="Billede 706" descr="Seller Ships to My Country">
          <a:hlinkClick xmlns:r="http://schemas.openxmlformats.org/officeDocument/2006/relationships" r:id="rId5"/>
          <a:extLst>
            <a:ext uri="{FF2B5EF4-FFF2-40B4-BE49-F238E27FC236}">
              <a16:creationId xmlns:a16="http://schemas.microsoft.com/office/drawing/2014/main" id="{6E7A9330-C1F0-4368-8B37-D768EF175E0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88787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917</xdr:row>
      <xdr:rowOff>0</xdr:rowOff>
    </xdr:from>
    <xdr:to>
      <xdr:col>3</xdr:col>
      <xdr:colOff>160020</xdr:colOff>
      <xdr:row>917</xdr:row>
      <xdr:rowOff>152400</xdr:rowOff>
    </xdr:to>
    <xdr:pic>
      <xdr:nvPicPr>
        <xdr:cNvPr id="708" name="Billede 707">
          <a:extLst>
            <a:ext uri="{FF2B5EF4-FFF2-40B4-BE49-F238E27FC236}">
              <a16:creationId xmlns:a16="http://schemas.microsoft.com/office/drawing/2014/main" id="{D2D8714B-7C44-4076-97A7-78BE97F49E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3887876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921</xdr:row>
      <xdr:rowOff>0</xdr:rowOff>
    </xdr:from>
    <xdr:to>
      <xdr:col>3</xdr:col>
      <xdr:colOff>7620</xdr:colOff>
      <xdr:row>921</xdr:row>
      <xdr:rowOff>30480</xdr:rowOff>
    </xdr:to>
    <xdr:pic>
      <xdr:nvPicPr>
        <xdr:cNvPr id="709" name="Billede 708">
          <a:extLst>
            <a:ext uri="{FF2B5EF4-FFF2-40B4-BE49-F238E27FC236}">
              <a16:creationId xmlns:a16="http://schemas.microsoft.com/office/drawing/2014/main" id="{6BF90CA1-FEE7-4F37-AA20-D031FD9BF8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0799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922</xdr:row>
      <xdr:rowOff>0</xdr:rowOff>
    </xdr:from>
    <xdr:to>
      <xdr:col>3</xdr:col>
      <xdr:colOff>571500</xdr:colOff>
      <xdr:row>922</xdr:row>
      <xdr:rowOff>160020</xdr:rowOff>
    </xdr:to>
    <xdr:pic>
      <xdr:nvPicPr>
        <xdr:cNvPr id="710" name="Billede 709">
          <a:hlinkClick xmlns:r="http://schemas.openxmlformats.org/officeDocument/2006/relationships" r:id="rId169"/>
          <a:extLst>
            <a:ext uri="{FF2B5EF4-FFF2-40B4-BE49-F238E27FC236}">
              <a16:creationId xmlns:a16="http://schemas.microsoft.com/office/drawing/2014/main" id="{77E80AF5-9A80-45F7-85A6-62661AA1774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90982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923</xdr:row>
      <xdr:rowOff>0</xdr:rowOff>
    </xdr:from>
    <xdr:to>
      <xdr:col>3</xdr:col>
      <xdr:colOff>7620</xdr:colOff>
      <xdr:row>923</xdr:row>
      <xdr:rowOff>99060</xdr:rowOff>
    </xdr:to>
    <xdr:pic>
      <xdr:nvPicPr>
        <xdr:cNvPr id="711" name="Billede 710">
          <a:extLst>
            <a:ext uri="{FF2B5EF4-FFF2-40B4-BE49-F238E27FC236}">
              <a16:creationId xmlns:a16="http://schemas.microsoft.com/office/drawing/2014/main" id="{B547C8B0-1717-4EAC-BCC1-7DCFCC2D60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1165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925</xdr:row>
      <xdr:rowOff>0</xdr:rowOff>
    </xdr:from>
    <xdr:to>
      <xdr:col>1</xdr:col>
      <xdr:colOff>152400</xdr:colOff>
      <xdr:row>926</xdr:row>
      <xdr:rowOff>114300</xdr:rowOff>
    </xdr:to>
    <xdr:pic>
      <xdr:nvPicPr>
        <xdr:cNvPr id="712" name="img115" descr="Lot ID: 417577075  Set No: 910033  Name: Old Train Engine Shed">
          <a:hlinkClick xmlns:r="http://schemas.openxmlformats.org/officeDocument/2006/relationships" r:id="rId33"/>
          <a:extLst>
            <a:ext uri="{FF2B5EF4-FFF2-40B4-BE49-F238E27FC236}">
              <a16:creationId xmlns:a16="http://schemas.microsoft.com/office/drawing/2014/main" id="{B7040589-DA55-4990-B273-BD8E0AE9E2D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91530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925</xdr:row>
      <xdr:rowOff>0</xdr:rowOff>
    </xdr:from>
    <xdr:to>
      <xdr:col>3</xdr:col>
      <xdr:colOff>114300</xdr:colOff>
      <xdr:row>925</xdr:row>
      <xdr:rowOff>114300</xdr:rowOff>
    </xdr:to>
    <xdr:pic>
      <xdr:nvPicPr>
        <xdr:cNvPr id="713" name="Billede 712" descr="Seller Ships to My Country">
          <a:hlinkClick xmlns:r="http://schemas.openxmlformats.org/officeDocument/2006/relationships" r:id="rId5"/>
          <a:extLst>
            <a:ext uri="{FF2B5EF4-FFF2-40B4-BE49-F238E27FC236}">
              <a16:creationId xmlns:a16="http://schemas.microsoft.com/office/drawing/2014/main" id="{5BC97B87-2F00-491E-A7EE-5C2705F2E04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91530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925</xdr:row>
      <xdr:rowOff>0</xdr:rowOff>
    </xdr:from>
    <xdr:to>
      <xdr:col>3</xdr:col>
      <xdr:colOff>274320</xdr:colOff>
      <xdr:row>925</xdr:row>
      <xdr:rowOff>152400</xdr:rowOff>
    </xdr:to>
    <xdr:pic>
      <xdr:nvPicPr>
        <xdr:cNvPr id="714" name="Billede 713">
          <a:hlinkClick xmlns:r="http://schemas.openxmlformats.org/officeDocument/2006/relationships" r:id="rId7"/>
          <a:extLst>
            <a:ext uri="{FF2B5EF4-FFF2-40B4-BE49-F238E27FC236}">
              <a16:creationId xmlns:a16="http://schemas.microsoft.com/office/drawing/2014/main" id="{9E4023B6-9286-4AD8-BA3B-C84550C541B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391530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929</xdr:row>
      <xdr:rowOff>0</xdr:rowOff>
    </xdr:from>
    <xdr:to>
      <xdr:col>3</xdr:col>
      <xdr:colOff>7620</xdr:colOff>
      <xdr:row>929</xdr:row>
      <xdr:rowOff>30480</xdr:rowOff>
    </xdr:to>
    <xdr:pic>
      <xdr:nvPicPr>
        <xdr:cNvPr id="715" name="Billede 714">
          <a:extLst>
            <a:ext uri="{FF2B5EF4-FFF2-40B4-BE49-F238E27FC236}">
              <a16:creationId xmlns:a16="http://schemas.microsoft.com/office/drawing/2014/main" id="{4A01A2D6-EF85-4411-A9CC-AFAB71B4F0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3656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930</xdr:row>
      <xdr:rowOff>0</xdr:rowOff>
    </xdr:from>
    <xdr:to>
      <xdr:col>3</xdr:col>
      <xdr:colOff>571500</xdr:colOff>
      <xdr:row>930</xdr:row>
      <xdr:rowOff>160020</xdr:rowOff>
    </xdr:to>
    <xdr:pic>
      <xdr:nvPicPr>
        <xdr:cNvPr id="716" name="Billede 715">
          <a:hlinkClick xmlns:r="http://schemas.openxmlformats.org/officeDocument/2006/relationships" r:id="rId170"/>
          <a:extLst>
            <a:ext uri="{FF2B5EF4-FFF2-40B4-BE49-F238E27FC236}">
              <a16:creationId xmlns:a16="http://schemas.microsoft.com/office/drawing/2014/main" id="{45B3A990-DCDD-4D6F-A9D8-27C1E857EE7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93839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931</xdr:row>
      <xdr:rowOff>0</xdr:rowOff>
    </xdr:from>
    <xdr:to>
      <xdr:col>3</xdr:col>
      <xdr:colOff>7620</xdr:colOff>
      <xdr:row>931</xdr:row>
      <xdr:rowOff>99060</xdr:rowOff>
    </xdr:to>
    <xdr:pic>
      <xdr:nvPicPr>
        <xdr:cNvPr id="717" name="Billede 716">
          <a:extLst>
            <a:ext uri="{FF2B5EF4-FFF2-40B4-BE49-F238E27FC236}">
              <a16:creationId xmlns:a16="http://schemas.microsoft.com/office/drawing/2014/main" id="{CCE3D75C-913D-417E-B25F-0649307B13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4022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933</xdr:row>
      <xdr:rowOff>0</xdr:rowOff>
    </xdr:from>
    <xdr:to>
      <xdr:col>1</xdr:col>
      <xdr:colOff>152400</xdr:colOff>
      <xdr:row>934</xdr:row>
      <xdr:rowOff>114300</xdr:rowOff>
    </xdr:to>
    <xdr:pic>
      <xdr:nvPicPr>
        <xdr:cNvPr id="718" name="img116" descr="Lot ID: 453513258  Set No: 910033  Name: Old Train Engine Shed">
          <a:hlinkClick xmlns:r="http://schemas.openxmlformats.org/officeDocument/2006/relationships" r:id="rId33"/>
          <a:extLst>
            <a:ext uri="{FF2B5EF4-FFF2-40B4-BE49-F238E27FC236}">
              <a16:creationId xmlns:a16="http://schemas.microsoft.com/office/drawing/2014/main" id="{216E0ECD-9452-4282-8CDA-D1A23D1AC96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94388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933</xdr:row>
      <xdr:rowOff>0</xdr:rowOff>
    </xdr:from>
    <xdr:to>
      <xdr:col>3</xdr:col>
      <xdr:colOff>114300</xdr:colOff>
      <xdr:row>933</xdr:row>
      <xdr:rowOff>114300</xdr:rowOff>
    </xdr:to>
    <xdr:pic>
      <xdr:nvPicPr>
        <xdr:cNvPr id="719" name="Billede 718" descr="Seller Does Not Ship to My Country">
          <a:hlinkClick xmlns:r="http://schemas.openxmlformats.org/officeDocument/2006/relationships" r:id="rId5"/>
          <a:extLst>
            <a:ext uri="{FF2B5EF4-FFF2-40B4-BE49-F238E27FC236}">
              <a16:creationId xmlns:a16="http://schemas.microsoft.com/office/drawing/2014/main" id="{CA1EA894-CDBB-446F-8B2F-C8FF35B860E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94388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933</xdr:row>
      <xdr:rowOff>0</xdr:rowOff>
    </xdr:from>
    <xdr:to>
      <xdr:col>3</xdr:col>
      <xdr:colOff>274320</xdr:colOff>
      <xdr:row>933</xdr:row>
      <xdr:rowOff>152400</xdr:rowOff>
    </xdr:to>
    <xdr:pic>
      <xdr:nvPicPr>
        <xdr:cNvPr id="720" name="Billede 719">
          <a:hlinkClick xmlns:r="http://schemas.openxmlformats.org/officeDocument/2006/relationships" r:id="rId7"/>
          <a:extLst>
            <a:ext uri="{FF2B5EF4-FFF2-40B4-BE49-F238E27FC236}">
              <a16:creationId xmlns:a16="http://schemas.microsoft.com/office/drawing/2014/main" id="{98CB8B96-D2A3-4A43-B8A1-222C8BEB7B42}"/>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394388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933</xdr:row>
      <xdr:rowOff>0</xdr:rowOff>
    </xdr:from>
    <xdr:to>
      <xdr:col>3</xdr:col>
      <xdr:colOff>457200</xdr:colOff>
      <xdr:row>933</xdr:row>
      <xdr:rowOff>152400</xdr:rowOff>
    </xdr:to>
    <xdr:pic>
      <xdr:nvPicPr>
        <xdr:cNvPr id="721" name="Billede 720">
          <a:hlinkClick xmlns:r="http://schemas.openxmlformats.org/officeDocument/2006/relationships" r:id="rId171"/>
          <a:extLst>
            <a:ext uri="{FF2B5EF4-FFF2-40B4-BE49-F238E27FC236}">
              <a16:creationId xmlns:a16="http://schemas.microsoft.com/office/drawing/2014/main" id="{74A45F38-5B75-47B8-B7AA-9BFF1CD1146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3943883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938</xdr:row>
      <xdr:rowOff>0</xdr:rowOff>
    </xdr:from>
    <xdr:to>
      <xdr:col>3</xdr:col>
      <xdr:colOff>7620</xdr:colOff>
      <xdr:row>938</xdr:row>
      <xdr:rowOff>30480</xdr:rowOff>
    </xdr:to>
    <xdr:pic>
      <xdr:nvPicPr>
        <xdr:cNvPr id="722" name="Billede 721">
          <a:extLst>
            <a:ext uri="{FF2B5EF4-FFF2-40B4-BE49-F238E27FC236}">
              <a16:creationId xmlns:a16="http://schemas.microsoft.com/office/drawing/2014/main" id="{BF8AC92D-F60E-4F2F-8DBF-BE57B551ED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6582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939</xdr:row>
      <xdr:rowOff>0</xdr:rowOff>
    </xdr:from>
    <xdr:to>
      <xdr:col>3</xdr:col>
      <xdr:colOff>571500</xdr:colOff>
      <xdr:row>939</xdr:row>
      <xdr:rowOff>160020</xdr:rowOff>
    </xdr:to>
    <xdr:pic>
      <xdr:nvPicPr>
        <xdr:cNvPr id="723" name="Billede 722">
          <a:hlinkClick xmlns:r="http://schemas.openxmlformats.org/officeDocument/2006/relationships" r:id="rId172"/>
          <a:extLst>
            <a:ext uri="{FF2B5EF4-FFF2-40B4-BE49-F238E27FC236}">
              <a16:creationId xmlns:a16="http://schemas.microsoft.com/office/drawing/2014/main" id="{63BFE3B7-F470-4209-ACDD-66410B61240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96765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940</xdr:row>
      <xdr:rowOff>0</xdr:rowOff>
    </xdr:from>
    <xdr:to>
      <xdr:col>3</xdr:col>
      <xdr:colOff>7620</xdr:colOff>
      <xdr:row>940</xdr:row>
      <xdr:rowOff>99060</xdr:rowOff>
    </xdr:to>
    <xdr:pic>
      <xdr:nvPicPr>
        <xdr:cNvPr id="724" name="Billede 723">
          <a:extLst>
            <a:ext uri="{FF2B5EF4-FFF2-40B4-BE49-F238E27FC236}">
              <a16:creationId xmlns:a16="http://schemas.microsoft.com/office/drawing/2014/main" id="{57630608-BAB8-4802-AE76-C2C8A45F32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6948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942</xdr:row>
      <xdr:rowOff>0</xdr:rowOff>
    </xdr:from>
    <xdr:to>
      <xdr:col>1</xdr:col>
      <xdr:colOff>152400</xdr:colOff>
      <xdr:row>943</xdr:row>
      <xdr:rowOff>114300</xdr:rowOff>
    </xdr:to>
    <xdr:pic>
      <xdr:nvPicPr>
        <xdr:cNvPr id="725" name="img117" descr="Lot ID: 420166663  Set No: 910033  Name: Old Train Engine Shed">
          <a:hlinkClick xmlns:r="http://schemas.openxmlformats.org/officeDocument/2006/relationships" r:id="rId33"/>
          <a:extLst>
            <a:ext uri="{FF2B5EF4-FFF2-40B4-BE49-F238E27FC236}">
              <a16:creationId xmlns:a16="http://schemas.microsoft.com/office/drawing/2014/main" id="{302A8478-D25C-4DB5-873F-28B3F7CD81B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397314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942</xdr:row>
      <xdr:rowOff>0</xdr:rowOff>
    </xdr:from>
    <xdr:to>
      <xdr:col>3</xdr:col>
      <xdr:colOff>114300</xdr:colOff>
      <xdr:row>942</xdr:row>
      <xdr:rowOff>114300</xdr:rowOff>
    </xdr:to>
    <xdr:pic>
      <xdr:nvPicPr>
        <xdr:cNvPr id="726" name="Billede 725" descr="Seller Ships to My Country">
          <a:hlinkClick xmlns:r="http://schemas.openxmlformats.org/officeDocument/2006/relationships" r:id="rId5"/>
          <a:extLst>
            <a:ext uri="{FF2B5EF4-FFF2-40B4-BE49-F238E27FC236}">
              <a16:creationId xmlns:a16="http://schemas.microsoft.com/office/drawing/2014/main" id="{72843640-525F-4078-9B2E-382D4A516F9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97314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942</xdr:row>
      <xdr:rowOff>0</xdr:rowOff>
    </xdr:from>
    <xdr:to>
      <xdr:col>3</xdr:col>
      <xdr:colOff>274320</xdr:colOff>
      <xdr:row>942</xdr:row>
      <xdr:rowOff>152400</xdr:rowOff>
    </xdr:to>
    <xdr:pic>
      <xdr:nvPicPr>
        <xdr:cNvPr id="727" name="Billede 726">
          <a:hlinkClick xmlns:r="http://schemas.openxmlformats.org/officeDocument/2006/relationships" r:id="rId7"/>
          <a:extLst>
            <a:ext uri="{FF2B5EF4-FFF2-40B4-BE49-F238E27FC236}">
              <a16:creationId xmlns:a16="http://schemas.microsoft.com/office/drawing/2014/main" id="{2559FE10-B047-4C8A-A412-1F73B70EDFC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397314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946</xdr:row>
      <xdr:rowOff>0</xdr:rowOff>
    </xdr:from>
    <xdr:to>
      <xdr:col>3</xdr:col>
      <xdr:colOff>7620</xdr:colOff>
      <xdr:row>946</xdr:row>
      <xdr:rowOff>30480</xdr:rowOff>
    </xdr:to>
    <xdr:pic>
      <xdr:nvPicPr>
        <xdr:cNvPr id="728" name="Billede 727">
          <a:extLst>
            <a:ext uri="{FF2B5EF4-FFF2-40B4-BE49-F238E27FC236}">
              <a16:creationId xmlns:a16="http://schemas.microsoft.com/office/drawing/2014/main" id="{66C13BF6-B7EC-4ECD-A2B1-CB68ED162E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9440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947</xdr:row>
      <xdr:rowOff>0</xdr:rowOff>
    </xdr:from>
    <xdr:to>
      <xdr:col>3</xdr:col>
      <xdr:colOff>571500</xdr:colOff>
      <xdr:row>947</xdr:row>
      <xdr:rowOff>160020</xdr:rowOff>
    </xdr:to>
    <xdr:pic>
      <xdr:nvPicPr>
        <xdr:cNvPr id="729" name="Billede 728">
          <a:hlinkClick xmlns:r="http://schemas.openxmlformats.org/officeDocument/2006/relationships" r:id="rId173"/>
          <a:extLst>
            <a:ext uri="{FF2B5EF4-FFF2-40B4-BE49-F238E27FC236}">
              <a16:creationId xmlns:a16="http://schemas.microsoft.com/office/drawing/2014/main" id="{DADA644C-E320-4545-8804-9C5CF38BF84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99623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948</xdr:row>
      <xdr:rowOff>0</xdr:rowOff>
    </xdr:from>
    <xdr:to>
      <xdr:col>3</xdr:col>
      <xdr:colOff>7620</xdr:colOff>
      <xdr:row>948</xdr:row>
      <xdr:rowOff>99060</xdr:rowOff>
    </xdr:to>
    <xdr:pic>
      <xdr:nvPicPr>
        <xdr:cNvPr id="730" name="Billede 729">
          <a:extLst>
            <a:ext uri="{FF2B5EF4-FFF2-40B4-BE49-F238E27FC236}">
              <a16:creationId xmlns:a16="http://schemas.microsoft.com/office/drawing/2014/main" id="{9CA64065-7219-4526-814E-017BFD1572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99806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950</xdr:row>
      <xdr:rowOff>0</xdr:rowOff>
    </xdr:from>
    <xdr:to>
      <xdr:col>1</xdr:col>
      <xdr:colOff>152400</xdr:colOff>
      <xdr:row>951</xdr:row>
      <xdr:rowOff>114300</xdr:rowOff>
    </xdr:to>
    <xdr:pic>
      <xdr:nvPicPr>
        <xdr:cNvPr id="731" name="img118" descr="Lot ID: 420666816  Set No: 910033  Name: Old Train Engine Shed">
          <a:hlinkClick xmlns:r="http://schemas.openxmlformats.org/officeDocument/2006/relationships" r:id="rId33"/>
          <a:extLst>
            <a:ext uri="{FF2B5EF4-FFF2-40B4-BE49-F238E27FC236}">
              <a16:creationId xmlns:a16="http://schemas.microsoft.com/office/drawing/2014/main" id="{52845FDC-38E0-4422-A599-ABF4654149D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00171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950</xdr:row>
      <xdr:rowOff>0</xdr:rowOff>
    </xdr:from>
    <xdr:to>
      <xdr:col>3</xdr:col>
      <xdr:colOff>114300</xdr:colOff>
      <xdr:row>950</xdr:row>
      <xdr:rowOff>114300</xdr:rowOff>
    </xdr:to>
    <xdr:pic>
      <xdr:nvPicPr>
        <xdr:cNvPr id="732" name="Billede 731" descr="Seller Ships to My Country">
          <a:hlinkClick xmlns:r="http://schemas.openxmlformats.org/officeDocument/2006/relationships" r:id="rId5"/>
          <a:extLst>
            <a:ext uri="{FF2B5EF4-FFF2-40B4-BE49-F238E27FC236}">
              <a16:creationId xmlns:a16="http://schemas.microsoft.com/office/drawing/2014/main" id="{D94EC0A7-172B-42C9-80E1-63DD89D14BA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00171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950</xdr:row>
      <xdr:rowOff>0</xdr:rowOff>
    </xdr:from>
    <xdr:to>
      <xdr:col>3</xdr:col>
      <xdr:colOff>274320</xdr:colOff>
      <xdr:row>950</xdr:row>
      <xdr:rowOff>152400</xdr:rowOff>
    </xdr:to>
    <xdr:pic>
      <xdr:nvPicPr>
        <xdr:cNvPr id="733" name="Billede 732">
          <a:hlinkClick xmlns:r="http://schemas.openxmlformats.org/officeDocument/2006/relationships" r:id="rId7"/>
          <a:extLst>
            <a:ext uri="{FF2B5EF4-FFF2-40B4-BE49-F238E27FC236}">
              <a16:creationId xmlns:a16="http://schemas.microsoft.com/office/drawing/2014/main" id="{F60EE224-E818-47DF-8836-DA301035CEC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400171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954</xdr:row>
      <xdr:rowOff>0</xdr:rowOff>
    </xdr:from>
    <xdr:to>
      <xdr:col>3</xdr:col>
      <xdr:colOff>7620</xdr:colOff>
      <xdr:row>954</xdr:row>
      <xdr:rowOff>30480</xdr:rowOff>
    </xdr:to>
    <xdr:pic>
      <xdr:nvPicPr>
        <xdr:cNvPr id="734" name="Billede 733">
          <a:extLst>
            <a:ext uri="{FF2B5EF4-FFF2-40B4-BE49-F238E27FC236}">
              <a16:creationId xmlns:a16="http://schemas.microsoft.com/office/drawing/2014/main" id="{FE68BB80-B29D-4325-ACF8-C72AB6AB4F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02183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955</xdr:row>
      <xdr:rowOff>0</xdr:rowOff>
    </xdr:from>
    <xdr:to>
      <xdr:col>3</xdr:col>
      <xdr:colOff>571500</xdr:colOff>
      <xdr:row>955</xdr:row>
      <xdr:rowOff>160020</xdr:rowOff>
    </xdr:to>
    <xdr:pic>
      <xdr:nvPicPr>
        <xdr:cNvPr id="735" name="Billede 734">
          <a:hlinkClick xmlns:r="http://schemas.openxmlformats.org/officeDocument/2006/relationships" r:id="rId174"/>
          <a:extLst>
            <a:ext uri="{FF2B5EF4-FFF2-40B4-BE49-F238E27FC236}">
              <a16:creationId xmlns:a16="http://schemas.microsoft.com/office/drawing/2014/main" id="{A1E40A31-D94B-48FC-8046-7F6FE4CF3EA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02366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956</xdr:row>
      <xdr:rowOff>0</xdr:rowOff>
    </xdr:from>
    <xdr:to>
      <xdr:col>3</xdr:col>
      <xdr:colOff>7620</xdr:colOff>
      <xdr:row>956</xdr:row>
      <xdr:rowOff>99060</xdr:rowOff>
    </xdr:to>
    <xdr:pic>
      <xdr:nvPicPr>
        <xdr:cNvPr id="736" name="Billede 735">
          <a:extLst>
            <a:ext uri="{FF2B5EF4-FFF2-40B4-BE49-F238E27FC236}">
              <a16:creationId xmlns:a16="http://schemas.microsoft.com/office/drawing/2014/main" id="{0BF630AB-6401-405D-85BC-192271C2D5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02549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958</xdr:row>
      <xdr:rowOff>0</xdr:rowOff>
    </xdr:from>
    <xdr:to>
      <xdr:col>1</xdr:col>
      <xdr:colOff>152400</xdr:colOff>
      <xdr:row>959</xdr:row>
      <xdr:rowOff>114300</xdr:rowOff>
    </xdr:to>
    <xdr:pic>
      <xdr:nvPicPr>
        <xdr:cNvPr id="737" name="img119" descr="Lot ID: 420273035  Set No: 910033  Name: Old Train Engine Shed">
          <a:hlinkClick xmlns:r="http://schemas.openxmlformats.org/officeDocument/2006/relationships" r:id="rId33"/>
          <a:extLst>
            <a:ext uri="{FF2B5EF4-FFF2-40B4-BE49-F238E27FC236}">
              <a16:creationId xmlns:a16="http://schemas.microsoft.com/office/drawing/2014/main" id="{D19FA933-A1BD-4657-8BE9-528FFB28738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02915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958</xdr:row>
      <xdr:rowOff>0</xdr:rowOff>
    </xdr:from>
    <xdr:to>
      <xdr:col>3</xdr:col>
      <xdr:colOff>114300</xdr:colOff>
      <xdr:row>958</xdr:row>
      <xdr:rowOff>114300</xdr:rowOff>
    </xdr:to>
    <xdr:pic>
      <xdr:nvPicPr>
        <xdr:cNvPr id="738" name="Billede 737" descr="Seller Does Not Ship to My Country">
          <a:hlinkClick xmlns:r="http://schemas.openxmlformats.org/officeDocument/2006/relationships" r:id="rId5"/>
          <a:extLst>
            <a:ext uri="{FF2B5EF4-FFF2-40B4-BE49-F238E27FC236}">
              <a16:creationId xmlns:a16="http://schemas.microsoft.com/office/drawing/2014/main" id="{BBA50977-AF27-4286-87BC-D4B353FC717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02915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958</xdr:row>
      <xdr:rowOff>0</xdr:rowOff>
    </xdr:from>
    <xdr:to>
      <xdr:col>3</xdr:col>
      <xdr:colOff>274320</xdr:colOff>
      <xdr:row>958</xdr:row>
      <xdr:rowOff>152400</xdr:rowOff>
    </xdr:to>
    <xdr:pic>
      <xdr:nvPicPr>
        <xdr:cNvPr id="739" name="Billede 738">
          <a:hlinkClick xmlns:r="http://schemas.openxmlformats.org/officeDocument/2006/relationships" r:id="rId7"/>
          <a:extLst>
            <a:ext uri="{FF2B5EF4-FFF2-40B4-BE49-F238E27FC236}">
              <a16:creationId xmlns:a16="http://schemas.microsoft.com/office/drawing/2014/main" id="{1D35CA82-07DA-47ED-AA71-3FDA035FD2B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02915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958</xdr:row>
      <xdr:rowOff>0</xdr:rowOff>
    </xdr:from>
    <xdr:to>
      <xdr:col>3</xdr:col>
      <xdr:colOff>457200</xdr:colOff>
      <xdr:row>958</xdr:row>
      <xdr:rowOff>152400</xdr:rowOff>
    </xdr:to>
    <xdr:pic>
      <xdr:nvPicPr>
        <xdr:cNvPr id="740" name="Billede 739">
          <a:hlinkClick xmlns:r="http://schemas.openxmlformats.org/officeDocument/2006/relationships" r:id="rId175"/>
          <a:extLst>
            <a:ext uri="{FF2B5EF4-FFF2-40B4-BE49-F238E27FC236}">
              <a16:creationId xmlns:a16="http://schemas.microsoft.com/office/drawing/2014/main" id="{060E430A-C5A1-46E3-AD16-DBF3F8F1D0C8}"/>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029151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962</xdr:row>
      <xdr:rowOff>0</xdr:rowOff>
    </xdr:from>
    <xdr:to>
      <xdr:col>3</xdr:col>
      <xdr:colOff>7620</xdr:colOff>
      <xdr:row>962</xdr:row>
      <xdr:rowOff>30480</xdr:rowOff>
    </xdr:to>
    <xdr:pic>
      <xdr:nvPicPr>
        <xdr:cNvPr id="741" name="Billede 740">
          <a:extLst>
            <a:ext uri="{FF2B5EF4-FFF2-40B4-BE49-F238E27FC236}">
              <a16:creationId xmlns:a16="http://schemas.microsoft.com/office/drawing/2014/main" id="{173F49D9-659A-4B4B-B678-B7F2D2A30E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05041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963</xdr:row>
      <xdr:rowOff>0</xdr:rowOff>
    </xdr:from>
    <xdr:to>
      <xdr:col>3</xdr:col>
      <xdr:colOff>571500</xdr:colOff>
      <xdr:row>963</xdr:row>
      <xdr:rowOff>160020</xdr:rowOff>
    </xdr:to>
    <xdr:pic>
      <xdr:nvPicPr>
        <xdr:cNvPr id="742" name="Billede 741">
          <a:hlinkClick xmlns:r="http://schemas.openxmlformats.org/officeDocument/2006/relationships" r:id="rId176"/>
          <a:extLst>
            <a:ext uri="{FF2B5EF4-FFF2-40B4-BE49-F238E27FC236}">
              <a16:creationId xmlns:a16="http://schemas.microsoft.com/office/drawing/2014/main" id="{F94D0056-D29A-432F-9497-FAA1B54CA9B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05223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964</xdr:row>
      <xdr:rowOff>0</xdr:rowOff>
    </xdr:from>
    <xdr:to>
      <xdr:col>3</xdr:col>
      <xdr:colOff>7620</xdr:colOff>
      <xdr:row>964</xdr:row>
      <xdr:rowOff>99060</xdr:rowOff>
    </xdr:to>
    <xdr:pic>
      <xdr:nvPicPr>
        <xdr:cNvPr id="743" name="Billede 742">
          <a:extLst>
            <a:ext uri="{FF2B5EF4-FFF2-40B4-BE49-F238E27FC236}">
              <a16:creationId xmlns:a16="http://schemas.microsoft.com/office/drawing/2014/main" id="{5BBCBAF2-2B71-4D97-B964-2CB2C65B0E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05406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966</xdr:row>
      <xdr:rowOff>0</xdr:rowOff>
    </xdr:from>
    <xdr:to>
      <xdr:col>1</xdr:col>
      <xdr:colOff>152400</xdr:colOff>
      <xdr:row>967</xdr:row>
      <xdr:rowOff>114300</xdr:rowOff>
    </xdr:to>
    <xdr:pic>
      <xdr:nvPicPr>
        <xdr:cNvPr id="744" name="img120" descr="Lot ID: 348747344  Set No: 10027  Name: Train Engine Shed">
          <a:hlinkClick xmlns:r="http://schemas.openxmlformats.org/officeDocument/2006/relationships" r:id="rId55"/>
          <a:extLst>
            <a:ext uri="{FF2B5EF4-FFF2-40B4-BE49-F238E27FC236}">
              <a16:creationId xmlns:a16="http://schemas.microsoft.com/office/drawing/2014/main" id="{F7AA9BE2-9F56-451A-A8A1-5B5023CDA81A}"/>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05772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966</xdr:row>
      <xdr:rowOff>0</xdr:rowOff>
    </xdr:from>
    <xdr:to>
      <xdr:col>3</xdr:col>
      <xdr:colOff>114300</xdr:colOff>
      <xdr:row>966</xdr:row>
      <xdr:rowOff>114300</xdr:rowOff>
    </xdr:to>
    <xdr:pic>
      <xdr:nvPicPr>
        <xdr:cNvPr id="745" name="Billede 744" descr="Seller Ships to My Country">
          <a:hlinkClick xmlns:r="http://schemas.openxmlformats.org/officeDocument/2006/relationships" r:id="rId5"/>
          <a:extLst>
            <a:ext uri="{FF2B5EF4-FFF2-40B4-BE49-F238E27FC236}">
              <a16:creationId xmlns:a16="http://schemas.microsoft.com/office/drawing/2014/main" id="{FA9E3459-7619-47CA-B74F-D8EE5BD94EF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05772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966</xdr:row>
      <xdr:rowOff>0</xdr:rowOff>
    </xdr:from>
    <xdr:to>
      <xdr:col>3</xdr:col>
      <xdr:colOff>274320</xdr:colOff>
      <xdr:row>966</xdr:row>
      <xdr:rowOff>152400</xdr:rowOff>
    </xdr:to>
    <xdr:pic>
      <xdr:nvPicPr>
        <xdr:cNvPr id="746" name="Billede 745">
          <a:hlinkClick xmlns:r="http://schemas.openxmlformats.org/officeDocument/2006/relationships" r:id="rId7"/>
          <a:extLst>
            <a:ext uri="{FF2B5EF4-FFF2-40B4-BE49-F238E27FC236}">
              <a16:creationId xmlns:a16="http://schemas.microsoft.com/office/drawing/2014/main" id="{74D19267-DFCA-4406-A2C0-8BDD1B98E53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05772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970</xdr:row>
      <xdr:rowOff>0</xdr:rowOff>
    </xdr:from>
    <xdr:to>
      <xdr:col>3</xdr:col>
      <xdr:colOff>7620</xdr:colOff>
      <xdr:row>970</xdr:row>
      <xdr:rowOff>30480</xdr:rowOff>
    </xdr:to>
    <xdr:pic>
      <xdr:nvPicPr>
        <xdr:cNvPr id="747" name="Billede 746">
          <a:extLst>
            <a:ext uri="{FF2B5EF4-FFF2-40B4-BE49-F238E27FC236}">
              <a16:creationId xmlns:a16="http://schemas.microsoft.com/office/drawing/2014/main" id="{3490C382-CAAA-4FB9-89EF-824DF09DEE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09773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971</xdr:row>
      <xdr:rowOff>0</xdr:rowOff>
    </xdr:from>
    <xdr:to>
      <xdr:col>3</xdr:col>
      <xdr:colOff>571500</xdr:colOff>
      <xdr:row>971</xdr:row>
      <xdr:rowOff>160020</xdr:rowOff>
    </xdr:to>
    <xdr:pic>
      <xdr:nvPicPr>
        <xdr:cNvPr id="748" name="Billede 747">
          <a:hlinkClick xmlns:r="http://schemas.openxmlformats.org/officeDocument/2006/relationships" r:id="rId177"/>
          <a:extLst>
            <a:ext uri="{FF2B5EF4-FFF2-40B4-BE49-F238E27FC236}">
              <a16:creationId xmlns:a16="http://schemas.microsoft.com/office/drawing/2014/main" id="{77BD39A2-3538-4C52-884C-1D66306384D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09956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972</xdr:row>
      <xdr:rowOff>0</xdr:rowOff>
    </xdr:from>
    <xdr:to>
      <xdr:col>3</xdr:col>
      <xdr:colOff>7620</xdr:colOff>
      <xdr:row>972</xdr:row>
      <xdr:rowOff>99060</xdr:rowOff>
    </xdr:to>
    <xdr:pic>
      <xdr:nvPicPr>
        <xdr:cNvPr id="749" name="Billede 748">
          <a:extLst>
            <a:ext uri="{FF2B5EF4-FFF2-40B4-BE49-F238E27FC236}">
              <a16:creationId xmlns:a16="http://schemas.microsoft.com/office/drawing/2014/main" id="{DF7CDA78-61C3-4773-AAEA-BC8DCBCB58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0138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974</xdr:row>
      <xdr:rowOff>0</xdr:rowOff>
    </xdr:from>
    <xdr:to>
      <xdr:col>1</xdr:col>
      <xdr:colOff>152400</xdr:colOff>
      <xdr:row>975</xdr:row>
      <xdr:rowOff>114300</xdr:rowOff>
    </xdr:to>
    <xdr:pic>
      <xdr:nvPicPr>
        <xdr:cNvPr id="750" name="img121" descr="Lot ID: 322372647  Set No: 10027  Name: Train Engine Shed">
          <a:hlinkClick xmlns:r="http://schemas.openxmlformats.org/officeDocument/2006/relationships" r:id="rId55"/>
          <a:extLst>
            <a:ext uri="{FF2B5EF4-FFF2-40B4-BE49-F238E27FC236}">
              <a16:creationId xmlns:a16="http://schemas.microsoft.com/office/drawing/2014/main" id="{AE0CE69A-6101-4BBD-986E-67E1E91FF0F9}"/>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10504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974</xdr:row>
      <xdr:rowOff>0</xdr:rowOff>
    </xdr:from>
    <xdr:to>
      <xdr:col>3</xdr:col>
      <xdr:colOff>114300</xdr:colOff>
      <xdr:row>974</xdr:row>
      <xdr:rowOff>114300</xdr:rowOff>
    </xdr:to>
    <xdr:pic>
      <xdr:nvPicPr>
        <xdr:cNvPr id="751" name="Billede 750" descr="Seller Does Not Ship to My Country">
          <a:hlinkClick xmlns:r="http://schemas.openxmlformats.org/officeDocument/2006/relationships" r:id="rId5"/>
          <a:extLst>
            <a:ext uri="{FF2B5EF4-FFF2-40B4-BE49-F238E27FC236}">
              <a16:creationId xmlns:a16="http://schemas.microsoft.com/office/drawing/2014/main" id="{803188EC-F8E7-4432-8DDB-F21A360545D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10504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974</xdr:row>
      <xdr:rowOff>0</xdr:rowOff>
    </xdr:from>
    <xdr:to>
      <xdr:col>3</xdr:col>
      <xdr:colOff>274320</xdr:colOff>
      <xdr:row>974</xdr:row>
      <xdr:rowOff>152400</xdr:rowOff>
    </xdr:to>
    <xdr:pic>
      <xdr:nvPicPr>
        <xdr:cNvPr id="752" name="Billede 751">
          <a:hlinkClick xmlns:r="http://schemas.openxmlformats.org/officeDocument/2006/relationships" r:id="rId7"/>
          <a:extLst>
            <a:ext uri="{FF2B5EF4-FFF2-40B4-BE49-F238E27FC236}">
              <a16:creationId xmlns:a16="http://schemas.microsoft.com/office/drawing/2014/main" id="{80821E7C-D566-4D03-B37B-1C94137E6D6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410504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978</xdr:row>
      <xdr:rowOff>0</xdr:rowOff>
    </xdr:from>
    <xdr:to>
      <xdr:col>3</xdr:col>
      <xdr:colOff>7620</xdr:colOff>
      <xdr:row>978</xdr:row>
      <xdr:rowOff>30480</xdr:rowOff>
    </xdr:to>
    <xdr:pic>
      <xdr:nvPicPr>
        <xdr:cNvPr id="753" name="Billede 752">
          <a:extLst>
            <a:ext uri="{FF2B5EF4-FFF2-40B4-BE49-F238E27FC236}">
              <a16:creationId xmlns:a16="http://schemas.microsoft.com/office/drawing/2014/main" id="{00175EE6-C3D6-4A9F-B20E-0BAF54906A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3133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979</xdr:row>
      <xdr:rowOff>0</xdr:rowOff>
    </xdr:from>
    <xdr:to>
      <xdr:col>3</xdr:col>
      <xdr:colOff>571500</xdr:colOff>
      <xdr:row>979</xdr:row>
      <xdr:rowOff>160020</xdr:rowOff>
    </xdr:to>
    <xdr:pic>
      <xdr:nvPicPr>
        <xdr:cNvPr id="754" name="Billede 753">
          <a:hlinkClick xmlns:r="http://schemas.openxmlformats.org/officeDocument/2006/relationships" r:id="rId178"/>
          <a:extLst>
            <a:ext uri="{FF2B5EF4-FFF2-40B4-BE49-F238E27FC236}">
              <a16:creationId xmlns:a16="http://schemas.microsoft.com/office/drawing/2014/main" id="{2CFD5DF1-CE94-46D4-A0F1-669C6D980CD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13316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980</xdr:row>
      <xdr:rowOff>0</xdr:rowOff>
    </xdr:from>
    <xdr:to>
      <xdr:col>3</xdr:col>
      <xdr:colOff>7620</xdr:colOff>
      <xdr:row>980</xdr:row>
      <xdr:rowOff>99060</xdr:rowOff>
    </xdr:to>
    <xdr:pic>
      <xdr:nvPicPr>
        <xdr:cNvPr id="755" name="Billede 754">
          <a:extLst>
            <a:ext uri="{FF2B5EF4-FFF2-40B4-BE49-F238E27FC236}">
              <a16:creationId xmlns:a16="http://schemas.microsoft.com/office/drawing/2014/main" id="{E1448777-972B-4461-9266-F177A9ADA5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3499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982</xdr:row>
      <xdr:rowOff>0</xdr:rowOff>
    </xdr:from>
    <xdr:to>
      <xdr:col>1</xdr:col>
      <xdr:colOff>152400</xdr:colOff>
      <xdr:row>983</xdr:row>
      <xdr:rowOff>114300</xdr:rowOff>
    </xdr:to>
    <xdr:pic>
      <xdr:nvPicPr>
        <xdr:cNvPr id="756" name="img122" descr="Lot ID: 421624554  Set No: 910033  Name: Old Train Engine Shed">
          <a:hlinkClick xmlns:r="http://schemas.openxmlformats.org/officeDocument/2006/relationships" r:id="rId33"/>
          <a:extLst>
            <a:ext uri="{FF2B5EF4-FFF2-40B4-BE49-F238E27FC236}">
              <a16:creationId xmlns:a16="http://schemas.microsoft.com/office/drawing/2014/main" id="{BB41C699-967B-46D6-8C4F-2A200EB7C85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13865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982</xdr:row>
      <xdr:rowOff>0</xdr:rowOff>
    </xdr:from>
    <xdr:to>
      <xdr:col>3</xdr:col>
      <xdr:colOff>114300</xdr:colOff>
      <xdr:row>982</xdr:row>
      <xdr:rowOff>114300</xdr:rowOff>
    </xdr:to>
    <xdr:pic>
      <xdr:nvPicPr>
        <xdr:cNvPr id="757" name="Billede 756" descr="Seller Does Not Ship to My Country">
          <a:hlinkClick xmlns:r="http://schemas.openxmlformats.org/officeDocument/2006/relationships" r:id="rId5"/>
          <a:extLst>
            <a:ext uri="{FF2B5EF4-FFF2-40B4-BE49-F238E27FC236}">
              <a16:creationId xmlns:a16="http://schemas.microsoft.com/office/drawing/2014/main" id="{7427D683-352B-43E5-A888-0FC6669CD92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13865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982</xdr:row>
      <xdr:rowOff>0</xdr:rowOff>
    </xdr:from>
    <xdr:to>
      <xdr:col>3</xdr:col>
      <xdr:colOff>274320</xdr:colOff>
      <xdr:row>982</xdr:row>
      <xdr:rowOff>152400</xdr:rowOff>
    </xdr:to>
    <xdr:pic>
      <xdr:nvPicPr>
        <xdr:cNvPr id="758" name="Billede 757">
          <a:hlinkClick xmlns:r="http://schemas.openxmlformats.org/officeDocument/2006/relationships" r:id="rId7"/>
          <a:extLst>
            <a:ext uri="{FF2B5EF4-FFF2-40B4-BE49-F238E27FC236}">
              <a16:creationId xmlns:a16="http://schemas.microsoft.com/office/drawing/2014/main" id="{7F39D8E4-A8A4-49D7-8226-4F30472BF29F}"/>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413865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982</xdr:row>
      <xdr:rowOff>0</xdr:rowOff>
    </xdr:from>
    <xdr:to>
      <xdr:col>3</xdr:col>
      <xdr:colOff>457200</xdr:colOff>
      <xdr:row>982</xdr:row>
      <xdr:rowOff>152400</xdr:rowOff>
    </xdr:to>
    <xdr:pic>
      <xdr:nvPicPr>
        <xdr:cNvPr id="759" name="Billede 758">
          <a:hlinkClick xmlns:r="http://schemas.openxmlformats.org/officeDocument/2006/relationships" r:id="rId179"/>
          <a:extLst>
            <a:ext uri="{FF2B5EF4-FFF2-40B4-BE49-F238E27FC236}">
              <a16:creationId xmlns:a16="http://schemas.microsoft.com/office/drawing/2014/main" id="{12B18B02-9BD7-4032-A937-65CE9219BC5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138650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986</xdr:row>
      <xdr:rowOff>0</xdr:rowOff>
    </xdr:from>
    <xdr:to>
      <xdr:col>3</xdr:col>
      <xdr:colOff>7620</xdr:colOff>
      <xdr:row>986</xdr:row>
      <xdr:rowOff>30480</xdr:rowOff>
    </xdr:to>
    <xdr:pic>
      <xdr:nvPicPr>
        <xdr:cNvPr id="760" name="Billede 759">
          <a:extLst>
            <a:ext uri="{FF2B5EF4-FFF2-40B4-BE49-F238E27FC236}">
              <a16:creationId xmlns:a16="http://schemas.microsoft.com/office/drawing/2014/main" id="{F08C29F9-CFA4-4038-B047-E890B83EA9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6379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987</xdr:row>
      <xdr:rowOff>0</xdr:rowOff>
    </xdr:from>
    <xdr:to>
      <xdr:col>3</xdr:col>
      <xdr:colOff>571500</xdr:colOff>
      <xdr:row>987</xdr:row>
      <xdr:rowOff>160020</xdr:rowOff>
    </xdr:to>
    <xdr:pic>
      <xdr:nvPicPr>
        <xdr:cNvPr id="761" name="Billede 760">
          <a:hlinkClick xmlns:r="http://schemas.openxmlformats.org/officeDocument/2006/relationships" r:id="rId180"/>
          <a:extLst>
            <a:ext uri="{FF2B5EF4-FFF2-40B4-BE49-F238E27FC236}">
              <a16:creationId xmlns:a16="http://schemas.microsoft.com/office/drawing/2014/main" id="{AA427318-0FDF-4B88-BF47-9C7B7CBB763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16562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988</xdr:row>
      <xdr:rowOff>0</xdr:rowOff>
    </xdr:from>
    <xdr:to>
      <xdr:col>3</xdr:col>
      <xdr:colOff>7620</xdr:colOff>
      <xdr:row>988</xdr:row>
      <xdr:rowOff>99060</xdr:rowOff>
    </xdr:to>
    <xdr:pic>
      <xdr:nvPicPr>
        <xdr:cNvPr id="762" name="Billede 761">
          <a:extLst>
            <a:ext uri="{FF2B5EF4-FFF2-40B4-BE49-F238E27FC236}">
              <a16:creationId xmlns:a16="http://schemas.microsoft.com/office/drawing/2014/main" id="{306CA9F8-D851-43C3-AC18-E2D59F5CA0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6745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990</xdr:row>
      <xdr:rowOff>0</xdr:rowOff>
    </xdr:from>
    <xdr:to>
      <xdr:col>1</xdr:col>
      <xdr:colOff>152400</xdr:colOff>
      <xdr:row>991</xdr:row>
      <xdr:rowOff>114300</xdr:rowOff>
    </xdr:to>
    <xdr:pic>
      <xdr:nvPicPr>
        <xdr:cNvPr id="763" name="img123" descr="Lot ID: 499974293  Set No: 910033  Name: Old Train Engine Shed">
          <a:hlinkClick xmlns:r="http://schemas.openxmlformats.org/officeDocument/2006/relationships" r:id="rId33"/>
          <a:extLst>
            <a:ext uri="{FF2B5EF4-FFF2-40B4-BE49-F238E27FC236}">
              <a16:creationId xmlns:a16="http://schemas.microsoft.com/office/drawing/2014/main" id="{653F7CE4-5912-4D6D-A421-690C2FEDFD7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17111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990</xdr:row>
      <xdr:rowOff>0</xdr:rowOff>
    </xdr:from>
    <xdr:to>
      <xdr:col>3</xdr:col>
      <xdr:colOff>114300</xdr:colOff>
      <xdr:row>990</xdr:row>
      <xdr:rowOff>114300</xdr:rowOff>
    </xdr:to>
    <xdr:pic>
      <xdr:nvPicPr>
        <xdr:cNvPr id="764" name="Billede 763" descr="Seller Does Not Ship to My Country">
          <a:hlinkClick xmlns:r="http://schemas.openxmlformats.org/officeDocument/2006/relationships" r:id="rId5"/>
          <a:extLst>
            <a:ext uri="{FF2B5EF4-FFF2-40B4-BE49-F238E27FC236}">
              <a16:creationId xmlns:a16="http://schemas.microsoft.com/office/drawing/2014/main" id="{E06D7685-F588-4988-BD95-96210273C576}"/>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17111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990</xdr:row>
      <xdr:rowOff>0</xdr:rowOff>
    </xdr:from>
    <xdr:to>
      <xdr:col>3</xdr:col>
      <xdr:colOff>274320</xdr:colOff>
      <xdr:row>990</xdr:row>
      <xdr:rowOff>152400</xdr:rowOff>
    </xdr:to>
    <xdr:pic>
      <xdr:nvPicPr>
        <xdr:cNvPr id="765" name="Billede 764">
          <a:hlinkClick xmlns:r="http://schemas.openxmlformats.org/officeDocument/2006/relationships" r:id="rId7"/>
          <a:extLst>
            <a:ext uri="{FF2B5EF4-FFF2-40B4-BE49-F238E27FC236}">
              <a16:creationId xmlns:a16="http://schemas.microsoft.com/office/drawing/2014/main" id="{A030960D-7F47-4250-B495-025BE93279B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17111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994</xdr:row>
      <xdr:rowOff>0</xdr:rowOff>
    </xdr:from>
    <xdr:to>
      <xdr:col>3</xdr:col>
      <xdr:colOff>7620</xdr:colOff>
      <xdr:row>994</xdr:row>
      <xdr:rowOff>30480</xdr:rowOff>
    </xdr:to>
    <xdr:pic>
      <xdr:nvPicPr>
        <xdr:cNvPr id="766" name="Billede 765">
          <a:extLst>
            <a:ext uri="{FF2B5EF4-FFF2-40B4-BE49-F238E27FC236}">
              <a16:creationId xmlns:a16="http://schemas.microsoft.com/office/drawing/2014/main" id="{5EA54B92-2BC8-4D11-B62C-0ACCE41C08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9122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995</xdr:row>
      <xdr:rowOff>0</xdr:rowOff>
    </xdr:from>
    <xdr:to>
      <xdr:col>3</xdr:col>
      <xdr:colOff>571500</xdr:colOff>
      <xdr:row>995</xdr:row>
      <xdr:rowOff>160020</xdr:rowOff>
    </xdr:to>
    <xdr:pic>
      <xdr:nvPicPr>
        <xdr:cNvPr id="767" name="Billede 766">
          <a:hlinkClick xmlns:r="http://schemas.openxmlformats.org/officeDocument/2006/relationships" r:id="rId181"/>
          <a:extLst>
            <a:ext uri="{FF2B5EF4-FFF2-40B4-BE49-F238E27FC236}">
              <a16:creationId xmlns:a16="http://schemas.microsoft.com/office/drawing/2014/main" id="{1451E82A-8869-420F-9A14-0758E480133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19305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996</xdr:row>
      <xdr:rowOff>0</xdr:rowOff>
    </xdr:from>
    <xdr:to>
      <xdr:col>3</xdr:col>
      <xdr:colOff>7620</xdr:colOff>
      <xdr:row>996</xdr:row>
      <xdr:rowOff>99060</xdr:rowOff>
    </xdr:to>
    <xdr:pic>
      <xdr:nvPicPr>
        <xdr:cNvPr id="768" name="Billede 767">
          <a:extLst>
            <a:ext uri="{FF2B5EF4-FFF2-40B4-BE49-F238E27FC236}">
              <a16:creationId xmlns:a16="http://schemas.microsoft.com/office/drawing/2014/main" id="{66AF14E9-1CE6-4111-AC30-178D7640F3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19488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998</xdr:row>
      <xdr:rowOff>0</xdr:rowOff>
    </xdr:from>
    <xdr:to>
      <xdr:col>1</xdr:col>
      <xdr:colOff>152400</xdr:colOff>
      <xdr:row>999</xdr:row>
      <xdr:rowOff>114300</xdr:rowOff>
    </xdr:to>
    <xdr:pic>
      <xdr:nvPicPr>
        <xdr:cNvPr id="769" name="img124" descr="Lot ID: 441318399  Set No: 910033  Name: Old Train Engine Shed">
          <a:hlinkClick xmlns:r="http://schemas.openxmlformats.org/officeDocument/2006/relationships" r:id="rId33"/>
          <a:extLst>
            <a:ext uri="{FF2B5EF4-FFF2-40B4-BE49-F238E27FC236}">
              <a16:creationId xmlns:a16="http://schemas.microsoft.com/office/drawing/2014/main" id="{BD89878C-14D9-48EB-8DDA-A2B7A34B40E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19854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998</xdr:row>
      <xdr:rowOff>0</xdr:rowOff>
    </xdr:from>
    <xdr:to>
      <xdr:col>3</xdr:col>
      <xdr:colOff>114300</xdr:colOff>
      <xdr:row>998</xdr:row>
      <xdr:rowOff>114300</xdr:rowOff>
    </xdr:to>
    <xdr:pic>
      <xdr:nvPicPr>
        <xdr:cNvPr id="770" name="Billede 769" descr="Seller Ships to My Country">
          <a:hlinkClick xmlns:r="http://schemas.openxmlformats.org/officeDocument/2006/relationships" r:id="rId5"/>
          <a:extLst>
            <a:ext uri="{FF2B5EF4-FFF2-40B4-BE49-F238E27FC236}">
              <a16:creationId xmlns:a16="http://schemas.microsoft.com/office/drawing/2014/main" id="{73A10EB4-1BCE-4D93-882E-F45827B226B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19854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998</xdr:row>
      <xdr:rowOff>0</xdr:rowOff>
    </xdr:from>
    <xdr:to>
      <xdr:col>3</xdr:col>
      <xdr:colOff>274320</xdr:colOff>
      <xdr:row>998</xdr:row>
      <xdr:rowOff>152400</xdr:rowOff>
    </xdr:to>
    <xdr:pic>
      <xdr:nvPicPr>
        <xdr:cNvPr id="771" name="Billede 770">
          <a:hlinkClick xmlns:r="http://schemas.openxmlformats.org/officeDocument/2006/relationships" r:id="rId7"/>
          <a:extLst>
            <a:ext uri="{FF2B5EF4-FFF2-40B4-BE49-F238E27FC236}">
              <a16:creationId xmlns:a16="http://schemas.microsoft.com/office/drawing/2014/main" id="{04ADB7F5-7392-418B-8E8C-EBB99B250DF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19854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1002</xdr:row>
      <xdr:rowOff>0</xdr:rowOff>
    </xdr:from>
    <xdr:to>
      <xdr:col>3</xdr:col>
      <xdr:colOff>7620</xdr:colOff>
      <xdr:row>1002</xdr:row>
      <xdr:rowOff>30480</xdr:rowOff>
    </xdr:to>
    <xdr:pic>
      <xdr:nvPicPr>
        <xdr:cNvPr id="772" name="Billede 771">
          <a:extLst>
            <a:ext uri="{FF2B5EF4-FFF2-40B4-BE49-F238E27FC236}">
              <a16:creationId xmlns:a16="http://schemas.microsoft.com/office/drawing/2014/main" id="{0733098A-BDE8-4B62-97C4-8C5AF41C4F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1866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1003</xdr:row>
      <xdr:rowOff>0</xdr:rowOff>
    </xdr:from>
    <xdr:to>
      <xdr:col>3</xdr:col>
      <xdr:colOff>571500</xdr:colOff>
      <xdr:row>1003</xdr:row>
      <xdr:rowOff>160020</xdr:rowOff>
    </xdr:to>
    <xdr:pic>
      <xdr:nvPicPr>
        <xdr:cNvPr id="773" name="Billede 772">
          <a:hlinkClick xmlns:r="http://schemas.openxmlformats.org/officeDocument/2006/relationships" r:id="rId182"/>
          <a:extLst>
            <a:ext uri="{FF2B5EF4-FFF2-40B4-BE49-F238E27FC236}">
              <a16:creationId xmlns:a16="http://schemas.microsoft.com/office/drawing/2014/main" id="{2228CEF1-D863-47F5-9B4B-17B627193E7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22048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1004</xdr:row>
      <xdr:rowOff>0</xdr:rowOff>
    </xdr:from>
    <xdr:to>
      <xdr:col>3</xdr:col>
      <xdr:colOff>7620</xdr:colOff>
      <xdr:row>1004</xdr:row>
      <xdr:rowOff>99060</xdr:rowOff>
    </xdr:to>
    <xdr:pic>
      <xdr:nvPicPr>
        <xdr:cNvPr id="774" name="Billede 773">
          <a:extLst>
            <a:ext uri="{FF2B5EF4-FFF2-40B4-BE49-F238E27FC236}">
              <a16:creationId xmlns:a16="http://schemas.microsoft.com/office/drawing/2014/main" id="{6A6B3D65-B42B-4A80-9A57-0D7271337A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2231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1006</xdr:row>
      <xdr:rowOff>0</xdr:rowOff>
    </xdr:from>
    <xdr:to>
      <xdr:col>1</xdr:col>
      <xdr:colOff>152400</xdr:colOff>
      <xdr:row>1007</xdr:row>
      <xdr:rowOff>114300</xdr:rowOff>
    </xdr:to>
    <xdr:pic>
      <xdr:nvPicPr>
        <xdr:cNvPr id="775" name="img125" descr="Lot ID: 466437327  Set No: 910033  Name: Old Train Engine Shed">
          <a:hlinkClick xmlns:r="http://schemas.openxmlformats.org/officeDocument/2006/relationships" r:id="rId33"/>
          <a:extLst>
            <a:ext uri="{FF2B5EF4-FFF2-40B4-BE49-F238E27FC236}">
              <a16:creationId xmlns:a16="http://schemas.microsoft.com/office/drawing/2014/main" id="{B3D7D0A1-1145-4572-AC13-5924D917E1F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22597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1006</xdr:row>
      <xdr:rowOff>0</xdr:rowOff>
    </xdr:from>
    <xdr:to>
      <xdr:col>3</xdr:col>
      <xdr:colOff>114300</xdr:colOff>
      <xdr:row>1006</xdr:row>
      <xdr:rowOff>114300</xdr:rowOff>
    </xdr:to>
    <xdr:pic>
      <xdr:nvPicPr>
        <xdr:cNvPr id="776" name="Billede 775" descr="Seller Ships to My Country">
          <a:hlinkClick xmlns:r="http://schemas.openxmlformats.org/officeDocument/2006/relationships" r:id="rId5"/>
          <a:extLst>
            <a:ext uri="{FF2B5EF4-FFF2-40B4-BE49-F238E27FC236}">
              <a16:creationId xmlns:a16="http://schemas.microsoft.com/office/drawing/2014/main" id="{0514EB19-7DB1-4D47-B5D8-AEC85ABE18D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22597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1006</xdr:row>
      <xdr:rowOff>0</xdr:rowOff>
    </xdr:from>
    <xdr:to>
      <xdr:col>3</xdr:col>
      <xdr:colOff>274320</xdr:colOff>
      <xdr:row>1006</xdr:row>
      <xdr:rowOff>152400</xdr:rowOff>
    </xdr:to>
    <xdr:pic>
      <xdr:nvPicPr>
        <xdr:cNvPr id="777" name="Billede 776">
          <a:hlinkClick xmlns:r="http://schemas.openxmlformats.org/officeDocument/2006/relationships" r:id="rId7"/>
          <a:extLst>
            <a:ext uri="{FF2B5EF4-FFF2-40B4-BE49-F238E27FC236}">
              <a16:creationId xmlns:a16="http://schemas.microsoft.com/office/drawing/2014/main" id="{FCB5E76D-AA19-4AA5-82AD-FED1E1116EA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22597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1006</xdr:row>
      <xdr:rowOff>0</xdr:rowOff>
    </xdr:from>
    <xdr:to>
      <xdr:col>3</xdr:col>
      <xdr:colOff>457200</xdr:colOff>
      <xdr:row>1006</xdr:row>
      <xdr:rowOff>152400</xdr:rowOff>
    </xdr:to>
    <xdr:pic>
      <xdr:nvPicPr>
        <xdr:cNvPr id="778" name="Billede 777">
          <a:hlinkClick xmlns:r="http://schemas.openxmlformats.org/officeDocument/2006/relationships" r:id="rId183"/>
          <a:extLst>
            <a:ext uri="{FF2B5EF4-FFF2-40B4-BE49-F238E27FC236}">
              <a16:creationId xmlns:a16="http://schemas.microsoft.com/office/drawing/2014/main" id="{53909028-D3CC-4DFF-9D23-23EB346EE1E4}"/>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225975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1010</xdr:row>
      <xdr:rowOff>0</xdr:rowOff>
    </xdr:from>
    <xdr:to>
      <xdr:col>3</xdr:col>
      <xdr:colOff>7620</xdr:colOff>
      <xdr:row>1010</xdr:row>
      <xdr:rowOff>30480</xdr:rowOff>
    </xdr:to>
    <xdr:pic>
      <xdr:nvPicPr>
        <xdr:cNvPr id="779" name="Billede 778">
          <a:extLst>
            <a:ext uri="{FF2B5EF4-FFF2-40B4-BE49-F238E27FC236}">
              <a16:creationId xmlns:a16="http://schemas.microsoft.com/office/drawing/2014/main" id="{DF182D57-2306-4B29-B428-7A837D8E80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5112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1011</xdr:row>
      <xdr:rowOff>0</xdr:rowOff>
    </xdr:from>
    <xdr:to>
      <xdr:col>3</xdr:col>
      <xdr:colOff>571500</xdr:colOff>
      <xdr:row>1011</xdr:row>
      <xdr:rowOff>160020</xdr:rowOff>
    </xdr:to>
    <xdr:pic>
      <xdr:nvPicPr>
        <xdr:cNvPr id="780" name="Billede 779">
          <a:hlinkClick xmlns:r="http://schemas.openxmlformats.org/officeDocument/2006/relationships" r:id="rId184"/>
          <a:extLst>
            <a:ext uri="{FF2B5EF4-FFF2-40B4-BE49-F238E27FC236}">
              <a16:creationId xmlns:a16="http://schemas.microsoft.com/office/drawing/2014/main" id="{E891B558-215F-4CE7-994E-5C5123044ED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25295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1012</xdr:row>
      <xdr:rowOff>0</xdr:rowOff>
    </xdr:from>
    <xdr:to>
      <xdr:col>3</xdr:col>
      <xdr:colOff>7620</xdr:colOff>
      <xdr:row>1012</xdr:row>
      <xdr:rowOff>99060</xdr:rowOff>
    </xdr:to>
    <xdr:pic>
      <xdr:nvPicPr>
        <xdr:cNvPr id="781" name="Billede 780">
          <a:extLst>
            <a:ext uri="{FF2B5EF4-FFF2-40B4-BE49-F238E27FC236}">
              <a16:creationId xmlns:a16="http://schemas.microsoft.com/office/drawing/2014/main" id="{39311560-6CEA-4F63-8937-202183A963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5477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1014</xdr:row>
      <xdr:rowOff>0</xdr:rowOff>
    </xdr:from>
    <xdr:to>
      <xdr:col>1</xdr:col>
      <xdr:colOff>152400</xdr:colOff>
      <xdr:row>1015</xdr:row>
      <xdr:rowOff>114300</xdr:rowOff>
    </xdr:to>
    <xdr:pic>
      <xdr:nvPicPr>
        <xdr:cNvPr id="782" name="img126" descr="Lot ID: 461142871  Set No: 910033  Name: Old Train Engine Shed">
          <a:hlinkClick xmlns:r="http://schemas.openxmlformats.org/officeDocument/2006/relationships" r:id="rId33"/>
          <a:extLst>
            <a:ext uri="{FF2B5EF4-FFF2-40B4-BE49-F238E27FC236}">
              <a16:creationId xmlns:a16="http://schemas.microsoft.com/office/drawing/2014/main" id="{FBF361E6-3AAC-49AD-9FFC-DC5845C6F72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25843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1014</xdr:row>
      <xdr:rowOff>0</xdr:rowOff>
    </xdr:from>
    <xdr:to>
      <xdr:col>3</xdr:col>
      <xdr:colOff>114300</xdr:colOff>
      <xdr:row>1014</xdr:row>
      <xdr:rowOff>114300</xdr:rowOff>
    </xdr:to>
    <xdr:pic>
      <xdr:nvPicPr>
        <xdr:cNvPr id="783" name="Billede 782" descr="Seller Ships to My Country">
          <a:hlinkClick xmlns:r="http://schemas.openxmlformats.org/officeDocument/2006/relationships" r:id="rId5"/>
          <a:extLst>
            <a:ext uri="{FF2B5EF4-FFF2-40B4-BE49-F238E27FC236}">
              <a16:creationId xmlns:a16="http://schemas.microsoft.com/office/drawing/2014/main" id="{FFD4B71B-4855-4822-B324-15A45BA04F4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25843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1014</xdr:row>
      <xdr:rowOff>0</xdr:rowOff>
    </xdr:from>
    <xdr:to>
      <xdr:col>3</xdr:col>
      <xdr:colOff>274320</xdr:colOff>
      <xdr:row>1014</xdr:row>
      <xdr:rowOff>152400</xdr:rowOff>
    </xdr:to>
    <xdr:pic>
      <xdr:nvPicPr>
        <xdr:cNvPr id="784" name="Billede 783">
          <a:hlinkClick xmlns:r="http://schemas.openxmlformats.org/officeDocument/2006/relationships" r:id="rId7"/>
          <a:extLst>
            <a:ext uri="{FF2B5EF4-FFF2-40B4-BE49-F238E27FC236}">
              <a16:creationId xmlns:a16="http://schemas.microsoft.com/office/drawing/2014/main" id="{8A2B897E-E658-4718-98C7-57278A1A86C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25843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1014</xdr:row>
      <xdr:rowOff>0</xdr:rowOff>
    </xdr:from>
    <xdr:to>
      <xdr:col>3</xdr:col>
      <xdr:colOff>457200</xdr:colOff>
      <xdr:row>1014</xdr:row>
      <xdr:rowOff>152400</xdr:rowOff>
    </xdr:to>
    <xdr:pic>
      <xdr:nvPicPr>
        <xdr:cNvPr id="785" name="Billede 784">
          <a:hlinkClick xmlns:r="http://schemas.openxmlformats.org/officeDocument/2006/relationships" r:id="rId185"/>
          <a:extLst>
            <a:ext uri="{FF2B5EF4-FFF2-40B4-BE49-F238E27FC236}">
              <a16:creationId xmlns:a16="http://schemas.microsoft.com/office/drawing/2014/main" id="{1D398512-3919-407A-AB81-132576E7AF7D}"/>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258437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1018</xdr:row>
      <xdr:rowOff>0</xdr:rowOff>
    </xdr:from>
    <xdr:to>
      <xdr:col>3</xdr:col>
      <xdr:colOff>7620</xdr:colOff>
      <xdr:row>1018</xdr:row>
      <xdr:rowOff>30480</xdr:rowOff>
    </xdr:to>
    <xdr:pic>
      <xdr:nvPicPr>
        <xdr:cNvPr id="786" name="Billede 785">
          <a:extLst>
            <a:ext uri="{FF2B5EF4-FFF2-40B4-BE49-F238E27FC236}">
              <a16:creationId xmlns:a16="http://schemas.microsoft.com/office/drawing/2014/main" id="{4B421D9E-14E5-40F0-AD8A-BB81290836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8244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1019</xdr:row>
      <xdr:rowOff>0</xdr:rowOff>
    </xdr:from>
    <xdr:to>
      <xdr:col>3</xdr:col>
      <xdr:colOff>571500</xdr:colOff>
      <xdr:row>1019</xdr:row>
      <xdr:rowOff>160020</xdr:rowOff>
    </xdr:to>
    <xdr:pic>
      <xdr:nvPicPr>
        <xdr:cNvPr id="787" name="Billede 786">
          <a:hlinkClick xmlns:r="http://schemas.openxmlformats.org/officeDocument/2006/relationships" r:id="rId186"/>
          <a:extLst>
            <a:ext uri="{FF2B5EF4-FFF2-40B4-BE49-F238E27FC236}">
              <a16:creationId xmlns:a16="http://schemas.microsoft.com/office/drawing/2014/main" id="{D650F104-AA0D-4879-A96E-DE33D609767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28426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1020</xdr:row>
      <xdr:rowOff>0</xdr:rowOff>
    </xdr:from>
    <xdr:to>
      <xdr:col>3</xdr:col>
      <xdr:colOff>7620</xdr:colOff>
      <xdr:row>1020</xdr:row>
      <xdr:rowOff>99060</xdr:rowOff>
    </xdr:to>
    <xdr:pic>
      <xdr:nvPicPr>
        <xdr:cNvPr id="788" name="Billede 787">
          <a:extLst>
            <a:ext uri="{FF2B5EF4-FFF2-40B4-BE49-F238E27FC236}">
              <a16:creationId xmlns:a16="http://schemas.microsoft.com/office/drawing/2014/main" id="{A7C86107-5C53-4EF6-9F51-0CECBCFC02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28609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1022</xdr:row>
      <xdr:rowOff>0</xdr:rowOff>
    </xdr:from>
    <xdr:to>
      <xdr:col>1</xdr:col>
      <xdr:colOff>152400</xdr:colOff>
      <xdr:row>1022</xdr:row>
      <xdr:rowOff>571500</xdr:rowOff>
    </xdr:to>
    <xdr:pic>
      <xdr:nvPicPr>
        <xdr:cNvPr id="789" name="img127" descr="Lot ID: 302660695  Set No: KT405  Name: Small Train Engine with Tender Black">
          <a:hlinkClick xmlns:r="http://schemas.openxmlformats.org/officeDocument/2006/relationships" r:id="rId137"/>
          <a:extLst>
            <a:ext uri="{FF2B5EF4-FFF2-40B4-BE49-F238E27FC236}">
              <a16:creationId xmlns:a16="http://schemas.microsoft.com/office/drawing/2014/main" id="{D29EF72E-1EC2-47CD-844E-E1F300C8E19F}"/>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428975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1022</xdr:row>
      <xdr:rowOff>0</xdr:rowOff>
    </xdr:from>
    <xdr:to>
      <xdr:col>3</xdr:col>
      <xdr:colOff>114300</xdr:colOff>
      <xdr:row>1022</xdr:row>
      <xdr:rowOff>114300</xdr:rowOff>
    </xdr:to>
    <xdr:pic>
      <xdr:nvPicPr>
        <xdr:cNvPr id="790" name="Billede 789" descr="Seller Ships to My Country">
          <a:hlinkClick xmlns:r="http://schemas.openxmlformats.org/officeDocument/2006/relationships" r:id="rId5"/>
          <a:extLst>
            <a:ext uri="{FF2B5EF4-FFF2-40B4-BE49-F238E27FC236}">
              <a16:creationId xmlns:a16="http://schemas.microsoft.com/office/drawing/2014/main" id="{C59B63B6-5AEA-46A0-973A-2092B9ECE89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28975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1022</xdr:row>
      <xdr:rowOff>0</xdr:rowOff>
    </xdr:from>
    <xdr:to>
      <xdr:col>3</xdr:col>
      <xdr:colOff>274320</xdr:colOff>
      <xdr:row>1022</xdr:row>
      <xdr:rowOff>152400</xdr:rowOff>
    </xdr:to>
    <xdr:pic>
      <xdr:nvPicPr>
        <xdr:cNvPr id="791" name="Billede 790">
          <a:hlinkClick xmlns:r="http://schemas.openxmlformats.org/officeDocument/2006/relationships" r:id="rId7"/>
          <a:extLst>
            <a:ext uri="{FF2B5EF4-FFF2-40B4-BE49-F238E27FC236}">
              <a16:creationId xmlns:a16="http://schemas.microsoft.com/office/drawing/2014/main" id="{BB9FD2CA-B0C5-4115-A471-0356132E7AF6}"/>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428975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1026</xdr:row>
      <xdr:rowOff>0</xdr:rowOff>
    </xdr:from>
    <xdr:to>
      <xdr:col>3</xdr:col>
      <xdr:colOff>7620</xdr:colOff>
      <xdr:row>1026</xdr:row>
      <xdr:rowOff>30480</xdr:rowOff>
    </xdr:to>
    <xdr:pic>
      <xdr:nvPicPr>
        <xdr:cNvPr id="792" name="Billede 791">
          <a:extLst>
            <a:ext uri="{FF2B5EF4-FFF2-40B4-BE49-F238E27FC236}">
              <a16:creationId xmlns:a16="http://schemas.microsoft.com/office/drawing/2014/main" id="{98231012-4A1B-41D6-BE33-B619F45AD6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32015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1027</xdr:row>
      <xdr:rowOff>0</xdr:rowOff>
    </xdr:from>
    <xdr:to>
      <xdr:col>3</xdr:col>
      <xdr:colOff>571500</xdr:colOff>
      <xdr:row>1027</xdr:row>
      <xdr:rowOff>160020</xdr:rowOff>
    </xdr:to>
    <xdr:pic>
      <xdr:nvPicPr>
        <xdr:cNvPr id="793" name="Billede 792">
          <a:hlinkClick xmlns:r="http://schemas.openxmlformats.org/officeDocument/2006/relationships" r:id="rId187"/>
          <a:extLst>
            <a:ext uri="{FF2B5EF4-FFF2-40B4-BE49-F238E27FC236}">
              <a16:creationId xmlns:a16="http://schemas.microsoft.com/office/drawing/2014/main" id="{AB999388-7E1B-446D-9417-80602749F14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32198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1028</xdr:row>
      <xdr:rowOff>0</xdr:rowOff>
    </xdr:from>
    <xdr:to>
      <xdr:col>3</xdr:col>
      <xdr:colOff>7620</xdr:colOff>
      <xdr:row>1028</xdr:row>
      <xdr:rowOff>99060</xdr:rowOff>
    </xdr:to>
    <xdr:pic>
      <xdr:nvPicPr>
        <xdr:cNvPr id="794" name="Billede 793">
          <a:extLst>
            <a:ext uri="{FF2B5EF4-FFF2-40B4-BE49-F238E27FC236}">
              <a16:creationId xmlns:a16="http://schemas.microsoft.com/office/drawing/2014/main" id="{EDD38604-2A58-46A5-8831-286C4CB6B9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32381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1030</xdr:row>
      <xdr:rowOff>0</xdr:rowOff>
    </xdr:from>
    <xdr:to>
      <xdr:col>1</xdr:col>
      <xdr:colOff>152400</xdr:colOff>
      <xdr:row>1031</xdr:row>
      <xdr:rowOff>114300</xdr:rowOff>
    </xdr:to>
    <xdr:pic>
      <xdr:nvPicPr>
        <xdr:cNvPr id="795" name="img128" descr="Lot ID: 536258014  Set No: 10027  Name: Train Engine Shed">
          <a:hlinkClick xmlns:r="http://schemas.openxmlformats.org/officeDocument/2006/relationships" r:id="rId55"/>
          <a:extLst>
            <a:ext uri="{FF2B5EF4-FFF2-40B4-BE49-F238E27FC236}">
              <a16:creationId xmlns:a16="http://schemas.microsoft.com/office/drawing/2014/main" id="{B2D63AC2-2E1B-48E9-A8D4-68F6E97F9C36}"/>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32747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1030</xdr:row>
      <xdr:rowOff>0</xdr:rowOff>
    </xdr:from>
    <xdr:to>
      <xdr:col>3</xdr:col>
      <xdr:colOff>114300</xdr:colOff>
      <xdr:row>1030</xdr:row>
      <xdr:rowOff>114300</xdr:rowOff>
    </xdr:to>
    <xdr:pic>
      <xdr:nvPicPr>
        <xdr:cNvPr id="796" name="Billede 795" descr="Seller Ships to My Country">
          <a:hlinkClick xmlns:r="http://schemas.openxmlformats.org/officeDocument/2006/relationships" r:id="rId5"/>
          <a:extLst>
            <a:ext uri="{FF2B5EF4-FFF2-40B4-BE49-F238E27FC236}">
              <a16:creationId xmlns:a16="http://schemas.microsoft.com/office/drawing/2014/main" id="{F562C5FE-91E5-4EE3-A614-C534A2BF4D5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32747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1030</xdr:row>
      <xdr:rowOff>0</xdr:rowOff>
    </xdr:from>
    <xdr:to>
      <xdr:col>3</xdr:col>
      <xdr:colOff>274320</xdr:colOff>
      <xdr:row>1030</xdr:row>
      <xdr:rowOff>152400</xdr:rowOff>
    </xdr:to>
    <xdr:pic>
      <xdr:nvPicPr>
        <xdr:cNvPr id="797" name="Billede 796">
          <a:hlinkClick xmlns:r="http://schemas.openxmlformats.org/officeDocument/2006/relationships" r:id="rId7"/>
          <a:extLst>
            <a:ext uri="{FF2B5EF4-FFF2-40B4-BE49-F238E27FC236}">
              <a16:creationId xmlns:a16="http://schemas.microsoft.com/office/drawing/2014/main" id="{D526100A-05C5-4A36-92D5-D766EF508717}"/>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432747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1034</xdr:row>
      <xdr:rowOff>0</xdr:rowOff>
    </xdr:from>
    <xdr:to>
      <xdr:col>3</xdr:col>
      <xdr:colOff>7620</xdr:colOff>
      <xdr:row>1034</xdr:row>
      <xdr:rowOff>30480</xdr:rowOff>
    </xdr:to>
    <xdr:pic>
      <xdr:nvPicPr>
        <xdr:cNvPr id="798" name="Billede 797">
          <a:extLst>
            <a:ext uri="{FF2B5EF4-FFF2-40B4-BE49-F238E27FC236}">
              <a16:creationId xmlns:a16="http://schemas.microsoft.com/office/drawing/2014/main" id="{782CE96E-AC13-42E3-8438-B03B04A018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39033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1035</xdr:row>
      <xdr:rowOff>0</xdr:rowOff>
    </xdr:from>
    <xdr:to>
      <xdr:col>3</xdr:col>
      <xdr:colOff>571500</xdr:colOff>
      <xdr:row>1035</xdr:row>
      <xdr:rowOff>160020</xdr:rowOff>
    </xdr:to>
    <xdr:pic>
      <xdr:nvPicPr>
        <xdr:cNvPr id="799" name="Billede 798">
          <a:hlinkClick xmlns:r="http://schemas.openxmlformats.org/officeDocument/2006/relationships" r:id="rId188"/>
          <a:extLst>
            <a:ext uri="{FF2B5EF4-FFF2-40B4-BE49-F238E27FC236}">
              <a16:creationId xmlns:a16="http://schemas.microsoft.com/office/drawing/2014/main" id="{8698EB35-EA77-42D5-A6D6-7D37E58A66D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39216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1036</xdr:row>
      <xdr:rowOff>0</xdr:rowOff>
    </xdr:from>
    <xdr:to>
      <xdr:col>3</xdr:col>
      <xdr:colOff>7620</xdr:colOff>
      <xdr:row>1036</xdr:row>
      <xdr:rowOff>99060</xdr:rowOff>
    </xdr:to>
    <xdr:pic>
      <xdr:nvPicPr>
        <xdr:cNvPr id="800" name="Billede 799">
          <a:extLst>
            <a:ext uri="{FF2B5EF4-FFF2-40B4-BE49-F238E27FC236}">
              <a16:creationId xmlns:a16="http://schemas.microsoft.com/office/drawing/2014/main" id="{5F57DC9A-15E4-4558-A20D-79AF4D4E38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39399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1038</xdr:row>
      <xdr:rowOff>0</xdr:rowOff>
    </xdr:from>
    <xdr:to>
      <xdr:col>1</xdr:col>
      <xdr:colOff>152400</xdr:colOff>
      <xdr:row>1039</xdr:row>
      <xdr:rowOff>114300</xdr:rowOff>
    </xdr:to>
    <xdr:pic>
      <xdr:nvPicPr>
        <xdr:cNvPr id="801" name="img129" descr="Lot ID: 486587528  Set No: 10027  Name: Train Engine Shed">
          <a:hlinkClick xmlns:r="http://schemas.openxmlformats.org/officeDocument/2006/relationships" r:id="rId55"/>
          <a:extLst>
            <a:ext uri="{FF2B5EF4-FFF2-40B4-BE49-F238E27FC236}">
              <a16:creationId xmlns:a16="http://schemas.microsoft.com/office/drawing/2014/main" id="{5C316297-BECA-4539-BD4F-BE1D8B218EA8}"/>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39765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1038</xdr:row>
      <xdr:rowOff>0</xdr:rowOff>
    </xdr:from>
    <xdr:to>
      <xdr:col>3</xdr:col>
      <xdr:colOff>114300</xdr:colOff>
      <xdr:row>1038</xdr:row>
      <xdr:rowOff>114300</xdr:rowOff>
    </xdr:to>
    <xdr:pic>
      <xdr:nvPicPr>
        <xdr:cNvPr id="802" name="Billede 801" descr="Seller Ships to My Country">
          <a:hlinkClick xmlns:r="http://schemas.openxmlformats.org/officeDocument/2006/relationships" r:id="rId5"/>
          <a:extLst>
            <a:ext uri="{FF2B5EF4-FFF2-40B4-BE49-F238E27FC236}">
              <a16:creationId xmlns:a16="http://schemas.microsoft.com/office/drawing/2014/main" id="{1D535B0E-CD30-4ED5-87FE-D02B9905B43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39765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1038</xdr:row>
      <xdr:rowOff>0</xdr:rowOff>
    </xdr:from>
    <xdr:to>
      <xdr:col>3</xdr:col>
      <xdr:colOff>274320</xdr:colOff>
      <xdr:row>1038</xdr:row>
      <xdr:rowOff>152400</xdr:rowOff>
    </xdr:to>
    <xdr:pic>
      <xdr:nvPicPr>
        <xdr:cNvPr id="803" name="Billede 802">
          <a:hlinkClick xmlns:r="http://schemas.openxmlformats.org/officeDocument/2006/relationships" r:id="rId7"/>
          <a:extLst>
            <a:ext uri="{FF2B5EF4-FFF2-40B4-BE49-F238E27FC236}">
              <a16:creationId xmlns:a16="http://schemas.microsoft.com/office/drawing/2014/main" id="{D3A12E84-B147-4DD9-AD0C-395DC0051437}"/>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439765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1042</xdr:row>
      <xdr:rowOff>0</xdr:rowOff>
    </xdr:from>
    <xdr:to>
      <xdr:col>3</xdr:col>
      <xdr:colOff>7620</xdr:colOff>
      <xdr:row>1042</xdr:row>
      <xdr:rowOff>30480</xdr:rowOff>
    </xdr:to>
    <xdr:pic>
      <xdr:nvPicPr>
        <xdr:cNvPr id="804" name="Billede 803">
          <a:extLst>
            <a:ext uri="{FF2B5EF4-FFF2-40B4-BE49-F238E27FC236}">
              <a16:creationId xmlns:a16="http://schemas.microsoft.com/office/drawing/2014/main" id="{8CE3D37B-1C3E-4D77-8E92-DF431D0FEC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2165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1043</xdr:row>
      <xdr:rowOff>0</xdr:rowOff>
    </xdr:from>
    <xdr:to>
      <xdr:col>3</xdr:col>
      <xdr:colOff>571500</xdr:colOff>
      <xdr:row>1043</xdr:row>
      <xdr:rowOff>160020</xdr:rowOff>
    </xdr:to>
    <xdr:pic>
      <xdr:nvPicPr>
        <xdr:cNvPr id="805" name="Billede 804">
          <a:hlinkClick xmlns:r="http://schemas.openxmlformats.org/officeDocument/2006/relationships" r:id="rId189"/>
          <a:extLst>
            <a:ext uri="{FF2B5EF4-FFF2-40B4-BE49-F238E27FC236}">
              <a16:creationId xmlns:a16="http://schemas.microsoft.com/office/drawing/2014/main" id="{0CD4A175-BA8E-4812-A9E8-785851B946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42348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1044</xdr:row>
      <xdr:rowOff>0</xdr:rowOff>
    </xdr:from>
    <xdr:to>
      <xdr:col>3</xdr:col>
      <xdr:colOff>7620</xdr:colOff>
      <xdr:row>1044</xdr:row>
      <xdr:rowOff>99060</xdr:rowOff>
    </xdr:to>
    <xdr:pic>
      <xdr:nvPicPr>
        <xdr:cNvPr id="806" name="Billede 805">
          <a:extLst>
            <a:ext uri="{FF2B5EF4-FFF2-40B4-BE49-F238E27FC236}">
              <a16:creationId xmlns:a16="http://schemas.microsoft.com/office/drawing/2014/main" id="{838C520C-E5D6-4217-8682-2610864FEA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2531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1046</xdr:row>
      <xdr:rowOff>0</xdr:rowOff>
    </xdr:from>
    <xdr:to>
      <xdr:col>1</xdr:col>
      <xdr:colOff>152400</xdr:colOff>
      <xdr:row>1047</xdr:row>
      <xdr:rowOff>114300</xdr:rowOff>
    </xdr:to>
    <xdr:pic>
      <xdr:nvPicPr>
        <xdr:cNvPr id="807" name="img130" descr="Lot ID: 531461575  Set No: 910033  Name: Old Train Engine Shed">
          <a:hlinkClick xmlns:r="http://schemas.openxmlformats.org/officeDocument/2006/relationships" r:id="rId33"/>
          <a:extLst>
            <a:ext uri="{FF2B5EF4-FFF2-40B4-BE49-F238E27FC236}">
              <a16:creationId xmlns:a16="http://schemas.microsoft.com/office/drawing/2014/main" id="{68BF11B9-F6F3-40D3-B616-A437C0FE8A2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42897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1046</xdr:row>
      <xdr:rowOff>0</xdr:rowOff>
    </xdr:from>
    <xdr:to>
      <xdr:col>3</xdr:col>
      <xdr:colOff>114300</xdr:colOff>
      <xdr:row>1046</xdr:row>
      <xdr:rowOff>114300</xdr:rowOff>
    </xdr:to>
    <xdr:pic>
      <xdr:nvPicPr>
        <xdr:cNvPr id="808" name="Billede 807" descr="Seller Ships to My Country">
          <a:hlinkClick xmlns:r="http://schemas.openxmlformats.org/officeDocument/2006/relationships" r:id="rId5"/>
          <a:extLst>
            <a:ext uri="{FF2B5EF4-FFF2-40B4-BE49-F238E27FC236}">
              <a16:creationId xmlns:a16="http://schemas.microsoft.com/office/drawing/2014/main" id="{4FEEF893-3ABF-49BA-A864-94DA276F692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42897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1046</xdr:row>
      <xdr:rowOff>0</xdr:rowOff>
    </xdr:from>
    <xdr:to>
      <xdr:col>3</xdr:col>
      <xdr:colOff>274320</xdr:colOff>
      <xdr:row>1046</xdr:row>
      <xdr:rowOff>152400</xdr:rowOff>
    </xdr:to>
    <xdr:pic>
      <xdr:nvPicPr>
        <xdr:cNvPr id="809" name="Billede 808">
          <a:hlinkClick xmlns:r="http://schemas.openxmlformats.org/officeDocument/2006/relationships" r:id="rId7"/>
          <a:extLst>
            <a:ext uri="{FF2B5EF4-FFF2-40B4-BE49-F238E27FC236}">
              <a16:creationId xmlns:a16="http://schemas.microsoft.com/office/drawing/2014/main" id="{539808AA-215B-4802-A2E1-2F39A837965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442897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1050</xdr:row>
      <xdr:rowOff>0</xdr:rowOff>
    </xdr:from>
    <xdr:to>
      <xdr:col>3</xdr:col>
      <xdr:colOff>7620</xdr:colOff>
      <xdr:row>1050</xdr:row>
      <xdr:rowOff>30480</xdr:rowOff>
    </xdr:to>
    <xdr:pic>
      <xdr:nvPicPr>
        <xdr:cNvPr id="810" name="Billede 809">
          <a:extLst>
            <a:ext uri="{FF2B5EF4-FFF2-40B4-BE49-F238E27FC236}">
              <a16:creationId xmlns:a16="http://schemas.microsoft.com/office/drawing/2014/main" id="{403034F2-843B-441C-BE82-74A36ACC50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5023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1051</xdr:row>
      <xdr:rowOff>0</xdr:rowOff>
    </xdr:from>
    <xdr:to>
      <xdr:col>3</xdr:col>
      <xdr:colOff>571500</xdr:colOff>
      <xdr:row>1051</xdr:row>
      <xdr:rowOff>160020</xdr:rowOff>
    </xdr:to>
    <xdr:pic>
      <xdr:nvPicPr>
        <xdr:cNvPr id="811" name="Billede 810">
          <a:hlinkClick xmlns:r="http://schemas.openxmlformats.org/officeDocument/2006/relationships" r:id="rId190"/>
          <a:extLst>
            <a:ext uri="{FF2B5EF4-FFF2-40B4-BE49-F238E27FC236}">
              <a16:creationId xmlns:a16="http://schemas.microsoft.com/office/drawing/2014/main" id="{B2A0F090-4C48-489F-999B-E3235D2ED6B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45206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1052</xdr:row>
      <xdr:rowOff>0</xdr:rowOff>
    </xdr:from>
    <xdr:to>
      <xdr:col>3</xdr:col>
      <xdr:colOff>7620</xdr:colOff>
      <xdr:row>1052</xdr:row>
      <xdr:rowOff>99060</xdr:rowOff>
    </xdr:to>
    <xdr:pic>
      <xdr:nvPicPr>
        <xdr:cNvPr id="812" name="Billede 811">
          <a:extLst>
            <a:ext uri="{FF2B5EF4-FFF2-40B4-BE49-F238E27FC236}">
              <a16:creationId xmlns:a16="http://schemas.microsoft.com/office/drawing/2014/main" id="{673F538A-36DE-43D6-806C-D23059AC78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5389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1054</xdr:row>
      <xdr:rowOff>0</xdr:rowOff>
    </xdr:from>
    <xdr:to>
      <xdr:col>1</xdr:col>
      <xdr:colOff>152400</xdr:colOff>
      <xdr:row>1055</xdr:row>
      <xdr:rowOff>114300</xdr:rowOff>
    </xdr:to>
    <xdr:pic>
      <xdr:nvPicPr>
        <xdr:cNvPr id="813" name="img131" descr="Lot ID: 401432745  Set No: 10027  Name: Train Engine Shed">
          <a:hlinkClick xmlns:r="http://schemas.openxmlformats.org/officeDocument/2006/relationships" r:id="rId55"/>
          <a:extLst>
            <a:ext uri="{FF2B5EF4-FFF2-40B4-BE49-F238E27FC236}">
              <a16:creationId xmlns:a16="http://schemas.microsoft.com/office/drawing/2014/main" id="{A0620C08-E6A9-4EA5-9E7B-490AF9AD89FC}"/>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45754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1054</xdr:row>
      <xdr:rowOff>0</xdr:rowOff>
    </xdr:from>
    <xdr:to>
      <xdr:col>3</xdr:col>
      <xdr:colOff>114300</xdr:colOff>
      <xdr:row>1054</xdr:row>
      <xdr:rowOff>114300</xdr:rowOff>
    </xdr:to>
    <xdr:pic>
      <xdr:nvPicPr>
        <xdr:cNvPr id="814" name="Billede 813" descr="Seller Ships to My Country">
          <a:hlinkClick xmlns:r="http://schemas.openxmlformats.org/officeDocument/2006/relationships" r:id="rId5"/>
          <a:extLst>
            <a:ext uri="{FF2B5EF4-FFF2-40B4-BE49-F238E27FC236}">
              <a16:creationId xmlns:a16="http://schemas.microsoft.com/office/drawing/2014/main" id="{91895BD8-10DE-47FF-9B29-33EA4184FF3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45754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1054</xdr:row>
      <xdr:rowOff>0</xdr:rowOff>
    </xdr:from>
    <xdr:to>
      <xdr:col>3</xdr:col>
      <xdr:colOff>274320</xdr:colOff>
      <xdr:row>1054</xdr:row>
      <xdr:rowOff>152400</xdr:rowOff>
    </xdr:to>
    <xdr:pic>
      <xdr:nvPicPr>
        <xdr:cNvPr id="815" name="Billede 814">
          <a:hlinkClick xmlns:r="http://schemas.openxmlformats.org/officeDocument/2006/relationships" r:id="rId7"/>
          <a:extLst>
            <a:ext uri="{FF2B5EF4-FFF2-40B4-BE49-F238E27FC236}">
              <a16:creationId xmlns:a16="http://schemas.microsoft.com/office/drawing/2014/main" id="{2752F1FC-2541-4208-8AFC-59F50B8018D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445754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1054</xdr:row>
      <xdr:rowOff>0</xdr:rowOff>
    </xdr:from>
    <xdr:to>
      <xdr:col>3</xdr:col>
      <xdr:colOff>457200</xdr:colOff>
      <xdr:row>1054</xdr:row>
      <xdr:rowOff>152400</xdr:rowOff>
    </xdr:to>
    <xdr:pic>
      <xdr:nvPicPr>
        <xdr:cNvPr id="816" name="Billede 815">
          <a:hlinkClick xmlns:r="http://schemas.openxmlformats.org/officeDocument/2006/relationships" r:id="rId191"/>
          <a:extLst>
            <a:ext uri="{FF2B5EF4-FFF2-40B4-BE49-F238E27FC236}">
              <a16:creationId xmlns:a16="http://schemas.microsoft.com/office/drawing/2014/main" id="{9F82D050-0140-4684-9522-A755BC323DD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457547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1058</xdr:row>
      <xdr:rowOff>0</xdr:rowOff>
    </xdr:from>
    <xdr:to>
      <xdr:col>3</xdr:col>
      <xdr:colOff>7620</xdr:colOff>
      <xdr:row>1058</xdr:row>
      <xdr:rowOff>30480</xdr:rowOff>
    </xdr:to>
    <xdr:pic>
      <xdr:nvPicPr>
        <xdr:cNvPr id="817" name="Billede 816">
          <a:extLst>
            <a:ext uri="{FF2B5EF4-FFF2-40B4-BE49-F238E27FC236}">
              <a16:creationId xmlns:a16="http://schemas.microsoft.com/office/drawing/2014/main" id="{CFD59F49-CC02-4D19-8566-825CB6A54E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8383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1059</xdr:row>
      <xdr:rowOff>0</xdr:rowOff>
    </xdr:from>
    <xdr:to>
      <xdr:col>3</xdr:col>
      <xdr:colOff>571500</xdr:colOff>
      <xdr:row>1059</xdr:row>
      <xdr:rowOff>160020</xdr:rowOff>
    </xdr:to>
    <xdr:pic>
      <xdr:nvPicPr>
        <xdr:cNvPr id="818" name="Billede 817">
          <a:hlinkClick xmlns:r="http://schemas.openxmlformats.org/officeDocument/2006/relationships" r:id="rId192"/>
          <a:extLst>
            <a:ext uri="{FF2B5EF4-FFF2-40B4-BE49-F238E27FC236}">
              <a16:creationId xmlns:a16="http://schemas.microsoft.com/office/drawing/2014/main" id="{8EEE7271-32DC-4C0E-A150-DBF3CCD77AD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48566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1060</xdr:row>
      <xdr:rowOff>0</xdr:rowOff>
    </xdr:from>
    <xdr:to>
      <xdr:col>3</xdr:col>
      <xdr:colOff>7620</xdr:colOff>
      <xdr:row>1060</xdr:row>
      <xdr:rowOff>99060</xdr:rowOff>
    </xdr:to>
    <xdr:pic>
      <xdr:nvPicPr>
        <xdr:cNvPr id="819" name="Billede 818">
          <a:extLst>
            <a:ext uri="{FF2B5EF4-FFF2-40B4-BE49-F238E27FC236}">
              <a16:creationId xmlns:a16="http://schemas.microsoft.com/office/drawing/2014/main" id="{D85C1B5C-DB23-4183-93CE-DA7BD84ECD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48749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1062</xdr:row>
      <xdr:rowOff>0</xdr:rowOff>
    </xdr:from>
    <xdr:to>
      <xdr:col>1</xdr:col>
      <xdr:colOff>152400</xdr:colOff>
      <xdr:row>1063</xdr:row>
      <xdr:rowOff>114300</xdr:rowOff>
    </xdr:to>
    <xdr:pic>
      <xdr:nvPicPr>
        <xdr:cNvPr id="820" name="img132" descr="Lot ID: 448583159  Set No: 910033  Name: Old Train Engine Shed">
          <a:hlinkClick xmlns:r="http://schemas.openxmlformats.org/officeDocument/2006/relationships" r:id="rId33"/>
          <a:extLst>
            <a:ext uri="{FF2B5EF4-FFF2-40B4-BE49-F238E27FC236}">
              <a16:creationId xmlns:a16="http://schemas.microsoft.com/office/drawing/2014/main" id="{4C68ED45-A180-4FF9-AB95-C4AFC2CBA68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49115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1062</xdr:row>
      <xdr:rowOff>0</xdr:rowOff>
    </xdr:from>
    <xdr:to>
      <xdr:col>3</xdr:col>
      <xdr:colOff>114300</xdr:colOff>
      <xdr:row>1062</xdr:row>
      <xdr:rowOff>114300</xdr:rowOff>
    </xdr:to>
    <xdr:pic>
      <xdr:nvPicPr>
        <xdr:cNvPr id="821" name="Billede 820" descr="Seller Does Not Ship to My Country">
          <a:hlinkClick xmlns:r="http://schemas.openxmlformats.org/officeDocument/2006/relationships" r:id="rId5"/>
          <a:extLst>
            <a:ext uri="{FF2B5EF4-FFF2-40B4-BE49-F238E27FC236}">
              <a16:creationId xmlns:a16="http://schemas.microsoft.com/office/drawing/2014/main" id="{7D395D61-9A76-4B2D-8730-57CD743155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49115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1062</xdr:row>
      <xdr:rowOff>0</xdr:rowOff>
    </xdr:from>
    <xdr:to>
      <xdr:col>3</xdr:col>
      <xdr:colOff>274320</xdr:colOff>
      <xdr:row>1062</xdr:row>
      <xdr:rowOff>152400</xdr:rowOff>
    </xdr:to>
    <xdr:pic>
      <xdr:nvPicPr>
        <xdr:cNvPr id="822" name="Billede 821">
          <a:hlinkClick xmlns:r="http://schemas.openxmlformats.org/officeDocument/2006/relationships" r:id="rId7"/>
          <a:extLst>
            <a:ext uri="{FF2B5EF4-FFF2-40B4-BE49-F238E27FC236}">
              <a16:creationId xmlns:a16="http://schemas.microsoft.com/office/drawing/2014/main" id="{9078D33F-46A3-45CA-9824-541F98EC8B8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449115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1066</xdr:row>
      <xdr:rowOff>0</xdr:rowOff>
    </xdr:from>
    <xdr:to>
      <xdr:col>3</xdr:col>
      <xdr:colOff>7620</xdr:colOff>
      <xdr:row>1066</xdr:row>
      <xdr:rowOff>30480</xdr:rowOff>
    </xdr:to>
    <xdr:pic>
      <xdr:nvPicPr>
        <xdr:cNvPr id="823" name="Billede 822">
          <a:extLst>
            <a:ext uri="{FF2B5EF4-FFF2-40B4-BE49-F238E27FC236}">
              <a16:creationId xmlns:a16="http://schemas.microsoft.com/office/drawing/2014/main" id="{70807C5C-3DB1-4721-8218-88A2FB0599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1058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1067</xdr:row>
      <xdr:rowOff>0</xdr:rowOff>
    </xdr:from>
    <xdr:to>
      <xdr:col>3</xdr:col>
      <xdr:colOff>571500</xdr:colOff>
      <xdr:row>1067</xdr:row>
      <xdr:rowOff>160020</xdr:rowOff>
    </xdr:to>
    <xdr:pic>
      <xdr:nvPicPr>
        <xdr:cNvPr id="824" name="Billede 823">
          <a:hlinkClick xmlns:r="http://schemas.openxmlformats.org/officeDocument/2006/relationships" r:id="rId193"/>
          <a:extLst>
            <a:ext uri="{FF2B5EF4-FFF2-40B4-BE49-F238E27FC236}">
              <a16:creationId xmlns:a16="http://schemas.microsoft.com/office/drawing/2014/main" id="{80411505-E4F8-4AA7-8EF3-9FB7EBFCCC2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51241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1068</xdr:row>
      <xdr:rowOff>0</xdr:rowOff>
    </xdr:from>
    <xdr:to>
      <xdr:col>3</xdr:col>
      <xdr:colOff>7620</xdr:colOff>
      <xdr:row>1068</xdr:row>
      <xdr:rowOff>99060</xdr:rowOff>
    </xdr:to>
    <xdr:pic>
      <xdr:nvPicPr>
        <xdr:cNvPr id="825" name="Billede 824">
          <a:extLst>
            <a:ext uri="{FF2B5EF4-FFF2-40B4-BE49-F238E27FC236}">
              <a16:creationId xmlns:a16="http://schemas.microsoft.com/office/drawing/2014/main" id="{3219D8CD-EE33-4FB3-9D5D-4069C37098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1424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1070</xdr:row>
      <xdr:rowOff>0</xdr:rowOff>
    </xdr:from>
    <xdr:to>
      <xdr:col>1</xdr:col>
      <xdr:colOff>152400</xdr:colOff>
      <xdr:row>1071</xdr:row>
      <xdr:rowOff>114300</xdr:rowOff>
    </xdr:to>
    <xdr:pic>
      <xdr:nvPicPr>
        <xdr:cNvPr id="826" name="img133" descr="Lot ID: 421847993  Set No: 910033  Name: Old Train Engine Shed">
          <a:hlinkClick xmlns:r="http://schemas.openxmlformats.org/officeDocument/2006/relationships" r:id="rId33"/>
          <a:extLst>
            <a:ext uri="{FF2B5EF4-FFF2-40B4-BE49-F238E27FC236}">
              <a16:creationId xmlns:a16="http://schemas.microsoft.com/office/drawing/2014/main" id="{553B2D24-C3C2-413F-B521-F83B9DCD17C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51789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1070</xdr:row>
      <xdr:rowOff>0</xdr:rowOff>
    </xdr:from>
    <xdr:to>
      <xdr:col>3</xdr:col>
      <xdr:colOff>114300</xdr:colOff>
      <xdr:row>1070</xdr:row>
      <xdr:rowOff>114300</xdr:rowOff>
    </xdr:to>
    <xdr:pic>
      <xdr:nvPicPr>
        <xdr:cNvPr id="827" name="Billede 826" descr="Seller Does Not Ship to My Country">
          <a:hlinkClick xmlns:r="http://schemas.openxmlformats.org/officeDocument/2006/relationships" r:id="rId5"/>
          <a:extLst>
            <a:ext uri="{FF2B5EF4-FFF2-40B4-BE49-F238E27FC236}">
              <a16:creationId xmlns:a16="http://schemas.microsoft.com/office/drawing/2014/main" id="{F6635442-F342-481F-8A76-17C2DEFCEAB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51789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1070</xdr:row>
      <xdr:rowOff>0</xdr:rowOff>
    </xdr:from>
    <xdr:to>
      <xdr:col>3</xdr:col>
      <xdr:colOff>160020</xdr:colOff>
      <xdr:row>1070</xdr:row>
      <xdr:rowOff>152400</xdr:rowOff>
    </xdr:to>
    <xdr:pic>
      <xdr:nvPicPr>
        <xdr:cNvPr id="828" name="Billede 827">
          <a:extLst>
            <a:ext uri="{FF2B5EF4-FFF2-40B4-BE49-F238E27FC236}">
              <a16:creationId xmlns:a16="http://schemas.microsoft.com/office/drawing/2014/main" id="{C323091C-AA3A-4E42-BB62-79AD602F3C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4517898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1074</xdr:row>
      <xdr:rowOff>0</xdr:rowOff>
    </xdr:from>
    <xdr:to>
      <xdr:col>3</xdr:col>
      <xdr:colOff>7620</xdr:colOff>
      <xdr:row>1074</xdr:row>
      <xdr:rowOff>30480</xdr:rowOff>
    </xdr:to>
    <xdr:pic>
      <xdr:nvPicPr>
        <xdr:cNvPr id="829" name="Billede 828">
          <a:extLst>
            <a:ext uri="{FF2B5EF4-FFF2-40B4-BE49-F238E27FC236}">
              <a16:creationId xmlns:a16="http://schemas.microsoft.com/office/drawing/2014/main" id="{E9239AC3-5216-4C87-80EF-D74A6310C4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4304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1075</xdr:row>
      <xdr:rowOff>0</xdr:rowOff>
    </xdr:from>
    <xdr:to>
      <xdr:col>3</xdr:col>
      <xdr:colOff>571500</xdr:colOff>
      <xdr:row>1075</xdr:row>
      <xdr:rowOff>160020</xdr:rowOff>
    </xdr:to>
    <xdr:pic>
      <xdr:nvPicPr>
        <xdr:cNvPr id="830" name="Billede 829">
          <a:hlinkClick xmlns:r="http://schemas.openxmlformats.org/officeDocument/2006/relationships" r:id="rId194"/>
          <a:extLst>
            <a:ext uri="{FF2B5EF4-FFF2-40B4-BE49-F238E27FC236}">
              <a16:creationId xmlns:a16="http://schemas.microsoft.com/office/drawing/2014/main" id="{80EB7B94-590D-4AF1-BE50-665ECB74ECE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54487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1076</xdr:row>
      <xdr:rowOff>0</xdr:rowOff>
    </xdr:from>
    <xdr:to>
      <xdr:col>3</xdr:col>
      <xdr:colOff>7620</xdr:colOff>
      <xdr:row>1076</xdr:row>
      <xdr:rowOff>99060</xdr:rowOff>
    </xdr:to>
    <xdr:pic>
      <xdr:nvPicPr>
        <xdr:cNvPr id="831" name="Billede 830">
          <a:extLst>
            <a:ext uri="{FF2B5EF4-FFF2-40B4-BE49-F238E27FC236}">
              <a16:creationId xmlns:a16="http://schemas.microsoft.com/office/drawing/2014/main" id="{6C30548B-25CE-4A8C-B708-16AD86E838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4670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1078</xdr:row>
      <xdr:rowOff>0</xdr:rowOff>
    </xdr:from>
    <xdr:to>
      <xdr:col>1</xdr:col>
      <xdr:colOff>152400</xdr:colOff>
      <xdr:row>1079</xdr:row>
      <xdr:rowOff>114300</xdr:rowOff>
    </xdr:to>
    <xdr:pic>
      <xdr:nvPicPr>
        <xdr:cNvPr id="832" name="img134" descr="Lot ID: 526667710  Set No: 910033  Name: Old Train Engine Shed">
          <a:hlinkClick xmlns:r="http://schemas.openxmlformats.org/officeDocument/2006/relationships" r:id="rId33"/>
          <a:extLst>
            <a:ext uri="{FF2B5EF4-FFF2-40B4-BE49-F238E27FC236}">
              <a16:creationId xmlns:a16="http://schemas.microsoft.com/office/drawing/2014/main" id="{D2BC4125-A6C9-4533-80C8-41D15619AD2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55035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1078</xdr:row>
      <xdr:rowOff>0</xdr:rowOff>
    </xdr:from>
    <xdr:to>
      <xdr:col>3</xdr:col>
      <xdr:colOff>114300</xdr:colOff>
      <xdr:row>1078</xdr:row>
      <xdr:rowOff>114300</xdr:rowOff>
    </xdr:to>
    <xdr:pic>
      <xdr:nvPicPr>
        <xdr:cNvPr id="833" name="Billede 832" descr="Seller Ships to My Country">
          <a:hlinkClick xmlns:r="http://schemas.openxmlformats.org/officeDocument/2006/relationships" r:id="rId5"/>
          <a:extLst>
            <a:ext uri="{FF2B5EF4-FFF2-40B4-BE49-F238E27FC236}">
              <a16:creationId xmlns:a16="http://schemas.microsoft.com/office/drawing/2014/main" id="{7389836D-B1AF-4A87-A865-2BD68671EBA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55035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1078</xdr:row>
      <xdr:rowOff>0</xdr:rowOff>
    </xdr:from>
    <xdr:to>
      <xdr:col>3</xdr:col>
      <xdr:colOff>274320</xdr:colOff>
      <xdr:row>1078</xdr:row>
      <xdr:rowOff>152400</xdr:rowOff>
    </xdr:to>
    <xdr:pic>
      <xdr:nvPicPr>
        <xdr:cNvPr id="834" name="Billede 833">
          <a:hlinkClick xmlns:r="http://schemas.openxmlformats.org/officeDocument/2006/relationships" r:id="rId7"/>
          <a:extLst>
            <a:ext uri="{FF2B5EF4-FFF2-40B4-BE49-F238E27FC236}">
              <a16:creationId xmlns:a16="http://schemas.microsoft.com/office/drawing/2014/main" id="{E8C04685-604C-4E31-A0C2-B072108F7CA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455035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1082</xdr:row>
      <xdr:rowOff>0</xdr:rowOff>
    </xdr:from>
    <xdr:to>
      <xdr:col>3</xdr:col>
      <xdr:colOff>7620</xdr:colOff>
      <xdr:row>1082</xdr:row>
      <xdr:rowOff>30480</xdr:rowOff>
    </xdr:to>
    <xdr:pic>
      <xdr:nvPicPr>
        <xdr:cNvPr id="835" name="Billede 834">
          <a:extLst>
            <a:ext uri="{FF2B5EF4-FFF2-40B4-BE49-F238E27FC236}">
              <a16:creationId xmlns:a16="http://schemas.microsoft.com/office/drawing/2014/main" id="{F2C5D90F-6E1F-4EC3-827B-0961DD63F7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8144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1083</xdr:row>
      <xdr:rowOff>0</xdr:rowOff>
    </xdr:from>
    <xdr:to>
      <xdr:col>3</xdr:col>
      <xdr:colOff>571500</xdr:colOff>
      <xdr:row>1083</xdr:row>
      <xdr:rowOff>160020</xdr:rowOff>
    </xdr:to>
    <xdr:pic>
      <xdr:nvPicPr>
        <xdr:cNvPr id="836" name="Billede 835">
          <a:hlinkClick xmlns:r="http://schemas.openxmlformats.org/officeDocument/2006/relationships" r:id="rId195"/>
          <a:extLst>
            <a:ext uri="{FF2B5EF4-FFF2-40B4-BE49-F238E27FC236}">
              <a16:creationId xmlns:a16="http://schemas.microsoft.com/office/drawing/2014/main" id="{D866531F-4DB0-4AD4-AD8F-F704E57B694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58327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1084</xdr:row>
      <xdr:rowOff>0</xdr:rowOff>
    </xdr:from>
    <xdr:to>
      <xdr:col>3</xdr:col>
      <xdr:colOff>7620</xdr:colOff>
      <xdr:row>1084</xdr:row>
      <xdr:rowOff>99060</xdr:rowOff>
    </xdr:to>
    <xdr:pic>
      <xdr:nvPicPr>
        <xdr:cNvPr id="837" name="Billede 836">
          <a:extLst>
            <a:ext uri="{FF2B5EF4-FFF2-40B4-BE49-F238E27FC236}">
              <a16:creationId xmlns:a16="http://schemas.microsoft.com/office/drawing/2014/main" id="{03FEED07-0C35-4D25-8DA8-FE63E93F25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58510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1086</xdr:row>
      <xdr:rowOff>0</xdr:rowOff>
    </xdr:from>
    <xdr:to>
      <xdr:col>1</xdr:col>
      <xdr:colOff>152400</xdr:colOff>
      <xdr:row>1087</xdr:row>
      <xdr:rowOff>114300</xdr:rowOff>
    </xdr:to>
    <xdr:pic>
      <xdr:nvPicPr>
        <xdr:cNvPr id="838" name="img135" descr="Lot ID: 484026589  Set No: 910033  Name: Old Train Engine Shed">
          <a:hlinkClick xmlns:r="http://schemas.openxmlformats.org/officeDocument/2006/relationships" r:id="rId33"/>
          <a:extLst>
            <a:ext uri="{FF2B5EF4-FFF2-40B4-BE49-F238E27FC236}">
              <a16:creationId xmlns:a16="http://schemas.microsoft.com/office/drawing/2014/main" id="{DC2DBFE5-8182-4700-B66A-7262D297036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58876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1086</xdr:row>
      <xdr:rowOff>0</xdr:rowOff>
    </xdr:from>
    <xdr:to>
      <xdr:col>3</xdr:col>
      <xdr:colOff>114300</xdr:colOff>
      <xdr:row>1086</xdr:row>
      <xdr:rowOff>114300</xdr:rowOff>
    </xdr:to>
    <xdr:pic>
      <xdr:nvPicPr>
        <xdr:cNvPr id="839" name="Billede 838" descr="Seller Ships to My Country">
          <a:hlinkClick xmlns:r="http://schemas.openxmlformats.org/officeDocument/2006/relationships" r:id="rId5"/>
          <a:extLst>
            <a:ext uri="{FF2B5EF4-FFF2-40B4-BE49-F238E27FC236}">
              <a16:creationId xmlns:a16="http://schemas.microsoft.com/office/drawing/2014/main" id="{2A83CF6B-BC3B-4764-B8B5-C29FE953074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58876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1086</xdr:row>
      <xdr:rowOff>0</xdr:rowOff>
    </xdr:from>
    <xdr:to>
      <xdr:col>3</xdr:col>
      <xdr:colOff>274320</xdr:colOff>
      <xdr:row>1086</xdr:row>
      <xdr:rowOff>152400</xdr:rowOff>
    </xdr:to>
    <xdr:pic>
      <xdr:nvPicPr>
        <xdr:cNvPr id="840" name="Billede 839">
          <a:hlinkClick xmlns:r="http://schemas.openxmlformats.org/officeDocument/2006/relationships" r:id="rId7"/>
          <a:extLst>
            <a:ext uri="{FF2B5EF4-FFF2-40B4-BE49-F238E27FC236}">
              <a16:creationId xmlns:a16="http://schemas.microsoft.com/office/drawing/2014/main" id="{C431CF95-F46E-453F-A823-EA30919723D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58876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1090</xdr:row>
      <xdr:rowOff>0</xdr:rowOff>
    </xdr:from>
    <xdr:to>
      <xdr:col>3</xdr:col>
      <xdr:colOff>7620</xdr:colOff>
      <xdr:row>1090</xdr:row>
      <xdr:rowOff>30480</xdr:rowOff>
    </xdr:to>
    <xdr:pic>
      <xdr:nvPicPr>
        <xdr:cNvPr id="841" name="Billede 840">
          <a:extLst>
            <a:ext uri="{FF2B5EF4-FFF2-40B4-BE49-F238E27FC236}">
              <a16:creationId xmlns:a16="http://schemas.microsoft.com/office/drawing/2014/main" id="{4BD80BD3-6CAF-431D-A260-F2C88BDA3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0888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1091</xdr:row>
      <xdr:rowOff>0</xdr:rowOff>
    </xdr:from>
    <xdr:to>
      <xdr:col>3</xdr:col>
      <xdr:colOff>571500</xdr:colOff>
      <xdr:row>1091</xdr:row>
      <xdr:rowOff>160020</xdr:rowOff>
    </xdr:to>
    <xdr:pic>
      <xdr:nvPicPr>
        <xdr:cNvPr id="842" name="Billede 841">
          <a:hlinkClick xmlns:r="http://schemas.openxmlformats.org/officeDocument/2006/relationships" r:id="rId196"/>
          <a:extLst>
            <a:ext uri="{FF2B5EF4-FFF2-40B4-BE49-F238E27FC236}">
              <a16:creationId xmlns:a16="http://schemas.microsoft.com/office/drawing/2014/main" id="{7211C39B-DFF3-4BEE-BF2F-BD48604912C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61070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1092</xdr:row>
      <xdr:rowOff>0</xdr:rowOff>
    </xdr:from>
    <xdr:to>
      <xdr:col>3</xdr:col>
      <xdr:colOff>7620</xdr:colOff>
      <xdr:row>1092</xdr:row>
      <xdr:rowOff>99060</xdr:rowOff>
    </xdr:to>
    <xdr:pic>
      <xdr:nvPicPr>
        <xdr:cNvPr id="843" name="Billede 842">
          <a:extLst>
            <a:ext uri="{FF2B5EF4-FFF2-40B4-BE49-F238E27FC236}">
              <a16:creationId xmlns:a16="http://schemas.microsoft.com/office/drawing/2014/main" id="{7D109F8D-B28B-4037-A182-AC752EEAC0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1253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1094</xdr:row>
      <xdr:rowOff>0</xdr:rowOff>
    </xdr:from>
    <xdr:to>
      <xdr:col>1</xdr:col>
      <xdr:colOff>152400</xdr:colOff>
      <xdr:row>1094</xdr:row>
      <xdr:rowOff>571500</xdr:rowOff>
    </xdr:to>
    <xdr:pic>
      <xdr:nvPicPr>
        <xdr:cNvPr id="844" name="img136" descr="Lot ID: 527430443  Set No: 910033  Name: Old Train Engine Shed">
          <a:hlinkClick xmlns:r="http://schemas.openxmlformats.org/officeDocument/2006/relationships" r:id="rId33"/>
          <a:extLst>
            <a:ext uri="{FF2B5EF4-FFF2-40B4-BE49-F238E27FC236}">
              <a16:creationId xmlns:a16="http://schemas.microsoft.com/office/drawing/2014/main" id="{97712B25-FB5E-4C6C-9AD9-99AF7263003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61619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1094</xdr:row>
      <xdr:rowOff>0</xdr:rowOff>
    </xdr:from>
    <xdr:to>
      <xdr:col>3</xdr:col>
      <xdr:colOff>114300</xdr:colOff>
      <xdr:row>1094</xdr:row>
      <xdr:rowOff>114300</xdr:rowOff>
    </xdr:to>
    <xdr:pic>
      <xdr:nvPicPr>
        <xdr:cNvPr id="845" name="Billede 844" descr="Seller Ships to My Country">
          <a:hlinkClick xmlns:r="http://schemas.openxmlformats.org/officeDocument/2006/relationships" r:id="rId5"/>
          <a:extLst>
            <a:ext uri="{FF2B5EF4-FFF2-40B4-BE49-F238E27FC236}">
              <a16:creationId xmlns:a16="http://schemas.microsoft.com/office/drawing/2014/main" id="{9FEC10EE-DDCC-495B-994D-D3E99BB612F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61619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1094</xdr:row>
      <xdr:rowOff>0</xdr:rowOff>
    </xdr:from>
    <xdr:to>
      <xdr:col>3</xdr:col>
      <xdr:colOff>274320</xdr:colOff>
      <xdr:row>1094</xdr:row>
      <xdr:rowOff>152400</xdr:rowOff>
    </xdr:to>
    <xdr:pic>
      <xdr:nvPicPr>
        <xdr:cNvPr id="846" name="Billede 845">
          <a:hlinkClick xmlns:r="http://schemas.openxmlformats.org/officeDocument/2006/relationships" r:id="rId7"/>
          <a:extLst>
            <a:ext uri="{FF2B5EF4-FFF2-40B4-BE49-F238E27FC236}">
              <a16:creationId xmlns:a16="http://schemas.microsoft.com/office/drawing/2014/main" id="{7C8D70E4-88AF-4333-A6B5-16DAEB75326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61619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1098</xdr:row>
      <xdr:rowOff>0</xdr:rowOff>
    </xdr:from>
    <xdr:to>
      <xdr:col>3</xdr:col>
      <xdr:colOff>7620</xdr:colOff>
      <xdr:row>1098</xdr:row>
      <xdr:rowOff>30480</xdr:rowOff>
    </xdr:to>
    <xdr:pic>
      <xdr:nvPicPr>
        <xdr:cNvPr id="847" name="Billede 846">
          <a:extLst>
            <a:ext uri="{FF2B5EF4-FFF2-40B4-BE49-F238E27FC236}">
              <a16:creationId xmlns:a16="http://schemas.microsoft.com/office/drawing/2014/main" id="{849812F7-1E4B-481A-BF8E-39ECAC0A23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4088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1099</xdr:row>
      <xdr:rowOff>0</xdr:rowOff>
    </xdr:from>
    <xdr:to>
      <xdr:col>3</xdr:col>
      <xdr:colOff>571500</xdr:colOff>
      <xdr:row>1099</xdr:row>
      <xdr:rowOff>160020</xdr:rowOff>
    </xdr:to>
    <xdr:pic>
      <xdr:nvPicPr>
        <xdr:cNvPr id="848" name="Billede 847">
          <a:hlinkClick xmlns:r="http://schemas.openxmlformats.org/officeDocument/2006/relationships" r:id="rId197"/>
          <a:extLst>
            <a:ext uri="{FF2B5EF4-FFF2-40B4-BE49-F238E27FC236}">
              <a16:creationId xmlns:a16="http://schemas.microsoft.com/office/drawing/2014/main" id="{1AA22F4A-6A4F-4018-A313-1E0148E1673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64271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1100</xdr:row>
      <xdr:rowOff>0</xdr:rowOff>
    </xdr:from>
    <xdr:to>
      <xdr:col>3</xdr:col>
      <xdr:colOff>7620</xdr:colOff>
      <xdr:row>1100</xdr:row>
      <xdr:rowOff>99060</xdr:rowOff>
    </xdr:to>
    <xdr:pic>
      <xdr:nvPicPr>
        <xdr:cNvPr id="849" name="Billede 848">
          <a:extLst>
            <a:ext uri="{FF2B5EF4-FFF2-40B4-BE49-F238E27FC236}">
              <a16:creationId xmlns:a16="http://schemas.microsoft.com/office/drawing/2014/main" id="{16731B80-5F35-49A8-BAD8-52A3B2D62C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4454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1102</xdr:row>
      <xdr:rowOff>0</xdr:rowOff>
    </xdr:from>
    <xdr:to>
      <xdr:col>1</xdr:col>
      <xdr:colOff>152400</xdr:colOff>
      <xdr:row>1103</xdr:row>
      <xdr:rowOff>114300</xdr:rowOff>
    </xdr:to>
    <xdr:pic>
      <xdr:nvPicPr>
        <xdr:cNvPr id="850" name="img137" descr="Lot ID: 458318196  Set No: 910033  Name: Old Train Engine Shed">
          <a:hlinkClick xmlns:r="http://schemas.openxmlformats.org/officeDocument/2006/relationships" r:id="rId33"/>
          <a:extLst>
            <a:ext uri="{FF2B5EF4-FFF2-40B4-BE49-F238E27FC236}">
              <a16:creationId xmlns:a16="http://schemas.microsoft.com/office/drawing/2014/main" id="{0CC84C95-DDB0-4AF3-973A-347D833782B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64820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1102</xdr:row>
      <xdr:rowOff>0</xdr:rowOff>
    </xdr:from>
    <xdr:to>
      <xdr:col>3</xdr:col>
      <xdr:colOff>114300</xdr:colOff>
      <xdr:row>1102</xdr:row>
      <xdr:rowOff>114300</xdr:rowOff>
    </xdr:to>
    <xdr:pic>
      <xdr:nvPicPr>
        <xdr:cNvPr id="851" name="Billede 850" descr="Seller Ships to My Country">
          <a:hlinkClick xmlns:r="http://schemas.openxmlformats.org/officeDocument/2006/relationships" r:id="rId5"/>
          <a:extLst>
            <a:ext uri="{FF2B5EF4-FFF2-40B4-BE49-F238E27FC236}">
              <a16:creationId xmlns:a16="http://schemas.microsoft.com/office/drawing/2014/main" id="{B3492229-684B-41AF-A62D-A4B6E80054F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64820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1102</xdr:row>
      <xdr:rowOff>0</xdr:rowOff>
    </xdr:from>
    <xdr:to>
      <xdr:col>3</xdr:col>
      <xdr:colOff>274320</xdr:colOff>
      <xdr:row>1102</xdr:row>
      <xdr:rowOff>152400</xdr:rowOff>
    </xdr:to>
    <xdr:pic>
      <xdr:nvPicPr>
        <xdr:cNvPr id="852" name="Billede 851">
          <a:hlinkClick xmlns:r="http://schemas.openxmlformats.org/officeDocument/2006/relationships" r:id="rId7"/>
          <a:extLst>
            <a:ext uri="{FF2B5EF4-FFF2-40B4-BE49-F238E27FC236}">
              <a16:creationId xmlns:a16="http://schemas.microsoft.com/office/drawing/2014/main" id="{E6D95A59-E3F9-44E1-BCE3-89199239DA7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46482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1106</xdr:row>
      <xdr:rowOff>0</xdr:rowOff>
    </xdr:from>
    <xdr:to>
      <xdr:col>3</xdr:col>
      <xdr:colOff>7620</xdr:colOff>
      <xdr:row>1106</xdr:row>
      <xdr:rowOff>30480</xdr:rowOff>
    </xdr:to>
    <xdr:pic>
      <xdr:nvPicPr>
        <xdr:cNvPr id="853" name="Billede 852">
          <a:extLst>
            <a:ext uri="{FF2B5EF4-FFF2-40B4-BE49-F238E27FC236}">
              <a16:creationId xmlns:a16="http://schemas.microsoft.com/office/drawing/2014/main" id="{CA7CF84C-E938-402B-AFB9-621239B524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6945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1107</xdr:row>
      <xdr:rowOff>0</xdr:rowOff>
    </xdr:from>
    <xdr:to>
      <xdr:col>3</xdr:col>
      <xdr:colOff>571500</xdr:colOff>
      <xdr:row>1107</xdr:row>
      <xdr:rowOff>160020</xdr:rowOff>
    </xdr:to>
    <xdr:pic>
      <xdr:nvPicPr>
        <xdr:cNvPr id="854" name="Billede 853">
          <a:hlinkClick xmlns:r="http://schemas.openxmlformats.org/officeDocument/2006/relationships" r:id="rId198"/>
          <a:extLst>
            <a:ext uri="{FF2B5EF4-FFF2-40B4-BE49-F238E27FC236}">
              <a16:creationId xmlns:a16="http://schemas.microsoft.com/office/drawing/2014/main" id="{7230FA81-A807-44C7-9A9B-DEA0D5344E8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67128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1108</xdr:row>
      <xdr:rowOff>0</xdr:rowOff>
    </xdr:from>
    <xdr:to>
      <xdr:col>3</xdr:col>
      <xdr:colOff>7620</xdr:colOff>
      <xdr:row>1108</xdr:row>
      <xdr:rowOff>99060</xdr:rowOff>
    </xdr:to>
    <xdr:pic>
      <xdr:nvPicPr>
        <xdr:cNvPr id="855" name="Billede 854">
          <a:extLst>
            <a:ext uri="{FF2B5EF4-FFF2-40B4-BE49-F238E27FC236}">
              <a16:creationId xmlns:a16="http://schemas.microsoft.com/office/drawing/2014/main" id="{081ADC8F-702F-4692-9911-DEECC6BD98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67311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1110</xdr:row>
      <xdr:rowOff>0</xdr:rowOff>
    </xdr:from>
    <xdr:to>
      <xdr:col>1</xdr:col>
      <xdr:colOff>152400</xdr:colOff>
      <xdr:row>1111</xdr:row>
      <xdr:rowOff>114300</xdr:rowOff>
    </xdr:to>
    <xdr:pic>
      <xdr:nvPicPr>
        <xdr:cNvPr id="856" name="img138" descr="Lot ID: 479027061  Set No: 10027  Name: Train Engine Shed">
          <a:hlinkClick xmlns:r="http://schemas.openxmlformats.org/officeDocument/2006/relationships" r:id="rId55"/>
          <a:extLst>
            <a:ext uri="{FF2B5EF4-FFF2-40B4-BE49-F238E27FC236}">
              <a16:creationId xmlns:a16="http://schemas.microsoft.com/office/drawing/2014/main" id="{928EA22D-234F-4D57-842A-32840294FCBA}"/>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67677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1110</xdr:row>
      <xdr:rowOff>0</xdr:rowOff>
    </xdr:from>
    <xdr:to>
      <xdr:col>3</xdr:col>
      <xdr:colOff>114300</xdr:colOff>
      <xdr:row>1110</xdr:row>
      <xdr:rowOff>114300</xdr:rowOff>
    </xdr:to>
    <xdr:pic>
      <xdr:nvPicPr>
        <xdr:cNvPr id="857" name="Billede 856" descr="Seller Ships to My Country">
          <a:hlinkClick xmlns:r="http://schemas.openxmlformats.org/officeDocument/2006/relationships" r:id="rId5"/>
          <a:extLst>
            <a:ext uri="{FF2B5EF4-FFF2-40B4-BE49-F238E27FC236}">
              <a16:creationId xmlns:a16="http://schemas.microsoft.com/office/drawing/2014/main" id="{62AE9D5D-ACC3-4115-912D-1E766B872B1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67677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1110</xdr:row>
      <xdr:rowOff>0</xdr:rowOff>
    </xdr:from>
    <xdr:to>
      <xdr:col>3</xdr:col>
      <xdr:colOff>274320</xdr:colOff>
      <xdr:row>1110</xdr:row>
      <xdr:rowOff>152400</xdr:rowOff>
    </xdr:to>
    <xdr:pic>
      <xdr:nvPicPr>
        <xdr:cNvPr id="858" name="Billede 857">
          <a:hlinkClick xmlns:r="http://schemas.openxmlformats.org/officeDocument/2006/relationships" r:id="rId7"/>
          <a:extLst>
            <a:ext uri="{FF2B5EF4-FFF2-40B4-BE49-F238E27FC236}">
              <a16:creationId xmlns:a16="http://schemas.microsoft.com/office/drawing/2014/main" id="{68FD3068-2E53-4BA0-B00F-0A36C28717B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67677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1114</xdr:row>
      <xdr:rowOff>0</xdr:rowOff>
    </xdr:from>
    <xdr:to>
      <xdr:col>3</xdr:col>
      <xdr:colOff>7620</xdr:colOff>
      <xdr:row>1114</xdr:row>
      <xdr:rowOff>30480</xdr:rowOff>
    </xdr:to>
    <xdr:pic>
      <xdr:nvPicPr>
        <xdr:cNvPr id="859" name="Billede 858">
          <a:extLst>
            <a:ext uri="{FF2B5EF4-FFF2-40B4-BE49-F238E27FC236}">
              <a16:creationId xmlns:a16="http://schemas.microsoft.com/office/drawing/2014/main" id="{5D5E5482-DE7D-4D0A-BE15-0C58FF642A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2020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1115</xdr:row>
      <xdr:rowOff>0</xdr:rowOff>
    </xdr:from>
    <xdr:to>
      <xdr:col>3</xdr:col>
      <xdr:colOff>571500</xdr:colOff>
      <xdr:row>1115</xdr:row>
      <xdr:rowOff>160020</xdr:rowOff>
    </xdr:to>
    <xdr:pic>
      <xdr:nvPicPr>
        <xdr:cNvPr id="860" name="Billede 859">
          <a:hlinkClick xmlns:r="http://schemas.openxmlformats.org/officeDocument/2006/relationships" r:id="rId199"/>
          <a:extLst>
            <a:ext uri="{FF2B5EF4-FFF2-40B4-BE49-F238E27FC236}">
              <a16:creationId xmlns:a16="http://schemas.microsoft.com/office/drawing/2014/main" id="{2B502093-C497-4041-9B36-5F7E5A3DBBA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72203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1116</xdr:row>
      <xdr:rowOff>0</xdr:rowOff>
    </xdr:from>
    <xdr:to>
      <xdr:col>3</xdr:col>
      <xdr:colOff>7620</xdr:colOff>
      <xdr:row>1116</xdr:row>
      <xdr:rowOff>99060</xdr:rowOff>
    </xdr:to>
    <xdr:pic>
      <xdr:nvPicPr>
        <xdr:cNvPr id="861" name="Billede 860">
          <a:extLst>
            <a:ext uri="{FF2B5EF4-FFF2-40B4-BE49-F238E27FC236}">
              <a16:creationId xmlns:a16="http://schemas.microsoft.com/office/drawing/2014/main" id="{9E3E945F-0753-4072-804C-4B24FF9771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2386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1118</xdr:row>
      <xdr:rowOff>0</xdr:rowOff>
    </xdr:from>
    <xdr:to>
      <xdr:col>1</xdr:col>
      <xdr:colOff>152400</xdr:colOff>
      <xdr:row>1119</xdr:row>
      <xdr:rowOff>114300</xdr:rowOff>
    </xdr:to>
    <xdr:pic>
      <xdr:nvPicPr>
        <xdr:cNvPr id="862" name="img139" descr="Lot ID: 418346774  Set No: 910033  Name: Old Train Engine Shed">
          <a:hlinkClick xmlns:r="http://schemas.openxmlformats.org/officeDocument/2006/relationships" r:id="rId33"/>
          <a:extLst>
            <a:ext uri="{FF2B5EF4-FFF2-40B4-BE49-F238E27FC236}">
              <a16:creationId xmlns:a16="http://schemas.microsoft.com/office/drawing/2014/main" id="{8E17B04E-064A-44EE-B188-964B4337C34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72752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1118</xdr:row>
      <xdr:rowOff>0</xdr:rowOff>
    </xdr:from>
    <xdr:to>
      <xdr:col>3</xdr:col>
      <xdr:colOff>114300</xdr:colOff>
      <xdr:row>1118</xdr:row>
      <xdr:rowOff>114300</xdr:rowOff>
    </xdr:to>
    <xdr:pic>
      <xdr:nvPicPr>
        <xdr:cNvPr id="863" name="Billede 862" descr="Seller Ships to My Country">
          <a:hlinkClick xmlns:r="http://schemas.openxmlformats.org/officeDocument/2006/relationships" r:id="rId5"/>
          <a:extLst>
            <a:ext uri="{FF2B5EF4-FFF2-40B4-BE49-F238E27FC236}">
              <a16:creationId xmlns:a16="http://schemas.microsoft.com/office/drawing/2014/main" id="{8F2ED8A1-A28C-4ABA-94AC-595CD4C632C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72752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1118</xdr:row>
      <xdr:rowOff>0</xdr:rowOff>
    </xdr:from>
    <xdr:to>
      <xdr:col>3</xdr:col>
      <xdr:colOff>274320</xdr:colOff>
      <xdr:row>1118</xdr:row>
      <xdr:rowOff>152400</xdr:rowOff>
    </xdr:to>
    <xdr:pic>
      <xdr:nvPicPr>
        <xdr:cNvPr id="864" name="Billede 863">
          <a:hlinkClick xmlns:r="http://schemas.openxmlformats.org/officeDocument/2006/relationships" r:id="rId7"/>
          <a:extLst>
            <a:ext uri="{FF2B5EF4-FFF2-40B4-BE49-F238E27FC236}">
              <a16:creationId xmlns:a16="http://schemas.microsoft.com/office/drawing/2014/main" id="{30CEA526-06B3-48A0-BD5E-2150950A6AE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472752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1122</xdr:row>
      <xdr:rowOff>0</xdr:rowOff>
    </xdr:from>
    <xdr:to>
      <xdr:col>3</xdr:col>
      <xdr:colOff>7620</xdr:colOff>
      <xdr:row>1122</xdr:row>
      <xdr:rowOff>30480</xdr:rowOff>
    </xdr:to>
    <xdr:pic>
      <xdr:nvPicPr>
        <xdr:cNvPr id="865" name="Billede 864">
          <a:extLst>
            <a:ext uri="{FF2B5EF4-FFF2-40B4-BE49-F238E27FC236}">
              <a16:creationId xmlns:a16="http://schemas.microsoft.com/office/drawing/2014/main" id="{C70DC715-E647-4B5A-9FC2-FA88CD244A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4649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1123</xdr:row>
      <xdr:rowOff>0</xdr:rowOff>
    </xdr:from>
    <xdr:to>
      <xdr:col>3</xdr:col>
      <xdr:colOff>571500</xdr:colOff>
      <xdr:row>1123</xdr:row>
      <xdr:rowOff>160020</xdr:rowOff>
    </xdr:to>
    <xdr:pic>
      <xdr:nvPicPr>
        <xdr:cNvPr id="866" name="Billede 865">
          <a:hlinkClick xmlns:r="http://schemas.openxmlformats.org/officeDocument/2006/relationships" r:id="rId200"/>
          <a:extLst>
            <a:ext uri="{FF2B5EF4-FFF2-40B4-BE49-F238E27FC236}">
              <a16:creationId xmlns:a16="http://schemas.microsoft.com/office/drawing/2014/main" id="{FAF64201-60CA-4C9B-AC8A-6168E750CEB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74832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1124</xdr:row>
      <xdr:rowOff>0</xdr:rowOff>
    </xdr:from>
    <xdr:to>
      <xdr:col>3</xdr:col>
      <xdr:colOff>7620</xdr:colOff>
      <xdr:row>1124</xdr:row>
      <xdr:rowOff>99060</xdr:rowOff>
    </xdr:to>
    <xdr:pic>
      <xdr:nvPicPr>
        <xdr:cNvPr id="867" name="Billede 866">
          <a:extLst>
            <a:ext uri="{FF2B5EF4-FFF2-40B4-BE49-F238E27FC236}">
              <a16:creationId xmlns:a16="http://schemas.microsoft.com/office/drawing/2014/main" id="{A8A939A5-18E0-4B2A-84ED-FDF115083F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5015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1126</xdr:row>
      <xdr:rowOff>0</xdr:rowOff>
    </xdr:from>
    <xdr:to>
      <xdr:col>1</xdr:col>
      <xdr:colOff>152400</xdr:colOff>
      <xdr:row>1127</xdr:row>
      <xdr:rowOff>114300</xdr:rowOff>
    </xdr:to>
    <xdr:pic>
      <xdr:nvPicPr>
        <xdr:cNvPr id="868" name="img140" descr="Lot ID: 417976475  Set No: 910033  Name: Old Train Engine Shed">
          <a:hlinkClick xmlns:r="http://schemas.openxmlformats.org/officeDocument/2006/relationships" r:id="rId33"/>
          <a:extLst>
            <a:ext uri="{FF2B5EF4-FFF2-40B4-BE49-F238E27FC236}">
              <a16:creationId xmlns:a16="http://schemas.microsoft.com/office/drawing/2014/main" id="{AE7C21C1-E95F-4837-8C53-6C966F3E490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75381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1126</xdr:row>
      <xdr:rowOff>0</xdr:rowOff>
    </xdr:from>
    <xdr:to>
      <xdr:col>3</xdr:col>
      <xdr:colOff>114300</xdr:colOff>
      <xdr:row>1126</xdr:row>
      <xdr:rowOff>114300</xdr:rowOff>
    </xdr:to>
    <xdr:pic>
      <xdr:nvPicPr>
        <xdr:cNvPr id="869" name="Billede 868" descr="Seller Ships to My Country">
          <a:hlinkClick xmlns:r="http://schemas.openxmlformats.org/officeDocument/2006/relationships" r:id="rId5"/>
          <a:extLst>
            <a:ext uri="{FF2B5EF4-FFF2-40B4-BE49-F238E27FC236}">
              <a16:creationId xmlns:a16="http://schemas.microsoft.com/office/drawing/2014/main" id="{1C645DCA-1E3F-47E2-BB42-E37974A548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75381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1126</xdr:row>
      <xdr:rowOff>0</xdr:rowOff>
    </xdr:from>
    <xdr:to>
      <xdr:col>3</xdr:col>
      <xdr:colOff>274320</xdr:colOff>
      <xdr:row>1126</xdr:row>
      <xdr:rowOff>152400</xdr:rowOff>
    </xdr:to>
    <xdr:pic>
      <xdr:nvPicPr>
        <xdr:cNvPr id="870" name="Billede 869">
          <a:hlinkClick xmlns:r="http://schemas.openxmlformats.org/officeDocument/2006/relationships" r:id="rId7"/>
          <a:extLst>
            <a:ext uri="{FF2B5EF4-FFF2-40B4-BE49-F238E27FC236}">
              <a16:creationId xmlns:a16="http://schemas.microsoft.com/office/drawing/2014/main" id="{019A03D6-D7DE-487A-AC8D-8B8743A0A2B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475381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1130</xdr:row>
      <xdr:rowOff>0</xdr:rowOff>
    </xdr:from>
    <xdr:to>
      <xdr:col>3</xdr:col>
      <xdr:colOff>7620</xdr:colOff>
      <xdr:row>1130</xdr:row>
      <xdr:rowOff>30480</xdr:rowOff>
    </xdr:to>
    <xdr:pic>
      <xdr:nvPicPr>
        <xdr:cNvPr id="871" name="Billede 870">
          <a:extLst>
            <a:ext uri="{FF2B5EF4-FFF2-40B4-BE49-F238E27FC236}">
              <a16:creationId xmlns:a16="http://schemas.microsoft.com/office/drawing/2014/main" id="{BDD886A8-F7FC-44BC-96CB-9BC70E5134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75530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1131</xdr:row>
      <xdr:rowOff>0</xdr:rowOff>
    </xdr:from>
    <xdr:to>
      <xdr:col>3</xdr:col>
      <xdr:colOff>571500</xdr:colOff>
      <xdr:row>1131</xdr:row>
      <xdr:rowOff>160020</xdr:rowOff>
    </xdr:to>
    <xdr:pic>
      <xdr:nvPicPr>
        <xdr:cNvPr id="872" name="Billede 871">
          <a:hlinkClick xmlns:r="http://schemas.openxmlformats.org/officeDocument/2006/relationships" r:id="rId201"/>
          <a:extLst>
            <a:ext uri="{FF2B5EF4-FFF2-40B4-BE49-F238E27FC236}">
              <a16:creationId xmlns:a16="http://schemas.microsoft.com/office/drawing/2014/main" id="{3FCF87CE-A642-4C6B-938E-213FC08C25E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777359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1132</xdr:row>
      <xdr:rowOff>0</xdr:rowOff>
    </xdr:from>
    <xdr:to>
      <xdr:col>3</xdr:col>
      <xdr:colOff>7620</xdr:colOff>
      <xdr:row>1132</xdr:row>
      <xdr:rowOff>99060</xdr:rowOff>
    </xdr:to>
    <xdr:pic>
      <xdr:nvPicPr>
        <xdr:cNvPr id="873" name="Billede 872">
          <a:extLst>
            <a:ext uri="{FF2B5EF4-FFF2-40B4-BE49-F238E27FC236}">
              <a16:creationId xmlns:a16="http://schemas.microsoft.com/office/drawing/2014/main" id="{B82A333E-63E9-4D07-A340-479A96EC7C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779187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1134</xdr:row>
      <xdr:rowOff>0</xdr:rowOff>
    </xdr:from>
    <xdr:to>
      <xdr:col>1</xdr:col>
      <xdr:colOff>152400</xdr:colOff>
      <xdr:row>1135</xdr:row>
      <xdr:rowOff>114300</xdr:rowOff>
    </xdr:to>
    <xdr:pic>
      <xdr:nvPicPr>
        <xdr:cNvPr id="874" name="img141" descr="Lot ID: 484222067  Set No: 10027  Name: Train Engine Shed">
          <a:hlinkClick xmlns:r="http://schemas.openxmlformats.org/officeDocument/2006/relationships" r:id="rId55"/>
          <a:extLst>
            <a:ext uri="{FF2B5EF4-FFF2-40B4-BE49-F238E27FC236}">
              <a16:creationId xmlns:a16="http://schemas.microsoft.com/office/drawing/2014/main" id="{C25680F9-1B2F-4282-90E7-528290FE7F59}"/>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4782845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1134</xdr:row>
      <xdr:rowOff>0</xdr:rowOff>
    </xdr:from>
    <xdr:to>
      <xdr:col>3</xdr:col>
      <xdr:colOff>114300</xdr:colOff>
      <xdr:row>1134</xdr:row>
      <xdr:rowOff>114300</xdr:rowOff>
    </xdr:to>
    <xdr:pic>
      <xdr:nvPicPr>
        <xdr:cNvPr id="875" name="Billede 874" descr="Seller Ships to My Country">
          <a:hlinkClick xmlns:r="http://schemas.openxmlformats.org/officeDocument/2006/relationships" r:id="rId5"/>
          <a:extLst>
            <a:ext uri="{FF2B5EF4-FFF2-40B4-BE49-F238E27FC236}">
              <a16:creationId xmlns:a16="http://schemas.microsoft.com/office/drawing/2014/main" id="{E3A06787-7264-4E3F-BC80-27C2B9CA8EC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782845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1134</xdr:row>
      <xdr:rowOff>0</xdr:rowOff>
    </xdr:from>
    <xdr:to>
      <xdr:col>3</xdr:col>
      <xdr:colOff>274320</xdr:colOff>
      <xdr:row>1134</xdr:row>
      <xdr:rowOff>152400</xdr:rowOff>
    </xdr:to>
    <xdr:pic>
      <xdr:nvPicPr>
        <xdr:cNvPr id="876" name="Billede 875">
          <a:hlinkClick xmlns:r="http://schemas.openxmlformats.org/officeDocument/2006/relationships" r:id="rId7"/>
          <a:extLst>
            <a:ext uri="{FF2B5EF4-FFF2-40B4-BE49-F238E27FC236}">
              <a16:creationId xmlns:a16="http://schemas.microsoft.com/office/drawing/2014/main" id="{E6B71104-70C8-43DB-82E8-A0095C2312C4}"/>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4782845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1138</xdr:row>
      <xdr:rowOff>0</xdr:rowOff>
    </xdr:from>
    <xdr:to>
      <xdr:col>3</xdr:col>
      <xdr:colOff>7620</xdr:colOff>
      <xdr:row>1138</xdr:row>
      <xdr:rowOff>30480</xdr:rowOff>
    </xdr:to>
    <xdr:pic>
      <xdr:nvPicPr>
        <xdr:cNvPr id="877" name="Billede 876">
          <a:extLst>
            <a:ext uri="{FF2B5EF4-FFF2-40B4-BE49-F238E27FC236}">
              <a16:creationId xmlns:a16="http://schemas.microsoft.com/office/drawing/2014/main" id="{782609FC-4774-4E56-AD27-B79B19A397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0913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1139</xdr:row>
      <xdr:rowOff>0</xdr:rowOff>
    </xdr:from>
    <xdr:to>
      <xdr:col>3</xdr:col>
      <xdr:colOff>571500</xdr:colOff>
      <xdr:row>1139</xdr:row>
      <xdr:rowOff>160020</xdr:rowOff>
    </xdr:to>
    <xdr:pic>
      <xdr:nvPicPr>
        <xdr:cNvPr id="878" name="Billede 877">
          <a:hlinkClick xmlns:r="http://schemas.openxmlformats.org/officeDocument/2006/relationships" r:id="rId203"/>
          <a:extLst>
            <a:ext uri="{FF2B5EF4-FFF2-40B4-BE49-F238E27FC236}">
              <a16:creationId xmlns:a16="http://schemas.microsoft.com/office/drawing/2014/main" id="{BDE96A93-ED3F-4C0B-971A-55214600541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81096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1140</xdr:row>
      <xdr:rowOff>0</xdr:rowOff>
    </xdr:from>
    <xdr:to>
      <xdr:col>3</xdr:col>
      <xdr:colOff>7620</xdr:colOff>
      <xdr:row>1140</xdr:row>
      <xdr:rowOff>99060</xdr:rowOff>
    </xdr:to>
    <xdr:pic>
      <xdr:nvPicPr>
        <xdr:cNvPr id="879" name="Billede 878">
          <a:extLst>
            <a:ext uri="{FF2B5EF4-FFF2-40B4-BE49-F238E27FC236}">
              <a16:creationId xmlns:a16="http://schemas.microsoft.com/office/drawing/2014/main" id="{1D416741-51AB-4676-9CF3-4FD86391BA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1279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1142</xdr:row>
      <xdr:rowOff>0</xdr:rowOff>
    </xdr:from>
    <xdr:to>
      <xdr:col>1</xdr:col>
      <xdr:colOff>152400</xdr:colOff>
      <xdr:row>1143</xdr:row>
      <xdr:rowOff>114300</xdr:rowOff>
    </xdr:to>
    <xdr:pic>
      <xdr:nvPicPr>
        <xdr:cNvPr id="880" name="img142" descr="Lot ID: 476073993  Set No: 910033  Name: Old Train Engine Shed">
          <a:hlinkClick xmlns:r="http://schemas.openxmlformats.org/officeDocument/2006/relationships" r:id="rId33"/>
          <a:extLst>
            <a:ext uri="{FF2B5EF4-FFF2-40B4-BE49-F238E27FC236}">
              <a16:creationId xmlns:a16="http://schemas.microsoft.com/office/drawing/2014/main" id="{325798AD-7A55-483F-AAEE-C499BB9B947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81644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1142</xdr:row>
      <xdr:rowOff>0</xdr:rowOff>
    </xdr:from>
    <xdr:to>
      <xdr:col>3</xdr:col>
      <xdr:colOff>114300</xdr:colOff>
      <xdr:row>1142</xdr:row>
      <xdr:rowOff>114300</xdr:rowOff>
    </xdr:to>
    <xdr:pic>
      <xdr:nvPicPr>
        <xdr:cNvPr id="881" name="Billede 880" descr="Seller Ships to My Country">
          <a:hlinkClick xmlns:r="http://schemas.openxmlformats.org/officeDocument/2006/relationships" r:id="rId5"/>
          <a:extLst>
            <a:ext uri="{FF2B5EF4-FFF2-40B4-BE49-F238E27FC236}">
              <a16:creationId xmlns:a16="http://schemas.microsoft.com/office/drawing/2014/main" id="{14C36AFC-E27B-4007-AC43-4E8952D6D9C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81644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1142</xdr:row>
      <xdr:rowOff>0</xdr:rowOff>
    </xdr:from>
    <xdr:to>
      <xdr:col>3</xdr:col>
      <xdr:colOff>274320</xdr:colOff>
      <xdr:row>1142</xdr:row>
      <xdr:rowOff>152400</xdr:rowOff>
    </xdr:to>
    <xdr:pic>
      <xdr:nvPicPr>
        <xdr:cNvPr id="882" name="Billede 881">
          <a:hlinkClick xmlns:r="http://schemas.openxmlformats.org/officeDocument/2006/relationships" r:id="rId7"/>
          <a:extLst>
            <a:ext uri="{FF2B5EF4-FFF2-40B4-BE49-F238E27FC236}">
              <a16:creationId xmlns:a16="http://schemas.microsoft.com/office/drawing/2014/main" id="{A9B97418-CCF7-4CCB-867C-B87A72BC658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81644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1142</xdr:row>
      <xdr:rowOff>0</xdr:rowOff>
    </xdr:from>
    <xdr:to>
      <xdr:col>3</xdr:col>
      <xdr:colOff>457200</xdr:colOff>
      <xdr:row>1142</xdr:row>
      <xdr:rowOff>152400</xdr:rowOff>
    </xdr:to>
    <xdr:pic>
      <xdr:nvPicPr>
        <xdr:cNvPr id="883" name="Billede 882">
          <a:hlinkClick xmlns:r="http://schemas.openxmlformats.org/officeDocument/2006/relationships" r:id="rId204"/>
          <a:extLst>
            <a:ext uri="{FF2B5EF4-FFF2-40B4-BE49-F238E27FC236}">
              <a16:creationId xmlns:a16="http://schemas.microsoft.com/office/drawing/2014/main" id="{48798FC0-08A4-4703-BDDF-372C3ABC0A4D}"/>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816449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1146</xdr:row>
      <xdr:rowOff>0</xdr:rowOff>
    </xdr:from>
    <xdr:to>
      <xdr:col>3</xdr:col>
      <xdr:colOff>7620</xdr:colOff>
      <xdr:row>1146</xdr:row>
      <xdr:rowOff>30480</xdr:rowOff>
    </xdr:to>
    <xdr:pic>
      <xdr:nvPicPr>
        <xdr:cNvPr id="884" name="Billede 883">
          <a:extLst>
            <a:ext uri="{FF2B5EF4-FFF2-40B4-BE49-F238E27FC236}">
              <a16:creationId xmlns:a16="http://schemas.microsoft.com/office/drawing/2014/main" id="{C755D7DB-BA20-4A28-80F1-3F969B3081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3770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1147</xdr:row>
      <xdr:rowOff>0</xdr:rowOff>
    </xdr:from>
    <xdr:to>
      <xdr:col>3</xdr:col>
      <xdr:colOff>571500</xdr:colOff>
      <xdr:row>1147</xdr:row>
      <xdr:rowOff>160020</xdr:rowOff>
    </xdr:to>
    <xdr:pic>
      <xdr:nvPicPr>
        <xdr:cNvPr id="885" name="Billede 884">
          <a:hlinkClick xmlns:r="http://schemas.openxmlformats.org/officeDocument/2006/relationships" r:id="rId205"/>
          <a:extLst>
            <a:ext uri="{FF2B5EF4-FFF2-40B4-BE49-F238E27FC236}">
              <a16:creationId xmlns:a16="http://schemas.microsoft.com/office/drawing/2014/main" id="{D675C192-43E0-47EF-9D72-B43629900DD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83953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1148</xdr:row>
      <xdr:rowOff>0</xdr:rowOff>
    </xdr:from>
    <xdr:to>
      <xdr:col>3</xdr:col>
      <xdr:colOff>7620</xdr:colOff>
      <xdr:row>1148</xdr:row>
      <xdr:rowOff>99060</xdr:rowOff>
    </xdr:to>
    <xdr:pic>
      <xdr:nvPicPr>
        <xdr:cNvPr id="886" name="Billede 885">
          <a:extLst>
            <a:ext uri="{FF2B5EF4-FFF2-40B4-BE49-F238E27FC236}">
              <a16:creationId xmlns:a16="http://schemas.microsoft.com/office/drawing/2014/main" id="{79868D3A-2142-4EC5-91DC-A9B084EEB8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4136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1150</xdr:row>
      <xdr:rowOff>0</xdr:rowOff>
    </xdr:from>
    <xdr:to>
      <xdr:col>1</xdr:col>
      <xdr:colOff>152400</xdr:colOff>
      <xdr:row>1151</xdr:row>
      <xdr:rowOff>114300</xdr:rowOff>
    </xdr:to>
    <xdr:pic>
      <xdr:nvPicPr>
        <xdr:cNvPr id="887" name="img143" descr="Lot ID: 434981018  Set No: 910033  Name: Old Train Engine Shed">
          <a:hlinkClick xmlns:r="http://schemas.openxmlformats.org/officeDocument/2006/relationships" r:id="rId33"/>
          <a:extLst>
            <a:ext uri="{FF2B5EF4-FFF2-40B4-BE49-F238E27FC236}">
              <a16:creationId xmlns:a16="http://schemas.microsoft.com/office/drawing/2014/main" id="{460BC5F3-E9A5-4F97-AC77-3E50BCC0320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84502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1150</xdr:row>
      <xdr:rowOff>0</xdr:rowOff>
    </xdr:from>
    <xdr:to>
      <xdr:col>3</xdr:col>
      <xdr:colOff>114300</xdr:colOff>
      <xdr:row>1150</xdr:row>
      <xdr:rowOff>114300</xdr:rowOff>
    </xdr:to>
    <xdr:pic>
      <xdr:nvPicPr>
        <xdr:cNvPr id="888" name="Billede 887" descr="Seller Ships to My Country">
          <a:hlinkClick xmlns:r="http://schemas.openxmlformats.org/officeDocument/2006/relationships" r:id="rId5"/>
          <a:extLst>
            <a:ext uri="{FF2B5EF4-FFF2-40B4-BE49-F238E27FC236}">
              <a16:creationId xmlns:a16="http://schemas.microsoft.com/office/drawing/2014/main" id="{1A20F2D4-B630-49DA-8155-037B0BD0807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84502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1150</xdr:row>
      <xdr:rowOff>0</xdr:rowOff>
    </xdr:from>
    <xdr:to>
      <xdr:col>3</xdr:col>
      <xdr:colOff>274320</xdr:colOff>
      <xdr:row>1150</xdr:row>
      <xdr:rowOff>152400</xdr:rowOff>
    </xdr:to>
    <xdr:pic>
      <xdr:nvPicPr>
        <xdr:cNvPr id="889" name="Billede 888">
          <a:hlinkClick xmlns:r="http://schemas.openxmlformats.org/officeDocument/2006/relationships" r:id="rId7"/>
          <a:extLst>
            <a:ext uri="{FF2B5EF4-FFF2-40B4-BE49-F238E27FC236}">
              <a16:creationId xmlns:a16="http://schemas.microsoft.com/office/drawing/2014/main" id="{B4A83932-BF00-406D-94E4-D9EEDD3C8008}"/>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484502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1154</xdr:row>
      <xdr:rowOff>0</xdr:rowOff>
    </xdr:from>
    <xdr:to>
      <xdr:col>3</xdr:col>
      <xdr:colOff>7620</xdr:colOff>
      <xdr:row>1154</xdr:row>
      <xdr:rowOff>30480</xdr:rowOff>
    </xdr:to>
    <xdr:pic>
      <xdr:nvPicPr>
        <xdr:cNvPr id="890" name="Billede 889">
          <a:extLst>
            <a:ext uri="{FF2B5EF4-FFF2-40B4-BE49-F238E27FC236}">
              <a16:creationId xmlns:a16="http://schemas.microsoft.com/office/drawing/2014/main" id="{DEBB4E9C-A658-4B12-A868-68893C45F4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6765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1155</xdr:row>
      <xdr:rowOff>0</xdr:rowOff>
    </xdr:from>
    <xdr:to>
      <xdr:col>3</xdr:col>
      <xdr:colOff>571500</xdr:colOff>
      <xdr:row>1155</xdr:row>
      <xdr:rowOff>160020</xdr:rowOff>
    </xdr:to>
    <xdr:pic>
      <xdr:nvPicPr>
        <xdr:cNvPr id="891" name="Billede 890">
          <a:hlinkClick xmlns:r="http://schemas.openxmlformats.org/officeDocument/2006/relationships" r:id="rId206"/>
          <a:extLst>
            <a:ext uri="{FF2B5EF4-FFF2-40B4-BE49-F238E27FC236}">
              <a16:creationId xmlns:a16="http://schemas.microsoft.com/office/drawing/2014/main" id="{18C4A80E-1675-4957-82EF-EDCEAB5729D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86948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1156</xdr:row>
      <xdr:rowOff>0</xdr:rowOff>
    </xdr:from>
    <xdr:to>
      <xdr:col>3</xdr:col>
      <xdr:colOff>7620</xdr:colOff>
      <xdr:row>1156</xdr:row>
      <xdr:rowOff>99060</xdr:rowOff>
    </xdr:to>
    <xdr:pic>
      <xdr:nvPicPr>
        <xdr:cNvPr id="892" name="Billede 891">
          <a:extLst>
            <a:ext uri="{FF2B5EF4-FFF2-40B4-BE49-F238E27FC236}">
              <a16:creationId xmlns:a16="http://schemas.microsoft.com/office/drawing/2014/main" id="{8C222278-B59E-41E5-85FA-B0367A9C79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87131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1158</xdr:row>
      <xdr:rowOff>0</xdr:rowOff>
    </xdr:from>
    <xdr:to>
      <xdr:col>1</xdr:col>
      <xdr:colOff>152400</xdr:colOff>
      <xdr:row>1159</xdr:row>
      <xdr:rowOff>114300</xdr:rowOff>
    </xdr:to>
    <xdr:pic>
      <xdr:nvPicPr>
        <xdr:cNvPr id="893" name="img144" descr="Lot ID: 417886773  Set No: 910033  Name: Old Train Engine Shed">
          <a:hlinkClick xmlns:r="http://schemas.openxmlformats.org/officeDocument/2006/relationships" r:id="rId33"/>
          <a:extLst>
            <a:ext uri="{FF2B5EF4-FFF2-40B4-BE49-F238E27FC236}">
              <a16:creationId xmlns:a16="http://schemas.microsoft.com/office/drawing/2014/main" id="{9C3B671D-57FF-41D8-9EF8-BB4572C537D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87497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1158</xdr:row>
      <xdr:rowOff>0</xdr:rowOff>
    </xdr:from>
    <xdr:to>
      <xdr:col>3</xdr:col>
      <xdr:colOff>114300</xdr:colOff>
      <xdr:row>1158</xdr:row>
      <xdr:rowOff>114300</xdr:rowOff>
    </xdr:to>
    <xdr:pic>
      <xdr:nvPicPr>
        <xdr:cNvPr id="894" name="Billede 893" descr="Seller Ships to My Country">
          <a:hlinkClick xmlns:r="http://schemas.openxmlformats.org/officeDocument/2006/relationships" r:id="rId5"/>
          <a:extLst>
            <a:ext uri="{FF2B5EF4-FFF2-40B4-BE49-F238E27FC236}">
              <a16:creationId xmlns:a16="http://schemas.microsoft.com/office/drawing/2014/main" id="{B933AEBE-8AA1-495D-A38D-FB98C5E4ABD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87497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1158</xdr:row>
      <xdr:rowOff>0</xdr:rowOff>
    </xdr:from>
    <xdr:to>
      <xdr:col>3</xdr:col>
      <xdr:colOff>274320</xdr:colOff>
      <xdr:row>1158</xdr:row>
      <xdr:rowOff>152400</xdr:rowOff>
    </xdr:to>
    <xdr:pic>
      <xdr:nvPicPr>
        <xdr:cNvPr id="895" name="Billede 894">
          <a:hlinkClick xmlns:r="http://schemas.openxmlformats.org/officeDocument/2006/relationships" r:id="rId7"/>
          <a:extLst>
            <a:ext uri="{FF2B5EF4-FFF2-40B4-BE49-F238E27FC236}">
              <a16:creationId xmlns:a16="http://schemas.microsoft.com/office/drawing/2014/main" id="{B7709BB4-13B1-4B35-84FB-DA0701890F2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487497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1158</xdr:row>
      <xdr:rowOff>0</xdr:rowOff>
    </xdr:from>
    <xdr:to>
      <xdr:col>3</xdr:col>
      <xdr:colOff>457200</xdr:colOff>
      <xdr:row>1158</xdr:row>
      <xdr:rowOff>152400</xdr:rowOff>
    </xdr:to>
    <xdr:pic>
      <xdr:nvPicPr>
        <xdr:cNvPr id="896" name="Billede 895">
          <a:hlinkClick xmlns:r="http://schemas.openxmlformats.org/officeDocument/2006/relationships" r:id="rId207"/>
          <a:extLst>
            <a:ext uri="{FF2B5EF4-FFF2-40B4-BE49-F238E27FC236}">
              <a16:creationId xmlns:a16="http://schemas.microsoft.com/office/drawing/2014/main" id="{39316800-2BCE-4A8A-ABA9-E2DCCD2C4E5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874971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1162</xdr:row>
      <xdr:rowOff>0</xdr:rowOff>
    </xdr:from>
    <xdr:to>
      <xdr:col>3</xdr:col>
      <xdr:colOff>7620</xdr:colOff>
      <xdr:row>1162</xdr:row>
      <xdr:rowOff>30480</xdr:rowOff>
    </xdr:to>
    <xdr:pic>
      <xdr:nvPicPr>
        <xdr:cNvPr id="897" name="Billede 896">
          <a:extLst>
            <a:ext uri="{FF2B5EF4-FFF2-40B4-BE49-F238E27FC236}">
              <a16:creationId xmlns:a16="http://schemas.microsoft.com/office/drawing/2014/main" id="{610B7755-7534-4F16-BC6D-0066957668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0354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1163</xdr:row>
      <xdr:rowOff>0</xdr:rowOff>
    </xdr:from>
    <xdr:to>
      <xdr:col>3</xdr:col>
      <xdr:colOff>571500</xdr:colOff>
      <xdr:row>1163</xdr:row>
      <xdr:rowOff>160020</xdr:rowOff>
    </xdr:to>
    <xdr:pic>
      <xdr:nvPicPr>
        <xdr:cNvPr id="898" name="Billede 897">
          <a:hlinkClick xmlns:r="http://schemas.openxmlformats.org/officeDocument/2006/relationships" r:id="rId208"/>
          <a:extLst>
            <a:ext uri="{FF2B5EF4-FFF2-40B4-BE49-F238E27FC236}">
              <a16:creationId xmlns:a16="http://schemas.microsoft.com/office/drawing/2014/main" id="{C71EC034-FF5F-4D41-9F4E-BD541747C87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90537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1164</xdr:row>
      <xdr:rowOff>0</xdr:rowOff>
    </xdr:from>
    <xdr:to>
      <xdr:col>3</xdr:col>
      <xdr:colOff>7620</xdr:colOff>
      <xdr:row>1164</xdr:row>
      <xdr:rowOff>99060</xdr:rowOff>
    </xdr:to>
    <xdr:pic>
      <xdr:nvPicPr>
        <xdr:cNvPr id="899" name="Billede 898">
          <a:extLst>
            <a:ext uri="{FF2B5EF4-FFF2-40B4-BE49-F238E27FC236}">
              <a16:creationId xmlns:a16="http://schemas.microsoft.com/office/drawing/2014/main" id="{06AD2C22-D3E9-44F7-BB55-D49249A47A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0720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1166</xdr:row>
      <xdr:rowOff>0</xdr:rowOff>
    </xdr:from>
    <xdr:to>
      <xdr:col>1</xdr:col>
      <xdr:colOff>152400</xdr:colOff>
      <xdr:row>1167</xdr:row>
      <xdr:rowOff>114300</xdr:rowOff>
    </xdr:to>
    <xdr:pic>
      <xdr:nvPicPr>
        <xdr:cNvPr id="900" name="img145" descr="Lot ID: 461592874  Set No: 910033  Name: Old Train Engine Shed">
          <a:hlinkClick xmlns:r="http://schemas.openxmlformats.org/officeDocument/2006/relationships" r:id="rId33"/>
          <a:extLst>
            <a:ext uri="{FF2B5EF4-FFF2-40B4-BE49-F238E27FC236}">
              <a16:creationId xmlns:a16="http://schemas.microsoft.com/office/drawing/2014/main" id="{D4536E49-E9B1-4E72-B942-D000FB3D30A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91086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1166</xdr:row>
      <xdr:rowOff>0</xdr:rowOff>
    </xdr:from>
    <xdr:to>
      <xdr:col>3</xdr:col>
      <xdr:colOff>114300</xdr:colOff>
      <xdr:row>1166</xdr:row>
      <xdr:rowOff>114300</xdr:rowOff>
    </xdr:to>
    <xdr:pic>
      <xdr:nvPicPr>
        <xdr:cNvPr id="901" name="Billede 900" descr="Seller Does Not Ship to My Country">
          <a:hlinkClick xmlns:r="http://schemas.openxmlformats.org/officeDocument/2006/relationships" r:id="rId5"/>
          <a:extLst>
            <a:ext uri="{FF2B5EF4-FFF2-40B4-BE49-F238E27FC236}">
              <a16:creationId xmlns:a16="http://schemas.microsoft.com/office/drawing/2014/main" id="{73CD18EE-6B61-4595-90CD-F3E0DC0F4B4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91086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1166</xdr:row>
      <xdr:rowOff>0</xdr:rowOff>
    </xdr:from>
    <xdr:to>
      <xdr:col>3</xdr:col>
      <xdr:colOff>274320</xdr:colOff>
      <xdr:row>1166</xdr:row>
      <xdr:rowOff>152400</xdr:rowOff>
    </xdr:to>
    <xdr:pic>
      <xdr:nvPicPr>
        <xdr:cNvPr id="902" name="Billede 901">
          <a:hlinkClick xmlns:r="http://schemas.openxmlformats.org/officeDocument/2006/relationships" r:id="rId7"/>
          <a:extLst>
            <a:ext uri="{FF2B5EF4-FFF2-40B4-BE49-F238E27FC236}">
              <a16:creationId xmlns:a16="http://schemas.microsoft.com/office/drawing/2014/main" id="{B195E2A5-7267-4CF0-8FCD-E279D8B2EB2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91086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1170</xdr:row>
      <xdr:rowOff>0</xdr:rowOff>
    </xdr:from>
    <xdr:to>
      <xdr:col>3</xdr:col>
      <xdr:colOff>7620</xdr:colOff>
      <xdr:row>1170</xdr:row>
      <xdr:rowOff>30480</xdr:rowOff>
    </xdr:to>
    <xdr:pic>
      <xdr:nvPicPr>
        <xdr:cNvPr id="903" name="Billede 902">
          <a:extLst>
            <a:ext uri="{FF2B5EF4-FFF2-40B4-BE49-F238E27FC236}">
              <a16:creationId xmlns:a16="http://schemas.microsoft.com/office/drawing/2014/main" id="{293F33C9-D7F4-455C-9544-C9F52CF235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3212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1171</xdr:row>
      <xdr:rowOff>0</xdr:rowOff>
    </xdr:from>
    <xdr:to>
      <xdr:col>3</xdr:col>
      <xdr:colOff>571500</xdr:colOff>
      <xdr:row>1171</xdr:row>
      <xdr:rowOff>160020</xdr:rowOff>
    </xdr:to>
    <xdr:pic>
      <xdr:nvPicPr>
        <xdr:cNvPr id="904" name="Billede 903">
          <a:hlinkClick xmlns:r="http://schemas.openxmlformats.org/officeDocument/2006/relationships" r:id="rId209"/>
          <a:extLst>
            <a:ext uri="{FF2B5EF4-FFF2-40B4-BE49-F238E27FC236}">
              <a16:creationId xmlns:a16="http://schemas.microsoft.com/office/drawing/2014/main" id="{8933B33B-4800-4618-B711-F952E48E0DC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93395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1172</xdr:row>
      <xdr:rowOff>0</xdr:rowOff>
    </xdr:from>
    <xdr:to>
      <xdr:col>3</xdr:col>
      <xdr:colOff>7620</xdr:colOff>
      <xdr:row>1172</xdr:row>
      <xdr:rowOff>99060</xdr:rowOff>
    </xdr:to>
    <xdr:pic>
      <xdr:nvPicPr>
        <xdr:cNvPr id="905" name="Billede 904">
          <a:extLst>
            <a:ext uri="{FF2B5EF4-FFF2-40B4-BE49-F238E27FC236}">
              <a16:creationId xmlns:a16="http://schemas.microsoft.com/office/drawing/2014/main" id="{9E96E933-29F0-45B1-AC22-F29128FB86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3577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1174</xdr:row>
      <xdr:rowOff>0</xdr:rowOff>
    </xdr:from>
    <xdr:to>
      <xdr:col>1</xdr:col>
      <xdr:colOff>152400</xdr:colOff>
      <xdr:row>1175</xdr:row>
      <xdr:rowOff>114300</xdr:rowOff>
    </xdr:to>
    <xdr:pic>
      <xdr:nvPicPr>
        <xdr:cNvPr id="906" name="img146" descr="Lot ID: 444985312  Set No: 910033  Name: Old Train Engine Shed">
          <a:hlinkClick xmlns:r="http://schemas.openxmlformats.org/officeDocument/2006/relationships" r:id="rId33"/>
          <a:extLst>
            <a:ext uri="{FF2B5EF4-FFF2-40B4-BE49-F238E27FC236}">
              <a16:creationId xmlns:a16="http://schemas.microsoft.com/office/drawing/2014/main" id="{B274A3D3-FBD9-4328-B70D-98385EA17A2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93943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1174</xdr:row>
      <xdr:rowOff>0</xdr:rowOff>
    </xdr:from>
    <xdr:to>
      <xdr:col>3</xdr:col>
      <xdr:colOff>114300</xdr:colOff>
      <xdr:row>1174</xdr:row>
      <xdr:rowOff>114300</xdr:rowOff>
    </xdr:to>
    <xdr:pic>
      <xdr:nvPicPr>
        <xdr:cNvPr id="907" name="Billede 906" descr="Seller Ships to My Country">
          <a:hlinkClick xmlns:r="http://schemas.openxmlformats.org/officeDocument/2006/relationships" r:id="rId5"/>
          <a:extLst>
            <a:ext uri="{FF2B5EF4-FFF2-40B4-BE49-F238E27FC236}">
              <a16:creationId xmlns:a16="http://schemas.microsoft.com/office/drawing/2014/main" id="{994245F3-CB00-4862-8446-9911F88DD38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93943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1174</xdr:row>
      <xdr:rowOff>0</xdr:rowOff>
    </xdr:from>
    <xdr:to>
      <xdr:col>3</xdr:col>
      <xdr:colOff>274320</xdr:colOff>
      <xdr:row>1174</xdr:row>
      <xdr:rowOff>152400</xdr:rowOff>
    </xdr:to>
    <xdr:pic>
      <xdr:nvPicPr>
        <xdr:cNvPr id="908" name="Billede 907">
          <a:hlinkClick xmlns:r="http://schemas.openxmlformats.org/officeDocument/2006/relationships" r:id="rId7"/>
          <a:extLst>
            <a:ext uri="{FF2B5EF4-FFF2-40B4-BE49-F238E27FC236}">
              <a16:creationId xmlns:a16="http://schemas.microsoft.com/office/drawing/2014/main" id="{679CFFBD-87A3-48B0-81F1-7D222D74AE0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493943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1178</xdr:row>
      <xdr:rowOff>0</xdr:rowOff>
    </xdr:from>
    <xdr:to>
      <xdr:col>3</xdr:col>
      <xdr:colOff>7620</xdr:colOff>
      <xdr:row>1178</xdr:row>
      <xdr:rowOff>30480</xdr:rowOff>
    </xdr:to>
    <xdr:pic>
      <xdr:nvPicPr>
        <xdr:cNvPr id="909" name="Billede 908">
          <a:extLst>
            <a:ext uri="{FF2B5EF4-FFF2-40B4-BE49-F238E27FC236}">
              <a16:creationId xmlns:a16="http://schemas.microsoft.com/office/drawing/2014/main" id="{17257A8B-61BC-437A-904C-E64EB6592A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6458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1179</xdr:row>
      <xdr:rowOff>0</xdr:rowOff>
    </xdr:from>
    <xdr:to>
      <xdr:col>3</xdr:col>
      <xdr:colOff>571500</xdr:colOff>
      <xdr:row>1179</xdr:row>
      <xdr:rowOff>160020</xdr:rowOff>
    </xdr:to>
    <xdr:pic>
      <xdr:nvPicPr>
        <xdr:cNvPr id="910" name="Billede 909">
          <a:hlinkClick xmlns:r="http://schemas.openxmlformats.org/officeDocument/2006/relationships" r:id="rId210"/>
          <a:extLst>
            <a:ext uri="{FF2B5EF4-FFF2-40B4-BE49-F238E27FC236}">
              <a16:creationId xmlns:a16="http://schemas.microsoft.com/office/drawing/2014/main" id="{D6960365-8C1E-41DE-BAF4-8F74C770472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496641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1180</xdr:row>
      <xdr:rowOff>0</xdr:rowOff>
    </xdr:from>
    <xdr:to>
      <xdr:col>3</xdr:col>
      <xdr:colOff>7620</xdr:colOff>
      <xdr:row>1180</xdr:row>
      <xdr:rowOff>99060</xdr:rowOff>
    </xdr:to>
    <xdr:pic>
      <xdr:nvPicPr>
        <xdr:cNvPr id="911" name="Billede 910">
          <a:extLst>
            <a:ext uri="{FF2B5EF4-FFF2-40B4-BE49-F238E27FC236}">
              <a16:creationId xmlns:a16="http://schemas.microsoft.com/office/drawing/2014/main" id="{629F033F-870C-4A88-AF96-D27924929B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496824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1182</xdr:row>
      <xdr:rowOff>0</xdr:rowOff>
    </xdr:from>
    <xdr:to>
      <xdr:col>1</xdr:col>
      <xdr:colOff>152400</xdr:colOff>
      <xdr:row>1183</xdr:row>
      <xdr:rowOff>114300</xdr:rowOff>
    </xdr:to>
    <xdr:pic>
      <xdr:nvPicPr>
        <xdr:cNvPr id="912" name="img147" descr="Lot ID: 420952068  Set No: 910033  Name: Old Train Engine Shed">
          <a:hlinkClick xmlns:r="http://schemas.openxmlformats.org/officeDocument/2006/relationships" r:id="rId33"/>
          <a:extLst>
            <a:ext uri="{FF2B5EF4-FFF2-40B4-BE49-F238E27FC236}">
              <a16:creationId xmlns:a16="http://schemas.microsoft.com/office/drawing/2014/main" id="{56B45581-0431-4A8D-AA82-0AB9070DB5F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497189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1182</xdr:row>
      <xdr:rowOff>0</xdr:rowOff>
    </xdr:from>
    <xdr:to>
      <xdr:col>3</xdr:col>
      <xdr:colOff>114300</xdr:colOff>
      <xdr:row>1182</xdr:row>
      <xdr:rowOff>114300</xdr:rowOff>
    </xdr:to>
    <xdr:pic>
      <xdr:nvPicPr>
        <xdr:cNvPr id="913" name="Billede 912" descr="Seller Ships to My Country">
          <a:hlinkClick xmlns:r="http://schemas.openxmlformats.org/officeDocument/2006/relationships" r:id="rId5"/>
          <a:extLst>
            <a:ext uri="{FF2B5EF4-FFF2-40B4-BE49-F238E27FC236}">
              <a16:creationId xmlns:a16="http://schemas.microsoft.com/office/drawing/2014/main" id="{A9146243-6B5C-4ED2-A233-F1116112B51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497189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1182</xdr:row>
      <xdr:rowOff>0</xdr:rowOff>
    </xdr:from>
    <xdr:to>
      <xdr:col>3</xdr:col>
      <xdr:colOff>274320</xdr:colOff>
      <xdr:row>1182</xdr:row>
      <xdr:rowOff>152400</xdr:rowOff>
    </xdr:to>
    <xdr:pic>
      <xdr:nvPicPr>
        <xdr:cNvPr id="914" name="Billede 913">
          <a:hlinkClick xmlns:r="http://schemas.openxmlformats.org/officeDocument/2006/relationships" r:id="rId7"/>
          <a:extLst>
            <a:ext uri="{FF2B5EF4-FFF2-40B4-BE49-F238E27FC236}">
              <a16:creationId xmlns:a16="http://schemas.microsoft.com/office/drawing/2014/main" id="{38C9FA05-D365-4794-9297-A1056D59791D}"/>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497189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1182</xdr:row>
      <xdr:rowOff>0</xdr:rowOff>
    </xdr:from>
    <xdr:to>
      <xdr:col>3</xdr:col>
      <xdr:colOff>457200</xdr:colOff>
      <xdr:row>1182</xdr:row>
      <xdr:rowOff>152400</xdr:rowOff>
    </xdr:to>
    <xdr:pic>
      <xdr:nvPicPr>
        <xdr:cNvPr id="915" name="Billede 914">
          <a:hlinkClick xmlns:r="http://schemas.openxmlformats.org/officeDocument/2006/relationships" r:id="rId211"/>
          <a:extLst>
            <a:ext uri="{FF2B5EF4-FFF2-40B4-BE49-F238E27FC236}">
              <a16:creationId xmlns:a16="http://schemas.microsoft.com/office/drawing/2014/main" id="{C10A481B-F7B7-46EA-A75A-7EF29636EA2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4971897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1186</xdr:row>
      <xdr:rowOff>0</xdr:rowOff>
    </xdr:from>
    <xdr:to>
      <xdr:col>3</xdr:col>
      <xdr:colOff>7620</xdr:colOff>
      <xdr:row>1186</xdr:row>
      <xdr:rowOff>30480</xdr:rowOff>
    </xdr:to>
    <xdr:pic>
      <xdr:nvPicPr>
        <xdr:cNvPr id="916" name="Billede 915">
          <a:extLst>
            <a:ext uri="{FF2B5EF4-FFF2-40B4-BE49-F238E27FC236}">
              <a16:creationId xmlns:a16="http://schemas.microsoft.com/office/drawing/2014/main" id="{40D1521A-1030-4F2A-BCA7-A82ADD33AC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1304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1187</xdr:row>
      <xdr:rowOff>0</xdr:rowOff>
    </xdr:from>
    <xdr:to>
      <xdr:col>3</xdr:col>
      <xdr:colOff>571500</xdr:colOff>
      <xdr:row>1187</xdr:row>
      <xdr:rowOff>160020</xdr:rowOff>
    </xdr:to>
    <xdr:pic>
      <xdr:nvPicPr>
        <xdr:cNvPr id="917" name="Billede 916">
          <a:hlinkClick xmlns:r="http://schemas.openxmlformats.org/officeDocument/2006/relationships" r:id="rId212"/>
          <a:extLst>
            <a:ext uri="{FF2B5EF4-FFF2-40B4-BE49-F238E27FC236}">
              <a16:creationId xmlns:a16="http://schemas.microsoft.com/office/drawing/2014/main" id="{7521DCA9-3A07-4256-843B-9E7EEF1E2B7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01487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1188</xdr:row>
      <xdr:rowOff>0</xdr:rowOff>
    </xdr:from>
    <xdr:to>
      <xdr:col>3</xdr:col>
      <xdr:colOff>7620</xdr:colOff>
      <xdr:row>1188</xdr:row>
      <xdr:rowOff>99060</xdr:rowOff>
    </xdr:to>
    <xdr:pic>
      <xdr:nvPicPr>
        <xdr:cNvPr id="918" name="Billede 917">
          <a:extLst>
            <a:ext uri="{FF2B5EF4-FFF2-40B4-BE49-F238E27FC236}">
              <a16:creationId xmlns:a16="http://schemas.microsoft.com/office/drawing/2014/main" id="{EA5C0CE6-0447-49D1-8921-9BB567458B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1670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1190</xdr:row>
      <xdr:rowOff>0</xdr:rowOff>
    </xdr:from>
    <xdr:to>
      <xdr:col>1</xdr:col>
      <xdr:colOff>152400</xdr:colOff>
      <xdr:row>1191</xdr:row>
      <xdr:rowOff>114300</xdr:rowOff>
    </xdr:to>
    <xdr:pic>
      <xdr:nvPicPr>
        <xdr:cNvPr id="919" name="Billede 918" descr="invID: 449069905 S-No: 910033  Name: Old Train Engine Shed">
          <a:hlinkClick xmlns:r="http://schemas.openxmlformats.org/officeDocument/2006/relationships" r:id="rId213" tgtFrame="/myImg/1010702.jpg"/>
          <a:extLst>
            <a:ext uri="{FF2B5EF4-FFF2-40B4-BE49-F238E27FC236}">
              <a16:creationId xmlns:a16="http://schemas.microsoft.com/office/drawing/2014/main" id="{7562CC4F-FD0F-4589-A1AD-A1B961C6E79D}"/>
            </a:ext>
          </a:extLst>
        </xdr:cNvPr>
        <xdr:cNvPicPr>
          <a:picLocks noChangeAspect="1" noChangeArrowheads="1"/>
        </xdr:cNvPicPr>
      </xdr:nvPicPr>
      <xdr:blipFill>
        <a:blip xmlns:r="http://schemas.openxmlformats.org/officeDocument/2006/relationships" r:embed="rId214">
          <a:extLst>
            <a:ext uri="{28A0092B-C50C-407E-A947-70E740481C1C}">
              <a14:useLocalDpi xmlns:a14="http://schemas.microsoft.com/office/drawing/2010/main" val="0"/>
            </a:ext>
          </a:extLst>
        </a:blip>
        <a:srcRect/>
        <a:stretch>
          <a:fillRect/>
        </a:stretch>
      </xdr:blipFill>
      <xdr:spPr bwMode="auto">
        <a:xfrm>
          <a:off x="0" y="502036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1190</xdr:row>
      <xdr:rowOff>0</xdr:rowOff>
    </xdr:from>
    <xdr:to>
      <xdr:col>3</xdr:col>
      <xdr:colOff>114300</xdr:colOff>
      <xdr:row>1190</xdr:row>
      <xdr:rowOff>114300</xdr:rowOff>
    </xdr:to>
    <xdr:pic>
      <xdr:nvPicPr>
        <xdr:cNvPr id="920" name="Billede 919" descr="Seller Ships to My Country">
          <a:hlinkClick xmlns:r="http://schemas.openxmlformats.org/officeDocument/2006/relationships" r:id="rId5"/>
          <a:extLst>
            <a:ext uri="{FF2B5EF4-FFF2-40B4-BE49-F238E27FC236}">
              <a16:creationId xmlns:a16="http://schemas.microsoft.com/office/drawing/2014/main" id="{3C4D1DAA-B368-4D39-AC98-82BDFF787A6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02036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1190</xdr:row>
      <xdr:rowOff>0</xdr:rowOff>
    </xdr:from>
    <xdr:to>
      <xdr:col>3</xdr:col>
      <xdr:colOff>274320</xdr:colOff>
      <xdr:row>1190</xdr:row>
      <xdr:rowOff>152400</xdr:rowOff>
    </xdr:to>
    <xdr:pic>
      <xdr:nvPicPr>
        <xdr:cNvPr id="921" name="Billede 920">
          <a:hlinkClick xmlns:r="http://schemas.openxmlformats.org/officeDocument/2006/relationships" r:id="rId7"/>
          <a:extLst>
            <a:ext uri="{FF2B5EF4-FFF2-40B4-BE49-F238E27FC236}">
              <a16:creationId xmlns:a16="http://schemas.microsoft.com/office/drawing/2014/main" id="{34E5BFAD-B75B-47B9-B72D-C41D0FD709F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02036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1194</xdr:row>
      <xdr:rowOff>0</xdr:rowOff>
    </xdr:from>
    <xdr:to>
      <xdr:col>3</xdr:col>
      <xdr:colOff>7620</xdr:colOff>
      <xdr:row>1194</xdr:row>
      <xdr:rowOff>30480</xdr:rowOff>
    </xdr:to>
    <xdr:pic>
      <xdr:nvPicPr>
        <xdr:cNvPr id="922" name="Billede 921">
          <a:extLst>
            <a:ext uri="{FF2B5EF4-FFF2-40B4-BE49-F238E27FC236}">
              <a16:creationId xmlns:a16="http://schemas.microsoft.com/office/drawing/2014/main" id="{53BECDF5-A86A-4736-905D-50886085BB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4162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1195</xdr:row>
      <xdr:rowOff>0</xdr:rowOff>
    </xdr:from>
    <xdr:to>
      <xdr:col>3</xdr:col>
      <xdr:colOff>571500</xdr:colOff>
      <xdr:row>1195</xdr:row>
      <xdr:rowOff>160020</xdr:rowOff>
    </xdr:to>
    <xdr:pic>
      <xdr:nvPicPr>
        <xdr:cNvPr id="923" name="Billede 922">
          <a:hlinkClick xmlns:r="http://schemas.openxmlformats.org/officeDocument/2006/relationships" r:id="rId215"/>
          <a:extLst>
            <a:ext uri="{FF2B5EF4-FFF2-40B4-BE49-F238E27FC236}">
              <a16:creationId xmlns:a16="http://schemas.microsoft.com/office/drawing/2014/main" id="{26DF8FC2-EB81-460E-AFCB-6F9AA90897B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04344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1196</xdr:row>
      <xdr:rowOff>0</xdr:rowOff>
    </xdr:from>
    <xdr:to>
      <xdr:col>3</xdr:col>
      <xdr:colOff>7620</xdr:colOff>
      <xdr:row>1196</xdr:row>
      <xdr:rowOff>99060</xdr:rowOff>
    </xdr:to>
    <xdr:pic>
      <xdr:nvPicPr>
        <xdr:cNvPr id="924" name="Billede 923">
          <a:extLst>
            <a:ext uri="{FF2B5EF4-FFF2-40B4-BE49-F238E27FC236}">
              <a16:creationId xmlns:a16="http://schemas.microsoft.com/office/drawing/2014/main" id="{4C19B061-3772-41EE-B4F1-F1C2DC6270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4527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1198</xdr:row>
      <xdr:rowOff>0</xdr:rowOff>
    </xdr:from>
    <xdr:to>
      <xdr:col>1</xdr:col>
      <xdr:colOff>152400</xdr:colOff>
      <xdr:row>1199</xdr:row>
      <xdr:rowOff>114300</xdr:rowOff>
    </xdr:to>
    <xdr:pic>
      <xdr:nvPicPr>
        <xdr:cNvPr id="925" name="img149" descr="Lot ID: 346275307  Set No: 10027  Name: Train Engine Shed">
          <a:hlinkClick xmlns:r="http://schemas.openxmlformats.org/officeDocument/2006/relationships" r:id="rId55"/>
          <a:extLst>
            <a:ext uri="{FF2B5EF4-FFF2-40B4-BE49-F238E27FC236}">
              <a16:creationId xmlns:a16="http://schemas.microsoft.com/office/drawing/2014/main" id="{0A88095C-3C79-4DE2-8B1F-7809D7B288C4}"/>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04893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1198</xdr:row>
      <xdr:rowOff>0</xdr:rowOff>
    </xdr:from>
    <xdr:to>
      <xdr:col>3</xdr:col>
      <xdr:colOff>114300</xdr:colOff>
      <xdr:row>1198</xdr:row>
      <xdr:rowOff>114300</xdr:rowOff>
    </xdr:to>
    <xdr:pic>
      <xdr:nvPicPr>
        <xdr:cNvPr id="926" name="Billede 925" descr="Seller Ships to My Country">
          <a:hlinkClick xmlns:r="http://schemas.openxmlformats.org/officeDocument/2006/relationships" r:id="rId5"/>
          <a:extLst>
            <a:ext uri="{FF2B5EF4-FFF2-40B4-BE49-F238E27FC236}">
              <a16:creationId xmlns:a16="http://schemas.microsoft.com/office/drawing/2014/main" id="{D9F6AEC4-FFDB-432B-89D2-07FAF4ACD59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04893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1198</xdr:row>
      <xdr:rowOff>0</xdr:rowOff>
    </xdr:from>
    <xdr:to>
      <xdr:col>3</xdr:col>
      <xdr:colOff>274320</xdr:colOff>
      <xdr:row>1198</xdr:row>
      <xdr:rowOff>152400</xdr:rowOff>
    </xdr:to>
    <xdr:pic>
      <xdr:nvPicPr>
        <xdr:cNvPr id="927" name="Billede 926">
          <a:hlinkClick xmlns:r="http://schemas.openxmlformats.org/officeDocument/2006/relationships" r:id="rId7"/>
          <a:extLst>
            <a:ext uri="{FF2B5EF4-FFF2-40B4-BE49-F238E27FC236}">
              <a16:creationId xmlns:a16="http://schemas.microsoft.com/office/drawing/2014/main" id="{277BA905-D60F-4B40-8206-3CA7CFBA5E51}"/>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04893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1203</xdr:row>
      <xdr:rowOff>0</xdr:rowOff>
    </xdr:from>
    <xdr:to>
      <xdr:col>3</xdr:col>
      <xdr:colOff>7620</xdr:colOff>
      <xdr:row>1203</xdr:row>
      <xdr:rowOff>30480</xdr:rowOff>
    </xdr:to>
    <xdr:pic>
      <xdr:nvPicPr>
        <xdr:cNvPr id="928" name="Billede 927">
          <a:extLst>
            <a:ext uri="{FF2B5EF4-FFF2-40B4-BE49-F238E27FC236}">
              <a16:creationId xmlns:a16="http://schemas.microsoft.com/office/drawing/2014/main" id="{7B13BF68-FCA6-4A4A-A124-D2C825562F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7476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1204</xdr:row>
      <xdr:rowOff>0</xdr:rowOff>
    </xdr:from>
    <xdr:to>
      <xdr:col>3</xdr:col>
      <xdr:colOff>571500</xdr:colOff>
      <xdr:row>1204</xdr:row>
      <xdr:rowOff>160020</xdr:rowOff>
    </xdr:to>
    <xdr:pic>
      <xdr:nvPicPr>
        <xdr:cNvPr id="929" name="Billede 928">
          <a:hlinkClick xmlns:r="http://schemas.openxmlformats.org/officeDocument/2006/relationships" r:id="rId216"/>
          <a:extLst>
            <a:ext uri="{FF2B5EF4-FFF2-40B4-BE49-F238E27FC236}">
              <a16:creationId xmlns:a16="http://schemas.microsoft.com/office/drawing/2014/main" id="{BE30C36F-AD45-4B0E-805D-CE710104CC7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07659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1205</xdr:row>
      <xdr:rowOff>0</xdr:rowOff>
    </xdr:from>
    <xdr:to>
      <xdr:col>3</xdr:col>
      <xdr:colOff>7620</xdr:colOff>
      <xdr:row>1205</xdr:row>
      <xdr:rowOff>99060</xdr:rowOff>
    </xdr:to>
    <xdr:pic>
      <xdr:nvPicPr>
        <xdr:cNvPr id="930" name="Billede 929">
          <a:extLst>
            <a:ext uri="{FF2B5EF4-FFF2-40B4-BE49-F238E27FC236}">
              <a16:creationId xmlns:a16="http://schemas.microsoft.com/office/drawing/2014/main" id="{EAE91EA5-F57B-4A2B-9293-DCE8952EA4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07842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1207</xdr:row>
      <xdr:rowOff>0</xdr:rowOff>
    </xdr:from>
    <xdr:to>
      <xdr:col>1</xdr:col>
      <xdr:colOff>152400</xdr:colOff>
      <xdr:row>1208</xdr:row>
      <xdr:rowOff>114300</xdr:rowOff>
    </xdr:to>
    <xdr:pic>
      <xdr:nvPicPr>
        <xdr:cNvPr id="931" name="img150" descr="Lot ID: 418393638  Set No: 910033  Name: Old Train Engine Shed">
          <a:hlinkClick xmlns:r="http://schemas.openxmlformats.org/officeDocument/2006/relationships" r:id="rId33"/>
          <a:extLst>
            <a:ext uri="{FF2B5EF4-FFF2-40B4-BE49-F238E27FC236}">
              <a16:creationId xmlns:a16="http://schemas.microsoft.com/office/drawing/2014/main" id="{19419959-60BD-4ECF-8C8B-B7C3F705901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08208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1207</xdr:row>
      <xdr:rowOff>0</xdr:rowOff>
    </xdr:from>
    <xdr:to>
      <xdr:col>3</xdr:col>
      <xdr:colOff>114300</xdr:colOff>
      <xdr:row>1207</xdr:row>
      <xdr:rowOff>114300</xdr:rowOff>
    </xdr:to>
    <xdr:pic>
      <xdr:nvPicPr>
        <xdr:cNvPr id="932" name="Billede 931" descr="Seller Ships to My Country">
          <a:hlinkClick xmlns:r="http://schemas.openxmlformats.org/officeDocument/2006/relationships" r:id="rId5"/>
          <a:extLst>
            <a:ext uri="{FF2B5EF4-FFF2-40B4-BE49-F238E27FC236}">
              <a16:creationId xmlns:a16="http://schemas.microsoft.com/office/drawing/2014/main" id="{B74B32C9-FFF6-4C6E-9AFF-BB48B7CB2DD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08208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1207</xdr:row>
      <xdr:rowOff>0</xdr:rowOff>
    </xdr:from>
    <xdr:to>
      <xdr:col>3</xdr:col>
      <xdr:colOff>274320</xdr:colOff>
      <xdr:row>1207</xdr:row>
      <xdr:rowOff>152400</xdr:rowOff>
    </xdr:to>
    <xdr:pic>
      <xdr:nvPicPr>
        <xdr:cNvPr id="933" name="Billede 932">
          <a:hlinkClick xmlns:r="http://schemas.openxmlformats.org/officeDocument/2006/relationships" r:id="rId7"/>
          <a:extLst>
            <a:ext uri="{FF2B5EF4-FFF2-40B4-BE49-F238E27FC236}">
              <a16:creationId xmlns:a16="http://schemas.microsoft.com/office/drawing/2014/main" id="{F7D85E3B-D64C-4FC7-9680-D2BE91C3EA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508208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1207</xdr:row>
      <xdr:rowOff>0</xdr:rowOff>
    </xdr:from>
    <xdr:to>
      <xdr:col>3</xdr:col>
      <xdr:colOff>457200</xdr:colOff>
      <xdr:row>1207</xdr:row>
      <xdr:rowOff>152400</xdr:rowOff>
    </xdr:to>
    <xdr:pic>
      <xdr:nvPicPr>
        <xdr:cNvPr id="934" name="Billede 933">
          <a:hlinkClick xmlns:r="http://schemas.openxmlformats.org/officeDocument/2006/relationships" r:id="rId217"/>
          <a:extLst>
            <a:ext uri="{FF2B5EF4-FFF2-40B4-BE49-F238E27FC236}">
              <a16:creationId xmlns:a16="http://schemas.microsoft.com/office/drawing/2014/main" id="{A6F5A83B-666A-4918-9CBB-53396E0489ED}"/>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5082082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1211</xdr:row>
      <xdr:rowOff>0</xdr:rowOff>
    </xdr:from>
    <xdr:to>
      <xdr:col>3</xdr:col>
      <xdr:colOff>7620</xdr:colOff>
      <xdr:row>1211</xdr:row>
      <xdr:rowOff>30480</xdr:rowOff>
    </xdr:to>
    <xdr:pic>
      <xdr:nvPicPr>
        <xdr:cNvPr id="935" name="Billede 934">
          <a:extLst>
            <a:ext uri="{FF2B5EF4-FFF2-40B4-BE49-F238E27FC236}">
              <a16:creationId xmlns:a16="http://schemas.microsoft.com/office/drawing/2014/main" id="{EBFF0877-FC57-493D-B60D-72D3766125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0219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1212</xdr:row>
      <xdr:rowOff>0</xdr:rowOff>
    </xdr:from>
    <xdr:to>
      <xdr:col>3</xdr:col>
      <xdr:colOff>571500</xdr:colOff>
      <xdr:row>1212</xdr:row>
      <xdr:rowOff>160020</xdr:rowOff>
    </xdr:to>
    <xdr:pic>
      <xdr:nvPicPr>
        <xdr:cNvPr id="936" name="Billede 935">
          <a:hlinkClick xmlns:r="http://schemas.openxmlformats.org/officeDocument/2006/relationships" r:id="rId218"/>
          <a:extLst>
            <a:ext uri="{FF2B5EF4-FFF2-40B4-BE49-F238E27FC236}">
              <a16:creationId xmlns:a16="http://schemas.microsoft.com/office/drawing/2014/main" id="{AE8F3912-DD7B-42C9-A01A-71219F65047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10402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1213</xdr:row>
      <xdr:rowOff>0</xdr:rowOff>
    </xdr:from>
    <xdr:to>
      <xdr:col>3</xdr:col>
      <xdr:colOff>7620</xdr:colOff>
      <xdr:row>1213</xdr:row>
      <xdr:rowOff>99060</xdr:rowOff>
    </xdr:to>
    <xdr:pic>
      <xdr:nvPicPr>
        <xdr:cNvPr id="937" name="Billede 936">
          <a:extLst>
            <a:ext uri="{FF2B5EF4-FFF2-40B4-BE49-F238E27FC236}">
              <a16:creationId xmlns:a16="http://schemas.microsoft.com/office/drawing/2014/main" id="{9A0DDDBC-BAA6-47BA-BE26-5D3684FDD4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0585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1215</xdr:row>
      <xdr:rowOff>0</xdr:rowOff>
    </xdr:from>
    <xdr:to>
      <xdr:col>1</xdr:col>
      <xdr:colOff>152400</xdr:colOff>
      <xdr:row>1216</xdr:row>
      <xdr:rowOff>114300</xdr:rowOff>
    </xdr:to>
    <xdr:pic>
      <xdr:nvPicPr>
        <xdr:cNvPr id="938" name="img151" descr="Lot ID: 420315008  Set No: 910033  Name: Old Train Engine Shed">
          <a:hlinkClick xmlns:r="http://schemas.openxmlformats.org/officeDocument/2006/relationships" r:id="rId33"/>
          <a:extLst>
            <a:ext uri="{FF2B5EF4-FFF2-40B4-BE49-F238E27FC236}">
              <a16:creationId xmlns:a16="http://schemas.microsoft.com/office/drawing/2014/main" id="{41EDB864-9C8B-4703-B5EB-9C4048494DF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10951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1215</xdr:row>
      <xdr:rowOff>0</xdr:rowOff>
    </xdr:from>
    <xdr:to>
      <xdr:col>3</xdr:col>
      <xdr:colOff>114300</xdr:colOff>
      <xdr:row>1215</xdr:row>
      <xdr:rowOff>114300</xdr:rowOff>
    </xdr:to>
    <xdr:pic>
      <xdr:nvPicPr>
        <xdr:cNvPr id="939" name="Billede 938" descr="Seller Does Not Ship to My Country">
          <a:hlinkClick xmlns:r="http://schemas.openxmlformats.org/officeDocument/2006/relationships" r:id="rId5"/>
          <a:extLst>
            <a:ext uri="{FF2B5EF4-FFF2-40B4-BE49-F238E27FC236}">
              <a16:creationId xmlns:a16="http://schemas.microsoft.com/office/drawing/2014/main" id="{67BEAAE5-6256-47A3-B07E-3A011F80EA0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10951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1215</xdr:row>
      <xdr:rowOff>0</xdr:rowOff>
    </xdr:from>
    <xdr:to>
      <xdr:col>3</xdr:col>
      <xdr:colOff>274320</xdr:colOff>
      <xdr:row>1215</xdr:row>
      <xdr:rowOff>152400</xdr:rowOff>
    </xdr:to>
    <xdr:pic>
      <xdr:nvPicPr>
        <xdr:cNvPr id="940" name="Billede 939">
          <a:hlinkClick xmlns:r="http://schemas.openxmlformats.org/officeDocument/2006/relationships" r:id="rId7"/>
          <a:extLst>
            <a:ext uri="{FF2B5EF4-FFF2-40B4-BE49-F238E27FC236}">
              <a16:creationId xmlns:a16="http://schemas.microsoft.com/office/drawing/2014/main" id="{DB5B4196-0BA8-4895-8D49-4B3F9A076049}"/>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510951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1219</xdr:row>
      <xdr:rowOff>0</xdr:rowOff>
    </xdr:from>
    <xdr:to>
      <xdr:col>3</xdr:col>
      <xdr:colOff>7620</xdr:colOff>
      <xdr:row>1219</xdr:row>
      <xdr:rowOff>30480</xdr:rowOff>
    </xdr:to>
    <xdr:pic>
      <xdr:nvPicPr>
        <xdr:cNvPr id="941" name="Billede 940">
          <a:extLst>
            <a:ext uri="{FF2B5EF4-FFF2-40B4-BE49-F238E27FC236}">
              <a16:creationId xmlns:a16="http://schemas.microsoft.com/office/drawing/2014/main" id="{4AA63A6C-124B-46CC-8191-EB578EFCB6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2848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1220</xdr:row>
      <xdr:rowOff>0</xdr:rowOff>
    </xdr:from>
    <xdr:to>
      <xdr:col>3</xdr:col>
      <xdr:colOff>571500</xdr:colOff>
      <xdr:row>1220</xdr:row>
      <xdr:rowOff>160020</xdr:rowOff>
    </xdr:to>
    <xdr:pic>
      <xdr:nvPicPr>
        <xdr:cNvPr id="942" name="Billede 941">
          <a:hlinkClick xmlns:r="http://schemas.openxmlformats.org/officeDocument/2006/relationships" r:id="rId219"/>
          <a:extLst>
            <a:ext uri="{FF2B5EF4-FFF2-40B4-BE49-F238E27FC236}">
              <a16:creationId xmlns:a16="http://schemas.microsoft.com/office/drawing/2014/main" id="{5617EB8F-20D4-4A1B-9F4A-669C0BC4611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13031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1221</xdr:row>
      <xdr:rowOff>0</xdr:rowOff>
    </xdr:from>
    <xdr:to>
      <xdr:col>3</xdr:col>
      <xdr:colOff>7620</xdr:colOff>
      <xdr:row>1221</xdr:row>
      <xdr:rowOff>99060</xdr:rowOff>
    </xdr:to>
    <xdr:pic>
      <xdr:nvPicPr>
        <xdr:cNvPr id="943" name="Billede 942">
          <a:extLst>
            <a:ext uri="{FF2B5EF4-FFF2-40B4-BE49-F238E27FC236}">
              <a16:creationId xmlns:a16="http://schemas.microsoft.com/office/drawing/2014/main" id="{64D0526C-A616-4756-B229-97EB3248D1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3214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1223</xdr:row>
      <xdr:rowOff>0</xdr:rowOff>
    </xdr:from>
    <xdr:to>
      <xdr:col>1</xdr:col>
      <xdr:colOff>152400</xdr:colOff>
      <xdr:row>1224</xdr:row>
      <xdr:rowOff>114300</xdr:rowOff>
    </xdr:to>
    <xdr:pic>
      <xdr:nvPicPr>
        <xdr:cNvPr id="944" name="img152" descr="Lot ID: 417900364  Set No: 910033  Name: Old Train Engine Shed">
          <a:hlinkClick xmlns:r="http://schemas.openxmlformats.org/officeDocument/2006/relationships" r:id="rId33"/>
          <a:extLst>
            <a:ext uri="{FF2B5EF4-FFF2-40B4-BE49-F238E27FC236}">
              <a16:creationId xmlns:a16="http://schemas.microsoft.com/office/drawing/2014/main" id="{A0D13646-33BE-4ACD-AFFC-F14F53FB303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13580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1223</xdr:row>
      <xdr:rowOff>0</xdr:rowOff>
    </xdr:from>
    <xdr:to>
      <xdr:col>3</xdr:col>
      <xdr:colOff>114300</xdr:colOff>
      <xdr:row>1223</xdr:row>
      <xdr:rowOff>114300</xdr:rowOff>
    </xdr:to>
    <xdr:pic>
      <xdr:nvPicPr>
        <xdr:cNvPr id="945" name="Billede 944" descr="Seller Ships to My Country">
          <a:hlinkClick xmlns:r="http://schemas.openxmlformats.org/officeDocument/2006/relationships" r:id="rId5"/>
          <a:extLst>
            <a:ext uri="{FF2B5EF4-FFF2-40B4-BE49-F238E27FC236}">
              <a16:creationId xmlns:a16="http://schemas.microsoft.com/office/drawing/2014/main" id="{AA7501B3-0EC8-48A2-8CA8-B1260C73D31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13580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1223</xdr:row>
      <xdr:rowOff>0</xdr:rowOff>
    </xdr:from>
    <xdr:to>
      <xdr:col>3</xdr:col>
      <xdr:colOff>274320</xdr:colOff>
      <xdr:row>1223</xdr:row>
      <xdr:rowOff>152400</xdr:rowOff>
    </xdr:to>
    <xdr:pic>
      <xdr:nvPicPr>
        <xdr:cNvPr id="946" name="Billede 945">
          <a:hlinkClick xmlns:r="http://schemas.openxmlformats.org/officeDocument/2006/relationships" r:id="rId7"/>
          <a:extLst>
            <a:ext uri="{FF2B5EF4-FFF2-40B4-BE49-F238E27FC236}">
              <a16:creationId xmlns:a16="http://schemas.microsoft.com/office/drawing/2014/main" id="{7148D6BF-8438-4D02-BC97-C111EBA52477}"/>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513580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1227</xdr:row>
      <xdr:rowOff>0</xdr:rowOff>
    </xdr:from>
    <xdr:to>
      <xdr:col>3</xdr:col>
      <xdr:colOff>7620</xdr:colOff>
      <xdr:row>1227</xdr:row>
      <xdr:rowOff>30480</xdr:rowOff>
    </xdr:to>
    <xdr:pic>
      <xdr:nvPicPr>
        <xdr:cNvPr id="947" name="Billede 946">
          <a:extLst>
            <a:ext uri="{FF2B5EF4-FFF2-40B4-BE49-F238E27FC236}">
              <a16:creationId xmlns:a16="http://schemas.microsoft.com/office/drawing/2014/main" id="{2E0A46B4-FA19-4834-B100-06C3E18582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5980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1228</xdr:row>
      <xdr:rowOff>0</xdr:rowOff>
    </xdr:from>
    <xdr:to>
      <xdr:col>3</xdr:col>
      <xdr:colOff>571500</xdr:colOff>
      <xdr:row>1228</xdr:row>
      <xdr:rowOff>160020</xdr:rowOff>
    </xdr:to>
    <xdr:pic>
      <xdr:nvPicPr>
        <xdr:cNvPr id="948" name="Billede 947">
          <a:hlinkClick xmlns:r="http://schemas.openxmlformats.org/officeDocument/2006/relationships" r:id="rId220"/>
          <a:extLst>
            <a:ext uri="{FF2B5EF4-FFF2-40B4-BE49-F238E27FC236}">
              <a16:creationId xmlns:a16="http://schemas.microsoft.com/office/drawing/2014/main" id="{21F4173C-5972-4749-AEEE-8498B28E965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16163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1229</xdr:row>
      <xdr:rowOff>0</xdr:rowOff>
    </xdr:from>
    <xdr:to>
      <xdr:col>3</xdr:col>
      <xdr:colOff>7620</xdr:colOff>
      <xdr:row>1229</xdr:row>
      <xdr:rowOff>99060</xdr:rowOff>
    </xdr:to>
    <xdr:pic>
      <xdr:nvPicPr>
        <xdr:cNvPr id="949" name="Billede 948">
          <a:extLst>
            <a:ext uri="{FF2B5EF4-FFF2-40B4-BE49-F238E27FC236}">
              <a16:creationId xmlns:a16="http://schemas.microsoft.com/office/drawing/2014/main" id="{03DD4293-AB43-4B81-8CEA-8E80415887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6346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1231</xdr:row>
      <xdr:rowOff>0</xdr:rowOff>
    </xdr:from>
    <xdr:to>
      <xdr:col>1</xdr:col>
      <xdr:colOff>152400</xdr:colOff>
      <xdr:row>1232</xdr:row>
      <xdr:rowOff>114300</xdr:rowOff>
    </xdr:to>
    <xdr:pic>
      <xdr:nvPicPr>
        <xdr:cNvPr id="950" name="img153" descr="Lot ID: 420243535  Set No: 910033  Name: Old Train Engine Shed">
          <a:hlinkClick xmlns:r="http://schemas.openxmlformats.org/officeDocument/2006/relationships" r:id="rId33"/>
          <a:extLst>
            <a:ext uri="{FF2B5EF4-FFF2-40B4-BE49-F238E27FC236}">
              <a16:creationId xmlns:a16="http://schemas.microsoft.com/office/drawing/2014/main" id="{2EAEC339-D676-4AD7-87A4-8006432FDA1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16712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1231</xdr:row>
      <xdr:rowOff>0</xdr:rowOff>
    </xdr:from>
    <xdr:to>
      <xdr:col>3</xdr:col>
      <xdr:colOff>114300</xdr:colOff>
      <xdr:row>1231</xdr:row>
      <xdr:rowOff>114300</xdr:rowOff>
    </xdr:to>
    <xdr:pic>
      <xdr:nvPicPr>
        <xdr:cNvPr id="951" name="Billede 950" descr="Seller Does Not Ship to My Country">
          <a:hlinkClick xmlns:r="http://schemas.openxmlformats.org/officeDocument/2006/relationships" r:id="rId5"/>
          <a:extLst>
            <a:ext uri="{FF2B5EF4-FFF2-40B4-BE49-F238E27FC236}">
              <a16:creationId xmlns:a16="http://schemas.microsoft.com/office/drawing/2014/main" id="{CD8E889E-5448-455D-991D-E98930FBCE1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16712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1231</xdr:row>
      <xdr:rowOff>0</xdr:rowOff>
    </xdr:from>
    <xdr:to>
      <xdr:col>3</xdr:col>
      <xdr:colOff>274320</xdr:colOff>
      <xdr:row>1231</xdr:row>
      <xdr:rowOff>152400</xdr:rowOff>
    </xdr:to>
    <xdr:pic>
      <xdr:nvPicPr>
        <xdr:cNvPr id="952" name="Billede 951">
          <a:hlinkClick xmlns:r="http://schemas.openxmlformats.org/officeDocument/2006/relationships" r:id="rId7"/>
          <a:extLst>
            <a:ext uri="{FF2B5EF4-FFF2-40B4-BE49-F238E27FC236}">
              <a16:creationId xmlns:a16="http://schemas.microsoft.com/office/drawing/2014/main" id="{43063341-DFD0-44A4-BE0D-60A2A843169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16712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1231</xdr:row>
      <xdr:rowOff>0</xdr:rowOff>
    </xdr:from>
    <xdr:to>
      <xdr:col>3</xdr:col>
      <xdr:colOff>457200</xdr:colOff>
      <xdr:row>1231</xdr:row>
      <xdr:rowOff>152400</xdr:rowOff>
    </xdr:to>
    <xdr:pic>
      <xdr:nvPicPr>
        <xdr:cNvPr id="953" name="Billede 952">
          <a:hlinkClick xmlns:r="http://schemas.openxmlformats.org/officeDocument/2006/relationships" r:id="rId221"/>
          <a:extLst>
            <a:ext uri="{FF2B5EF4-FFF2-40B4-BE49-F238E27FC236}">
              <a16:creationId xmlns:a16="http://schemas.microsoft.com/office/drawing/2014/main" id="{E1F08C4F-436F-4A62-80A3-AE6FFB3F33B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5167122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1235</xdr:row>
      <xdr:rowOff>0</xdr:rowOff>
    </xdr:from>
    <xdr:to>
      <xdr:col>3</xdr:col>
      <xdr:colOff>7620</xdr:colOff>
      <xdr:row>1235</xdr:row>
      <xdr:rowOff>30480</xdr:rowOff>
    </xdr:to>
    <xdr:pic>
      <xdr:nvPicPr>
        <xdr:cNvPr id="954" name="Billede 953">
          <a:extLst>
            <a:ext uri="{FF2B5EF4-FFF2-40B4-BE49-F238E27FC236}">
              <a16:creationId xmlns:a16="http://schemas.microsoft.com/office/drawing/2014/main" id="{61A80BA9-28C7-4A8D-A123-4F0DB4D05B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8998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1236</xdr:row>
      <xdr:rowOff>0</xdr:rowOff>
    </xdr:from>
    <xdr:to>
      <xdr:col>3</xdr:col>
      <xdr:colOff>571500</xdr:colOff>
      <xdr:row>1236</xdr:row>
      <xdr:rowOff>160020</xdr:rowOff>
    </xdr:to>
    <xdr:pic>
      <xdr:nvPicPr>
        <xdr:cNvPr id="955" name="Billede 954">
          <a:hlinkClick xmlns:r="http://schemas.openxmlformats.org/officeDocument/2006/relationships" r:id="rId222"/>
          <a:extLst>
            <a:ext uri="{FF2B5EF4-FFF2-40B4-BE49-F238E27FC236}">
              <a16:creationId xmlns:a16="http://schemas.microsoft.com/office/drawing/2014/main" id="{44AAF2D5-D68F-422E-B92F-BA6712CA250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19181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1237</xdr:row>
      <xdr:rowOff>0</xdr:rowOff>
    </xdr:from>
    <xdr:to>
      <xdr:col>3</xdr:col>
      <xdr:colOff>7620</xdr:colOff>
      <xdr:row>1237</xdr:row>
      <xdr:rowOff>99060</xdr:rowOff>
    </xdr:to>
    <xdr:pic>
      <xdr:nvPicPr>
        <xdr:cNvPr id="956" name="Billede 955">
          <a:extLst>
            <a:ext uri="{FF2B5EF4-FFF2-40B4-BE49-F238E27FC236}">
              <a16:creationId xmlns:a16="http://schemas.microsoft.com/office/drawing/2014/main" id="{E4FF0DA6-EA8F-4454-B609-16043B7753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19363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1239</xdr:row>
      <xdr:rowOff>0</xdr:rowOff>
    </xdr:from>
    <xdr:to>
      <xdr:col>1</xdr:col>
      <xdr:colOff>152400</xdr:colOff>
      <xdr:row>1240</xdr:row>
      <xdr:rowOff>114300</xdr:rowOff>
    </xdr:to>
    <xdr:pic>
      <xdr:nvPicPr>
        <xdr:cNvPr id="957" name="img154" descr="Lot ID: 451359290  Set No: 910033  Name: Old Train Engine Shed">
          <a:hlinkClick xmlns:r="http://schemas.openxmlformats.org/officeDocument/2006/relationships" r:id="rId33"/>
          <a:extLst>
            <a:ext uri="{FF2B5EF4-FFF2-40B4-BE49-F238E27FC236}">
              <a16:creationId xmlns:a16="http://schemas.microsoft.com/office/drawing/2014/main" id="{A021E101-2CC6-4E73-905E-907DCBF1DB2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19729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1239</xdr:row>
      <xdr:rowOff>0</xdr:rowOff>
    </xdr:from>
    <xdr:to>
      <xdr:col>3</xdr:col>
      <xdr:colOff>114300</xdr:colOff>
      <xdr:row>1239</xdr:row>
      <xdr:rowOff>114300</xdr:rowOff>
    </xdr:to>
    <xdr:pic>
      <xdr:nvPicPr>
        <xdr:cNvPr id="958" name="Billede 957" descr="Seller Ships to My Country">
          <a:hlinkClick xmlns:r="http://schemas.openxmlformats.org/officeDocument/2006/relationships" r:id="rId5"/>
          <a:extLst>
            <a:ext uri="{FF2B5EF4-FFF2-40B4-BE49-F238E27FC236}">
              <a16:creationId xmlns:a16="http://schemas.microsoft.com/office/drawing/2014/main" id="{00CA3D18-F270-4D04-BC8C-9A007BD8594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19729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1239</xdr:row>
      <xdr:rowOff>0</xdr:rowOff>
    </xdr:from>
    <xdr:to>
      <xdr:col>3</xdr:col>
      <xdr:colOff>274320</xdr:colOff>
      <xdr:row>1239</xdr:row>
      <xdr:rowOff>152400</xdr:rowOff>
    </xdr:to>
    <xdr:pic>
      <xdr:nvPicPr>
        <xdr:cNvPr id="959" name="Billede 958">
          <a:hlinkClick xmlns:r="http://schemas.openxmlformats.org/officeDocument/2006/relationships" r:id="rId7"/>
          <a:extLst>
            <a:ext uri="{FF2B5EF4-FFF2-40B4-BE49-F238E27FC236}">
              <a16:creationId xmlns:a16="http://schemas.microsoft.com/office/drawing/2014/main" id="{4D534848-AD49-4C2C-9CC9-56A5F20DC69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519729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1243</xdr:row>
      <xdr:rowOff>0</xdr:rowOff>
    </xdr:from>
    <xdr:to>
      <xdr:col>3</xdr:col>
      <xdr:colOff>7620</xdr:colOff>
      <xdr:row>1243</xdr:row>
      <xdr:rowOff>30480</xdr:rowOff>
    </xdr:to>
    <xdr:pic>
      <xdr:nvPicPr>
        <xdr:cNvPr id="960" name="Billede 959">
          <a:extLst>
            <a:ext uri="{FF2B5EF4-FFF2-40B4-BE49-F238E27FC236}">
              <a16:creationId xmlns:a16="http://schemas.microsoft.com/office/drawing/2014/main" id="{1641DE2F-2804-4FFA-9AB5-3B19879370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1855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1244</xdr:row>
      <xdr:rowOff>0</xdr:rowOff>
    </xdr:from>
    <xdr:to>
      <xdr:col>3</xdr:col>
      <xdr:colOff>571500</xdr:colOff>
      <xdr:row>1244</xdr:row>
      <xdr:rowOff>160020</xdr:rowOff>
    </xdr:to>
    <xdr:pic>
      <xdr:nvPicPr>
        <xdr:cNvPr id="961" name="Billede 960">
          <a:hlinkClick xmlns:r="http://schemas.openxmlformats.org/officeDocument/2006/relationships" r:id="rId223"/>
          <a:extLst>
            <a:ext uri="{FF2B5EF4-FFF2-40B4-BE49-F238E27FC236}">
              <a16:creationId xmlns:a16="http://schemas.microsoft.com/office/drawing/2014/main" id="{006CDE68-25D2-4DF0-9932-56F2D006ED5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22038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1245</xdr:row>
      <xdr:rowOff>0</xdr:rowOff>
    </xdr:from>
    <xdr:to>
      <xdr:col>3</xdr:col>
      <xdr:colOff>7620</xdr:colOff>
      <xdr:row>1245</xdr:row>
      <xdr:rowOff>99060</xdr:rowOff>
    </xdr:to>
    <xdr:pic>
      <xdr:nvPicPr>
        <xdr:cNvPr id="962" name="Billede 961">
          <a:extLst>
            <a:ext uri="{FF2B5EF4-FFF2-40B4-BE49-F238E27FC236}">
              <a16:creationId xmlns:a16="http://schemas.microsoft.com/office/drawing/2014/main" id="{1E4DDE6B-6A4A-45B6-A82F-168BB975A7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2221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1247</xdr:row>
      <xdr:rowOff>0</xdr:rowOff>
    </xdr:from>
    <xdr:to>
      <xdr:col>1</xdr:col>
      <xdr:colOff>152400</xdr:colOff>
      <xdr:row>1248</xdr:row>
      <xdr:rowOff>114300</xdr:rowOff>
    </xdr:to>
    <xdr:pic>
      <xdr:nvPicPr>
        <xdr:cNvPr id="963" name="img155" descr="Lot ID: 418428150  Set No: 910033  Name: Old Train Engine Shed">
          <a:hlinkClick xmlns:r="http://schemas.openxmlformats.org/officeDocument/2006/relationships" r:id="rId33"/>
          <a:extLst>
            <a:ext uri="{FF2B5EF4-FFF2-40B4-BE49-F238E27FC236}">
              <a16:creationId xmlns:a16="http://schemas.microsoft.com/office/drawing/2014/main" id="{FEC3F3C2-3340-480C-89B8-6F63F98FB7C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22587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1247</xdr:row>
      <xdr:rowOff>0</xdr:rowOff>
    </xdr:from>
    <xdr:to>
      <xdr:col>3</xdr:col>
      <xdr:colOff>114300</xdr:colOff>
      <xdr:row>1247</xdr:row>
      <xdr:rowOff>114300</xdr:rowOff>
    </xdr:to>
    <xdr:pic>
      <xdr:nvPicPr>
        <xdr:cNvPr id="964" name="Billede 963" descr="Seller Does Not Ship to My Country">
          <a:hlinkClick xmlns:r="http://schemas.openxmlformats.org/officeDocument/2006/relationships" r:id="rId5"/>
          <a:extLst>
            <a:ext uri="{FF2B5EF4-FFF2-40B4-BE49-F238E27FC236}">
              <a16:creationId xmlns:a16="http://schemas.microsoft.com/office/drawing/2014/main" id="{B5B254A4-5ADB-457C-98ED-9D2B526A421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22587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1247</xdr:row>
      <xdr:rowOff>0</xdr:rowOff>
    </xdr:from>
    <xdr:to>
      <xdr:col>3</xdr:col>
      <xdr:colOff>274320</xdr:colOff>
      <xdr:row>1247</xdr:row>
      <xdr:rowOff>152400</xdr:rowOff>
    </xdr:to>
    <xdr:pic>
      <xdr:nvPicPr>
        <xdr:cNvPr id="965" name="Billede 964">
          <a:hlinkClick xmlns:r="http://schemas.openxmlformats.org/officeDocument/2006/relationships" r:id="rId7"/>
          <a:extLst>
            <a:ext uri="{FF2B5EF4-FFF2-40B4-BE49-F238E27FC236}">
              <a16:creationId xmlns:a16="http://schemas.microsoft.com/office/drawing/2014/main" id="{BB68CA45-040E-46A6-A92C-7D49B8D7AF4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22587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1251</xdr:row>
      <xdr:rowOff>0</xdr:rowOff>
    </xdr:from>
    <xdr:to>
      <xdr:col>3</xdr:col>
      <xdr:colOff>7620</xdr:colOff>
      <xdr:row>1251</xdr:row>
      <xdr:rowOff>30480</xdr:rowOff>
    </xdr:to>
    <xdr:pic>
      <xdr:nvPicPr>
        <xdr:cNvPr id="966" name="Billede 965">
          <a:extLst>
            <a:ext uri="{FF2B5EF4-FFF2-40B4-BE49-F238E27FC236}">
              <a16:creationId xmlns:a16="http://schemas.microsoft.com/office/drawing/2014/main" id="{F9FAD34A-B83B-4A63-B5E4-1B2E8F45B9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4598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1252</xdr:row>
      <xdr:rowOff>0</xdr:rowOff>
    </xdr:from>
    <xdr:to>
      <xdr:col>3</xdr:col>
      <xdr:colOff>571500</xdr:colOff>
      <xdr:row>1252</xdr:row>
      <xdr:rowOff>160020</xdr:rowOff>
    </xdr:to>
    <xdr:pic>
      <xdr:nvPicPr>
        <xdr:cNvPr id="967" name="Billede 966">
          <a:hlinkClick xmlns:r="http://schemas.openxmlformats.org/officeDocument/2006/relationships" r:id="rId224"/>
          <a:extLst>
            <a:ext uri="{FF2B5EF4-FFF2-40B4-BE49-F238E27FC236}">
              <a16:creationId xmlns:a16="http://schemas.microsoft.com/office/drawing/2014/main" id="{0D9D19FE-3D1F-493C-A502-FD6447D84C3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24781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1253</xdr:row>
      <xdr:rowOff>0</xdr:rowOff>
    </xdr:from>
    <xdr:to>
      <xdr:col>3</xdr:col>
      <xdr:colOff>7620</xdr:colOff>
      <xdr:row>1253</xdr:row>
      <xdr:rowOff>99060</xdr:rowOff>
    </xdr:to>
    <xdr:pic>
      <xdr:nvPicPr>
        <xdr:cNvPr id="968" name="Billede 967">
          <a:extLst>
            <a:ext uri="{FF2B5EF4-FFF2-40B4-BE49-F238E27FC236}">
              <a16:creationId xmlns:a16="http://schemas.microsoft.com/office/drawing/2014/main" id="{0DD9FFC4-AD0A-4572-9B26-85C57D7D69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4964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1255</xdr:row>
      <xdr:rowOff>0</xdr:rowOff>
    </xdr:from>
    <xdr:to>
      <xdr:col>1</xdr:col>
      <xdr:colOff>152400</xdr:colOff>
      <xdr:row>1256</xdr:row>
      <xdr:rowOff>114300</xdr:rowOff>
    </xdr:to>
    <xdr:pic>
      <xdr:nvPicPr>
        <xdr:cNvPr id="969" name="img156" descr="Lot ID: 434463167  Set No: 910033  Name: Old Train Engine Shed">
          <a:hlinkClick xmlns:r="http://schemas.openxmlformats.org/officeDocument/2006/relationships" r:id="rId33"/>
          <a:extLst>
            <a:ext uri="{FF2B5EF4-FFF2-40B4-BE49-F238E27FC236}">
              <a16:creationId xmlns:a16="http://schemas.microsoft.com/office/drawing/2014/main" id="{B93470C4-FB83-48AF-AF09-E587A623043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25330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1255</xdr:row>
      <xdr:rowOff>0</xdr:rowOff>
    </xdr:from>
    <xdr:to>
      <xdr:col>3</xdr:col>
      <xdr:colOff>114300</xdr:colOff>
      <xdr:row>1255</xdr:row>
      <xdr:rowOff>114300</xdr:rowOff>
    </xdr:to>
    <xdr:pic>
      <xdr:nvPicPr>
        <xdr:cNvPr id="970" name="Billede 969" descr="Seller Ships to My Country">
          <a:hlinkClick xmlns:r="http://schemas.openxmlformats.org/officeDocument/2006/relationships" r:id="rId5"/>
          <a:extLst>
            <a:ext uri="{FF2B5EF4-FFF2-40B4-BE49-F238E27FC236}">
              <a16:creationId xmlns:a16="http://schemas.microsoft.com/office/drawing/2014/main" id="{D69EB43B-7831-44A9-AC27-E7D7CFB4390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25330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1255</xdr:row>
      <xdr:rowOff>0</xdr:rowOff>
    </xdr:from>
    <xdr:to>
      <xdr:col>3</xdr:col>
      <xdr:colOff>274320</xdr:colOff>
      <xdr:row>1255</xdr:row>
      <xdr:rowOff>152400</xdr:rowOff>
    </xdr:to>
    <xdr:pic>
      <xdr:nvPicPr>
        <xdr:cNvPr id="971" name="Billede 970">
          <a:hlinkClick xmlns:r="http://schemas.openxmlformats.org/officeDocument/2006/relationships" r:id="rId7"/>
          <a:extLst>
            <a:ext uri="{FF2B5EF4-FFF2-40B4-BE49-F238E27FC236}">
              <a16:creationId xmlns:a16="http://schemas.microsoft.com/office/drawing/2014/main" id="{A2C4ADEE-5E14-45E6-AF3D-8865E7AC9071}"/>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25330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1259</xdr:row>
      <xdr:rowOff>0</xdr:rowOff>
    </xdr:from>
    <xdr:to>
      <xdr:col>3</xdr:col>
      <xdr:colOff>7620</xdr:colOff>
      <xdr:row>1259</xdr:row>
      <xdr:rowOff>30480</xdr:rowOff>
    </xdr:to>
    <xdr:pic>
      <xdr:nvPicPr>
        <xdr:cNvPr id="972" name="Billede 971">
          <a:extLst>
            <a:ext uri="{FF2B5EF4-FFF2-40B4-BE49-F238E27FC236}">
              <a16:creationId xmlns:a16="http://schemas.microsoft.com/office/drawing/2014/main" id="{CD1B3606-C43C-45F5-A32C-8B9A84FD65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8073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1260</xdr:row>
      <xdr:rowOff>0</xdr:rowOff>
    </xdr:from>
    <xdr:to>
      <xdr:col>3</xdr:col>
      <xdr:colOff>571500</xdr:colOff>
      <xdr:row>1260</xdr:row>
      <xdr:rowOff>160020</xdr:rowOff>
    </xdr:to>
    <xdr:pic>
      <xdr:nvPicPr>
        <xdr:cNvPr id="973" name="Billede 972">
          <a:hlinkClick xmlns:r="http://schemas.openxmlformats.org/officeDocument/2006/relationships" r:id="rId225"/>
          <a:extLst>
            <a:ext uri="{FF2B5EF4-FFF2-40B4-BE49-F238E27FC236}">
              <a16:creationId xmlns:a16="http://schemas.microsoft.com/office/drawing/2014/main" id="{E477EC76-619B-4D65-86EC-3B430A75531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28256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1261</xdr:row>
      <xdr:rowOff>0</xdr:rowOff>
    </xdr:from>
    <xdr:to>
      <xdr:col>3</xdr:col>
      <xdr:colOff>7620</xdr:colOff>
      <xdr:row>1261</xdr:row>
      <xdr:rowOff>99060</xdr:rowOff>
    </xdr:to>
    <xdr:pic>
      <xdr:nvPicPr>
        <xdr:cNvPr id="974" name="Billede 973">
          <a:extLst>
            <a:ext uri="{FF2B5EF4-FFF2-40B4-BE49-F238E27FC236}">
              <a16:creationId xmlns:a16="http://schemas.microsoft.com/office/drawing/2014/main" id="{38C8B8AD-469F-42C6-9F2B-6632FA39C8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28439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1263</xdr:row>
      <xdr:rowOff>0</xdr:rowOff>
    </xdr:from>
    <xdr:to>
      <xdr:col>1</xdr:col>
      <xdr:colOff>152400</xdr:colOff>
      <xdr:row>1264</xdr:row>
      <xdr:rowOff>114300</xdr:rowOff>
    </xdr:to>
    <xdr:pic>
      <xdr:nvPicPr>
        <xdr:cNvPr id="975" name="img157" descr="Lot ID: 453854491  Set No: 910033  Name: Old Train Engine Shed">
          <a:hlinkClick xmlns:r="http://schemas.openxmlformats.org/officeDocument/2006/relationships" r:id="rId33"/>
          <a:extLst>
            <a:ext uri="{FF2B5EF4-FFF2-40B4-BE49-F238E27FC236}">
              <a16:creationId xmlns:a16="http://schemas.microsoft.com/office/drawing/2014/main" id="{93A3AE48-7E49-4D10-AB38-8B37524C605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28805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1263</xdr:row>
      <xdr:rowOff>0</xdr:rowOff>
    </xdr:from>
    <xdr:to>
      <xdr:col>3</xdr:col>
      <xdr:colOff>114300</xdr:colOff>
      <xdr:row>1263</xdr:row>
      <xdr:rowOff>114300</xdr:rowOff>
    </xdr:to>
    <xdr:pic>
      <xdr:nvPicPr>
        <xdr:cNvPr id="976" name="Billede 975" descr="Seller Ships to My Country">
          <a:hlinkClick xmlns:r="http://schemas.openxmlformats.org/officeDocument/2006/relationships" r:id="rId5"/>
          <a:extLst>
            <a:ext uri="{FF2B5EF4-FFF2-40B4-BE49-F238E27FC236}">
              <a16:creationId xmlns:a16="http://schemas.microsoft.com/office/drawing/2014/main" id="{53E5D316-F909-4570-BE70-118F6C52B4F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28805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1263</xdr:row>
      <xdr:rowOff>0</xdr:rowOff>
    </xdr:from>
    <xdr:to>
      <xdr:col>3</xdr:col>
      <xdr:colOff>160020</xdr:colOff>
      <xdr:row>1263</xdr:row>
      <xdr:rowOff>152400</xdr:rowOff>
    </xdr:to>
    <xdr:pic>
      <xdr:nvPicPr>
        <xdr:cNvPr id="977" name="Billede 976">
          <a:extLst>
            <a:ext uri="{FF2B5EF4-FFF2-40B4-BE49-F238E27FC236}">
              <a16:creationId xmlns:a16="http://schemas.microsoft.com/office/drawing/2014/main" id="{4D0C6288-272B-41DE-AE1B-50B012AAAC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5288051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1267</xdr:row>
      <xdr:rowOff>0</xdr:rowOff>
    </xdr:from>
    <xdr:to>
      <xdr:col>3</xdr:col>
      <xdr:colOff>7620</xdr:colOff>
      <xdr:row>1267</xdr:row>
      <xdr:rowOff>30480</xdr:rowOff>
    </xdr:to>
    <xdr:pic>
      <xdr:nvPicPr>
        <xdr:cNvPr id="978" name="Billede 977">
          <a:extLst>
            <a:ext uri="{FF2B5EF4-FFF2-40B4-BE49-F238E27FC236}">
              <a16:creationId xmlns:a16="http://schemas.microsoft.com/office/drawing/2014/main" id="{E1EF6923-CBE0-4CDF-B257-FAF03A3A37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0816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1268</xdr:row>
      <xdr:rowOff>0</xdr:rowOff>
    </xdr:from>
    <xdr:to>
      <xdr:col>3</xdr:col>
      <xdr:colOff>571500</xdr:colOff>
      <xdr:row>1268</xdr:row>
      <xdr:rowOff>160020</xdr:rowOff>
    </xdr:to>
    <xdr:pic>
      <xdr:nvPicPr>
        <xdr:cNvPr id="979" name="Billede 978">
          <a:hlinkClick xmlns:r="http://schemas.openxmlformats.org/officeDocument/2006/relationships" r:id="rId226"/>
          <a:extLst>
            <a:ext uri="{FF2B5EF4-FFF2-40B4-BE49-F238E27FC236}">
              <a16:creationId xmlns:a16="http://schemas.microsoft.com/office/drawing/2014/main" id="{12FC3658-43F6-4D66-BA3A-A6337D8785E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30999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1269</xdr:row>
      <xdr:rowOff>0</xdr:rowOff>
    </xdr:from>
    <xdr:to>
      <xdr:col>3</xdr:col>
      <xdr:colOff>7620</xdr:colOff>
      <xdr:row>1269</xdr:row>
      <xdr:rowOff>99060</xdr:rowOff>
    </xdr:to>
    <xdr:pic>
      <xdr:nvPicPr>
        <xdr:cNvPr id="980" name="Billede 979">
          <a:extLst>
            <a:ext uri="{FF2B5EF4-FFF2-40B4-BE49-F238E27FC236}">
              <a16:creationId xmlns:a16="http://schemas.microsoft.com/office/drawing/2014/main" id="{2B1EC95D-C612-4296-9E4D-19226A511E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1182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1271</xdr:row>
      <xdr:rowOff>0</xdr:rowOff>
    </xdr:from>
    <xdr:to>
      <xdr:col>1</xdr:col>
      <xdr:colOff>152400</xdr:colOff>
      <xdr:row>1272</xdr:row>
      <xdr:rowOff>342900</xdr:rowOff>
    </xdr:to>
    <xdr:pic>
      <xdr:nvPicPr>
        <xdr:cNvPr id="981" name="img158" descr="Lot ID: 523338364  Set No: 305  Name: Fire Engine">
          <a:hlinkClick xmlns:r="http://schemas.openxmlformats.org/officeDocument/2006/relationships" r:id="rId227"/>
          <a:extLst>
            <a:ext uri="{FF2B5EF4-FFF2-40B4-BE49-F238E27FC236}">
              <a16:creationId xmlns:a16="http://schemas.microsoft.com/office/drawing/2014/main" id="{B377CE63-53E6-44A0-BEB8-A4B176A5F6CE}"/>
            </a:ext>
          </a:extLst>
        </xdr:cNvPr>
        <xdr:cNvPicPr>
          <a:picLocks noChangeAspect="1" noChangeArrowheads="1"/>
        </xdr:cNvPicPr>
      </xdr:nvPicPr>
      <xdr:blipFill>
        <a:blip xmlns:r="http://schemas.openxmlformats.org/officeDocument/2006/relationships" r:embed="rId228">
          <a:extLst>
            <a:ext uri="{28A0092B-C50C-407E-A947-70E740481C1C}">
              <a14:useLocalDpi xmlns:a14="http://schemas.microsoft.com/office/drawing/2010/main" val="0"/>
            </a:ext>
          </a:extLst>
        </a:blip>
        <a:srcRect/>
        <a:stretch>
          <a:fillRect/>
        </a:stretch>
      </xdr:blipFill>
      <xdr:spPr bwMode="auto">
        <a:xfrm>
          <a:off x="0" y="531548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1271</xdr:row>
      <xdr:rowOff>0</xdr:rowOff>
    </xdr:from>
    <xdr:to>
      <xdr:col>3</xdr:col>
      <xdr:colOff>114300</xdr:colOff>
      <xdr:row>1271</xdr:row>
      <xdr:rowOff>114300</xdr:rowOff>
    </xdr:to>
    <xdr:pic>
      <xdr:nvPicPr>
        <xdr:cNvPr id="982" name="Billede 981" descr="Seller Ships to My Country">
          <a:hlinkClick xmlns:r="http://schemas.openxmlformats.org/officeDocument/2006/relationships" r:id="rId5"/>
          <a:extLst>
            <a:ext uri="{FF2B5EF4-FFF2-40B4-BE49-F238E27FC236}">
              <a16:creationId xmlns:a16="http://schemas.microsoft.com/office/drawing/2014/main" id="{43FEFE4F-E851-4611-8140-73EC6A2DD1B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31548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1271</xdr:row>
      <xdr:rowOff>0</xdr:rowOff>
    </xdr:from>
    <xdr:to>
      <xdr:col>3</xdr:col>
      <xdr:colOff>274320</xdr:colOff>
      <xdr:row>1271</xdr:row>
      <xdr:rowOff>152400</xdr:rowOff>
    </xdr:to>
    <xdr:pic>
      <xdr:nvPicPr>
        <xdr:cNvPr id="983" name="Billede 982">
          <a:hlinkClick xmlns:r="http://schemas.openxmlformats.org/officeDocument/2006/relationships" r:id="rId7"/>
          <a:extLst>
            <a:ext uri="{FF2B5EF4-FFF2-40B4-BE49-F238E27FC236}">
              <a16:creationId xmlns:a16="http://schemas.microsoft.com/office/drawing/2014/main" id="{69D0B058-F87F-4D48-BF49-FA155F27FA7D}"/>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531548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1275</xdr:row>
      <xdr:rowOff>0</xdr:rowOff>
    </xdr:from>
    <xdr:to>
      <xdr:col>3</xdr:col>
      <xdr:colOff>7620</xdr:colOff>
      <xdr:row>1275</xdr:row>
      <xdr:rowOff>30480</xdr:rowOff>
    </xdr:to>
    <xdr:pic>
      <xdr:nvPicPr>
        <xdr:cNvPr id="984" name="Billede 983">
          <a:extLst>
            <a:ext uri="{FF2B5EF4-FFF2-40B4-BE49-F238E27FC236}">
              <a16:creationId xmlns:a16="http://schemas.microsoft.com/office/drawing/2014/main" id="{5DA171A4-26E3-4539-BB4C-A524610628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3491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1276</xdr:row>
      <xdr:rowOff>0</xdr:rowOff>
    </xdr:from>
    <xdr:to>
      <xdr:col>3</xdr:col>
      <xdr:colOff>571500</xdr:colOff>
      <xdr:row>1276</xdr:row>
      <xdr:rowOff>160020</xdr:rowOff>
    </xdr:to>
    <xdr:pic>
      <xdr:nvPicPr>
        <xdr:cNvPr id="985" name="Billede 984">
          <a:hlinkClick xmlns:r="http://schemas.openxmlformats.org/officeDocument/2006/relationships" r:id="rId229"/>
          <a:extLst>
            <a:ext uri="{FF2B5EF4-FFF2-40B4-BE49-F238E27FC236}">
              <a16:creationId xmlns:a16="http://schemas.microsoft.com/office/drawing/2014/main" id="{AAF97873-4140-48F6-8245-5E690FEB0F5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33674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1277</xdr:row>
      <xdr:rowOff>0</xdr:rowOff>
    </xdr:from>
    <xdr:to>
      <xdr:col>3</xdr:col>
      <xdr:colOff>7620</xdr:colOff>
      <xdr:row>1277</xdr:row>
      <xdr:rowOff>99060</xdr:rowOff>
    </xdr:to>
    <xdr:pic>
      <xdr:nvPicPr>
        <xdr:cNvPr id="986" name="Billede 985">
          <a:extLst>
            <a:ext uri="{FF2B5EF4-FFF2-40B4-BE49-F238E27FC236}">
              <a16:creationId xmlns:a16="http://schemas.microsoft.com/office/drawing/2014/main" id="{F362BC5A-FBE9-43D8-A6E4-57BC827C0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3857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1279</xdr:row>
      <xdr:rowOff>0</xdr:rowOff>
    </xdr:from>
    <xdr:to>
      <xdr:col>1</xdr:col>
      <xdr:colOff>152400</xdr:colOff>
      <xdr:row>1280</xdr:row>
      <xdr:rowOff>114300</xdr:rowOff>
    </xdr:to>
    <xdr:pic>
      <xdr:nvPicPr>
        <xdr:cNvPr id="987" name="img159" descr="Lot ID: 505234938  Set No: 910033  Name: Old Train Engine Shed">
          <a:hlinkClick xmlns:r="http://schemas.openxmlformats.org/officeDocument/2006/relationships" r:id="rId33"/>
          <a:extLst>
            <a:ext uri="{FF2B5EF4-FFF2-40B4-BE49-F238E27FC236}">
              <a16:creationId xmlns:a16="http://schemas.microsoft.com/office/drawing/2014/main" id="{9E3190ED-C5EF-4682-889C-2D6D8662D8C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34222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1279</xdr:row>
      <xdr:rowOff>0</xdr:rowOff>
    </xdr:from>
    <xdr:to>
      <xdr:col>3</xdr:col>
      <xdr:colOff>114300</xdr:colOff>
      <xdr:row>1279</xdr:row>
      <xdr:rowOff>114300</xdr:rowOff>
    </xdr:to>
    <xdr:pic>
      <xdr:nvPicPr>
        <xdr:cNvPr id="988" name="Billede 987" descr="Seller Ships to My Country">
          <a:hlinkClick xmlns:r="http://schemas.openxmlformats.org/officeDocument/2006/relationships" r:id="rId5"/>
          <a:extLst>
            <a:ext uri="{FF2B5EF4-FFF2-40B4-BE49-F238E27FC236}">
              <a16:creationId xmlns:a16="http://schemas.microsoft.com/office/drawing/2014/main" id="{44D6BDC4-6536-4180-B8A7-7B78FE6F654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34222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1279</xdr:row>
      <xdr:rowOff>0</xdr:rowOff>
    </xdr:from>
    <xdr:to>
      <xdr:col>3</xdr:col>
      <xdr:colOff>274320</xdr:colOff>
      <xdr:row>1279</xdr:row>
      <xdr:rowOff>152400</xdr:rowOff>
    </xdr:to>
    <xdr:pic>
      <xdr:nvPicPr>
        <xdr:cNvPr id="989" name="Billede 988">
          <a:hlinkClick xmlns:r="http://schemas.openxmlformats.org/officeDocument/2006/relationships" r:id="rId7"/>
          <a:extLst>
            <a:ext uri="{FF2B5EF4-FFF2-40B4-BE49-F238E27FC236}">
              <a16:creationId xmlns:a16="http://schemas.microsoft.com/office/drawing/2014/main" id="{5DB4FBD7-F3CE-4534-A5E7-0D9CD9767B1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34222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1283</xdr:row>
      <xdr:rowOff>0</xdr:rowOff>
    </xdr:from>
    <xdr:to>
      <xdr:col>3</xdr:col>
      <xdr:colOff>7620</xdr:colOff>
      <xdr:row>1283</xdr:row>
      <xdr:rowOff>30480</xdr:rowOff>
    </xdr:to>
    <xdr:pic>
      <xdr:nvPicPr>
        <xdr:cNvPr id="990" name="Billede 989">
          <a:extLst>
            <a:ext uri="{FF2B5EF4-FFF2-40B4-BE49-F238E27FC236}">
              <a16:creationId xmlns:a16="http://schemas.microsoft.com/office/drawing/2014/main" id="{A7A11FE3-691F-469C-BCA7-0517FC9670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6234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1284</xdr:row>
      <xdr:rowOff>0</xdr:rowOff>
    </xdr:from>
    <xdr:to>
      <xdr:col>3</xdr:col>
      <xdr:colOff>571500</xdr:colOff>
      <xdr:row>1284</xdr:row>
      <xdr:rowOff>160020</xdr:rowOff>
    </xdr:to>
    <xdr:pic>
      <xdr:nvPicPr>
        <xdr:cNvPr id="991" name="Billede 990">
          <a:hlinkClick xmlns:r="http://schemas.openxmlformats.org/officeDocument/2006/relationships" r:id="rId230"/>
          <a:extLst>
            <a:ext uri="{FF2B5EF4-FFF2-40B4-BE49-F238E27FC236}">
              <a16:creationId xmlns:a16="http://schemas.microsoft.com/office/drawing/2014/main" id="{D32C5E70-3202-4B1E-BAF3-22040C80F32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36417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1285</xdr:row>
      <xdr:rowOff>0</xdr:rowOff>
    </xdr:from>
    <xdr:to>
      <xdr:col>3</xdr:col>
      <xdr:colOff>7620</xdr:colOff>
      <xdr:row>1285</xdr:row>
      <xdr:rowOff>99060</xdr:rowOff>
    </xdr:to>
    <xdr:pic>
      <xdr:nvPicPr>
        <xdr:cNvPr id="992" name="Billede 991">
          <a:extLst>
            <a:ext uri="{FF2B5EF4-FFF2-40B4-BE49-F238E27FC236}">
              <a16:creationId xmlns:a16="http://schemas.microsoft.com/office/drawing/2014/main" id="{7DE6EB1B-D5CA-4E2C-97CA-469D02F66F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36600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1287</xdr:row>
      <xdr:rowOff>0</xdr:rowOff>
    </xdr:from>
    <xdr:to>
      <xdr:col>1</xdr:col>
      <xdr:colOff>152400</xdr:colOff>
      <xdr:row>1288</xdr:row>
      <xdr:rowOff>114300</xdr:rowOff>
    </xdr:to>
    <xdr:pic>
      <xdr:nvPicPr>
        <xdr:cNvPr id="993" name="img160" descr="Lot ID: 420147627  Set No: 910033  Name: Old Train Engine Shed">
          <a:hlinkClick xmlns:r="http://schemas.openxmlformats.org/officeDocument/2006/relationships" r:id="rId33"/>
          <a:extLst>
            <a:ext uri="{FF2B5EF4-FFF2-40B4-BE49-F238E27FC236}">
              <a16:creationId xmlns:a16="http://schemas.microsoft.com/office/drawing/2014/main" id="{1BD6822E-4385-4999-9812-4B78095EE8C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36966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1287</xdr:row>
      <xdr:rowOff>0</xdr:rowOff>
    </xdr:from>
    <xdr:to>
      <xdr:col>3</xdr:col>
      <xdr:colOff>114300</xdr:colOff>
      <xdr:row>1287</xdr:row>
      <xdr:rowOff>114300</xdr:rowOff>
    </xdr:to>
    <xdr:pic>
      <xdr:nvPicPr>
        <xdr:cNvPr id="994" name="Billede 993" descr="Seller Ships to My Country">
          <a:hlinkClick xmlns:r="http://schemas.openxmlformats.org/officeDocument/2006/relationships" r:id="rId5"/>
          <a:extLst>
            <a:ext uri="{FF2B5EF4-FFF2-40B4-BE49-F238E27FC236}">
              <a16:creationId xmlns:a16="http://schemas.microsoft.com/office/drawing/2014/main" id="{01B09A28-823C-4F42-89BF-47957F84862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36966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1287</xdr:row>
      <xdr:rowOff>0</xdr:rowOff>
    </xdr:from>
    <xdr:to>
      <xdr:col>3</xdr:col>
      <xdr:colOff>274320</xdr:colOff>
      <xdr:row>1287</xdr:row>
      <xdr:rowOff>152400</xdr:rowOff>
    </xdr:to>
    <xdr:pic>
      <xdr:nvPicPr>
        <xdr:cNvPr id="995" name="Billede 994">
          <a:hlinkClick xmlns:r="http://schemas.openxmlformats.org/officeDocument/2006/relationships" r:id="rId7"/>
          <a:extLst>
            <a:ext uri="{FF2B5EF4-FFF2-40B4-BE49-F238E27FC236}">
              <a16:creationId xmlns:a16="http://schemas.microsoft.com/office/drawing/2014/main" id="{30AF40E2-36A8-4FF8-8D4F-24EAAF651F7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536966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1291</xdr:row>
      <xdr:rowOff>0</xdr:rowOff>
    </xdr:from>
    <xdr:to>
      <xdr:col>3</xdr:col>
      <xdr:colOff>7620</xdr:colOff>
      <xdr:row>1291</xdr:row>
      <xdr:rowOff>30480</xdr:rowOff>
    </xdr:to>
    <xdr:pic>
      <xdr:nvPicPr>
        <xdr:cNvPr id="996" name="Billede 995">
          <a:extLst>
            <a:ext uri="{FF2B5EF4-FFF2-40B4-BE49-F238E27FC236}">
              <a16:creationId xmlns:a16="http://schemas.microsoft.com/office/drawing/2014/main" id="{EBF8E7E2-0C15-4CF1-BB51-8C6F3A001D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0280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1292</xdr:row>
      <xdr:rowOff>0</xdr:rowOff>
    </xdr:from>
    <xdr:to>
      <xdr:col>3</xdr:col>
      <xdr:colOff>571500</xdr:colOff>
      <xdr:row>1292</xdr:row>
      <xdr:rowOff>160020</xdr:rowOff>
    </xdr:to>
    <xdr:pic>
      <xdr:nvPicPr>
        <xdr:cNvPr id="997" name="Billede 996">
          <a:hlinkClick xmlns:r="http://schemas.openxmlformats.org/officeDocument/2006/relationships" r:id="rId231"/>
          <a:extLst>
            <a:ext uri="{FF2B5EF4-FFF2-40B4-BE49-F238E27FC236}">
              <a16:creationId xmlns:a16="http://schemas.microsoft.com/office/drawing/2014/main" id="{87921392-CC6D-4679-8535-0E294515438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40463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1293</xdr:row>
      <xdr:rowOff>0</xdr:rowOff>
    </xdr:from>
    <xdr:to>
      <xdr:col>3</xdr:col>
      <xdr:colOff>7620</xdr:colOff>
      <xdr:row>1293</xdr:row>
      <xdr:rowOff>99060</xdr:rowOff>
    </xdr:to>
    <xdr:pic>
      <xdr:nvPicPr>
        <xdr:cNvPr id="998" name="Billede 997">
          <a:extLst>
            <a:ext uri="{FF2B5EF4-FFF2-40B4-BE49-F238E27FC236}">
              <a16:creationId xmlns:a16="http://schemas.microsoft.com/office/drawing/2014/main" id="{9FEC141E-7638-4096-9ED4-C5993AFEFF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0646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1295</xdr:row>
      <xdr:rowOff>0</xdr:rowOff>
    </xdr:from>
    <xdr:to>
      <xdr:col>1</xdr:col>
      <xdr:colOff>152400</xdr:colOff>
      <xdr:row>1296</xdr:row>
      <xdr:rowOff>114300</xdr:rowOff>
    </xdr:to>
    <xdr:pic>
      <xdr:nvPicPr>
        <xdr:cNvPr id="999" name="img161" descr="Lot ID: 498594411  Set No: 10027  Name: Train Engine Shed">
          <a:hlinkClick xmlns:r="http://schemas.openxmlformats.org/officeDocument/2006/relationships" r:id="rId55"/>
          <a:extLst>
            <a:ext uri="{FF2B5EF4-FFF2-40B4-BE49-F238E27FC236}">
              <a16:creationId xmlns:a16="http://schemas.microsoft.com/office/drawing/2014/main" id="{9A4C3211-7684-4DA1-93F2-D5A6416F717E}"/>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41012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1295</xdr:row>
      <xdr:rowOff>0</xdr:rowOff>
    </xdr:from>
    <xdr:to>
      <xdr:col>3</xdr:col>
      <xdr:colOff>114300</xdr:colOff>
      <xdr:row>1295</xdr:row>
      <xdr:rowOff>114300</xdr:rowOff>
    </xdr:to>
    <xdr:pic>
      <xdr:nvPicPr>
        <xdr:cNvPr id="1000" name="Billede 999" descr="Seller Ships to My Country">
          <a:hlinkClick xmlns:r="http://schemas.openxmlformats.org/officeDocument/2006/relationships" r:id="rId5"/>
          <a:extLst>
            <a:ext uri="{FF2B5EF4-FFF2-40B4-BE49-F238E27FC236}">
              <a16:creationId xmlns:a16="http://schemas.microsoft.com/office/drawing/2014/main" id="{9687CEBD-35EF-4212-A7A3-DB5D10D7FE7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41012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1295</xdr:row>
      <xdr:rowOff>0</xdr:rowOff>
    </xdr:from>
    <xdr:to>
      <xdr:col>3</xdr:col>
      <xdr:colOff>274320</xdr:colOff>
      <xdr:row>1295</xdr:row>
      <xdr:rowOff>152400</xdr:rowOff>
    </xdr:to>
    <xdr:pic>
      <xdr:nvPicPr>
        <xdr:cNvPr id="1001" name="Billede 1000">
          <a:hlinkClick xmlns:r="http://schemas.openxmlformats.org/officeDocument/2006/relationships" r:id="rId7"/>
          <a:extLst>
            <a:ext uri="{FF2B5EF4-FFF2-40B4-BE49-F238E27FC236}">
              <a16:creationId xmlns:a16="http://schemas.microsoft.com/office/drawing/2014/main" id="{13FD52BD-7CFC-48BF-995A-4D0733672C8C}"/>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541012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1299</xdr:row>
      <xdr:rowOff>0</xdr:rowOff>
    </xdr:from>
    <xdr:to>
      <xdr:col>3</xdr:col>
      <xdr:colOff>7620</xdr:colOff>
      <xdr:row>1299</xdr:row>
      <xdr:rowOff>30480</xdr:rowOff>
    </xdr:to>
    <xdr:pic>
      <xdr:nvPicPr>
        <xdr:cNvPr id="1002" name="Billede 1001">
          <a:extLst>
            <a:ext uri="{FF2B5EF4-FFF2-40B4-BE49-F238E27FC236}">
              <a16:creationId xmlns:a16="http://schemas.microsoft.com/office/drawing/2014/main" id="{40E591ED-2831-4C12-9FC1-E82B65F8B1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3641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1300</xdr:row>
      <xdr:rowOff>0</xdr:rowOff>
    </xdr:from>
    <xdr:to>
      <xdr:col>3</xdr:col>
      <xdr:colOff>571500</xdr:colOff>
      <xdr:row>1300</xdr:row>
      <xdr:rowOff>160020</xdr:rowOff>
    </xdr:to>
    <xdr:pic>
      <xdr:nvPicPr>
        <xdr:cNvPr id="1003" name="Billede 1002">
          <a:hlinkClick xmlns:r="http://schemas.openxmlformats.org/officeDocument/2006/relationships" r:id="rId232"/>
          <a:extLst>
            <a:ext uri="{FF2B5EF4-FFF2-40B4-BE49-F238E27FC236}">
              <a16:creationId xmlns:a16="http://schemas.microsoft.com/office/drawing/2014/main" id="{7A92EEF8-B867-4930-BA37-7130640906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43824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1301</xdr:row>
      <xdr:rowOff>0</xdr:rowOff>
    </xdr:from>
    <xdr:to>
      <xdr:col>3</xdr:col>
      <xdr:colOff>7620</xdr:colOff>
      <xdr:row>1301</xdr:row>
      <xdr:rowOff>99060</xdr:rowOff>
    </xdr:to>
    <xdr:pic>
      <xdr:nvPicPr>
        <xdr:cNvPr id="1004" name="Billede 1003">
          <a:extLst>
            <a:ext uri="{FF2B5EF4-FFF2-40B4-BE49-F238E27FC236}">
              <a16:creationId xmlns:a16="http://schemas.microsoft.com/office/drawing/2014/main" id="{0B63007B-96BF-4CD3-B002-C0741CE20E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4007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1303</xdr:row>
      <xdr:rowOff>0</xdr:rowOff>
    </xdr:from>
    <xdr:to>
      <xdr:col>1</xdr:col>
      <xdr:colOff>152400</xdr:colOff>
      <xdr:row>1304</xdr:row>
      <xdr:rowOff>114300</xdr:rowOff>
    </xdr:to>
    <xdr:pic>
      <xdr:nvPicPr>
        <xdr:cNvPr id="1005" name="img162" descr="Lot ID: 531422554  Set No: 910033  Name: Old Train Engine Shed">
          <a:hlinkClick xmlns:r="http://schemas.openxmlformats.org/officeDocument/2006/relationships" r:id="rId33"/>
          <a:extLst>
            <a:ext uri="{FF2B5EF4-FFF2-40B4-BE49-F238E27FC236}">
              <a16:creationId xmlns:a16="http://schemas.microsoft.com/office/drawing/2014/main" id="{62FAD9EE-8D36-4BAD-BB23-CDAF52CC0A1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44372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1303</xdr:row>
      <xdr:rowOff>0</xdr:rowOff>
    </xdr:from>
    <xdr:to>
      <xdr:col>3</xdr:col>
      <xdr:colOff>114300</xdr:colOff>
      <xdr:row>1303</xdr:row>
      <xdr:rowOff>114300</xdr:rowOff>
    </xdr:to>
    <xdr:pic>
      <xdr:nvPicPr>
        <xdr:cNvPr id="1006" name="Billede 1005" descr="Seller Ships to My Country">
          <a:hlinkClick xmlns:r="http://schemas.openxmlformats.org/officeDocument/2006/relationships" r:id="rId5"/>
          <a:extLst>
            <a:ext uri="{FF2B5EF4-FFF2-40B4-BE49-F238E27FC236}">
              <a16:creationId xmlns:a16="http://schemas.microsoft.com/office/drawing/2014/main" id="{4BF4CBB3-DACE-4B91-86E4-A4AB9CBA59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44372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1303</xdr:row>
      <xdr:rowOff>0</xdr:rowOff>
    </xdr:from>
    <xdr:to>
      <xdr:col>3</xdr:col>
      <xdr:colOff>160020</xdr:colOff>
      <xdr:row>1303</xdr:row>
      <xdr:rowOff>152400</xdr:rowOff>
    </xdr:to>
    <xdr:pic>
      <xdr:nvPicPr>
        <xdr:cNvPr id="1007" name="Billede 1006">
          <a:extLst>
            <a:ext uri="{FF2B5EF4-FFF2-40B4-BE49-F238E27FC236}">
              <a16:creationId xmlns:a16="http://schemas.microsoft.com/office/drawing/2014/main" id="{8581B811-B48C-41A0-BEB4-EE7F365D6C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5443728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167640</xdr:colOff>
      <xdr:row>1303</xdr:row>
      <xdr:rowOff>0</xdr:rowOff>
    </xdr:from>
    <xdr:to>
      <xdr:col>3</xdr:col>
      <xdr:colOff>320040</xdr:colOff>
      <xdr:row>1303</xdr:row>
      <xdr:rowOff>152400</xdr:rowOff>
    </xdr:to>
    <xdr:pic>
      <xdr:nvPicPr>
        <xdr:cNvPr id="1008" name="Billede 1007">
          <a:hlinkClick xmlns:r="http://schemas.openxmlformats.org/officeDocument/2006/relationships" r:id="rId233"/>
          <a:extLst>
            <a:ext uri="{FF2B5EF4-FFF2-40B4-BE49-F238E27FC236}">
              <a16:creationId xmlns:a16="http://schemas.microsoft.com/office/drawing/2014/main" id="{BA685903-22EE-4997-A90A-BF7CFC5F002D}"/>
            </a:ext>
          </a:extLst>
        </xdr:cNvPr>
        <xdr:cNvPicPr>
          <a:picLocks noChangeAspect="1" noChangeArrowheads="1"/>
        </xdr:cNvPicPr>
      </xdr:nvPicPr>
      <xdr:blipFill>
        <a:blip xmlns:r="http://schemas.openxmlformats.org/officeDocument/2006/relationships" r:embed="rId234">
          <a:extLst>
            <a:ext uri="{28A0092B-C50C-407E-A947-70E740481C1C}">
              <a14:useLocalDpi xmlns:a14="http://schemas.microsoft.com/office/drawing/2010/main" val="0"/>
            </a:ext>
          </a:extLst>
        </a:blip>
        <a:srcRect/>
        <a:stretch>
          <a:fillRect/>
        </a:stretch>
      </xdr:blipFill>
      <xdr:spPr bwMode="auto">
        <a:xfrm>
          <a:off x="1996440" y="544372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1307</xdr:row>
      <xdr:rowOff>0</xdr:rowOff>
    </xdr:from>
    <xdr:to>
      <xdr:col>3</xdr:col>
      <xdr:colOff>7620</xdr:colOff>
      <xdr:row>1307</xdr:row>
      <xdr:rowOff>30480</xdr:rowOff>
    </xdr:to>
    <xdr:pic>
      <xdr:nvPicPr>
        <xdr:cNvPr id="1009" name="Billede 1008">
          <a:extLst>
            <a:ext uri="{FF2B5EF4-FFF2-40B4-BE49-F238E27FC236}">
              <a16:creationId xmlns:a16="http://schemas.microsoft.com/office/drawing/2014/main" id="{2738A1FA-9CA9-455F-943E-19CE24F18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6658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1308</xdr:row>
      <xdr:rowOff>0</xdr:rowOff>
    </xdr:from>
    <xdr:to>
      <xdr:col>3</xdr:col>
      <xdr:colOff>571500</xdr:colOff>
      <xdr:row>1308</xdr:row>
      <xdr:rowOff>160020</xdr:rowOff>
    </xdr:to>
    <xdr:pic>
      <xdr:nvPicPr>
        <xdr:cNvPr id="1010" name="Billede 1009">
          <a:hlinkClick xmlns:r="http://schemas.openxmlformats.org/officeDocument/2006/relationships" r:id="rId235"/>
          <a:extLst>
            <a:ext uri="{FF2B5EF4-FFF2-40B4-BE49-F238E27FC236}">
              <a16:creationId xmlns:a16="http://schemas.microsoft.com/office/drawing/2014/main" id="{1B2C3BE3-4D3A-44B5-9C8A-6CB2E9E5111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46841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1309</xdr:row>
      <xdr:rowOff>0</xdr:rowOff>
    </xdr:from>
    <xdr:to>
      <xdr:col>3</xdr:col>
      <xdr:colOff>7620</xdr:colOff>
      <xdr:row>1309</xdr:row>
      <xdr:rowOff>99060</xdr:rowOff>
    </xdr:to>
    <xdr:pic>
      <xdr:nvPicPr>
        <xdr:cNvPr id="1011" name="Billede 1010">
          <a:extLst>
            <a:ext uri="{FF2B5EF4-FFF2-40B4-BE49-F238E27FC236}">
              <a16:creationId xmlns:a16="http://schemas.microsoft.com/office/drawing/2014/main" id="{0F5050BD-A6F3-423A-AB66-FB69BBA769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47024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1311</xdr:row>
      <xdr:rowOff>0</xdr:rowOff>
    </xdr:from>
    <xdr:to>
      <xdr:col>1</xdr:col>
      <xdr:colOff>152400</xdr:colOff>
      <xdr:row>1312</xdr:row>
      <xdr:rowOff>114300</xdr:rowOff>
    </xdr:to>
    <xdr:pic>
      <xdr:nvPicPr>
        <xdr:cNvPr id="1012" name="img163" descr="Lot ID: 468205281  Set No: 10027  Name: Train Engine Shed">
          <a:hlinkClick xmlns:r="http://schemas.openxmlformats.org/officeDocument/2006/relationships" r:id="rId55"/>
          <a:extLst>
            <a:ext uri="{FF2B5EF4-FFF2-40B4-BE49-F238E27FC236}">
              <a16:creationId xmlns:a16="http://schemas.microsoft.com/office/drawing/2014/main" id="{73B77DF3-38DC-46A9-94D9-A7B419ECAA56}"/>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47390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1311</xdr:row>
      <xdr:rowOff>0</xdr:rowOff>
    </xdr:from>
    <xdr:to>
      <xdr:col>3</xdr:col>
      <xdr:colOff>114300</xdr:colOff>
      <xdr:row>1311</xdr:row>
      <xdr:rowOff>114300</xdr:rowOff>
    </xdr:to>
    <xdr:pic>
      <xdr:nvPicPr>
        <xdr:cNvPr id="1013" name="Billede 1012" descr="Seller Does Not Ship to My Country">
          <a:hlinkClick xmlns:r="http://schemas.openxmlformats.org/officeDocument/2006/relationships" r:id="rId5"/>
          <a:extLst>
            <a:ext uri="{FF2B5EF4-FFF2-40B4-BE49-F238E27FC236}">
              <a16:creationId xmlns:a16="http://schemas.microsoft.com/office/drawing/2014/main" id="{5444BD59-EB5B-465B-8D3C-5534855923F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47390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1311</xdr:row>
      <xdr:rowOff>0</xdr:rowOff>
    </xdr:from>
    <xdr:to>
      <xdr:col>3</xdr:col>
      <xdr:colOff>274320</xdr:colOff>
      <xdr:row>1311</xdr:row>
      <xdr:rowOff>152400</xdr:rowOff>
    </xdr:to>
    <xdr:pic>
      <xdr:nvPicPr>
        <xdr:cNvPr id="1014" name="Billede 1013">
          <a:hlinkClick xmlns:r="http://schemas.openxmlformats.org/officeDocument/2006/relationships" r:id="rId7"/>
          <a:extLst>
            <a:ext uri="{FF2B5EF4-FFF2-40B4-BE49-F238E27FC236}">
              <a16:creationId xmlns:a16="http://schemas.microsoft.com/office/drawing/2014/main" id="{DED59754-1213-4943-868F-DE4F5216231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547390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1315</xdr:row>
      <xdr:rowOff>0</xdr:rowOff>
    </xdr:from>
    <xdr:to>
      <xdr:col>3</xdr:col>
      <xdr:colOff>7620</xdr:colOff>
      <xdr:row>1315</xdr:row>
      <xdr:rowOff>30480</xdr:rowOff>
    </xdr:to>
    <xdr:pic>
      <xdr:nvPicPr>
        <xdr:cNvPr id="1015" name="Billede 1014">
          <a:extLst>
            <a:ext uri="{FF2B5EF4-FFF2-40B4-BE49-F238E27FC236}">
              <a16:creationId xmlns:a16="http://schemas.microsoft.com/office/drawing/2014/main" id="{2F6CC60D-2048-4317-88D8-7A1CDC37CF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0362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1316</xdr:row>
      <xdr:rowOff>0</xdr:rowOff>
    </xdr:from>
    <xdr:to>
      <xdr:col>3</xdr:col>
      <xdr:colOff>571500</xdr:colOff>
      <xdr:row>1316</xdr:row>
      <xdr:rowOff>160020</xdr:rowOff>
    </xdr:to>
    <xdr:pic>
      <xdr:nvPicPr>
        <xdr:cNvPr id="1016" name="Billede 1015">
          <a:hlinkClick xmlns:r="http://schemas.openxmlformats.org/officeDocument/2006/relationships" r:id="rId236"/>
          <a:extLst>
            <a:ext uri="{FF2B5EF4-FFF2-40B4-BE49-F238E27FC236}">
              <a16:creationId xmlns:a16="http://schemas.microsoft.com/office/drawing/2014/main" id="{89B94F2F-D507-41B4-8D14-40BC11E8672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50545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1317</xdr:row>
      <xdr:rowOff>0</xdr:rowOff>
    </xdr:from>
    <xdr:to>
      <xdr:col>3</xdr:col>
      <xdr:colOff>7620</xdr:colOff>
      <xdr:row>1317</xdr:row>
      <xdr:rowOff>99060</xdr:rowOff>
    </xdr:to>
    <xdr:pic>
      <xdr:nvPicPr>
        <xdr:cNvPr id="1017" name="Billede 1016">
          <a:extLst>
            <a:ext uri="{FF2B5EF4-FFF2-40B4-BE49-F238E27FC236}">
              <a16:creationId xmlns:a16="http://schemas.microsoft.com/office/drawing/2014/main" id="{E20520AE-09B0-4F25-B14A-82BD37617F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0727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1319</xdr:row>
      <xdr:rowOff>0</xdr:rowOff>
    </xdr:from>
    <xdr:to>
      <xdr:col>1</xdr:col>
      <xdr:colOff>152400</xdr:colOff>
      <xdr:row>1320</xdr:row>
      <xdr:rowOff>114300</xdr:rowOff>
    </xdr:to>
    <xdr:pic>
      <xdr:nvPicPr>
        <xdr:cNvPr id="1018" name="img164" descr="Lot ID: 420427967  Set No: 910033  Name: Old Train Engine Shed">
          <a:hlinkClick xmlns:r="http://schemas.openxmlformats.org/officeDocument/2006/relationships" r:id="rId33"/>
          <a:extLst>
            <a:ext uri="{FF2B5EF4-FFF2-40B4-BE49-F238E27FC236}">
              <a16:creationId xmlns:a16="http://schemas.microsoft.com/office/drawing/2014/main" id="{5C945F98-DB63-4396-90BB-39B661CD147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51093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1319</xdr:row>
      <xdr:rowOff>0</xdr:rowOff>
    </xdr:from>
    <xdr:to>
      <xdr:col>3</xdr:col>
      <xdr:colOff>114300</xdr:colOff>
      <xdr:row>1319</xdr:row>
      <xdr:rowOff>114300</xdr:rowOff>
    </xdr:to>
    <xdr:pic>
      <xdr:nvPicPr>
        <xdr:cNvPr id="1019" name="Billede 1018" descr="Seller Ships to My Country">
          <a:hlinkClick xmlns:r="http://schemas.openxmlformats.org/officeDocument/2006/relationships" r:id="rId5"/>
          <a:extLst>
            <a:ext uri="{FF2B5EF4-FFF2-40B4-BE49-F238E27FC236}">
              <a16:creationId xmlns:a16="http://schemas.microsoft.com/office/drawing/2014/main" id="{ECF6CF0A-20E6-4574-90B6-8DB4F618637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51093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1319</xdr:row>
      <xdr:rowOff>0</xdr:rowOff>
    </xdr:from>
    <xdr:to>
      <xdr:col>3</xdr:col>
      <xdr:colOff>274320</xdr:colOff>
      <xdr:row>1319</xdr:row>
      <xdr:rowOff>152400</xdr:rowOff>
    </xdr:to>
    <xdr:pic>
      <xdr:nvPicPr>
        <xdr:cNvPr id="1020" name="Billede 1019">
          <a:hlinkClick xmlns:r="http://schemas.openxmlformats.org/officeDocument/2006/relationships" r:id="rId7"/>
          <a:extLst>
            <a:ext uri="{FF2B5EF4-FFF2-40B4-BE49-F238E27FC236}">
              <a16:creationId xmlns:a16="http://schemas.microsoft.com/office/drawing/2014/main" id="{9A11C02A-FBA3-4DC7-943A-D41F965C8B68}"/>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51093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1319</xdr:row>
      <xdr:rowOff>0</xdr:rowOff>
    </xdr:from>
    <xdr:to>
      <xdr:col>3</xdr:col>
      <xdr:colOff>457200</xdr:colOff>
      <xdr:row>1319</xdr:row>
      <xdr:rowOff>152400</xdr:rowOff>
    </xdr:to>
    <xdr:pic>
      <xdr:nvPicPr>
        <xdr:cNvPr id="1021" name="Billede 1020">
          <a:hlinkClick xmlns:r="http://schemas.openxmlformats.org/officeDocument/2006/relationships" r:id="rId237"/>
          <a:extLst>
            <a:ext uri="{FF2B5EF4-FFF2-40B4-BE49-F238E27FC236}">
              <a16:creationId xmlns:a16="http://schemas.microsoft.com/office/drawing/2014/main" id="{C53FD18A-EE7E-4FA2-A45C-08298ABDB03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5510936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1323</xdr:row>
      <xdr:rowOff>0</xdr:rowOff>
    </xdr:from>
    <xdr:to>
      <xdr:col>3</xdr:col>
      <xdr:colOff>7620</xdr:colOff>
      <xdr:row>1323</xdr:row>
      <xdr:rowOff>30480</xdr:rowOff>
    </xdr:to>
    <xdr:pic>
      <xdr:nvPicPr>
        <xdr:cNvPr id="1022" name="Billede 1021">
          <a:extLst>
            <a:ext uri="{FF2B5EF4-FFF2-40B4-BE49-F238E27FC236}">
              <a16:creationId xmlns:a16="http://schemas.microsoft.com/office/drawing/2014/main" id="{8CED493E-8241-4760-9CA2-E8141F75B9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3722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1324</xdr:row>
      <xdr:rowOff>0</xdr:rowOff>
    </xdr:from>
    <xdr:to>
      <xdr:col>3</xdr:col>
      <xdr:colOff>571500</xdr:colOff>
      <xdr:row>1324</xdr:row>
      <xdr:rowOff>160020</xdr:rowOff>
    </xdr:to>
    <xdr:pic>
      <xdr:nvPicPr>
        <xdr:cNvPr id="1023" name="Billede 1022">
          <a:hlinkClick xmlns:r="http://schemas.openxmlformats.org/officeDocument/2006/relationships" r:id="rId238"/>
          <a:extLst>
            <a:ext uri="{FF2B5EF4-FFF2-40B4-BE49-F238E27FC236}">
              <a16:creationId xmlns:a16="http://schemas.microsoft.com/office/drawing/2014/main" id="{02BC5749-8838-492F-9C1A-F0111EAF6FA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53905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1325</xdr:row>
      <xdr:rowOff>0</xdr:rowOff>
    </xdr:from>
    <xdr:to>
      <xdr:col>3</xdr:col>
      <xdr:colOff>7620</xdr:colOff>
      <xdr:row>1325</xdr:row>
      <xdr:rowOff>99060</xdr:rowOff>
    </xdr:to>
    <xdr:pic>
      <xdr:nvPicPr>
        <xdr:cNvPr id="1024" name="Billede 1023">
          <a:extLst>
            <a:ext uri="{FF2B5EF4-FFF2-40B4-BE49-F238E27FC236}">
              <a16:creationId xmlns:a16="http://schemas.microsoft.com/office/drawing/2014/main" id="{52E030AE-20C2-4ADE-A7F0-29ADEFB644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4088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1327</xdr:row>
      <xdr:rowOff>0</xdr:rowOff>
    </xdr:from>
    <xdr:to>
      <xdr:col>1</xdr:col>
      <xdr:colOff>152400</xdr:colOff>
      <xdr:row>1328</xdr:row>
      <xdr:rowOff>114300</xdr:rowOff>
    </xdr:to>
    <xdr:pic>
      <xdr:nvPicPr>
        <xdr:cNvPr id="1025" name="img165" descr="Lot ID: 537287318  Set No: 910033  Name: Old Train Engine Shed">
          <a:hlinkClick xmlns:r="http://schemas.openxmlformats.org/officeDocument/2006/relationships" r:id="rId33"/>
          <a:extLst>
            <a:ext uri="{FF2B5EF4-FFF2-40B4-BE49-F238E27FC236}">
              <a16:creationId xmlns:a16="http://schemas.microsoft.com/office/drawing/2014/main" id="{5BE8BB21-2A26-4AA0-B6A2-E3A1EBACD2D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54454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1327</xdr:row>
      <xdr:rowOff>0</xdr:rowOff>
    </xdr:from>
    <xdr:to>
      <xdr:col>3</xdr:col>
      <xdr:colOff>114300</xdr:colOff>
      <xdr:row>1327</xdr:row>
      <xdr:rowOff>114300</xdr:rowOff>
    </xdr:to>
    <xdr:pic>
      <xdr:nvPicPr>
        <xdr:cNvPr id="1026" name="Billede 1025" descr="Seller Does Not Ship to My Country">
          <a:hlinkClick xmlns:r="http://schemas.openxmlformats.org/officeDocument/2006/relationships" r:id="rId5"/>
          <a:extLst>
            <a:ext uri="{FF2B5EF4-FFF2-40B4-BE49-F238E27FC236}">
              <a16:creationId xmlns:a16="http://schemas.microsoft.com/office/drawing/2014/main" id="{1B23C8BD-84C1-4BA5-9B99-23DE3BBF090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54454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1327</xdr:row>
      <xdr:rowOff>0</xdr:rowOff>
    </xdr:from>
    <xdr:to>
      <xdr:col>3</xdr:col>
      <xdr:colOff>274320</xdr:colOff>
      <xdr:row>1327</xdr:row>
      <xdr:rowOff>152400</xdr:rowOff>
    </xdr:to>
    <xdr:pic>
      <xdr:nvPicPr>
        <xdr:cNvPr id="1027" name="Billede 1026">
          <a:hlinkClick xmlns:r="http://schemas.openxmlformats.org/officeDocument/2006/relationships" r:id="rId7"/>
          <a:extLst>
            <a:ext uri="{FF2B5EF4-FFF2-40B4-BE49-F238E27FC236}">
              <a16:creationId xmlns:a16="http://schemas.microsoft.com/office/drawing/2014/main" id="{F996E747-D404-4463-9239-F6805ABBD26F}"/>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554454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1327</xdr:row>
      <xdr:rowOff>0</xdr:rowOff>
    </xdr:from>
    <xdr:to>
      <xdr:col>3</xdr:col>
      <xdr:colOff>457200</xdr:colOff>
      <xdr:row>1327</xdr:row>
      <xdr:rowOff>152400</xdr:rowOff>
    </xdr:to>
    <xdr:pic>
      <xdr:nvPicPr>
        <xdr:cNvPr id="1028" name="Billede 1027">
          <a:hlinkClick xmlns:r="http://schemas.openxmlformats.org/officeDocument/2006/relationships" r:id="rId239"/>
          <a:extLst>
            <a:ext uri="{FF2B5EF4-FFF2-40B4-BE49-F238E27FC236}">
              <a16:creationId xmlns:a16="http://schemas.microsoft.com/office/drawing/2014/main" id="{F9C27D37-9522-47D2-9968-72239F99849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5544540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1331</xdr:row>
      <xdr:rowOff>0</xdr:rowOff>
    </xdr:from>
    <xdr:to>
      <xdr:col>3</xdr:col>
      <xdr:colOff>7620</xdr:colOff>
      <xdr:row>1331</xdr:row>
      <xdr:rowOff>30480</xdr:rowOff>
    </xdr:to>
    <xdr:pic>
      <xdr:nvPicPr>
        <xdr:cNvPr id="1029" name="Billede 1028">
          <a:extLst>
            <a:ext uri="{FF2B5EF4-FFF2-40B4-BE49-F238E27FC236}">
              <a16:creationId xmlns:a16="http://schemas.microsoft.com/office/drawing/2014/main" id="{89B3FBF5-9623-4BE9-9B05-D9C710F837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6465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1332</xdr:row>
      <xdr:rowOff>0</xdr:rowOff>
    </xdr:from>
    <xdr:to>
      <xdr:col>3</xdr:col>
      <xdr:colOff>571500</xdr:colOff>
      <xdr:row>1332</xdr:row>
      <xdr:rowOff>160020</xdr:rowOff>
    </xdr:to>
    <xdr:pic>
      <xdr:nvPicPr>
        <xdr:cNvPr id="1030" name="Billede 1029">
          <a:hlinkClick xmlns:r="http://schemas.openxmlformats.org/officeDocument/2006/relationships" r:id="rId240"/>
          <a:extLst>
            <a:ext uri="{FF2B5EF4-FFF2-40B4-BE49-F238E27FC236}">
              <a16:creationId xmlns:a16="http://schemas.microsoft.com/office/drawing/2014/main" id="{5A01039F-FAF2-447A-9461-E8451B72A96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56648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1333</xdr:row>
      <xdr:rowOff>0</xdr:rowOff>
    </xdr:from>
    <xdr:to>
      <xdr:col>3</xdr:col>
      <xdr:colOff>7620</xdr:colOff>
      <xdr:row>1333</xdr:row>
      <xdr:rowOff>99060</xdr:rowOff>
    </xdr:to>
    <xdr:pic>
      <xdr:nvPicPr>
        <xdr:cNvPr id="1031" name="Billede 1030">
          <a:extLst>
            <a:ext uri="{FF2B5EF4-FFF2-40B4-BE49-F238E27FC236}">
              <a16:creationId xmlns:a16="http://schemas.microsoft.com/office/drawing/2014/main" id="{01632A0D-A8C6-4835-850E-2EF5E60B4D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6831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1335</xdr:row>
      <xdr:rowOff>0</xdr:rowOff>
    </xdr:from>
    <xdr:to>
      <xdr:col>1</xdr:col>
      <xdr:colOff>152400</xdr:colOff>
      <xdr:row>1336</xdr:row>
      <xdr:rowOff>114300</xdr:rowOff>
    </xdr:to>
    <xdr:pic>
      <xdr:nvPicPr>
        <xdr:cNvPr id="1032" name="img166" descr="Lot ID: 420926586  Set No: 910033  Name: Old Train Engine Shed">
          <a:hlinkClick xmlns:r="http://schemas.openxmlformats.org/officeDocument/2006/relationships" r:id="rId33"/>
          <a:extLst>
            <a:ext uri="{FF2B5EF4-FFF2-40B4-BE49-F238E27FC236}">
              <a16:creationId xmlns:a16="http://schemas.microsoft.com/office/drawing/2014/main" id="{7752BA10-3A3D-4F00-A017-E8171A090BD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57197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1335</xdr:row>
      <xdr:rowOff>0</xdr:rowOff>
    </xdr:from>
    <xdr:to>
      <xdr:col>3</xdr:col>
      <xdr:colOff>114300</xdr:colOff>
      <xdr:row>1335</xdr:row>
      <xdr:rowOff>114300</xdr:rowOff>
    </xdr:to>
    <xdr:pic>
      <xdr:nvPicPr>
        <xdr:cNvPr id="1033" name="Billede 1032" descr="Seller Ships to My Country">
          <a:hlinkClick xmlns:r="http://schemas.openxmlformats.org/officeDocument/2006/relationships" r:id="rId5"/>
          <a:extLst>
            <a:ext uri="{FF2B5EF4-FFF2-40B4-BE49-F238E27FC236}">
              <a16:creationId xmlns:a16="http://schemas.microsoft.com/office/drawing/2014/main" id="{AA4A6EA2-9C0E-4B4D-8D45-273FC1C1B23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57197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1335</xdr:row>
      <xdr:rowOff>0</xdr:rowOff>
    </xdr:from>
    <xdr:to>
      <xdr:col>3</xdr:col>
      <xdr:colOff>274320</xdr:colOff>
      <xdr:row>1335</xdr:row>
      <xdr:rowOff>152400</xdr:rowOff>
    </xdr:to>
    <xdr:pic>
      <xdr:nvPicPr>
        <xdr:cNvPr id="1034" name="Billede 1033">
          <a:hlinkClick xmlns:r="http://schemas.openxmlformats.org/officeDocument/2006/relationships" r:id="rId7"/>
          <a:extLst>
            <a:ext uri="{FF2B5EF4-FFF2-40B4-BE49-F238E27FC236}">
              <a16:creationId xmlns:a16="http://schemas.microsoft.com/office/drawing/2014/main" id="{3DCE3331-3B77-4584-AD7A-1293E7C66DA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557197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1339</xdr:row>
      <xdr:rowOff>0</xdr:rowOff>
    </xdr:from>
    <xdr:to>
      <xdr:col>3</xdr:col>
      <xdr:colOff>7620</xdr:colOff>
      <xdr:row>1339</xdr:row>
      <xdr:rowOff>30480</xdr:rowOff>
    </xdr:to>
    <xdr:pic>
      <xdr:nvPicPr>
        <xdr:cNvPr id="1035" name="Billede 1034">
          <a:extLst>
            <a:ext uri="{FF2B5EF4-FFF2-40B4-BE49-F238E27FC236}">
              <a16:creationId xmlns:a16="http://schemas.microsoft.com/office/drawing/2014/main" id="{822B61D2-53F4-4BE8-BC42-14778CC64C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9483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1340</xdr:row>
      <xdr:rowOff>0</xdr:rowOff>
    </xdr:from>
    <xdr:to>
      <xdr:col>3</xdr:col>
      <xdr:colOff>571500</xdr:colOff>
      <xdr:row>1340</xdr:row>
      <xdr:rowOff>160020</xdr:rowOff>
    </xdr:to>
    <xdr:pic>
      <xdr:nvPicPr>
        <xdr:cNvPr id="1036" name="Billede 1035">
          <a:hlinkClick xmlns:r="http://schemas.openxmlformats.org/officeDocument/2006/relationships" r:id="rId241"/>
          <a:extLst>
            <a:ext uri="{FF2B5EF4-FFF2-40B4-BE49-F238E27FC236}">
              <a16:creationId xmlns:a16="http://schemas.microsoft.com/office/drawing/2014/main" id="{DFBCDDE0-7079-406B-AADA-EB30820E468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59666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1341</xdr:row>
      <xdr:rowOff>0</xdr:rowOff>
    </xdr:from>
    <xdr:to>
      <xdr:col>3</xdr:col>
      <xdr:colOff>7620</xdr:colOff>
      <xdr:row>1341</xdr:row>
      <xdr:rowOff>99060</xdr:rowOff>
    </xdr:to>
    <xdr:pic>
      <xdr:nvPicPr>
        <xdr:cNvPr id="1037" name="Billede 1036">
          <a:extLst>
            <a:ext uri="{FF2B5EF4-FFF2-40B4-BE49-F238E27FC236}">
              <a16:creationId xmlns:a16="http://schemas.microsoft.com/office/drawing/2014/main" id="{CFBBCC62-E4E6-4E67-8087-07C8F8467A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59849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1343</xdr:row>
      <xdr:rowOff>0</xdr:rowOff>
    </xdr:from>
    <xdr:to>
      <xdr:col>1</xdr:col>
      <xdr:colOff>152400</xdr:colOff>
      <xdr:row>1344</xdr:row>
      <xdr:rowOff>114300</xdr:rowOff>
    </xdr:to>
    <xdr:pic>
      <xdr:nvPicPr>
        <xdr:cNvPr id="1038" name="img167" descr="Lot ID: 501133554  Set No: 910033  Name: Old Train Engine Shed">
          <a:hlinkClick xmlns:r="http://schemas.openxmlformats.org/officeDocument/2006/relationships" r:id="rId33"/>
          <a:extLst>
            <a:ext uri="{FF2B5EF4-FFF2-40B4-BE49-F238E27FC236}">
              <a16:creationId xmlns:a16="http://schemas.microsoft.com/office/drawing/2014/main" id="{2257457D-D0BC-432D-8CEF-5D01969CE97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60214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1343</xdr:row>
      <xdr:rowOff>0</xdr:rowOff>
    </xdr:from>
    <xdr:to>
      <xdr:col>3</xdr:col>
      <xdr:colOff>114300</xdr:colOff>
      <xdr:row>1343</xdr:row>
      <xdr:rowOff>114300</xdr:rowOff>
    </xdr:to>
    <xdr:pic>
      <xdr:nvPicPr>
        <xdr:cNvPr id="1039" name="Billede 1038" descr="Seller Ships to My Country">
          <a:hlinkClick xmlns:r="http://schemas.openxmlformats.org/officeDocument/2006/relationships" r:id="rId5"/>
          <a:extLst>
            <a:ext uri="{FF2B5EF4-FFF2-40B4-BE49-F238E27FC236}">
              <a16:creationId xmlns:a16="http://schemas.microsoft.com/office/drawing/2014/main" id="{1DE7BDB3-E21B-4B17-8DBF-EDEF8479128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60214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1343</xdr:row>
      <xdr:rowOff>0</xdr:rowOff>
    </xdr:from>
    <xdr:to>
      <xdr:col>3</xdr:col>
      <xdr:colOff>274320</xdr:colOff>
      <xdr:row>1343</xdr:row>
      <xdr:rowOff>152400</xdr:rowOff>
    </xdr:to>
    <xdr:pic>
      <xdr:nvPicPr>
        <xdr:cNvPr id="1040" name="Billede 1039">
          <a:hlinkClick xmlns:r="http://schemas.openxmlformats.org/officeDocument/2006/relationships" r:id="rId7"/>
          <a:extLst>
            <a:ext uri="{FF2B5EF4-FFF2-40B4-BE49-F238E27FC236}">
              <a16:creationId xmlns:a16="http://schemas.microsoft.com/office/drawing/2014/main" id="{3BB25B0B-1B3E-4C01-B178-A57F0259A9A5}"/>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560214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1347</xdr:row>
      <xdr:rowOff>0</xdr:rowOff>
    </xdr:from>
    <xdr:to>
      <xdr:col>3</xdr:col>
      <xdr:colOff>7620</xdr:colOff>
      <xdr:row>1347</xdr:row>
      <xdr:rowOff>30480</xdr:rowOff>
    </xdr:to>
    <xdr:pic>
      <xdr:nvPicPr>
        <xdr:cNvPr id="1041" name="Billede 1040">
          <a:extLst>
            <a:ext uri="{FF2B5EF4-FFF2-40B4-BE49-F238E27FC236}">
              <a16:creationId xmlns:a16="http://schemas.microsoft.com/office/drawing/2014/main" id="{BA451B73-AEAD-4CA1-AC4F-90EDA8A057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2843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1348</xdr:row>
      <xdr:rowOff>0</xdr:rowOff>
    </xdr:from>
    <xdr:to>
      <xdr:col>3</xdr:col>
      <xdr:colOff>571500</xdr:colOff>
      <xdr:row>1348</xdr:row>
      <xdr:rowOff>160020</xdr:rowOff>
    </xdr:to>
    <xdr:pic>
      <xdr:nvPicPr>
        <xdr:cNvPr id="1042" name="Billede 1041">
          <a:hlinkClick xmlns:r="http://schemas.openxmlformats.org/officeDocument/2006/relationships" r:id="rId242"/>
          <a:extLst>
            <a:ext uri="{FF2B5EF4-FFF2-40B4-BE49-F238E27FC236}">
              <a16:creationId xmlns:a16="http://schemas.microsoft.com/office/drawing/2014/main" id="{1E9E6E9D-895F-4DE9-87F3-5DC0B8817B1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63026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1349</xdr:row>
      <xdr:rowOff>0</xdr:rowOff>
    </xdr:from>
    <xdr:to>
      <xdr:col>3</xdr:col>
      <xdr:colOff>7620</xdr:colOff>
      <xdr:row>1349</xdr:row>
      <xdr:rowOff>99060</xdr:rowOff>
    </xdr:to>
    <xdr:pic>
      <xdr:nvPicPr>
        <xdr:cNvPr id="1043" name="Billede 1042">
          <a:extLst>
            <a:ext uri="{FF2B5EF4-FFF2-40B4-BE49-F238E27FC236}">
              <a16:creationId xmlns:a16="http://schemas.microsoft.com/office/drawing/2014/main" id="{CC263256-A97C-4499-8CEA-135F4955AD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3209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1351</xdr:row>
      <xdr:rowOff>0</xdr:rowOff>
    </xdr:from>
    <xdr:to>
      <xdr:col>1</xdr:col>
      <xdr:colOff>152400</xdr:colOff>
      <xdr:row>1352</xdr:row>
      <xdr:rowOff>114300</xdr:rowOff>
    </xdr:to>
    <xdr:pic>
      <xdr:nvPicPr>
        <xdr:cNvPr id="1044" name="img168" descr="Lot ID: 435333831  Set No: 910033  Name: Old Train Engine Shed">
          <a:hlinkClick xmlns:r="http://schemas.openxmlformats.org/officeDocument/2006/relationships" r:id="rId33"/>
          <a:extLst>
            <a:ext uri="{FF2B5EF4-FFF2-40B4-BE49-F238E27FC236}">
              <a16:creationId xmlns:a16="http://schemas.microsoft.com/office/drawing/2014/main" id="{994B8C31-32F8-4B25-81AA-E1A7A49C138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63575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1351</xdr:row>
      <xdr:rowOff>0</xdr:rowOff>
    </xdr:from>
    <xdr:to>
      <xdr:col>3</xdr:col>
      <xdr:colOff>114300</xdr:colOff>
      <xdr:row>1351</xdr:row>
      <xdr:rowOff>114300</xdr:rowOff>
    </xdr:to>
    <xdr:pic>
      <xdr:nvPicPr>
        <xdr:cNvPr id="1045" name="Billede 1044" descr="Seller Ships to My Country">
          <a:hlinkClick xmlns:r="http://schemas.openxmlformats.org/officeDocument/2006/relationships" r:id="rId5"/>
          <a:extLst>
            <a:ext uri="{FF2B5EF4-FFF2-40B4-BE49-F238E27FC236}">
              <a16:creationId xmlns:a16="http://schemas.microsoft.com/office/drawing/2014/main" id="{2CB643B9-6F2F-476D-A690-0125A2212EC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63575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1351</xdr:row>
      <xdr:rowOff>0</xdr:rowOff>
    </xdr:from>
    <xdr:to>
      <xdr:col>3</xdr:col>
      <xdr:colOff>274320</xdr:colOff>
      <xdr:row>1351</xdr:row>
      <xdr:rowOff>152400</xdr:rowOff>
    </xdr:to>
    <xdr:pic>
      <xdr:nvPicPr>
        <xdr:cNvPr id="1046" name="Billede 1045">
          <a:hlinkClick xmlns:r="http://schemas.openxmlformats.org/officeDocument/2006/relationships" r:id="rId7"/>
          <a:extLst>
            <a:ext uri="{FF2B5EF4-FFF2-40B4-BE49-F238E27FC236}">
              <a16:creationId xmlns:a16="http://schemas.microsoft.com/office/drawing/2014/main" id="{D11054D9-2CD3-46EB-89CD-0D07253560A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563575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1355</xdr:row>
      <xdr:rowOff>0</xdr:rowOff>
    </xdr:from>
    <xdr:to>
      <xdr:col>3</xdr:col>
      <xdr:colOff>7620</xdr:colOff>
      <xdr:row>1355</xdr:row>
      <xdr:rowOff>30480</xdr:rowOff>
    </xdr:to>
    <xdr:pic>
      <xdr:nvPicPr>
        <xdr:cNvPr id="1047" name="Billede 1046">
          <a:extLst>
            <a:ext uri="{FF2B5EF4-FFF2-40B4-BE49-F238E27FC236}">
              <a16:creationId xmlns:a16="http://schemas.microsoft.com/office/drawing/2014/main" id="{311FB706-2DA3-4CB2-9192-BAC847DE09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6775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1356</xdr:row>
      <xdr:rowOff>0</xdr:rowOff>
    </xdr:from>
    <xdr:to>
      <xdr:col>3</xdr:col>
      <xdr:colOff>571500</xdr:colOff>
      <xdr:row>1356</xdr:row>
      <xdr:rowOff>160020</xdr:rowOff>
    </xdr:to>
    <xdr:pic>
      <xdr:nvPicPr>
        <xdr:cNvPr id="1048" name="Billede 1047">
          <a:hlinkClick xmlns:r="http://schemas.openxmlformats.org/officeDocument/2006/relationships" r:id="rId243"/>
          <a:extLst>
            <a:ext uri="{FF2B5EF4-FFF2-40B4-BE49-F238E27FC236}">
              <a16:creationId xmlns:a16="http://schemas.microsoft.com/office/drawing/2014/main" id="{4F530963-3C61-4E3E-8854-E3008D6F69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66958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1357</xdr:row>
      <xdr:rowOff>0</xdr:rowOff>
    </xdr:from>
    <xdr:to>
      <xdr:col>3</xdr:col>
      <xdr:colOff>7620</xdr:colOff>
      <xdr:row>1357</xdr:row>
      <xdr:rowOff>99060</xdr:rowOff>
    </xdr:to>
    <xdr:pic>
      <xdr:nvPicPr>
        <xdr:cNvPr id="1049" name="Billede 1048">
          <a:extLst>
            <a:ext uri="{FF2B5EF4-FFF2-40B4-BE49-F238E27FC236}">
              <a16:creationId xmlns:a16="http://schemas.microsoft.com/office/drawing/2014/main" id="{2FBC63F3-5C28-440C-86FC-FE7D50BADB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7141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1359</xdr:row>
      <xdr:rowOff>0</xdr:rowOff>
    </xdr:from>
    <xdr:to>
      <xdr:col>1</xdr:col>
      <xdr:colOff>152400</xdr:colOff>
      <xdr:row>1360</xdr:row>
      <xdr:rowOff>114300</xdr:rowOff>
    </xdr:to>
    <xdr:pic>
      <xdr:nvPicPr>
        <xdr:cNvPr id="1050" name="img169" descr="Lot ID: 417911770  Set No: 910033  Name: Old Train Engine Shed">
          <a:hlinkClick xmlns:r="http://schemas.openxmlformats.org/officeDocument/2006/relationships" r:id="rId33"/>
          <a:extLst>
            <a:ext uri="{FF2B5EF4-FFF2-40B4-BE49-F238E27FC236}">
              <a16:creationId xmlns:a16="http://schemas.microsoft.com/office/drawing/2014/main" id="{232A1772-B3B4-4DB8-B2D7-BC69F69E106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67507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1359</xdr:row>
      <xdr:rowOff>0</xdr:rowOff>
    </xdr:from>
    <xdr:to>
      <xdr:col>3</xdr:col>
      <xdr:colOff>114300</xdr:colOff>
      <xdr:row>1359</xdr:row>
      <xdr:rowOff>114300</xdr:rowOff>
    </xdr:to>
    <xdr:pic>
      <xdr:nvPicPr>
        <xdr:cNvPr id="1051" name="Billede 1050" descr="Seller Ships to My Country">
          <a:hlinkClick xmlns:r="http://schemas.openxmlformats.org/officeDocument/2006/relationships" r:id="rId5"/>
          <a:extLst>
            <a:ext uri="{FF2B5EF4-FFF2-40B4-BE49-F238E27FC236}">
              <a16:creationId xmlns:a16="http://schemas.microsoft.com/office/drawing/2014/main" id="{8C75B2EE-28A4-463F-9C83-3058887EBF1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67507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1359</xdr:row>
      <xdr:rowOff>0</xdr:rowOff>
    </xdr:from>
    <xdr:to>
      <xdr:col>3</xdr:col>
      <xdr:colOff>274320</xdr:colOff>
      <xdr:row>1359</xdr:row>
      <xdr:rowOff>152400</xdr:rowOff>
    </xdr:to>
    <xdr:pic>
      <xdr:nvPicPr>
        <xdr:cNvPr id="1052" name="Billede 1051">
          <a:hlinkClick xmlns:r="http://schemas.openxmlformats.org/officeDocument/2006/relationships" r:id="rId7"/>
          <a:extLst>
            <a:ext uri="{FF2B5EF4-FFF2-40B4-BE49-F238E27FC236}">
              <a16:creationId xmlns:a16="http://schemas.microsoft.com/office/drawing/2014/main" id="{C9ABDB77-C0CE-4FF5-9F52-21D38F8246D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567507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1363</xdr:row>
      <xdr:rowOff>0</xdr:rowOff>
    </xdr:from>
    <xdr:to>
      <xdr:col>3</xdr:col>
      <xdr:colOff>7620</xdr:colOff>
      <xdr:row>1363</xdr:row>
      <xdr:rowOff>30480</xdr:rowOff>
    </xdr:to>
    <xdr:pic>
      <xdr:nvPicPr>
        <xdr:cNvPr id="1053" name="Billede 1052">
          <a:extLst>
            <a:ext uri="{FF2B5EF4-FFF2-40B4-BE49-F238E27FC236}">
              <a16:creationId xmlns:a16="http://schemas.microsoft.com/office/drawing/2014/main" id="{AC2B7EDC-6DAD-40DD-8A2C-BFC00B8526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9633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1364</xdr:row>
      <xdr:rowOff>0</xdr:rowOff>
    </xdr:from>
    <xdr:to>
      <xdr:col>3</xdr:col>
      <xdr:colOff>571500</xdr:colOff>
      <xdr:row>1364</xdr:row>
      <xdr:rowOff>160020</xdr:rowOff>
    </xdr:to>
    <xdr:pic>
      <xdr:nvPicPr>
        <xdr:cNvPr id="1054" name="Billede 1053">
          <a:hlinkClick xmlns:r="http://schemas.openxmlformats.org/officeDocument/2006/relationships" r:id="rId244"/>
          <a:extLst>
            <a:ext uri="{FF2B5EF4-FFF2-40B4-BE49-F238E27FC236}">
              <a16:creationId xmlns:a16="http://schemas.microsoft.com/office/drawing/2014/main" id="{8FC5A50E-3D22-486C-A6F2-C891C7069BD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69815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1365</xdr:row>
      <xdr:rowOff>0</xdr:rowOff>
    </xdr:from>
    <xdr:to>
      <xdr:col>3</xdr:col>
      <xdr:colOff>7620</xdr:colOff>
      <xdr:row>1365</xdr:row>
      <xdr:rowOff>99060</xdr:rowOff>
    </xdr:to>
    <xdr:pic>
      <xdr:nvPicPr>
        <xdr:cNvPr id="1055" name="Billede 1054">
          <a:extLst>
            <a:ext uri="{FF2B5EF4-FFF2-40B4-BE49-F238E27FC236}">
              <a16:creationId xmlns:a16="http://schemas.microsoft.com/office/drawing/2014/main" id="{AA3E7FB6-43BB-47D8-BA44-C04959C659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69998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1367</xdr:row>
      <xdr:rowOff>0</xdr:rowOff>
    </xdr:from>
    <xdr:to>
      <xdr:col>1</xdr:col>
      <xdr:colOff>152400</xdr:colOff>
      <xdr:row>1368</xdr:row>
      <xdr:rowOff>114300</xdr:rowOff>
    </xdr:to>
    <xdr:pic>
      <xdr:nvPicPr>
        <xdr:cNvPr id="1056" name="img170" descr="Lot ID: 420790769  Set No: 910033  Name: Old Train Engine Shed">
          <a:hlinkClick xmlns:r="http://schemas.openxmlformats.org/officeDocument/2006/relationships" r:id="rId33"/>
          <a:extLst>
            <a:ext uri="{FF2B5EF4-FFF2-40B4-BE49-F238E27FC236}">
              <a16:creationId xmlns:a16="http://schemas.microsoft.com/office/drawing/2014/main" id="{26EB7BC5-B036-4CA3-B8F3-34C9C1F317E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70364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1367</xdr:row>
      <xdr:rowOff>0</xdr:rowOff>
    </xdr:from>
    <xdr:to>
      <xdr:col>3</xdr:col>
      <xdr:colOff>114300</xdr:colOff>
      <xdr:row>1367</xdr:row>
      <xdr:rowOff>114300</xdr:rowOff>
    </xdr:to>
    <xdr:pic>
      <xdr:nvPicPr>
        <xdr:cNvPr id="1057" name="Billede 1056" descr="Seller Does Not Ship to My Country">
          <a:hlinkClick xmlns:r="http://schemas.openxmlformats.org/officeDocument/2006/relationships" r:id="rId5"/>
          <a:extLst>
            <a:ext uri="{FF2B5EF4-FFF2-40B4-BE49-F238E27FC236}">
              <a16:creationId xmlns:a16="http://schemas.microsoft.com/office/drawing/2014/main" id="{861C5D8B-2743-4C23-9272-D53628D1BE1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70364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1367</xdr:row>
      <xdr:rowOff>0</xdr:rowOff>
    </xdr:from>
    <xdr:to>
      <xdr:col>3</xdr:col>
      <xdr:colOff>274320</xdr:colOff>
      <xdr:row>1367</xdr:row>
      <xdr:rowOff>152400</xdr:rowOff>
    </xdr:to>
    <xdr:pic>
      <xdr:nvPicPr>
        <xdr:cNvPr id="1058" name="Billede 1057">
          <a:hlinkClick xmlns:r="http://schemas.openxmlformats.org/officeDocument/2006/relationships" r:id="rId7"/>
          <a:extLst>
            <a:ext uri="{FF2B5EF4-FFF2-40B4-BE49-F238E27FC236}">
              <a16:creationId xmlns:a16="http://schemas.microsoft.com/office/drawing/2014/main" id="{9EC18AF1-154F-4B20-AC06-6F9CD872DD5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570364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1371</xdr:row>
      <xdr:rowOff>0</xdr:rowOff>
    </xdr:from>
    <xdr:to>
      <xdr:col>3</xdr:col>
      <xdr:colOff>7620</xdr:colOff>
      <xdr:row>1371</xdr:row>
      <xdr:rowOff>30480</xdr:rowOff>
    </xdr:to>
    <xdr:pic>
      <xdr:nvPicPr>
        <xdr:cNvPr id="1059" name="Billede 1058">
          <a:extLst>
            <a:ext uri="{FF2B5EF4-FFF2-40B4-BE49-F238E27FC236}">
              <a16:creationId xmlns:a16="http://schemas.microsoft.com/office/drawing/2014/main" id="{BA8D088E-E5CD-4E98-920C-EB1AD88264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2262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1372</xdr:row>
      <xdr:rowOff>0</xdr:rowOff>
    </xdr:from>
    <xdr:to>
      <xdr:col>3</xdr:col>
      <xdr:colOff>571500</xdr:colOff>
      <xdr:row>1372</xdr:row>
      <xdr:rowOff>160020</xdr:rowOff>
    </xdr:to>
    <xdr:pic>
      <xdr:nvPicPr>
        <xdr:cNvPr id="1060" name="Billede 1059">
          <a:hlinkClick xmlns:r="http://schemas.openxmlformats.org/officeDocument/2006/relationships" r:id="rId245"/>
          <a:extLst>
            <a:ext uri="{FF2B5EF4-FFF2-40B4-BE49-F238E27FC236}">
              <a16:creationId xmlns:a16="http://schemas.microsoft.com/office/drawing/2014/main" id="{43CD48B0-941C-4482-B550-D85AED981B4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72444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1373</xdr:row>
      <xdr:rowOff>0</xdr:rowOff>
    </xdr:from>
    <xdr:to>
      <xdr:col>3</xdr:col>
      <xdr:colOff>7620</xdr:colOff>
      <xdr:row>1373</xdr:row>
      <xdr:rowOff>99060</xdr:rowOff>
    </xdr:to>
    <xdr:pic>
      <xdr:nvPicPr>
        <xdr:cNvPr id="1061" name="Billede 1060">
          <a:extLst>
            <a:ext uri="{FF2B5EF4-FFF2-40B4-BE49-F238E27FC236}">
              <a16:creationId xmlns:a16="http://schemas.microsoft.com/office/drawing/2014/main" id="{81002E52-68E4-470D-AAF4-95CD20C3A0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2627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1375</xdr:row>
      <xdr:rowOff>0</xdr:rowOff>
    </xdr:from>
    <xdr:to>
      <xdr:col>1</xdr:col>
      <xdr:colOff>152400</xdr:colOff>
      <xdr:row>1376</xdr:row>
      <xdr:rowOff>114300</xdr:rowOff>
    </xdr:to>
    <xdr:pic>
      <xdr:nvPicPr>
        <xdr:cNvPr id="1062" name="img171" descr="Lot ID: 444670565  Set No: 10027  Name: Train Engine Shed">
          <a:hlinkClick xmlns:r="http://schemas.openxmlformats.org/officeDocument/2006/relationships" r:id="rId55"/>
          <a:extLst>
            <a:ext uri="{FF2B5EF4-FFF2-40B4-BE49-F238E27FC236}">
              <a16:creationId xmlns:a16="http://schemas.microsoft.com/office/drawing/2014/main" id="{273B1696-7C4B-43E3-BEE6-F3EAB6954FD8}"/>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72993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1375</xdr:row>
      <xdr:rowOff>0</xdr:rowOff>
    </xdr:from>
    <xdr:to>
      <xdr:col>3</xdr:col>
      <xdr:colOff>114300</xdr:colOff>
      <xdr:row>1375</xdr:row>
      <xdr:rowOff>114300</xdr:rowOff>
    </xdr:to>
    <xdr:pic>
      <xdr:nvPicPr>
        <xdr:cNvPr id="1063" name="Billede 1062" descr="Seller Ships to My Country">
          <a:hlinkClick xmlns:r="http://schemas.openxmlformats.org/officeDocument/2006/relationships" r:id="rId5"/>
          <a:extLst>
            <a:ext uri="{FF2B5EF4-FFF2-40B4-BE49-F238E27FC236}">
              <a16:creationId xmlns:a16="http://schemas.microsoft.com/office/drawing/2014/main" id="{5C0C10C3-52BC-49AB-91D7-9713A46874A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72993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1375</xdr:row>
      <xdr:rowOff>0</xdr:rowOff>
    </xdr:from>
    <xdr:to>
      <xdr:col>3</xdr:col>
      <xdr:colOff>274320</xdr:colOff>
      <xdr:row>1375</xdr:row>
      <xdr:rowOff>152400</xdr:rowOff>
    </xdr:to>
    <xdr:pic>
      <xdr:nvPicPr>
        <xdr:cNvPr id="1064" name="Billede 1063">
          <a:hlinkClick xmlns:r="http://schemas.openxmlformats.org/officeDocument/2006/relationships" r:id="rId7"/>
          <a:extLst>
            <a:ext uri="{FF2B5EF4-FFF2-40B4-BE49-F238E27FC236}">
              <a16:creationId xmlns:a16="http://schemas.microsoft.com/office/drawing/2014/main" id="{F33871D0-5F69-4DB3-8F73-FF2637D96F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572993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1379</xdr:row>
      <xdr:rowOff>0</xdr:rowOff>
    </xdr:from>
    <xdr:to>
      <xdr:col>3</xdr:col>
      <xdr:colOff>7620</xdr:colOff>
      <xdr:row>1379</xdr:row>
      <xdr:rowOff>30480</xdr:rowOff>
    </xdr:to>
    <xdr:pic>
      <xdr:nvPicPr>
        <xdr:cNvPr id="1065" name="Billede 1064">
          <a:extLst>
            <a:ext uri="{FF2B5EF4-FFF2-40B4-BE49-F238E27FC236}">
              <a16:creationId xmlns:a16="http://schemas.microsoft.com/office/drawing/2014/main" id="{B050460E-DAAF-49BB-83A6-0321FF61BE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5508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1380</xdr:row>
      <xdr:rowOff>0</xdr:rowOff>
    </xdr:from>
    <xdr:to>
      <xdr:col>3</xdr:col>
      <xdr:colOff>571500</xdr:colOff>
      <xdr:row>1380</xdr:row>
      <xdr:rowOff>160020</xdr:rowOff>
    </xdr:to>
    <xdr:pic>
      <xdr:nvPicPr>
        <xdr:cNvPr id="1066" name="Billede 1065">
          <a:hlinkClick xmlns:r="http://schemas.openxmlformats.org/officeDocument/2006/relationships" r:id="rId246"/>
          <a:extLst>
            <a:ext uri="{FF2B5EF4-FFF2-40B4-BE49-F238E27FC236}">
              <a16:creationId xmlns:a16="http://schemas.microsoft.com/office/drawing/2014/main" id="{21C63FCB-98A2-4934-B264-908E8340039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75691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1381</xdr:row>
      <xdr:rowOff>0</xdr:rowOff>
    </xdr:from>
    <xdr:to>
      <xdr:col>3</xdr:col>
      <xdr:colOff>7620</xdr:colOff>
      <xdr:row>1381</xdr:row>
      <xdr:rowOff>99060</xdr:rowOff>
    </xdr:to>
    <xdr:pic>
      <xdr:nvPicPr>
        <xdr:cNvPr id="1067" name="Billede 1066">
          <a:extLst>
            <a:ext uri="{FF2B5EF4-FFF2-40B4-BE49-F238E27FC236}">
              <a16:creationId xmlns:a16="http://schemas.microsoft.com/office/drawing/2014/main" id="{F51911C1-2A4F-463E-98AA-6B07758817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5873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1383</xdr:row>
      <xdr:rowOff>0</xdr:rowOff>
    </xdr:from>
    <xdr:to>
      <xdr:col>1</xdr:col>
      <xdr:colOff>152400</xdr:colOff>
      <xdr:row>1384</xdr:row>
      <xdr:rowOff>114300</xdr:rowOff>
    </xdr:to>
    <xdr:pic>
      <xdr:nvPicPr>
        <xdr:cNvPr id="1068" name="img172" descr="Lot ID: 418745641  Set No: 910033  Name: Old Train Engine Shed">
          <a:hlinkClick xmlns:r="http://schemas.openxmlformats.org/officeDocument/2006/relationships" r:id="rId33"/>
          <a:extLst>
            <a:ext uri="{FF2B5EF4-FFF2-40B4-BE49-F238E27FC236}">
              <a16:creationId xmlns:a16="http://schemas.microsoft.com/office/drawing/2014/main" id="{CECAA206-155D-440D-8161-C28422CD74D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76239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1383</xdr:row>
      <xdr:rowOff>0</xdr:rowOff>
    </xdr:from>
    <xdr:to>
      <xdr:col>3</xdr:col>
      <xdr:colOff>114300</xdr:colOff>
      <xdr:row>1383</xdr:row>
      <xdr:rowOff>114300</xdr:rowOff>
    </xdr:to>
    <xdr:pic>
      <xdr:nvPicPr>
        <xdr:cNvPr id="1069" name="Billede 1068" descr="Seller Ships to My Country">
          <a:hlinkClick xmlns:r="http://schemas.openxmlformats.org/officeDocument/2006/relationships" r:id="rId5"/>
          <a:extLst>
            <a:ext uri="{FF2B5EF4-FFF2-40B4-BE49-F238E27FC236}">
              <a16:creationId xmlns:a16="http://schemas.microsoft.com/office/drawing/2014/main" id="{FE301540-0AD4-4017-BE8B-D562B352C5C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76239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1383</xdr:row>
      <xdr:rowOff>0</xdr:rowOff>
    </xdr:from>
    <xdr:to>
      <xdr:col>3</xdr:col>
      <xdr:colOff>274320</xdr:colOff>
      <xdr:row>1383</xdr:row>
      <xdr:rowOff>152400</xdr:rowOff>
    </xdr:to>
    <xdr:pic>
      <xdr:nvPicPr>
        <xdr:cNvPr id="1070" name="Billede 1069">
          <a:hlinkClick xmlns:r="http://schemas.openxmlformats.org/officeDocument/2006/relationships" r:id="rId7"/>
          <a:extLst>
            <a:ext uri="{FF2B5EF4-FFF2-40B4-BE49-F238E27FC236}">
              <a16:creationId xmlns:a16="http://schemas.microsoft.com/office/drawing/2014/main" id="{E2187F1F-B5AF-4E22-962C-D240FD4D2C76}"/>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76239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1387</xdr:row>
      <xdr:rowOff>0</xdr:rowOff>
    </xdr:from>
    <xdr:to>
      <xdr:col>3</xdr:col>
      <xdr:colOff>7620</xdr:colOff>
      <xdr:row>1387</xdr:row>
      <xdr:rowOff>30480</xdr:rowOff>
    </xdr:to>
    <xdr:pic>
      <xdr:nvPicPr>
        <xdr:cNvPr id="1071" name="Billede 1070">
          <a:extLst>
            <a:ext uri="{FF2B5EF4-FFF2-40B4-BE49-F238E27FC236}">
              <a16:creationId xmlns:a16="http://schemas.microsoft.com/office/drawing/2014/main" id="{B20E2D49-FF1A-465A-8397-2A806083BE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8754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1388</xdr:row>
      <xdr:rowOff>0</xdr:rowOff>
    </xdr:from>
    <xdr:to>
      <xdr:col>3</xdr:col>
      <xdr:colOff>571500</xdr:colOff>
      <xdr:row>1388</xdr:row>
      <xdr:rowOff>160020</xdr:rowOff>
    </xdr:to>
    <xdr:pic>
      <xdr:nvPicPr>
        <xdr:cNvPr id="1072" name="Billede 1071">
          <a:hlinkClick xmlns:r="http://schemas.openxmlformats.org/officeDocument/2006/relationships" r:id="rId247"/>
          <a:extLst>
            <a:ext uri="{FF2B5EF4-FFF2-40B4-BE49-F238E27FC236}">
              <a16:creationId xmlns:a16="http://schemas.microsoft.com/office/drawing/2014/main" id="{48AE3131-DFA9-4128-8893-2CF2702D8EC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78937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1389</xdr:row>
      <xdr:rowOff>0</xdr:rowOff>
    </xdr:from>
    <xdr:to>
      <xdr:col>3</xdr:col>
      <xdr:colOff>7620</xdr:colOff>
      <xdr:row>1389</xdr:row>
      <xdr:rowOff>99060</xdr:rowOff>
    </xdr:to>
    <xdr:pic>
      <xdr:nvPicPr>
        <xdr:cNvPr id="1073" name="Billede 1072">
          <a:extLst>
            <a:ext uri="{FF2B5EF4-FFF2-40B4-BE49-F238E27FC236}">
              <a16:creationId xmlns:a16="http://schemas.microsoft.com/office/drawing/2014/main" id="{B9783333-2924-427B-BA02-B98690DE63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79120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1391</xdr:row>
      <xdr:rowOff>0</xdr:rowOff>
    </xdr:from>
    <xdr:to>
      <xdr:col>1</xdr:col>
      <xdr:colOff>152400</xdr:colOff>
      <xdr:row>1392</xdr:row>
      <xdr:rowOff>114300</xdr:rowOff>
    </xdr:to>
    <xdr:pic>
      <xdr:nvPicPr>
        <xdr:cNvPr id="1074" name="img173" descr="Lot ID: 485580552  Set No: 10027  Name: Train Engine Shed">
          <a:hlinkClick xmlns:r="http://schemas.openxmlformats.org/officeDocument/2006/relationships" r:id="rId55"/>
          <a:extLst>
            <a:ext uri="{FF2B5EF4-FFF2-40B4-BE49-F238E27FC236}">
              <a16:creationId xmlns:a16="http://schemas.microsoft.com/office/drawing/2014/main" id="{4CB64446-940E-4BAF-A267-6DD3A29A92CC}"/>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79485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1391</xdr:row>
      <xdr:rowOff>0</xdr:rowOff>
    </xdr:from>
    <xdr:to>
      <xdr:col>3</xdr:col>
      <xdr:colOff>114300</xdr:colOff>
      <xdr:row>1391</xdr:row>
      <xdr:rowOff>114300</xdr:rowOff>
    </xdr:to>
    <xdr:pic>
      <xdr:nvPicPr>
        <xdr:cNvPr id="1075" name="Billede 1074" descr="Seller Ships to My Country">
          <a:hlinkClick xmlns:r="http://schemas.openxmlformats.org/officeDocument/2006/relationships" r:id="rId5"/>
          <a:extLst>
            <a:ext uri="{FF2B5EF4-FFF2-40B4-BE49-F238E27FC236}">
              <a16:creationId xmlns:a16="http://schemas.microsoft.com/office/drawing/2014/main" id="{1A6E3FF1-E601-43D8-9F00-C2BA417EDA1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79485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1391</xdr:row>
      <xdr:rowOff>0</xdr:rowOff>
    </xdr:from>
    <xdr:to>
      <xdr:col>3</xdr:col>
      <xdr:colOff>274320</xdr:colOff>
      <xdr:row>1391</xdr:row>
      <xdr:rowOff>152400</xdr:rowOff>
    </xdr:to>
    <xdr:pic>
      <xdr:nvPicPr>
        <xdr:cNvPr id="1076" name="Billede 1075">
          <a:hlinkClick xmlns:r="http://schemas.openxmlformats.org/officeDocument/2006/relationships" r:id="rId7"/>
          <a:extLst>
            <a:ext uri="{FF2B5EF4-FFF2-40B4-BE49-F238E27FC236}">
              <a16:creationId xmlns:a16="http://schemas.microsoft.com/office/drawing/2014/main" id="{9B5923B2-80EA-4F97-AA2F-200FAE2D08FA}"/>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579485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1395</xdr:row>
      <xdr:rowOff>0</xdr:rowOff>
    </xdr:from>
    <xdr:to>
      <xdr:col>3</xdr:col>
      <xdr:colOff>7620</xdr:colOff>
      <xdr:row>1395</xdr:row>
      <xdr:rowOff>30480</xdr:rowOff>
    </xdr:to>
    <xdr:pic>
      <xdr:nvPicPr>
        <xdr:cNvPr id="1077" name="Billede 1076">
          <a:extLst>
            <a:ext uri="{FF2B5EF4-FFF2-40B4-BE49-F238E27FC236}">
              <a16:creationId xmlns:a16="http://schemas.microsoft.com/office/drawing/2014/main" id="{5D14AC38-98F4-4525-A40A-915F8F5E6F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2914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1396</xdr:row>
      <xdr:rowOff>0</xdr:rowOff>
    </xdr:from>
    <xdr:to>
      <xdr:col>3</xdr:col>
      <xdr:colOff>571500</xdr:colOff>
      <xdr:row>1396</xdr:row>
      <xdr:rowOff>160020</xdr:rowOff>
    </xdr:to>
    <xdr:pic>
      <xdr:nvPicPr>
        <xdr:cNvPr id="1078" name="Billede 1077">
          <a:hlinkClick xmlns:r="http://schemas.openxmlformats.org/officeDocument/2006/relationships" r:id="rId248"/>
          <a:extLst>
            <a:ext uri="{FF2B5EF4-FFF2-40B4-BE49-F238E27FC236}">
              <a16:creationId xmlns:a16="http://schemas.microsoft.com/office/drawing/2014/main" id="{7F4E06FC-F683-4359-BB4F-C95D7ED312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83097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1397</xdr:row>
      <xdr:rowOff>0</xdr:rowOff>
    </xdr:from>
    <xdr:to>
      <xdr:col>3</xdr:col>
      <xdr:colOff>7620</xdr:colOff>
      <xdr:row>1397</xdr:row>
      <xdr:rowOff>99060</xdr:rowOff>
    </xdr:to>
    <xdr:pic>
      <xdr:nvPicPr>
        <xdr:cNvPr id="1079" name="Billede 1078">
          <a:extLst>
            <a:ext uri="{FF2B5EF4-FFF2-40B4-BE49-F238E27FC236}">
              <a16:creationId xmlns:a16="http://schemas.microsoft.com/office/drawing/2014/main" id="{188B525C-4DA1-44A0-9001-08C3066F44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3280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1399</xdr:row>
      <xdr:rowOff>0</xdr:rowOff>
    </xdr:from>
    <xdr:to>
      <xdr:col>1</xdr:col>
      <xdr:colOff>152400</xdr:colOff>
      <xdr:row>1400</xdr:row>
      <xdr:rowOff>114300</xdr:rowOff>
    </xdr:to>
    <xdr:pic>
      <xdr:nvPicPr>
        <xdr:cNvPr id="1080" name="img174" descr="Lot ID: 432462764  Set No: 910033  Name: Old Train Engine Shed">
          <a:hlinkClick xmlns:r="http://schemas.openxmlformats.org/officeDocument/2006/relationships" r:id="rId33"/>
          <a:extLst>
            <a:ext uri="{FF2B5EF4-FFF2-40B4-BE49-F238E27FC236}">
              <a16:creationId xmlns:a16="http://schemas.microsoft.com/office/drawing/2014/main" id="{75EFEB0E-1D01-45EA-8B69-7AA7F8C8D30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83646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1399</xdr:row>
      <xdr:rowOff>0</xdr:rowOff>
    </xdr:from>
    <xdr:to>
      <xdr:col>3</xdr:col>
      <xdr:colOff>114300</xdr:colOff>
      <xdr:row>1399</xdr:row>
      <xdr:rowOff>114300</xdr:rowOff>
    </xdr:to>
    <xdr:pic>
      <xdr:nvPicPr>
        <xdr:cNvPr id="1081" name="Billede 1080" descr="Seller Ships to My Country">
          <a:hlinkClick xmlns:r="http://schemas.openxmlformats.org/officeDocument/2006/relationships" r:id="rId5"/>
          <a:extLst>
            <a:ext uri="{FF2B5EF4-FFF2-40B4-BE49-F238E27FC236}">
              <a16:creationId xmlns:a16="http://schemas.microsoft.com/office/drawing/2014/main" id="{92119D0B-4B4B-44F6-B47D-E0E85352964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83646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1399</xdr:row>
      <xdr:rowOff>0</xdr:rowOff>
    </xdr:from>
    <xdr:to>
      <xdr:col>3</xdr:col>
      <xdr:colOff>274320</xdr:colOff>
      <xdr:row>1399</xdr:row>
      <xdr:rowOff>152400</xdr:rowOff>
    </xdr:to>
    <xdr:pic>
      <xdr:nvPicPr>
        <xdr:cNvPr id="1082" name="Billede 1081">
          <a:hlinkClick xmlns:r="http://schemas.openxmlformats.org/officeDocument/2006/relationships" r:id="rId7"/>
          <a:extLst>
            <a:ext uri="{FF2B5EF4-FFF2-40B4-BE49-F238E27FC236}">
              <a16:creationId xmlns:a16="http://schemas.microsoft.com/office/drawing/2014/main" id="{2AC2973E-4D86-4A79-9263-C60A75E4AB2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583646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1399</xdr:row>
      <xdr:rowOff>0</xdr:rowOff>
    </xdr:from>
    <xdr:to>
      <xdr:col>3</xdr:col>
      <xdr:colOff>457200</xdr:colOff>
      <xdr:row>1399</xdr:row>
      <xdr:rowOff>152400</xdr:rowOff>
    </xdr:to>
    <xdr:pic>
      <xdr:nvPicPr>
        <xdr:cNvPr id="1083" name="Billede 1082">
          <a:hlinkClick xmlns:r="http://schemas.openxmlformats.org/officeDocument/2006/relationships" r:id="rId249"/>
          <a:extLst>
            <a:ext uri="{FF2B5EF4-FFF2-40B4-BE49-F238E27FC236}">
              <a16:creationId xmlns:a16="http://schemas.microsoft.com/office/drawing/2014/main" id="{C6829E65-EAA5-4C36-A147-57AE9A13BDE1}"/>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5836462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1403</xdr:row>
      <xdr:rowOff>0</xdr:rowOff>
    </xdr:from>
    <xdr:to>
      <xdr:col>3</xdr:col>
      <xdr:colOff>7620</xdr:colOff>
      <xdr:row>1403</xdr:row>
      <xdr:rowOff>30480</xdr:rowOff>
    </xdr:to>
    <xdr:pic>
      <xdr:nvPicPr>
        <xdr:cNvPr id="1084" name="Billede 1083">
          <a:extLst>
            <a:ext uri="{FF2B5EF4-FFF2-40B4-BE49-F238E27FC236}">
              <a16:creationId xmlns:a16="http://schemas.microsoft.com/office/drawing/2014/main" id="{42974D6E-8A5C-4901-8C3C-1EFD7765CC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5543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1404</xdr:row>
      <xdr:rowOff>0</xdr:rowOff>
    </xdr:from>
    <xdr:to>
      <xdr:col>3</xdr:col>
      <xdr:colOff>571500</xdr:colOff>
      <xdr:row>1404</xdr:row>
      <xdr:rowOff>160020</xdr:rowOff>
    </xdr:to>
    <xdr:pic>
      <xdr:nvPicPr>
        <xdr:cNvPr id="1085" name="Billede 1084">
          <a:hlinkClick xmlns:r="http://schemas.openxmlformats.org/officeDocument/2006/relationships" r:id="rId250"/>
          <a:extLst>
            <a:ext uri="{FF2B5EF4-FFF2-40B4-BE49-F238E27FC236}">
              <a16:creationId xmlns:a16="http://schemas.microsoft.com/office/drawing/2014/main" id="{C8C43084-B06C-4855-BD53-DC1C1EB7ADE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85726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1405</xdr:row>
      <xdr:rowOff>0</xdr:rowOff>
    </xdr:from>
    <xdr:to>
      <xdr:col>3</xdr:col>
      <xdr:colOff>7620</xdr:colOff>
      <xdr:row>1405</xdr:row>
      <xdr:rowOff>99060</xdr:rowOff>
    </xdr:to>
    <xdr:pic>
      <xdr:nvPicPr>
        <xdr:cNvPr id="1086" name="Billede 1085">
          <a:extLst>
            <a:ext uri="{FF2B5EF4-FFF2-40B4-BE49-F238E27FC236}">
              <a16:creationId xmlns:a16="http://schemas.microsoft.com/office/drawing/2014/main" id="{208D558A-E958-4A1D-BC9F-31258A4151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5909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1407</xdr:row>
      <xdr:rowOff>0</xdr:rowOff>
    </xdr:from>
    <xdr:to>
      <xdr:col>1</xdr:col>
      <xdr:colOff>152400</xdr:colOff>
      <xdr:row>1408</xdr:row>
      <xdr:rowOff>114300</xdr:rowOff>
    </xdr:to>
    <xdr:pic>
      <xdr:nvPicPr>
        <xdr:cNvPr id="1087" name="img175" descr="Lot ID: 417894242  Set No: 910033  Name: Old Train Engine Shed">
          <a:hlinkClick xmlns:r="http://schemas.openxmlformats.org/officeDocument/2006/relationships" r:id="rId33"/>
          <a:extLst>
            <a:ext uri="{FF2B5EF4-FFF2-40B4-BE49-F238E27FC236}">
              <a16:creationId xmlns:a16="http://schemas.microsoft.com/office/drawing/2014/main" id="{A17EB2D7-5D4D-4C91-9CD3-74DDE17D591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86275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1407</xdr:row>
      <xdr:rowOff>0</xdr:rowOff>
    </xdr:from>
    <xdr:to>
      <xdr:col>3</xdr:col>
      <xdr:colOff>114300</xdr:colOff>
      <xdr:row>1407</xdr:row>
      <xdr:rowOff>114300</xdr:rowOff>
    </xdr:to>
    <xdr:pic>
      <xdr:nvPicPr>
        <xdr:cNvPr id="1088" name="Billede 1087" descr="Seller Does Not Ship to My Country">
          <a:hlinkClick xmlns:r="http://schemas.openxmlformats.org/officeDocument/2006/relationships" r:id="rId5"/>
          <a:extLst>
            <a:ext uri="{FF2B5EF4-FFF2-40B4-BE49-F238E27FC236}">
              <a16:creationId xmlns:a16="http://schemas.microsoft.com/office/drawing/2014/main" id="{2FA797DD-AE81-4FAB-93DE-12B219FB73E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86275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1407</xdr:row>
      <xdr:rowOff>0</xdr:rowOff>
    </xdr:from>
    <xdr:to>
      <xdr:col>3</xdr:col>
      <xdr:colOff>160020</xdr:colOff>
      <xdr:row>1407</xdr:row>
      <xdr:rowOff>152400</xdr:rowOff>
    </xdr:to>
    <xdr:pic>
      <xdr:nvPicPr>
        <xdr:cNvPr id="1089" name="Billede 1088">
          <a:extLst>
            <a:ext uri="{FF2B5EF4-FFF2-40B4-BE49-F238E27FC236}">
              <a16:creationId xmlns:a16="http://schemas.microsoft.com/office/drawing/2014/main" id="{7A0CF111-A8A6-4E81-98CE-381EC6AB43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5862751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1411</xdr:row>
      <xdr:rowOff>0</xdr:rowOff>
    </xdr:from>
    <xdr:to>
      <xdr:col>3</xdr:col>
      <xdr:colOff>7620</xdr:colOff>
      <xdr:row>1411</xdr:row>
      <xdr:rowOff>30480</xdr:rowOff>
    </xdr:to>
    <xdr:pic>
      <xdr:nvPicPr>
        <xdr:cNvPr id="1090" name="Billede 1089">
          <a:extLst>
            <a:ext uri="{FF2B5EF4-FFF2-40B4-BE49-F238E27FC236}">
              <a16:creationId xmlns:a16="http://schemas.microsoft.com/office/drawing/2014/main" id="{34A3BE09-6089-4F2F-9506-799976C72E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8446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1412</xdr:row>
      <xdr:rowOff>0</xdr:rowOff>
    </xdr:from>
    <xdr:to>
      <xdr:col>3</xdr:col>
      <xdr:colOff>571500</xdr:colOff>
      <xdr:row>1412</xdr:row>
      <xdr:rowOff>160020</xdr:rowOff>
    </xdr:to>
    <xdr:pic>
      <xdr:nvPicPr>
        <xdr:cNvPr id="1091" name="Billede 1090">
          <a:hlinkClick xmlns:r="http://schemas.openxmlformats.org/officeDocument/2006/relationships" r:id="rId251"/>
          <a:extLst>
            <a:ext uri="{FF2B5EF4-FFF2-40B4-BE49-F238E27FC236}">
              <a16:creationId xmlns:a16="http://schemas.microsoft.com/office/drawing/2014/main" id="{DBD503AB-7378-4136-95E4-7B3644F738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88629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1413</xdr:row>
      <xdr:rowOff>0</xdr:rowOff>
    </xdr:from>
    <xdr:to>
      <xdr:col>3</xdr:col>
      <xdr:colOff>7620</xdr:colOff>
      <xdr:row>1413</xdr:row>
      <xdr:rowOff>99060</xdr:rowOff>
    </xdr:to>
    <xdr:pic>
      <xdr:nvPicPr>
        <xdr:cNvPr id="1092" name="Billede 1091">
          <a:extLst>
            <a:ext uri="{FF2B5EF4-FFF2-40B4-BE49-F238E27FC236}">
              <a16:creationId xmlns:a16="http://schemas.microsoft.com/office/drawing/2014/main" id="{388445DB-C4B5-4851-977B-513A91A4D3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88812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1415</xdr:row>
      <xdr:rowOff>0</xdr:rowOff>
    </xdr:from>
    <xdr:to>
      <xdr:col>1</xdr:col>
      <xdr:colOff>152400</xdr:colOff>
      <xdr:row>1416</xdr:row>
      <xdr:rowOff>114300</xdr:rowOff>
    </xdr:to>
    <xdr:pic>
      <xdr:nvPicPr>
        <xdr:cNvPr id="1093" name="img176" descr="Lot ID: 497255691  Set No: 910033  Name: Old Train Engine Shed">
          <a:hlinkClick xmlns:r="http://schemas.openxmlformats.org/officeDocument/2006/relationships" r:id="rId33"/>
          <a:extLst>
            <a:ext uri="{FF2B5EF4-FFF2-40B4-BE49-F238E27FC236}">
              <a16:creationId xmlns:a16="http://schemas.microsoft.com/office/drawing/2014/main" id="{141F13A3-E13D-4BCD-BC1D-EC7A2F03798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89178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1415</xdr:row>
      <xdr:rowOff>0</xdr:rowOff>
    </xdr:from>
    <xdr:to>
      <xdr:col>3</xdr:col>
      <xdr:colOff>114300</xdr:colOff>
      <xdr:row>1415</xdr:row>
      <xdr:rowOff>114300</xdr:rowOff>
    </xdr:to>
    <xdr:pic>
      <xdr:nvPicPr>
        <xdr:cNvPr id="1094" name="Billede 1093" descr="Seller Ships to My Country">
          <a:hlinkClick xmlns:r="http://schemas.openxmlformats.org/officeDocument/2006/relationships" r:id="rId5"/>
          <a:extLst>
            <a:ext uri="{FF2B5EF4-FFF2-40B4-BE49-F238E27FC236}">
              <a16:creationId xmlns:a16="http://schemas.microsoft.com/office/drawing/2014/main" id="{D68F2EDA-AA1B-4547-9649-CBCACEBCE2C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89178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1415</xdr:row>
      <xdr:rowOff>0</xdr:rowOff>
    </xdr:from>
    <xdr:to>
      <xdr:col>3</xdr:col>
      <xdr:colOff>160020</xdr:colOff>
      <xdr:row>1415</xdr:row>
      <xdr:rowOff>152400</xdr:rowOff>
    </xdr:to>
    <xdr:pic>
      <xdr:nvPicPr>
        <xdr:cNvPr id="1095" name="Billede 1094">
          <a:extLst>
            <a:ext uri="{FF2B5EF4-FFF2-40B4-BE49-F238E27FC236}">
              <a16:creationId xmlns:a16="http://schemas.microsoft.com/office/drawing/2014/main" id="{F704502D-C329-4E69-BE1B-E73C855F09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58917840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1419</xdr:row>
      <xdr:rowOff>0</xdr:rowOff>
    </xdr:from>
    <xdr:to>
      <xdr:col>3</xdr:col>
      <xdr:colOff>7620</xdr:colOff>
      <xdr:row>1419</xdr:row>
      <xdr:rowOff>30480</xdr:rowOff>
    </xdr:to>
    <xdr:pic>
      <xdr:nvPicPr>
        <xdr:cNvPr id="1096" name="Billede 1095">
          <a:extLst>
            <a:ext uri="{FF2B5EF4-FFF2-40B4-BE49-F238E27FC236}">
              <a16:creationId xmlns:a16="http://schemas.microsoft.com/office/drawing/2014/main" id="{A2FDF1B8-AFA5-4D46-81ED-A042FBBF74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1190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1420</xdr:row>
      <xdr:rowOff>0</xdr:rowOff>
    </xdr:from>
    <xdr:to>
      <xdr:col>3</xdr:col>
      <xdr:colOff>571500</xdr:colOff>
      <xdr:row>1420</xdr:row>
      <xdr:rowOff>160020</xdr:rowOff>
    </xdr:to>
    <xdr:pic>
      <xdr:nvPicPr>
        <xdr:cNvPr id="1097" name="Billede 1096">
          <a:hlinkClick xmlns:r="http://schemas.openxmlformats.org/officeDocument/2006/relationships" r:id="rId252"/>
          <a:extLst>
            <a:ext uri="{FF2B5EF4-FFF2-40B4-BE49-F238E27FC236}">
              <a16:creationId xmlns:a16="http://schemas.microsoft.com/office/drawing/2014/main" id="{B8338171-B25A-4A03-BC88-226B472B502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91372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1421</xdr:row>
      <xdr:rowOff>0</xdr:rowOff>
    </xdr:from>
    <xdr:to>
      <xdr:col>3</xdr:col>
      <xdr:colOff>7620</xdr:colOff>
      <xdr:row>1421</xdr:row>
      <xdr:rowOff>99060</xdr:rowOff>
    </xdr:to>
    <xdr:pic>
      <xdr:nvPicPr>
        <xdr:cNvPr id="1098" name="Billede 1097">
          <a:extLst>
            <a:ext uri="{FF2B5EF4-FFF2-40B4-BE49-F238E27FC236}">
              <a16:creationId xmlns:a16="http://schemas.microsoft.com/office/drawing/2014/main" id="{CBA4298E-915A-4E3E-81BE-5EEE244B2D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1555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1423</xdr:row>
      <xdr:rowOff>0</xdr:rowOff>
    </xdr:from>
    <xdr:to>
      <xdr:col>1</xdr:col>
      <xdr:colOff>152400</xdr:colOff>
      <xdr:row>1424</xdr:row>
      <xdr:rowOff>114300</xdr:rowOff>
    </xdr:to>
    <xdr:pic>
      <xdr:nvPicPr>
        <xdr:cNvPr id="1099" name="Billede 1098" descr="invID: 492601933 S-No: 10027  Name: Train Engine Shed">
          <a:hlinkClick xmlns:r="http://schemas.openxmlformats.org/officeDocument/2006/relationships" r:id="rId253" tgtFrame="/myImg/1070399.jpg"/>
          <a:extLst>
            <a:ext uri="{FF2B5EF4-FFF2-40B4-BE49-F238E27FC236}">
              <a16:creationId xmlns:a16="http://schemas.microsoft.com/office/drawing/2014/main" id="{0FA08573-D4E2-4DAB-8235-795098B89162}"/>
            </a:ext>
          </a:extLst>
        </xdr:cNvPr>
        <xdr:cNvPicPr>
          <a:picLocks noChangeAspect="1" noChangeArrowheads="1"/>
        </xdr:cNvPicPr>
      </xdr:nvPicPr>
      <xdr:blipFill>
        <a:blip xmlns:r="http://schemas.openxmlformats.org/officeDocument/2006/relationships" r:embed="rId254">
          <a:extLst>
            <a:ext uri="{28A0092B-C50C-407E-A947-70E740481C1C}">
              <a14:useLocalDpi xmlns:a14="http://schemas.microsoft.com/office/drawing/2010/main" val="0"/>
            </a:ext>
          </a:extLst>
        </a:blip>
        <a:srcRect/>
        <a:stretch>
          <a:fillRect/>
        </a:stretch>
      </xdr:blipFill>
      <xdr:spPr bwMode="auto">
        <a:xfrm>
          <a:off x="0" y="591921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1423</xdr:row>
      <xdr:rowOff>0</xdr:rowOff>
    </xdr:from>
    <xdr:to>
      <xdr:col>3</xdr:col>
      <xdr:colOff>114300</xdr:colOff>
      <xdr:row>1423</xdr:row>
      <xdr:rowOff>114300</xdr:rowOff>
    </xdr:to>
    <xdr:pic>
      <xdr:nvPicPr>
        <xdr:cNvPr id="1100" name="Billede 1099" descr="Seller Ships to My Country">
          <a:hlinkClick xmlns:r="http://schemas.openxmlformats.org/officeDocument/2006/relationships" r:id="rId5"/>
          <a:extLst>
            <a:ext uri="{FF2B5EF4-FFF2-40B4-BE49-F238E27FC236}">
              <a16:creationId xmlns:a16="http://schemas.microsoft.com/office/drawing/2014/main" id="{0AD31746-A531-402F-B563-7CD6303A896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591921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1423</xdr:row>
      <xdr:rowOff>0</xdr:rowOff>
    </xdr:from>
    <xdr:to>
      <xdr:col>3</xdr:col>
      <xdr:colOff>274320</xdr:colOff>
      <xdr:row>1423</xdr:row>
      <xdr:rowOff>152400</xdr:rowOff>
    </xdr:to>
    <xdr:pic>
      <xdr:nvPicPr>
        <xdr:cNvPr id="1101" name="Billede 1100">
          <a:hlinkClick xmlns:r="http://schemas.openxmlformats.org/officeDocument/2006/relationships" r:id="rId7"/>
          <a:extLst>
            <a:ext uri="{FF2B5EF4-FFF2-40B4-BE49-F238E27FC236}">
              <a16:creationId xmlns:a16="http://schemas.microsoft.com/office/drawing/2014/main" id="{EE121E5F-37D0-4734-A63A-A06B63A36135}"/>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59192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1427</xdr:row>
      <xdr:rowOff>0</xdr:rowOff>
    </xdr:from>
    <xdr:to>
      <xdr:col>3</xdr:col>
      <xdr:colOff>7620</xdr:colOff>
      <xdr:row>1427</xdr:row>
      <xdr:rowOff>30480</xdr:rowOff>
    </xdr:to>
    <xdr:pic>
      <xdr:nvPicPr>
        <xdr:cNvPr id="1102" name="Billede 1101">
          <a:extLst>
            <a:ext uri="{FF2B5EF4-FFF2-40B4-BE49-F238E27FC236}">
              <a16:creationId xmlns:a16="http://schemas.microsoft.com/office/drawing/2014/main" id="{81BDCA73-6159-4B4D-AFC5-2F55968EE5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5236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1428</xdr:row>
      <xdr:rowOff>0</xdr:rowOff>
    </xdr:from>
    <xdr:to>
      <xdr:col>3</xdr:col>
      <xdr:colOff>571500</xdr:colOff>
      <xdr:row>1428</xdr:row>
      <xdr:rowOff>160020</xdr:rowOff>
    </xdr:to>
    <xdr:pic>
      <xdr:nvPicPr>
        <xdr:cNvPr id="1103" name="Billede 1102">
          <a:hlinkClick xmlns:r="http://schemas.openxmlformats.org/officeDocument/2006/relationships" r:id="rId255"/>
          <a:extLst>
            <a:ext uri="{FF2B5EF4-FFF2-40B4-BE49-F238E27FC236}">
              <a16:creationId xmlns:a16="http://schemas.microsoft.com/office/drawing/2014/main" id="{7FAD101C-D9FA-496B-9A3B-D9E70ADA9C9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95419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1429</xdr:row>
      <xdr:rowOff>0</xdr:rowOff>
    </xdr:from>
    <xdr:to>
      <xdr:col>3</xdr:col>
      <xdr:colOff>7620</xdr:colOff>
      <xdr:row>1429</xdr:row>
      <xdr:rowOff>99060</xdr:rowOff>
    </xdr:to>
    <xdr:pic>
      <xdr:nvPicPr>
        <xdr:cNvPr id="1104" name="Billede 1103">
          <a:extLst>
            <a:ext uri="{FF2B5EF4-FFF2-40B4-BE49-F238E27FC236}">
              <a16:creationId xmlns:a16="http://schemas.microsoft.com/office/drawing/2014/main" id="{E95C86A8-B0A8-4F35-943E-341C2CA6E2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5602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1431</xdr:row>
      <xdr:rowOff>0</xdr:rowOff>
    </xdr:from>
    <xdr:to>
      <xdr:col>1</xdr:col>
      <xdr:colOff>152400</xdr:colOff>
      <xdr:row>1432</xdr:row>
      <xdr:rowOff>114300</xdr:rowOff>
    </xdr:to>
    <xdr:pic>
      <xdr:nvPicPr>
        <xdr:cNvPr id="1105" name="img178" descr="Lot ID: 321232640  Set No: 10027  Name: Train Engine Shed">
          <a:hlinkClick xmlns:r="http://schemas.openxmlformats.org/officeDocument/2006/relationships" r:id="rId55"/>
          <a:extLst>
            <a:ext uri="{FF2B5EF4-FFF2-40B4-BE49-F238E27FC236}">
              <a16:creationId xmlns:a16="http://schemas.microsoft.com/office/drawing/2014/main" id="{FA86B2BA-E7E2-4EEC-B354-90513C5DA06A}"/>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595967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1431</xdr:row>
      <xdr:rowOff>0</xdr:rowOff>
    </xdr:from>
    <xdr:to>
      <xdr:col>3</xdr:col>
      <xdr:colOff>114300</xdr:colOff>
      <xdr:row>1431</xdr:row>
      <xdr:rowOff>114300</xdr:rowOff>
    </xdr:to>
    <xdr:pic>
      <xdr:nvPicPr>
        <xdr:cNvPr id="1106" name="Billede 1105" descr="Seller Does Not Ship to My Country">
          <a:hlinkClick xmlns:r="http://schemas.openxmlformats.org/officeDocument/2006/relationships" r:id="rId5"/>
          <a:extLst>
            <a:ext uri="{FF2B5EF4-FFF2-40B4-BE49-F238E27FC236}">
              <a16:creationId xmlns:a16="http://schemas.microsoft.com/office/drawing/2014/main" id="{602861E6-3282-4126-BF08-F2793687418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95967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1431</xdr:row>
      <xdr:rowOff>0</xdr:rowOff>
    </xdr:from>
    <xdr:to>
      <xdr:col>3</xdr:col>
      <xdr:colOff>160020</xdr:colOff>
      <xdr:row>1431</xdr:row>
      <xdr:rowOff>152400</xdr:rowOff>
    </xdr:to>
    <xdr:pic>
      <xdr:nvPicPr>
        <xdr:cNvPr id="1107" name="Billede 1106">
          <a:extLst>
            <a:ext uri="{FF2B5EF4-FFF2-40B4-BE49-F238E27FC236}">
              <a16:creationId xmlns:a16="http://schemas.microsoft.com/office/drawing/2014/main" id="{4918794E-14A5-46FF-AC0C-BF5CB17644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59596782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1435</xdr:row>
      <xdr:rowOff>0</xdr:rowOff>
    </xdr:from>
    <xdr:to>
      <xdr:col>3</xdr:col>
      <xdr:colOff>7620</xdr:colOff>
      <xdr:row>1435</xdr:row>
      <xdr:rowOff>30480</xdr:rowOff>
    </xdr:to>
    <xdr:pic>
      <xdr:nvPicPr>
        <xdr:cNvPr id="1108" name="Billede 1107">
          <a:extLst>
            <a:ext uri="{FF2B5EF4-FFF2-40B4-BE49-F238E27FC236}">
              <a16:creationId xmlns:a16="http://schemas.microsoft.com/office/drawing/2014/main" id="{B82CF109-678F-4C34-AEC9-3385C179F6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8596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1436</xdr:row>
      <xdr:rowOff>0</xdr:rowOff>
    </xdr:from>
    <xdr:to>
      <xdr:col>3</xdr:col>
      <xdr:colOff>571500</xdr:colOff>
      <xdr:row>1436</xdr:row>
      <xdr:rowOff>160020</xdr:rowOff>
    </xdr:to>
    <xdr:pic>
      <xdr:nvPicPr>
        <xdr:cNvPr id="1109" name="Billede 1108">
          <a:hlinkClick xmlns:r="http://schemas.openxmlformats.org/officeDocument/2006/relationships" r:id="rId256"/>
          <a:extLst>
            <a:ext uri="{FF2B5EF4-FFF2-40B4-BE49-F238E27FC236}">
              <a16:creationId xmlns:a16="http://schemas.microsoft.com/office/drawing/2014/main" id="{262053B6-6AE7-4C07-8A37-9A4F0F9063F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598779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1437</xdr:row>
      <xdr:rowOff>0</xdr:rowOff>
    </xdr:from>
    <xdr:to>
      <xdr:col>3</xdr:col>
      <xdr:colOff>7620</xdr:colOff>
      <xdr:row>1437</xdr:row>
      <xdr:rowOff>99060</xdr:rowOff>
    </xdr:to>
    <xdr:pic>
      <xdr:nvPicPr>
        <xdr:cNvPr id="1110" name="Billede 1109">
          <a:extLst>
            <a:ext uri="{FF2B5EF4-FFF2-40B4-BE49-F238E27FC236}">
              <a16:creationId xmlns:a16="http://schemas.microsoft.com/office/drawing/2014/main" id="{16442340-46D4-4A79-ADEA-21187F83AA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598962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1439</xdr:row>
      <xdr:rowOff>0</xdr:rowOff>
    </xdr:from>
    <xdr:to>
      <xdr:col>1</xdr:col>
      <xdr:colOff>152400</xdr:colOff>
      <xdr:row>1440</xdr:row>
      <xdr:rowOff>114300</xdr:rowOff>
    </xdr:to>
    <xdr:pic>
      <xdr:nvPicPr>
        <xdr:cNvPr id="1111" name="img179" descr="Lot ID: 439745862  Set No: 910033  Name: Old Train Engine Shed">
          <a:hlinkClick xmlns:r="http://schemas.openxmlformats.org/officeDocument/2006/relationships" r:id="rId33"/>
          <a:extLst>
            <a:ext uri="{FF2B5EF4-FFF2-40B4-BE49-F238E27FC236}">
              <a16:creationId xmlns:a16="http://schemas.microsoft.com/office/drawing/2014/main" id="{2321AD8D-3E45-4384-A427-C80C0620BCE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599328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1439</xdr:row>
      <xdr:rowOff>0</xdr:rowOff>
    </xdr:from>
    <xdr:to>
      <xdr:col>3</xdr:col>
      <xdr:colOff>114300</xdr:colOff>
      <xdr:row>1439</xdr:row>
      <xdr:rowOff>114300</xdr:rowOff>
    </xdr:to>
    <xdr:pic>
      <xdr:nvPicPr>
        <xdr:cNvPr id="1112" name="Billede 1111" descr="Seller Does Not Ship to My Country">
          <a:hlinkClick xmlns:r="http://schemas.openxmlformats.org/officeDocument/2006/relationships" r:id="rId5"/>
          <a:extLst>
            <a:ext uri="{FF2B5EF4-FFF2-40B4-BE49-F238E27FC236}">
              <a16:creationId xmlns:a16="http://schemas.microsoft.com/office/drawing/2014/main" id="{1F93DA69-ADA1-4566-B0FB-4A6E030121E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599328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1439</xdr:row>
      <xdr:rowOff>0</xdr:rowOff>
    </xdr:from>
    <xdr:to>
      <xdr:col>3</xdr:col>
      <xdr:colOff>274320</xdr:colOff>
      <xdr:row>1439</xdr:row>
      <xdr:rowOff>152400</xdr:rowOff>
    </xdr:to>
    <xdr:pic>
      <xdr:nvPicPr>
        <xdr:cNvPr id="1113" name="Billede 1112">
          <a:hlinkClick xmlns:r="http://schemas.openxmlformats.org/officeDocument/2006/relationships" r:id="rId7"/>
          <a:extLst>
            <a:ext uri="{FF2B5EF4-FFF2-40B4-BE49-F238E27FC236}">
              <a16:creationId xmlns:a16="http://schemas.microsoft.com/office/drawing/2014/main" id="{A310580E-8D06-4F55-802B-9EE4426A598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599328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1443</xdr:row>
      <xdr:rowOff>0</xdr:rowOff>
    </xdr:from>
    <xdr:to>
      <xdr:col>3</xdr:col>
      <xdr:colOff>7620</xdr:colOff>
      <xdr:row>1443</xdr:row>
      <xdr:rowOff>30480</xdr:rowOff>
    </xdr:to>
    <xdr:pic>
      <xdr:nvPicPr>
        <xdr:cNvPr id="1114" name="Billede 1113">
          <a:extLst>
            <a:ext uri="{FF2B5EF4-FFF2-40B4-BE49-F238E27FC236}">
              <a16:creationId xmlns:a16="http://schemas.microsoft.com/office/drawing/2014/main" id="{682C0E91-B56D-4BCF-86E5-584E7EE99C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1339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1444</xdr:row>
      <xdr:rowOff>0</xdr:rowOff>
    </xdr:from>
    <xdr:to>
      <xdr:col>3</xdr:col>
      <xdr:colOff>571500</xdr:colOff>
      <xdr:row>1444</xdr:row>
      <xdr:rowOff>160020</xdr:rowOff>
    </xdr:to>
    <xdr:pic>
      <xdr:nvPicPr>
        <xdr:cNvPr id="1115" name="Billede 1114">
          <a:hlinkClick xmlns:r="http://schemas.openxmlformats.org/officeDocument/2006/relationships" r:id="rId257"/>
          <a:extLst>
            <a:ext uri="{FF2B5EF4-FFF2-40B4-BE49-F238E27FC236}">
              <a16:creationId xmlns:a16="http://schemas.microsoft.com/office/drawing/2014/main" id="{0D70D1F9-2475-4C76-B805-DE71B04EB0B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01522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1445</xdr:row>
      <xdr:rowOff>0</xdr:rowOff>
    </xdr:from>
    <xdr:to>
      <xdr:col>3</xdr:col>
      <xdr:colOff>7620</xdr:colOff>
      <xdr:row>1445</xdr:row>
      <xdr:rowOff>99060</xdr:rowOff>
    </xdr:to>
    <xdr:pic>
      <xdr:nvPicPr>
        <xdr:cNvPr id="1116" name="Billede 1115">
          <a:extLst>
            <a:ext uri="{FF2B5EF4-FFF2-40B4-BE49-F238E27FC236}">
              <a16:creationId xmlns:a16="http://schemas.microsoft.com/office/drawing/2014/main" id="{06920F4F-1ECE-4566-A2A5-1711E847E7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1705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1447</xdr:row>
      <xdr:rowOff>0</xdr:rowOff>
    </xdr:from>
    <xdr:to>
      <xdr:col>1</xdr:col>
      <xdr:colOff>152400</xdr:colOff>
      <xdr:row>1448</xdr:row>
      <xdr:rowOff>114300</xdr:rowOff>
    </xdr:to>
    <xdr:pic>
      <xdr:nvPicPr>
        <xdr:cNvPr id="1117" name="img180" descr="Lot ID: 427377068  Set No: 910033  Name: Old Train Engine Shed">
          <a:hlinkClick xmlns:r="http://schemas.openxmlformats.org/officeDocument/2006/relationships" r:id="rId33"/>
          <a:extLst>
            <a:ext uri="{FF2B5EF4-FFF2-40B4-BE49-F238E27FC236}">
              <a16:creationId xmlns:a16="http://schemas.microsoft.com/office/drawing/2014/main" id="{AD34CF1D-7BEF-4845-8C0B-AE2F9C5C153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02071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1447</xdr:row>
      <xdr:rowOff>0</xdr:rowOff>
    </xdr:from>
    <xdr:to>
      <xdr:col>3</xdr:col>
      <xdr:colOff>114300</xdr:colOff>
      <xdr:row>1447</xdr:row>
      <xdr:rowOff>114300</xdr:rowOff>
    </xdr:to>
    <xdr:pic>
      <xdr:nvPicPr>
        <xdr:cNvPr id="1118" name="Billede 1117" descr="Seller Does Not Ship to My Country">
          <a:hlinkClick xmlns:r="http://schemas.openxmlformats.org/officeDocument/2006/relationships" r:id="rId5"/>
          <a:extLst>
            <a:ext uri="{FF2B5EF4-FFF2-40B4-BE49-F238E27FC236}">
              <a16:creationId xmlns:a16="http://schemas.microsoft.com/office/drawing/2014/main" id="{7DF3D176-C13B-4B5F-B607-554C068A943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602071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1447</xdr:row>
      <xdr:rowOff>0</xdr:rowOff>
    </xdr:from>
    <xdr:to>
      <xdr:col>3</xdr:col>
      <xdr:colOff>274320</xdr:colOff>
      <xdr:row>1447</xdr:row>
      <xdr:rowOff>152400</xdr:rowOff>
    </xdr:to>
    <xdr:pic>
      <xdr:nvPicPr>
        <xdr:cNvPr id="1119" name="Billede 1118">
          <a:hlinkClick xmlns:r="http://schemas.openxmlformats.org/officeDocument/2006/relationships" r:id="rId7"/>
          <a:extLst>
            <a:ext uri="{FF2B5EF4-FFF2-40B4-BE49-F238E27FC236}">
              <a16:creationId xmlns:a16="http://schemas.microsoft.com/office/drawing/2014/main" id="{C7A52420-368D-4792-940D-214CE56BCEA1}"/>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602071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1451</xdr:row>
      <xdr:rowOff>0</xdr:rowOff>
    </xdr:from>
    <xdr:to>
      <xdr:col>3</xdr:col>
      <xdr:colOff>7620</xdr:colOff>
      <xdr:row>1451</xdr:row>
      <xdr:rowOff>30480</xdr:rowOff>
    </xdr:to>
    <xdr:pic>
      <xdr:nvPicPr>
        <xdr:cNvPr id="1120" name="Billede 1119">
          <a:extLst>
            <a:ext uri="{FF2B5EF4-FFF2-40B4-BE49-F238E27FC236}">
              <a16:creationId xmlns:a16="http://schemas.microsoft.com/office/drawing/2014/main" id="{DD2AE696-84AB-4D4C-8B77-90B311155F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4357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1452</xdr:row>
      <xdr:rowOff>0</xdr:rowOff>
    </xdr:from>
    <xdr:to>
      <xdr:col>3</xdr:col>
      <xdr:colOff>571500</xdr:colOff>
      <xdr:row>1452</xdr:row>
      <xdr:rowOff>160020</xdr:rowOff>
    </xdr:to>
    <xdr:pic>
      <xdr:nvPicPr>
        <xdr:cNvPr id="1121" name="Billede 1120">
          <a:hlinkClick xmlns:r="http://schemas.openxmlformats.org/officeDocument/2006/relationships" r:id="rId258"/>
          <a:extLst>
            <a:ext uri="{FF2B5EF4-FFF2-40B4-BE49-F238E27FC236}">
              <a16:creationId xmlns:a16="http://schemas.microsoft.com/office/drawing/2014/main" id="{11F32AE2-51B4-40AA-B0EB-0075AEA12FF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04540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1453</xdr:row>
      <xdr:rowOff>0</xdr:rowOff>
    </xdr:from>
    <xdr:to>
      <xdr:col>3</xdr:col>
      <xdr:colOff>7620</xdr:colOff>
      <xdr:row>1453</xdr:row>
      <xdr:rowOff>99060</xdr:rowOff>
    </xdr:to>
    <xdr:pic>
      <xdr:nvPicPr>
        <xdr:cNvPr id="1122" name="Billede 1121">
          <a:extLst>
            <a:ext uri="{FF2B5EF4-FFF2-40B4-BE49-F238E27FC236}">
              <a16:creationId xmlns:a16="http://schemas.microsoft.com/office/drawing/2014/main" id="{1ACE76F0-FEFB-47DD-B0A3-0F9C410B9C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4723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1455</xdr:row>
      <xdr:rowOff>0</xdr:rowOff>
    </xdr:from>
    <xdr:to>
      <xdr:col>1</xdr:col>
      <xdr:colOff>152400</xdr:colOff>
      <xdr:row>1455</xdr:row>
      <xdr:rowOff>571500</xdr:rowOff>
    </xdr:to>
    <xdr:pic>
      <xdr:nvPicPr>
        <xdr:cNvPr id="1123" name="img181" descr="Lot ID: 421085126  Set No: 910033  Name: Old Train Engine Shed">
          <a:hlinkClick xmlns:r="http://schemas.openxmlformats.org/officeDocument/2006/relationships" r:id="rId33"/>
          <a:extLst>
            <a:ext uri="{FF2B5EF4-FFF2-40B4-BE49-F238E27FC236}">
              <a16:creationId xmlns:a16="http://schemas.microsoft.com/office/drawing/2014/main" id="{9F955783-F033-4EB4-B2DB-0AA86D60FD5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05088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1455</xdr:row>
      <xdr:rowOff>0</xdr:rowOff>
    </xdr:from>
    <xdr:to>
      <xdr:col>3</xdr:col>
      <xdr:colOff>114300</xdr:colOff>
      <xdr:row>1455</xdr:row>
      <xdr:rowOff>114300</xdr:rowOff>
    </xdr:to>
    <xdr:pic>
      <xdr:nvPicPr>
        <xdr:cNvPr id="1124" name="Billede 1123" descr="Seller Ships to My Country">
          <a:hlinkClick xmlns:r="http://schemas.openxmlformats.org/officeDocument/2006/relationships" r:id="rId5"/>
          <a:extLst>
            <a:ext uri="{FF2B5EF4-FFF2-40B4-BE49-F238E27FC236}">
              <a16:creationId xmlns:a16="http://schemas.microsoft.com/office/drawing/2014/main" id="{7CEC3E82-30F0-46D3-80ED-C8317C0142A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05088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1455</xdr:row>
      <xdr:rowOff>0</xdr:rowOff>
    </xdr:from>
    <xdr:to>
      <xdr:col>3</xdr:col>
      <xdr:colOff>274320</xdr:colOff>
      <xdr:row>1455</xdr:row>
      <xdr:rowOff>152400</xdr:rowOff>
    </xdr:to>
    <xdr:pic>
      <xdr:nvPicPr>
        <xdr:cNvPr id="1125" name="Billede 1124">
          <a:hlinkClick xmlns:r="http://schemas.openxmlformats.org/officeDocument/2006/relationships" r:id="rId7"/>
          <a:extLst>
            <a:ext uri="{FF2B5EF4-FFF2-40B4-BE49-F238E27FC236}">
              <a16:creationId xmlns:a16="http://schemas.microsoft.com/office/drawing/2014/main" id="{CA49DA2F-EE9F-4E1A-AC20-45579B8E142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605088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1459</xdr:row>
      <xdr:rowOff>0</xdr:rowOff>
    </xdr:from>
    <xdr:to>
      <xdr:col>3</xdr:col>
      <xdr:colOff>7620</xdr:colOff>
      <xdr:row>1459</xdr:row>
      <xdr:rowOff>30480</xdr:rowOff>
    </xdr:to>
    <xdr:pic>
      <xdr:nvPicPr>
        <xdr:cNvPr id="1126" name="Billede 1125">
          <a:extLst>
            <a:ext uri="{FF2B5EF4-FFF2-40B4-BE49-F238E27FC236}">
              <a16:creationId xmlns:a16="http://schemas.microsoft.com/office/drawing/2014/main" id="{0E4ACDB2-CD01-406C-8BB1-599FCBB4C7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7557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1460</xdr:row>
      <xdr:rowOff>0</xdr:rowOff>
    </xdr:from>
    <xdr:to>
      <xdr:col>3</xdr:col>
      <xdr:colOff>571500</xdr:colOff>
      <xdr:row>1460</xdr:row>
      <xdr:rowOff>160020</xdr:rowOff>
    </xdr:to>
    <xdr:pic>
      <xdr:nvPicPr>
        <xdr:cNvPr id="1127" name="Billede 1126">
          <a:hlinkClick xmlns:r="http://schemas.openxmlformats.org/officeDocument/2006/relationships" r:id="rId259"/>
          <a:extLst>
            <a:ext uri="{FF2B5EF4-FFF2-40B4-BE49-F238E27FC236}">
              <a16:creationId xmlns:a16="http://schemas.microsoft.com/office/drawing/2014/main" id="{81293451-2A3B-4DE0-902A-2363914DB28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07740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1461</xdr:row>
      <xdr:rowOff>0</xdr:rowOff>
    </xdr:from>
    <xdr:to>
      <xdr:col>3</xdr:col>
      <xdr:colOff>7620</xdr:colOff>
      <xdr:row>1461</xdr:row>
      <xdr:rowOff>99060</xdr:rowOff>
    </xdr:to>
    <xdr:pic>
      <xdr:nvPicPr>
        <xdr:cNvPr id="1128" name="Billede 1127">
          <a:extLst>
            <a:ext uri="{FF2B5EF4-FFF2-40B4-BE49-F238E27FC236}">
              <a16:creationId xmlns:a16="http://schemas.microsoft.com/office/drawing/2014/main" id="{C7F463D5-550D-4C87-9963-A32C80F828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07923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1463</xdr:row>
      <xdr:rowOff>0</xdr:rowOff>
    </xdr:from>
    <xdr:to>
      <xdr:col>1</xdr:col>
      <xdr:colOff>152400</xdr:colOff>
      <xdr:row>1464</xdr:row>
      <xdr:rowOff>114300</xdr:rowOff>
    </xdr:to>
    <xdr:pic>
      <xdr:nvPicPr>
        <xdr:cNvPr id="1129" name="img182" descr="Lot ID: 420906730  Set No: 910033  Name: Old Train Engine Shed">
          <a:hlinkClick xmlns:r="http://schemas.openxmlformats.org/officeDocument/2006/relationships" r:id="rId33"/>
          <a:extLst>
            <a:ext uri="{FF2B5EF4-FFF2-40B4-BE49-F238E27FC236}">
              <a16:creationId xmlns:a16="http://schemas.microsoft.com/office/drawing/2014/main" id="{56920201-6594-45F3-9C9D-27C1355C617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08289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1463</xdr:row>
      <xdr:rowOff>0</xdr:rowOff>
    </xdr:from>
    <xdr:to>
      <xdr:col>3</xdr:col>
      <xdr:colOff>114300</xdr:colOff>
      <xdr:row>1463</xdr:row>
      <xdr:rowOff>114300</xdr:rowOff>
    </xdr:to>
    <xdr:pic>
      <xdr:nvPicPr>
        <xdr:cNvPr id="1130" name="Billede 1129" descr="Seller Does Not Ship to My Country">
          <a:hlinkClick xmlns:r="http://schemas.openxmlformats.org/officeDocument/2006/relationships" r:id="rId5"/>
          <a:extLst>
            <a:ext uri="{FF2B5EF4-FFF2-40B4-BE49-F238E27FC236}">
              <a16:creationId xmlns:a16="http://schemas.microsoft.com/office/drawing/2014/main" id="{4CF25949-FAB1-4543-8CE5-9A8096CD06A6}"/>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608289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1463</xdr:row>
      <xdr:rowOff>0</xdr:rowOff>
    </xdr:from>
    <xdr:to>
      <xdr:col>3</xdr:col>
      <xdr:colOff>274320</xdr:colOff>
      <xdr:row>1463</xdr:row>
      <xdr:rowOff>152400</xdr:rowOff>
    </xdr:to>
    <xdr:pic>
      <xdr:nvPicPr>
        <xdr:cNvPr id="1131" name="Billede 1130">
          <a:hlinkClick xmlns:r="http://schemas.openxmlformats.org/officeDocument/2006/relationships" r:id="rId7"/>
          <a:extLst>
            <a:ext uri="{FF2B5EF4-FFF2-40B4-BE49-F238E27FC236}">
              <a16:creationId xmlns:a16="http://schemas.microsoft.com/office/drawing/2014/main" id="{A8B71CC4-7E34-4769-A727-C55523B8973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608289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1467</xdr:row>
      <xdr:rowOff>0</xdr:rowOff>
    </xdr:from>
    <xdr:to>
      <xdr:col>3</xdr:col>
      <xdr:colOff>7620</xdr:colOff>
      <xdr:row>1467</xdr:row>
      <xdr:rowOff>30480</xdr:rowOff>
    </xdr:to>
    <xdr:pic>
      <xdr:nvPicPr>
        <xdr:cNvPr id="1132" name="Billede 1131">
          <a:extLst>
            <a:ext uri="{FF2B5EF4-FFF2-40B4-BE49-F238E27FC236}">
              <a16:creationId xmlns:a16="http://schemas.microsoft.com/office/drawing/2014/main" id="{92A71108-5EAC-4A2C-9CE7-1DCA09E16A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0186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1468</xdr:row>
      <xdr:rowOff>0</xdr:rowOff>
    </xdr:from>
    <xdr:to>
      <xdr:col>3</xdr:col>
      <xdr:colOff>571500</xdr:colOff>
      <xdr:row>1468</xdr:row>
      <xdr:rowOff>160020</xdr:rowOff>
    </xdr:to>
    <xdr:pic>
      <xdr:nvPicPr>
        <xdr:cNvPr id="1133" name="Billede 1132">
          <a:hlinkClick xmlns:r="http://schemas.openxmlformats.org/officeDocument/2006/relationships" r:id="rId260"/>
          <a:extLst>
            <a:ext uri="{FF2B5EF4-FFF2-40B4-BE49-F238E27FC236}">
              <a16:creationId xmlns:a16="http://schemas.microsoft.com/office/drawing/2014/main" id="{017B34A4-14D4-41D1-87D1-E9B11701AEB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10369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1469</xdr:row>
      <xdr:rowOff>0</xdr:rowOff>
    </xdr:from>
    <xdr:to>
      <xdr:col>3</xdr:col>
      <xdr:colOff>7620</xdr:colOff>
      <xdr:row>1469</xdr:row>
      <xdr:rowOff>99060</xdr:rowOff>
    </xdr:to>
    <xdr:pic>
      <xdr:nvPicPr>
        <xdr:cNvPr id="1134" name="Billede 1133">
          <a:extLst>
            <a:ext uri="{FF2B5EF4-FFF2-40B4-BE49-F238E27FC236}">
              <a16:creationId xmlns:a16="http://schemas.microsoft.com/office/drawing/2014/main" id="{FEA044A3-F17A-4A38-9A37-B2A6413E3E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0552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1471</xdr:row>
      <xdr:rowOff>0</xdr:rowOff>
    </xdr:from>
    <xdr:to>
      <xdr:col>1</xdr:col>
      <xdr:colOff>152400</xdr:colOff>
      <xdr:row>1472</xdr:row>
      <xdr:rowOff>114300</xdr:rowOff>
    </xdr:to>
    <xdr:pic>
      <xdr:nvPicPr>
        <xdr:cNvPr id="1135" name="img183" descr="Lot ID: 420568203  Set No: 910033  Name: Old Train Engine Shed">
          <a:hlinkClick xmlns:r="http://schemas.openxmlformats.org/officeDocument/2006/relationships" r:id="rId33"/>
          <a:extLst>
            <a:ext uri="{FF2B5EF4-FFF2-40B4-BE49-F238E27FC236}">
              <a16:creationId xmlns:a16="http://schemas.microsoft.com/office/drawing/2014/main" id="{06A871F1-B6A0-4670-8399-107F1A347E5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10918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1471</xdr:row>
      <xdr:rowOff>0</xdr:rowOff>
    </xdr:from>
    <xdr:to>
      <xdr:col>3</xdr:col>
      <xdr:colOff>114300</xdr:colOff>
      <xdr:row>1471</xdr:row>
      <xdr:rowOff>114300</xdr:rowOff>
    </xdr:to>
    <xdr:pic>
      <xdr:nvPicPr>
        <xdr:cNvPr id="1136" name="Billede 1135" descr="Seller Ships to My Country">
          <a:hlinkClick xmlns:r="http://schemas.openxmlformats.org/officeDocument/2006/relationships" r:id="rId5"/>
          <a:extLst>
            <a:ext uri="{FF2B5EF4-FFF2-40B4-BE49-F238E27FC236}">
              <a16:creationId xmlns:a16="http://schemas.microsoft.com/office/drawing/2014/main" id="{CBF76FC9-7A67-4BB8-8BD2-0DE3788E7EE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10918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1471</xdr:row>
      <xdr:rowOff>0</xdr:rowOff>
    </xdr:from>
    <xdr:to>
      <xdr:col>3</xdr:col>
      <xdr:colOff>274320</xdr:colOff>
      <xdr:row>1471</xdr:row>
      <xdr:rowOff>152400</xdr:rowOff>
    </xdr:to>
    <xdr:pic>
      <xdr:nvPicPr>
        <xdr:cNvPr id="1137" name="Billede 1136">
          <a:hlinkClick xmlns:r="http://schemas.openxmlformats.org/officeDocument/2006/relationships" r:id="rId7"/>
          <a:extLst>
            <a:ext uri="{FF2B5EF4-FFF2-40B4-BE49-F238E27FC236}">
              <a16:creationId xmlns:a16="http://schemas.microsoft.com/office/drawing/2014/main" id="{7918C6CC-DE4E-419B-9EE5-13641E113C6C}"/>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610918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1475</xdr:row>
      <xdr:rowOff>0</xdr:rowOff>
    </xdr:from>
    <xdr:to>
      <xdr:col>3</xdr:col>
      <xdr:colOff>7620</xdr:colOff>
      <xdr:row>1475</xdr:row>
      <xdr:rowOff>30480</xdr:rowOff>
    </xdr:to>
    <xdr:pic>
      <xdr:nvPicPr>
        <xdr:cNvPr id="1138" name="Billede 1137">
          <a:extLst>
            <a:ext uri="{FF2B5EF4-FFF2-40B4-BE49-F238E27FC236}">
              <a16:creationId xmlns:a16="http://schemas.microsoft.com/office/drawing/2014/main" id="{4298B0AF-F45B-45ED-B8A6-C45E7C2957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2929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1476</xdr:row>
      <xdr:rowOff>0</xdr:rowOff>
    </xdr:from>
    <xdr:to>
      <xdr:col>3</xdr:col>
      <xdr:colOff>571500</xdr:colOff>
      <xdr:row>1476</xdr:row>
      <xdr:rowOff>160020</xdr:rowOff>
    </xdr:to>
    <xdr:pic>
      <xdr:nvPicPr>
        <xdr:cNvPr id="1139" name="Billede 1138">
          <a:hlinkClick xmlns:r="http://schemas.openxmlformats.org/officeDocument/2006/relationships" r:id="rId261"/>
          <a:extLst>
            <a:ext uri="{FF2B5EF4-FFF2-40B4-BE49-F238E27FC236}">
              <a16:creationId xmlns:a16="http://schemas.microsoft.com/office/drawing/2014/main" id="{4C36D5C6-E85B-4F5F-B926-2B4410415C5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13112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1477</xdr:row>
      <xdr:rowOff>0</xdr:rowOff>
    </xdr:from>
    <xdr:to>
      <xdr:col>3</xdr:col>
      <xdr:colOff>7620</xdr:colOff>
      <xdr:row>1477</xdr:row>
      <xdr:rowOff>99060</xdr:rowOff>
    </xdr:to>
    <xdr:pic>
      <xdr:nvPicPr>
        <xdr:cNvPr id="1140" name="Billede 1139">
          <a:extLst>
            <a:ext uri="{FF2B5EF4-FFF2-40B4-BE49-F238E27FC236}">
              <a16:creationId xmlns:a16="http://schemas.microsoft.com/office/drawing/2014/main" id="{C599ADEE-773C-4986-86DE-6295207AD2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3295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1479</xdr:row>
      <xdr:rowOff>0</xdr:rowOff>
    </xdr:from>
    <xdr:to>
      <xdr:col>1</xdr:col>
      <xdr:colOff>152400</xdr:colOff>
      <xdr:row>1480</xdr:row>
      <xdr:rowOff>0</xdr:rowOff>
    </xdr:to>
    <xdr:pic>
      <xdr:nvPicPr>
        <xdr:cNvPr id="1141" name="img184" descr="Lot ID: 377930586  Set No: KT403  Name: Small Train Engine with Tender Blue">
          <a:hlinkClick xmlns:r="http://schemas.openxmlformats.org/officeDocument/2006/relationships" r:id="rId262"/>
          <a:extLst>
            <a:ext uri="{FF2B5EF4-FFF2-40B4-BE49-F238E27FC236}">
              <a16:creationId xmlns:a16="http://schemas.microsoft.com/office/drawing/2014/main" id="{DE96B010-8204-4BB5-A1FC-52AE4AA48CF7}"/>
            </a:ext>
          </a:extLst>
        </xdr:cNvPr>
        <xdr:cNvPicPr>
          <a:picLocks noChangeAspect="1" noChangeArrowheads="1"/>
        </xdr:cNvPicPr>
      </xdr:nvPicPr>
      <xdr:blipFill>
        <a:blip xmlns:r="http://schemas.openxmlformats.org/officeDocument/2006/relationships" r:embed="rId263">
          <a:extLst>
            <a:ext uri="{28A0092B-C50C-407E-A947-70E740481C1C}">
              <a14:useLocalDpi xmlns:a14="http://schemas.microsoft.com/office/drawing/2010/main" val="0"/>
            </a:ext>
          </a:extLst>
        </a:blip>
        <a:srcRect/>
        <a:stretch>
          <a:fillRect/>
        </a:stretch>
      </xdr:blipFill>
      <xdr:spPr bwMode="auto">
        <a:xfrm>
          <a:off x="0" y="613661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1479</xdr:row>
      <xdr:rowOff>0</xdr:rowOff>
    </xdr:from>
    <xdr:to>
      <xdr:col>3</xdr:col>
      <xdr:colOff>114300</xdr:colOff>
      <xdr:row>1479</xdr:row>
      <xdr:rowOff>114300</xdr:rowOff>
    </xdr:to>
    <xdr:pic>
      <xdr:nvPicPr>
        <xdr:cNvPr id="1142" name="Billede 1141" descr="Seller Ships to My Country">
          <a:hlinkClick xmlns:r="http://schemas.openxmlformats.org/officeDocument/2006/relationships" r:id="rId5"/>
          <a:extLst>
            <a:ext uri="{FF2B5EF4-FFF2-40B4-BE49-F238E27FC236}">
              <a16:creationId xmlns:a16="http://schemas.microsoft.com/office/drawing/2014/main" id="{EC8BBC01-E10A-4AD6-B44D-4EA53CFE7B7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13661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1479</xdr:row>
      <xdr:rowOff>0</xdr:rowOff>
    </xdr:from>
    <xdr:to>
      <xdr:col>3</xdr:col>
      <xdr:colOff>274320</xdr:colOff>
      <xdr:row>1479</xdr:row>
      <xdr:rowOff>152400</xdr:rowOff>
    </xdr:to>
    <xdr:pic>
      <xdr:nvPicPr>
        <xdr:cNvPr id="1143" name="Billede 1142">
          <a:hlinkClick xmlns:r="http://schemas.openxmlformats.org/officeDocument/2006/relationships" r:id="rId7"/>
          <a:extLst>
            <a:ext uri="{FF2B5EF4-FFF2-40B4-BE49-F238E27FC236}">
              <a16:creationId xmlns:a16="http://schemas.microsoft.com/office/drawing/2014/main" id="{CAB3AFB7-D3FA-45A2-ABCF-2206A2C7EAB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13661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1483</xdr:row>
      <xdr:rowOff>0</xdr:rowOff>
    </xdr:from>
    <xdr:to>
      <xdr:col>3</xdr:col>
      <xdr:colOff>7620</xdr:colOff>
      <xdr:row>1483</xdr:row>
      <xdr:rowOff>30480</xdr:rowOff>
    </xdr:to>
    <xdr:pic>
      <xdr:nvPicPr>
        <xdr:cNvPr id="1144" name="Billede 1143">
          <a:extLst>
            <a:ext uri="{FF2B5EF4-FFF2-40B4-BE49-F238E27FC236}">
              <a16:creationId xmlns:a16="http://schemas.microsoft.com/office/drawing/2014/main" id="{6BA6B334-5823-4371-9809-36F84F11AB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5604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1484</xdr:row>
      <xdr:rowOff>0</xdr:rowOff>
    </xdr:from>
    <xdr:to>
      <xdr:col>3</xdr:col>
      <xdr:colOff>571500</xdr:colOff>
      <xdr:row>1484</xdr:row>
      <xdr:rowOff>160020</xdr:rowOff>
    </xdr:to>
    <xdr:pic>
      <xdr:nvPicPr>
        <xdr:cNvPr id="1145" name="Billede 1144">
          <a:hlinkClick xmlns:r="http://schemas.openxmlformats.org/officeDocument/2006/relationships" r:id="rId264"/>
          <a:extLst>
            <a:ext uri="{FF2B5EF4-FFF2-40B4-BE49-F238E27FC236}">
              <a16:creationId xmlns:a16="http://schemas.microsoft.com/office/drawing/2014/main" id="{5A3B812C-7491-42BC-B12B-968AC360899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15787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1485</xdr:row>
      <xdr:rowOff>0</xdr:rowOff>
    </xdr:from>
    <xdr:to>
      <xdr:col>3</xdr:col>
      <xdr:colOff>7620</xdr:colOff>
      <xdr:row>1485</xdr:row>
      <xdr:rowOff>99060</xdr:rowOff>
    </xdr:to>
    <xdr:pic>
      <xdr:nvPicPr>
        <xdr:cNvPr id="1146" name="Billede 1145">
          <a:extLst>
            <a:ext uri="{FF2B5EF4-FFF2-40B4-BE49-F238E27FC236}">
              <a16:creationId xmlns:a16="http://schemas.microsoft.com/office/drawing/2014/main" id="{DB59F0BA-6A18-4C22-9971-BE57853B3A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5970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1487</xdr:row>
      <xdr:rowOff>0</xdr:rowOff>
    </xdr:from>
    <xdr:to>
      <xdr:col>1</xdr:col>
      <xdr:colOff>152400</xdr:colOff>
      <xdr:row>1487</xdr:row>
      <xdr:rowOff>571500</xdr:rowOff>
    </xdr:to>
    <xdr:pic>
      <xdr:nvPicPr>
        <xdr:cNvPr id="1147" name="img185" descr="Lot ID: 377930564  Set No: KT405  Name: Small Train Engine with Tender Black">
          <a:hlinkClick xmlns:r="http://schemas.openxmlformats.org/officeDocument/2006/relationships" r:id="rId137"/>
          <a:extLst>
            <a:ext uri="{FF2B5EF4-FFF2-40B4-BE49-F238E27FC236}">
              <a16:creationId xmlns:a16="http://schemas.microsoft.com/office/drawing/2014/main" id="{139D9BFC-1BE3-4C39-9ABC-6517D52AC961}"/>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616336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1487</xdr:row>
      <xdr:rowOff>0</xdr:rowOff>
    </xdr:from>
    <xdr:to>
      <xdr:col>3</xdr:col>
      <xdr:colOff>114300</xdr:colOff>
      <xdr:row>1487</xdr:row>
      <xdr:rowOff>114300</xdr:rowOff>
    </xdr:to>
    <xdr:pic>
      <xdr:nvPicPr>
        <xdr:cNvPr id="1148" name="Billede 1147" descr="Seller Ships to My Country">
          <a:hlinkClick xmlns:r="http://schemas.openxmlformats.org/officeDocument/2006/relationships" r:id="rId5"/>
          <a:extLst>
            <a:ext uri="{FF2B5EF4-FFF2-40B4-BE49-F238E27FC236}">
              <a16:creationId xmlns:a16="http://schemas.microsoft.com/office/drawing/2014/main" id="{08BBAFC2-817C-4734-A275-9806EEF0C09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16336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1487</xdr:row>
      <xdr:rowOff>0</xdr:rowOff>
    </xdr:from>
    <xdr:to>
      <xdr:col>3</xdr:col>
      <xdr:colOff>274320</xdr:colOff>
      <xdr:row>1487</xdr:row>
      <xdr:rowOff>152400</xdr:rowOff>
    </xdr:to>
    <xdr:pic>
      <xdr:nvPicPr>
        <xdr:cNvPr id="1149" name="Billede 1148">
          <a:hlinkClick xmlns:r="http://schemas.openxmlformats.org/officeDocument/2006/relationships" r:id="rId7"/>
          <a:extLst>
            <a:ext uri="{FF2B5EF4-FFF2-40B4-BE49-F238E27FC236}">
              <a16:creationId xmlns:a16="http://schemas.microsoft.com/office/drawing/2014/main" id="{723AD5A4-C85F-41FB-AA25-DF25916252D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16336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1491</xdr:row>
      <xdr:rowOff>0</xdr:rowOff>
    </xdr:from>
    <xdr:to>
      <xdr:col>3</xdr:col>
      <xdr:colOff>7620</xdr:colOff>
      <xdr:row>1491</xdr:row>
      <xdr:rowOff>30480</xdr:rowOff>
    </xdr:to>
    <xdr:pic>
      <xdr:nvPicPr>
        <xdr:cNvPr id="1150" name="Billede 1149">
          <a:extLst>
            <a:ext uri="{FF2B5EF4-FFF2-40B4-BE49-F238E27FC236}">
              <a16:creationId xmlns:a16="http://schemas.microsoft.com/office/drawing/2014/main" id="{41AABE23-DF36-4ACF-BD67-F8C8D1AC97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8393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1492</xdr:row>
      <xdr:rowOff>0</xdr:rowOff>
    </xdr:from>
    <xdr:to>
      <xdr:col>3</xdr:col>
      <xdr:colOff>571500</xdr:colOff>
      <xdr:row>1492</xdr:row>
      <xdr:rowOff>160020</xdr:rowOff>
    </xdr:to>
    <xdr:pic>
      <xdr:nvPicPr>
        <xdr:cNvPr id="1151" name="Billede 1150">
          <a:hlinkClick xmlns:r="http://schemas.openxmlformats.org/officeDocument/2006/relationships" r:id="rId265"/>
          <a:extLst>
            <a:ext uri="{FF2B5EF4-FFF2-40B4-BE49-F238E27FC236}">
              <a16:creationId xmlns:a16="http://schemas.microsoft.com/office/drawing/2014/main" id="{5A7BA359-DF71-4C28-84C8-9778ED4C236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18576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1493</xdr:row>
      <xdr:rowOff>0</xdr:rowOff>
    </xdr:from>
    <xdr:to>
      <xdr:col>3</xdr:col>
      <xdr:colOff>7620</xdr:colOff>
      <xdr:row>1493</xdr:row>
      <xdr:rowOff>99060</xdr:rowOff>
    </xdr:to>
    <xdr:pic>
      <xdr:nvPicPr>
        <xdr:cNvPr id="1152" name="Billede 1151">
          <a:extLst>
            <a:ext uri="{FF2B5EF4-FFF2-40B4-BE49-F238E27FC236}">
              <a16:creationId xmlns:a16="http://schemas.microsoft.com/office/drawing/2014/main" id="{6B19A500-B8AA-434D-8998-BF906751D0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18759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1495</xdr:row>
      <xdr:rowOff>0</xdr:rowOff>
    </xdr:from>
    <xdr:to>
      <xdr:col>1</xdr:col>
      <xdr:colOff>152400</xdr:colOff>
      <xdr:row>1496</xdr:row>
      <xdr:rowOff>0</xdr:rowOff>
    </xdr:to>
    <xdr:pic>
      <xdr:nvPicPr>
        <xdr:cNvPr id="1153" name="img186" descr="Lot ID: 434450364  Set No: KT203  Name: Large Train Engine with Tender Blue">
          <a:hlinkClick xmlns:r="http://schemas.openxmlformats.org/officeDocument/2006/relationships" r:id="rId266"/>
          <a:extLst>
            <a:ext uri="{FF2B5EF4-FFF2-40B4-BE49-F238E27FC236}">
              <a16:creationId xmlns:a16="http://schemas.microsoft.com/office/drawing/2014/main" id="{84BED5EA-B2D9-46AF-B665-C064BAE1036A}"/>
            </a:ext>
          </a:extLst>
        </xdr:cNvPr>
        <xdr:cNvPicPr>
          <a:picLocks noChangeAspect="1" noChangeArrowheads="1"/>
        </xdr:cNvPicPr>
      </xdr:nvPicPr>
      <xdr:blipFill>
        <a:blip xmlns:r="http://schemas.openxmlformats.org/officeDocument/2006/relationships" r:embed="rId267">
          <a:extLst>
            <a:ext uri="{28A0092B-C50C-407E-A947-70E740481C1C}">
              <a14:useLocalDpi xmlns:a14="http://schemas.microsoft.com/office/drawing/2010/main" val="0"/>
            </a:ext>
          </a:extLst>
        </a:blip>
        <a:srcRect/>
        <a:stretch>
          <a:fillRect/>
        </a:stretch>
      </xdr:blipFill>
      <xdr:spPr bwMode="auto">
        <a:xfrm>
          <a:off x="0" y="619125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1495</xdr:row>
      <xdr:rowOff>0</xdr:rowOff>
    </xdr:from>
    <xdr:to>
      <xdr:col>3</xdr:col>
      <xdr:colOff>114300</xdr:colOff>
      <xdr:row>1495</xdr:row>
      <xdr:rowOff>114300</xdr:rowOff>
    </xdr:to>
    <xdr:pic>
      <xdr:nvPicPr>
        <xdr:cNvPr id="1154" name="Billede 1153" descr="Seller Ships to My Country">
          <a:hlinkClick xmlns:r="http://schemas.openxmlformats.org/officeDocument/2006/relationships" r:id="rId5"/>
          <a:extLst>
            <a:ext uri="{FF2B5EF4-FFF2-40B4-BE49-F238E27FC236}">
              <a16:creationId xmlns:a16="http://schemas.microsoft.com/office/drawing/2014/main" id="{8183DA9F-D27D-4F80-B8DF-4E2365F0E2F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19125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1495</xdr:row>
      <xdr:rowOff>0</xdr:rowOff>
    </xdr:from>
    <xdr:to>
      <xdr:col>3</xdr:col>
      <xdr:colOff>274320</xdr:colOff>
      <xdr:row>1495</xdr:row>
      <xdr:rowOff>152400</xdr:rowOff>
    </xdr:to>
    <xdr:pic>
      <xdr:nvPicPr>
        <xdr:cNvPr id="1155" name="Billede 1154">
          <a:hlinkClick xmlns:r="http://schemas.openxmlformats.org/officeDocument/2006/relationships" r:id="rId7"/>
          <a:extLst>
            <a:ext uri="{FF2B5EF4-FFF2-40B4-BE49-F238E27FC236}">
              <a16:creationId xmlns:a16="http://schemas.microsoft.com/office/drawing/2014/main" id="{6D1B6237-88B6-4F4D-A6B5-57541292B62D}"/>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19125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1499</xdr:row>
      <xdr:rowOff>0</xdr:rowOff>
    </xdr:from>
    <xdr:to>
      <xdr:col>3</xdr:col>
      <xdr:colOff>7620</xdr:colOff>
      <xdr:row>1499</xdr:row>
      <xdr:rowOff>30480</xdr:rowOff>
    </xdr:to>
    <xdr:pic>
      <xdr:nvPicPr>
        <xdr:cNvPr id="1156" name="Billede 1155">
          <a:extLst>
            <a:ext uri="{FF2B5EF4-FFF2-40B4-BE49-F238E27FC236}">
              <a16:creationId xmlns:a16="http://schemas.microsoft.com/office/drawing/2014/main" id="{27687855-C0CB-4E9B-AD9A-4D15CE230C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23925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1500</xdr:row>
      <xdr:rowOff>0</xdr:rowOff>
    </xdr:from>
    <xdr:to>
      <xdr:col>3</xdr:col>
      <xdr:colOff>571500</xdr:colOff>
      <xdr:row>1500</xdr:row>
      <xdr:rowOff>160020</xdr:rowOff>
    </xdr:to>
    <xdr:pic>
      <xdr:nvPicPr>
        <xdr:cNvPr id="1157" name="Billede 1156">
          <a:hlinkClick xmlns:r="http://schemas.openxmlformats.org/officeDocument/2006/relationships" r:id="rId268"/>
          <a:extLst>
            <a:ext uri="{FF2B5EF4-FFF2-40B4-BE49-F238E27FC236}">
              <a16:creationId xmlns:a16="http://schemas.microsoft.com/office/drawing/2014/main" id="{DAD2C5F8-708E-48B0-8946-95200BC4670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24108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1501</xdr:row>
      <xdr:rowOff>0</xdr:rowOff>
    </xdr:from>
    <xdr:to>
      <xdr:col>3</xdr:col>
      <xdr:colOff>7620</xdr:colOff>
      <xdr:row>1501</xdr:row>
      <xdr:rowOff>99060</xdr:rowOff>
    </xdr:to>
    <xdr:pic>
      <xdr:nvPicPr>
        <xdr:cNvPr id="1158" name="Billede 1157">
          <a:extLst>
            <a:ext uri="{FF2B5EF4-FFF2-40B4-BE49-F238E27FC236}">
              <a16:creationId xmlns:a16="http://schemas.microsoft.com/office/drawing/2014/main" id="{EDCFD2E4-383D-4CA2-9385-2018E9A13D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24291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1503</xdr:row>
      <xdr:rowOff>0</xdr:rowOff>
    </xdr:from>
    <xdr:to>
      <xdr:col>1</xdr:col>
      <xdr:colOff>152400</xdr:colOff>
      <xdr:row>1503</xdr:row>
      <xdr:rowOff>571500</xdr:rowOff>
    </xdr:to>
    <xdr:pic>
      <xdr:nvPicPr>
        <xdr:cNvPr id="1159" name="img187" descr="Lot ID: 434446660  Set No: KT204  Name: Large Train Engine with Tender Green">
          <a:hlinkClick xmlns:r="http://schemas.openxmlformats.org/officeDocument/2006/relationships" r:id="rId269"/>
          <a:extLst>
            <a:ext uri="{FF2B5EF4-FFF2-40B4-BE49-F238E27FC236}">
              <a16:creationId xmlns:a16="http://schemas.microsoft.com/office/drawing/2014/main" id="{F45DEB74-4742-4C99-9428-A4B388F99012}"/>
            </a:ext>
          </a:extLst>
        </xdr:cNvPr>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0" y="624657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1503</xdr:row>
      <xdr:rowOff>0</xdr:rowOff>
    </xdr:from>
    <xdr:to>
      <xdr:col>3</xdr:col>
      <xdr:colOff>114300</xdr:colOff>
      <xdr:row>1503</xdr:row>
      <xdr:rowOff>114300</xdr:rowOff>
    </xdr:to>
    <xdr:pic>
      <xdr:nvPicPr>
        <xdr:cNvPr id="1160" name="Billede 1159" descr="Seller Ships to My Country">
          <a:hlinkClick xmlns:r="http://schemas.openxmlformats.org/officeDocument/2006/relationships" r:id="rId5"/>
          <a:extLst>
            <a:ext uri="{FF2B5EF4-FFF2-40B4-BE49-F238E27FC236}">
              <a16:creationId xmlns:a16="http://schemas.microsoft.com/office/drawing/2014/main" id="{855A6628-0D8D-4B58-803C-712B2476A48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24657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1503</xdr:row>
      <xdr:rowOff>0</xdr:rowOff>
    </xdr:from>
    <xdr:to>
      <xdr:col>3</xdr:col>
      <xdr:colOff>274320</xdr:colOff>
      <xdr:row>1503</xdr:row>
      <xdr:rowOff>152400</xdr:rowOff>
    </xdr:to>
    <xdr:pic>
      <xdr:nvPicPr>
        <xdr:cNvPr id="1161" name="Billede 1160">
          <a:hlinkClick xmlns:r="http://schemas.openxmlformats.org/officeDocument/2006/relationships" r:id="rId7"/>
          <a:extLst>
            <a:ext uri="{FF2B5EF4-FFF2-40B4-BE49-F238E27FC236}">
              <a16:creationId xmlns:a16="http://schemas.microsoft.com/office/drawing/2014/main" id="{0675F3EA-2EB6-46A4-B638-A7CC0197BC05}"/>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24657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1507</xdr:row>
      <xdr:rowOff>0</xdr:rowOff>
    </xdr:from>
    <xdr:to>
      <xdr:col>3</xdr:col>
      <xdr:colOff>7620</xdr:colOff>
      <xdr:row>1507</xdr:row>
      <xdr:rowOff>30480</xdr:rowOff>
    </xdr:to>
    <xdr:pic>
      <xdr:nvPicPr>
        <xdr:cNvPr id="1162" name="Billede 1161">
          <a:extLst>
            <a:ext uri="{FF2B5EF4-FFF2-40B4-BE49-F238E27FC236}">
              <a16:creationId xmlns:a16="http://schemas.microsoft.com/office/drawing/2014/main" id="{75252104-1B24-4D13-AFF4-AE6B8E6AEE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295720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1508</xdr:row>
      <xdr:rowOff>0</xdr:rowOff>
    </xdr:from>
    <xdr:to>
      <xdr:col>3</xdr:col>
      <xdr:colOff>571500</xdr:colOff>
      <xdr:row>1508</xdr:row>
      <xdr:rowOff>160020</xdr:rowOff>
    </xdr:to>
    <xdr:pic>
      <xdr:nvPicPr>
        <xdr:cNvPr id="1163" name="Billede 1162">
          <a:hlinkClick xmlns:r="http://schemas.openxmlformats.org/officeDocument/2006/relationships" r:id="rId271"/>
          <a:extLst>
            <a:ext uri="{FF2B5EF4-FFF2-40B4-BE49-F238E27FC236}">
              <a16:creationId xmlns:a16="http://schemas.microsoft.com/office/drawing/2014/main" id="{4F0814DA-37E9-45BD-ACBD-DE2F444E391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297549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1509</xdr:row>
      <xdr:rowOff>0</xdr:rowOff>
    </xdr:from>
    <xdr:to>
      <xdr:col>3</xdr:col>
      <xdr:colOff>7620</xdr:colOff>
      <xdr:row>1509</xdr:row>
      <xdr:rowOff>99060</xdr:rowOff>
    </xdr:to>
    <xdr:pic>
      <xdr:nvPicPr>
        <xdr:cNvPr id="1164" name="Billede 1163">
          <a:extLst>
            <a:ext uri="{FF2B5EF4-FFF2-40B4-BE49-F238E27FC236}">
              <a16:creationId xmlns:a16="http://schemas.microsoft.com/office/drawing/2014/main" id="{335BBE71-5F75-4C0E-8F03-1C6B1DE6BF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299377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1511</xdr:row>
      <xdr:rowOff>0</xdr:rowOff>
    </xdr:from>
    <xdr:to>
      <xdr:col>1</xdr:col>
      <xdr:colOff>152400</xdr:colOff>
      <xdr:row>1511</xdr:row>
      <xdr:rowOff>571500</xdr:rowOff>
    </xdr:to>
    <xdr:pic>
      <xdr:nvPicPr>
        <xdr:cNvPr id="1165" name="img188" descr="Lot ID: 377930360  Set No: KT204  Name: Large Train Engine with Tender Green">
          <a:hlinkClick xmlns:r="http://schemas.openxmlformats.org/officeDocument/2006/relationships" r:id="rId269"/>
          <a:extLst>
            <a:ext uri="{FF2B5EF4-FFF2-40B4-BE49-F238E27FC236}">
              <a16:creationId xmlns:a16="http://schemas.microsoft.com/office/drawing/2014/main" id="{AA000313-1F05-49D4-9575-098F84AC264A}"/>
            </a:ext>
          </a:extLst>
        </xdr:cNvPr>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0" y="6303035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1511</xdr:row>
      <xdr:rowOff>0</xdr:rowOff>
    </xdr:from>
    <xdr:to>
      <xdr:col>3</xdr:col>
      <xdr:colOff>114300</xdr:colOff>
      <xdr:row>1511</xdr:row>
      <xdr:rowOff>114300</xdr:rowOff>
    </xdr:to>
    <xdr:pic>
      <xdr:nvPicPr>
        <xdr:cNvPr id="1166" name="Billede 1165" descr="Seller Ships to My Country">
          <a:hlinkClick xmlns:r="http://schemas.openxmlformats.org/officeDocument/2006/relationships" r:id="rId5"/>
          <a:extLst>
            <a:ext uri="{FF2B5EF4-FFF2-40B4-BE49-F238E27FC236}">
              <a16:creationId xmlns:a16="http://schemas.microsoft.com/office/drawing/2014/main" id="{7740D5E0-01FF-4D78-BB92-33CC8409965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303035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1511</xdr:row>
      <xdr:rowOff>0</xdr:rowOff>
    </xdr:from>
    <xdr:to>
      <xdr:col>3</xdr:col>
      <xdr:colOff>274320</xdr:colOff>
      <xdr:row>1511</xdr:row>
      <xdr:rowOff>152400</xdr:rowOff>
    </xdr:to>
    <xdr:pic>
      <xdr:nvPicPr>
        <xdr:cNvPr id="1167" name="Billede 1166">
          <a:hlinkClick xmlns:r="http://schemas.openxmlformats.org/officeDocument/2006/relationships" r:id="rId7"/>
          <a:extLst>
            <a:ext uri="{FF2B5EF4-FFF2-40B4-BE49-F238E27FC236}">
              <a16:creationId xmlns:a16="http://schemas.microsoft.com/office/drawing/2014/main" id="{2C47E3B5-D08B-45E1-9811-0578CE2064F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303035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1515</xdr:row>
      <xdr:rowOff>0</xdr:rowOff>
    </xdr:from>
    <xdr:to>
      <xdr:col>3</xdr:col>
      <xdr:colOff>7620</xdr:colOff>
      <xdr:row>1515</xdr:row>
      <xdr:rowOff>30480</xdr:rowOff>
    </xdr:to>
    <xdr:pic>
      <xdr:nvPicPr>
        <xdr:cNvPr id="1168" name="Billede 1167">
          <a:extLst>
            <a:ext uri="{FF2B5EF4-FFF2-40B4-BE49-F238E27FC236}">
              <a16:creationId xmlns:a16="http://schemas.microsoft.com/office/drawing/2014/main" id="{C193396C-9311-40E5-B89B-3B4FC97B7C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32360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1516</xdr:row>
      <xdr:rowOff>0</xdr:rowOff>
    </xdr:from>
    <xdr:to>
      <xdr:col>3</xdr:col>
      <xdr:colOff>571500</xdr:colOff>
      <xdr:row>1516</xdr:row>
      <xdr:rowOff>160020</xdr:rowOff>
    </xdr:to>
    <xdr:pic>
      <xdr:nvPicPr>
        <xdr:cNvPr id="1169" name="Billede 1168">
          <a:hlinkClick xmlns:r="http://schemas.openxmlformats.org/officeDocument/2006/relationships" r:id="rId272"/>
          <a:extLst>
            <a:ext uri="{FF2B5EF4-FFF2-40B4-BE49-F238E27FC236}">
              <a16:creationId xmlns:a16="http://schemas.microsoft.com/office/drawing/2014/main" id="{A5C45E2A-2994-4C19-A31E-262E85E8196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32543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1517</xdr:row>
      <xdr:rowOff>0</xdr:rowOff>
    </xdr:from>
    <xdr:to>
      <xdr:col>3</xdr:col>
      <xdr:colOff>7620</xdr:colOff>
      <xdr:row>1517</xdr:row>
      <xdr:rowOff>99060</xdr:rowOff>
    </xdr:to>
    <xdr:pic>
      <xdr:nvPicPr>
        <xdr:cNvPr id="1170" name="Billede 1169">
          <a:extLst>
            <a:ext uri="{FF2B5EF4-FFF2-40B4-BE49-F238E27FC236}">
              <a16:creationId xmlns:a16="http://schemas.microsoft.com/office/drawing/2014/main" id="{0261F4CF-4100-4AEE-B4A2-711BE3BF33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32726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1519</xdr:row>
      <xdr:rowOff>0</xdr:rowOff>
    </xdr:from>
    <xdr:to>
      <xdr:col>1</xdr:col>
      <xdr:colOff>152400</xdr:colOff>
      <xdr:row>1519</xdr:row>
      <xdr:rowOff>571500</xdr:rowOff>
    </xdr:to>
    <xdr:pic>
      <xdr:nvPicPr>
        <xdr:cNvPr id="1171" name="img189" descr="Lot ID: 377930326  Set No: KT205  Name: Large Train Engine with Tender Black">
          <a:hlinkClick xmlns:r="http://schemas.openxmlformats.org/officeDocument/2006/relationships" r:id="rId273"/>
          <a:extLst>
            <a:ext uri="{FF2B5EF4-FFF2-40B4-BE49-F238E27FC236}">
              <a16:creationId xmlns:a16="http://schemas.microsoft.com/office/drawing/2014/main" id="{B5B82726-7F7E-4413-A7B7-4ED7B5C048BC}"/>
            </a:ext>
          </a:extLst>
        </xdr:cNvPr>
        <xdr:cNvPicPr>
          <a:picLocks noChangeAspect="1" noChangeArrowheads="1"/>
        </xdr:cNvPicPr>
      </xdr:nvPicPr>
      <xdr:blipFill>
        <a:blip xmlns:r="http://schemas.openxmlformats.org/officeDocument/2006/relationships" r:embed="rId274">
          <a:extLst>
            <a:ext uri="{28A0092B-C50C-407E-A947-70E740481C1C}">
              <a14:useLocalDpi xmlns:a14="http://schemas.microsoft.com/office/drawing/2010/main" val="0"/>
            </a:ext>
          </a:extLst>
        </a:blip>
        <a:srcRect/>
        <a:stretch>
          <a:fillRect/>
        </a:stretch>
      </xdr:blipFill>
      <xdr:spPr bwMode="auto">
        <a:xfrm>
          <a:off x="0" y="633092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1519</xdr:row>
      <xdr:rowOff>0</xdr:rowOff>
    </xdr:from>
    <xdr:to>
      <xdr:col>3</xdr:col>
      <xdr:colOff>114300</xdr:colOff>
      <xdr:row>1519</xdr:row>
      <xdr:rowOff>114300</xdr:rowOff>
    </xdr:to>
    <xdr:pic>
      <xdr:nvPicPr>
        <xdr:cNvPr id="1172" name="Billede 1171" descr="Seller Ships to My Country">
          <a:hlinkClick xmlns:r="http://schemas.openxmlformats.org/officeDocument/2006/relationships" r:id="rId5"/>
          <a:extLst>
            <a:ext uri="{FF2B5EF4-FFF2-40B4-BE49-F238E27FC236}">
              <a16:creationId xmlns:a16="http://schemas.microsoft.com/office/drawing/2014/main" id="{2FF0958B-A7FC-4FB0-AB7B-73D2482C942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33092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1519</xdr:row>
      <xdr:rowOff>0</xdr:rowOff>
    </xdr:from>
    <xdr:to>
      <xdr:col>3</xdr:col>
      <xdr:colOff>274320</xdr:colOff>
      <xdr:row>1519</xdr:row>
      <xdr:rowOff>152400</xdr:rowOff>
    </xdr:to>
    <xdr:pic>
      <xdr:nvPicPr>
        <xdr:cNvPr id="1173" name="Billede 1172">
          <a:hlinkClick xmlns:r="http://schemas.openxmlformats.org/officeDocument/2006/relationships" r:id="rId7"/>
          <a:extLst>
            <a:ext uri="{FF2B5EF4-FFF2-40B4-BE49-F238E27FC236}">
              <a16:creationId xmlns:a16="http://schemas.microsoft.com/office/drawing/2014/main" id="{E814856F-61DA-4D53-9213-BEE1DDD56FA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33092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1523</xdr:row>
      <xdr:rowOff>0</xdr:rowOff>
    </xdr:from>
    <xdr:to>
      <xdr:col>3</xdr:col>
      <xdr:colOff>7620</xdr:colOff>
      <xdr:row>1523</xdr:row>
      <xdr:rowOff>30480</xdr:rowOff>
    </xdr:to>
    <xdr:pic>
      <xdr:nvPicPr>
        <xdr:cNvPr id="1174" name="Billede 1173">
          <a:extLst>
            <a:ext uri="{FF2B5EF4-FFF2-40B4-BE49-F238E27FC236}">
              <a16:creationId xmlns:a16="http://schemas.microsoft.com/office/drawing/2014/main" id="{B208BD73-DCAD-4EC4-9FBD-9875928C43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35149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1524</xdr:row>
      <xdr:rowOff>0</xdr:rowOff>
    </xdr:from>
    <xdr:to>
      <xdr:col>3</xdr:col>
      <xdr:colOff>571500</xdr:colOff>
      <xdr:row>1524</xdr:row>
      <xdr:rowOff>160020</xdr:rowOff>
    </xdr:to>
    <xdr:pic>
      <xdr:nvPicPr>
        <xdr:cNvPr id="1175" name="Billede 1174">
          <a:hlinkClick xmlns:r="http://schemas.openxmlformats.org/officeDocument/2006/relationships" r:id="rId275"/>
          <a:extLst>
            <a:ext uri="{FF2B5EF4-FFF2-40B4-BE49-F238E27FC236}">
              <a16:creationId xmlns:a16="http://schemas.microsoft.com/office/drawing/2014/main" id="{165A73D4-9592-4ED9-B53A-8CFC83AC66A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35332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1525</xdr:row>
      <xdr:rowOff>0</xdr:rowOff>
    </xdr:from>
    <xdr:to>
      <xdr:col>3</xdr:col>
      <xdr:colOff>7620</xdr:colOff>
      <xdr:row>1525</xdr:row>
      <xdr:rowOff>99060</xdr:rowOff>
    </xdr:to>
    <xdr:pic>
      <xdr:nvPicPr>
        <xdr:cNvPr id="1176" name="Billede 1175">
          <a:extLst>
            <a:ext uri="{FF2B5EF4-FFF2-40B4-BE49-F238E27FC236}">
              <a16:creationId xmlns:a16="http://schemas.microsoft.com/office/drawing/2014/main" id="{18081F04-3E83-45AD-8B02-8FBD7038A5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35515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1527</xdr:row>
      <xdr:rowOff>0</xdr:rowOff>
    </xdr:from>
    <xdr:to>
      <xdr:col>1</xdr:col>
      <xdr:colOff>152400</xdr:colOff>
      <xdr:row>1527</xdr:row>
      <xdr:rowOff>571500</xdr:rowOff>
    </xdr:to>
    <xdr:pic>
      <xdr:nvPicPr>
        <xdr:cNvPr id="1177" name="img190" descr="Lot ID: 434447469  Set No: KT206  Name: Large Train Engine with Tender Brown">
          <a:hlinkClick xmlns:r="http://schemas.openxmlformats.org/officeDocument/2006/relationships" r:id="rId276"/>
          <a:extLst>
            <a:ext uri="{FF2B5EF4-FFF2-40B4-BE49-F238E27FC236}">
              <a16:creationId xmlns:a16="http://schemas.microsoft.com/office/drawing/2014/main" id="{383DD485-B909-4249-BBE0-5B5E4BF55B73}"/>
            </a:ext>
          </a:extLst>
        </xdr:cNvPr>
        <xdr:cNvPicPr>
          <a:picLocks noChangeAspect="1" noChangeArrowheads="1"/>
        </xdr:cNvPicPr>
      </xdr:nvPicPr>
      <xdr:blipFill>
        <a:blip xmlns:r="http://schemas.openxmlformats.org/officeDocument/2006/relationships" r:embed="rId277">
          <a:extLst>
            <a:ext uri="{28A0092B-C50C-407E-A947-70E740481C1C}">
              <a14:useLocalDpi xmlns:a14="http://schemas.microsoft.com/office/drawing/2010/main" val="0"/>
            </a:ext>
          </a:extLst>
        </a:blip>
        <a:srcRect/>
        <a:stretch>
          <a:fillRect/>
        </a:stretch>
      </xdr:blipFill>
      <xdr:spPr bwMode="auto">
        <a:xfrm>
          <a:off x="0" y="635881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1527</xdr:row>
      <xdr:rowOff>0</xdr:rowOff>
    </xdr:from>
    <xdr:to>
      <xdr:col>3</xdr:col>
      <xdr:colOff>114300</xdr:colOff>
      <xdr:row>1527</xdr:row>
      <xdr:rowOff>114300</xdr:rowOff>
    </xdr:to>
    <xdr:pic>
      <xdr:nvPicPr>
        <xdr:cNvPr id="1178" name="Billede 1177" descr="Seller Ships to My Country">
          <a:hlinkClick xmlns:r="http://schemas.openxmlformats.org/officeDocument/2006/relationships" r:id="rId5"/>
          <a:extLst>
            <a:ext uri="{FF2B5EF4-FFF2-40B4-BE49-F238E27FC236}">
              <a16:creationId xmlns:a16="http://schemas.microsoft.com/office/drawing/2014/main" id="{729613BA-4DE2-467C-AF5A-AF612620301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35881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1527</xdr:row>
      <xdr:rowOff>0</xdr:rowOff>
    </xdr:from>
    <xdr:to>
      <xdr:col>3</xdr:col>
      <xdr:colOff>274320</xdr:colOff>
      <xdr:row>1527</xdr:row>
      <xdr:rowOff>152400</xdr:rowOff>
    </xdr:to>
    <xdr:pic>
      <xdr:nvPicPr>
        <xdr:cNvPr id="1179" name="Billede 1178">
          <a:hlinkClick xmlns:r="http://schemas.openxmlformats.org/officeDocument/2006/relationships" r:id="rId7"/>
          <a:extLst>
            <a:ext uri="{FF2B5EF4-FFF2-40B4-BE49-F238E27FC236}">
              <a16:creationId xmlns:a16="http://schemas.microsoft.com/office/drawing/2014/main" id="{4A534FE3-652B-485A-AD2A-76974236AC78}"/>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35881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1531</xdr:row>
      <xdr:rowOff>0</xdr:rowOff>
    </xdr:from>
    <xdr:to>
      <xdr:col>3</xdr:col>
      <xdr:colOff>7620</xdr:colOff>
      <xdr:row>1531</xdr:row>
      <xdr:rowOff>30480</xdr:rowOff>
    </xdr:to>
    <xdr:pic>
      <xdr:nvPicPr>
        <xdr:cNvPr id="1180" name="Billede 1179">
          <a:extLst>
            <a:ext uri="{FF2B5EF4-FFF2-40B4-BE49-F238E27FC236}">
              <a16:creationId xmlns:a16="http://schemas.microsoft.com/office/drawing/2014/main" id="{B644669D-24DC-4168-AFE8-C6216F759A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0796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1532</xdr:row>
      <xdr:rowOff>0</xdr:rowOff>
    </xdr:from>
    <xdr:to>
      <xdr:col>3</xdr:col>
      <xdr:colOff>571500</xdr:colOff>
      <xdr:row>1532</xdr:row>
      <xdr:rowOff>160020</xdr:rowOff>
    </xdr:to>
    <xdr:pic>
      <xdr:nvPicPr>
        <xdr:cNvPr id="1181" name="Billede 1180">
          <a:hlinkClick xmlns:r="http://schemas.openxmlformats.org/officeDocument/2006/relationships" r:id="rId278"/>
          <a:extLst>
            <a:ext uri="{FF2B5EF4-FFF2-40B4-BE49-F238E27FC236}">
              <a16:creationId xmlns:a16="http://schemas.microsoft.com/office/drawing/2014/main" id="{3000552E-53AF-460F-81D7-3BC963A227D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40979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1533</xdr:row>
      <xdr:rowOff>0</xdr:rowOff>
    </xdr:from>
    <xdr:to>
      <xdr:col>3</xdr:col>
      <xdr:colOff>7620</xdr:colOff>
      <xdr:row>1533</xdr:row>
      <xdr:rowOff>99060</xdr:rowOff>
    </xdr:to>
    <xdr:pic>
      <xdr:nvPicPr>
        <xdr:cNvPr id="1182" name="Billede 1181">
          <a:extLst>
            <a:ext uri="{FF2B5EF4-FFF2-40B4-BE49-F238E27FC236}">
              <a16:creationId xmlns:a16="http://schemas.microsoft.com/office/drawing/2014/main" id="{25ECD95F-FF49-4CAA-9B41-5C80881C13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1162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1535</xdr:row>
      <xdr:rowOff>0</xdr:rowOff>
    </xdr:from>
    <xdr:to>
      <xdr:col>1</xdr:col>
      <xdr:colOff>152400</xdr:colOff>
      <xdr:row>1536</xdr:row>
      <xdr:rowOff>0</xdr:rowOff>
    </xdr:to>
    <xdr:pic>
      <xdr:nvPicPr>
        <xdr:cNvPr id="1183" name="img191" descr="Lot ID: 434447250  Set No: KT207  Name: Large Train Engine with Tender Gray">
          <a:hlinkClick xmlns:r="http://schemas.openxmlformats.org/officeDocument/2006/relationships" r:id="rId279"/>
          <a:extLst>
            <a:ext uri="{FF2B5EF4-FFF2-40B4-BE49-F238E27FC236}">
              <a16:creationId xmlns:a16="http://schemas.microsoft.com/office/drawing/2014/main" id="{236163F1-6601-44AA-9E3D-9DAD9C784DC9}"/>
            </a:ext>
          </a:extLst>
        </xdr:cNvPr>
        <xdr:cNvPicPr>
          <a:picLocks noChangeAspect="1" noChangeArrowheads="1"/>
        </xdr:cNvPicPr>
      </xdr:nvPicPr>
      <xdr:blipFill>
        <a:blip xmlns:r="http://schemas.openxmlformats.org/officeDocument/2006/relationships" r:embed="rId280">
          <a:extLst>
            <a:ext uri="{28A0092B-C50C-407E-A947-70E740481C1C}">
              <a14:useLocalDpi xmlns:a14="http://schemas.microsoft.com/office/drawing/2010/main" val="0"/>
            </a:ext>
          </a:extLst>
        </a:blip>
        <a:srcRect/>
        <a:stretch>
          <a:fillRect/>
        </a:stretch>
      </xdr:blipFill>
      <xdr:spPr bwMode="auto">
        <a:xfrm>
          <a:off x="0" y="641527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1535</xdr:row>
      <xdr:rowOff>0</xdr:rowOff>
    </xdr:from>
    <xdr:to>
      <xdr:col>3</xdr:col>
      <xdr:colOff>114300</xdr:colOff>
      <xdr:row>1535</xdr:row>
      <xdr:rowOff>114300</xdr:rowOff>
    </xdr:to>
    <xdr:pic>
      <xdr:nvPicPr>
        <xdr:cNvPr id="1184" name="Billede 1183" descr="Seller Ships to My Country">
          <a:hlinkClick xmlns:r="http://schemas.openxmlformats.org/officeDocument/2006/relationships" r:id="rId5"/>
          <a:extLst>
            <a:ext uri="{FF2B5EF4-FFF2-40B4-BE49-F238E27FC236}">
              <a16:creationId xmlns:a16="http://schemas.microsoft.com/office/drawing/2014/main" id="{5A846163-4E94-4F7F-8193-F084527748B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41527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1535</xdr:row>
      <xdr:rowOff>0</xdr:rowOff>
    </xdr:from>
    <xdr:to>
      <xdr:col>3</xdr:col>
      <xdr:colOff>274320</xdr:colOff>
      <xdr:row>1535</xdr:row>
      <xdr:rowOff>152400</xdr:rowOff>
    </xdr:to>
    <xdr:pic>
      <xdr:nvPicPr>
        <xdr:cNvPr id="1185" name="Billede 1184">
          <a:hlinkClick xmlns:r="http://schemas.openxmlformats.org/officeDocument/2006/relationships" r:id="rId7"/>
          <a:extLst>
            <a:ext uri="{FF2B5EF4-FFF2-40B4-BE49-F238E27FC236}">
              <a16:creationId xmlns:a16="http://schemas.microsoft.com/office/drawing/2014/main" id="{7499E739-2889-4F38-AE1D-3188B70E6F1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41527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1539</xdr:row>
      <xdr:rowOff>0</xdr:rowOff>
    </xdr:from>
    <xdr:to>
      <xdr:col>3</xdr:col>
      <xdr:colOff>7620</xdr:colOff>
      <xdr:row>1539</xdr:row>
      <xdr:rowOff>30480</xdr:rowOff>
    </xdr:to>
    <xdr:pic>
      <xdr:nvPicPr>
        <xdr:cNvPr id="1186" name="Billede 1185">
          <a:extLst>
            <a:ext uri="{FF2B5EF4-FFF2-40B4-BE49-F238E27FC236}">
              <a16:creationId xmlns:a16="http://schemas.microsoft.com/office/drawing/2014/main" id="{D682FDEE-4F36-4D3E-9464-A310A7088B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63284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1540</xdr:row>
      <xdr:rowOff>0</xdr:rowOff>
    </xdr:from>
    <xdr:to>
      <xdr:col>3</xdr:col>
      <xdr:colOff>571500</xdr:colOff>
      <xdr:row>1540</xdr:row>
      <xdr:rowOff>160020</xdr:rowOff>
    </xdr:to>
    <xdr:pic>
      <xdr:nvPicPr>
        <xdr:cNvPr id="1187" name="Billede 1186">
          <a:hlinkClick xmlns:r="http://schemas.openxmlformats.org/officeDocument/2006/relationships" r:id="rId281"/>
          <a:extLst>
            <a:ext uri="{FF2B5EF4-FFF2-40B4-BE49-F238E27FC236}">
              <a16:creationId xmlns:a16="http://schemas.microsoft.com/office/drawing/2014/main" id="{0AAB85F2-20CC-414A-9133-BE372D72655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465112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1541</xdr:row>
      <xdr:rowOff>0</xdr:rowOff>
    </xdr:from>
    <xdr:to>
      <xdr:col>3</xdr:col>
      <xdr:colOff>7620</xdr:colOff>
      <xdr:row>1541</xdr:row>
      <xdr:rowOff>99060</xdr:rowOff>
    </xdr:to>
    <xdr:pic>
      <xdr:nvPicPr>
        <xdr:cNvPr id="1188" name="Billede 1187">
          <a:extLst>
            <a:ext uri="{FF2B5EF4-FFF2-40B4-BE49-F238E27FC236}">
              <a16:creationId xmlns:a16="http://schemas.microsoft.com/office/drawing/2014/main" id="{3BA4461A-DF4E-4F33-8BE7-F128D699B6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66941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1543</xdr:row>
      <xdr:rowOff>0</xdr:rowOff>
    </xdr:from>
    <xdr:to>
      <xdr:col>1</xdr:col>
      <xdr:colOff>152400</xdr:colOff>
      <xdr:row>1544</xdr:row>
      <xdr:rowOff>228600</xdr:rowOff>
    </xdr:to>
    <xdr:pic>
      <xdr:nvPicPr>
        <xdr:cNvPr id="1189" name="img192" descr="Lot ID: 477890880  Set No: 255  Name: 1:87 Bedford Fire Engine">
          <a:hlinkClick xmlns:r="http://schemas.openxmlformats.org/officeDocument/2006/relationships" r:id="rId282"/>
          <a:extLst>
            <a:ext uri="{FF2B5EF4-FFF2-40B4-BE49-F238E27FC236}">
              <a16:creationId xmlns:a16="http://schemas.microsoft.com/office/drawing/2014/main" id="{F432FAFA-C75E-4885-A301-8A20B546643D}"/>
            </a:ext>
          </a:extLst>
        </xdr:cNvPr>
        <xdr:cNvPicPr>
          <a:picLocks noChangeAspect="1" noChangeArrowheads="1"/>
        </xdr:cNvPicPr>
      </xdr:nvPicPr>
      <xdr:blipFill>
        <a:blip xmlns:r="http://schemas.openxmlformats.org/officeDocument/2006/relationships" r:embed="rId283">
          <a:extLst>
            <a:ext uri="{28A0092B-C50C-407E-A947-70E740481C1C}">
              <a14:useLocalDpi xmlns:a14="http://schemas.microsoft.com/office/drawing/2010/main" val="0"/>
            </a:ext>
          </a:extLst>
        </a:blip>
        <a:srcRect/>
        <a:stretch>
          <a:fillRect/>
        </a:stretch>
      </xdr:blipFill>
      <xdr:spPr bwMode="auto">
        <a:xfrm>
          <a:off x="0" y="6470599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1543</xdr:row>
      <xdr:rowOff>0</xdr:rowOff>
    </xdr:from>
    <xdr:to>
      <xdr:col>3</xdr:col>
      <xdr:colOff>114300</xdr:colOff>
      <xdr:row>1543</xdr:row>
      <xdr:rowOff>114300</xdr:rowOff>
    </xdr:to>
    <xdr:pic>
      <xdr:nvPicPr>
        <xdr:cNvPr id="1190" name="Billede 1189" descr="Seller Ships to My Country">
          <a:hlinkClick xmlns:r="http://schemas.openxmlformats.org/officeDocument/2006/relationships" r:id="rId5"/>
          <a:extLst>
            <a:ext uri="{FF2B5EF4-FFF2-40B4-BE49-F238E27FC236}">
              <a16:creationId xmlns:a16="http://schemas.microsoft.com/office/drawing/2014/main" id="{F1185DAE-4706-449F-8F53-3E6B4B9D787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470599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1543</xdr:row>
      <xdr:rowOff>0</xdr:rowOff>
    </xdr:from>
    <xdr:to>
      <xdr:col>3</xdr:col>
      <xdr:colOff>274320</xdr:colOff>
      <xdr:row>1543</xdr:row>
      <xdr:rowOff>152400</xdr:rowOff>
    </xdr:to>
    <xdr:pic>
      <xdr:nvPicPr>
        <xdr:cNvPr id="1191" name="Billede 1190">
          <a:hlinkClick xmlns:r="http://schemas.openxmlformats.org/officeDocument/2006/relationships" r:id="rId7"/>
          <a:extLst>
            <a:ext uri="{FF2B5EF4-FFF2-40B4-BE49-F238E27FC236}">
              <a16:creationId xmlns:a16="http://schemas.microsoft.com/office/drawing/2014/main" id="{509C7FBC-A0F3-4572-9C58-E2C14BA3D64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647059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1547</xdr:row>
      <xdr:rowOff>0</xdr:rowOff>
    </xdr:from>
    <xdr:to>
      <xdr:col>3</xdr:col>
      <xdr:colOff>7620</xdr:colOff>
      <xdr:row>1547</xdr:row>
      <xdr:rowOff>30480</xdr:rowOff>
    </xdr:to>
    <xdr:pic>
      <xdr:nvPicPr>
        <xdr:cNvPr id="1192" name="Billede 1191">
          <a:extLst>
            <a:ext uri="{FF2B5EF4-FFF2-40B4-BE49-F238E27FC236}">
              <a16:creationId xmlns:a16="http://schemas.microsoft.com/office/drawing/2014/main" id="{089AB95C-E53D-4E6C-8692-6F7A6360C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9231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1548</xdr:row>
      <xdr:rowOff>0</xdr:rowOff>
    </xdr:from>
    <xdr:to>
      <xdr:col>3</xdr:col>
      <xdr:colOff>571500</xdr:colOff>
      <xdr:row>1548</xdr:row>
      <xdr:rowOff>160020</xdr:rowOff>
    </xdr:to>
    <xdr:pic>
      <xdr:nvPicPr>
        <xdr:cNvPr id="1193" name="Billede 1192">
          <a:hlinkClick xmlns:r="http://schemas.openxmlformats.org/officeDocument/2006/relationships" r:id="rId284"/>
          <a:extLst>
            <a:ext uri="{FF2B5EF4-FFF2-40B4-BE49-F238E27FC236}">
              <a16:creationId xmlns:a16="http://schemas.microsoft.com/office/drawing/2014/main" id="{AAB4F138-FF66-4BA9-9845-AD4B50E0DFD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49414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1549</xdr:row>
      <xdr:rowOff>0</xdr:rowOff>
    </xdr:from>
    <xdr:to>
      <xdr:col>3</xdr:col>
      <xdr:colOff>7620</xdr:colOff>
      <xdr:row>1549</xdr:row>
      <xdr:rowOff>99060</xdr:rowOff>
    </xdr:to>
    <xdr:pic>
      <xdr:nvPicPr>
        <xdr:cNvPr id="1194" name="Billede 1193">
          <a:extLst>
            <a:ext uri="{FF2B5EF4-FFF2-40B4-BE49-F238E27FC236}">
              <a16:creationId xmlns:a16="http://schemas.microsoft.com/office/drawing/2014/main" id="{BBFEB2C7-1279-415C-BD13-0C5792B5E4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49597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1551</xdr:row>
      <xdr:rowOff>0</xdr:rowOff>
    </xdr:from>
    <xdr:to>
      <xdr:col>1</xdr:col>
      <xdr:colOff>152400</xdr:colOff>
      <xdr:row>1552</xdr:row>
      <xdr:rowOff>114300</xdr:rowOff>
    </xdr:to>
    <xdr:pic>
      <xdr:nvPicPr>
        <xdr:cNvPr id="1195" name="img193" descr="Lot ID: 538793417  Set No: 910033  Name: Old Train Engine Shed">
          <a:hlinkClick xmlns:r="http://schemas.openxmlformats.org/officeDocument/2006/relationships" r:id="rId33"/>
          <a:extLst>
            <a:ext uri="{FF2B5EF4-FFF2-40B4-BE49-F238E27FC236}">
              <a16:creationId xmlns:a16="http://schemas.microsoft.com/office/drawing/2014/main" id="{3A569E48-F252-4EB2-84C6-986A9337DFE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49963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1551</xdr:row>
      <xdr:rowOff>0</xdr:rowOff>
    </xdr:from>
    <xdr:to>
      <xdr:col>3</xdr:col>
      <xdr:colOff>114300</xdr:colOff>
      <xdr:row>1551</xdr:row>
      <xdr:rowOff>114300</xdr:rowOff>
    </xdr:to>
    <xdr:pic>
      <xdr:nvPicPr>
        <xdr:cNvPr id="1196" name="Billede 1195" descr="Seller Ships to My Country">
          <a:hlinkClick xmlns:r="http://schemas.openxmlformats.org/officeDocument/2006/relationships" r:id="rId5"/>
          <a:extLst>
            <a:ext uri="{FF2B5EF4-FFF2-40B4-BE49-F238E27FC236}">
              <a16:creationId xmlns:a16="http://schemas.microsoft.com/office/drawing/2014/main" id="{4A2F8660-3C7A-4B4B-8DEC-1AC007F8B6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49963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1551</xdr:row>
      <xdr:rowOff>0</xdr:rowOff>
    </xdr:from>
    <xdr:to>
      <xdr:col>3</xdr:col>
      <xdr:colOff>274320</xdr:colOff>
      <xdr:row>1551</xdr:row>
      <xdr:rowOff>152400</xdr:rowOff>
    </xdr:to>
    <xdr:pic>
      <xdr:nvPicPr>
        <xdr:cNvPr id="1197" name="Billede 1196">
          <a:hlinkClick xmlns:r="http://schemas.openxmlformats.org/officeDocument/2006/relationships" r:id="rId7"/>
          <a:extLst>
            <a:ext uri="{FF2B5EF4-FFF2-40B4-BE49-F238E27FC236}">
              <a16:creationId xmlns:a16="http://schemas.microsoft.com/office/drawing/2014/main" id="{8C98D495-565D-41F7-9222-28B6D3DF448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49963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1555</xdr:row>
      <xdr:rowOff>0</xdr:rowOff>
    </xdr:from>
    <xdr:to>
      <xdr:col>3</xdr:col>
      <xdr:colOff>7620</xdr:colOff>
      <xdr:row>1555</xdr:row>
      <xdr:rowOff>30480</xdr:rowOff>
    </xdr:to>
    <xdr:pic>
      <xdr:nvPicPr>
        <xdr:cNvPr id="1198" name="Billede 1197">
          <a:extLst>
            <a:ext uri="{FF2B5EF4-FFF2-40B4-BE49-F238E27FC236}">
              <a16:creationId xmlns:a16="http://schemas.microsoft.com/office/drawing/2014/main" id="{CD73FDFC-97B4-4FE4-A2BF-80ACD0A2D5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1974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1556</xdr:row>
      <xdr:rowOff>0</xdr:rowOff>
    </xdr:from>
    <xdr:to>
      <xdr:col>3</xdr:col>
      <xdr:colOff>571500</xdr:colOff>
      <xdr:row>1556</xdr:row>
      <xdr:rowOff>160020</xdr:rowOff>
    </xdr:to>
    <xdr:pic>
      <xdr:nvPicPr>
        <xdr:cNvPr id="1199" name="Billede 1198">
          <a:hlinkClick xmlns:r="http://schemas.openxmlformats.org/officeDocument/2006/relationships" r:id="rId285"/>
          <a:extLst>
            <a:ext uri="{FF2B5EF4-FFF2-40B4-BE49-F238E27FC236}">
              <a16:creationId xmlns:a16="http://schemas.microsoft.com/office/drawing/2014/main" id="{C23FE2D3-DA97-4DE0-9563-51DB1E63ABA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52157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1557</xdr:row>
      <xdr:rowOff>0</xdr:rowOff>
    </xdr:from>
    <xdr:to>
      <xdr:col>3</xdr:col>
      <xdr:colOff>7620</xdr:colOff>
      <xdr:row>1557</xdr:row>
      <xdr:rowOff>99060</xdr:rowOff>
    </xdr:to>
    <xdr:pic>
      <xdr:nvPicPr>
        <xdr:cNvPr id="1200" name="Billede 1199">
          <a:extLst>
            <a:ext uri="{FF2B5EF4-FFF2-40B4-BE49-F238E27FC236}">
              <a16:creationId xmlns:a16="http://schemas.microsoft.com/office/drawing/2014/main" id="{65840312-F4FF-455C-97EA-F60691BAC4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2340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1559</xdr:row>
      <xdr:rowOff>0</xdr:rowOff>
    </xdr:from>
    <xdr:to>
      <xdr:col>1</xdr:col>
      <xdr:colOff>152400</xdr:colOff>
      <xdr:row>1560</xdr:row>
      <xdr:rowOff>114300</xdr:rowOff>
    </xdr:to>
    <xdr:pic>
      <xdr:nvPicPr>
        <xdr:cNvPr id="1201" name="img194" descr="Lot ID: 538583608  Set No: 910033  Name: Old Train Engine Shed">
          <a:hlinkClick xmlns:r="http://schemas.openxmlformats.org/officeDocument/2006/relationships" r:id="rId33"/>
          <a:extLst>
            <a:ext uri="{FF2B5EF4-FFF2-40B4-BE49-F238E27FC236}">
              <a16:creationId xmlns:a16="http://schemas.microsoft.com/office/drawing/2014/main" id="{4A74B342-0092-4035-9ED5-7DB82DEE869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52706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1559</xdr:row>
      <xdr:rowOff>0</xdr:rowOff>
    </xdr:from>
    <xdr:to>
      <xdr:col>3</xdr:col>
      <xdr:colOff>114300</xdr:colOff>
      <xdr:row>1559</xdr:row>
      <xdr:rowOff>114300</xdr:rowOff>
    </xdr:to>
    <xdr:pic>
      <xdr:nvPicPr>
        <xdr:cNvPr id="1202" name="Billede 1201" descr="Seller Ships to My Country">
          <a:hlinkClick xmlns:r="http://schemas.openxmlformats.org/officeDocument/2006/relationships" r:id="rId5"/>
          <a:extLst>
            <a:ext uri="{FF2B5EF4-FFF2-40B4-BE49-F238E27FC236}">
              <a16:creationId xmlns:a16="http://schemas.microsoft.com/office/drawing/2014/main" id="{EE01B9D4-036A-4076-8975-79BB2229231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52706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1559</xdr:row>
      <xdr:rowOff>0</xdr:rowOff>
    </xdr:from>
    <xdr:to>
      <xdr:col>3</xdr:col>
      <xdr:colOff>274320</xdr:colOff>
      <xdr:row>1559</xdr:row>
      <xdr:rowOff>152400</xdr:rowOff>
    </xdr:to>
    <xdr:pic>
      <xdr:nvPicPr>
        <xdr:cNvPr id="1203" name="Billede 1202">
          <a:hlinkClick xmlns:r="http://schemas.openxmlformats.org/officeDocument/2006/relationships" r:id="rId7"/>
          <a:extLst>
            <a:ext uri="{FF2B5EF4-FFF2-40B4-BE49-F238E27FC236}">
              <a16:creationId xmlns:a16="http://schemas.microsoft.com/office/drawing/2014/main" id="{6E72F7E3-3362-4474-A01F-F96413F6E862}"/>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652706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1563</xdr:row>
      <xdr:rowOff>0</xdr:rowOff>
    </xdr:from>
    <xdr:to>
      <xdr:col>3</xdr:col>
      <xdr:colOff>7620</xdr:colOff>
      <xdr:row>1563</xdr:row>
      <xdr:rowOff>30480</xdr:rowOff>
    </xdr:to>
    <xdr:pic>
      <xdr:nvPicPr>
        <xdr:cNvPr id="1204" name="Billede 1203">
          <a:extLst>
            <a:ext uri="{FF2B5EF4-FFF2-40B4-BE49-F238E27FC236}">
              <a16:creationId xmlns:a16="http://schemas.microsoft.com/office/drawing/2014/main" id="{EC0BEE74-B0AC-4DD0-B42B-9E8055CAC5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4832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1564</xdr:row>
      <xdr:rowOff>0</xdr:rowOff>
    </xdr:from>
    <xdr:to>
      <xdr:col>3</xdr:col>
      <xdr:colOff>571500</xdr:colOff>
      <xdr:row>1564</xdr:row>
      <xdr:rowOff>160020</xdr:rowOff>
    </xdr:to>
    <xdr:pic>
      <xdr:nvPicPr>
        <xdr:cNvPr id="1205" name="Billede 1204">
          <a:hlinkClick xmlns:r="http://schemas.openxmlformats.org/officeDocument/2006/relationships" r:id="rId286"/>
          <a:extLst>
            <a:ext uri="{FF2B5EF4-FFF2-40B4-BE49-F238E27FC236}">
              <a16:creationId xmlns:a16="http://schemas.microsoft.com/office/drawing/2014/main" id="{B5ADFF97-AC07-418A-9FE8-F68CEA868CB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55015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1565</xdr:row>
      <xdr:rowOff>0</xdr:rowOff>
    </xdr:from>
    <xdr:to>
      <xdr:col>3</xdr:col>
      <xdr:colOff>7620</xdr:colOff>
      <xdr:row>1565</xdr:row>
      <xdr:rowOff>99060</xdr:rowOff>
    </xdr:to>
    <xdr:pic>
      <xdr:nvPicPr>
        <xdr:cNvPr id="1206" name="Billede 1205">
          <a:extLst>
            <a:ext uri="{FF2B5EF4-FFF2-40B4-BE49-F238E27FC236}">
              <a16:creationId xmlns:a16="http://schemas.microsoft.com/office/drawing/2014/main" id="{15C28A61-DEE8-4E16-B955-C9EAE8298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5198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1567</xdr:row>
      <xdr:rowOff>0</xdr:rowOff>
    </xdr:from>
    <xdr:to>
      <xdr:col>1</xdr:col>
      <xdr:colOff>152400</xdr:colOff>
      <xdr:row>1568</xdr:row>
      <xdr:rowOff>114300</xdr:rowOff>
    </xdr:to>
    <xdr:pic>
      <xdr:nvPicPr>
        <xdr:cNvPr id="1207" name="img195" descr="Lot ID: 445674501  Set No: 910033  Name: Old Train Engine Shed">
          <a:hlinkClick xmlns:r="http://schemas.openxmlformats.org/officeDocument/2006/relationships" r:id="rId33"/>
          <a:extLst>
            <a:ext uri="{FF2B5EF4-FFF2-40B4-BE49-F238E27FC236}">
              <a16:creationId xmlns:a16="http://schemas.microsoft.com/office/drawing/2014/main" id="{ABB3006A-D871-4BB8-8884-A87C9160F49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55563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1567</xdr:row>
      <xdr:rowOff>0</xdr:rowOff>
    </xdr:from>
    <xdr:to>
      <xdr:col>3</xdr:col>
      <xdr:colOff>114300</xdr:colOff>
      <xdr:row>1567</xdr:row>
      <xdr:rowOff>114300</xdr:rowOff>
    </xdr:to>
    <xdr:pic>
      <xdr:nvPicPr>
        <xdr:cNvPr id="1208" name="Billede 1207" descr="Seller Ships to My Country">
          <a:hlinkClick xmlns:r="http://schemas.openxmlformats.org/officeDocument/2006/relationships" r:id="rId5"/>
          <a:extLst>
            <a:ext uri="{FF2B5EF4-FFF2-40B4-BE49-F238E27FC236}">
              <a16:creationId xmlns:a16="http://schemas.microsoft.com/office/drawing/2014/main" id="{B92F76EE-EF27-48C8-B535-13345444178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55563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1567</xdr:row>
      <xdr:rowOff>0</xdr:rowOff>
    </xdr:from>
    <xdr:to>
      <xdr:col>3</xdr:col>
      <xdr:colOff>274320</xdr:colOff>
      <xdr:row>1567</xdr:row>
      <xdr:rowOff>152400</xdr:rowOff>
    </xdr:to>
    <xdr:pic>
      <xdr:nvPicPr>
        <xdr:cNvPr id="1209" name="Billede 1208">
          <a:hlinkClick xmlns:r="http://schemas.openxmlformats.org/officeDocument/2006/relationships" r:id="rId7"/>
          <a:extLst>
            <a:ext uri="{FF2B5EF4-FFF2-40B4-BE49-F238E27FC236}">
              <a16:creationId xmlns:a16="http://schemas.microsoft.com/office/drawing/2014/main" id="{0841E72A-7FFC-4056-8408-E66B870021C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655563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1567</xdr:row>
      <xdr:rowOff>0</xdr:rowOff>
    </xdr:from>
    <xdr:to>
      <xdr:col>3</xdr:col>
      <xdr:colOff>457200</xdr:colOff>
      <xdr:row>1567</xdr:row>
      <xdr:rowOff>152400</xdr:rowOff>
    </xdr:to>
    <xdr:pic>
      <xdr:nvPicPr>
        <xdr:cNvPr id="1210" name="Billede 1209">
          <a:hlinkClick xmlns:r="http://schemas.openxmlformats.org/officeDocument/2006/relationships" r:id="rId287"/>
          <a:extLst>
            <a:ext uri="{FF2B5EF4-FFF2-40B4-BE49-F238E27FC236}">
              <a16:creationId xmlns:a16="http://schemas.microsoft.com/office/drawing/2014/main" id="{68BDCF16-71CE-40EA-9BF3-3C02EBB7930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6555638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1571</xdr:row>
      <xdr:rowOff>0</xdr:rowOff>
    </xdr:from>
    <xdr:to>
      <xdr:col>3</xdr:col>
      <xdr:colOff>7620</xdr:colOff>
      <xdr:row>1571</xdr:row>
      <xdr:rowOff>30480</xdr:rowOff>
    </xdr:to>
    <xdr:pic>
      <xdr:nvPicPr>
        <xdr:cNvPr id="1211" name="Billede 1210">
          <a:extLst>
            <a:ext uri="{FF2B5EF4-FFF2-40B4-BE49-F238E27FC236}">
              <a16:creationId xmlns:a16="http://schemas.microsoft.com/office/drawing/2014/main" id="{FEBD2E90-2CAC-4676-B276-F2DF54B82B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8992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1572</xdr:row>
      <xdr:rowOff>0</xdr:rowOff>
    </xdr:from>
    <xdr:to>
      <xdr:col>3</xdr:col>
      <xdr:colOff>571500</xdr:colOff>
      <xdr:row>1572</xdr:row>
      <xdr:rowOff>160020</xdr:rowOff>
    </xdr:to>
    <xdr:pic>
      <xdr:nvPicPr>
        <xdr:cNvPr id="1212" name="Billede 1211">
          <a:hlinkClick xmlns:r="http://schemas.openxmlformats.org/officeDocument/2006/relationships" r:id="rId288"/>
          <a:extLst>
            <a:ext uri="{FF2B5EF4-FFF2-40B4-BE49-F238E27FC236}">
              <a16:creationId xmlns:a16="http://schemas.microsoft.com/office/drawing/2014/main" id="{BBEA09C5-181B-410E-B24D-3AAEDD41C8E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59175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1573</xdr:row>
      <xdr:rowOff>0</xdr:rowOff>
    </xdr:from>
    <xdr:to>
      <xdr:col>3</xdr:col>
      <xdr:colOff>7620</xdr:colOff>
      <xdr:row>1573</xdr:row>
      <xdr:rowOff>99060</xdr:rowOff>
    </xdr:to>
    <xdr:pic>
      <xdr:nvPicPr>
        <xdr:cNvPr id="1213" name="Billede 1212">
          <a:extLst>
            <a:ext uri="{FF2B5EF4-FFF2-40B4-BE49-F238E27FC236}">
              <a16:creationId xmlns:a16="http://schemas.microsoft.com/office/drawing/2014/main" id="{892FF41D-DFB0-48E6-A482-D490FAB236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59358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1575</xdr:row>
      <xdr:rowOff>0</xdr:rowOff>
    </xdr:from>
    <xdr:to>
      <xdr:col>1</xdr:col>
      <xdr:colOff>152400</xdr:colOff>
      <xdr:row>1576</xdr:row>
      <xdr:rowOff>114300</xdr:rowOff>
    </xdr:to>
    <xdr:pic>
      <xdr:nvPicPr>
        <xdr:cNvPr id="1214" name="img196" descr="Lot ID: 431439656  Set No: 910033  Name: Old Train Engine Shed">
          <a:hlinkClick xmlns:r="http://schemas.openxmlformats.org/officeDocument/2006/relationships" r:id="rId33"/>
          <a:extLst>
            <a:ext uri="{FF2B5EF4-FFF2-40B4-BE49-F238E27FC236}">
              <a16:creationId xmlns:a16="http://schemas.microsoft.com/office/drawing/2014/main" id="{DB4C6CF0-7C51-41EA-93D8-8C2857DF26F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59724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1575</xdr:row>
      <xdr:rowOff>0</xdr:rowOff>
    </xdr:from>
    <xdr:to>
      <xdr:col>3</xdr:col>
      <xdr:colOff>114300</xdr:colOff>
      <xdr:row>1575</xdr:row>
      <xdr:rowOff>114300</xdr:rowOff>
    </xdr:to>
    <xdr:pic>
      <xdr:nvPicPr>
        <xdr:cNvPr id="1215" name="Billede 1214" descr="Seller Ships to My Country">
          <a:hlinkClick xmlns:r="http://schemas.openxmlformats.org/officeDocument/2006/relationships" r:id="rId5"/>
          <a:extLst>
            <a:ext uri="{FF2B5EF4-FFF2-40B4-BE49-F238E27FC236}">
              <a16:creationId xmlns:a16="http://schemas.microsoft.com/office/drawing/2014/main" id="{1BC51EB5-B104-47DA-B7F3-1C03EA7535E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59724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1575</xdr:row>
      <xdr:rowOff>0</xdr:rowOff>
    </xdr:from>
    <xdr:to>
      <xdr:col>3</xdr:col>
      <xdr:colOff>274320</xdr:colOff>
      <xdr:row>1575</xdr:row>
      <xdr:rowOff>152400</xdr:rowOff>
    </xdr:to>
    <xdr:pic>
      <xdr:nvPicPr>
        <xdr:cNvPr id="1216" name="Billede 1215">
          <a:hlinkClick xmlns:r="http://schemas.openxmlformats.org/officeDocument/2006/relationships" r:id="rId7"/>
          <a:extLst>
            <a:ext uri="{FF2B5EF4-FFF2-40B4-BE49-F238E27FC236}">
              <a16:creationId xmlns:a16="http://schemas.microsoft.com/office/drawing/2014/main" id="{D401214F-6E56-4AC2-A0E2-F89EE9E2CDB7}"/>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659724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1579</xdr:row>
      <xdr:rowOff>0</xdr:rowOff>
    </xdr:from>
    <xdr:to>
      <xdr:col>3</xdr:col>
      <xdr:colOff>7620</xdr:colOff>
      <xdr:row>1579</xdr:row>
      <xdr:rowOff>30480</xdr:rowOff>
    </xdr:to>
    <xdr:pic>
      <xdr:nvPicPr>
        <xdr:cNvPr id="1217" name="Billede 1216">
          <a:extLst>
            <a:ext uri="{FF2B5EF4-FFF2-40B4-BE49-F238E27FC236}">
              <a16:creationId xmlns:a16="http://schemas.microsoft.com/office/drawing/2014/main" id="{5BC9E99A-AD42-4C2E-A570-D1EDDDDA8F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2238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1580</xdr:row>
      <xdr:rowOff>0</xdr:rowOff>
    </xdr:from>
    <xdr:to>
      <xdr:col>3</xdr:col>
      <xdr:colOff>571500</xdr:colOff>
      <xdr:row>1580</xdr:row>
      <xdr:rowOff>160020</xdr:rowOff>
    </xdr:to>
    <xdr:pic>
      <xdr:nvPicPr>
        <xdr:cNvPr id="1218" name="Billede 1217">
          <a:hlinkClick xmlns:r="http://schemas.openxmlformats.org/officeDocument/2006/relationships" r:id="rId289"/>
          <a:extLst>
            <a:ext uri="{FF2B5EF4-FFF2-40B4-BE49-F238E27FC236}">
              <a16:creationId xmlns:a16="http://schemas.microsoft.com/office/drawing/2014/main" id="{B78B7F91-4255-4E35-80CA-6C3D5992250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62421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1581</xdr:row>
      <xdr:rowOff>0</xdr:rowOff>
    </xdr:from>
    <xdr:to>
      <xdr:col>3</xdr:col>
      <xdr:colOff>7620</xdr:colOff>
      <xdr:row>1581</xdr:row>
      <xdr:rowOff>99060</xdr:rowOff>
    </xdr:to>
    <xdr:pic>
      <xdr:nvPicPr>
        <xdr:cNvPr id="1219" name="Billede 1218">
          <a:extLst>
            <a:ext uri="{FF2B5EF4-FFF2-40B4-BE49-F238E27FC236}">
              <a16:creationId xmlns:a16="http://schemas.microsoft.com/office/drawing/2014/main" id="{94F58F2E-BECC-4460-9C08-944CCD118E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2604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1583</xdr:row>
      <xdr:rowOff>0</xdr:rowOff>
    </xdr:from>
    <xdr:to>
      <xdr:col>1</xdr:col>
      <xdr:colOff>152400</xdr:colOff>
      <xdr:row>1584</xdr:row>
      <xdr:rowOff>114300</xdr:rowOff>
    </xdr:to>
    <xdr:pic>
      <xdr:nvPicPr>
        <xdr:cNvPr id="1220" name="img197" descr="Lot ID: 524541281  Set No: 910033  Name: Old Train Engine Shed">
          <a:hlinkClick xmlns:r="http://schemas.openxmlformats.org/officeDocument/2006/relationships" r:id="rId33"/>
          <a:extLst>
            <a:ext uri="{FF2B5EF4-FFF2-40B4-BE49-F238E27FC236}">
              <a16:creationId xmlns:a16="http://schemas.microsoft.com/office/drawing/2014/main" id="{1E54476D-A59D-4EED-9036-13FE1129322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62970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1583</xdr:row>
      <xdr:rowOff>0</xdr:rowOff>
    </xdr:from>
    <xdr:to>
      <xdr:col>3</xdr:col>
      <xdr:colOff>114300</xdr:colOff>
      <xdr:row>1583</xdr:row>
      <xdr:rowOff>114300</xdr:rowOff>
    </xdr:to>
    <xdr:pic>
      <xdr:nvPicPr>
        <xdr:cNvPr id="1221" name="Billede 1220" descr="Seller Ships to My Country">
          <a:hlinkClick xmlns:r="http://schemas.openxmlformats.org/officeDocument/2006/relationships" r:id="rId5"/>
          <a:extLst>
            <a:ext uri="{FF2B5EF4-FFF2-40B4-BE49-F238E27FC236}">
              <a16:creationId xmlns:a16="http://schemas.microsoft.com/office/drawing/2014/main" id="{1D3512BC-2173-4DFF-90C7-79003A60CB9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62970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1583</xdr:row>
      <xdr:rowOff>0</xdr:rowOff>
    </xdr:from>
    <xdr:to>
      <xdr:col>3</xdr:col>
      <xdr:colOff>274320</xdr:colOff>
      <xdr:row>1583</xdr:row>
      <xdr:rowOff>152400</xdr:rowOff>
    </xdr:to>
    <xdr:pic>
      <xdr:nvPicPr>
        <xdr:cNvPr id="1222" name="Billede 1221">
          <a:hlinkClick xmlns:r="http://schemas.openxmlformats.org/officeDocument/2006/relationships" r:id="rId7"/>
          <a:extLst>
            <a:ext uri="{FF2B5EF4-FFF2-40B4-BE49-F238E27FC236}">
              <a16:creationId xmlns:a16="http://schemas.microsoft.com/office/drawing/2014/main" id="{CB9FCD5E-2578-4C39-8940-79D6A9BEB7F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662970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1587</xdr:row>
      <xdr:rowOff>0</xdr:rowOff>
    </xdr:from>
    <xdr:to>
      <xdr:col>3</xdr:col>
      <xdr:colOff>7620</xdr:colOff>
      <xdr:row>1587</xdr:row>
      <xdr:rowOff>30480</xdr:rowOff>
    </xdr:to>
    <xdr:pic>
      <xdr:nvPicPr>
        <xdr:cNvPr id="1223" name="Billede 1222">
          <a:extLst>
            <a:ext uri="{FF2B5EF4-FFF2-40B4-BE49-F238E27FC236}">
              <a16:creationId xmlns:a16="http://schemas.microsoft.com/office/drawing/2014/main" id="{5904E042-103F-41BE-BECC-11FDCED12A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5096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1588</xdr:row>
      <xdr:rowOff>0</xdr:rowOff>
    </xdr:from>
    <xdr:to>
      <xdr:col>3</xdr:col>
      <xdr:colOff>571500</xdr:colOff>
      <xdr:row>1588</xdr:row>
      <xdr:rowOff>160020</xdr:rowOff>
    </xdr:to>
    <xdr:pic>
      <xdr:nvPicPr>
        <xdr:cNvPr id="1224" name="Billede 1223">
          <a:hlinkClick xmlns:r="http://schemas.openxmlformats.org/officeDocument/2006/relationships" r:id="rId290"/>
          <a:extLst>
            <a:ext uri="{FF2B5EF4-FFF2-40B4-BE49-F238E27FC236}">
              <a16:creationId xmlns:a16="http://schemas.microsoft.com/office/drawing/2014/main" id="{44EA3DF7-F3F1-484A-AEAE-BBC4FDF981C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65279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1589</xdr:row>
      <xdr:rowOff>0</xdr:rowOff>
    </xdr:from>
    <xdr:to>
      <xdr:col>3</xdr:col>
      <xdr:colOff>7620</xdr:colOff>
      <xdr:row>1589</xdr:row>
      <xdr:rowOff>99060</xdr:rowOff>
    </xdr:to>
    <xdr:pic>
      <xdr:nvPicPr>
        <xdr:cNvPr id="1225" name="Billede 1224">
          <a:extLst>
            <a:ext uri="{FF2B5EF4-FFF2-40B4-BE49-F238E27FC236}">
              <a16:creationId xmlns:a16="http://schemas.microsoft.com/office/drawing/2014/main" id="{D41270FE-96EB-4A7F-A5A2-CF52C7ED88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5462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1591</xdr:row>
      <xdr:rowOff>0</xdr:rowOff>
    </xdr:from>
    <xdr:to>
      <xdr:col>1</xdr:col>
      <xdr:colOff>152400</xdr:colOff>
      <xdr:row>1592</xdr:row>
      <xdr:rowOff>114300</xdr:rowOff>
    </xdr:to>
    <xdr:pic>
      <xdr:nvPicPr>
        <xdr:cNvPr id="1226" name="img198" descr="Lot ID: 472893430  Set No: 910033  Name: Old Train Engine Shed">
          <a:hlinkClick xmlns:r="http://schemas.openxmlformats.org/officeDocument/2006/relationships" r:id="rId33"/>
          <a:extLst>
            <a:ext uri="{FF2B5EF4-FFF2-40B4-BE49-F238E27FC236}">
              <a16:creationId xmlns:a16="http://schemas.microsoft.com/office/drawing/2014/main" id="{5298BC20-757E-4099-9699-DFF1E9125E7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65827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1591</xdr:row>
      <xdr:rowOff>0</xdr:rowOff>
    </xdr:from>
    <xdr:to>
      <xdr:col>3</xdr:col>
      <xdr:colOff>114300</xdr:colOff>
      <xdr:row>1591</xdr:row>
      <xdr:rowOff>114300</xdr:rowOff>
    </xdr:to>
    <xdr:pic>
      <xdr:nvPicPr>
        <xdr:cNvPr id="1227" name="Billede 1226" descr="Seller Ships to My Country">
          <a:hlinkClick xmlns:r="http://schemas.openxmlformats.org/officeDocument/2006/relationships" r:id="rId5"/>
          <a:extLst>
            <a:ext uri="{FF2B5EF4-FFF2-40B4-BE49-F238E27FC236}">
              <a16:creationId xmlns:a16="http://schemas.microsoft.com/office/drawing/2014/main" id="{6148AAF8-1112-42D2-A006-E92B67B3332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65827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1591</xdr:row>
      <xdr:rowOff>0</xdr:rowOff>
    </xdr:from>
    <xdr:to>
      <xdr:col>3</xdr:col>
      <xdr:colOff>274320</xdr:colOff>
      <xdr:row>1591</xdr:row>
      <xdr:rowOff>152400</xdr:rowOff>
    </xdr:to>
    <xdr:pic>
      <xdr:nvPicPr>
        <xdr:cNvPr id="1228" name="Billede 1227">
          <a:hlinkClick xmlns:r="http://schemas.openxmlformats.org/officeDocument/2006/relationships" r:id="rId7"/>
          <a:extLst>
            <a:ext uri="{FF2B5EF4-FFF2-40B4-BE49-F238E27FC236}">
              <a16:creationId xmlns:a16="http://schemas.microsoft.com/office/drawing/2014/main" id="{1633B99A-58CA-49EB-8DA6-1BFE732AAD4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65827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1595</xdr:row>
      <xdr:rowOff>0</xdr:rowOff>
    </xdr:from>
    <xdr:to>
      <xdr:col>3</xdr:col>
      <xdr:colOff>7620</xdr:colOff>
      <xdr:row>1595</xdr:row>
      <xdr:rowOff>30480</xdr:rowOff>
    </xdr:to>
    <xdr:pic>
      <xdr:nvPicPr>
        <xdr:cNvPr id="1229" name="Billede 1228">
          <a:extLst>
            <a:ext uri="{FF2B5EF4-FFF2-40B4-BE49-F238E27FC236}">
              <a16:creationId xmlns:a16="http://schemas.microsoft.com/office/drawing/2014/main" id="{BA80AD63-F0E6-4995-B0EF-A2CE20F335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7839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1596</xdr:row>
      <xdr:rowOff>0</xdr:rowOff>
    </xdr:from>
    <xdr:to>
      <xdr:col>3</xdr:col>
      <xdr:colOff>571500</xdr:colOff>
      <xdr:row>1596</xdr:row>
      <xdr:rowOff>160020</xdr:rowOff>
    </xdr:to>
    <xdr:pic>
      <xdr:nvPicPr>
        <xdr:cNvPr id="1230" name="Billede 1229">
          <a:hlinkClick xmlns:r="http://schemas.openxmlformats.org/officeDocument/2006/relationships" r:id="rId291"/>
          <a:extLst>
            <a:ext uri="{FF2B5EF4-FFF2-40B4-BE49-F238E27FC236}">
              <a16:creationId xmlns:a16="http://schemas.microsoft.com/office/drawing/2014/main" id="{10CAC70F-6ADD-4449-B106-C8904CA24A6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68022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1597</xdr:row>
      <xdr:rowOff>0</xdr:rowOff>
    </xdr:from>
    <xdr:to>
      <xdr:col>3</xdr:col>
      <xdr:colOff>7620</xdr:colOff>
      <xdr:row>1597</xdr:row>
      <xdr:rowOff>99060</xdr:rowOff>
    </xdr:to>
    <xdr:pic>
      <xdr:nvPicPr>
        <xdr:cNvPr id="1231" name="Billede 1230">
          <a:extLst>
            <a:ext uri="{FF2B5EF4-FFF2-40B4-BE49-F238E27FC236}">
              <a16:creationId xmlns:a16="http://schemas.microsoft.com/office/drawing/2014/main" id="{4B6AEB04-F990-47A1-97A8-BC1B4694C4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68205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1599</xdr:row>
      <xdr:rowOff>0</xdr:rowOff>
    </xdr:from>
    <xdr:to>
      <xdr:col>1</xdr:col>
      <xdr:colOff>152400</xdr:colOff>
      <xdr:row>1600</xdr:row>
      <xdr:rowOff>114300</xdr:rowOff>
    </xdr:to>
    <xdr:pic>
      <xdr:nvPicPr>
        <xdr:cNvPr id="1232" name="img199" descr="Lot ID: 451666338  Set No: 910033  Name: Old Train Engine Shed">
          <a:hlinkClick xmlns:r="http://schemas.openxmlformats.org/officeDocument/2006/relationships" r:id="rId33"/>
          <a:extLst>
            <a:ext uri="{FF2B5EF4-FFF2-40B4-BE49-F238E27FC236}">
              <a16:creationId xmlns:a16="http://schemas.microsoft.com/office/drawing/2014/main" id="{71986E96-C8F8-4BF2-A0D6-79BB5136534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68571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1599</xdr:row>
      <xdr:rowOff>0</xdr:rowOff>
    </xdr:from>
    <xdr:to>
      <xdr:col>3</xdr:col>
      <xdr:colOff>114300</xdr:colOff>
      <xdr:row>1599</xdr:row>
      <xdr:rowOff>114300</xdr:rowOff>
    </xdr:to>
    <xdr:pic>
      <xdr:nvPicPr>
        <xdr:cNvPr id="1233" name="Billede 1232" descr="Seller Ships to My Country">
          <a:hlinkClick xmlns:r="http://schemas.openxmlformats.org/officeDocument/2006/relationships" r:id="rId5"/>
          <a:extLst>
            <a:ext uri="{FF2B5EF4-FFF2-40B4-BE49-F238E27FC236}">
              <a16:creationId xmlns:a16="http://schemas.microsoft.com/office/drawing/2014/main" id="{C1BC52D6-9981-40CA-8649-7E51D746E46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68571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1599</xdr:row>
      <xdr:rowOff>0</xdr:rowOff>
    </xdr:from>
    <xdr:to>
      <xdr:col>3</xdr:col>
      <xdr:colOff>274320</xdr:colOff>
      <xdr:row>1599</xdr:row>
      <xdr:rowOff>152400</xdr:rowOff>
    </xdr:to>
    <xdr:pic>
      <xdr:nvPicPr>
        <xdr:cNvPr id="1234" name="Billede 1233">
          <a:hlinkClick xmlns:r="http://schemas.openxmlformats.org/officeDocument/2006/relationships" r:id="rId7"/>
          <a:extLst>
            <a:ext uri="{FF2B5EF4-FFF2-40B4-BE49-F238E27FC236}">
              <a16:creationId xmlns:a16="http://schemas.microsoft.com/office/drawing/2014/main" id="{A1E3A24A-B41D-4E3C-925E-E319ABC80F5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68571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1603</xdr:row>
      <xdr:rowOff>0</xdr:rowOff>
    </xdr:from>
    <xdr:to>
      <xdr:col>3</xdr:col>
      <xdr:colOff>7620</xdr:colOff>
      <xdr:row>1603</xdr:row>
      <xdr:rowOff>30480</xdr:rowOff>
    </xdr:to>
    <xdr:pic>
      <xdr:nvPicPr>
        <xdr:cNvPr id="1235" name="Billede 1234">
          <a:extLst>
            <a:ext uri="{FF2B5EF4-FFF2-40B4-BE49-F238E27FC236}">
              <a16:creationId xmlns:a16="http://schemas.microsoft.com/office/drawing/2014/main" id="{F90E72F3-74F4-43D2-8C52-4B6D571C57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0742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1604</xdr:row>
      <xdr:rowOff>0</xdr:rowOff>
    </xdr:from>
    <xdr:to>
      <xdr:col>3</xdr:col>
      <xdr:colOff>571500</xdr:colOff>
      <xdr:row>1604</xdr:row>
      <xdr:rowOff>160020</xdr:rowOff>
    </xdr:to>
    <xdr:pic>
      <xdr:nvPicPr>
        <xdr:cNvPr id="1236" name="Billede 1235">
          <a:hlinkClick xmlns:r="http://schemas.openxmlformats.org/officeDocument/2006/relationships" r:id="rId292"/>
          <a:extLst>
            <a:ext uri="{FF2B5EF4-FFF2-40B4-BE49-F238E27FC236}">
              <a16:creationId xmlns:a16="http://schemas.microsoft.com/office/drawing/2014/main" id="{DDD18395-7341-4525-9CF8-C7860E5DF32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70925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1605</xdr:row>
      <xdr:rowOff>0</xdr:rowOff>
    </xdr:from>
    <xdr:to>
      <xdr:col>3</xdr:col>
      <xdr:colOff>7620</xdr:colOff>
      <xdr:row>1605</xdr:row>
      <xdr:rowOff>99060</xdr:rowOff>
    </xdr:to>
    <xdr:pic>
      <xdr:nvPicPr>
        <xdr:cNvPr id="1237" name="Billede 1236">
          <a:extLst>
            <a:ext uri="{FF2B5EF4-FFF2-40B4-BE49-F238E27FC236}">
              <a16:creationId xmlns:a16="http://schemas.microsoft.com/office/drawing/2014/main" id="{CB2BE3E4-1B58-41B3-8BAF-FE00FF4001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1108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1607</xdr:row>
      <xdr:rowOff>0</xdr:rowOff>
    </xdr:from>
    <xdr:to>
      <xdr:col>1</xdr:col>
      <xdr:colOff>152400</xdr:colOff>
      <xdr:row>1608</xdr:row>
      <xdr:rowOff>114300</xdr:rowOff>
    </xdr:to>
    <xdr:pic>
      <xdr:nvPicPr>
        <xdr:cNvPr id="1238" name="img200" descr="Lot ID: 524410919  Set No: 910033  Name: Old Train Engine Shed">
          <a:hlinkClick xmlns:r="http://schemas.openxmlformats.org/officeDocument/2006/relationships" r:id="rId33"/>
          <a:extLst>
            <a:ext uri="{FF2B5EF4-FFF2-40B4-BE49-F238E27FC236}">
              <a16:creationId xmlns:a16="http://schemas.microsoft.com/office/drawing/2014/main" id="{5FCC6D0B-F1DA-47F2-ACB2-5821EFC7955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71474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1607</xdr:row>
      <xdr:rowOff>0</xdr:rowOff>
    </xdr:from>
    <xdr:to>
      <xdr:col>3</xdr:col>
      <xdr:colOff>114300</xdr:colOff>
      <xdr:row>1607</xdr:row>
      <xdr:rowOff>114300</xdr:rowOff>
    </xdr:to>
    <xdr:pic>
      <xdr:nvPicPr>
        <xdr:cNvPr id="1239" name="Billede 1238" descr="Seller Ships to My Country">
          <a:hlinkClick xmlns:r="http://schemas.openxmlformats.org/officeDocument/2006/relationships" r:id="rId5"/>
          <a:extLst>
            <a:ext uri="{FF2B5EF4-FFF2-40B4-BE49-F238E27FC236}">
              <a16:creationId xmlns:a16="http://schemas.microsoft.com/office/drawing/2014/main" id="{B708EF39-F149-4B0B-8278-25CA306652E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71474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1607</xdr:row>
      <xdr:rowOff>0</xdr:rowOff>
    </xdr:from>
    <xdr:to>
      <xdr:col>3</xdr:col>
      <xdr:colOff>274320</xdr:colOff>
      <xdr:row>1607</xdr:row>
      <xdr:rowOff>152400</xdr:rowOff>
    </xdr:to>
    <xdr:pic>
      <xdr:nvPicPr>
        <xdr:cNvPr id="1240" name="Billede 1239">
          <a:hlinkClick xmlns:r="http://schemas.openxmlformats.org/officeDocument/2006/relationships" r:id="rId7"/>
          <a:extLst>
            <a:ext uri="{FF2B5EF4-FFF2-40B4-BE49-F238E27FC236}">
              <a16:creationId xmlns:a16="http://schemas.microsoft.com/office/drawing/2014/main" id="{38714564-91C1-41B9-B4F7-67B3E7DCED3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67147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1611</xdr:row>
      <xdr:rowOff>0</xdr:rowOff>
    </xdr:from>
    <xdr:to>
      <xdr:col>3</xdr:col>
      <xdr:colOff>7620</xdr:colOff>
      <xdr:row>1611</xdr:row>
      <xdr:rowOff>30480</xdr:rowOff>
    </xdr:to>
    <xdr:pic>
      <xdr:nvPicPr>
        <xdr:cNvPr id="1241" name="Billede 1240">
          <a:extLst>
            <a:ext uri="{FF2B5EF4-FFF2-40B4-BE49-F238E27FC236}">
              <a16:creationId xmlns:a16="http://schemas.microsoft.com/office/drawing/2014/main" id="{1E94729B-9343-48A9-8993-B2871F8622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3646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1612</xdr:row>
      <xdr:rowOff>0</xdr:rowOff>
    </xdr:from>
    <xdr:to>
      <xdr:col>3</xdr:col>
      <xdr:colOff>571500</xdr:colOff>
      <xdr:row>1612</xdr:row>
      <xdr:rowOff>160020</xdr:rowOff>
    </xdr:to>
    <xdr:pic>
      <xdr:nvPicPr>
        <xdr:cNvPr id="1242" name="Billede 1241">
          <a:hlinkClick xmlns:r="http://schemas.openxmlformats.org/officeDocument/2006/relationships" r:id="rId293"/>
          <a:extLst>
            <a:ext uri="{FF2B5EF4-FFF2-40B4-BE49-F238E27FC236}">
              <a16:creationId xmlns:a16="http://schemas.microsoft.com/office/drawing/2014/main" id="{B0CEE5C2-D874-4BF2-8AFD-3C572877FF0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73828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1613</xdr:row>
      <xdr:rowOff>0</xdr:rowOff>
    </xdr:from>
    <xdr:to>
      <xdr:col>3</xdr:col>
      <xdr:colOff>7620</xdr:colOff>
      <xdr:row>1613</xdr:row>
      <xdr:rowOff>99060</xdr:rowOff>
    </xdr:to>
    <xdr:pic>
      <xdr:nvPicPr>
        <xdr:cNvPr id="1243" name="Billede 1242">
          <a:extLst>
            <a:ext uri="{FF2B5EF4-FFF2-40B4-BE49-F238E27FC236}">
              <a16:creationId xmlns:a16="http://schemas.microsoft.com/office/drawing/2014/main" id="{664DDD0B-DE7C-4F27-B31F-201BEE8CBB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4011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1615</xdr:row>
      <xdr:rowOff>0</xdr:rowOff>
    </xdr:from>
    <xdr:to>
      <xdr:col>1</xdr:col>
      <xdr:colOff>152400</xdr:colOff>
      <xdr:row>1616</xdr:row>
      <xdr:rowOff>114300</xdr:rowOff>
    </xdr:to>
    <xdr:pic>
      <xdr:nvPicPr>
        <xdr:cNvPr id="1244" name="img201" descr="Lot ID: 531103152  Set No: 910033  Name: Old Train Engine Shed">
          <a:hlinkClick xmlns:r="http://schemas.openxmlformats.org/officeDocument/2006/relationships" r:id="rId33"/>
          <a:extLst>
            <a:ext uri="{FF2B5EF4-FFF2-40B4-BE49-F238E27FC236}">
              <a16:creationId xmlns:a16="http://schemas.microsoft.com/office/drawing/2014/main" id="{E591C21B-11D1-4290-9A12-4A3058AEA8C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74377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1615</xdr:row>
      <xdr:rowOff>0</xdr:rowOff>
    </xdr:from>
    <xdr:to>
      <xdr:col>3</xdr:col>
      <xdr:colOff>114300</xdr:colOff>
      <xdr:row>1615</xdr:row>
      <xdr:rowOff>114300</xdr:rowOff>
    </xdr:to>
    <xdr:pic>
      <xdr:nvPicPr>
        <xdr:cNvPr id="1245" name="Billede 1244" descr="Seller Ships to My Country">
          <a:hlinkClick xmlns:r="http://schemas.openxmlformats.org/officeDocument/2006/relationships" r:id="rId5"/>
          <a:extLst>
            <a:ext uri="{FF2B5EF4-FFF2-40B4-BE49-F238E27FC236}">
              <a16:creationId xmlns:a16="http://schemas.microsoft.com/office/drawing/2014/main" id="{D7D95086-80D2-4CDC-8A5B-F9A3ED742E9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74377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1615</xdr:row>
      <xdr:rowOff>0</xdr:rowOff>
    </xdr:from>
    <xdr:to>
      <xdr:col>3</xdr:col>
      <xdr:colOff>274320</xdr:colOff>
      <xdr:row>1615</xdr:row>
      <xdr:rowOff>152400</xdr:rowOff>
    </xdr:to>
    <xdr:pic>
      <xdr:nvPicPr>
        <xdr:cNvPr id="1246" name="Billede 1245">
          <a:hlinkClick xmlns:r="http://schemas.openxmlformats.org/officeDocument/2006/relationships" r:id="rId7"/>
          <a:extLst>
            <a:ext uri="{FF2B5EF4-FFF2-40B4-BE49-F238E27FC236}">
              <a16:creationId xmlns:a16="http://schemas.microsoft.com/office/drawing/2014/main" id="{8CA4C205-F32E-4B34-A644-0A4AC464CAE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674377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1619</xdr:row>
      <xdr:rowOff>0</xdr:rowOff>
    </xdr:from>
    <xdr:to>
      <xdr:col>3</xdr:col>
      <xdr:colOff>7620</xdr:colOff>
      <xdr:row>1619</xdr:row>
      <xdr:rowOff>30480</xdr:rowOff>
    </xdr:to>
    <xdr:pic>
      <xdr:nvPicPr>
        <xdr:cNvPr id="1247" name="Billede 1246">
          <a:extLst>
            <a:ext uri="{FF2B5EF4-FFF2-40B4-BE49-F238E27FC236}">
              <a16:creationId xmlns:a16="http://schemas.microsoft.com/office/drawing/2014/main" id="{8760FFD2-D51A-41D1-B4E0-043AF8B0B4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6503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1620</xdr:row>
      <xdr:rowOff>0</xdr:rowOff>
    </xdr:from>
    <xdr:to>
      <xdr:col>3</xdr:col>
      <xdr:colOff>571500</xdr:colOff>
      <xdr:row>1620</xdr:row>
      <xdr:rowOff>160020</xdr:rowOff>
    </xdr:to>
    <xdr:pic>
      <xdr:nvPicPr>
        <xdr:cNvPr id="1248" name="Billede 1247">
          <a:hlinkClick xmlns:r="http://schemas.openxmlformats.org/officeDocument/2006/relationships" r:id="rId294"/>
          <a:extLst>
            <a:ext uri="{FF2B5EF4-FFF2-40B4-BE49-F238E27FC236}">
              <a16:creationId xmlns:a16="http://schemas.microsoft.com/office/drawing/2014/main" id="{9F07D520-9194-4BAF-BD55-949319995AB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76686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1621</xdr:row>
      <xdr:rowOff>0</xdr:rowOff>
    </xdr:from>
    <xdr:to>
      <xdr:col>3</xdr:col>
      <xdr:colOff>7620</xdr:colOff>
      <xdr:row>1621</xdr:row>
      <xdr:rowOff>99060</xdr:rowOff>
    </xdr:to>
    <xdr:pic>
      <xdr:nvPicPr>
        <xdr:cNvPr id="1249" name="Billede 1248">
          <a:extLst>
            <a:ext uri="{FF2B5EF4-FFF2-40B4-BE49-F238E27FC236}">
              <a16:creationId xmlns:a16="http://schemas.microsoft.com/office/drawing/2014/main" id="{05C45ABD-8BB0-4E9F-9B06-F800E40C70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76869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1623</xdr:row>
      <xdr:rowOff>0</xdr:rowOff>
    </xdr:from>
    <xdr:to>
      <xdr:col>1</xdr:col>
      <xdr:colOff>152400</xdr:colOff>
      <xdr:row>1624</xdr:row>
      <xdr:rowOff>114300</xdr:rowOff>
    </xdr:to>
    <xdr:pic>
      <xdr:nvPicPr>
        <xdr:cNvPr id="1250" name="img202" descr="Lot ID: 418038615  Set No: 910033  Name: Old Train Engine Shed">
          <a:hlinkClick xmlns:r="http://schemas.openxmlformats.org/officeDocument/2006/relationships" r:id="rId33"/>
          <a:extLst>
            <a:ext uri="{FF2B5EF4-FFF2-40B4-BE49-F238E27FC236}">
              <a16:creationId xmlns:a16="http://schemas.microsoft.com/office/drawing/2014/main" id="{16917ED1-DE1B-4560-900D-5084DDCC4FC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77235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1623</xdr:row>
      <xdr:rowOff>0</xdr:rowOff>
    </xdr:from>
    <xdr:to>
      <xdr:col>3</xdr:col>
      <xdr:colOff>114300</xdr:colOff>
      <xdr:row>1623</xdr:row>
      <xdr:rowOff>114300</xdr:rowOff>
    </xdr:to>
    <xdr:pic>
      <xdr:nvPicPr>
        <xdr:cNvPr id="1251" name="Billede 1250" descr="Seller Ships to My Country">
          <a:hlinkClick xmlns:r="http://schemas.openxmlformats.org/officeDocument/2006/relationships" r:id="rId5"/>
          <a:extLst>
            <a:ext uri="{FF2B5EF4-FFF2-40B4-BE49-F238E27FC236}">
              <a16:creationId xmlns:a16="http://schemas.microsoft.com/office/drawing/2014/main" id="{835F0262-5ED6-43E1-A804-3A504E8C2BD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77235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1623</xdr:row>
      <xdr:rowOff>0</xdr:rowOff>
    </xdr:from>
    <xdr:to>
      <xdr:col>3</xdr:col>
      <xdr:colOff>274320</xdr:colOff>
      <xdr:row>1623</xdr:row>
      <xdr:rowOff>152400</xdr:rowOff>
    </xdr:to>
    <xdr:pic>
      <xdr:nvPicPr>
        <xdr:cNvPr id="1252" name="Billede 1251">
          <a:hlinkClick xmlns:r="http://schemas.openxmlformats.org/officeDocument/2006/relationships" r:id="rId7"/>
          <a:extLst>
            <a:ext uri="{FF2B5EF4-FFF2-40B4-BE49-F238E27FC236}">
              <a16:creationId xmlns:a16="http://schemas.microsoft.com/office/drawing/2014/main" id="{DF59218E-2882-47F2-85DE-F2E6E9201D3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77235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1627</xdr:row>
      <xdr:rowOff>0</xdr:rowOff>
    </xdr:from>
    <xdr:to>
      <xdr:col>3</xdr:col>
      <xdr:colOff>7620</xdr:colOff>
      <xdr:row>1627</xdr:row>
      <xdr:rowOff>30480</xdr:rowOff>
    </xdr:to>
    <xdr:pic>
      <xdr:nvPicPr>
        <xdr:cNvPr id="1253" name="Billede 1252">
          <a:extLst>
            <a:ext uri="{FF2B5EF4-FFF2-40B4-BE49-F238E27FC236}">
              <a16:creationId xmlns:a16="http://schemas.microsoft.com/office/drawing/2014/main" id="{59FDBDEE-DAC5-4199-8346-A914047C8D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0092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1628</xdr:row>
      <xdr:rowOff>0</xdr:rowOff>
    </xdr:from>
    <xdr:to>
      <xdr:col>3</xdr:col>
      <xdr:colOff>571500</xdr:colOff>
      <xdr:row>1628</xdr:row>
      <xdr:rowOff>160020</xdr:rowOff>
    </xdr:to>
    <xdr:pic>
      <xdr:nvPicPr>
        <xdr:cNvPr id="1254" name="Billede 1253">
          <a:hlinkClick xmlns:r="http://schemas.openxmlformats.org/officeDocument/2006/relationships" r:id="rId295"/>
          <a:extLst>
            <a:ext uri="{FF2B5EF4-FFF2-40B4-BE49-F238E27FC236}">
              <a16:creationId xmlns:a16="http://schemas.microsoft.com/office/drawing/2014/main" id="{A2C1C33A-F1B0-4EDB-BA9F-06021261DA9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80275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1629</xdr:row>
      <xdr:rowOff>0</xdr:rowOff>
    </xdr:from>
    <xdr:to>
      <xdr:col>3</xdr:col>
      <xdr:colOff>7620</xdr:colOff>
      <xdr:row>1629</xdr:row>
      <xdr:rowOff>99060</xdr:rowOff>
    </xdr:to>
    <xdr:pic>
      <xdr:nvPicPr>
        <xdr:cNvPr id="1255" name="Billede 1254">
          <a:extLst>
            <a:ext uri="{FF2B5EF4-FFF2-40B4-BE49-F238E27FC236}">
              <a16:creationId xmlns:a16="http://schemas.microsoft.com/office/drawing/2014/main" id="{F93A60B4-7E11-4923-9113-F800D813BD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0458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1631</xdr:row>
      <xdr:rowOff>0</xdr:rowOff>
    </xdr:from>
    <xdr:to>
      <xdr:col>1</xdr:col>
      <xdr:colOff>152400</xdr:colOff>
      <xdr:row>1632</xdr:row>
      <xdr:rowOff>114300</xdr:rowOff>
    </xdr:to>
    <xdr:pic>
      <xdr:nvPicPr>
        <xdr:cNvPr id="1256" name="img203" descr="Lot ID: 421354215  Set No: 910033  Name: Old Train Engine Shed">
          <a:hlinkClick xmlns:r="http://schemas.openxmlformats.org/officeDocument/2006/relationships" r:id="rId33"/>
          <a:extLst>
            <a:ext uri="{FF2B5EF4-FFF2-40B4-BE49-F238E27FC236}">
              <a16:creationId xmlns:a16="http://schemas.microsoft.com/office/drawing/2014/main" id="{246DDCEC-EC55-4299-9396-EC00E17B993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80824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1631</xdr:row>
      <xdr:rowOff>0</xdr:rowOff>
    </xdr:from>
    <xdr:to>
      <xdr:col>3</xdr:col>
      <xdr:colOff>114300</xdr:colOff>
      <xdr:row>1631</xdr:row>
      <xdr:rowOff>114300</xdr:rowOff>
    </xdr:to>
    <xdr:pic>
      <xdr:nvPicPr>
        <xdr:cNvPr id="1257" name="Billede 1256" descr="Seller Ships to My Country">
          <a:hlinkClick xmlns:r="http://schemas.openxmlformats.org/officeDocument/2006/relationships" r:id="rId5"/>
          <a:extLst>
            <a:ext uri="{FF2B5EF4-FFF2-40B4-BE49-F238E27FC236}">
              <a16:creationId xmlns:a16="http://schemas.microsoft.com/office/drawing/2014/main" id="{F17919C7-96DB-4996-BDCC-EACC2C063EE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80824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1631</xdr:row>
      <xdr:rowOff>0</xdr:rowOff>
    </xdr:from>
    <xdr:to>
      <xdr:col>3</xdr:col>
      <xdr:colOff>274320</xdr:colOff>
      <xdr:row>1631</xdr:row>
      <xdr:rowOff>152400</xdr:rowOff>
    </xdr:to>
    <xdr:pic>
      <xdr:nvPicPr>
        <xdr:cNvPr id="1258" name="Billede 1257">
          <a:hlinkClick xmlns:r="http://schemas.openxmlformats.org/officeDocument/2006/relationships" r:id="rId7"/>
          <a:extLst>
            <a:ext uri="{FF2B5EF4-FFF2-40B4-BE49-F238E27FC236}">
              <a16:creationId xmlns:a16="http://schemas.microsoft.com/office/drawing/2014/main" id="{6C8397BF-6DAA-47A6-B46B-F82B5CD4030A}"/>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80824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1635</xdr:row>
      <xdr:rowOff>0</xdr:rowOff>
    </xdr:from>
    <xdr:to>
      <xdr:col>3</xdr:col>
      <xdr:colOff>7620</xdr:colOff>
      <xdr:row>1635</xdr:row>
      <xdr:rowOff>30480</xdr:rowOff>
    </xdr:to>
    <xdr:pic>
      <xdr:nvPicPr>
        <xdr:cNvPr id="1259" name="Billede 1258">
          <a:extLst>
            <a:ext uri="{FF2B5EF4-FFF2-40B4-BE49-F238E27FC236}">
              <a16:creationId xmlns:a16="http://schemas.microsoft.com/office/drawing/2014/main" id="{53580DE4-5F47-47FF-AA61-B5A112DE66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2995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1636</xdr:row>
      <xdr:rowOff>0</xdr:rowOff>
    </xdr:from>
    <xdr:to>
      <xdr:col>3</xdr:col>
      <xdr:colOff>571500</xdr:colOff>
      <xdr:row>1636</xdr:row>
      <xdr:rowOff>160020</xdr:rowOff>
    </xdr:to>
    <xdr:pic>
      <xdr:nvPicPr>
        <xdr:cNvPr id="1260" name="Billede 1259">
          <a:hlinkClick xmlns:r="http://schemas.openxmlformats.org/officeDocument/2006/relationships" r:id="rId296"/>
          <a:extLst>
            <a:ext uri="{FF2B5EF4-FFF2-40B4-BE49-F238E27FC236}">
              <a16:creationId xmlns:a16="http://schemas.microsoft.com/office/drawing/2014/main" id="{06504689-0579-43E5-805A-D45ED3F81C4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83178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1637</xdr:row>
      <xdr:rowOff>0</xdr:rowOff>
    </xdr:from>
    <xdr:to>
      <xdr:col>3</xdr:col>
      <xdr:colOff>7620</xdr:colOff>
      <xdr:row>1637</xdr:row>
      <xdr:rowOff>99060</xdr:rowOff>
    </xdr:to>
    <xdr:pic>
      <xdr:nvPicPr>
        <xdr:cNvPr id="1261" name="Billede 1260">
          <a:extLst>
            <a:ext uri="{FF2B5EF4-FFF2-40B4-BE49-F238E27FC236}">
              <a16:creationId xmlns:a16="http://schemas.microsoft.com/office/drawing/2014/main" id="{40ADC4E7-3B79-46C6-84A6-586F66CA8F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3361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1639</xdr:row>
      <xdr:rowOff>0</xdr:rowOff>
    </xdr:from>
    <xdr:to>
      <xdr:col>1</xdr:col>
      <xdr:colOff>152400</xdr:colOff>
      <xdr:row>1640</xdr:row>
      <xdr:rowOff>114300</xdr:rowOff>
    </xdr:to>
    <xdr:pic>
      <xdr:nvPicPr>
        <xdr:cNvPr id="1262" name="img204" descr="Lot ID: 421225860  Set No: 910033  Name: Old Train Engine Shed">
          <a:hlinkClick xmlns:r="http://schemas.openxmlformats.org/officeDocument/2006/relationships" r:id="rId33"/>
          <a:extLst>
            <a:ext uri="{FF2B5EF4-FFF2-40B4-BE49-F238E27FC236}">
              <a16:creationId xmlns:a16="http://schemas.microsoft.com/office/drawing/2014/main" id="{AC6F4251-15F5-4185-AF5C-7D3765A3B47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83727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1639</xdr:row>
      <xdr:rowOff>0</xdr:rowOff>
    </xdr:from>
    <xdr:to>
      <xdr:col>3</xdr:col>
      <xdr:colOff>114300</xdr:colOff>
      <xdr:row>1639</xdr:row>
      <xdr:rowOff>114300</xdr:rowOff>
    </xdr:to>
    <xdr:pic>
      <xdr:nvPicPr>
        <xdr:cNvPr id="1263" name="Billede 1262" descr="Seller Does Not Ship to My Country">
          <a:hlinkClick xmlns:r="http://schemas.openxmlformats.org/officeDocument/2006/relationships" r:id="rId5"/>
          <a:extLst>
            <a:ext uri="{FF2B5EF4-FFF2-40B4-BE49-F238E27FC236}">
              <a16:creationId xmlns:a16="http://schemas.microsoft.com/office/drawing/2014/main" id="{F1ED6244-0BBF-452A-ADAC-B50AE10902E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683727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1639</xdr:row>
      <xdr:rowOff>0</xdr:rowOff>
    </xdr:from>
    <xdr:to>
      <xdr:col>3</xdr:col>
      <xdr:colOff>274320</xdr:colOff>
      <xdr:row>1639</xdr:row>
      <xdr:rowOff>152400</xdr:rowOff>
    </xdr:to>
    <xdr:pic>
      <xdr:nvPicPr>
        <xdr:cNvPr id="1264" name="Billede 1263">
          <a:hlinkClick xmlns:r="http://schemas.openxmlformats.org/officeDocument/2006/relationships" r:id="rId7"/>
          <a:extLst>
            <a:ext uri="{FF2B5EF4-FFF2-40B4-BE49-F238E27FC236}">
              <a16:creationId xmlns:a16="http://schemas.microsoft.com/office/drawing/2014/main" id="{FA582C93-C26E-4E6B-8F96-409DEDC1E7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683727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1643</xdr:row>
      <xdr:rowOff>0</xdr:rowOff>
    </xdr:from>
    <xdr:to>
      <xdr:col>3</xdr:col>
      <xdr:colOff>7620</xdr:colOff>
      <xdr:row>1643</xdr:row>
      <xdr:rowOff>30480</xdr:rowOff>
    </xdr:to>
    <xdr:pic>
      <xdr:nvPicPr>
        <xdr:cNvPr id="1265" name="Billede 1264">
          <a:extLst>
            <a:ext uri="{FF2B5EF4-FFF2-40B4-BE49-F238E27FC236}">
              <a16:creationId xmlns:a16="http://schemas.microsoft.com/office/drawing/2014/main" id="{48C52192-4004-40AE-9929-4FEB69BA19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5739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1644</xdr:row>
      <xdr:rowOff>0</xdr:rowOff>
    </xdr:from>
    <xdr:to>
      <xdr:col>3</xdr:col>
      <xdr:colOff>571500</xdr:colOff>
      <xdr:row>1644</xdr:row>
      <xdr:rowOff>160020</xdr:rowOff>
    </xdr:to>
    <xdr:pic>
      <xdr:nvPicPr>
        <xdr:cNvPr id="1266" name="Billede 1265">
          <a:hlinkClick xmlns:r="http://schemas.openxmlformats.org/officeDocument/2006/relationships" r:id="rId297"/>
          <a:extLst>
            <a:ext uri="{FF2B5EF4-FFF2-40B4-BE49-F238E27FC236}">
              <a16:creationId xmlns:a16="http://schemas.microsoft.com/office/drawing/2014/main" id="{BBAADD63-DCA4-4F2D-9C4B-7F9A039A846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85921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1645</xdr:row>
      <xdr:rowOff>0</xdr:rowOff>
    </xdr:from>
    <xdr:to>
      <xdr:col>3</xdr:col>
      <xdr:colOff>7620</xdr:colOff>
      <xdr:row>1645</xdr:row>
      <xdr:rowOff>99060</xdr:rowOff>
    </xdr:to>
    <xdr:pic>
      <xdr:nvPicPr>
        <xdr:cNvPr id="1267" name="Billede 1266">
          <a:extLst>
            <a:ext uri="{FF2B5EF4-FFF2-40B4-BE49-F238E27FC236}">
              <a16:creationId xmlns:a16="http://schemas.microsoft.com/office/drawing/2014/main" id="{B7C0DECE-EE5B-4258-887A-2C913917B9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6104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1647</xdr:row>
      <xdr:rowOff>0</xdr:rowOff>
    </xdr:from>
    <xdr:to>
      <xdr:col>1</xdr:col>
      <xdr:colOff>152400</xdr:colOff>
      <xdr:row>1648</xdr:row>
      <xdr:rowOff>114300</xdr:rowOff>
    </xdr:to>
    <xdr:pic>
      <xdr:nvPicPr>
        <xdr:cNvPr id="1268" name="img205" descr="Lot ID: 537029278  Set No: 910033  Name: Old Train Engine Shed">
          <a:hlinkClick xmlns:r="http://schemas.openxmlformats.org/officeDocument/2006/relationships" r:id="rId33"/>
          <a:extLst>
            <a:ext uri="{FF2B5EF4-FFF2-40B4-BE49-F238E27FC236}">
              <a16:creationId xmlns:a16="http://schemas.microsoft.com/office/drawing/2014/main" id="{F7C04E65-EA26-45FA-8F96-32D1AD34534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86470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1647</xdr:row>
      <xdr:rowOff>0</xdr:rowOff>
    </xdr:from>
    <xdr:to>
      <xdr:col>3</xdr:col>
      <xdr:colOff>114300</xdr:colOff>
      <xdr:row>1647</xdr:row>
      <xdr:rowOff>114300</xdr:rowOff>
    </xdr:to>
    <xdr:pic>
      <xdr:nvPicPr>
        <xdr:cNvPr id="1269" name="Billede 1268" descr="Seller Ships to My Country">
          <a:hlinkClick xmlns:r="http://schemas.openxmlformats.org/officeDocument/2006/relationships" r:id="rId5"/>
          <a:extLst>
            <a:ext uri="{FF2B5EF4-FFF2-40B4-BE49-F238E27FC236}">
              <a16:creationId xmlns:a16="http://schemas.microsoft.com/office/drawing/2014/main" id="{932A3E14-E585-491D-A8A6-31CC2EBBE7C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86470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1647</xdr:row>
      <xdr:rowOff>0</xdr:rowOff>
    </xdr:from>
    <xdr:to>
      <xdr:col>3</xdr:col>
      <xdr:colOff>274320</xdr:colOff>
      <xdr:row>1647</xdr:row>
      <xdr:rowOff>152400</xdr:rowOff>
    </xdr:to>
    <xdr:pic>
      <xdr:nvPicPr>
        <xdr:cNvPr id="1270" name="Billede 1269">
          <a:hlinkClick xmlns:r="http://schemas.openxmlformats.org/officeDocument/2006/relationships" r:id="rId7"/>
          <a:extLst>
            <a:ext uri="{FF2B5EF4-FFF2-40B4-BE49-F238E27FC236}">
              <a16:creationId xmlns:a16="http://schemas.microsoft.com/office/drawing/2014/main" id="{95B1AB4F-2A61-471E-8117-7FACBFACB51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86470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1651</xdr:row>
      <xdr:rowOff>0</xdr:rowOff>
    </xdr:from>
    <xdr:to>
      <xdr:col>3</xdr:col>
      <xdr:colOff>7620</xdr:colOff>
      <xdr:row>1651</xdr:row>
      <xdr:rowOff>30480</xdr:rowOff>
    </xdr:to>
    <xdr:pic>
      <xdr:nvPicPr>
        <xdr:cNvPr id="1271" name="Billede 1270">
          <a:extLst>
            <a:ext uri="{FF2B5EF4-FFF2-40B4-BE49-F238E27FC236}">
              <a16:creationId xmlns:a16="http://schemas.microsoft.com/office/drawing/2014/main" id="{756FB248-EE2D-4515-94B7-27582B7AF7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8527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1652</xdr:row>
      <xdr:rowOff>0</xdr:rowOff>
    </xdr:from>
    <xdr:to>
      <xdr:col>3</xdr:col>
      <xdr:colOff>571500</xdr:colOff>
      <xdr:row>1652</xdr:row>
      <xdr:rowOff>160020</xdr:rowOff>
    </xdr:to>
    <xdr:pic>
      <xdr:nvPicPr>
        <xdr:cNvPr id="1272" name="Billede 1271">
          <a:hlinkClick xmlns:r="http://schemas.openxmlformats.org/officeDocument/2006/relationships" r:id="rId298"/>
          <a:extLst>
            <a:ext uri="{FF2B5EF4-FFF2-40B4-BE49-F238E27FC236}">
              <a16:creationId xmlns:a16="http://schemas.microsoft.com/office/drawing/2014/main" id="{C4A4F10E-CAC7-4ADE-BCCC-2309C9B452D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88710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1653</xdr:row>
      <xdr:rowOff>0</xdr:rowOff>
    </xdr:from>
    <xdr:to>
      <xdr:col>3</xdr:col>
      <xdr:colOff>7620</xdr:colOff>
      <xdr:row>1653</xdr:row>
      <xdr:rowOff>99060</xdr:rowOff>
    </xdr:to>
    <xdr:pic>
      <xdr:nvPicPr>
        <xdr:cNvPr id="1273" name="Billede 1272">
          <a:extLst>
            <a:ext uri="{FF2B5EF4-FFF2-40B4-BE49-F238E27FC236}">
              <a16:creationId xmlns:a16="http://schemas.microsoft.com/office/drawing/2014/main" id="{65F0EDB8-474C-4F24-9965-C32AAFFFC4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88893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1655</xdr:row>
      <xdr:rowOff>0</xdr:rowOff>
    </xdr:from>
    <xdr:to>
      <xdr:col>1</xdr:col>
      <xdr:colOff>152400</xdr:colOff>
      <xdr:row>1656</xdr:row>
      <xdr:rowOff>114300</xdr:rowOff>
    </xdr:to>
    <xdr:pic>
      <xdr:nvPicPr>
        <xdr:cNvPr id="1274" name="img206" descr="Lot ID: 435346146  Set No: 910033  Name: Old Train Engine Shed">
          <a:hlinkClick xmlns:r="http://schemas.openxmlformats.org/officeDocument/2006/relationships" r:id="rId33"/>
          <a:extLst>
            <a:ext uri="{FF2B5EF4-FFF2-40B4-BE49-F238E27FC236}">
              <a16:creationId xmlns:a16="http://schemas.microsoft.com/office/drawing/2014/main" id="{ECE8D001-7EF1-4D30-BF58-635DA3E3305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89259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1655</xdr:row>
      <xdr:rowOff>0</xdr:rowOff>
    </xdr:from>
    <xdr:to>
      <xdr:col>3</xdr:col>
      <xdr:colOff>114300</xdr:colOff>
      <xdr:row>1655</xdr:row>
      <xdr:rowOff>114300</xdr:rowOff>
    </xdr:to>
    <xdr:pic>
      <xdr:nvPicPr>
        <xdr:cNvPr id="1275" name="Billede 1274" descr="Seller Does Not Ship to My Country">
          <a:hlinkClick xmlns:r="http://schemas.openxmlformats.org/officeDocument/2006/relationships" r:id="rId5"/>
          <a:extLst>
            <a:ext uri="{FF2B5EF4-FFF2-40B4-BE49-F238E27FC236}">
              <a16:creationId xmlns:a16="http://schemas.microsoft.com/office/drawing/2014/main" id="{E840E9ED-BB41-4973-822B-FFE53BC0DF7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689259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1655</xdr:row>
      <xdr:rowOff>0</xdr:rowOff>
    </xdr:from>
    <xdr:to>
      <xdr:col>3</xdr:col>
      <xdr:colOff>274320</xdr:colOff>
      <xdr:row>1655</xdr:row>
      <xdr:rowOff>152400</xdr:rowOff>
    </xdr:to>
    <xdr:pic>
      <xdr:nvPicPr>
        <xdr:cNvPr id="1276" name="Billede 1275">
          <a:hlinkClick xmlns:r="http://schemas.openxmlformats.org/officeDocument/2006/relationships" r:id="rId7"/>
          <a:extLst>
            <a:ext uri="{FF2B5EF4-FFF2-40B4-BE49-F238E27FC236}">
              <a16:creationId xmlns:a16="http://schemas.microsoft.com/office/drawing/2014/main" id="{B2624211-8463-421E-922F-7AE82207159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689259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1659</xdr:row>
      <xdr:rowOff>0</xdr:rowOff>
    </xdr:from>
    <xdr:to>
      <xdr:col>3</xdr:col>
      <xdr:colOff>7620</xdr:colOff>
      <xdr:row>1659</xdr:row>
      <xdr:rowOff>30480</xdr:rowOff>
    </xdr:to>
    <xdr:pic>
      <xdr:nvPicPr>
        <xdr:cNvPr id="1277" name="Billede 1276">
          <a:extLst>
            <a:ext uri="{FF2B5EF4-FFF2-40B4-BE49-F238E27FC236}">
              <a16:creationId xmlns:a16="http://schemas.microsoft.com/office/drawing/2014/main" id="{EE26D252-C1CE-4E31-9D0C-37C0734875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1156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1660</xdr:row>
      <xdr:rowOff>0</xdr:rowOff>
    </xdr:from>
    <xdr:to>
      <xdr:col>3</xdr:col>
      <xdr:colOff>571500</xdr:colOff>
      <xdr:row>1660</xdr:row>
      <xdr:rowOff>160020</xdr:rowOff>
    </xdr:to>
    <xdr:pic>
      <xdr:nvPicPr>
        <xdr:cNvPr id="1278" name="Billede 1277">
          <a:hlinkClick xmlns:r="http://schemas.openxmlformats.org/officeDocument/2006/relationships" r:id="rId299"/>
          <a:extLst>
            <a:ext uri="{FF2B5EF4-FFF2-40B4-BE49-F238E27FC236}">
              <a16:creationId xmlns:a16="http://schemas.microsoft.com/office/drawing/2014/main" id="{B66BB007-5AD7-4AB7-BCC3-1DE79EBE37D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91339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1661</xdr:row>
      <xdr:rowOff>0</xdr:rowOff>
    </xdr:from>
    <xdr:to>
      <xdr:col>3</xdr:col>
      <xdr:colOff>7620</xdr:colOff>
      <xdr:row>1661</xdr:row>
      <xdr:rowOff>99060</xdr:rowOff>
    </xdr:to>
    <xdr:pic>
      <xdr:nvPicPr>
        <xdr:cNvPr id="1279" name="Billede 1278">
          <a:extLst>
            <a:ext uri="{FF2B5EF4-FFF2-40B4-BE49-F238E27FC236}">
              <a16:creationId xmlns:a16="http://schemas.microsoft.com/office/drawing/2014/main" id="{B3990EAB-C6CF-4ADB-B495-B60969377C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1522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1663</xdr:row>
      <xdr:rowOff>0</xdr:rowOff>
    </xdr:from>
    <xdr:to>
      <xdr:col>1</xdr:col>
      <xdr:colOff>152400</xdr:colOff>
      <xdr:row>1664</xdr:row>
      <xdr:rowOff>114300</xdr:rowOff>
    </xdr:to>
    <xdr:pic>
      <xdr:nvPicPr>
        <xdr:cNvPr id="1280" name="img207" descr="Lot ID: 419403456  Set No: 910033  Name: Old Train Engine Shed">
          <a:hlinkClick xmlns:r="http://schemas.openxmlformats.org/officeDocument/2006/relationships" r:id="rId33"/>
          <a:extLst>
            <a:ext uri="{FF2B5EF4-FFF2-40B4-BE49-F238E27FC236}">
              <a16:creationId xmlns:a16="http://schemas.microsoft.com/office/drawing/2014/main" id="{74F0865C-EA76-4621-8CDC-1762BBF323A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91888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1663</xdr:row>
      <xdr:rowOff>0</xdr:rowOff>
    </xdr:from>
    <xdr:to>
      <xdr:col>3</xdr:col>
      <xdr:colOff>114300</xdr:colOff>
      <xdr:row>1663</xdr:row>
      <xdr:rowOff>114300</xdr:rowOff>
    </xdr:to>
    <xdr:pic>
      <xdr:nvPicPr>
        <xdr:cNvPr id="1281" name="Billede 1280" descr="Seller Ships to My Country">
          <a:hlinkClick xmlns:r="http://schemas.openxmlformats.org/officeDocument/2006/relationships" r:id="rId5"/>
          <a:extLst>
            <a:ext uri="{FF2B5EF4-FFF2-40B4-BE49-F238E27FC236}">
              <a16:creationId xmlns:a16="http://schemas.microsoft.com/office/drawing/2014/main" id="{A9FDBF54-FC79-4731-9672-5449B041D75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91888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1663</xdr:row>
      <xdr:rowOff>0</xdr:rowOff>
    </xdr:from>
    <xdr:to>
      <xdr:col>3</xdr:col>
      <xdr:colOff>274320</xdr:colOff>
      <xdr:row>1663</xdr:row>
      <xdr:rowOff>152400</xdr:rowOff>
    </xdr:to>
    <xdr:pic>
      <xdr:nvPicPr>
        <xdr:cNvPr id="1282" name="Billede 1281">
          <a:hlinkClick xmlns:r="http://schemas.openxmlformats.org/officeDocument/2006/relationships" r:id="rId7"/>
          <a:extLst>
            <a:ext uri="{FF2B5EF4-FFF2-40B4-BE49-F238E27FC236}">
              <a16:creationId xmlns:a16="http://schemas.microsoft.com/office/drawing/2014/main" id="{1E5FA9D9-12E4-4032-B24B-B521CC03BFC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691888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1667</xdr:row>
      <xdr:rowOff>0</xdr:rowOff>
    </xdr:from>
    <xdr:to>
      <xdr:col>3</xdr:col>
      <xdr:colOff>7620</xdr:colOff>
      <xdr:row>1667</xdr:row>
      <xdr:rowOff>30480</xdr:rowOff>
    </xdr:to>
    <xdr:pic>
      <xdr:nvPicPr>
        <xdr:cNvPr id="1283" name="Billede 1282">
          <a:extLst>
            <a:ext uri="{FF2B5EF4-FFF2-40B4-BE49-F238E27FC236}">
              <a16:creationId xmlns:a16="http://schemas.microsoft.com/office/drawing/2014/main" id="{16C040E9-8BED-483B-8876-198D4BB9E5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3900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1668</xdr:row>
      <xdr:rowOff>0</xdr:rowOff>
    </xdr:from>
    <xdr:to>
      <xdr:col>3</xdr:col>
      <xdr:colOff>571500</xdr:colOff>
      <xdr:row>1668</xdr:row>
      <xdr:rowOff>160020</xdr:rowOff>
    </xdr:to>
    <xdr:pic>
      <xdr:nvPicPr>
        <xdr:cNvPr id="1284" name="Billede 1283">
          <a:hlinkClick xmlns:r="http://schemas.openxmlformats.org/officeDocument/2006/relationships" r:id="rId300"/>
          <a:extLst>
            <a:ext uri="{FF2B5EF4-FFF2-40B4-BE49-F238E27FC236}">
              <a16:creationId xmlns:a16="http://schemas.microsoft.com/office/drawing/2014/main" id="{4ACFA734-9E1B-4412-BA9F-C4729CD8F9F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94082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1669</xdr:row>
      <xdr:rowOff>0</xdr:rowOff>
    </xdr:from>
    <xdr:to>
      <xdr:col>3</xdr:col>
      <xdr:colOff>7620</xdr:colOff>
      <xdr:row>1669</xdr:row>
      <xdr:rowOff>99060</xdr:rowOff>
    </xdr:to>
    <xdr:pic>
      <xdr:nvPicPr>
        <xdr:cNvPr id="1285" name="Billede 1284">
          <a:extLst>
            <a:ext uri="{FF2B5EF4-FFF2-40B4-BE49-F238E27FC236}">
              <a16:creationId xmlns:a16="http://schemas.microsoft.com/office/drawing/2014/main" id="{F0A9AB5E-4696-4BEF-B4DD-6175D1DE11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4265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1671</xdr:row>
      <xdr:rowOff>0</xdr:rowOff>
    </xdr:from>
    <xdr:to>
      <xdr:col>1</xdr:col>
      <xdr:colOff>152400</xdr:colOff>
      <xdr:row>1672</xdr:row>
      <xdr:rowOff>114300</xdr:rowOff>
    </xdr:to>
    <xdr:pic>
      <xdr:nvPicPr>
        <xdr:cNvPr id="1286" name="img208" descr="Lot ID: 418365961  Set No: 910033  Name: Old Train Engine Shed">
          <a:hlinkClick xmlns:r="http://schemas.openxmlformats.org/officeDocument/2006/relationships" r:id="rId33"/>
          <a:extLst>
            <a:ext uri="{FF2B5EF4-FFF2-40B4-BE49-F238E27FC236}">
              <a16:creationId xmlns:a16="http://schemas.microsoft.com/office/drawing/2014/main" id="{49F63349-CD04-4BE7-84F9-12F50B38674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94631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1671</xdr:row>
      <xdr:rowOff>0</xdr:rowOff>
    </xdr:from>
    <xdr:to>
      <xdr:col>3</xdr:col>
      <xdr:colOff>114300</xdr:colOff>
      <xdr:row>1671</xdr:row>
      <xdr:rowOff>114300</xdr:rowOff>
    </xdr:to>
    <xdr:pic>
      <xdr:nvPicPr>
        <xdr:cNvPr id="1287" name="Billede 1286" descr="Seller Ships to My Country">
          <a:hlinkClick xmlns:r="http://schemas.openxmlformats.org/officeDocument/2006/relationships" r:id="rId5"/>
          <a:extLst>
            <a:ext uri="{FF2B5EF4-FFF2-40B4-BE49-F238E27FC236}">
              <a16:creationId xmlns:a16="http://schemas.microsoft.com/office/drawing/2014/main" id="{A3AF351F-F751-409A-96E3-28C437001DB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94631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1671</xdr:row>
      <xdr:rowOff>0</xdr:rowOff>
    </xdr:from>
    <xdr:to>
      <xdr:col>3</xdr:col>
      <xdr:colOff>274320</xdr:colOff>
      <xdr:row>1671</xdr:row>
      <xdr:rowOff>152400</xdr:rowOff>
    </xdr:to>
    <xdr:pic>
      <xdr:nvPicPr>
        <xdr:cNvPr id="1288" name="Billede 1287">
          <a:hlinkClick xmlns:r="http://schemas.openxmlformats.org/officeDocument/2006/relationships" r:id="rId7"/>
          <a:extLst>
            <a:ext uri="{FF2B5EF4-FFF2-40B4-BE49-F238E27FC236}">
              <a16:creationId xmlns:a16="http://schemas.microsoft.com/office/drawing/2014/main" id="{C9ECCA95-5F70-4A77-A8C2-1C5DE5281617}"/>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694631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1671</xdr:row>
      <xdr:rowOff>0</xdr:rowOff>
    </xdr:from>
    <xdr:to>
      <xdr:col>3</xdr:col>
      <xdr:colOff>457200</xdr:colOff>
      <xdr:row>1671</xdr:row>
      <xdr:rowOff>152400</xdr:rowOff>
    </xdr:to>
    <xdr:pic>
      <xdr:nvPicPr>
        <xdr:cNvPr id="1289" name="Billede 1288">
          <a:hlinkClick xmlns:r="http://schemas.openxmlformats.org/officeDocument/2006/relationships" r:id="rId48"/>
          <a:extLst>
            <a:ext uri="{FF2B5EF4-FFF2-40B4-BE49-F238E27FC236}">
              <a16:creationId xmlns:a16="http://schemas.microsoft.com/office/drawing/2014/main" id="{F69941D0-2E1B-4387-8D5C-15DA3AD6985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6946315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1675</xdr:row>
      <xdr:rowOff>0</xdr:rowOff>
    </xdr:from>
    <xdr:to>
      <xdr:col>3</xdr:col>
      <xdr:colOff>7620</xdr:colOff>
      <xdr:row>1675</xdr:row>
      <xdr:rowOff>30480</xdr:rowOff>
    </xdr:to>
    <xdr:pic>
      <xdr:nvPicPr>
        <xdr:cNvPr id="1290" name="Billede 1289">
          <a:extLst>
            <a:ext uri="{FF2B5EF4-FFF2-40B4-BE49-F238E27FC236}">
              <a16:creationId xmlns:a16="http://schemas.microsoft.com/office/drawing/2014/main" id="{ACDC97C9-274A-4C9B-BB9B-7FCFE4CAC0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6917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1676</xdr:row>
      <xdr:rowOff>0</xdr:rowOff>
    </xdr:from>
    <xdr:to>
      <xdr:col>3</xdr:col>
      <xdr:colOff>571500</xdr:colOff>
      <xdr:row>1676</xdr:row>
      <xdr:rowOff>160020</xdr:rowOff>
    </xdr:to>
    <xdr:pic>
      <xdr:nvPicPr>
        <xdr:cNvPr id="1291" name="Billede 1290">
          <a:hlinkClick xmlns:r="http://schemas.openxmlformats.org/officeDocument/2006/relationships" r:id="rId301"/>
          <a:extLst>
            <a:ext uri="{FF2B5EF4-FFF2-40B4-BE49-F238E27FC236}">
              <a16:creationId xmlns:a16="http://schemas.microsoft.com/office/drawing/2014/main" id="{B73CD4A4-552B-4D53-A9FE-4C143BE6056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697100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1677</xdr:row>
      <xdr:rowOff>0</xdr:rowOff>
    </xdr:from>
    <xdr:to>
      <xdr:col>3</xdr:col>
      <xdr:colOff>7620</xdr:colOff>
      <xdr:row>1677</xdr:row>
      <xdr:rowOff>99060</xdr:rowOff>
    </xdr:to>
    <xdr:pic>
      <xdr:nvPicPr>
        <xdr:cNvPr id="1292" name="Billede 1291">
          <a:extLst>
            <a:ext uri="{FF2B5EF4-FFF2-40B4-BE49-F238E27FC236}">
              <a16:creationId xmlns:a16="http://schemas.microsoft.com/office/drawing/2014/main" id="{7796704E-D366-4FD7-BAC5-2F79D11B86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697283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1679</xdr:row>
      <xdr:rowOff>0</xdr:rowOff>
    </xdr:from>
    <xdr:to>
      <xdr:col>1</xdr:col>
      <xdr:colOff>152400</xdr:colOff>
      <xdr:row>1680</xdr:row>
      <xdr:rowOff>114300</xdr:rowOff>
    </xdr:to>
    <xdr:pic>
      <xdr:nvPicPr>
        <xdr:cNvPr id="1293" name="img209" descr="Lot ID: 418361179  Set No: 910033  Name: Old Train Engine Shed">
          <a:hlinkClick xmlns:r="http://schemas.openxmlformats.org/officeDocument/2006/relationships" r:id="rId33"/>
          <a:extLst>
            <a:ext uri="{FF2B5EF4-FFF2-40B4-BE49-F238E27FC236}">
              <a16:creationId xmlns:a16="http://schemas.microsoft.com/office/drawing/2014/main" id="{4F098328-C6B7-4C27-ADAC-E5B75A4A7E9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697649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1679</xdr:row>
      <xdr:rowOff>0</xdr:rowOff>
    </xdr:from>
    <xdr:to>
      <xdr:col>3</xdr:col>
      <xdr:colOff>114300</xdr:colOff>
      <xdr:row>1679</xdr:row>
      <xdr:rowOff>114300</xdr:rowOff>
    </xdr:to>
    <xdr:pic>
      <xdr:nvPicPr>
        <xdr:cNvPr id="1294" name="Billede 1293" descr="Seller Ships to My Country">
          <a:hlinkClick xmlns:r="http://schemas.openxmlformats.org/officeDocument/2006/relationships" r:id="rId5"/>
          <a:extLst>
            <a:ext uri="{FF2B5EF4-FFF2-40B4-BE49-F238E27FC236}">
              <a16:creationId xmlns:a16="http://schemas.microsoft.com/office/drawing/2014/main" id="{2068BDC5-25EE-4FFA-8EC1-20B2A555F4A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697649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1679</xdr:row>
      <xdr:rowOff>0</xdr:rowOff>
    </xdr:from>
    <xdr:to>
      <xdr:col>3</xdr:col>
      <xdr:colOff>274320</xdr:colOff>
      <xdr:row>1679</xdr:row>
      <xdr:rowOff>152400</xdr:rowOff>
    </xdr:to>
    <xdr:pic>
      <xdr:nvPicPr>
        <xdr:cNvPr id="1295" name="Billede 1294">
          <a:hlinkClick xmlns:r="http://schemas.openxmlformats.org/officeDocument/2006/relationships" r:id="rId7"/>
          <a:extLst>
            <a:ext uri="{FF2B5EF4-FFF2-40B4-BE49-F238E27FC236}">
              <a16:creationId xmlns:a16="http://schemas.microsoft.com/office/drawing/2014/main" id="{42AC276D-5E03-4B41-9659-0E123F277DE9}"/>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697649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1683</xdr:row>
      <xdr:rowOff>0</xdr:rowOff>
    </xdr:from>
    <xdr:to>
      <xdr:col>3</xdr:col>
      <xdr:colOff>7620</xdr:colOff>
      <xdr:row>1683</xdr:row>
      <xdr:rowOff>30480</xdr:rowOff>
    </xdr:to>
    <xdr:pic>
      <xdr:nvPicPr>
        <xdr:cNvPr id="1296" name="Billede 1295">
          <a:extLst>
            <a:ext uri="{FF2B5EF4-FFF2-40B4-BE49-F238E27FC236}">
              <a16:creationId xmlns:a16="http://schemas.microsoft.com/office/drawing/2014/main" id="{2BFF9548-1C5B-4C7B-8706-43A9756363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0735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1684</xdr:row>
      <xdr:rowOff>0</xdr:rowOff>
    </xdr:from>
    <xdr:to>
      <xdr:col>3</xdr:col>
      <xdr:colOff>571500</xdr:colOff>
      <xdr:row>1684</xdr:row>
      <xdr:rowOff>160020</xdr:rowOff>
    </xdr:to>
    <xdr:pic>
      <xdr:nvPicPr>
        <xdr:cNvPr id="1297" name="Billede 1296">
          <a:hlinkClick xmlns:r="http://schemas.openxmlformats.org/officeDocument/2006/relationships" r:id="rId302"/>
          <a:extLst>
            <a:ext uri="{FF2B5EF4-FFF2-40B4-BE49-F238E27FC236}">
              <a16:creationId xmlns:a16="http://schemas.microsoft.com/office/drawing/2014/main" id="{FB83AE67-513D-4762-B8AD-6E1CA65AA2E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00918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1685</xdr:row>
      <xdr:rowOff>0</xdr:rowOff>
    </xdr:from>
    <xdr:to>
      <xdr:col>3</xdr:col>
      <xdr:colOff>7620</xdr:colOff>
      <xdr:row>1685</xdr:row>
      <xdr:rowOff>99060</xdr:rowOff>
    </xdr:to>
    <xdr:pic>
      <xdr:nvPicPr>
        <xdr:cNvPr id="1298" name="Billede 1297">
          <a:extLst>
            <a:ext uri="{FF2B5EF4-FFF2-40B4-BE49-F238E27FC236}">
              <a16:creationId xmlns:a16="http://schemas.microsoft.com/office/drawing/2014/main" id="{413BDEEB-A1A0-47CD-BBDA-3E243A0E44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1100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1687</xdr:row>
      <xdr:rowOff>0</xdr:rowOff>
    </xdr:from>
    <xdr:to>
      <xdr:col>1</xdr:col>
      <xdr:colOff>152400</xdr:colOff>
      <xdr:row>1688</xdr:row>
      <xdr:rowOff>114300</xdr:rowOff>
    </xdr:to>
    <xdr:pic>
      <xdr:nvPicPr>
        <xdr:cNvPr id="1299" name="img210" descr="Lot ID: 417881301  Set No: 910033  Name: Old Train Engine Shed">
          <a:hlinkClick xmlns:r="http://schemas.openxmlformats.org/officeDocument/2006/relationships" r:id="rId33"/>
          <a:extLst>
            <a:ext uri="{FF2B5EF4-FFF2-40B4-BE49-F238E27FC236}">
              <a16:creationId xmlns:a16="http://schemas.microsoft.com/office/drawing/2014/main" id="{8EB26BBB-ED24-4622-B8A2-43B4DADE31D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01466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1687</xdr:row>
      <xdr:rowOff>0</xdr:rowOff>
    </xdr:from>
    <xdr:to>
      <xdr:col>3</xdr:col>
      <xdr:colOff>114300</xdr:colOff>
      <xdr:row>1687</xdr:row>
      <xdr:rowOff>114300</xdr:rowOff>
    </xdr:to>
    <xdr:pic>
      <xdr:nvPicPr>
        <xdr:cNvPr id="1300" name="Billede 1299" descr="Seller Ships to My Country">
          <a:hlinkClick xmlns:r="http://schemas.openxmlformats.org/officeDocument/2006/relationships" r:id="rId5"/>
          <a:extLst>
            <a:ext uri="{FF2B5EF4-FFF2-40B4-BE49-F238E27FC236}">
              <a16:creationId xmlns:a16="http://schemas.microsoft.com/office/drawing/2014/main" id="{705324B7-805E-40B2-840C-4B959058521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01466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1687</xdr:row>
      <xdr:rowOff>0</xdr:rowOff>
    </xdr:from>
    <xdr:to>
      <xdr:col>3</xdr:col>
      <xdr:colOff>274320</xdr:colOff>
      <xdr:row>1687</xdr:row>
      <xdr:rowOff>152400</xdr:rowOff>
    </xdr:to>
    <xdr:pic>
      <xdr:nvPicPr>
        <xdr:cNvPr id="1301" name="Billede 1300">
          <a:hlinkClick xmlns:r="http://schemas.openxmlformats.org/officeDocument/2006/relationships" r:id="rId7"/>
          <a:extLst>
            <a:ext uri="{FF2B5EF4-FFF2-40B4-BE49-F238E27FC236}">
              <a16:creationId xmlns:a16="http://schemas.microsoft.com/office/drawing/2014/main" id="{4266CE16-4761-4BE2-9C9F-646812E3215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01466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1691</xdr:row>
      <xdr:rowOff>0</xdr:rowOff>
    </xdr:from>
    <xdr:to>
      <xdr:col>3</xdr:col>
      <xdr:colOff>7620</xdr:colOff>
      <xdr:row>1691</xdr:row>
      <xdr:rowOff>30480</xdr:rowOff>
    </xdr:to>
    <xdr:pic>
      <xdr:nvPicPr>
        <xdr:cNvPr id="1302" name="Billede 1301">
          <a:extLst>
            <a:ext uri="{FF2B5EF4-FFF2-40B4-BE49-F238E27FC236}">
              <a16:creationId xmlns:a16="http://schemas.microsoft.com/office/drawing/2014/main" id="{CBD2C01E-7BE7-40F3-BC34-0F51D6ADE6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38670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1692</xdr:row>
      <xdr:rowOff>0</xdr:rowOff>
    </xdr:from>
    <xdr:to>
      <xdr:col>3</xdr:col>
      <xdr:colOff>571500</xdr:colOff>
      <xdr:row>1692</xdr:row>
      <xdr:rowOff>160020</xdr:rowOff>
    </xdr:to>
    <xdr:pic>
      <xdr:nvPicPr>
        <xdr:cNvPr id="1303" name="Billede 1302">
          <a:hlinkClick xmlns:r="http://schemas.openxmlformats.org/officeDocument/2006/relationships" r:id="rId303"/>
          <a:extLst>
            <a:ext uri="{FF2B5EF4-FFF2-40B4-BE49-F238E27FC236}">
              <a16:creationId xmlns:a16="http://schemas.microsoft.com/office/drawing/2014/main" id="{8D33D73E-5791-4307-A12F-2A0685FD33D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040499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1693</xdr:row>
      <xdr:rowOff>0</xdr:rowOff>
    </xdr:from>
    <xdr:to>
      <xdr:col>3</xdr:col>
      <xdr:colOff>7620</xdr:colOff>
      <xdr:row>1693</xdr:row>
      <xdr:rowOff>99060</xdr:rowOff>
    </xdr:to>
    <xdr:pic>
      <xdr:nvPicPr>
        <xdr:cNvPr id="1304" name="Billede 1303">
          <a:extLst>
            <a:ext uri="{FF2B5EF4-FFF2-40B4-BE49-F238E27FC236}">
              <a16:creationId xmlns:a16="http://schemas.microsoft.com/office/drawing/2014/main" id="{0616EEF5-A9B3-4629-A546-A07C1B868D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42327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1695</xdr:row>
      <xdr:rowOff>0</xdr:rowOff>
    </xdr:from>
    <xdr:to>
      <xdr:col>1</xdr:col>
      <xdr:colOff>152400</xdr:colOff>
      <xdr:row>1696</xdr:row>
      <xdr:rowOff>114300</xdr:rowOff>
    </xdr:to>
    <xdr:pic>
      <xdr:nvPicPr>
        <xdr:cNvPr id="1305" name="img211" descr="Lot ID: 523932792  Set No: 910033  Name: Old Train Engine Shed">
          <a:hlinkClick xmlns:r="http://schemas.openxmlformats.org/officeDocument/2006/relationships" r:id="rId33"/>
          <a:extLst>
            <a:ext uri="{FF2B5EF4-FFF2-40B4-BE49-F238E27FC236}">
              <a16:creationId xmlns:a16="http://schemas.microsoft.com/office/drawing/2014/main" id="{134F53AE-A65C-46C0-BB5B-FE64E6E98E8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045985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1695</xdr:row>
      <xdr:rowOff>0</xdr:rowOff>
    </xdr:from>
    <xdr:to>
      <xdr:col>3</xdr:col>
      <xdr:colOff>114300</xdr:colOff>
      <xdr:row>1695</xdr:row>
      <xdr:rowOff>114300</xdr:rowOff>
    </xdr:to>
    <xdr:pic>
      <xdr:nvPicPr>
        <xdr:cNvPr id="1306" name="Billede 1305" descr="Seller Ships to My Country">
          <a:hlinkClick xmlns:r="http://schemas.openxmlformats.org/officeDocument/2006/relationships" r:id="rId5"/>
          <a:extLst>
            <a:ext uri="{FF2B5EF4-FFF2-40B4-BE49-F238E27FC236}">
              <a16:creationId xmlns:a16="http://schemas.microsoft.com/office/drawing/2014/main" id="{20040E5D-F503-4D7D-91C7-F5E7013B933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045985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1695</xdr:row>
      <xdr:rowOff>0</xdr:rowOff>
    </xdr:from>
    <xdr:to>
      <xdr:col>3</xdr:col>
      <xdr:colOff>274320</xdr:colOff>
      <xdr:row>1695</xdr:row>
      <xdr:rowOff>152400</xdr:rowOff>
    </xdr:to>
    <xdr:pic>
      <xdr:nvPicPr>
        <xdr:cNvPr id="1307" name="Billede 1306">
          <a:hlinkClick xmlns:r="http://schemas.openxmlformats.org/officeDocument/2006/relationships" r:id="rId7"/>
          <a:extLst>
            <a:ext uri="{FF2B5EF4-FFF2-40B4-BE49-F238E27FC236}">
              <a16:creationId xmlns:a16="http://schemas.microsoft.com/office/drawing/2014/main" id="{838230C0-7BE3-40DC-83F6-8F8B01130DB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7045985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1695</xdr:row>
      <xdr:rowOff>0</xdr:rowOff>
    </xdr:from>
    <xdr:to>
      <xdr:col>3</xdr:col>
      <xdr:colOff>457200</xdr:colOff>
      <xdr:row>1695</xdr:row>
      <xdr:rowOff>152400</xdr:rowOff>
    </xdr:to>
    <xdr:pic>
      <xdr:nvPicPr>
        <xdr:cNvPr id="1308" name="Billede 1307">
          <a:hlinkClick xmlns:r="http://schemas.openxmlformats.org/officeDocument/2006/relationships" r:id="rId304"/>
          <a:extLst>
            <a:ext uri="{FF2B5EF4-FFF2-40B4-BE49-F238E27FC236}">
              <a16:creationId xmlns:a16="http://schemas.microsoft.com/office/drawing/2014/main" id="{BF171A67-B157-4B33-B287-23E8EC61EFD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7045985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1699</xdr:row>
      <xdr:rowOff>0</xdr:rowOff>
    </xdr:from>
    <xdr:to>
      <xdr:col>3</xdr:col>
      <xdr:colOff>7620</xdr:colOff>
      <xdr:row>1699</xdr:row>
      <xdr:rowOff>30480</xdr:rowOff>
    </xdr:to>
    <xdr:pic>
      <xdr:nvPicPr>
        <xdr:cNvPr id="1309" name="Billede 1308">
          <a:extLst>
            <a:ext uri="{FF2B5EF4-FFF2-40B4-BE49-F238E27FC236}">
              <a16:creationId xmlns:a16="http://schemas.microsoft.com/office/drawing/2014/main" id="{0AC90257-9A41-4277-9182-699B8C04DD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6724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1700</xdr:row>
      <xdr:rowOff>0</xdr:rowOff>
    </xdr:from>
    <xdr:to>
      <xdr:col>3</xdr:col>
      <xdr:colOff>571500</xdr:colOff>
      <xdr:row>1700</xdr:row>
      <xdr:rowOff>160020</xdr:rowOff>
    </xdr:to>
    <xdr:pic>
      <xdr:nvPicPr>
        <xdr:cNvPr id="1310" name="Billede 1309">
          <a:hlinkClick xmlns:r="http://schemas.openxmlformats.org/officeDocument/2006/relationships" r:id="rId305"/>
          <a:extLst>
            <a:ext uri="{FF2B5EF4-FFF2-40B4-BE49-F238E27FC236}">
              <a16:creationId xmlns:a16="http://schemas.microsoft.com/office/drawing/2014/main" id="{0D4D61E1-11D5-4DD6-A578-309FA06344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06907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1701</xdr:row>
      <xdr:rowOff>0</xdr:rowOff>
    </xdr:from>
    <xdr:to>
      <xdr:col>3</xdr:col>
      <xdr:colOff>7620</xdr:colOff>
      <xdr:row>1701</xdr:row>
      <xdr:rowOff>99060</xdr:rowOff>
    </xdr:to>
    <xdr:pic>
      <xdr:nvPicPr>
        <xdr:cNvPr id="1311" name="Billede 1310">
          <a:extLst>
            <a:ext uri="{FF2B5EF4-FFF2-40B4-BE49-F238E27FC236}">
              <a16:creationId xmlns:a16="http://schemas.microsoft.com/office/drawing/2014/main" id="{DD13E340-D425-42B9-9DAE-01B4924E6E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7090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1703</xdr:row>
      <xdr:rowOff>0</xdr:rowOff>
    </xdr:from>
    <xdr:to>
      <xdr:col>1</xdr:col>
      <xdr:colOff>152400</xdr:colOff>
      <xdr:row>1704</xdr:row>
      <xdr:rowOff>114300</xdr:rowOff>
    </xdr:to>
    <xdr:pic>
      <xdr:nvPicPr>
        <xdr:cNvPr id="1312" name="img212" descr="Lot ID: 421101813  Set No: 910033  Name: Old Train Engine Shed">
          <a:hlinkClick xmlns:r="http://schemas.openxmlformats.org/officeDocument/2006/relationships" r:id="rId33"/>
          <a:extLst>
            <a:ext uri="{FF2B5EF4-FFF2-40B4-BE49-F238E27FC236}">
              <a16:creationId xmlns:a16="http://schemas.microsoft.com/office/drawing/2014/main" id="{3FCF2D9D-7EB6-4D43-82EF-81209D7E3F9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07456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1703</xdr:row>
      <xdr:rowOff>0</xdr:rowOff>
    </xdr:from>
    <xdr:to>
      <xdr:col>3</xdr:col>
      <xdr:colOff>114300</xdr:colOff>
      <xdr:row>1703</xdr:row>
      <xdr:rowOff>114300</xdr:rowOff>
    </xdr:to>
    <xdr:pic>
      <xdr:nvPicPr>
        <xdr:cNvPr id="1313" name="Billede 1312" descr="Seller Does Not Ship to My Country">
          <a:hlinkClick xmlns:r="http://schemas.openxmlformats.org/officeDocument/2006/relationships" r:id="rId5"/>
          <a:extLst>
            <a:ext uri="{FF2B5EF4-FFF2-40B4-BE49-F238E27FC236}">
              <a16:creationId xmlns:a16="http://schemas.microsoft.com/office/drawing/2014/main" id="{7CC69579-6FCB-414F-BD20-F5E6A8E7C26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07456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1703</xdr:row>
      <xdr:rowOff>0</xdr:rowOff>
    </xdr:from>
    <xdr:to>
      <xdr:col>3</xdr:col>
      <xdr:colOff>274320</xdr:colOff>
      <xdr:row>1703</xdr:row>
      <xdr:rowOff>152400</xdr:rowOff>
    </xdr:to>
    <xdr:pic>
      <xdr:nvPicPr>
        <xdr:cNvPr id="1314" name="Billede 1313">
          <a:hlinkClick xmlns:r="http://schemas.openxmlformats.org/officeDocument/2006/relationships" r:id="rId7"/>
          <a:extLst>
            <a:ext uri="{FF2B5EF4-FFF2-40B4-BE49-F238E27FC236}">
              <a16:creationId xmlns:a16="http://schemas.microsoft.com/office/drawing/2014/main" id="{7CE1DA55-2462-4AC7-A7BC-E9A832BE7128}"/>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707456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1707</xdr:row>
      <xdr:rowOff>0</xdr:rowOff>
    </xdr:from>
    <xdr:to>
      <xdr:col>3</xdr:col>
      <xdr:colOff>7620</xdr:colOff>
      <xdr:row>1707</xdr:row>
      <xdr:rowOff>30480</xdr:rowOff>
    </xdr:to>
    <xdr:pic>
      <xdr:nvPicPr>
        <xdr:cNvPr id="1315" name="Billede 1314">
          <a:extLst>
            <a:ext uri="{FF2B5EF4-FFF2-40B4-BE49-F238E27FC236}">
              <a16:creationId xmlns:a16="http://schemas.microsoft.com/office/drawing/2014/main" id="{F628BB4F-8090-4207-9909-0F8E4F48AC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9467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1708</xdr:row>
      <xdr:rowOff>0</xdr:rowOff>
    </xdr:from>
    <xdr:to>
      <xdr:col>3</xdr:col>
      <xdr:colOff>571500</xdr:colOff>
      <xdr:row>1708</xdr:row>
      <xdr:rowOff>160020</xdr:rowOff>
    </xdr:to>
    <xdr:pic>
      <xdr:nvPicPr>
        <xdr:cNvPr id="1316" name="Billede 1315">
          <a:hlinkClick xmlns:r="http://schemas.openxmlformats.org/officeDocument/2006/relationships" r:id="rId306"/>
          <a:extLst>
            <a:ext uri="{FF2B5EF4-FFF2-40B4-BE49-F238E27FC236}">
              <a16:creationId xmlns:a16="http://schemas.microsoft.com/office/drawing/2014/main" id="{4B1133DC-25D6-4F0B-9188-45659EED382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09650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1709</xdr:row>
      <xdr:rowOff>0</xdr:rowOff>
    </xdr:from>
    <xdr:to>
      <xdr:col>3</xdr:col>
      <xdr:colOff>7620</xdr:colOff>
      <xdr:row>1709</xdr:row>
      <xdr:rowOff>99060</xdr:rowOff>
    </xdr:to>
    <xdr:pic>
      <xdr:nvPicPr>
        <xdr:cNvPr id="1317" name="Billede 1316">
          <a:extLst>
            <a:ext uri="{FF2B5EF4-FFF2-40B4-BE49-F238E27FC236}">
              <a16:creationId xmlns:a16="http://schemas.microsoft.com/office/drawing/2014/main" id="{4A9E2D26-4BBE-4C5D-8E82-D7FFD7D91F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09833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1711</xdr:row>
      <xdr:rowOff>0</xdr:rowOff>
    </xdr:from>
    <xdr:to>
      <xdr:col>1</xdr:col>
      <xdr:colOff>152400</xdr:colOff>
      <xdr:row>1712</xdr:row>
      <xdr:rowOff>114300</xdr:rowOff>
    </xdr:to>
    <xdr:pic>
      <xdr:nvPicPr>
        <xdr:cNvPr id="1318" name="img213" descr="Lot ID: 478173499  Set No: 910033  Name: Old Train Engine Shed">
          <a:hlinkClick xmlns:r="http://schemas.openxmlformats.org/officeDocument/2006/relationships" r:id="rId33"/>
          <a:extLst>
            <a:ext uri="{FF2B5EF4-FFF2-40B4-BE49-F238E27FC236}">
              <a16:creationId xmlns:a16="http://schemas.microsoft.com/office/drawing/2014/main" id="{BBA58218-A69B-428A-8987-102B956E740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10199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1711</xdr:row>
      <xdr:rowOff>0</xdr:rowOff>
    </xdr:from>
    <xdr:to>
      <xdr:col>3</xdr:col>
      <xdr:colOff>114300</xdr:colOff>
      <xdr:row>1711</xdr:row>
      <xdr:rowOff>114300</xdr:rowOff>
    </xdr:to>
    <xdr:pic>
      <xdr:nvPicPr>
        <xdr:cNvPr id="1319" name="Billede 1318" descr="Seller Ships to My Country">
          <a:hlinkClick xmlns:r="http://schemas.openxmlformats.org/officeDocument/2006/relationships" r:id="rId5"/>
          <a:extLst>
            <a:ext uri="{FF2B5EF4-FFF2-40B4-BE49-F238E27FC236}">
              <a16:creationId xmlns:a16="http://schemas.microsoft.com/office/drawing/2014/main" id="{D196AB7E-EF2E-4C4C-AEEB-D704E99EC03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10199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1711</xdr:row>
      <xdr:rowOff>0</xdr:rowOff>
    </xdr:from>
    <xdr:to>
      <xdr:col>3</xdr:col>
      <xdr:colOff>274320</xdr:colOff>
      <xdr:row>1711</xdr:row>
      <xdr:rowOff>152400</xdr:rowOff>
    </xdr:to>
    <xdr:pic>
      <xdr:nvPicPr>
        <xdr:cNvPr id="1320" name="Billede 1319">
          <a:hlinkClick xmlns:r="http://schemas.openxmlformats.org/officeDocument/2006/relationships" r:id="rId7"/>
          <a:extLst>
            <a:ext uri="{FF2B5EF4-FFF2-40B4-BE49-F238E27FC236}">
              <a16:creationId xmlns:a16="http://schemas.microsoft.com/office/drawing/2014/main" id="{681278B8-DA65-4240-B0D4-1A1E2F87118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10199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1715</xdr:row>
      <xdr:rowOff>0</xdr:rowOff>
    </xdr:from>
    <xdr:to>
      <xdr:col>3</xdr:col>
      <xdr:colOff>7620</xdr:colOff>
      <xdr:row>1715</xdr:row>
      <xdr:rowOff>30480</xdr:rowOff>
    </xdr:to>
    <xdr:pic>
      <xdr:nvPicPr>
        <xdr:cNvPr id="1321" name="Billede 1320">
          <a:extLst>
            <a:ext uri="{FF2B5EF4-FFF2-40B4-BE49-F238E27FC236}">
              <a16:creationId xmlns:a16="http://schemas.microsoft.com/office/drawing/2014/main" id="{A43CDC46-9250-4A05-90A8-7A0474D86C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12210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1716</xdr:row>
      <xdr:rowOff>0</xdr:rowOff>
    </xdr:from>
    <xdr:to>
      <xdr:col>3</xdr:col>
      <xdr:colOff>571500</xdr:colOff>
      <xdr:row>1716</xdr:row>
      <xdr:rowOff>160020</xdr:rowOff>
    </xdr:to>
    <xdr:pic>
      <xdr:nvPicPr>
        <xdr:cNvPr id="1322" name="Billede 1321">
          <a:hlinkClick xmlns:r="http://schemas.openxmlformats.org/officeDocument/2006/relationships" r:id="rId307"/>
          <a:extLst>
            <a:ext uri="{FF2B5EF4-FFF2-40B4-BE49-F238E27FC236}">
              <a16:creationId xmlns:a16="http://schemas.microsoft.com/office/drawing/2014/main" id="{0C0E7E1B-11B4-490C-BA43-62C0125866F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12393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1717</xdr:row>
      <xdr:rowOff>0</xdr:rowOff>
    </xdr:from>
    <xdr:to>
      <xdr:col>3</xdr:col>
      <xdr:colOff>7620</xdr:colOff>
      <xdr:row>1717</xdr:row>
      <xdr:rowOff>99060</xdr:rowOff>
    </xdr:to>
    <xdr:pic>
      <xdr:nvPicPr>
        <xdr:cNvPr id="1323" name="Billede 1322">
          <a:extLst>
            <a:ext uri="{FF2B5EF4-FFF2-40B4-BE49-F238E27FC236}">
              <a16:creationId xmlns:a16="http://schemas.microsoft.com/office/drawing/2014/main" id="{5917BDD5-6BA8-45D2-8EB0-6713A9C61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12576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1719</xdr:row>
      <xdr:rowOff>0</xdr:rowOff>
    </xdr:from>
    <xdr:to>
      <xdr:col>1</xdr:col>
      <xdr:colOff>152400</xdr:colOff>
      <xdr:row>1720</xdr:row>
      <xdr:rowOff>114300</xdr:rowOff>
    </xdr:to>
    <xdr:pic>
      <xdr:nvPicPr>
        <xdr:cNvPr id="1324" name="img214" descr="Lot ID: 461343983  Set No: 910033  Name: Old Train Engine Shed">
          <a:hlinkClick xmlns:r="http://schemas.openxmlformats.org/officeDocument/2006/relationships" r:id="rId33"/>
          <a:extLst>
            <a:ext uri="{FF2B5EF4-FFF2-40B4-BE49-F238E27FC236}">
              <a16:creationId xmlns:a16="http://schemas.microsoft.com/office/drawing/2014/main" id="{A38DE5EE-E7CB-42D5-A4DF-9B5B32E5983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12942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1719</xdr:row>
      <xdr:rowOff>0</xdr:rowOff>
    </xdr:from>
    <xdr:to>
      <xdr:col>3</xdr:col>
      <xdr:colOff>114300</xdr:colOff>
      <xdr:row>1719</xdr:row>
      <xdr:rowOff>114300</xdr:rowOff>
    </xdr:to>
    <xdr:pic>
      <xdr:nvPicPr>
        <xdr:cNvPr id="1325" name="Billede 1324" descr="Seller Ships to My Country">
          <a:hlinkClick xmlns:r="http://schemas.openxmlformats.org/officeDocument/2006/relationships" r:id="rId5"/>
          <a:extLst>
            <a:ext uri="{FF2B5EF4-FFF2-40B4-BE49-F238E27FC236}">
              <a16:creationId xmlns:a16="http://schemas.microsoft.com/office/drawing/2014/main" id="{8C46C81E-F233-4537-8B17-42DC87AC64B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12942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1719</xdr:row>
      <xdr:rowOff>0</xdr:rowOff>
    </xdr:from>
    <xdr:to>
      <xdr:col>3</xdr:col>
      <xdr:colOff>274320</xdr:colOff>
      <xdr:row>1719</xdr:row>
      <xdr:rowOff>152400</xdr:rowOff>
    </xdr:to>
    <xdr:pic>
      <xdr:nvPicPr>
        <xdr:cNvPr id="1326" name="Billede 1325">
          <a:hlinkClick xmlns:r="http://schemas.openxmlformats.org/officeDocument/2006/relationships" r:id="rId7"/>
          <a:extLst>
            <a:ext uri="{FF2B5EF4-FFF2-40B4-BE49-F238E27FC236}">
              <a16:creationId xmlns:a16="http://schemas.microsoft.com/office/drawing/2014/main" id="{3E53AFA0-A539-4748-887B-4FA6F6EE701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12942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1723</xdr:row>
      <xdr:rowOff>0</xdr:rowOff>
    </xdr:from>
    <xdr:to>
      <xdr:col>3</xdr:col>
      <xdr:colOff>7620</xdr:colOff>
      <xdr:row>1723</xdr:row>
      <xdr:rowOff>30480</xdr:rowOff>
    </xdr:to>
    <xdr:pic>
      <xdr:nvPicPr>
        <xdr:cNvPr id="1327" name="Billede 1326">
          <a:extLst>
            <a:ext uri="{FF2B5EF4-FFF2-40B4-BE49-F238E27FC236}">
              <a16:creationId xmlns:a16="http://schemas.microsoft.com/office/drawing/2014/main" id="{50D2D81F-7FA5-4E61-81C1-43BFF3BCE2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17057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1724</xdr:row>
      <xdr:rowOff>0</xdr:rowOff>
    </xdr:from>
    <xdr:to>
      <xdr:col>3</xdr:col>
      <xdr:colOff>571500</xdr:colOff>
      <xdr:row>1724</xdr:row>
      <xdr:rowOff>160020</xdr:rowOff>
    </xdr:to>
    <xdr:pic>
      <xdr:nvPicPr>
        <xdr:cNvPr id="1328" name="Billede 1327">
          <a:hlinkClick xmlns:r="http://schemas.openxmlformats.org/officeDocument/2006/relationships" r:id="rId308"/>
          <a:extLst>
            <a:ext uri="{FF2B5EF4-FFF2-40B4-BE49-F238E27FC236}">
              <a16:creationId xmlns:a16="http://schemas.microsoft.com/office/drawing/2014/main" id="{ABB93E27-1CD9-4CE5-8BCD-059EC1CD201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17400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1725</xdr:row>
      <xdr:rowOff>0</xdr:rowOff>
    </xdr:from>
    <xdr:to>
      <xdr:col>4</xdr:col>
      <xdr:colOff>228600</xdr:colOff>
      <xdr:row>1725</xdr:row>
      <xdr:rowOff>160020</xdr:rowOff>
    </xdr:to>
    <xdr:pic>
      <xdr:nvPicPr>
        <xdr:cNvPr id="1329" name="Billede 1328">
          <a:hlinkClick xmlns:r="http://schemas.openxmlformats.org/officeDocument/2006/relationships" r:id="rId309"/>
          <a:extLst>
            <a:ext uri="{FF2B5EF4-FFF2-40B4-BE49-F238E27FC236}">
              <a16:creationId xmlns:a16="http://schemas.microsoft.com/office/drawing/2014/main" id="{DCF930C7-DDB0-4328-B017-DE144EC05963}"/>
            </a:ext>
          </a:extLst>
        </xdr:cNvPr>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1828800" y="717583020"/>
          <a:ext cx="8382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1726</xdr:row>
      <xdr:rowOff>0</xdr:rowOff>
    </xdr:from>
    <xdr:to>
      <xdr:col>3</xdr:col>
      <xdr:colOff>7620</xdr:colOff>
      <xdr:row>1726</xdr:row>
      <xdr:rowOff>99060</xdr:rowOff>
    </xdr:to>
    <xdr:pic>
      <xdr:nvPicPr>
        <xdr:cNvPr id="1330" name="Billede 1329">
          <a:extLst>
            <a:ext uri="{FF2B5EF4-FFF2-40B4-BE49-F238E27FC236}">
              <a16:creationId xmlns:a16="http://schemas.microsoft.com/office/drawing/2014/main" id="{E834F31C-E3FF-4E14-A312-7C8E034F13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17765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1728</xdr:row>
      <xdr:rowOff>0</xdr:rowOff>
    </xdr:from>
    <xdr:to>
      <xdr:col>1</xdr:col>
      <xdr:colOff>152400</xdr:colOff>
      <xdr:row>1729</xdr:row>
      <xdr:rowOff>114300</xdr:rowOff>
    </xdr:to>
    <xdr:pic>
      <xdr:nvPicPr>
        <xdr:cNvPr id="1331" name="img215" descr="Lot ID: 424052576  Set No: 910033  Name: Old Train Engine Shed">
          <a:hlinkClick xmlns:r="http://schemas.openxmlformats.org/officeDocument/2006/relationships" r:id="rId33"/>
          <a:extLst>
            <a:ext uri="{FF2B5EF4-FFF2-40B4-BE49-F238E27FC236}">
              <a16:creationId xmlns:a16="http://schemas.microsoft.com/office/drawing/2014/main" id="{80C94C2E-3FB1-4B68-87D9-71BAE81BB7C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18131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1728</xdr:row>
      <xdr:rowOff>0</xdr:rowOff>
    </xdr:from>
    <xdr:to>
      <xdr:col>3</xdr:col>
      <xdr:colOff>114300</xdr:colOff>
      <xdr:row>1728</xdr:row>
      <xdr:rowOff>114300</xdr:rowOff>
    </xdr:to>
    <xdr:pic>
      <xdr:nvPicPr>
        <xdr:cNvPr id="1332" name="Billede 1331" descr="Seller Does Not Ship to My Country">
          <a:hlinkClick xmlns:r="http://schemas.openxmlformats.org/officeDocument/2006/relationships" r:id="rId5"/>
          <a:extLst>
            <a:ext uri="{FF2B5EF4-FFF2-40B4-BE49-F238E27FC236}">
              <a16:creationId xmlns:a16="http://schemas.microsoft.com/office/drawing/2014/main" id="{FC8C492A-42B0-4C8E-A8D7-2CB4A0EDA07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18131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1728</xdr:row>
      <xdr:rowOff>0</xdr:rowOff>
    </xdr:from>
    <xdr:to>
      <xdr:col>3</xdr:col>
      <xdr:colOff>160020</xdr:colOff>
      <xdr:row>1728</xdr:row>
      <xdr:rowOff>152400</xdr:rowOff>
    </xdr:to>
    <xdr:pic>
      <xdr:nvPicPr>
        <xdr:cNvPr id="1333" name="Billede 1332">
          <a:extLst>
            <a:ext uri="{FF2B5EF4-FFF2-40B4-BE49-F238E27FC236}">
              <a16:creationId xmlns:a16="http://schemas.microsoft.com/office/drawing/2014/main" id="{37F206BC-E612-4BC6-8063-C3F4CF276F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71813166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1732</xdr:row>
      <xdr:rowOff>0</xdr:rowOff>
    </xdr:from>
    <xdr:to>
      <xdr:col>3</xdr:col>
      <xdr:colOff>7620</xdr:colOff>
      <xdr:row>1732</xdr:row>
      <xdr:rowOff>30480</xdr:rowOff>
    </xdr:to>
    <xdr:pic>
      <xdr:nvPicPr>
        <xdr:cNvPr id="1334" name="Billede 1333">
          <a:extLst>
            <a:ext uri="{FF2B5EF4-FFF2-40B4-BE49-F238E27FC236}">
              <a16:creationId xmlns:a16="http://schemas.microsoft.com/office/drawing/2014/main" id="{DA22F848-8F93-4854-B723-3A87916E04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0143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1733</xdr:row>
      <xdr:rowOff>0</xdr:rowOff>
    </xdr:from>
    <xdr:to>
      <xdr:col>3</xdr:col>
      <xdr:colOff>571500</xdr:colOff>
      <xdr:row>1733</xdr:row>
      <xdr:rowOff>160020</xdr:rowOff>
    </xdr:to>
    <xdr:pic>
      <xdr:nvPicPr>
        <xdr:cNvPr id="1335" name="Billede 1334">
          <a:hlinkClick xmlns:r="http://schemas.openxmlformats.org/officeDocument/2006/relationships" r:id="rId311"/>
          <a:extLst>
            <a:ext uri="{FF2B5EF4-FFF2-40B4-BE49-F238E27FC236}">
              <a16:creationId xmlns:a16="http://schemas.microsoft.com/office/drawing/2014/main" id="{49E1E053-11CB-49DE-9300-1E670B00BA3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20326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1734</xdr:row>
      <xdr:rowOff>0</xdr:rowOff>
    </xdr:from>
    <xdr:to>
      <xdr:col>3</xdr:col>
      <xdr:colOff>7620</xdr:colOff>
      <xdr:row>1734</xdr:row>
      <xdr:rowOff>99060</xdr:rowOff>
    </xdr:to>
    <xdr:pic>
      <xdr:nvPicPr>
        <xdr:cNvPr id="1336" name="Billede 1335">
          <a:extLst>
            <a:ext uri="{FF2B5EF4-FFF2-40B4-BE49-F238E27FC236}">
              <a16:creationId xmlns:a16="http://schemas.microsoft.com/office/drawing/2014/main" id="{3E676973-C6FE-466C-8A13-1AAB184D6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0509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1736</xdr:row>
      <xdr:rowOff>0</xdr:rowOff>
    </xdr:from>
    <xdr:to>
      <xdr:col>1</xdr:col>
      <xdr:colOff>152400</xdr:colOff>
      <xdr:row>1737</xdr:row>
      <xdr:rowOff>114300</xdr:rowOff>
    </xdr:to>
    <xdr:pic>
      <xdr:nvPicPr>
        <xdr:cNvPr id="1337" name="img216" descr="Lot ID: 422058330  Set No: 910033  Name: Old Train Engine Shed">
          <a:hlinkClick xmlns:r="http://schemas.openxmlformats.org/officeDocument/2006/relationships" r:id="rId33"/>
          <a:extLst>
            <a:ext uri="{FF2B5EF4-FFF2-40B4-BE49-F238E27FC236}">
              <a16:creationId xmlns:a16="http://schemas.microsoft.com/office/drawing/2014/main" id="{095C6C33-5C39-4F3D-BC0F-EBD462CB37A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20874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1736</xdr:row>
      <xdr:rowOff>0</xdr:rowOff>
    </xdr:from>
    <xdr:to>
      <xdr:col>3</xdr:col>
      <xdr:colOff>114300</xdr:colOff>
      <xdr:row>1736</xdr:row>
      <xdr:rowOff>114300</xdr:rowOff>
    </xdr:to>
    <xdr:pic>
      <xdr:nvPicPr>
        <xdr:cNvPr id="1338" name="Billede 1337" descr="Seller Ships to My Country">
          <a:hlinkClick xmlns:r="http://schemas.openxmlformats.org/officeDocument/2006/relationships" r:id="rId5"/>
          <a:extLst>
            <a:ext uri="{FF2B5EF4-FFF2-40B4-BE49-F238E27FC236}">
              <a16:creationId xmlns:a16="http://schemas.microsoft.com/office/drawing/2014/main" id="{8C2CD1A5-4A50-4A54-9B34-C4B13662266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20874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1736</xdr:row>
      <xdr:rowOff>0</xdr:rowOff>
    </xdr:from>
    <xdr:to>
      <xdr:col>3</xdr:col>
      <xdr:colOff>274320</xdr:colOff>
      <xdr:row>1736</xdr:row>
      <xdr:rowOff>152400</xdr:rowOff>
    </xdr:to>
    <xdr:pic>
      <xdr:nvPicPr>
        <xdr:cNvPr id="1339" name="Billede 1338">
          <a:hlinkClick xmlns:r="http://schemas.openxmlformats.org/officeDocument/2006/relationships" r:id="rId7"/>
          <a:extLst>
            <a:ext uri="{FF2B5EF4-FFF2-40B4-BE49-F238E27FC236}">
              <a16:creationId xmlns:a16="http://schemas.microsoft.com/office/drawing/2014/main" id="{D49D269D-B19F-4233-88FE-F904A1F10F0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20874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1740</xdr:row>
      <xdr:rowOff>0</xdr:rowOff>
    </xdr:from>
    <xdr:to>
      <xdr:col>3</xdr:col>
      <xdr:colOff>7620</xdr:colOff>
      <xdr:row>1740</xdr:row>
      <xdr:rowOff>30480</xdr:rowOff>
    </xdr:to>
    <xdr:pic>
      <xdr:nvPicPr>
        <xdr:cNvPr id="1340" name="Billede 1339">
          <a:extLst>
            <a:ext uri="{FF2B5EF4-FFF2-40B4-BE49-F238E27FC236}">
              <a16:creationId xmlns:a16="http://schemas.microsoft.com/office/drawing/2014/main" id="{40B4A9EF-FFD2-4F6C-B30D-4CAFE5C1BA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3000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1741</xdr:row>
      <xdr:rowOff>0</xdr:rowOff>
    </xdr:from>
    <xdr:to>
      <xdr:col>3</xdr:col>
      <xdr:colOff>571500</xdr:colOff>
      <xdr:row>1741</xdr:row>
      <xdr:rowOff>160020</xdr:rowOff>
    </xdr:to>
    <xdr:pic>
      <xdr:nvPicPr>
        <xdr:cNvPr id="1341" name="Billede 1340">
          <a:hlinkClick xmlns:r="http://schemas.openxmlformats.org/officeDocument/2006/relationships" r:id="rId312"/>
          <a:extLst>
            <a:ext uri="{FF2B5EF4-FFF2-40B4-BE49-F238E27FC236}">
              <a16:creationId xmlns:a16="http://schemas.microsoft.com/office/drawing/2014/main" id="{04EC57FD-1199-400B-9BCF-838DDA2E852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23183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1742</xdr:row>
      <xdr:rowOff>0</xdr:rowOff>
    </xdr:from>
    <xdr:to>
      <xdr:col>3</xdr:col>
      <xdr:colOff>7620</xdr:colOff>
      <xdr:row>1742</xdr:row>
      <xdr:rowOff>99060</xdr:rowOff>
    </xdr:to>
    <xdr:pic>
      <xdr:nvPicPr>
        <xdr:cNvPr id="1342" name="Billede 1341">
          <a:extLst>
            <a:ext uri="{FF2B5EF4-FFF2-40B4-BE49-F238E27FC236}">
              <a16:creationId xmlns:a16="http://schemas.microsoft.com/office/drawing/2014/main" id="{9449E5C9-65B7-4A54-887A-FD701B17ED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3366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1744</xdr:row>
      <xdr:rowOff>0</xdr:rowOff>
    </xdr:from>
    <xdr:to>
      <xdr:col>1</xdr:col>
      <xdr:colOff>152400</xdr:colOff>
      <xdr:row>1745</xdr:row>
      <xdr:rowOff>114300</xdr:rowOff>
    </xdr:to>
    <xdr:pic>
      <xdr:nvPicPr>
        <xdr:cNvPr id="1343" name="img217" descr="Lot ID: 417723410  Set No: 910033  Name: Old Train Engine Shed">
          <a:hlinkClick xmlns:r="http://schemas.openxmlformats.org/officeDocument/2006/relationships" r:id="rId33"/>
          <a:extLst>
            <a:ext uri="{FF2B5EF4-FFF2-40B4-BE49-F238E27FC236}">
              <a16:creationId xmlns:a16="http://schemas.microsoft.com/office/drawing/2014/main" id="{E1EEE309-8345-424D-875D-4D2BBF18C20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23732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1744</xdr:row>
      <xdr:rowOff>0</xdr:rowOff>
    </xdr:from>
    <xdr:to>
      <xdr:col>3</xdr:col>
      <xdr:colOff>114300</xdr:colOff>
      <xdr:row>1744</xdr:row>
      <xdr:rowOff>114300</xdr:rowOff>
    </xdr:to>
    <xdr:pic>
      <xdr:nvPicPr>
        <xdr:cNvPr id="1344" name="Billede 1343" descr="Seller Ships to My Country">
          <a:hlinkClick xmlns:r="http://schemas.openxmlformats.org/officeDocument/2006/relationships" r:id="rId5"/>
          <a:extLst>
            <a:ext uri="{FF2B5EF4-FFF2-40B4-BE49-F238E27FC236}">
              <a16:creationId xmlns:a16="http://schemas.microsoft.com/office/drawing/2014/main" id="{1C87F61D-00FE-4CD3-8F74-2F52D44E71B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23732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1744</xdr:row>
      <xdr:rowOff>0</xdr:rowOff>
    </xdr:from>
    <xdr:to>
      <xdr:col>3</xdr:col>
      <xdr:colOff>274320</xdr:colOff>
      <xdr:row>1744</xdr:row>
      <xdr:rowOff>152400</xdr:rowOff>
    </xdr:to>
    <xdr:pic>
      <xdr:nvPicPr>
        <xdr:cNvPr id="1345" name="Billede 1344">
          <a:hlinkClick xmlns:r="http://schemas.openxmlformats.org/officeDocument/2006/relationships" r:id="rId7"/>
          <a:extLst>
            <a:ext uri="{FF2B5EF4-FFF2-40B4-BE49-F238E27FC236}">
              <a16:creationId xmlns:a16="http://schemas.microsoft.com/office/drawing/2014/main" id="{A2240D99-77F3-45A3-AD06-46AB1E32E4D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723732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1748</xdr:row>
      <xdr:rowOff>0</xdr:rowOff>
    </xdr:from>
    <xdr:to>
      <xdr:col>3</xdr:col>
      <xdr:colOff>7620</xdr:colOff>
      <xdr:row>1748</xdr:row>
      <xdr:rowOff>30480</xdr:rowOff>
    </xdr:to>
    <xdr:pic>
      <xdr:nvPicPr>
        <xdr:cNvPr id="1346" name="Billede 1345">
          <a:extLst>
            <a:ext uri="{FF2B5EF4-FFF2-40B4-BE49-F238E27FC236}">
              <a16:creationId xmlns:a16="http://schemas.microsoft.com/office/drawing/2014/main" id="{53BABEDF-12EF-4E13-A509-0E93DAE84B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5858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1749</xdr:row>
      <xdr:rowOff>0</xdr:rowOff>
    </xdr:from>
    <xdr:to>
      <xdr:col>3</xdr:col>
      <xdr:colOff>571500</xdr:colOff>
      <xdr:row>1749</xdr:row>
      <xdr:rowOff>160020</xdr:rowOff>
    </xdr:to>
    <xdr:pic>
      <xdr:nvPicPr>
        <xdr:cNvPr id="1347" name="Billede 1346">
          <a:hlinkClick xmlns:r="http://schemas.openxmlformats.org/officeDocument/2006/relationships" r:id="rId313"/>
          <a:extLst>
            <a:ext uri="{FF2B5EF4-FFF2-40B4-BE49-F238E27FC236}">
              <a16:creationId xmlns:a16="http://schemas.microsoft.com/office/drawing/2014/main" id="{FB897C60-1565-40B9-9183-9EA92E9AD0E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26041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1750</xdr:row>
      <xdr:rowOff>0</xdr:rowOff>
    </xdr:from>
    <xdr:to>
      <xdr:col>3</xdr:col>
      <xdr:colOff>7620</xdr:colOff>
      <xdr:row>1750</xdr:row>
      <xdr:rowOff>99060</xdr:rowOff>
    </xdr:to>
    <xdr:pic>
      <xdr:nvPicPr>
        <xdr:cNvPr id="1348" name="Billede 1347">
          <a:extLst>
            <a:ext uri="{FF2B5EF4-FFF2-40B4-BE49-F238E27FC236}">
              <a16:creationId xmlns:a16="http://schemas.microsoft.com/office/drawing/2014/main" id="{79F38439-6381-47B4-981B-8CAC375BEA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6224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1752</xdr:row>
      <xdr:rowOff>0</xdr:rowOff>
    </xdr:from>
    <xdr:to>
      <xdr:col>1</xdr:col>
      <xdr:colOff>152400</xdr:colOff>
      <xdr:row>1753</xdr:row>
      <xdr:rowOff>114300</xdr:rowOff>
    </xdr:to>
    <xdr:pic>
      <xdr:nvPicPr>
        <xdr:cNvPr id="1349" name="img218" descr="Lot ID: 537906215  Set No: 10027  Name: Train Engine Shed">
          <a:hlinkClick xmlns:r="http://schemas.openxmlformats.org/officeDocument/2006/relationships" r:id="rId55"/>
          <a:extLst>
            <a:ext uri="{FF2B5EF4-FFF2-40B4-BE49-F238E27FC236}">
              <a16:creationId xmlns:a16="http://schemas.microsoft.com/office/drawing/2014/main" id="{696E2E22-FF3C-494D-940D-8C58F907C5DC}"/>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726589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1752</xdr:row>
      <xdr:rowOff>0</xdr:rowOff>
    </xdr:from>
    <xdr:to>
      <xdr:col>3</xdr:col>
      <xdr:colOff>114300</xdr:colOff>
      <xdr:row>1752</xdr:row>
      <xdr:rowOff>114300</xdr:rowOff>
    </xdr:to>
    <xdr:pic>
      <xdr:nvPicPr>
        <xdr:cNvPr id="1350" name="Billede 1349" descr="Seller Ships to My Country">
          <a:hlinkClick xmlns:r="http://schemas.openxmlformats.org/officeDocument/2006/relationships" r:id="rId5"/>
          <a:extLst>
            <a:ext uri="{FF2B5EF4-FFF2-40B4-BE49-F238E27FC236}">
              <a16:creationId xmlns:a16="http://schemas.microsoft.com/office/drawing/2014/main" id="{9326F27F-21A5-40BE-B628-C2B2AF7F196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26589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1752</xdr:row>
      <xdr:rowOff>0</xdr:rowOff>
    </xdr:from>
    <xdr:to>
      <xdr:col>3</xdr:col>
      <xdr:colOff>160020</xdr:colOff>
      <xdr:row>1752</xdr:row>
      <xdr:rowOff>152400</xdr:rowOff>
    </xdr:to>
    <xdr:pic>
      <xdr:nvPicPr>
        <xdr:cNvPr id="1351" name="Billede 1350">
          <a:extLst>
            <a:ext uri="{FF2B5EF4-FFF2-40B4-BE49-F238E27FC236}">
              <a16:creationId xmlns:a16="http://schemas.microsoft.com/office/drawing/2014/main" id="{533787CA-4B88-4667-8746-7E24544CEB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72658986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1756</xdr:row>
      <xdr:rowOff>0</xdr:rowOff>
    </xdr:from>
    <xdr:to>
      <xdr:col>3</xdr:col>
      <xdr:colOff>7620</xdr:colOff>
      <xdr:row>1756</xdr:row>
      <xdr:rowOff>30480</xdr:rowOff>
    </xdr:to>
    <xdr:pic>
      <xdr:nvPicPr>
        <xdr:cNvPr id="1352" name="Billede 1351">
          <a:extLst>
            <a:ext uri="{FF2B5EF4-FFF2-40B4-BE49-F238E27FC236}">
              <a16:creationId xmlns:a16="http://schemas.microsoft.com/office/drawing/2014/main" id="{529253F1-6EAE-46CB-9B17-DC3D639D1C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9447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1757</xdr:row>
      <xdr:rowOff>0</xdr:rowOff>
    </xdr:from>
    <xdr:to>
      <xdr:col>3</xdr:col>
      <xdr:colOff>571500</xdr:colOff>
      <xdr:row>1757</xdr:row>
      <xdr:rowOff>160020</xdr:rowOff>
    </xdr:to>
    <xdr:pic>
      <xdr:nvPicPr>
        <xdr:cNvPr id="1353" name="Billede 1352">
          <a:hlinkClick xmlns:r="http://schemas.openxmlformats.org/officeDocument/2006/relationships" r:id="rId314"/>
          <a:extLst>
            <a:ext uri="{FF2B5EF4-FFF2-40B4-BE49-F238E27FC236}">
              <a16:creationId xmlns:a16="http://schemas.microsoft.com/office/drawing/2014/main" id="{DE313BD3-B5EC-4A63-A0FA-A4EF467C297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29630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1758</xdr:row>
      <xdr:rowOff>0</xdr:rowOff>
    </xdr:from>
    <xdr:to>
      <xdr:col>3</xdr:col>
      <xdr:colOff>7620</xdr:colOff>
      <xdr:row>1758</xdr:row>
      <xdr:rowOff>99060</xdr:rowOff>
    </xdr:to>
    <xdr:pic>
      <xdr:nvPicPr>
        <xdr:cNvPr id="1354" name="Billede 1353">
          <a:extLst>
            <a:ext uri="{FF2B5EF4-FFF2-40B4-BE49-F238E27FC236}">
              <a16:creationId xmlns:a16="http://schemas.microsoft.com/office/drawing/2014/main" id="{1376A46E-6A7E-49A0-AA3D-6FC4783F7E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29813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1760</xdr:row>
      <xdr:rowOff>0</xdr:rowOff>
    </xdr:from>
    <xdr:to>
      <xdr:col>1</xdr:col>
      <xdr:colOff>152400</xdr:colOff>
      <xdr:row>1761</xdr:row>
      <xdr:rowOff>114300</xdr:rowOff>
    </xdr:to>
    <xdr:pic>
      <xdr:nvPicPr>
        <xdr:cNvPr id="1355" name="img219" descr="Lot ID: 433147616  Set No: 910033  Name: Old Train Engine Shed">
          <a:hlinkClick xmlns:r="http://schemas.openxmlformats.org/officeDocument/2006/relationships" r:id="rId33"/>
          <a:extLst>
            <a:ext uri="{FF2B5EF4-FFF2-40B4-BE49-F238E27FC236}">
              <a16:creationId xmlns:a16="http://schemas.microsoft.com/office/drawing/2014/main" id="{A4D4F5E3-F0B3-47E7-ADF8-C5201B8208C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30178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1760</xdr:row>
      <xdr:rowOff>0</xdr:rowOff>
    </xdr:from>
    <xdr:to>
      <xdr:col>3</xdr:col>
      <xdr:colOff>114300</xdr:colOff>
      <xdr:row>1760</xdr:row>
      <xdr:rowOff>114300</xdr:rowOff>
    </xdr:to>
    <xdr:pic>
      <xdr:nvPicPr>
        <xdr:cNvPr id="1356" name="Billede 1355" descr="Seller Does Not Ship to My Country">
          <a:hlinkClick xmlns:r="http://schemas.openxmlformats.org/officeDocument/2006/relationships" r:id="rId5"/>
          <a:extLst>
            <a:ext uri="{FF2B5EF4-FFF2-40B4-BE49-F238E27FC236}">
              <a16:creationId xmlns:a16="http://schemas.microsoft.com/office/drawing/2014/main" id="{23EF503E-71C4-4806-81A1-46360713E0D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30178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1760</xdr:row>
      <xdr:rowOff>0</xdr:rowOff>
    </xdr:from>
    <xdr:to>
      <xdr:col>3</xdr:col>
      <xdr:colOff>274320</xdr:colOff>
      <xdr:row>1760</xdr:row>
      <xdr:rowOff>152400</xdr:rowOff>
    </xdr:to>
    <xdr:pic>
      <xdr:nvPicPr>
        <xdr:cNvPr id="1357" name="Billede 1356">
          <a:hlinkClick xmlns:r="http://schemas.openxmlformats.org/officeDocument/2006/relationships" r:id="rId7"/>
          <a:extLst>
            <a:ext uri="{FF2B5EF4-FFF2-40B4-BE49-F238E27FC236}">
              <a16:creationId xmlns:a16="http://schemas.microsoft.com/office/drawing/2014/main" id="{36BBE952-3B01-40E9-B9B8-50E66A30AB8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30178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1764</xdr:row>
      <xdr:rowOff>0</xdr:rowOff>
    </xdr:from>
    <xdr:to>
      <xdr:col>3</xdr:col>
      <xdr:colOff>7620</xdr:colOff>
      <xdr:row>1764</xdr:row>
      <xdr:rowOff>30480</xdr:rowOff>
    </xdr:to>
    <xdr:pic>
      <xdr:nvPicPr>
        <xdr:cNvPr id="1358" name="Billede 1357">
          <a:extLst>
            <a:ext uri="{FF2B5EF4-FFF2-40B4-BE49-F238E27FC236}">
              <a16:creationId xmlns:a16="http://schemas.microsoft.com/office/drawing/2014/main" id="{1554FE7F-36C1-45DF-83B6-4011ED12AC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2190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1765</xdr:row>
      <xdr:rowOff>0</xdr:rowOff>
    </xdr:from>
    <xdr:to>
      <xdr:col>3</xdr:col>
      <xdr:colOff>571500</xdr:colOff>
      <xdr:row>1765</xdr:row>
      <xdr:rowOff>160020</xdr:rowOff>
    </xdr:to>
    <xdr:pic>
      <xdr:nvPicPr>
        <xdr:cNvPr id="1359" name="Billede 1358">
          <a:hlinkClick xmlns:r="http://schemas.openxmlformats.org/officeDocument/2006/relationships" r:id="rId315"/>
          <a:extLst>
            <a:ext uri="{FF2B5EF4-FFF2-40B4-BE49-F238E27FC236}">
              <a16:creationId xmlns:a16="http://schemas.microsoft.com/office/drawing/2014/main" id="{CA53BEA1-2016-4A5B-BDD9-06B42A6EEED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32373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1766</xdr:row>
      <xdr:rowOff>0</xdr:rowOff>
    </xdr:from>
    <xdr:to>
      <xdr:col>3</xdr:col>
      <xdr:colOff>7620</xdr:colOff>
      <xdr:row>1766</xdr:row>
      <xdr:rowOff>99060</xdr:rowOff>
    </xdr:to>
    <xdr:pic>
      <xdr:nvPicPr>
        <xdr:cNvPr id="1360" name="Billede 1359">
          <a:extLst>
            <a:ext uri="{FF2B5EF4-FFF2-40B4-BE49-F238E27FC236}">
              <a16:creationId xmlns:a16="http://schemas.microsoft.com/office/drawing/2014/main" id="{3522BB28-5F4C-4DCF-8BF8-0EDFB53536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2556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1768</xdr:row>
      <xdr:rowOff>0</xdr:rowOff>
    </xdr:from>
    <xdr:to>
      <xdr:col>1</xdr:col>
      <xdr:colOff>152400</xdr:colOff>
      <xdr:row>1769</xdr:row>
      <xdr:rowOff>114300</xdr:rowOff>
    </xdr:to>
    <xdr:pic>
      <xdr:nvPicPr>
        <xdr:cNvPr id="1361" name="img220" descr="Lot ID: 420082726  Set No: 910033  Name: Old Train Engine Shed">
          <a:hlinkClick xmlns:r="http://schemas.openxmlformats.org/officeDocument/2006/relationships" r:id="rId33"/>
          <a:extLst>
            <a:ext uri="{FF2B5EF4-FFF2-40B4-BE49-F238E27FC236}">
              <a16:creationId xmlns:a16="http://schemas.microsoft.com/office/drawing/2014/main" id="{7580971F-FB16-4795-87DA-D53299F1429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32922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1768</xdr:row>
      <xdr:rowOff>0</xdr:rowOff>
    </xdr:from>
    <xdr:to>
      <xdr:col>3</xdr:col>
      <xdr:colOff>114300</xdr:colOff>
      <xdr:row>1768</xdr:row>
      <xdr:rowOff>114300</xdr:rowOff>
    </xdr:to>
    <xdr:pic>
      <xdr:nvPicPr>
        <xdr:cNvPr id="1362" name="Billede 1361" descr="Seller Ships to My Country">
          <a:hlinkClick xmlns:r="http://schemas.openxmlformats.org/officeDocument/2006/relationships" r:id="rId5"/>
          <a:extLst>
            <a:ext uri="{FF2B5EF4-FFF2-40B4-BE49-F238E27FC236}">
              <a16:creationId xmlns:a16="http://schemas.microsoft.com/office/drawing/2014/main" id="{E7E2815E-80C5-412D-970A-8B2031894B5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32922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1768</xdr:row>
      <xdr:rowOff>0</xdr:rowOff>
    </xdr:from>
    <xdr:to>
      <xdr:col>3</xdr:col>
      <xdr:colOff>274320</xdr:colOff>
      <xdr:row>1768</xdr:row>
      <xdr:rowOff>152400</xdr:rowOff>
    </xdr:to>
    <xdr:pic>
      <xdr:nvPicPr>
        <xdr:cNvPr id="1363" name="Billede 1362">
          <a:hlinkClick xmlns:r="http://schemas.openxmlformats.org/officeDocument/2006/relationships" r:id="rId7"/>
          <a:extLst>
            <a:ext uri="{FF2B5EF4-FFF2-40B4-BE49-F238E27FC236}">
              <a16:creationId xmlns:a16="http://schemas.microsoft.com/office/drawing/2014/main" id="{A6DF7F69-EB70-4BA2-B701-18889BA854F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732922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1772</xdr:row>
      <xdr:rowOff>0</xdr:rowOff>
    </xdr:from>
    <xdr:to>
      <xdr:col>3</xdr:col>
      <xdr:colOff>7620</xdr:colOff>
      <xdr:row>1772</xdr:row>
      <xdr:rowOff>30480</xdr:rowOff>
    </xdr:to>
    <xdr:pic>
      <xdr:nvPicPr>
        <xdr:cNvPr id="1364" name="Billede 1363">
          <a:extLst>
            <a:ext uri="{FF2B5EF4-FFF2-40B4-BE49-F238E27FC236}">
              <a16:creationId xmlns:a16="http://schemas.microsoft.com/office/drawing/2014/main" id="{B9F8EF62-8045-4911-A9D4-2F6C46C05C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4933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1773</xdr:row>
      <xdr:rowOff>0</xdr:rowOff>
    </xdr:from>
    <xdr:to>
      <xdr:col>3</xdr:col>
      <xdr:colOff>571500</xdr:colOff>
      <xdr:row>1773</xdr:row>
      <xdr:rowOff>160020</xdr:rowOff>
    </xdr:to>
    <xdr:pic>
      <xdr:nvPicPr>
        <xdr:cNvPr id="1365" name="Billede 1364">
          <a:hlinkClick xmlns:r="http://schemas.openxmlformats.org/officeDocument/2006/relationships" r:id="rId316"/>
          <a:extLst>
            <a:ext uri="{FF2B5EF4-FFF2-40B4-BE49-F238E27FC236}">
              <a16:creationId xmlns:a16="http://schemas.microsoft.com/office/drawing/2014/main" id="{D411DC61-EFC1-4A69-9CF2-C7E742B24FA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35116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1774</xdr:row>
      <xdr:rowOff>0</xdr:rowOff>
    </xdr:from>
    <xdr:to>
      <xdr:col>3</xdr:col>
      <xdr:colOff>7620</xdr:colOff>
      <xdr:row>1774</xdr:row>
      <xdr:rowOff>99060</xdr:rowOff>
    </xdr:to>
    <xdr:pic>
      <xdr:nvPicPr>
        <xdr:cNvPr id="1366" name="Billede 1365">
          <a:extLst>
            <a:ext uri="{FF2B5EF4-FFF2-40B4-BE49-F238E27FC236}">
              <a16:creationId xmlns:a16="http://schemas.microsoft.com/office/drawing/2014/main" id="{FA3CBE37-6B5E-40F0-BEF7-376C197BCE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5299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1776</xdr:row>
      <xdr:rowOff>0</xdr:rowOff>
    </xdr:from>
    <xdr:to>
      <xdr:col>1</xdr:col>
      <xdr:colOff>152400</xdr:colOff>
      <xdr:row>1777</xdr:row>
      <xdr:rowOff>114300</xdr:rowOff>
    </xdr:to>
    <xdr:pic>
      <xdr:nvPicPr>
        <xdr:cNvPr id="1367" name="img221" descr="Lot ID: 468391188  Set No: 910033  Name: Old Train Engine Shed">
          <a:hlinkClick xmlns:r="http://schemas.openxmlformats.org/officeDocument/2006/relationships" r:id="rId33"/>
          <a:extLst>
            <a:ext uri="{FF2B5EF4-FFF2-40B4-BE49-F238E27FC236}">
              <a16:creationId xmlns:a16="http://schemas.microsoft.com/office/drawing/2014/main" id="{3A8B7AFB-6B62-487E-B953-E815CC84CF2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35665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1776</xdr:row>
      <xdr:rowOff>0</xdr:rowOff>
    </xdr:from>
    <xdr:to>
      <xdr:col>3</xdr:col>
      <xdr:colOff>114300</xdr:colOff>
      <xdr:row>1776</xdr:row>
      <xdr:rowOff>114300</xdr:rowOff>
    </xdr:to>
    <xdr:pic>
      <xdr:nvPicPr>
        <xdr:cNvPr id="1368" name="Billede 1367" descr="Seller Ships to My Country">
          <a:hlinkClick xmlns:r="http://schemas.openxmlformats.org/officeDocument/2006/relationships" r:id="rId5"/>
          <a:extLst>
            <a:ext uri="{FF2B5EF4-FFF2-40B4-BE49-F238E27FC236}">
              <a16:creationId xmlns:a16="http://schemas.microsoft.com/office/drawing/2014/main" id="{66D2CB8D-47A0-44F9-8015-8ECD684C71E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35665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1776</xdr:row>
      <xdr:rowOff>0</xdr:rowOff>
    </xdr:from>
    <xdr:to>
      <xdr:col>3</xdr:col>
      <xdr:colOff>274320</xdr:colOff>
      <xdr:row>1776</xdr:row>
      <xdr:rowOff>152400</xdr:rowOff>
    </xdr:to>
    <xdr:pic>
      <xdr:nvPicPr>
        <xdr:cNvPr id="1369" name="Billede 1368">
          <a:hlinkClick xmlns:r="http://schemas.openxmlformats.org/officeDocument/2006/relationships" r:id="rId7"/>
          <a:extLst>
            <a:ext uri="{FF2B5EF4-FFF2-40B4-BE49-F238E27FC236}">
              <a16:creationId xmlns:a16="http://schemas.microsoft.com/office/drawing/2014/main" id="{7C1BCF3D-0172-472F-9CBE-3EE499BF9EDC}"/>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735665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1780</xdr:row>
      <xdr:rowOff>0</xdr:rowOff>
    </xdr:from>
    <xdr:to>
      <xdr:col>3</xdr:col>
      <xdr:colOff>7620</xdr:colOff>
      <xdr:row>1780</xdr:row>
      <xdr:rowOff>30480</xdr:rowOff>
    </xdr:to>
    <xdr:pic>
      <xdr:nvPicPr>
        <xdr:cNvPr id="1370" name="Billede 1369">
          <a:extLst>
            <a:ext uri="{FF2B5EF4-FFF2-40B4-BE49-F238E27FC236}">
              <a16:creationId xmlns:a16="http://schemas.microsoft.com/office/drawing/2014/main" id="{C2E0E96D-FB4F-44D7-98BD-41F00597EC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7676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1781</xdr:row>
      <xdr:rowOff>0</xdr:rowOff>
    </xdr:from>
    <xdr:to>
      <xdr:col>3</xdr:col>
      <xdr:colOff>571500</xdr:colOff>
      <xdr:row>1781</xdr:row>
      <xdr:rowOff>160020</xdr:rowOff>
    </xdr:to>
    <xdr:pic>
      <xdr:nvPicPr>
        <xdr:cNvPr id="1371" name="Billede 1370">
          <a:hlinkClick xmlns:r="http://schemas.openxmlformats.org/officeDocument/2006/relationships" r:id="rId317"/>
          <a:extLst>
            <a:ext uri="{FF2B5EF4-FFF2-40B4-BE49-F238E27FC236}">
              <a16:creationId xmlns:a16="http://schemas.microsoft.com/office/drawing/2014/main" id="{C88731C8-C413-4AC5-8E1B-8F651EDA3A1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37859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1782</xdr:row>
      <xdr:rowOff>0</xdr:rowOff>
    </xdr:from>
    <xdr:to>
      <xdr:col>3</xdr:col>
      <xdr:colOff>7620</xdr:colOff>
      <xdr:row>1782</xdr:row>
      <xdr:rowOff>99060</xdr:rowOff>
    </xdr:to>
    <xdr:pic>
      <xdr:nvPicPr>
        <xdr:cNvPr id="1372" name="Billede 1371">
          <a:extLst>
            <a:ext uri="{FF2B5EF4-FFF2-40B4-BE49-F238E27FC236}">
              <a16:creationId xmlns:a16="http://schemas.microsoft.com/office/drawing/2014/main" id="{445BD573-376F-4925-A888-AC715E2F3C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38042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1784</xdr:row>
      <xdr:rowOff>0</xdr:rowOff>
    </xdr:from>
    <xdr:to>
      <xdr:col>1</xdr:col>
      <xdr:colOff>152400</xdr:colOff>
      <xdr:row>1785</xdr:row>
      <xdr:rowOff>114300</xdr:rowOff>
    </xdr:to>
    <xdr:pic>
      <xdr:nvPicPr>
        <xdr:cNvPr id="1373" name="img222" descr="Lot ID: 506713452  Set No: 910033  Name: Old Train Engine Shed">
          <a:hlinkClick xmlns:r="http://schemas.openxmlformats.org/officeDocument/2006/relationships" r:id="rId33"/>
          <a:extLst>
            <a:ext uri="{FF2B5EF4-FFF2-40B4-BE49-F238E27FC236}">
              <a16:creationId xmlns:a16="http://schemas.microsoft.com/office/drawing/2014/main" id="{CB0C2FA3-6A7C-4CE0-890D-26F391E1A1E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38408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1784</xdr:row>
      <xdr:rowOff>0</xdr:rowOff>
    </xdr:from>
    <xdr:to>
      <xdr:col>3</xdr:col>
      <xdr:colOff>114300</xdr:colOff>
      <xdr:row>1784</xdr:row>
      <xdr:rowOff>114300</xdr:rowOff>
    </xdr:to>
    <xdr:pic>
      <xdr:nvPicPr>
        <xdr:cNvPr id="1374" name="Billede 1373" descr="Seller Does Not Ship to My Country">
          <a:hlinkClick xmlns:r="http://schemas.openxmlformats.org/officeDocument/2006/relationships" r:id="rId5"/>
          <a:extLst>
            <a:ext uri="{FF2B5EF4-FFF2-40B4-BE49-F238E27FC236}">
              <a16:creationId xmlns:a16="http://schemas.microsoft.com/office/drawing/2014/main" id="{F4DAF0A9-534F-4024-ACFC-1D748108D2A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38408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1784</xdr:row>
      <xdr:rowOff>0</xdr:rowOff>
    </xdr:from>
    <xdr:to>
      <xdr:col>3</xdr:col>
      <xdr:colOff>274320</xdr:colOff>
      <xdr:row>1784</xdr:row>
      <xdr:rowOff>152400</xdr:rowOff>
    </xdr:to>
    <xdr:pic>
      <xdr:nvPicPr>
        <xdr:cNvPr id="1375" name="Billede 1374">
          <a:hlinkClick xmlns:r="http://schemas.openxmlformats.org/officeDocument/2006/relationships" r:id="rId7"/>
          <a:extLst>
            <a:ext uri="{FF2B5EF4-FFF2-40B4-BE49-F238E27FC236}">
              <a16:creationId xmlns:a16="http://schemas.microsoft.com/office/drawing/2014/main" id="{6347D6B5-DC99-472E-AF1B-7714C8795DF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738408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1788</xdr:row>
      <xdr:rowOff>0</xdr:rowOff>
    </xdr:from>
    <xdr:to>
      <xdr:col>3</xdr:col>
      <xdr:colOff>7620</xdr:colOff>
      <xdr:row>1788</xdr:row>
      <xdr:rowOff>30480</xdr:rowOff>
    </xdr:to>
    <xdr:pic>
      <xdr:nvPicPr>
        <xdr:cNvPr id="1376" name="Billede 1375">
          <a:extLst>
            <a:ext uri="{FF2B5EF4-FFF2-40B4-BE49-F238E27FC236}">
              <a16:creationId xmlns:a16="http://schemas.microsoft.com/office/drawing/2014/main" id="{53800D05-7AAC-40EA-AE6A-EF66BF5C02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0420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1789</xdr:row>
      <xdr:rowOff>0</xdr:rowOff>
    </xdr:from>
    <xdr:to>
      <xdr:col>3</xdr:col>
      <xdr:colOff>571500</xdr:colOff>
      <xdr:row>1789</xdr:row>
      <xdr:rowOff>160020</xdr:rowOff>
    </xdr:to>
    <xdr:pic>
      <xdr:nvPicPr>
        <xdr:cNvPr id="1377" name="Billede 1376">
          <a:hlinkClick xmlns:r="http://schemas.openxmlformats.org/officeDocument/2006/relationships" r:id="rId318"/>
          <a:extLst>
            <a:ext uri="{FF2B5EF4-FFF2-40B4-BE49-F238E27FC236}">
              <a16:creationId xmlns:a16="http://schemas.microsoft.com/office/drawing/2014/main" id="{87EA9AA2-6840-4EE6-85DD-1CF69A262F9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40603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1790</xdr:row>
      <xdr:rowOff>0</xdr:rowOff>
    </xdr:from>
    <xdr:to>
      <xdr:col>3</xdr:col>
      <xdr:colOff>7620</xdr:colOff>
      <xdr:row>1790</xdr:row>
      <xdr:rowOff>99060</xdr:rowOff>
    </xdr:to>
    <xdr:pic>
      <xdr:nvPicPr>
        <xdr:cNvPr id="1378" name="Billede 1377">
          <a:extLst>
            <a:ext uri="{FF2B5EF4-FFF2-40B4-BE49-F238E27FC236}">
              <a16:creationId xmlns:a16="http://schemas.microsoft.com/office/drawing/2014/main" id="{17E5FDA7-B8A0-4E2A-BE81-48845810FD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0785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1792</xdr:row>
      <xdr:rowOff>0</xdr:rowOff>
    </xdr:from>
    <xdr:to>
      <xdr:col>1</xdr:col>
      <xdr:colOff>152400</xdr:colOff>
      <xdr:row>1793</xdr:row>
      <xdr:rowOff>114300</xdr:rowOff>
    </xdr:to>
    <xdr:pic>
      <xdr:nvPicPr>
        <xdr:cNvPr id="1379" name="img223" descr="Lot ID: 445554265  Set No: 910033  Name: Old Train Engine Shed">
          <a:hlinkClick xmlns:r="http://schemas.openxmlformats.org/officeDocument/2006/relationships" r:id="rId33"/>
          <a:extLst>
            <a:ext uri="{FF2B5EF4-FFF2-40B4-BE49-F238E27FC236}">
              <a16:creationId xmlns:a16="http://schemas.microsoft.com/office/drawing/2014/main" id="{DF85B314-80D6-4EC7-AA51-B7A87707E1C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41151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1792</xdr:row>
      <xdr:rowOff>0</xdr:rowOff>
    </xdr:from>
    <xdr:to>
      <xdr:col>3</xdr:col>
      <xdr:colOff>114300</xdr:colOff>
      <xdr:row>1792</xdr:row>
      <xdr:rowOff>114300</xdr:rowOff>
    </xdr:to>
    <xdr:pic>
      <xdr:nvPicPr>
        <xdr:cNvPr id="1380" name="Billede 1379" descr="Seller Ships to My Country">
          <a:hlinkClick xmlns:r="http://schemas.openxmlformats.org/officeDocument/2006/relationships" r:id="rId5"/>
          <a:extLst>
            <a:ext uri="{FF2B5EF4-FFF2-40B4-BE49-F238E27FC236}">
              <a16:creationId xmlns:a16="http://schemas.microsoft.com/office/drawing/2014/main" id="{3DAF16E7-92A4-4903-A7E3-4D0400FA01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41151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1792</xdr:row>
      <xdr:rowOff>0</xdr:rowOff>
    </xdr:from>
    <xdr:to>
      <xdr:col>3</xdr:col>
      <xdr:colOff>274320</xdr:colOff>
      <xdr:row>1792</xdr:row>
      <xdr:rowOff>152400</xdr:rowOff>
    </xdr:to>
    <xdr:pic>
      <xdr:nvPicPr>
        <xdr:cNvPr id="1381" name="Billede 1380">
          <a:hlinkClick xmlns:r="http://schemas.openxmlformats.org/officeDocument/2006/relationships" r:id="rId7"/>
          <a:extLst>
            <a:ext uri="{FF2B5EF4-FFF2-40B4-BE49-F238E27FC236}">
              <a16:creationId xmlns:a16="http://schemas.microsoft.com/office/drawing/2014/main" id="{52CA62C6-1DD8-46D2-AE04-16A51F71716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741151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1796</xdr:row>
      <xdr:rowOff>0</xdr:rowOff>
    </xdr:from>
    <xdr:to>
      <xdr:col>3</xdr:col>
      <xdr:colOff>7620</xdr:colOff>
      <xdr:row>1796</xdr:row>
      <xdr:rowOff>30480</xdr:rowOff>
    </xdr:to>
    <xdr:pic>
      <xdr:nvPicPr>
        <xdr:cNvPr id="1382" name="Billede 1381">
          <a:extLst>
            <a:ext uri="{FF2B5EF4-FFF2-40B4-BE49-F238E27FC236}">
              <a16:creationId xmlns:a16="http://schemas.microsoft.com/office/drawing/2014/main" id="{735E38BC-513C-40D6-AE87-E9ECBB7B92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3551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1797</xdr:row>
      <xdr:rowOff>0</xdr:rowOff>
    </xdr:from>
    <xdr:to>
      <xdr:col>3</xdr:col>
      <xdr:colOff>571500</xdr:colOff>
      <xdr:row>1797</xdr:row>
      <xdr:rowOff>160020</xdr:rowOff>
    </xdr:to>
    <xdr:pic>
      <xdr:nvPicPr>
        <xdr:cNvPr id="1383" name="Billede 1382">
          <a:hlinkClick xmlns:r="http://schemas.openxmlformats.org/officeDocument/2006/relationships" r:id="rId319"/>
          <a:extLst>
            <a:ext uri="{FF2B5EF4-FFF2-40B4-BE49-F238E27FC236}">
              <a16:creationId xmlns:a16="http://schemas.microsoft.com/office/drawing/2014/main" id="{1CEBD294-4783-41D4-84CC-581E7B6171A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43734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1798</xdr:row>
      <xdr:rowOff>0</xdr:rowOff>
    </xdr:from>
    <xdr:to>
      <xdr:col>3</xdr:col>
      <xdr:colOff>7620</xdr:colOff>
      <xdr:row>1798</xdr:row>
      <xdr:rowOff>99060</xdr:rowOff>
    </xdr:to>
    <xdr:pic>
      <xdr:nvPicPr>
        <xdr:cNvPr id="1384" name="Billede 1383">
          <a:extLst>
            <a:ext uri="{FF2B5EF4-FFF2-40B4-BE49-F238E27FC236}">
              <a16:creationId xmlns:a16="http://schemas.microsoft.com/office/drawing/2014/main" id="{24DEB2F3-E2CB-46BD-BF1D-70DA2A758D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3917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1800</xdr:row>
      <xdr:rowOff>0</xdr:rowOff>
    </xdr:from>
    <xdr:to>
      <xdr:col>1</xdr:col>
      <xdr:colOff>152400</xdr:colOff>
      <xdr:row>1801</xdr:row>
      <xdr:rowOff>114300</xdr:rowOff>
    </xdr:to>
    <xdr:pic>
      <xdr:nvPicPr>
        <xdr:cNvPr id="1385" name="img224" descr="Lot ID: 419208510  Set No: 910033  Name: Old Train Engine Shed">
          <a:hlinkClick xmlns:r="http://schemas.openxmlformats.org/officeDocument/2006/relationships" r:id="rId33"/>
          <a:extLst>
            <a:ext uri="{FF2B5EF4-FFF2-40B4-BE49-F238E27FC236}">
              <a16:creationId xmlns:a16="http://schemas.microsoft.com/office/drawing/2014/main" id="{CA51972A-F738-40EF-85C1-161F0476C8A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44283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1800</xdr:row>
      <xdr:rowOff>0</xdr:rowOff>
    </xdr:from>
    <xdr:to>
      <xdr:col>3</xdr:col>
      <xdr:colOff>114300</xdr:colOff>
      <xdr:row>1800</xdr:row>
      <xdr:rowOff>114300</xdr:rowOff>
    </xdr:to>
    <xdr:pic>
      <xdr:nvPicPr>
        <xdr:cNvPr id="1386" name="Billede 1385" descr="Seller Ships to My Country">
          <a:hlinkClick xmlns:r="http://schemas.openxmlformats.org/officeDocument/2006/relationships" r:id="rId5"/>
          <a:extLst>
            <a:ext uri="{FF2B5EF4-FFF2-40B4-BE49-F238E27FC236}">
              <a16:creationId xmlns:a16="http://schemas.microsoft.com/office/drawing/2014/main" id="{E3135731-1B0D-4991-9DE7-AEF06AC74C5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44283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1800</xdr:row>
      <xdr:rowOff>0</xdr:rowOff>
    </xdr:from>
    <xdr:to>
      <xdr:col>3</xdr:col>
      <xdr:colOff>274320</xdr:colOff>
      <xdr:row>1800</xdr:row>
      <xdr:rowOff>152400</xdr:rowOff>
    </xdr:to>
    <xdr:pic>
      <xdr:nvPicPr>
        <xdr:cNvPr id="1387" name="Billede 1386">
          <a:hlinkClick xmlns:r="http://schemas.openxmlformats.org/officeDocument/2006/relationships" r:id="rId7"/>
          <a:extLst>
            <a:ext uri="{FF2B5EF4-FFF2-40B4-BE49-F238E27FC236}">
              <a16:creationId xmlns:a16="http://schemas.microsoft.com/office/drawing/2014/main" id="{794167B4-DC00-4A90-B5AF-47C6B1BF906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74428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1804</xdr:row>
      <xdr:rowOff>0</xdr:rowOff>
    </xdr:from>
    <xdr:to>
      <xdr:col>3</xdr:col>
      <xdr:colOff>7620</xdr:colOff>
      <xdr:row>1804</xdr:row>
      <xdr:rowOff>30480</xdr:rowOff>
    </xdr:to>
    <xdr:pic>
      <xdr:nvPicPr>
        <xdr:cNvPr id="1388" name="Billede 1387">
          <a:extLst>
            <a:ext uri="{FF2B5EF4-FFF2-40B4-BE49-F238E27FC236}">
              <a16:creationId xmlns:a16="http://schemas.microsoft.com/office/drawing/2014/main" id="{E186DD66-9B67-4A76-A2F4-4F64BC9A2F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6295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1805</xdr:row>
      <xdr:rowOff>0</xdr:rowOff>
    </xdr:from>
    <xdr:to>
      <xdr:col>3</xdr:col>
      <xdr:colOff>571500</xdr:colOff>
      <xdr:row>1805</xdr:row>
      <xdr:rowOff>160020</xdr:rowOff>
    </xdr:to>
    <xdr:pic>
      <xdr:nvPicPr>
        <xdr:cNvPr id="1389" name="Billede 1388">
          <a:hlinkClick xmlns:r="http://schemas.openxmlformats.org/officeDocument/2006/relationships" r:id="rId320"/>
          <a:extLst>
            <a:ext uri="{FF2B5EF4-FFF2-40B4-BE49-F238E27FC236}">
              <a16:creationId xmlns:a16="http://schemas.microsoft.com/office/drawing/2014/main" id="{107005F3-8A01-4F46-A921-F0F9CD5AA4E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46478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1806</xdr:row>
      <xdr:rowOff>0</xdr:rowOff>
    </xdr:from>
    <xdr:to>
      <xdr:col>3</xdr:col>
      <xdr:colOff>7620</xdr:colOff>
      <xdr:row>1806</xdr:row>
      <xdr:rowOff>99060</xdr:rowOff>
    </xdr:to>
    <xdr:pic>
      <xdr:nvPicPr>
        <xdr:cNvPr id="1390" name="Billede 1389">
          <a:extLst>
            <a:ext uri="{FF2B5EF4-FFF2-40B4-BE49-F238E27FC236}">
              <a16:creationId xmlns:a16="http://schemas.microsoft.com/office/drawing/2014/main" id="{6108795F-1869-469F-8572-412347F2A6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46660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1808</xdr:row>
      <xdr:rowOff>0</xdr:rowOff>
    </xdr:from>
    <xdr:to>
      <xdr:col>1</xdr:col>
      <xdr:colOff>152400</xdr:colOff>
      <xdr:row>1809</xdr:row>
      <xdr:rowOff>114300</xdr:rowOff>
    </xdr:to>
    <xdr:pic>
      <xdr:nvPicPr>
        <xdr:cNvPr id="1391" name="img225" descr="Lot ID: 417723165  Set No: 910033  Name: Old Train Engine Shed">
          <a:hlinkClick xmlns:r="http://schemas.openxmlformats.org/officeDocument/2006/relationships" r:id="rId33"/>
          <a:extLst>
            <a:ext uri="{FF2B5EF4-FFF2-40B4-BE49-F238E27FC236}">
              <a16:creationId xmlns:a16="http://schemas.microsoft.com/office/drawing/2014/main" id="{4C13DA34-E479-45A1-86D2-D81845311FA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47026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1808</xdr:row>
      <xdr:rowOff>0</xdr:rowOff>
    </xdr:from>
    <xdr:to>
      <xdr:col>3</xdr:col>
      <xdr:colOff>114300</xdr:colOff>
      <xdr:row>1808</xdr:row>
      <xdr:rowOff>114300</xdr:rowOff>
    </xdr:to>
    <xdr:pic>
      <xdr:nvPicPr>
        <xdr:cNvPr id="1392" name="Billede 1391" descr="Seller Does Not Ship to My Country">
          <a:hlinkClick xmlns:r="http://schemas.openxmlformats.org/officeDocument/2006/relationships" r:id="rId5"/>
          <a:extLst>
            <a:ext uri="{FF2B5EF4-FFF2-40B4-BE49-F238E27FC236}">
              <a16:creationId xmlns:a16="http://schemas.microsoft.com/office/drawing/2014/main" id="{76258270-049C-4F82-B104-425C45A325D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47026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1808</xdr:row>
      <xdr:rowOff>0</xdr:rowOff>
    </xdr:from>
    <xdr:to>
      <xdr:col>3</xdr:col>
      <xdr:colOff>274320</xdr:colOff>
      <xdr:row>1808</xdr:row>
      <xdr:rowOff>152400</xdr:rowOff>
    </xdr:to>
    <xdr:pic>
      <xdr:nvPicPr>
        <xdr:cNvPr id="1393" name="Billede 1392">
          <a:hlinkClick xmlns:r="http://schemas.openxmlformats.org/officeDocument/2006/relationships" r:id="rId7"/>
          <a:extLst>
            <a:ext uri="{FF2B5EF4-FFF2-40B4-BE49-F238E27FC236}">
              <a16:creationId xmlns:a16="http://schemas.microsoft.com/office/drawing/2014/main" id="{4FD3226F-1DCA-445D-A857-91CC0355B39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47026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1812</xdr:row>
      <xdr:rowOff>0</xdr:rowOff>
    </xdr:from>
    <xdr:to>
      <xdr:col>3</xdr:col>
      <xdr:colOff>7620</xdr:colOff>
      <xdr:row>1812</xdr:row>
      <xdr:rowOff>30480</xdr:rowOff>
    </xdr:to>
    <xdr:pic>
      <xdr:nvPicPr>
        <xdr:cNvPr id="1394" name="Billede 1393">
          <a:extLst>
            <a:ext uri="{FF2B5EF4-FFF2-40B4-BE49-F238E27FC236}">
              <a16:creationId xmlns:a16="http://schemas.microsoft.com/office/drawing/2014/main" id="{692F384B-9A12-431A-A63E-1045D8A96B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0798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1813</xdr:row>
      <xdr:rowOff>0</xdr:rowOff>
    </xdr:from>
    <xdr:to>
      <xdr:col>3</xdr:col>
      <xdr:colOff>571500</xdr:colOff>
      <xdr:row>1813</xdr:row>
      <xdr:rowOff>160020</xdr:rowOff>
    </xdr:to>
    <xdr:pic>
      <xdr:nvPicPr>
        <xdr:cNvPr id="1395" name="Billede 1394">
          <a:hlinkClick xmlns:r="http://schemas.openxmlformats.org/officeDocument/2006/relationships" r:id="rId321"/>
          <a:extLst>
            <a:ext uri="{FF2B5EF4-FFF2-40B4-BE49-F238E27FC236}">
              <a16:creationId xmlns:a16="http://schemas.microsoft.com/office/drawing/2014/main" id="{CA303ED0-0076-42E6-AF49-BAF9E124C0D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50981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1814</xdr:row>
      <xdr:rowOff>0</xdr:rowOff>
    </xdr:from>
    <xdr:to>
      <xdr:col>3</xdr:col>
      <xdr:colOff>7620</xdr:colOff>
      <xdr:row>1814</xdr:row>
      <xdr:rowOff>99060</xdr:rowOff>
    </xdr:to>
    <xdr:pic>
      <xdr:nvPicPr>
        <xdr:cNvPr id="1396" name="Billede 1395">
          <a:extLst>
            <a:ext uri="{FF2B5EF4-FFF2-40B4-BE49-F238E27FC236}">
              <a16:creationId xmlns:a16="http://schemas.microsoft.com/office/drawing/2014/main" id="{0FBCC3C8-F9FA-4D01-9F0E-C75F7EADFF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1164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1816</xdr:row>
      <xdr:rowOff>0</xdr:rowOff>
    </xdr:from>
    <xdr:to>
      <xdr:col>1</xdr:col>
      <xdr:colOff>152400</xdr:colOff>
      <xdr:row>1817</xdr:row>
      <xdr:rowOff>114300</xdr:rowOff>
    </xdr:to>
    <xdr:pic>
      <xdr:nvPicPr>
        <xdr:cNvPr id="1397" name="img226" descr="Lot ID: 417565899  Set No: 910033  Name: Old Train Engine Shed">
          <a:hlinkClick xmlns:r="http://schemas.openxmlformats.org/officeDocument/2006/relationships" r:id="rId33"/>
          <a:extLst>
            <a:ext uri="{FF2B5EF4-FFF2-40B4-BE49-F238E27FC236}">
              <a16:creationId xmlns:a16="http://schemas.microsoft.com/office/drawing/2014/main" id="{54187634-88CD-4A58-8F6A-2C91D71E47B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51530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1816</xdr:row>
      <xdr:rowOff>0</xdr:rowOff>
    </xdr:from>
    <xdr:to>
      <xdr:col>3</xdr:col>
      <xdr:colOff>114300</xdr:colOff>
      <xdr:row>1816</xdr:row>
      <xdr:rowOff>114300</xdr:rowOff>
    </xdr:to>
    <xdr:pic>
      <xdr:nvPicPr>
        <xdr:cNvPr id="1398" name="Billede 1397" descr="Seller Does Not Ship to My Country">
          <a:hlinkClick xmlns:r="http://schemas.openxmlformats.org/officeDocument/2006/relationships" r:id="rId5"/>
          <a:extLst>
            <a:ext uri="{FF2B5EF4-FFF2-40B4-BE49-F238E27FC236}">
              <a16:creationId xmlns:a16="http://schemas.microsoft.com/office/drawing/2014/main" id="{189D0053-09DE-477E-9559-AFB7C33A9887}"/>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51530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1816</xdr:row>
      <xdr:rowOff>0</xdr:rowOff>
    </xdr:from>
    <xdr:to>
      <xdr:col>3</xdr:col>
      <xdr:colOff>274320</xdr:colOff>
      <xdr:row>1816</xdr:row>
      <xdr:rowOff>152400</xdr:rowOff>
    </xdr:to>
    <xdr:pic>
      <xdr:nvPicPr>
        <xdr:cNvPr id="1399" name="Billede 1398">
          <a:hlinkClick xmlns:r="http://schemas.openxmlformats.org/officeDocument/2006/relationships" r:id="rId7"/>
          <a:extLst>
            <a:ext uri="{FF2B5EF4-FFF2-40B4-BE49-F238E27FC236}">
              <a16:creationId xmlns:a16="http://schemas.microsoft.com/office/drawing/2014/main" id="{DCEEDF21-6F89-40C9-B060-68BF0AE2EECE}"/>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751530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1820</xdr:row>
      <xdr:rowOff>0</xdr:rowOff>
    </xdr:from>
    <xdr:to>
      <xdr:col>3</xdr:col>
      <xdr:colOff>7620</xdr:colOff>
      <xdr:row>1820</xdr:row>
      <xdr:rowOff>30480</xdr:rowOff>
    </xdr:to>
    <xdr:pic>
      <xdr:nvPicPr>
        <xdr:cNvPr id="1400" name="Billede 1399">
          <a:extLst>
            <a:ext uri="{FF2B5EF4-FFF2-40B4-BE49-F238E27FC236}">
              <a16:creationId xmlns:a16="http://schemas.microsoft.com/office/drawing/2014/main" id="{23C14A59-DF1E-404E-843A-3E4D9B995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3656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1821</xdr:row>
      <xdr:rowOff>0</xdr:rowOff>
    </xdr:from>
    <xdr:to>
      <xdr:col>3</xdr:col>
      <xdr:colOff>571500</xdr:colOff>
      <xdr:row>1821</xdr:row>
      <xdr:rowOff>160020</xdr:rowOff>
    </xdr:to>
    <xdr:pic>
      <xdr:nvPicPr>
        <xdr:cNvPr id="1401" name="Billede 1400">
          <a:hlinkClick xmlns:r="http://schemas.openxmlformats.org/officeDocument/2006/relationships" r:id="rId322"/>
          <a:extLst>
            <a:ext uri="{FF2B5EF4-FFF2-40B4-BE49-F238E27FC236}">
              <a16:creationId xmlns:a16="http://schemas.microsoft.com/office/drawing/2014/main" id="{7D042373-0973-4644-812B-1137310DF13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53838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1822</xdr:row>
      <xdr:rowOff>0</xdr:rowOff>
    </xdr:from>
    <xdr:to>
      <xdr:col>3</xdr:col>
      <xdr:colOff>7620</xdr:colOff>
      <xdr:row>1822</xdr:row>
      <xdr:rowOff>99060</xdr:rowOff>
    </xdr:to>
    <xdr:pic>
      <xdr:nvPicPr>
        <xdr:cNvPr id="1402" name="Billede 1401">
          <a:extLst>
            <a:ext uri="{FF2B5EF4-FFF2-40B4-BE49-F238E27FC236}">
              <a16:creationId xmlns:a16="http://schemas.microsoft.com/office/drawing/2014/main" id="{3995F06D-BFC8-4F23-B420-892A238DF5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4021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1824</xdr:row>
      <xdr:rowOff>0</xdr:rowOff>
    </xdr:from>
    <xdr:to>
      <xdr:col>1</xdr:col>
      <xdr:colOff>152400</xdr:colOff>
      <xdr:row>1825</xdr:row>
      <xdr:rowOff>114300</xdr:rowOff>
    </xdr:to>
    <xdr:pic>
      <xdr:nvPicPr>
        <xdr:cNvPr id="1403" name="img227" descr="Lot ID: 417797633  Set No: 910033  Name: Old Train Engine Shed">
          <a:hlinkClick xmlns:r="http://schemas.openxmlformats.org/officeDocument/2006/relationships" r:id="rId33"/>
          <a:extLst>
            <a:ext uri="{FF2B5EF4-FFF2-40B4-BE49-F238E27FC236}">
              <a16:creationId xmlns:a16="http://schemas.microsoft.com/office/drawing/2014/main" id="{BBEA46EB-B0E9-4F91-A4BB-45452D35B40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54387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1824</xdr:row>
      <xdr:rowOff>0</xdr:rowOff>
    </xdr:from>
    <xdr:to>
      <xdr:col>3</xdr:col>
      <xdr:colOff>114300</xdr:colOff>
      <xdr:row>1824</xdr:row>
      <xdr:rowOff>114300</xdr:rowOff>
    </xdr:to>
    <xdr:pic>
      <xdr:nvPicPr>
        <xdr:cNvPr id="1404" name="Billede 1403" descr="Seller Ships to My Country">
          <a:hlinkClick xmlns:r="http://schemas.openxmlformats.org/officeDocument/2006/relationships" r:id="rId5"/>
          <a:extLst>
            <a:ext uri="{FF2B5EF4-FFF2-40B4-BE49-F238E27FC236}">
              <a16:creationId xmlns:a16="http://schemas.microsoft.com/office/drawing/2014/main" id="{7579B0AD-83FF-4A15-A738-0D5E9CC1544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54387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1824</xdr:row>
      <xdr:rowOff>0</xdr:rowOff>
    </xdr:from>
    <xdr:to>
      <xdr:col>3</xdr:col>
      <xdr:colOff>274320</xdr:colOff>
      <xdr:row>1824</xdr:row>
      <xdr:rowOff>152400</xdr:rowOff>
    </xdr:to>
    <xdr:pic>
      <xdr:nvPicPr>
        <xdr:cNvPr id="1405" name="Billede 1404">
          <a:hlinkClick xmlns:r="http://schemas.openxmlformats.org/officeDocument/2006/relationships" r:id="rId7"/>
          <a:extLst>
            <a:ext uri="{FF2B5EF4-FFF2-40B4-BE49-F238E27FC236}">
              <a16:creationId xmlns:a16="http://schemas.microsoft.com/office/drawing/2014/main" id="{38FEF9CC-655F-428D-A914-F3BE962D685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754387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1828</xdr:row>
      <xdr:rowOff>0</xdr:rowOff>
    </xdr:from>
    <xdr:to>
      <xdr:col>3</xdr:col>
      <xdr:colOff>7620</xdr:colOff>
      <xdr:row>1828</xdr:row>
      <xdr:rowOff>30480</xdr:rowOff>
    </xdr:to>
    <xdr:pic>
      <xdr:nvPicPr>
        <xdr:cNvPr id="1406" name="Billede 1405">
          <a:extLst>
            <a:ext uri="{FF2B5EF4-FFF2-40B4-BE49-F238E27FC236}">
              <a16:creationId xmlns:a16="http://schemas.microsoft.com/office/drawing/2014/main" id="{B615C946-1A64-46F6-B31B-B505E978E9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6399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1829</xdr:row>
      <xdr:rowOff>0</xdr:rowOff>
    </xdr:from>
    <xdr:to>
      <xdr:col>3</xdr:col>
      <xdr:colOff>571500</xdr:colOff>
      <xdr:row>1829</xdr:row>
      <xdr:rowOff>160020</xdr:rowOff>
    </xdr:to>
    <xdr:pic>
      <xdr:nvPicPr>
        <xdr:cNvPr id="1407" name="Billede 1406">
          <a:hlinkClick xmlns:r="http://schemas.openxmlformats.org/officeDocument/2006/relationships" r:id="rId323"/>
          <a:extLst>
            <a:ext uri="{FF2B5EF4-FFF2-40B4-BE49-F238E27FC236}">
              <a16:creationId xmlns:a16="http://schemas.microsoft.com/office/drawing/2014/main" id="{C694CCD1-E43E-44E5-8DE2-3B1E54C74C6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56582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1830</xdr:row>
      <xdr:rowOff>0</xdr:rowOff>
    </xdr:from>
    <xdr:to>
      <xdr:col>3</xdr:col>
      <xdr:colOff>7620</xdr:colOff>
      <xdr:row>1830</xdr:row>
      <xdr:rowOff>99060</xdr:rowOff>
    </xdr:to>
    <xdr:pic>
      <xdr:nvPicPr>
        <xdr:cNvPr id="1408" name="Billede 1407">
          <a:extLst>
            <a:ext uri="{FF2B5EF4-FFF2-40B4-BE49-F238E27FC236}">
              <a16:creationId xmlns:a16="http://schemas.microsoft.com/office/drawing/2014/main" id="{E5CA66EF-6827-49EA-8895-AC58A68676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6765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1832</xdr:row>
      <xdr:rowOff>0</xdr:rowOff>
    </xdr:from>
    <xdr:to>
      <xdr:col>1</xdr:col>
      <xdr:colOff>152400</xdr:colOff>
      <xdr:row>1833</xdr:row>
      <xdr:rowOff>114300</xdr:rowOff>
    </xdr:to>
    <xdr:pic>
      <xdr:nvPicPr>
        <xdr:cNvPr id="1409" name="img228" descr="Lot ID: 442138769  Set No: 910033  Name: Old Train Engine Shed">
          <a:hlinkClick xmlns:r="http://schemas.openxmlformats.org/officeDocument/2006/relationships" r:id="rId33"/>
          <a:extLst>
            <a:ext uri="{FF2B5EF4-FFF2-40B4-BE49-F238E27FC236}">
              <a16:creationId xmlns:a16="http://schemas.microsoft.com/office/drawing/2014/main" id="{3E367825-61B4-4C11-8F47-6D156DC9F22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57130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1832</xdr:row>
      <xdr:rowOff>0</xdr:rowOff>
    </xdr:from>
    <xdr:to>
      <xdr:col>3</xdr:col>
      <xdr:colOff>114300</xdr:colOff>
      <xdr:row>1832</xdr:row>
      <xdr:rowOff>114300</xdr:rowOff>
    </xdr:to>
    <xdr:pic>
      <xdr:nvPicPr>
        <xdr:cNvPr id="1410" name="Billede 1409" descr="Seller Ships to My Country">
          <a:hlinkClick xmlns:r="http://schemas.openxmlformats.org/officeDocument/2006/relationships" r:id="rId5"/>
          <a:extLst>
            <a:ext uri="{FF2B5EF4-FFF2-40B4-BE49-F238E27FC236}">
              <a16:creationId xmlns:a16="http://schemas.microsoft.com/office/drawing/2014/main" id="{1FB99269-3F61-4D29-AA10-C6C7093BA0F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57130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1832</xdr:row>
      <xdr:rowOff>0</xdr:rowOff>
    </xdr:from>
    <xdr:to>
      <xdr:col>3</xdr:col>
      <xdr:colOff>274320</xdr:colOff>
      <xdr:row>1832</xdr:row>
      <xdr:rowOff>152400</xdr:rowOff>
    </xdr:to>
    <xdr:pic>
      <xdr:nvPicPr>
        <xdr:cNvPr id="1411" name="Billede 1410">
          <a:hlinkClick xmlns:r="http://schemas.openxmlformats.org/officeDocument/2006/relationships" r:id="rId7"/>
          <a:extLst>
            <a:ext uri="{FF2B5EF4-FFF2-40B4-BE49-F238E27FC236}">
              <a16:creationId xmlns:a16="http://schemas.microsoft.com/office/drawing/2014/main" id="{A5018368-D88C-4D46-B0A2-3BB7C154F97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57130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1836</xdr:row>
      <xdr:rowOff>0</xdr:rowOff>
    </xdr:from>
    <xdr:to>
      <xdr:col>3</xdr:col>
      <xdr:colOff>7620</xdr:colOff>
      <xdr:row>1836</xdr:row>
      <xdr:rowOff>30480</xdr:rowOff>
    </xdr:to>
    <xdr:pic>
      <xdr:nvPicPr>
        <xdr:cNvPr id="1412" name="Billede 1411">
          <a:extLst>
            <a:ext uri="{FF2B5EF4-FFF2-40B4-BE49-F238E27FC236}">
              <a16:creationId xmlns:a16="http://schemas.microsoft.com/office/drawing/2014/main" id="{FDF1F9EE-2214-4C70-9FA9-B5713629C6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9142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1837</xdr:row>
      <xdr:rowOff>0</xdr:rowOff>
    </xdr:from>
    <xdr:to>
      <xdr:col>3</xdr:col>
      <xdr:colOff>571500</xdr:colOff>
      <xdr:row>1837</xdr:row>
      <xdr:rowOff>160020</xdr:rowOff>
    </xdr:to>
    <xdr:pic>
      <xdr:nvPicPr>
        <xdr:cNvPr id="1413" name="Billede 1412">
          <a:hlinkClick xmlns:r="http://schemas.openxmlformats.org/officeDocument/2006/relationships" r:id="rId324"/>
          <a:extLst>
            <a:ext uri="{FF2B5EF4-FFF2-40B4-BE49-F238E27FC236}">
              <a16:creationId xmlns:a16="http://schemas.microsoft.com/office/drawing/2014/main" id="{360E907B-66C5-46A4-AD72-3B998DEBD42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59325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1838</xdr:row>
      <xdr:rowOff>0</xdr:rowOff>
    </xdr:from>
    <xdr:to>
      <xdr:col>3</xdr:col>
      <xdr:colOff>7620</xdr:colOff>
      <xdr:row>1838</xdr:row>
      <xdr:rowOff>99060</xdr:rowOff>
    </xdr:to>
    <xdr:pic>
      <xdr:nvPicPr>
        <xdr:cNvPr id="1414" name="Billede 1413">
          <a:extLst>
            <a:ext uri="{FF2B5EF4-FFF2-40B4-BE49-F238E27FC236}">
              <a16:creationId xmlns:a16="http://schemas.microsoft.com/office/drawing/2014/main" id="{3FCC486C-6FD4-456F-86B0-6F5D316C2F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59508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1840</xdr:row>
      <xdr:rowOff>0</xdr:rowOff>
    </xdr:from>
    <xdr:to>
      <xdr:col>1</xdr:col>
      <xdr:colOff>152400</xdr:colOff>
      <xdr:row>1841</xdr:row>
      <xdr:rowOff>114300</xdr:rowOff>
    </xdr:to>
    <xdr:pic>
      <xdr:nvPicPr>
        <xdr:cNvPr id="1415" name="img229" descr="Lot ID: 417719228  Set No: 910033  Name: Old Train Engine Shed">
          <a:hlinkClick xmlns:r="http://schemas.openxmlformats.org/officeDocument/2006/relationships" r:id="rId33"/>
          <a:extLst>
            <a:ext uri="{FF2B5EF4-FFF2-40B4-BE49-F238E27FC236}">
              <a16:creationId xmlns:a16="http://schemas.microsoft.com/office/drawing/2014/main" id="{F3980560-8F44-49BF-80C9-CBCFB3836A6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59874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1840</xdr:row>
      <xdr:rowOff>0</xdr:rowOff>
    </xdr:from>
    <xdr:to>
      <xdr:col>3</xdr:col>
      <xdr:colOff>114300</xdr:colOff>
      <xdr:row>1840</xdr:row>
      <xdr:rowOff>114300</xdr:rowOff>
    </xdr:to>
    <xdr:pic>
      <xdr:nvPicPr>
        <xdr:cNvPr id="1416" name="Billede 1415" descr="Seller Ships to My Country">
          <a:hlinkClick xmlns:r="http://schemas.openxmlformats.org/officeDocument/2006/relationships" r:id="rId5"/>
          <a:extLst>
            <a:ext uri="{FF2B5EF4-FFF2-40B4-BE49-F238E27FC236}">
              <a16:creationId xmlns:a16="http://schemas.microsoft.com/office/drawing/2014/main" id="{84895C59-AFBB-4DC3-A693-4F72118BFDF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59874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1840</xdr:row>
      <xdr:rowOff>0</xdr:rowOff>
    </xdr:from>
    <xdr:to>
      <xdr:col>3</xdr:col>
      <xdr:colOff>274320</xdr:colOff>
      <xdr:row>1840</xdr:row>
      <xdr:rowOff>152400</xdr:rowOff>
    </xdr:to>
    <xdr:pic>
      <xdr:nvPicPr>
        <xdr:cNvPr id="1417" name="Billede 1416">
          <a:hlinkClick xmlns:r="http://schemas.openxmlformats.org/officeDocument/2006/relationships" r:id="rId7"/>
          <a:extLst>
            <a:ext uri="{FF2B5EF4-FFF2-40B4-BE49-F238E27FC236}">
              <a16:creationId xmlns:a16="http://schemas.microsoft.com/office/drawing/2014/main" id="{EC13021F-FD67-42FD-BE3E-636243F3C66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59874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1844</xdr:row>
      <xdr:rowOff>0</xdr:rowOff>
    </xdr:from>
    <xdr:to>
      <xdr:col>3</xdr:col>
      <xdr:colOff>7620</xdr:colOff>
      <xdr:row>1844</xdr:row>
      <xdr:rowOff>30480</xdr:rowOff>
    </xdr:to>
    <xdr:pic>
      <xdr:nvPicPr>
        <xdr:cNvPr id="1418" name="Billede 1417">
          <a:extLst>
            <a:ext uri="{FF2B5EF4-FFF2-40B4-BE49-F238E27FC236}">
              <a16:creationId xmlns:a16="http://schemas.microsoft.com/office/drawing/2014/main" id="{7B4A4E0B-C085-45A2-91C0-9B9B30874E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2000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1845</xdr:row>
      <xdr:rowOff>0</xdr:rowOff>
    </xdr:from>
    <xdr:to>
      <xdr:col>3</xdr:col>
      <xdr:colOff>571500</xdr:colOff>
      <xdr:row>1845</xdr:row>
      <xdr:rowOff>160020</xdr:rowOff>
    </xdr:to>
    <xdr:pic>
      <xdr:nvPicPr>
        <xdr:cNvPr id="1419" name="Billede 1418">
          <a:hlinkClick xmlns:r="http://schemas.openxmlformats.org/officeDocument/2006/relationships" r:id="rId325"/>
          <a:extLst>
            <a:ext uri="{FF2B5EF4-FFF2-40B4-BE49-F238E27FC236}">
              <a16:creationId xmlns:a16="http://schemas.microsoft.com/office/drawing/2014/main" id="{E724DB3F-796E-4715-B0BC-6F39093C6E7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62182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1846</xdr:row>
      <xdr:rowOff>0</xdr:rowOff>
    </xdr:from>
    <xdr:to>
      <xdr:col>3</xdr:col>
      <xdr:colOff>7620</xdr:colOff>
      <xdr:row>1846</xdr:row>
      <xdr:rowOff>99060</xdr:rowOff>
    </xdr:to>
    <xdr:pic>
      <xdr:nvPicPr>
        <xdr:cNvPr id="1420" name="Billede 1419">
          <a:extLst>
            <a:ext uri="{FF2B5EF4-FFF2-40B4-BE49-F238E27FC236}">
              <a16:creationId xmlns:a16="http://schemas.microsoft.com/office/drawing/2014/main" id="{DB4E849F-8031-44DD-ACC3-BFF82F214D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2365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1848</xdr:row>
      <xdr:rowOff>0</xdr:rowOff>
    </xdr:from>
    <xdr:to>
      <xdr:col>1</xdr:col>
      <xdr:colOff>152400</xdr:colOff>
      <xdr:row>1849</xdr:row>
      <xdr:rowOff>114300</xdr:rowOff>
    </xdr:to>
    <xdr:pic>
      <xdr:nvPicPr>
        <xdr:cNvPr id="1421" name="img230" descr="Lot ID: 419404733  Set No: 910033  Name: Old Train Engine Shed">
          <a:hlinkClick xmlns:r="http://schemas.openxmlformats.org/officeDocument/2006/relationships" r:id="rId33"/>
          <a:extLst>
            <a:ext uri="{FF2B5EF4-FFF2-40B4-BE49-F238E27FC236}">
              <a16:creationId xmlns:a16="http://schemas.microsoft.com/office/drawing/2014/main" id="{5E24F239-E616-467F-8E50-D22907C7AEC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62731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1848</xdr:row>
      <xdr:rowOff>0</xdr:rowOff>
    </xdr:from>
    <xdr:to>
      <xdr:col>3</xdr:col>
      <xdr:colOff>114300</xdr:colOff>
      <xdr:row>1848</xdr:row>
      <xdr:rowOff>114300</xdr:rowOff>
    </xdr:to>
    <xdr:pic>
      <xdr:nvPicPr>
        <xdr:cNvPr id="1422" name="Billede 1421" descr="Seller Does Not Ship to My Country">
          <a:hlinkClick xmlns:r="http://schemas.openxmlformats.org/officeDocument/2006/relationships" r:id="rId5"/>
          <a:extLst>
            <a:ext uri="{FF2B5EF4-FFF2-40B4-BE49-F238E27FC236}">
              <a16:creationId xmlns:a16="http://schemas.microsoft.com/office/drawing/2014/main" id="{AFE760E0-8BE6-405C-A3AB-3FBE5C87DE4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62731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1848</xdr:row>
      <xdr:rowOff>0</xdr:rowOff>
    </xdr:from>
    <xdr:to>
      <xdr:col>3</xdr:col>
      <xdr:colOff>274320</xdr:colOff>
      <xdr:row>1848</xdr:row>
      <xdr:rowOff>152400</xdr:rowOff>
    </xdr:to>
    <xdr:pic>
      <xdr:nvPicPr>
        <xdr:cNvPr id="1423" name="Billede 1422">
          <a:hlinkClick xmlns:r="http://schemas.openxmlformats.org/officeDocument/2006/relationships" r:id="rId7"/>
          <a:extLst>
            <a:ext uri="{FF2B5EF4-FFF2-40B4-BE49-F238E27FC236}">
              <a16:creationId xmlns:a16="http://schemas.microsoft.com/office/drawing/2014/main" id="{E46C5B28-FEE8-4683-A3A1-DDEB7D953ED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762731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1852</xdr:row>
      <xdr:rowOff>0</xdr:rowOff>
    </xdr:from>
    <xdr:to>
      <xdr:col>3</xdr:col>
      <xdr:colOff>7620</xdr:colOff>
      <xdr:row>1852</xdr:row>
      <xdr:rowOff>30480</xdr:rowOff>
    </xdr:to>
    <xdr:pic>
      <xdr:nvPicPr>
        <xdr:cNvPr id="1424" name="Billede 1423">
          <a:extLst>
            <a:ext uri="{FF2B5EF4-FFF2-40B4-BE49-F238E27FC236}">
              <a16:creationId xmlns:a16="http://schemas.microsoft.com/office/drawing/2014/main" id="{F98EFED0-E50F-4D06-8A96-165AF1EEB1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59547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1853</xdr:row>
      <xdr:rowOff>0</xdr:rowOff>
    </xdr:from>
    <xdr:to>
      <xdr:col>3</xdr:col>
      <xdr:colOff>571500</xdr:colOff>
      <xdr:row>1853</xdr:row>
      <xdr:rowOff>160020</xdr:rowOff>
    </xdr:to>
    <xdr:pic>
      <xdr:nvPicPr>
        <xdr:cNvPr id="1425" name="Billede 1424">
          <a:hlinkClick xmlns:r="http://schemas.openxmlformats.org/officeDocument/2006/relationships" r:id="rId326"/>
          <a:extLst>
            <a:ext uri="{FF2B5EF4-FFF2-40B4-BE49-F238E27FC236}">
              <a16:creationId xmlns:a16="http://schemas.microsoft.com/office/drawing/2014/main" id="{B4BA000F-7284-49CB-ADFA-DEA2C40E12F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661376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1854</xdr:row>
      <xdr:rowOff>0</xdr:rowOff>
    </xdr:from>
    <xdr:to>
      <xdr:col>3</xdr:col>
      <xdr:colOff>7620</xdr:colOff>
      <xdr:row>1854</xdr:row>
      <xdr:rowOff>99060</xdr:rowOff>
    </xdr:to>
    <xdr:pic>
      <xdr:nvPicPr>
        <xdr:cNvPr id="1426" name="Billede 1425">
          <a:extLst>
            <a:ext uri="{FF2B5EF4-FFF2-40B4-BE49-F238E27FC236}">
              <a16:creationId xmlns:a16="http://schemas.microsoft.com/office/drawing/2014/main" id="{D1BB241A-30E1-4637-A0F5-038FB7B200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63205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1856</xdr:row>
      <xdr:rowOff>0</xdr:rowOff>
    </xdr:from>
    <xdr:to>
      <xdr:col>1</xdr:col>
      <xdr:colOff>152400</xdr:colOff>
      <xdr:row>1857</xdr:row>
      <xdr:rowOff>114300</xdr:rowOff>
    </xdr:to>
    <xdr:pic>
      <xdr:nvPicPr>
        <xdr:cNvPr id="1427" name="img231" descr="Lot ID: 445854576  Set No: 910033  Name: Old Train Engine Shed">
          <a:hlinkClick xmlns:r="http://schemas.openxmlformats.org/officeDocument/2006/relationships" r:id="rId33"/>
          <a:extLst>
            <a:ext uri="{FF2B5EF4-FFF2-40B4-BE49-F238E27FC236}">
              <a16:creationId xmlns:a16="http://schemas.microsoft.com/office/drawing/2014/main" id="{21E8AD7C-C55A-47C4-8987-BA3B74E7EB6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666863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1856</xdr:row>
      <xdr:rowOff>0</xdr:rowOff>
    </xdr:from>
    <xdr:to>
      <xdr:col>3</xdr:col>
      <xdr:colOff>114300</xdr:colOff>
      <xdr:row>1856</xdr:row>
      <xdr:rowOff>114300</xdr:rowOff>
    </xdr:to>
    <xdr:pic>
      <xdr:nvPicPr>
        <xdr:cNvPr id="1428" name="Billede 1427" descr="Seller Ships to My Country">
          <a:hlinkClick xmlns:r="http://schemas.openxmlformats.org/officeDocument/2006/relationships" r:id="rId5"/>
          <a:extLst>
            <a:ext uri="{FF2B5EF4-FFF2-40B4-BE49-F238E27FC236}">
              <a16:creationId xmlns:a16="http://schemas.microsoft.com/office/drawing/2014/main" id="{74D9A1FE-7785-41C6-9097-3A460D3390A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666863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1856</xdr:row>
      <xdr:rowOff>0</xdr:rowOff>
    </xdr:from>
    <xdr:to>
      <xdr:col>3</xdr:col>
      <xdr:colOff>274320</xdr:colOff>
      <xdr:row>1856</xdr:row>
      <xdr:rowOff>152400</xdr:rowOff>
    </xdr:to>
    <xdr:pic>
      <xdr:nvPicPr>
        <xdr:cNvPr id="1429" name="Billede 1428">
          <a:hlinkClick xmlns:r="http://schemas.openxmlformats.org/officeDocument/2006/relationships" r:id="rId7"/>
          <a:extLst>
            <a:ext uri="{FF2B5EF4-FFF2-40B4-BE49-F238E27FC236}">
              <a16:creationId xmlns:a16="http://schemas.microsoft.com/office/drawing/2014/main" id="{9537A533-DB47-47FD-8CCB-DD188DCDDF9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766686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1860</xdr:row>
      <xdr:rowOff>0</xdr:rowOff>
    </xdr:from>
    <xdr:to>
      <xdr:col>3</xdr:col>
      <xdr:colOff>7620</xdr:colOff>
      <xdr:row>1860</xdr:row>
      <xdr:rowOff>30480</xdr:rowOff>
    </xdr:to>
    <xdr:pic>
      <xdr:nvPicPr>
        <xdr:cNvPr id="1430" name="Billede 1429">
          <a:extLst>
            <a:ext uri="{FF2B5EF4-FFF2-40B4-BE49-F238E27FC236}">
              <a16:creationId xmlns:a16="http://schemas.microsoft.com/office/drawing/2014/main" id="{E01382FA-EE5D-435D-96F6-CF1BBCF28F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8812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1861</xdr:row>
      <xdr:rowOff>0</xdr:rowOff>
    </xdr:from>
    <xdr:to>
      <xdr:col>3</xdr:col>
      <xdr:colOff>571500</xdr:colOff>
      <xdr:row>1861</xdr:row>
      <xdr:rowOff>160020</xdr:rowOff>
    </xdr:to>
    <xdr:pic>
      <xdr:nvPicPr>
        <xdr:cNvPr id="1431" name="Billede 1430">
          <a:hlinkClick xmlns:r="http://schemas.openxmlformats.org/officeDocument/2006/relationships" r:id="rId327"/>
          <a:extLst>
            <a:ext uri="{FF2B5EF4-FFF2-40B4-BE49-F238E27FC236}">
              <a16:creationId xmlns:a16="http://schemas.microsoft.com/office/drawing/2014/main" id="{CCEE8749-7875-41EC-B90B-0F481B3494F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68995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1862</xdr:row>
      <xdr:rowOff>0</xdr:rowOff>
    </xdr:from>
    <xdr:to>
      <xdr:col>3</xdr:col>
      <xdr:colOff>7620</xdr:colOff>
      <xdr:row>1862</xdr:row>
      <xdr:rowOff>99060</xdr:rowOff>
    </xdr:to>
    <xdr:pic>
      <xdr:nvPicPr>
        <xdr:cNvPr id="1432" name="Billede 1431">
          <a:extLst>
            <a:ext uri="{FF2B5EF4-FFF2-40B4-BE49-F238E27FC236}">
              <a16:creationId xmlns:a16="http://schemas.microsoft.com/office/drawing/2014/main" id="{BB02B8F3-60CD-4DDD-9C66-71C1C7311A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69178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1864</xdr:row>
      <xdr:rowOff>0</xdr:rowOff>
    </xdr:from>
    <xdr:to>
      <xdr:col>1</xdr:col>
      <xdr:colOff>152400</xdr:colOff>
      <xdr:row>1865</xdr:row>
      <xdr:rowOff>114300</xdr:rowOff>
    </xdr:to>
    <xdr:pic>
      <xdr:nvPicPr>
        <xdr:cNvPr id="1433" name="img232" descr="Lot ID: 437089646  Set No: 910033  Name: Old Train Engine Shed">
          <a:hlinkClick xmlns:r="http://schemas.openxmlformats.org/officeDocument/2006/relationships" r:id="rId33"/>
          <a:extLst>
            <a:ext uri="{FF2B5EF4-FFF2-40B4-BE49-F238E27FC236}">
              <a16:creationId xmlns:a16="http://schemas.microsoft.com/office/drawing/2014/main" id="{AFB4B4E0-DCCC-47EB-8CDE-36D52446950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69543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1864</xdr:row>
      <xdr:rowOff>0</xdr:rowOff>
    </xdr:from>
    <xdr:to>
      <xdr:col>3</xdr:col>
      <xdr:colOff>114300</xdr:colOff>
      <xdr:row>1864</xdr:row>
      <xdr:rowOff>114300</xdr:rowOff>
    </xdr:to>
    <xdr:pic>
      <xdr:nvPicPr>
        <xdr:cNvPr id="1434" name="Billede 1433" descr="Seller Does Not Ship to My Country">
          <a:hlinkClick xmlns:r="http://schemas.openxmlformats.org/officeDocument/2006/relationships" r:id="rId5"/>
          <a:extLst>
            <a:ext uri="{FF2B5EF4-FFF2-40B4-BE49-F238E27FC236}">
              <a16:creationId xmlns:a16="http://schemas.microsoft.com/office/drawing/2014/main" id="{66A5AD93-DA1E-4EC8-A09C-0D9D4F3FAC47}"/>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69543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1864</xdr:row>
      <xdr:rowOff>0</xdr:rowOff>
    </xdr:from>
    <xdr:to>
      <xdr:col>3</xdr:col>
      <xdr:colOff>274320</xdr:colOff>
      <xdr:row>1864</xdr:row>
      <xdr:rowOff>152400</xdr:rowOff>
    </xdr:to>
    <xdr:pic>
      <xdr:nvPicPr>
        <xdr:cNvPr id="1435" name="Billede 1434">
          <a:hlinkClick xmlns:r="http://schemas.openxmlformats.org/officeDocument/2006/relationships" r:id="rId7"/>
          <a:extLst>
            <a:ext uri="{FF2B5EF4-FFF2-40B4-BE49-F238E27FC236}">
              <a16:creationId xmlns:a16="http://schemas.microsoft.com/office/drawing/2014/main" id="{DA45090C-F58B-4B91-97CD-D1BD51AA98A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6954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1868</xdr:row>
      <xdr:rowOff>0</xdr:rowOff>
    </xdr:from>
    <xdr:to>
      <xdr:col>3</xdr:col>
      <xdr:colOff>7620</xdr:colOff>
      <xdr:row>1868</xdr:row>
      <xdr:rowOff>30480</xdr:rowOff>
    </xdr:to>
    <xdr:pic>
      <xdr:nvPicPr>
        <xdr:cNvPr id="1436" name="Billede 1435">
          <a:extLst>
            <a:ext uri="{FF2B5EF4-FFF2-40B4-BE49-F238E27FC236}">
              <a16:creationId xmlns:a16="http://schemas.microsoft.com/office/drawing/2014/main" id="{ED52F4D4-5768-4C2B-89F4-F6FC94F584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1555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1869</xdr:row>
      <xdr:rowOff>0</xdr:rowOff>
    </xdr:from>
    <xdr:to>
      <xdr:col>3</xdr:col>
      <xdr:colOff>571500</xdr:colOff>
      <xdr:row>1869</xdr:row>
      <xdr:rowOff>160020</xdr:rowOff>
    </xdr:to>
    <xdr:pic>
      <xdr:nvPicPr>
        <xdr:cNvPr id="1437" name="Billede 1436">
          <a:hlinkClick xmlns:r="http://schemas.openxmlformats.org/officeDocument/2006/relationships" r:id="rId328"/>
          <a:extLst>
            <a:ext uri="{FF2B5EF4-FFF2-40B4-BE49-F238E27FC236}">
              <a16:creationId xmlns:a16="http://schemas.microsoft.com/office/drawing/2014/main" id="{43543262-3E9F-416A-8640-EA688CFB039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71738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1870</xdr:row>
      <xdr:rowOff>0</xdr:rowOff>
    </xdr:from>
    <xdr:to>
      <xdr:col>3</xdr:col>
      <xdr:colOff>7620</xdr:colOff>
      <xdr:row>1870</xdr:row>
      <xdr:rowOff>99060</xdr:rowOff>
    </xdr:to>
    <xdr:pic>
      <xdr:nvPicPr>
        <xdr:cNvPr id="1438" name="Billede 1437">
          <a:extLst>
            <a:ext uri="{FF2B5EF4-FFF2-40B4-BE49-F238E27FC236}">
              <a16:creationId xmlns:a16="http://schemas.microsoft.com/office/drawing/2014/main" id="{678D606B-D2C1-4693-BD08-73DED29C41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1921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1872</xdr:row>
      <xdr:rowOff>0</xdr:rowOff>
    </xdr:from>
    <xdr:to>
      <xdr:col>1</xdr:col>
      <xdr:colOff>152400</xdr:colOff>
      <xdr:row>1873</xdr:row>
      <xdr:rowOff>114300</xdr:rowOff>
    </xdr:to>
    <xdr:pic>
      <xdr:nvPicPr>
        <xdr:cNvPr id="1439" name="img233" descr="Lot ID: 428857489  Set No: 910033  Name: Old Train Engine Shed">
          <a:hlinkClick xmlns:r="http://schemas.openxmlformats.org/officeDocument/2006/relationships" r:id="rId33"/>
          <a:extLst>
            <a:ext uri="{FF2B5EF4-FFF2-40B4-BE49-F238E27FC236}">
              <a16:creationId xmlns:a16="http://schemas.microsoft.com/office/drawing/2014/main" id="{D2A2BF68-F315-42BC-B9F0-01109246F3E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72287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1872</xdr:row>
      <xdr:rowOff>0</xdr:rowOff>
    </xdr:from>
    <xdr:to>
      <xdr:col>3</xdr:col>
      <xdr:colOff>114300</xdr:colOff>
      <xdr:row>1872</xdr:row>
      <xdr:rowOff>114300</xdr:rowOff>
    </xdr:to>
    <xdr:pic>
      <xdr:nvPicPr>
        <xdr:cNvPr id="1440" name="Billede 1439" descr="Seller Ships to My Country">
          <a:hlinkClick xmlns:r="http://schemas.openxmlformats.org/officeDocument/2006/relationships" r:id="rId5"/>
          <a:extLst>
            <a:ext uri="{FF2B5EF4-FFF2-40B4-BE49-F238E27FC236}">
              <a16:creationId xmlns:a16="http://schemas.microsoft.com/office/drawing/2014/main" id="{1C4727F4-45A3-4140-BB53-F2C421010D2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72287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1872</xdr:row>
      <xdr:rowOff>0</xdr:rowOff>
    </xdr:from>
    <xdr:to>
      <xdr:col>3</xdr:col>
      <xdr:colOff>274320</xdr:colOff>
      <xdr:row>1872</xdr:row>
      <xdr:rowOff>152400</xdr:rowOff>
    </xdr:to>
    <xdr:pic>
      <xdr:nvPicPr>
        <xdr:cNvPr id="1441" name="Billede 1440">
          <a:hlinkClick xmlns:r="http://schemas.openxmlformats.org/officeDocument/2006/relationships" r:id="rId7"/>
          <a:extLst>
            <a:ext uri="{FF2B5EF4-FFF2-40B4-BE49-F238E27FC236}">
              <a16:creationId xmlns:a16="http://schemas.microsoft.com/office/drawing/2014/main" id="{2CBC5CCC-59C0-4886-9776-3576FDBADC2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7228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1876</xdr:row>
      <xdr:rowOff>0</xdr:rowOff>
    </xdr:from>
    <xdr:to>
      <xdr:col>3</xdr:col>
      <xdr:colOff>7620</xdr:colOff>
      <xdr:row>1876</xdr:row>
      <xdr:rowOff>30480</xdr:rowOff>
    </xdr:to>
    <xdr:pic>
      <xdr:nvPicPr>
        <xdr:cNvPr id="1442" name="Billede 1441">
          <a:extLst>
            <a:ext uri="{FF2B5EF4-FFF2-40B4-BE49-F238E27FC236}">
              <a16:creationId xmlns:a16="http://schemas.microsoft.com/office/drawing/2014/main" id="{F51B057E-EFD0-4348-BC88-4B159120AD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4298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1877</xdr:row>
      <xdr:rowOff>0</xdr:rowOff>
    </xdr:from>
    <xdr:to>
      <xdr:col>3</xdr:col>
      <xdr:colOff>571500</xdr:colOff>
      <xdr:row>1877</xdr:row>
      <xdr:rowOff>160020</xdr:rowOff>
    </xdr:to>
    <xdr:pic>
      <xdr:nvPicPr>
        <xdr:cNvPr id="1443" name="Billede 1442">
          <a:hlinkClick xmlns:r="http://schemas.openxmlformats.org/officeDocument/2006/relationships" r:id="rId329"/>
          <a:extLst>
            <a:ext uri="{FF2B5EF4-FFF2-40B4-BE49-F238E27FC236}">
              <a16:creationId xmlns:a16="http://schemas.microsoft.com/office/drawing/2014/main" id="{D4CAFFC7-C0D1-4876-BD06-1DF53B0F58E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74481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1878</xdr:row>
      <xdr:rowOff>0</xdr:rowOff>
    </xdr:from>
    <xdr:to>
      <xdr:col>3</xdr:col>
      <xdr:colOff>7620</xdr:colOff>
      <xdr:row>1878</xdr:row>
      <xdr:rowOff>99060</xdr:rowOff>
    </xdr:to>
    <xdr:pic>
      <xdr:nvPicPr>
        <xdr:cNvPr id="1444" name="Billede 1443">
          <a:extLst>
            <a:ext uri="{FF2B5EF4-FFF2-40B4-BE49-F238E27FC236}">
              <a16:creationId xmlns:a16="http://schemas.microsoft.com/office/drawing/2014/main" id="{70AE4B37-7BC2-4958-AF18-777C58A733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4664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1880</xdr:row>
      <xdr:rowOff>0</xdr:rowOff>
    </xdr:from>
    <xdr:to>
      <xdr:col>1</xdr:col>
      <xdr:colOff>152400</xdr:colOff>
      <xdr:row>1881</xdr:row>
      <xdr:rowOff>114300</xdr:rowOff>
    </xdr:to>
    <xdr:pic>
      <xdr:nvPicPr>
        <xdr:cNvPr id="1445" name="img234" descr="Lot ID: 527560605  Set No: 910033  Name: Old Train Engine Shed">
          <a:hlinkClick xmlns:r="http://schemas.openxmlformats.org/officeDocument/2006/relationships" r:id="rId33"/>
          <a:extLst>
            <a:ext uri="{FF2B5EF4-FFF2-40B4-BE49-F238E27FC236}">
              <a16:creationId xmlns:a16="http://schemas.microsoft.com/office/drawing/2014/main" id="{575BC3DE-D8CC-41DA-AB98-98311E77C31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75030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1880</xdr:row>
      <xdr:rowOff>0</xdr:rowOff>
    </xdr:from>
    <xdr:to>
      <xdr:col>3</xdr:col>
      <xdr:colOff>114300</xdr:colOff>
      <xdr:row>1880</xdr:row>
      <xdr:rowOff>114300</xdr:rowOff>
    </xdr:to>
    <xdr:pic>
      <xdr:nvPicPr>
        <xdr:cNvPr id="1446" name="Billede 1445" descr="Seller Does Not Ship to My Country">
          <a:hlinkClick xmlns:r="http://schemas.openxmlformats.org/officeDocument/2006/relationships" r:id="rId5"/>
          <a:extLst>
            <a:ext uri="{FF2B5EF4-FFF2-40B4-BE49-F238E27FC236}">
              <a16:creationId xmlns:a16="http://schemas.microsoft.com/office/drawing/2014/main" id="{BB12EDE9-D97A-4A13-9766-D1E59862FD1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75030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1880</xdr:row>
      <xdr:rowOff>0</xdr:rowOff>
    </xdr:from>
    <xdr:to>
      <xdr:col>3</xdr:col>
      <xdr:colOff>274320</xdr:colOff>
      <xdr:row>1880</xdr:row>
      <xdr:rowOff>152400</xdr:rowOff>
    </xdr:to>
    <xdr:pic>
      <xdr:nvPicPr>
        <xdr:cNvPr id="1447" name="Billede 1446">
          <a:hlinkClick xmlns:r="http://schemas.openxmlformats.org/officeDocument/2006/relationships" r:id="rId7"/>
          <a:extLst>
            <a:ext uri="{FF2B5EF4-FFF2-40B4-BE49-F238E27FC236}">
              <a16:creationId xmlns:a16="http://schemas.microsoft.com/office/drawing/2014/main" id="{1D50C92E-C3B7-4477-A8C0-48D90CC6CD9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75030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1884</xdr:row>
      <xdr:rowOff>0</xdr:rowOff>
    </xdr:from>
    <xdr:to>
      <xdr:col>3</xdr:col>
      <xdr:colOff>7620</xdr:colOff>
      <xdr:row>1884</xdr:row>
      <xdr:rowOff>30480</xdr:rowOff>
    </xdr:to>
    <xdr:pic>
      <xdr:nvPicPr>
        <xdr:cNvPr id="1448" name="Billede 1447">
          <a:extLst>
            <a:ext uri="{FF2B5EF4-FFF2-40B4-BE49-F238E27FC236}">
              <a16:creationId xmlns:a16="http://schemas.microsoft.com/office/drawing/2014/main" id="{34EF5275-4EDD-497F-802F-66B5BD8DDF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8116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1885</xdr:row>
      <xdr:rowOff>0</xdr:rowOff>
    </xdr:from>
    <xdr:to>
      <xdr:col>3</xdr:col>
      <xdr:colOff>571500</xdr:colOff>
      <xdr:row>1885</xdr:row>
      <xdr:rowOff>160020</xdr:rowOff>
    </xdr:to>
    <xdr:pic>
      <xdr:nvPicPr>
        <xdr:cNvPr id="1449" name="Billede 1448">
          <a:hlinkClick xmlns:r="http://schemas.openxmlformats.org/officeDocument/2006/relationships" r:id="rId330"/>
          <a:extLst>
            <a:ext uri="{FF2B5EF4-FFF2-40B4-BE49-F238E27FC236}">
              <a16:creationId xmlns:a16="http://schemas.microsoft.com/office/drawing/2014/main" id="{E6AA9B2D-5EA5-4D3F-B22F-4C734EC0E15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78299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1886</xdr:row>
      <xdr:rowOff>0</xdr:rowOff>
    </xdr:from>
    <xdr:to>
      <xdr:col>3</xdr:col>
      <xdr:colOff>7620</xdr:colOff>
      <xdr:row>1886</xdr:row>
      <xdr:rowOff>99060</xdr:rowOff>
    </xdr:to>
    <xdr:pic>
      <xdr:nvPicPr>
        <xdr:cNvPr id="1450" name="Billede 1449">
          <a:extLst>
            <a:ext uri="{FF2B5EF4-FFF2-40B4-BE49-F238E27FC236}">
              <a16:creationId xmlns:a16="http://schemas.microsoft.com/office/drawing/2014/main" id="{FD645BAA-6C17-47A1-9A26-AD61C18796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78482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1888</xdr:row>
      <xdr:rowOff>0</xdr:rowOff>
    </xdr:from>
    <xdr:to>
      <xdr:col>1</xdr:col>
      <xdr:colOff>152400</xdr:colOff>
      <xdr:row>1889</xdr:row>
      <xdr:rowOff>114300</xdr:rowOff>
    </xdr:to>
    <xdr:pic>
      <xdr:nvPicPr>
        <xdr:cNvPr id="1451" name="img235" descr="Lot ID: 417896106  Set No: 910033  Name: Old Train Engine Shed">
          <a:hlinkClick xmlns:r="http://schemas.openxmlformats.org/officeDocument/2006/relationships" r:id="rId33"/>
          <a:extLst>
            <a:ext uri="{FF2B5EF4-FFF2-40B4-BE49-F238E27FC236}">
              <a16:creationId xmlns:a16="http://schemas.microsoft.com/office/drawing/2014/main" id="{6ED0399C-5B00-4D3F-906C-DD37D328043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78847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1888</xdr:row>
      <xdr:rowOff>0</xdr:rowOff>
    </xdr:from>
    <xdr:to>
      <xdr:col>3</xdr:col>
      <xdr:colOff>114300</xdr:colOff>
      <xdr:row>1888</xdr:row>
      <xdr:rowOff>114300</xdr:rowOff>
    </xdr:to>
    <xdr:pic>
      <xdr:nvPicPr>
        <xdr:cNvPr id="1452" name="Billede 1451" descr="Seller Does Not Ship to My Country">
          <a:hlinkClick xmlns:r="http://schemas.openxmlformats.org/officeDocument/2006/relationships" r:id="rId5"/>
          <a:extLst>
            <a:ext uri="{FF2B5EF4-FFF2-40B4-BE49-F238E27FC236}">
              <a16:creationId xmlns:a16="http://schemas.microsoft.com/office/drawing/2014/main" id="{3FACEE13-3BF2-4D4D-8978-4BC397A478A7}"/>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78847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1888</xdr:row>
      <xdr:rowOff>0</xdr:rowOff>
    </xdr:from>
    <xdr:to>
      <xdr:col>3</xdr:col>
      <xdr:colOff>274320</xdr:colOff>
      <xdr:row>1888</xdr:row>
      <xdr:rowOff>152400</xdr:rowOff>
    </xdr:to>
    <xdr:pic>
      <xdr:nvPicPr>
        <xdr:cNvPr id="1453" name="Billede 1452">
          <a:hlinkClick xmlns:r="http://schemas.openxmlformats.org/officeDocument/2006/relationships" r:id="rId7"/>
          <a:extLst>
            <a:ext uri="{FF2B5EF4-FFF2-40B4-BE49-F238E27FC236}">
              <a16:creationId xmlns:a16="http://schemas.microsoft.com/office/drawing/2014/main" id="{19BA1E2F-5E1A-4F66-A0F8-7B158D4A9AB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78847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1892</xdr:row>
      <xdr:rowOff>0</xdr:rowOff>
    </xdr:from>
    <xdr:to>
      <xdr:col>3</xdr:col>
      <xdr:colOff>7620</xdr:colOff>
      <xdr:row>1892</xdr:row>
      <xdr:rowOff>30480</xdr:rowOff>
    </xdr:to>
    <xdr:pic>
      <xdr:nvPicPr>
        <xdr:cNvPr id="1454" name="Billede 1453">
          <a:extLst>
            <a:ext uri="{FF2B5EF4-FFF2-40B4-BE49-F238E27FC236}">
              <a16:creationId xmlns:a16="http://schemas.microsoft.com/office/drawing/2014/main" id="{C160F8AF-5B51-445C-A6C8-E8378726DE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1019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1893</xdr:row>
      <xdr:rowOff>0</xdr:rowOff>
    </xdr:from>
    <xdr:to>
      <xdr:col>3</xdr:col>
      <xdr:colOff>571500</xdr:colOff>
      <xdr:row>1893</xdr:row>
      <xdr:rowOff>160020</xdr:rowOff>
    </xdr:to>
    <xdr:pic>
      <xdr:nvPicPr>
        <xdr:cNvPr id="1455" name="Billede 1454">
          <a:hlinkClick xmlns:r="http://schemas.openxmlformats.org/officeDocument/2006/relationships" r:id="rId331"/>
          <a:extLst>
            <a:ext uri="{FF2B5EF4-FFF2-40B4-BE49-F238E27FC236}">
              <a16:creationId xmlns:a16="http://schemas.microsoft.com/office/drawing/2014/main" id="{D93C6BF2-910C-41DD-A706-0FBCA70C1AC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81202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1894</xdr:row>
      <xdr:rowOff>0</xdr:rowOff>
    </xdr:from>
    <xdr:to>
      <xdr:col>3</xdr:col>
      <xdr:colOff>7620</xdr:colOff>
      <xdr:row>1894</xdr:row>
      <xdr:rowOff>99060</xdr:rowOff>
    </xdr:to>
    <xdr:pic>
      <xdr:nvPicPr>
        <xdr:cNvPr id="1456" name="Billede 1455">
          <a:extLst>
            <a:ext uri="{FF2B5EF4-FFF2-40B4-BE49-F238E27FC236}">
              <a16:creationId xmlns:a16="http://schemas.microsoft.com/office/drawing/2014/main" id="{C22BF06F-9D9D-4A09-B10D-9E3DA76D59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1385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1896</xdr:row>
      <xdr:rowOff>0</xdr:rowOff>
    </xdr:from>
    <xdr:to>
      <xdr:col>1</xdr:col>
      <xdr:colOff>152400</xdr:colOff>
      <xdr:row>1897</xdr:row>
      <xdr:rowOff>114300</xdr:rowOff>
    </xdr:to>
    <xdr:pic>
      <xdr:nvPicPr>
        <xdr:cNvPr id="1457" name="img236" descr="Lot ID: 488062329  Set No: 910033  Name: Old Train Engine Shed">
          <a:hlinkClick xmlns:r="http://schemas.openxmlformats.org/officeDocument/2006/relationships" r:id="rId33"/>
          <a:extLst>
            <a:ext uri="{FF2B5EF4-FFF2-40B4-BE49-F238E27FC236}">
              <a16:creationId xmlns:a16="http://schemas.microsoft.com/office/drawing/2014/main" id="{31E18BE6-0C10-4CB1-B3FA-C98F5B32728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81751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1896</xdr:row>
      <xdr:rowOff>0</xdr:rowOff>
    </xdr:from>
    <xdr:to>
      <xdr:col>3</xdr:col>
      <xdr:colOff>114300</xdr:colOff>
      <xdr:row>1896</xdr:row>
      <xdr:rowOff>114300</xdr:rowOff>
    </xdr:to>
    <xdr:pic>
      <xdr:nvPicPr>
        <xdr:cNvPr id="1458" name="Billede 1457" descr="Seller Does Not Ship to My Country">
          <a:hlinkClick xmlns:r="http://schemas.openxmlformats.org/officeDocument/2006/relationships" r:id="rId5"/>
          <a:extLst>
            <a:ext uri="{FF2B5EF4-FFF2-40B4-BE49-F238E27FC236}">
              <a16:creationId xmlns:a16="http://schemas.microsoft.com/office/drawing/2014/main" id="{1E3254C1-E7AD-43DE-8A38-9203AA033AB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81751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1896</xdr:row>
      <xdr:rowOff>0</xdr:rowOff>
    </xdr:from>
    <xdr:to>
      <xdr:col>3</xdr:col>
      <xdr:colOff>160020</xdr:colOff>
      <xdr:row>1896</xdr:row>
      <xdr:rowOff>152400</xdr:rowOff>
    </xdr:to>
    <xdr:pic>
      <xdr:nvPicPr>
        <xdr:cNvPr id="1459" name="Billede 1458">
          <a:extLst>
            <a:ext uri="{FF2B5EF4-FFF2-40B4-BE49-F238E27FC236}">
              <a16:creationId xmlns:a16="http://schemas.microsoft.com/office/drawing/2014/main" id="{A92A6487-9315-4E8C-9FF9-1436D13625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78175104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1900</xdr:row>
      <xdr:rowOff>0</xdr:rowOff>
    </xdr:from>
    <xdr:to>
      <xdr:col>3</xdr:col>
      <xdr:colOff>7620</xdr:colOff>
      <xdr:row>1900</xdr:row>
      <xdr:rowOff>30480</xdr:rowOff>
    </xdr:to>
    <xdr:pic>
      <xdr:nvPicPr>
        <xdr:cNvPr id="1460" name="Billede 1459">
          <a:extLst>
            <a:ext uri="{FF2B5EF4-FFF2-40B4-BE49-F238E27FC236}">
              <a16:creationId xmlns:a16="http://schemas.microsoft.com/office/drawing/2014/main" id="{C2991D5B-0DE3-4914-9699-00D835B0E2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5180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1901</xdr:row>
      <xdr:rowOff>0</xdr:rowOff>
    </xdr:from>
    <xdr:to>
      <xdr:col>3</xdr:col>
      <xdr:colOff>571500</xdr:colOff>
      <xdr:row>1901</xdr:row>
      <xdr:rowOff>160020</xdr:rowOff>
    </xdr:to>
    <xdr:pic>
      <xdr:nvPicPr>
        <xdr:cNvPr id="1461" name="Billede 1460">
          <a:hlinkClick xmlns:r="http://schemas.openxmlformats.org/officeDocument/2006/relationships" r:id="rId332"/>
          <a:extLst>
            <a:ext uri="{FF2B5EF4-FFF2-40B4-BE49-F238E27FC236}">
              <a16:creationId xmlns:a16="http://schemas.microsoft.com/office/drawing/2014/main" id="{E66E1DA1-FD52-4663-843D-123D80ECE7E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85362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1902</xdr:row>
      <xdr:rowOff>0</xdr:rowOff>
    </xdr:from>
    <xdr:to>
      <xdr:col>3</xdr:col>
      <xdr:colOff>7620</xdr:colOff>
      <xdr:row>1902</xdr:row>
      <xdr:rowOff>99060</xdr:rowOff>
    </xdr:to>
    <xdr:pic>
      <xdr:nvPicPr>
        <xdr:cNvPr id="1462" name="Billede 1461">
          <a:extLst>
            <a:ext uri="{FF2B5EF4-FFF2-40B4-BE49-F238E27FC236}">
              <a16:creationId xmlns:a16="http://schemas.microsoft.com/office/drawing/2014/main" id="{0429A631-07C1-4017-A2F1-5AD1C92FE2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5545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1904</xdr:row>
      <xdr:rowOff>0</xdr:rowOff>
    </xdr:from>
    <xdr:to>
      <xdr:col>1</xdr:col>
      <xdr:colOff>152400</xdr:colOff>
      <xdr:row>1905</xdr:row>
      <xdr:rowOff>114300</xdr:rowOff>
    </xdr:to>
    <xdr:pic>
      <xdr:nvPicPr>
        <xdr:cNvPr id="1463" name="img237" descr="Lot ID: 483457633  Set No: 910033  Name: Old Train Engine Shed">
          <a:hlinkClick xmlns:r="http://schemas.openxmlformats.org/officeDocument/2006/relationships" r:id="rId33"/>
          <a:extLst>
            <a:ext uri="{FF2B5EF4-FFF2-40B4-BE49-F238E27FC236}">
              <a16:creationId xmlns:a16="http://schemas.microsoft.com/office/drawing/2014/main" id="{A2A91D3E-EBF6-4811-8A5F-C282A9D82B8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85911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1904</xdr:row>
      <xdr:rowOff>0</xdr:rowOff>
    </xdr:from>
    <xdr:to>
      <xdr:col>3</xdr:col>
      <xdr:colOff>114300</xdr:colOff>
      <xdr:row>1904</xdr:row>
      <xdr:rowOff>114300</xdr:rowOff>
    </xdr:to>
    <xdr:pic>
      <xdr:nvPicPr>
        <xdr:cNvPr id="1464" name="Billede 1463" descr="Seller Does Not Ship to My Country">
          <a:hlinkClick xmlns:r="http://schemas.openxmlformats.org/officeDocument/2006/relationships" r:id="rId5"/>
          <a:extLst>
            <a:ext uri="{FF2B5EF4-FFF2-40B4-BE49-F238E27FC236}">
              <a16:creationId xmlns:a16="http://schemas.microsoft.com/office/drawing/2014/main" id="{6D74C079-F442-4C09-8C69-3024B66A8C6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85911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1904</xdr:row>
      <xdr:rowOff>0</xdr:rowOff>
    </xdr:from>
    <xdr:to>
      <xdr:col>3</xdr:col>
      <xdr:colOff>274320</xdr:colOff>
      <xdr:row>1904</xdr:row>
      <xdr:rowOff>152400</xdr:rowOff>
    </xdr:to>
    <xdr:pic>
      <xdr:nvPicPr>
        <xdr:cNvPr id="1465" name="Billede 1464">
          <a:hlinkClick xmlns:r="http://schemas.openxmlformats.org/officeDocument/2006/relationships" r:id="rId7"/>
          <a:extLst>
            <a:ext uri="{FF2B5EF4-FFF2-40B4-BE49-F238E27FC236}">
              <a16:creationId xmlns:a16="http://schemas.microsoft.com/office/drawing/2014/main" id="{1F2C7201-18C5-400F-ABB7-9576E6D85AB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85911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1908</xdr:row>
      <xdr:rowOff>0</xdr:rowOff>
    </xdr:from>
    <xdr:to>
      <xdr:col>3</xdr:col>
      <xdr:colOff>7620</xdr:colOff>
      <xdr:row>1908</xdr:row>
      <xdr:rowOff>30480</xdr:rowOff>
    </xdr:to>
    <xdr:pic>
      <xdr:nvPicPr>
        <xdr:cNvPr id="1466" name="Billede 1465">
          <a:extLst>
            <a:ext uri="{FF2B5EF4-FFF2-40B4-BE49-F238E27FC236}">
              <a16:creationId xmlns:a16="http://schemas.microsoft.com/office/drawing/2014/main" id="{1D2E4ABC-C571-4972-B1A3-59179132C4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7923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1909</xdr:row>
      <xdr:rowOff>0</xdr:rowOff>
    </xdr:from>
    <xdr:to>
      <xdr:col>3</xdr:col>
      <xdr:colOff>571500</xdr:colOff>
      <xdr:row>1909</xdr:row>
      <xdr:rowOff>160020</xdr:rowOff>
    </xdr:to>
    <xdr:pic>
      <xdr:nvPicPr>
        <xdr:cNvPr id="1467" name="Billede 1466">
          <a:hlinkClick xmlns:r="http://schemas.openxmlformats.org/officeDocument/2006/relationships" r:id="rId333"/>
          <a:extLst>
            <a:ext uri="{FF2B5EF4-FFF2-40B4-BE49-F238E27FC236}">
              <a16:creationId xmlns:a16="http://schemas.microsoft.com/office/drawing/2014/main" id="{D9C518E4-FE66-4F49-A7A1-9B68EC84F9C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88106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1910</xdr:row>
      <xdr:rowOff>0</xdr:rowOff>
    </xdr:from>
    <xdr:to>
      <xdr:col>3</xdr:col>
      <xdr:colOff>7620</xdr:colOff>
      <xdr:row>1910</xdr:row>
      <xdr:rowOff>99060</xdr:rowOff>
    </xdr:to>
    <xdr:pic>
      <xdr:nvPicPr>
        <xdr:cNvPr id="1468" name="Billede 1467">
          <a:extLst>
            <a:ext uri="{FF2B5EF4-FFF2-40B4-BE49-F238E27FC236}">
              <a16:creationId xmlns:a16="http://schemas.microsoft.com/office/drawing/2014/main" id="{FDB496F1-E0CB-4607-9BB3-340AA5DBF3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88289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1912</xdr:row>
      <xdr:rowOff>0</xdr:rowOff>
    </xdr:from>
    <xdr:to>
      <xdr:col>1</xdr:col>
      <xdr:colOff>152400</xdr:colOff>
      <xdr:row>1913</xdr:row>
      <xdr:rowOff>114300</xdr:rowOff>
    </xdr:to>
    <xdr:pic>
      <xdr:nvPicPr>
        <xdr:cNvPr id="1469" name="img238" descr="Lot ID: 524340464  Set No: 910033  Name: Old Train Engine Shed">
          <a:hlinkClick xmlns:r="http://schemas.openxmlformats.org/officeDocument/2006/relationships" r:id="rId33"/>
          <a:extLst>
            <a:ext uri="{FF2B5EF4-FFF2-40B4-BE49-F238E27FC236}">
              <a16:creationId xmlns:a16="http://schemas.microsoft.com/office/drawing/2014/main" id="{6A63AF4A-F129-495D-850F-C6A71702955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88654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1912</xdr:row>
      <xdr:rowOff>0</xdr:rowOff>
    </xdr:from>
    <xdr:to>
      <xdr:col>3</xdr:col>
      <xdr:colOff>114300</xdr:colOff>
      <xdr:row>1912</xdr:row>
      <xdr:rowOff>114300</xdr:rowOff>
    </xdr:to>
    <xdr:pic>
      <xdr:nvPicPr>
        <xdr:cNvPr id="1470" name="Billede 1469" descr="Seller Ships to My Country">
          <a:hlinkClick xmlns:r="http://schemas.openxmlformats.org/officeDocument/2006/relationships" r:id="rId5"/>
          <a:extLst>
            <a:ext uri="{FF2B5EF4-FFF2-40B4-BE49-F238E27FC236}">
              <a16:creationId xmlns:a16="http://schemas.microsoft.com/office/drawing/2014/main" id="{FE793668-C7D7-45AE-9FC8-21EFAB58C8E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88654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1912</xdr:row>
      <xdr:rowOff>0</xdr:rowOff>
    </xdr:from>
    <xdr:to>
      <xdr:col>3</xdr:col>
      <xdr:colOff>274320</xdr:colOff>
      <xdr:row>1912</xdr:row>
      <xdr:rowOff>152400</xdr:rowOff>
    </xdr:to>
    <xdr:pic>
      <xdr:nvPicPr>
        <xdr:cNvPr id="1471" name="Billede 1470">
          <a:hlinkClick xmlns:r="http://schemas.openxmlformats.org/officeDocument/2006/relationships" r:id="rId7"/>
          <a:extLst>
            <a:ext uri="{FF2B5EF4-FFF2-40B4-BE49-F238E27FC236}">
              <a16:creationId xmlns:a16="http://schemas.microsoft.com/office/drawing/2014/main" id="{74B41BF9-931B-4794-930E-5A2230F97EC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788654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1917</xdr:row>
      <xdr:rowOff>0</xdr:rowOff>
    </xdr:from>
    <xdr:to>
      <xdr:col>3</xdr:col>
      <xdr:colOff>7620</xdr:colOff>
      <xdr:row>1917</xdr:row>
      <xdr:rowOff>30480</xdr:rowOff>
    </xdr:to>
    <xdr:pic>
      <xdr:nvPicPr>
        <xdr:cNvPr id="1472" name="Billede 1471">
          <a:extLst>
            <a:ext uri="{FF2B5EF4-FFF2-40B4-BE49-F238E27FC236}">
              <a16:creationId xmlns:a16="http://schemas.microsoft.com/office/drawing/2014/main" id="{9914C976-1121-4280-8352-E5F5972681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1923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1918</xdr:row>
      <xdr:rowOff>0</xdr:rowOff>
    </xdr:from>
    <xdr:to>
      <xdr:col>3</xdr:col>
      <xdr:colOff>571500</xdr:colOff>
      <xdr:row>1918</xdr:row>
      <xdr:rowOff>160020</xdr:rowOff>
    </xdr:to>
    <xdr:pic>
      <xdr:nvPicPr>
        <xdr:cNvPr id="1473" name="Billede 1472">
          <a:hlinkClick xmlns:r="http://schemas.openxmlformats.org/officeDocument/2006/relationships" r:id="rId334"/>
          <a:extLst>
            <a:ext uri="{FF2B5EF4-FFF2-40B4-BE49-F238E27FC236}">
              <a16:creationId xmlns:a16="http://schemas.microsoft.com/office/drawing/2014/main" id="{86B63CCC-6BD5-4BF9-A3FC-ADA99FAB5C8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92106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1919</xdr:row>
      <xdr:rowOff>0</xdr:rowOff>
    </xdr:from>
    <xdr:to>
      <xdr:col>3</xdr:col>
      <xdr:colOff>7620</xdr:colOff>
      <xdr:row>1919</xdr:row>
      <xdr:rowOff>99060</xdr:rowOff>
    </xdr:to>
    <xdr:pic>
      <xdr:nvPicPr>
        <xdr:cNvPr id="1474" name="Billede 1473">
          <a:extLst>
            <a:ext uri="{FF2B5EF4-FFF2-40B4-BE49-F238E27FC236}">
              <a16:creationId xmlns:a16="http://schemas.microsoft.com/office/drawing/2014/main" id="{36A3ED16-8AE8-4C55-9D6A-AE14588AD4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2289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1921</xdr:row>
      <xdr:rowOff>0</xdr:rowOff>
    </xdr:from>
    <xdr:to>
      <xdr:col>1</xdr:col>
      <xdr:colOff>152400</xdr:colOff>
      <xdr:row>1922</xdr:row>
      <xdr:rowOff>114300</xdr:rowOff>
    </xdr:to>
    <xdr:pic>
      <xdr:nvPicPr>
        <xdr:cNvPr id="1475" name="img239" descr="Lot ID: 486891941  Set No: 910033  Name: Old Train Engine Shed">
          <a:hlinkClick xmlns:r="http://schemas.openxmlformats.org/officeDocument/2006/relationships" r:id="rId33"/>
          <a:extLst>
            <a:ext uri="{FF2B5EF4-FFF2-40B4-BE49-F238E27FC236}">
              <a16:creationId xmlns:a16="http://schemas.microsoft.com/office/drawing/2014/main" id="{BB78E46C-0E3B-4CAF-881D-26FF83AEA9B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92655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1921</xdr:row>
      <xdr:rowOff>0</xdr:rowOff>
    </xdr:from>
    <xdr:to>
      <xdr:col>3</xdr:col>
      <xdr:colOff>114300</xdr:colOff>
      <xdr:row>1921</xdr:row>
      <xdr:rowOff>114300</xdr:rowOff>
    </xdr:to>
    <xdr:pic>
      <xdr:nvPicPr>
        <xdr:cNvPr id="1476" name="Billede 1475" descr="Seller Ships to My Country">
          <a:hlinkClick xmlns:r="http://schemas.openxmlformats.org/officeDocument/2006/relationships" r:id="rId5"/>
          <a:extLst>
            <a:ext uri="{FF2B5EF4-FFF2-40B4-BE49-F238E27FC236}">
              <a16:creationId xmlns:a16="http://schemas.microsoft.com/office/drawing/2014/main" id="{1D46ED3D-32B7-4FE7-A032-35454EAFE6B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92655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1921</xdr:row>
      <xdr:rowOff>0</xdr:rowOff>
    </xdr:from>
    <xdr:to>
      <xdr:col>3</xdr:col>
      <xdr:colOff>274320</xdr:colOff>
      <xdr:row>1921</xdr:row>
      <xdr:rowOff>152400</xdr:rowOff>
    </xdr:to>
    <xdr:pic>
      <xdr:nvPicPr>
        <xdr:cNvPr id="1477" name="Billede 1476">
          <a:hlinkClick xmlns:r="http://schemas.openxmlformats.org/officeDocument/2006/relationships" r:id="rId7"/>
          <a:extLst>
            <a:ext uri="{FF2B5EF4-FFF2-40B4-BE49-F238E27FC236}">
              <a16:creationId xmlns:a16="http://schemas.microsoft.com/office/drawing/2014/main" id="{D1D43E8D-B7C1-4A82-BF32-33B4C301EF8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792655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1925</xdr:row>
      <xdr:rowOff>0</xdr:rowOff>
    </xdr:from>
    <xdr:to>
      <xdr:col>3</xdr:col>
      <xdr:colOff>7620</xdr:colOff>
      <xdr:row>1925</xdr:row>
      <xdr:rowOff>30480</xdr:rowOff>
    </xdr:to>
    <xdr:pic>
      <xdr:nvPicPr>
        <xdr:cNvPr id="1478" name="Billede 1477">
          <a:extLst>
            <a:ext uri="{FF2B5EF4-FFF2-40B4-BE49-F238E27FC236}">
              <a16:creationId xmlns:a16="http://schemas.microsoft.com/office/drawing/2014/main" id="{DDD19E98-049A-46FF-BD1E-0B68455059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4666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1926</xdr:row>
      <xdr:rowOff>0</xdr:rowOff>
    </xdr:from>
    <xdr:to>
      <xdr:col>3</xdr:col>
      <xdr:colOff>571500</xdr:colOff>
      <xdr:row>1926</xdr:row>
      <xdr:rowOff>160020</xdr:rowOff>
    </xdr:to>
    <xdr:pic>
      <xdr:nvPicPr>
        <xdr:cNvPr id="1479" name="Billede 1478">
          <a:hlinkClick xmlns:r="http://schemas.openxmlformats.org/officeDocument/2006/relationships" r:id="rId335"/>
          <a:extLst>
            <a:ext uri="{FF2B5EF4-FFF2-40B4-BE49-F238E27FC236}">
              <a16:creationId xmlns:a16="http://schemas.microsoft.com/office/drawing/2014/main" id="{7B0C1372-2C92-4B22-814E-F186C006FC1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94849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1927</xdr:row>
      <xdr:rowOff>0</xdr:rowOff>
    </xdr:from>
    <xdr:to>
      <xdr:col>3</xdr:col>
      <xdr:colOff>7620</xdr:colOff>
      <xdr:row>1927</xdr:row>
      <xdr:rowOff>99060</xdr:rowOff>
    </xdr:to>
    <xdr:pic>
      <xdr:nvPicPr>
        <xdr:cNvPr id="1480" name="Billede 1479">
          <a:extLst>
            <a:ext uri="{FF2B5EF4-FFF2-40B4-BE49-F238E27FC236}">
              <a16:creationId xmlns:a16="http://schemas.microsoft.com/office/drawing/2014/main" id="{6B8D9F84-427E-420E-975F-4C5EE7916C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5032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1929</xdr:row>
      <xdr:rowOff>0</xdr:rowOff>
    </xdr:from>
    <xdr:to>
      <xdr:col>1</xdr:col>
      <xdr:colOff>152400</xdr:colOff>
      <xdr:row>1930</xdr:row>
      <xdr:rowOff>114300</xdr:rowOff>
    </xdr:to>
    <xdr:pic>
      <xdr:nvPicPr>
        <xdr:cNvPr id="1481" name="img240" descr="Lot ID: 421670632  Set No: 910033  Name: Old Train Engine Shed">
          <a:hlinkClick xmlns:r="http://schemas.openxmlformats.org/officeDocument/2006/relationships" r:id="rId33"/>
          <a:extLst>
            <a:ext uri="{FF2B5EF4-FFF2-40B4-BE49-F238E27FC236}">
              <a16:creationId xmlns:a16="http://schemas.microsoft.com/office/drawing/2014/main" id="{4B9A824E-C320-4DE0-B8F6-C431BF1E536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95398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1929</xdr:row>
      <xdr:rowOff>0</xdr:rowOff>
    </xdr:from>
    <xdr:to>
      <xdr:col>3</xdr:col>
      <xdr:colOff>114300</xdr:colOff>
      <xdr:row>1929</xdr:row>
      <xdr:rowOff>114300</xdr:rowOff>
    </xdr:to>
    <xdr:pic>
      <xdr:nvPicPr>
        <xdr:cNvPr id="1482" name="Billede 1481" descr="Seller Does Not Ship to My Country">
          <a:hlinkClick xmlns:r="http://schemas.openxmlformats.org/officeDocument/2006/relationships" r:id="rId5"/>
          <a:extLst>
            <a:ext uri="{FF2B5EF4-FFF2-40B4-BE49-F238E27FC236}">
              <a16:creationId xmlns:a16="http://schemas.microsoft.com/office/drawing/2014/main" id="{60688A17-462C-4AC8-9EFB-16CC6FC8E3C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795398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1929</xdr:row>
      <xdr:rowOff>0</xdr:rowOff>
    </xdr:from>
    <xdr:to>
      <xdr:col>3</xdr:col>
      <xdr:colOff>274320</xdr:colOff>
      <xdr:row>1929</xdr:row>
      <xdr:rowOff>152400</xdr:rowOff>
    </xdr:to>
    <xdr:pic>
      <xdr:nvPicPr>
        <xdr:cNvPr id="1483" name="Billede 1482">
          <a:hlinkClick xmlns:r="http://schemas.openxmlformats.org/officeDocument/2006/relationships" r:id="rId7"/>
          <a:extLst>
            <a:ext uri="{FF2B5EF4-FFF2-40B4-BE49-F238E27FC236}">
              <a16:creationId xmlns:a16="http://schemas.microsoft.com/office/drawing/2014/main" id="{6BA37A2B-E0BE-4D82-9721-2DD8CCD1783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795398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1929</xdr:row>
      <xdr:rowOff>0</xdr:rowOff>
    </xdr:from>
    <xdr:to>
      <xdr:col>3</xdr:col>
      <xdr:colOff>457200</xdr:colOff>
      <xdr:row>1929</xdr:row>
      <xdr:rowOff>152400</xdr:rowOff>
    </xdr:to>
    <xdr:pic>
      <xdr:nvPicPr>
        <xdr:cNvPr id="1484" name="Billede 1483">
          <a:hlinkClick xmlns:r="http://schemas.openxmlformats.org/officeDocument/2006/relationships" r:id="rId336"/>
          <a:extLst>
            <a:ext uri="{FF2B5EF4-FFF2-40B4-BE49-F238E27FC236}">
              <a16:creationId xmlns:a16="http://schemas.microsoft.com/office/drawing/2014/main" id="{90F045D9-BE98-48C7-984C-8FED3FB0D2C9}"/>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7953984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1933</xdr:row>
      <xdr:rowOff>0</xdr:rowOff>
    </xdr:from>
    <xdr:to>
      <xdr:col>3</xdr:col>
      <xdr:colOff>7620</xdr:colOff>
      <xdr:row>1933</xdr:row>
      <xdr:rowOff>30480</xdr:rowOff>
    </xdr:to>
    <xdr:pic>
      <xdr:nvPicPr>
        <xdr:cNvPr id="1485" name="Billede 1484">
          <a:extLst>
            <a:ext uri="{FF2B5EF4-FFF2-40B4-BE49-F238E27FC236}">
              <a16:creationId xmlns:a16="http://schemas.microsoft.com/office/drawing/2014/main" id="{1C87D741-92D1-44C1-8B41-BDB5EF7B4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7410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1934</xdr:row>
      <xdr:rowOff>0</xdr:rowOff>
    </xdr:from>
    <xdr:to>
      <xdr:col>3</xdr:col>
      <xdr:colOff>571500</xdr:colOff>
      <xdr:row>1934</xdr:row>
      <xdr:rowOff>160020</xdr:rowOff>
    </xdr:to>
    <xdr:pic>
      <xdr:nvPicPr>
        <xdr:cNvPr id="1486" name="Billede 1485">
          <a:hlinkClick xmlns:r="http://schemas.openxmlformats.org/officeDocument/2006/relationships" r:id="rId337"/>
          <a:extLst>
            <a:ext uri="{FF2B5EF4-FFF2-40B4-BE49-F238E27FC236}">
              <a16:creationId xmlns:a16="http://schemas.microsoft.com/office/drawing/2014/main" id="{E9C66F9B-1794-4AF1-AC8D-A8C502B73BE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797593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1935</xdr:row>
      <xdr:rowOff>0</xdr:rowOff>
    </xdr:from>
    <xdr:to>
      <xdr:col>3</xdr:col>
      <xdr:colOff>7620</xdr:colOff>
      <xdr:row>1935</xdr:row>
      <xdr:rowOff>99060</xdr:rowOff>
    </xdr:to>
    <xdr:pic>
      <xdr:nvPicPr>
        <xdr:cNvPr id="1487" name="Billede 1486">
          <a:extLst>
            <a:ext uri="{FF2B5EF4-FFF2-40B4-BE49-F238E27FC236}">
              <a16:creationId xmlns:a16="http://schemas.microsoft.com/office/drawing/2014/main" id="{2686005D-3F52-45E4-B67E-833B5EC15C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797775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1937</xdr:row>
      <xdr:rowOff>0</xdr:rowOff>
    </xdr:from>
    <xdr:to>
      <xdr:col>1</xdr:col>
      <xdr:colOff>152400</xdr:colOff>
      <xdr:row>1938</xdr:row>
      <xdr:rowOff>114300</xdr:rowOff>
    </xdr:to>
    <xdr:pic>
      <xdr:nvPicPr>
        <xdr:cNvPr id="1488" name="img241" descr="Lot ID: 420595687  Set No: 910033  Name: Old Train Engine Shed">
          <a:hlinkClick xmlns:r="http://schemas.openxmlformats.org/officeDocument/2006/relationships" r:id="rId33"/>
          <a:extLst>
            <a:ext uri="{FF2B5EF4-FFF2-40B4-BE49-F238E27FC236}">
              <a16:creationId xmlns:a16="http://schemas.microsoft.com/office/drawing/2014/main" id="{04144C91-19A0-458A-A6C8-7BF65A30927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98141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1937</xdr:row>
      <xdr:rowOff>0</xdr:rowOff>
    </xdr:from>
    <xdr:to>
      <xdr:col>3</xdr:col>
      <xdr:colOff>114300</xdr:colOff>
      <xdr:row>1937</xdr:row>
      <xdr:rowOff>114300</xdr:rowOff>
    </xdr:to>
    <xdr:pic>
      <xdr:nvPicPr>
        <xdr:cNvPr id="1489" name="Billede 1488" descr="Seller Ships to My Country">
          <a:hlinkClick xmlns:r="http://schemas.openxmlformats.org/officeDocument/2006/relationships" r:id="rId5"/>
          <a:extLst>
            <a:ext uri="{FF2B5EF4-FFF2-40B4-BE49-F238E27FC236}">
              <a16:creationId xmlns:a16="http://schemas.microsoft.com/office/drawing/2014/main" id="{530F1493-F273-4043-825E-E01130B1549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798141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1937</xdr:row>
      <xdr:rowOff>0</xdr:rowOff>
    </xdr:from>
    <xdr:to>
      <xdr:col>3</xdr:col>
      <xdr:colOff>274320</xdr:colOff>
      <xdr:row>1937</xdr:row>
      <xdr:rowOff>152400</xdr:rowOff>
    </xdr:to>
    <xdr:pic>
      <xdr:nvPicPr>
        <xdr:cNvPr id="1490" name="Billede 1489">
          <a:hlinkClick xmlns:r="http://schemas.openxmlformats.org/officeDocument/2006/relationships" r:id="rId7"/>
          <a:extLst>
            <a:ext uri="{FF2B5EF4-FFF2-40B4-BE49-F238E27FC236}">
              <a16:creationId xmlns:a16="http://schemas.microsoft.com/office/drawing/2014/main" id="{98825B42-BDD8-4A62-9141-B403C6EEE15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798141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1941</xdr:row>
      <xdr:rowOff>0</xdr:rowOff>
    </xdr:from>
    <xdr:to>
      <xdr:col>3</xdr:col>
      <xdr:colOff>7620</xdr:colOff>
      <xdr:row>1941</xdr:row>
      <xdr:rowOff>30480</xdr:rowOff>
    </xdr:to>
    <xdr:pic>
      <xdr:nvPicPr>
        <xdr:cNvPr id="1491" name="Billede 1490">
          <a:extLst>
            <a:ext uri="{FF2B5EF4-FFF2-40B4-BE49-F238E27FC236}">
              <a16:creationId xmlns:a16="http://schemas.microsoft.com/office/drawing/2014/main" id="{133EECEA-7ED6-4F2C-BFE2-18DAB93915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0153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1942</xdr:row>
      <xdr:rowOff>0</xdr:rowOff>
    </xdr:from>
    <xdr:to>
      <xdr:col>3</xdr:col>
      <xdr:colOff>571500</xdr:colOff>
      <xdr:row>1942</xdr:row>
      <xdr:rowOff>160020</xdr:rowOff>
    </xdr:to>
    <xdr:pic>
      <xdr:nvPicPr>
        <xdr:cNvPr id="1492" name="Billede 1491">
          <a:hlinkClick xmlns:r="http://schemas.openxmlformats.org/officeDocument/2006/relationships" r:id="rId338"/>
          <a:extLst>
            <a:ext uri="{FF2B5EF4-FFF2-40B4-BE49-F238E27FC236}">
              <a16:creationId xmlns:a16="http://schemas.microsoft.com/office/drawing/2014/main" id="{B6F37AFD-275C-46F4-B71A-FB3C3E0DA64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00336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1943</xdr:row>
      <xdr:rowOff>0</xdr:rowOff>
    </xdr:from>
    <xdr:to>
      <xdr:col>3</xdr:col>
      <xdr:colOff>7620</xdr:colOff>
      <xdr:row>1943</xdr:row>
      <xdr:rowOff>99060</xdr:rowOff>
    </xdr:to>
    <xdr:pic>
      <xdr:nvPicPr>
        <xdr:cNvPr id="1493" name="Billede 1492">
          <a:extLst>
            <a:ext uri="{FF2B5EF4-FFF2-40B4-BE49-F238E27FC236}">
              <a16:creationId xmlns:a16="http://schemas.microsoft.com/office/drawing/2014/main" id="{59FFBC73-59B5-499F-902D-42BECA49F5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0519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1945</xdr:row>
      <xdr:rowOff>0</xdr:rowOff>
    </xdr:from>
    <xdr:to>
      <xdr:col>1</xdr:col>
      <xdr:colOff>152400</xdr:colOff>
      <xdr:row>1946</xdr:row>
      <xdr:rowOff>114300</xdr:rowOff>
    </xdr:to>
    <xdr:pic>
      <xdr:nvPicPr>
        <xdr:cNvPr id="1494" name="img242" descr="Lot ID: 420320243  Set No: 910033  Name: Old Train Engine Shed">
          <a:hlinkClick xmlns:r="http://schemas.openxmlformats.org/officeDocument/2006/relationships" r:id="rId33"/>
          <a:extLst>
            <a:ext uri="{FF2B5EF4-FFF2-40B4-BE49-F238E27FC236}">
              <a16:creationId xmlns:a16="http://schemas.microsoft.com/office/drawing/2014/main" id="{93334B00-0B87-4320-ABC0-EC0F078DACD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00884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1945</xdr:row>
      <xdr:rowOff>0</xdr:rowOff>
    </xdr:from>
    <xdr:to>
      <xdr:col>3</xdr:col>
      <xdr:colOff>114300</xdr:colOff>
      <xdr:row>1945</xdr:row>
      <xdr:rowOff>114300</xdr:rowOff>
    </xdr:to>
    <xdr:pic>
      <xdr:nvPicPr>
        <xdr:cNvPr id="1495" name="Billede 1494" descr="Seller Ships to My Country">
          <a:hlinkClick xmlns:r="http://schemas.openxmlformats.org/officeDocument/2006/relationships" r:id="rId5"/>
          <a:extLst>
            <a:ext uri="{FF2B5EF4-FFF2-40B4-BE49-F238E27FC236}">
              <a16:creationId xmlns:a16="http://schemas.microsoft.com/office/drawing/2014/main" id="{4AED8262-84B6-4D8D-ADE6-38592A0B5A0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00884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1945</xdr:row>
      <xdr:rowOff>0</xdr:rowOff>
    </xdr:from>
    <xdr:to>
      <xdr:col>3</xdr:col>
      <xdr:colOff>274320</xdr:colOff>
      <xdr:row>1945</xdr:row>
      <xdr:rowOff>152400</xdr:rowOff>
    </xdr:to>
    <xdr:pic>
      <xdr:nvPicPr>
        <xdr:cNvPr id="1496" name="Billede 1495">
          <a:hlinkClick xmlns:r="http://schemas.openxmlformats.org/officeDocument/2006/relationships" r:id="rId7"/>
          <a:extLst>
            <a:ext uri="{FF2B5EF4-FFF2-40B4-BE49-F238E27FC236}">
              <a16:creationId xmlns:a16="http://schemas.microsoft.com/office/drawing/2014/main" id="{EE77318E-6AC3-449B-A66D-58B8E92F92B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00884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1950</xdr:row>
      <xdr:rowOff>0</xdr:rowOff>
    </xdr:from>
    <xdr:to>
      <xdr:col>3</xdr:col>
      <xdr:colOff>7620</xdr:colOff>
      <xdr:row>1950</xdr:row>
      <xdr:rowOff>30480</xdr:rowOff>
    </xdr:to>
    <xdr:pic>
      <xdr:nvPicPr>
        <xdr:cNvPr id="1497" name="Billede 1496">
          <a:extLst>
            <a:ext uri="{FF2B5EF4-FFF2-40B4-BE49-F238E27FC236}">
              <a16:creationId xmlns:a16="http://schemas.microsoft.com/office/drawing/2014/main" id="{BE8C35BF-3A86-4277-BFD8-84676165E0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3079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1951</xdr:row>
      <xdr:rowOff>0</xdr:rowOff>
    </xdr:from>
    <xdr:to>
      <xdr:col>3</xdr:col>
      <xdr:colOff>571500</xdr:colOff>
      <xdr:row>1951</xdr:row>
      <xdr:rowOff>160020</xdr:rowOff>
    </xdr:to>
    <xdr:pic>
      <xdr:nvPicPr>
        <xdr:cNvPr id="1498" name="Billede 1497">
          <a:hlinkClick xmlns:r="http://schemas.openxmlformats.org/officeDocument/2006/relationships" r:id="rId339"/>
          <a:extLst>
            <a:ext uri="{FF2B5EF4-FFF2-40B4-BE49-F238E27FC236}">
              <a16:creationId xmlns:a16="http://schemas.microsoft.com/office/drawing/2014/main" id="{2B078372-77F5-4824-AE46-FFC1E765F53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03262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1952</xdr:row>
      <xdr:rowOff>0</xdr:rowOff>
    </xdr:from>
    <xdr:to>
      <xdr:col>3</xdr:col>
      <xdr:colOff>7620</xdr:colOff>
      <xdr:row>1952</xdr:row>
      <xdr:rowOff>99060</xdr:rowOff>
    </xdr:to>
    <xdr:pic>
      <xdr:nvPicPr>
        <xdr:cNvPr id="1499" name="Billede 1498">
          <a:extLst>
            <a:ext uri="{FF2B5EF4-FFF2-40B4-BE49-F238E27FC236}">
              <a16:creationId xmlns:a16="http://schemas.microsoft.com/office/drawing/2014/main" id="{F4826F0D-E230-406E-9BC6-B373B765D6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3445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1954</xdr:row>
      <xdr:rowOff>0</xdr:rowOff>
    </xdr:from>
    <xdr:to>
      <xdr:col>1</xdr:col>
      <xdr:colOff>152400</xdr:colOff>
      <xdr:row>1955</xdr:row>
      <xdr:rowOff>114300</xdr:rowOff>
    </xdr:to>
    <xdr:pic>
      <xdr:nvPicPr>
        <xdr:cNvPr id="1500" name="Billede 1499" descr="invID: 523003131 S-No: 10027  Name: Train Engine Shed">
          <a:hlinkClick xmlns:r="http://schemas.openxmlformats.org/officeDocument/2006/relationships" r:id="rId340" tgtFrame="/myImg/1108618.jpg"/>
          <a:extLst>
            <a:ext uri="{FF2B5EF4-FFF2-40B4-BE49-F238E27FC236}">
              <a16:creationId xmlns:a16="http://schemas.microsoft.com/office/drawing/2014/main" id="{C7AAB11A-F437-44C3-B3EA-B57EEB4881B8}"/>
            </a:ext>
          </a:extLst>
        </xdr:cNvPr>
        <xdr:cNvPicPr>
          <a:picLocks noChangeAspect="1" noChangeArrowheads="1"/>
        </xdr:cNvPicPr>
      </xdr:nvPicPr>
      <xdr:blipFill>
        <a:blip xmlns:r="http://schemas.openxmlformats.org/officeDocument/2006/relationships" r:embed="rId341">
          <a:extLst>
            <a:ext uri="{28A0092B-C50C-407E-A947-70E740481C1C}">
              <a14:useLocalDpi xmlns:a14="http://schemas.microsoft.com/office/drawing/2010/main" val="0"/>
            </a:ext>
          </a:extLst>
        </a:blip>
        <a:srcRect/>
        <a:stretch>
          <a:fillRect/>
        </a:stretch>
      </xdr:blipFill>
      <xdr:spPr bwMode="auto">
        <a:xfrm>
          <a:off x="0" y="803810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1954</xdr:row>
      <xdr:rowOff>0</xdr:rowOff>
    </xdr:from>
    <xdr:to>
      <xdr:col>3</xdr:col>
      <xdr:colOff>114300</xdr:colOff>
      <xdr:row>1954</xdr:row>
      <xdr:rowOff>114300</xdr:rowOff>
    </xdr:to>
    <xdr:pic>
      <xdr:nvPicPr>
        <xdr:cNvPr id="1501" name="Billede 1500" descr="Seller Ships to My Country">
          <a:hlinkClick xmlns:r="http://schemas.openxmlformats.org/officeDocument/2006/relationships" r:id="rId5"/>
          <a:extLst>
            <a:ext uri="{FF2B5EF4-FFF2-40B4-BE49-F238E27FC236}">
              <a16:creationId xmlns:a16="http://schemas.microsoft.com/office/drawing/2014/main" id="{1719C9AC-D07F-450F-B409-E89D3939A1B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03810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1954</xdr:row>
      <xdr:rowOff>0</xdr:rowOff>
    </xdr:from>
    <xdr:to>
      <xdr:col>3</xdr:col>
      <xdr:colOff>274320</xdr:colOff>
      <xdr:row>1954</xdr:row>
      <xdr:rowOff>152400</xdr:rowOff>
    </xdr:to>
    <xdr:pic>
      <xdr:nvPicPr>
        <xdr:cNvPr id="1502" name="Billede 1501">
          <a:hlinkClick xmlns:r="http://schemas.openxmlformats.org/officeDocument/2006/relationships" r:id="rId7"/>
          <a:extLst>
            <a:ext uri="{FF2B5EF4-FFF2-40B4-BE49-F238E27FC236}">
              <a16:creationId xmlns:a16="http://schemas.microsoft.com/office/drawing/2014/main" id="{0B01AF07-21E2-4B8A-AACB-96D17BEEEB7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03810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1958</xdr:row>
      <xdr:rowOff>0</xdr:rowOff>
    </xdr:from>
    <xdr:to>
      <xdr:col>3</xdr:col>
      <xdr:colOff>7620</xdr:colOff>
      <xdr:row>1958</xdr:row>
      <xdr:rowOff>30480</xdr:rowOff>
    </xdr:to>
    <xdr:pic>
      <xdr:nvPicPr>
        <xdr:cNvPr id="1503" name="Billede 1502">
          <a:extLst>
            <a:ext uri="{FF2B5EF4-FFF2-40B4-BE49-F238E27FC236}">
              <a16:creationId xmlns:a16="http://schemas.microsoft.com/office/drawing/2014/main" id="{3B80D578-099F-49AB-91CD-8918F10E5F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6325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1959</xdr:row>
      <xdr:rowOff>0</xdr:rowOff>
    </xdr:from>
    <xdr:to>
      <xdr:col>3</xdr:col>
      <xdr:colOff>571500</xdr:colOff>
      <xdr:row>1959</xdr:row>
      <xdr:rowOff>160020</xdr:rowOff>
    </xdr:to>
    <xdr:pic>
      <xdr:nvPicPr>
        <xdr:cNvPr id="1504" name="Billede 1503">
          <a:hlinkClick xmlns:r="http://schemas.openxmlformats.org/officeDocument/2006/relationships" r:id="rId342"/>
          <a:extLst>
            <a:ext uri="{FF2B5EF4-FFF2-40B4-BE49-F238E27FC236}">
              <a16:creationId xmlns:a16="http://schemas.microsoft.com/office/drawing/2014/main" id="{E4C6027A-C530-47F8-BB73-EADB969FEE1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06508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1960</xdr:row>
      <xdr:rowOff>0</xdr:rowOff>
    </xdr:from>
    <xdr:to>
      <xdr:col>3</xdr:col>
      <xdr:colOff>7620</xdr:colOff>
      <xdr:row>1960</xdr:row>
      <xdr:rowOff>99060</xdr:rowOff>
    </xdr:to>
    <xdr:pic>
      <xdr:nvPicPr>
        <xdr:cNvPr id="1505" name="Billede 1504">
          <a:extLst>
            <a:ext uri="{FF2B5EF4-FFF2-40B4-BE49-F238E27FC236}">
              <a16:creationId xmlns:a16="http://schemas.microsoft.com/office/drawing/2014/main" id="{19A6D00E-28A6-4E5A-954E-1E406A6EDD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6691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1962</xdr:row>
      <xdr:rowOff>0</xdr:rowOff>
    </xdr:from>
    <xdr:to>
      <xdr:col>1</xdr:col>
      <xdr:colOff>152400</xdr:colOff>
      <xdr:row>1963</xdr:row>
      <xdr:rowOff>114300</xdr:rowOff>
    </xdr:to>
    <xdr:pic>
      <xdr:nvPicPr>
        <xdr:cNvPr id="1506" name="img244" descr="Lot ID: 438875003  Set No: 910033  Name: Old Train Engine Shed">
          <a:hlinkClick xmlns:r="http://schemas.openxmlformats.org/officeDocument/2006/relationships" r:id="rId33"/>
          <a:extLst>
            <a:ext uri="{FF2B5EF4-FFF2-40B4-BE49-F238E27FC236}">
              <a16:creationId xmlns:a16="http://schemas.microsoft.com/office/drawing/2014/main" id="{DCD09B8C-F5B4-4C5E-B35B-80F4C93DF29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07057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1962</xdr:row>
      <xdr:rowOff>0</xdr:rowOff>
    </xdr:from>
    <xdr:to>
      <xdr:col>3</xdr:col>
      <xdr:colOff>114300</xdr:colOff>
      <xdr:row>1962</xdr:row>
      <xdr:rowOff>114300</xdr:rowOff>
    </xdr:to>
    <xdr:pic>
      <xdr:nvPicPr>
        <xdr:cNvPr id="1507" name="Billede 1506" descr="Seller Does Not Ship to My Country">
          <a:hlinkClick xmlns:r="http://schemas.openxmlformats.org/officeDocument/2006/relationships" r:id="rId5"/>
          <a:extLst>
            <a:ext uri="{FF2B5EF4-FFF2-40B4-BE49-F238E27FC236}">
              <a16:creationId xmlns:a16="http://schemas.microsoft.com/office/drawing/2014/main" id="{80CB9325-4CBB-4909-BB28-FFFF2BFB7F2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07057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1962</xdr:row>
      <xdr:rowOff>0</xdr:rowOff>
    </xdr:from>
    <xdr:to>
      <xdr:col>3</xdr:col>
      <xdr:colOff>274320</xdr:colOff>
      <xdr:row>1962</xdr:row>
      <xdr:rowOff>152400</xdr:rowOff>
    </xdr:to>
    <xdr:pic>
      <xdr:nvPicPr>
        <xdr:cNvPr id="1508" name="Billede 1507">
          <a:hlinkClick xmlns:r="http://schemas.openxmlformats.org/officeDocument/2006/relationships" r:id="rId7"/>
          <a:extLst>
            <a:ext uri="{FF2B5EF4-FFF2-40B4-BE49-F238E27FC236}">
              <a16:creationId xmlns:a16="http://schemas.microsoft.com/office/drawing/2014/main" id="{98FEDD48-16D6-45A5-B9ED-0D2199DBB094}"/>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07057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1966</xdr:row>
      <xdr:rowOff>0</xdr:rowOff>
    </xdr:from>
    <xdr:to>
      <xdr:col>3</xdr:col>
      <xdr:colOff>7620</xdr:colOff>
      <xdr:row>1966</xdr:row>
      <xdr:rowOff>30480</xdr:rowOff>
    </xdr:to>
    <xdr:pic>
      <xdr:nvPicPr>
        <xdr:cNvPr id="1509" name="Billede 1508">
          <a:extLst>
            <a:ext uri="{FF2B5EF4-FFF2-40B4-BE49-F238E27FC236}">
              <a16:creationId xmlns:a16="http://schemas.microsoft.com/office/drawing/2014/main" id="{EAC1099E-A63D-44BD-A03F-3C64C7D9EE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9068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1967</xdr:row>
      <xdr:rowOff>0</xdr:rowOff>
    </xdr:from>
    <xdr:to>
      <xdr:col>3</xdr:col>
      <xdr:colOff>571500</xdr:colOff>
      <xdr:row>1967</xdr:row>
      <xdr:rowOff>160020</xdr:rowOff>
    </xdr:to>
    <xdr:pic>
      <xdr:nvPicPr>
        <xdr:cNvPr id="1510" name="Billede 1509">
          <a:hlinkClick xmlns:r="http://schemas.openxmlformats.org/officeDocument/2006/relationships" r:id="rId343"/>
          <a:extLst>
            <a:ext uri="{FF2B5EF4-FFF2-40B4-BE49-F238E27FC236}">
              <a16:creationId xmlns:a16="http://schemas.microsoft.com/office/drawing/2014/main" id="{23CBFE94-CBDA-4D0D-948D-F5CF33B8DCB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09251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1968</xdr:row>
      <xdr:rowOff>0</xdr:rowOff>
    </xdr:from>
    <xdr:to>
      <xdr:col>3</xdr:col>
      <xdr:colOff>7620</xdr:colOff>
      <xdr:row>1968</xdr:row>
      <xdr:rowOff>99060</xdr:rowOff>
    </xdr:to>
    <xdr:pic>
      <xdr:nvPicPr>
        <xdr:cNvPr id="1511" name="Billede 1510">
          <a:extLst>
            <a:ext uri="{FF2B5EF4-FFF2-40B4-BE49-F238E27FC236}">
              <a16:creationId xmlns:a16="http://schemas.microsoft.com/office/drawing/2014/main" id="{C147AD03-D81D-4DBC-ACA8-2A785E8B5A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09434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1970</xdr:row>
      <xdr:rowOff>0</xdr:rowOff>
    </xdr:from>
    <xdr:to>
      <xdr:col>1</xdr:col>
      <xdr:colOff>152400</xdr:colOff>
      <xdr:row>1971</xdr:row>
      <xdr:rowOff>114300</xdr:rowOff>
    </xdr:to>
    <xdr:pic>
      <xdr:nvPicPr>
        <xdr:cNvPr id="1512" name="img245" descr="Lot ID: 453283173  Set No: 910033  Name: Old Train Engine Shed">
          <a:hlinkClick xmlns:r="http://schemas.openxmlformats.org/officeDocument/2006/relationships" r:id="rId33"/>
          <a:extLst>
            <a:ext uri="{FF2B5EF4-FFF2-40B4-BE49-F238E27FC236}">
              <a16:creationId xmlns:a16="http://schemas.microsoft.com/office/drawing/2014/main" id="{A186151B-256D-4028-9C36-1F65BAF3893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09800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1970</xdr:row>
      <xdr:rowOff>0</xdr:rowOff>
    </xdr:from>
    <xdr:to>
      <xdr:col>3</xdr:col>
      <xdr:colOff>114300</xdr:colOff>
      <xdr:row>1970</xdr:row>
      <xdr:rowOff>114300</xdr:rowOff>
    </xdr:to>
    <xdr:pic>
      <xdr:nvPicPr>
        <xdr:cNvPr id="1513" name="Billede 1512" descr="Seller Ships to My Country">
          <a:hlinkClick xmlns:r="http://schemas.openxmlformats.org/officeDocument/2006/relationships" r:id="rId5"/>
          <a:extLst>
            <a:ext uri="{FF2B5EF4-FFF2-40B4-BE49-F238E27FC236}">
              <a16:creationId xmlns:a16="http://schemas.microsoft.com/office/drawing/2014/main" id="{80B88E78-A28C-4B56-AE73-B4A43DD31D8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09800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1970</xdr:row>
      <xdr:rowOff>0</xdr:rowOff>
    </xdr:from>
    <xdr:to>
      <xdr:col>3</xdr:col>
      <xdr:colOff>274320</xdr:colOff>
      <xdr:row>1970</xdr:row>
      <xdr:rowOff>152400</xdr:rowOff>
    </xdr:to>
    <xdr:pic>
      <xdr:nvPicPr>
        <xdr:cNvPr id="1514" name="Billede 1513">
          <a:hlinkClick xmlns:r="http://schemas.openxmlformats.org/officeDocument/2006/relationships" r:id="rId7"/>
          <a:extLst>
            <a:ext uri="{FF2B5EF4-FFF2-40B4-BE49-F238E27FC236}">
              <a16:creationId xmlns:a16="http://schemas.microsoft.com/office/drawing/2014/main" id="{47F43753-8AB4-4ADD-9002-7FC436658B29}"/>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809800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1974</xdr:row>
      <xdr:rowOff>0</xdr:rowOff>
    </xdr:from>
    <xdr:to>
      <xdr:col>3</xdr:col>
      <xdr:colOff>7620</xdr:colOff>
      <xdr:row>1974</xdr:row>
      <xdr:rowOff>30480</xdr:rowOff>
    </xdr:to>
    <xdr:pic>
      <xdr:nvPicPr>
        <xdr:cNvPr id="1515" name="Billede 1514">
          <a:extLst>
            <a:ext uri="{FF2B5EF4-FFF2-40B4-BE49-F238E27FC236}">
              <a16:creationId xmlns:a16="http://schemas.microsoft.com/office/drawing/2014/main" id="{F3D4C580-9AB8-4590-86FC-A3F368E65A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1697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1975</xdr:row>
      <xdr:rowOff>0</xdr:rowOff>
    </xdr:from>
    <xdr:to>
      <xdr:col>3</xdr:col>
      <xdr:colOff>571500</xdr:colOff>
      <xdr:row>1975</xdr:row>
      <xdr:rowOff>160020</xdr:rowOff>
    </xdr:to>
    <xdr:pic>
      <xdr:nvPicPr>
        <xdr:cNvPr id="1516" name="Billede 1515">
          <a:hlinkClick xmlns:r="http://schemas.openxmlformats.org/officeDocument/2006/relationships" r:id="rId344"/>
          <a:extLst>
            <a:ext uri="{FF2B5EF4-FFF2-40B4-BE49-F238E27FC236}">
              <a16:creationId xmlns:a16="http://schemas.microsoft.com/office/drawing/2014/main" id="{F8A5B90F-8F55-48E1-B2AD-EA3326FF1F3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11880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1976</xdr:row>
      <xdr:rowOff>0</xdr:rowOff>
    </xdr:from>
    <xdr:to>
      <xdr:col>3</xdr:col>
      <xdr:colOff>7620</xdr:colOff>
      <xdr:row>1976</xdr:row>
      <xdr:rowOff>99060</xdr:rowOff>
    </xdr:to>
    <xdr:pic>
      <xdr:nvPicPr>
        <xdr:cNvPr id="1517" name="Billede 1516">
          <a:extLst>
            <a:ext uri="{FF2B5EF4-FFF2-40B4-BE49-F238E27FC236}">
              <a16:creationId xmlns:a16="http://schemas.microsoft.com/office/drawing/2014/main" id="{BB2CFBFF-EA13-4658-B491-AC040A0929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2063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1978</xdr:row>
      <xdr:rowOff>0</xdr:rowOff>
    </xdr:from>
    <xdr:to>
      <xdr:col>1</xdr:col>
      <xdr:colOff>152400</xdr:colOff>
      <xdr:row>1979</xdr:row>
      <xdr:rowOff>114300</xdr:rowOff>
    </xdr:to>
    <xdr:pic>
      <xdr:nvPicPr>
        <xdr:cNvPr id="1518" name="img246" descr="Lot ID: 437338813  Set No: 910033  Name: Old Train Engine Shed">
          <a:hlinkClick xmlns:r="http://schemas.openxmlformats.org/officeDocument/2006/relationships" r:id="rId33"/>
          <a:extLst>
            <a:ext uri="{FF2B5EF4-FFF2-40B4-BE49-F238E27FC236}">
              <a16:creationId xmlns:a16="http://schemas.microsoft.com/office/drawing/2014/main" id="{006224FB-C560-4CC7-B62B-6A9B9D73D80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12429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1978</xdr:row>
      <xdr:rowOff>0</xdr:rowOff>
    </xdr:from>
    <xdr:to>
      <xdr:col>3</xdr:col>
      <xdr:colOff>114300</xdr:colOff>
      <xdr:row>1978</xdr:row>
      <xdr:rowOff>114300</xdr:rowOff>
    </xdr:to>
    <xdr:pic>
      <xdr:nvPicPr>
        <xdr:cNvPr id="1519" name="Billede 1518" descr="Seller Ships to My Country">
          <a:hlinkClick xmlns:r="http://schemas.openxmlformats.org/officeDocument/2006/relationships" r:id="rId5"/>
          <a:extLst>
            <a:ext uri="{FF2B5EF4-FFF2-40B4-BE49-F238E27FC236}">
              <a16:creationId xmlns:a16="http://schemas.microsoft.com/office/drawing/2014/main" id="{545CEF15-F3BA-46D7-B517-A4A0C380383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12429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1978</xdr:row>
      <xdr:rowOff>0</xdr:rowOff>
    </xdr:from>
    <xdr:to>
      <xdr:col>3</xdr:col>
      <xdr:colOff>274320</xdr:colOff>
      <xdr:row>1978</xdr:row>
      <xdr:rowOff>152400</xdr:rowOff>
    </xdr:to>
    <xdr:pic>
      <xdr:nvPicPr>
        <xdr:cNvPr id="1520" name="Billede 1519">
          <a:hlinkClick xmlns:r="http://schemas.openxmlformats.org/officeDocument/2006/relationships" r:id="rId7"/>
          <a:extLst>
            <a:ext uri="{FF2B5EF4-FFF2-40B4-BE49-F238E27FC236}">
              <a16:creationId xmlns:a16="http://schemas.microsoft.com/office/drawing/2014/main" id="{FDA81A55-E637-447E-836F-253ACAD2192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12429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1982</xdr:row>
      <xdr:rowOff>0</xdr:rowOff>
    </xdr:from>
    <xdr:to>
      <xdr:col>3</xdr:col>
      <xdr:colOff>7620</xdr:colOff>
      <xdr:row>1982</xdr:row>
      <xdr:rowOff>30480</xdr:rowOff>
    </xdr:to>
    <xdr:pic>
      <xdr:nvPicPr>
        <xdr:cNvPr id="1521" name="Billede 1520">
          <a:extLst>
            <a:ext uri="{FF2B5EF4-FFF2-40B4-BE49-F238E27FC236}">
              <a16:creationId xmlns:a16="http://schemas.microsoft.com/office/drawing/2014/main" id="{CF619608-FC8C-4F06-808C-068FA38AB2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4555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1983</xdr:row>
      <xdr:rowOff>0</xdr:rowOff>
    </xdr:from>
    <xdr:to>
      <xdr:col>3</xdr:col>
      <xdr:colOff>571500</xdr:colOff>
      <xdr:row>1983</xdr:row>
      <xdr:rowOff>160020</xdr:rowOff>
    </xdr:to>
    <xdr:pic>
      <xdr:nvPicPr>
        <xdr:cNvPr id="1522" name="Billede 1521">
          <a:hlinkClick xmlns:r="http://schemas.openxmlformats.org/officeDocument/2006/relationships" r:id="rId345"/>
          <a:extLst>
            <a:ext uri="{FF2B5EF4-FFF2-40B4-BE49-F238E27FC236}">
              <a16:creationId xmlns:a16="http://schemas.microsoft.com/office/drawing/2014/main" id="{4FC68DE3-9F43-4443-B049-0B08DAC7D48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14738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1984</xdr:row>
      <xdr:rowOff>0</xdr:rowOff>
    </xdr:from>
    <xdr:to>
      <xdr:col>3</xdr:col>
      <xdr:colOff>7620</xdr:colOff>
      <xdr:row>1984</xdr:row>
      <xdr:rowOff>99060</xdr:rowOff>
    </xdr:to>
    <xdr:pic>
      <xdr:nvPicPr>
        <xdr:cNvPr id="1523" name="Billede 1522">
          <a:extLst>
            <a:ext uri="{FF2B5EF4-FFF2-40B4-BE49-F238E27FC236}">
              <a16:creationId xmlns:a16="http://schemas.microsoft.com/office/drawing/2014/main" id="{62B2DEAF-6E08-4FFE-BF6D-498FC75787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4920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1986</xdr:row>
      <xdr:rowOff>0</xdr:rowOff>
    </xdr:from>
    <xdr:to>
      <xdr:col>1</xdr:col>
      <xdr:colOff>152400</xdr:colOff>
      <xdr:row>1987</xdr:row>
      <xdr:rowOff>114300</xdr:rowOff>
    </xdr:to>
    <xdr:pic>
      <xdr:nvPicPr>
        <xdr:cNvPr id="1524" name="img247" descr="Lot ID: 433705691  Set No: 910033  Name: Old Train Engine Shed">
          <a:hlinkClick xmlns:r="http://schemas.openxmlformats.org/officeDocument/2006/relationships" r:id="rId33"/>
          <a:extLst>
            <a:ext uri="{FF2B5EF4-FFF2-40B4-BE49-F238E27FC236}">
              <a16:creationId xmlns:a16="http://schemas.microsoft.com/office/drawing/2014/main" id="{18226706-6EA3-4748-87CA-AE1083FB20E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15286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1986</xdr:row>
      <xdr:rowOff>0</xdr:rowOff>
    </xdr:from>
    <xdr:to>
      <xdr:col>3</xdr:col>
      <xdr:colOff>114300</xdr:colOff>
      <xdr:row>1986</xdr:row>
      <xdr:rowOff>114300</xdr:rowOff>
    </xdr:to>
    <xdr:pic>
      <xdr:nvPicPr>
        <xdr:cNvPr id="1525" name="Billede 1524" descr="Seller Ships to My Country">
          <a:hlinkClick xmlns:r="http://schemas.openxmlformats.org/officeDocument/2006/relationships" r:id="rId5"/>
          <a:extLst>
            <a:ext uri="{FF2B5EF4-FFF2-40B4-BE49-F238E27FC236}">
              <a16:creationId xmlns:a16="http://schemas.microsoft.com/office/drawing/2014/main" id="{A78F3B36-EE1E-431F-967D-81D2A1CB313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15286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1986</xdr:row>
      <xdr:rowOff>0</xdr:rowOff>
    </xdr:from>
    <xdr:to>
      <xdr:col>3</xdr:col>
      <xdr:colOff>274320</xdr:colOff>
      <xdr:row>1986</xdr:row>
      <xdr:rowOff>152400</xdr:rowOff>
    </xdr:to>
    <xdr:pic>
      <xdr:nvPicPr>
        <xdr:cNvPr id="1526" name="Billede 1525">
          <a:hlinkClick xmlns:r="http://schemas.openxmlformats.org/officeDocument/2006/relationships" r:id="rId7"/>
          <a:extLst>
            <a:ext uri="{FF2B5EF4-FFF2-40B4-BE49-F238E27FC236}">
              <a16:creationId xmlns:a16="http://schemas.microsoft.com/office/drawing/2014/main" id="{C9499A70-7143-4F69-877C-24B2CD565D2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15286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1990</xdr:row>
      <xdr:rowOff>0</xdr:rowOff>
    </xdr:from>
    <xdr:to>
      <xdr:col>3</xdr:col>
      <xdr:colOff>7620</xdr:colOff>
      <xdr:row>1990</xdr:row>
      <xdr:rowOff>30480</xdr:rowOff>
    </xdr:to>
    <xdr:pic>
      <xdr:nvPicPr>
        <xdr:cNvPr id="1527" name="Billede 1526">
          <a:extLst>
            <a:ext uri="{FF2B5EF4-FFF2-40B4-BE49-F238E27FC236}">
              <a16:creationId xmlns:a16="http://schemas.microsoft.com/office/drawing/2014/main" id="{B57163B8-94BB-41F7-B5C0-886057F9BC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7412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1991</xdr:row>
      <xdr:rowOff>0</xdr:rowOff>
    </xdr:from>
    <xdr:to>
      <xdr:col>3</xdr:col>
      <xdr:colOff>571500</xdr:colOff>
      <xdr:row>1991</xdr:row>
      <xdr:rowOff>160020</xdr:rowOff>
    </xdr:to>
    <xdr:pic>
      <xdr:nvPicPr>
        <xdr:cNvPr id="1528" name="Billede 1527">
          <a:hlinkClick xmlns:r="http://schemas.openxmlformats.org/officeDocument/2006/relationships" r:id="rId346"/>
          <a:extLst>
            <a:ext uri="{FF2B5EF4-FFF2-40B4-BE49-F238E27FC236}">
              <a16:creationId xmlns:a16="http://schemas.microsoft.com/office/drawing/2014/main" id="{A3649A3A-E1B4-48F7-8589-268304B8227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17595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1992</xdr:row>
      <xdr:rowOff>0</xdr:rowOff>
    </xdr:from>
    <xdr:to>
      <xdr:col>3</xdr:col>
      <xdr:colOff>7620</xdr:colOff>
      <xdr:row>1992</xdr:row>
      <xdr:rowOff>99060</xdr:rowOff>
    </xdr:to>
    <xdr:pic>
      <xdr:nvPicPr>
        <xdr:cNvPr id="1529" name="Billede 1528">
          <a:extLst>
            <a:ext uri="{FF2B5EF4-FFF2-40B4-BE49-F238E27FC236}">
              <a16:creationId xmlns:a16="http://schemas.microsoft.com/office/drawing/2014/main" id="{0AABD6D4-C0DD-418B-824A-D20ED672D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17778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1994</xdr:row>
      <xdr:rowOff>0</xdr:rowOff>
    </xdr:from>
    <xdr:to>
      <xdr:col>1</xdr:col>
      <xdr:colOff>152400</xdr:colOff>
      <xdr:row>1995</xdr:row>
      <xdr:rowOff>114300</xdr:rowOff>
    </xdr:to>
    <xdr:pic>
      <xdr:nvPicPr>
        <xdr:cNvPr id="1530" name="img248" descr="Lot ID: 423892409  Set No: 910033  Name: Old Train Engine Shed">
          <a:hlinkClick xmlns:r="http://schemas.openxmlformats.org/officeDocument/2006/relationships" r:id="rId33"/>
          <a:extLst>
            <a:ext uri="{FF2B5EF4-FFF2-40B4-BE49-F238E27FC236}">
              <a16:creationId xmlns:a16="http://schemas.microsoft.com/office/drawing/2014/main" id="{36F05716-C904-4AF2-BDC9-DBBA5D243E1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18144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1994</xdr:row>
      <xdr:rowOff>0</xdr:rowOff>
    </xdr:from>
    <xdr:to>
      <xdr:col>3</xdr:col>
      <xdr:colOff>114300</xdr:colOff>
      <xdr:row>1994</xdr:row>
      <xdr:rowOff>114300</xdr:rowOff>
    </xdr:to>
    <xdr:pic>
      <xdr:nvPicPr>
        <xdr:cNvPr id="1531" name="Billede 1530" descr="Seller Ships to My Country">
          <a:hlinkClick xmlns:r="http://schemas.openxmlformats.org/officeDocument/2006/relationships" r:id="rId5"/>
          <a:extLst>
            <a:ext uri="{FF2B5EF4-FFF2-40B4-BE49-F238E27FC236}">
              <a16:creationId xmlns:a16="http://schemas.microsoft.com/office/drawing/2014/main" id="{8C5A4B48-7F18-4B20-808A-753B1D9ECF3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18144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1994</xdr:row>
      <xdr:rowOff>0</xdr:rowOff>
    </xdr:from>
    <xdr:to>
      <xdr:col>3</xdr:col>
      <xdr:colOff>274320</xdr:colOff>
      <xdr:row>1994</xdr:row>
      <xdr:rowOff>152400</xdr:rowOff>
    </xdr:to>
    <xdr:pic>
      <xdr:nvPicPr>
        <xdr:cNvPr id="1532" name="Billede 1531">
          <a:hlinkClick xmlns:r="http://schemas.openxmlformats.org/officeDocument/2006/relationships" r:id="rId7"/>
          <a:extLst>
            <a:ext uri="{FF2B5EF4-FFF2-40B4-BE49-F238E27FC236}">
              <a16:creationId xmlns:a16="http://schemas.microsoft.com/office/drawing/2014/main" id="{15846D82-10C0-4E36-BC29-427C357D2B4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18144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1998</xdr:row>
      <xdr:rowOff>0</xdr:rowOff>
    </xdr:from>
    <xdr:to>
      <xdr:col>3</xdr:col>
      <xdr:colOff>7620</xdr:colOff>
      <xdr:row>1998</xdr:row>
      <xdr:rowOff>30480</xdr:rowOff>
    </xdr:to>
    <xdr:pic>
      <xdr:nvPicPr>
        <xdr:cNvPr id="1533" name="Billede 1532">
          <a:extLst>
            <a:ext uri="{FF2B5EF4-FFF2-40B4-BE49-F238E27FC236}">
              <a16:creationId xmlns:a16="http://schemas.microsoft.com/office/drawing/2014/main" id="{EC89878C-204E-43CA-96F0-ADFD77CE2B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0270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1999</xdr:row>
      <xdr:rowOff>0</xdr:rowOff>
    </xdr:from>
    <xdr:to>
      <xdr:col>3</xdr:col>
      <xdr:colOff>571500</xdr:colOff>
      <xdr:row>1999</xdr:row>
      <xdr:rowOff>160020</xdr:rowOff>
    </xdr:to>
    <xdr:pic>
      <xdr:nvPicPr>
        <xdr:cNvPr id="1534" name="Billede 1533">
          <a:hlinkClick xmlns:r="http://schemas.openxmlformats.org/officeDocument/2006/relationships" r:id="rId347"/>
          <a:extLst>
            <a:ext uri="{FF2B5EF4-FFF2-40B4-BE49-F238E27FC236}">
              <a16:creationId xmlns:a16="http://schemas.microsoft.com/office/drawing/2014/main" id="{EC2AFC13-BCC3-4F53-A7AF-A684FD7699F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20453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2000</xdr:row>
      <xdr:rowOff>0</xdr:rowOff>
    </xdr:from>
    <xdr:to>
      <xdr:col>3</xdr:col>
      <xdr:colOff>7620</xdr:colOff>
      <xdr:row>2000</xdr:row>
      <xdr:rowOff>99060</xdr:rowOff>
    </xdr:to>
    <xdr:pic>
      <xdr:nvPicPr>
        <xdr:cNvPr id="1535" name="Billede 1534">
          <a:extLst>
            <a:ext uri="{FF2B5EF4-FFF2-40B4-BE49-F238E27FC236}">
              <a16:creationId xmlns:a16="http://schemas.microsoft.com/office/drawing/2014/main" id="{EBAA2D04-3D9F-4440-8786-E080512630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0635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2002</xdr:row>
      <xdr:rowOff>0</xdr:rowOff>
    </xdr:from>
    <xdr:to>
      <xdr:col>1</xdr:col>
      <xdr:colOff>152400</xdr:colOff>
      <xdr:row>2003</xdr:row>
      <xdr:rowOff>114300</xdr:rowOff>
    </xdr:to>
    <xdr:pic>
      <xdr:nvPicPr>
        <xdr:cNvPr id="1536" name="Billede 1535" descr="invID: 420971908 S-No: 910033  Name: Old Train Engine Shed">
          <a:hlinkClick xmlns:r="http://schemas.openxmlformats.org/officeDocument/2006/relationships" r:id="rId348" tgtFrame="/myImg/968759.jpg"/>
          <a:extLst>
            <a:ext uri="{FF2B5EF4-FFF2-40B4-BE49-F238E27FC236}">
              <a16:creationId xmlns:a16="http://schemas.microsoft.com/office/drawing/2014/main" id="{C9457DC9-24C8-4E38-A4B6-5DA90F8D7511}"/>
            </a:ext>
          </a:extLst>
        </xdr:cNvPr>
        <xdr:cNvPicPr>
          <a:picLocks noChangeAspect="1" noChangeArrowheads="1"/>
        </xdr:cNvPicPr>
      </xdr:nvPicPr>
      <xdr:blipFill>
        <a:blip xmlns:r="http://schemas.openxmlformats.org/officeDocument/2006/relationships" r:embed="rId349">
          <a:extLst>
            <a:ext uri="{28A0092B-C50C-407E-A947-70E740481C1C}">
              <a14:useLocalDpi xmlns:a14="http://schemas.microsoft.com/office/drawing/2010/main" val="0"/>
            </a:ext>
          </a:extLst>
        </a:blip>
        <a:srcRect/>
        <a:stretch>
          <a:fillRect/>
        </a:stretch>
      </xdr:blipFill>
      <xdr:spPr bwMode="auto">
        <a:xfrm>
          <a:off x="0" y="821001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2002</xdr:row>
      <xdr:rowOff>0</xdr:rowOff>
    </xdr:from>
    <xdr:to>
      <xdr:col>3</xdr:col>
      <xdr:colOff>114300</xdr:colOff>
      <xdr:row>2002</xdr:row>
      <xdr:rowOff>114300</xdr:rowOff>
    </xdr:to>
    <xdr:pic>
      <xdr:nvPicPr>
        <xdr:cNvPr id="1537" name="Billede 1536" descr="Seller Ships to My Country">
          <a:hlinkClick xmlns:r="http://schemas.openxmlformats.org/officeDocument/2006/relationships" r:id="rId5"/>
          <a:extLst>
            <a:ext uri="{FF2B5EF4-FFF2-40B4-BE49-F238E27FC236}">
              <a16:creationId xmlns:a16="http://schemas.microsoft.com/office/drawing/2014/main" id="{CDDD1C81-D8CC-4694-A94C-3E83A5DE0A1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21001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2002</xdr:row>
      <xdr:rowOff>0</xdr:rowOff>
    </xdr:from>
    <xdr:to>
      <xdr:col>3</xdr:col>
      <xdr:colOff>274320</xdr:colOff>
      <xdr:row>2002</xdr:row>
      <xdr:rowOff>152400</xdr:rowOff>
    </xdr:to>
    <xdr:pic>
      <xdr:nvPicPr>
        <xdr:cNvPr id="1538" name="Billede 1537">
          <a:hlinkClick xmlns:r="http://schemas.openxmlformats.org/officeDocument/2006/relationships" r:id="rId7"/>
          <a:extLst>
            <a:ext uri="{FF2B5EF4-FFF2-40B4-BE49-F238E27FC236}">
              <a16:creationId xmlns:a16="http://schemas.microsoft.com/office/drawing/2014/main" id="{A7847077-074E-4C57-A0E4-23D936AE23F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21001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2006</xdr:row>
      <xdr:rowOff>0</xdr:rowOff>
    </xdr:from>
    <xdr:to>
      <xdr:col>3</xdr:col>
      <xdr:colOff>7620</xdr:colOff>
      <xdr:row>2006</xdr:row>
      <xdr:rowOff>30480</xdr:rowOff>
    </xdr:to>
    <xdr:pic>
      <xdr:nvPicPr>
        <xdr:cNvPr id="1539" name="Billede 1538">
          <a:extLst>
            <a:ext uri="{FF2B5EF4-FFF2-40B4-BE49-F238E27FC236}">
              <a16:creationId xmlns:a16="http://schemas.microsoft.com/office/drawing/2014/main" id="{76C9CF13-FDDF-465E-9C8B-806B9ABC2E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4316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2007</xdr:row>
      <xdr:rowOff>0</xdr:rowOff>
    </xdr:from>
    <xdr:to>
      <xdr:col>3</xdr:col>
      <xdr:colOff>571500</xdr:colOff>
      <xdr:row>2007</xdr:row>
      <xdr:rowOff>160020</xdr:rowOff>
    </xdr:to>
    <xdr:pic>
      <xdr:nvPicPr>
        <xdr:cNvPr id="1540" name="Billede 1539">
          <a:hlinkClick xmlns:r="http://schemas.openxmlformats.org/officeDocument/2006/relationships" r:id="rId350"/>
          <a:extLst>
            <a:ext uri="{FF2B5EF4-FFF2-40B4-BE49-F238E27FC236}">
              <a16:creationId xmlns:a16="http://schemas.microsoft.com/office/drawing/2014/main" id="{CC2D8633-20BE-477A-BBEC-B5356FDE6C6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24499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2008</xdr:row>
      <xdr:rowOff>0</xdr:rowOff>
    </xdr:from>
    <xdr:to>
      <xdr:col>3</xdr:col>
      <xdr:colOff>7620</xdr:colOff>
      <xdr:row>2008</xdr:row>
      <xdr:rowOff>99060</xdr:rowOff>
    </xdr:to>
    <xdr:pic>
      <xdr:nvPicPr>
        <xdr:cNvPr id="1541" name="Billede 1540">
          <a:extLst>
            <a:ext uri="{FF2B5EF4-FFF2-40B4-BE49-F238E27FC236}">
              <a16:creationId xmlns:a16="http://schemas.microsoft.com/office/drawing/2014/main" id="{01B12BFE-FCA2-42FD-B2D7-1CB09AF3D6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4682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2010</xdr:row>
      <xdr:rowOff>0</xdr:rowOff>
    </xdr:from>
    <xdr:to>
      <xdr:col>1</xdr:col>
      <xdr:colOff>152400</xdr:colOff>
      <xdr:row>2011</xdr:row>
      <xdr:rowOff>114300</xdr:rowOff>
    </xdr:to>
    <xdr:pic>
      <xdr:nvPicPr>
        <xdr:cNvPr id="1542" name="img250" descr="Lot ID: 437226585  Set No: 910033  Name: Old Train Engine Shed">
          <a:hlinkClick xmlns:r="http://schemas.openxmlformats.org/officeDocument/2006/relationships" r:id="rId33"/>
          <a:extLst>
            <a:ext uri="{FF2B5EF4-FFF2-40B4-BE49-F238E27FC236}">
              <a16:creationId xmlns:a16="http://schemas.microsoft.com/office/drawing/2014/main" id="{DE5ACE32-1942-4598-A07B-1D966453A1A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25047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2010</xdr:row>
      <xdr:rowOff>0</xdr:rowOff>
    </xdr:from>
    <xdr:to>
      <xdr:col>3</xdr:col>
      <xdr:colOff>114300</xdr:colOff>
      <xdr:row>2010</xdr:row>
      <xdr:rowOff>114300</xdr:rowOff>
    </xdr:to>
    <xdr:pic>
      <xdr:nvPicPr>
        <xdr:cNvPr id="1543" name="Billede 1542" descr="Seller Does Not Ship to My Country">
          <a:hlinkClick xmlns:r="http://schemas.openxmlformats.org/officeDocument/2006/relationships" r:id="rId5"/>
          <a:extLst>
            <a:ext uri="{FF2B5EF4-FFF2-40B4-BE49-F238E27FC236}">
              <a16:creationId xmlns:a16="http://schemas.microsoft.com/office/drawing/2014/main" id="{802BC271-8B34-4821-B79A-4129E8D0A09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25047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2010</xdr:row>
      <xdr:rowOff>0</xdr:rowOff>
    </xdr:from>
    <xdr:to>
      <xdr:col>3</xdr:col>
      <xdr:colOff>274320</xdr:colOff>
      <xdr:row>2010</xdr:row>
      <xdr:rowOff>152400</xdr:rowOff>
    </xdr:to>
    <xdr:pic>
      <xdr:nvPicPr>
        <xdr:cNvPr id="1544" name="Billede 1543">
          <a:hlinkClick xmlns:r="http://schemas.openxmlformats.org/officeDocument/2006/relationships" r:id="rId7"/>
          <a:extLst>
            <a:ext uri="{FF2B5EF4-FFF2-40B4-BE49-F238E27FC236}">
              <a16:creationId xmlns:a16="http://schemas.microsoft.com/office/drawing/2014/main" id="{C3150581-3B7A-4047-ADEC-18DB0DB41E8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25047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2014</xdr:row>
      <xdr:rowOff>0</xdr:rowOff>
    </xdr:from>
    <xdr:to>
      <xdr:col>3</xdr:col>
      <xdr:colOff>7620</xdr:colOff>
      <xdr:row>2014</xdr:row>
      <xdr:rowOff>30480</xdr:rowOff>
    </xdr:to>
    <xdr:pic>
      <xdr:nvPicPr>
        <xdr:cNvPr id="1545" name="Billede 1544">
          <a:extLst>
            <a:ext uri="{FF2B5EF4-FFF2-40B4-BE49-F238E27FC236}">
              <a16:creationId xmlns:a16="http://schemas.microsoft.com/office/drawing/2014/main" id="{8B139D9F-5898-4B46-9EEC-61C07B811C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7173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2015</xdr:row>
      <xdr:rowOff>0</xdr:rowOff>
    </xdr:from>
    <xdr:to>
      <xdr:col>3</xdr:col>
      <xdr:colOff>571500</xdr:colOff>
      <xdr:row>2015</xdr:row>
      <xdr:rowOff>160020</xdr:rowOff>
    </xdr:to>
    <xdr:pic>
      <xdr:nvPicPr>
        <xdr:cNvPr id="1546" name="Billede 1545">
          <a:hlinkClick xmlns:r="http://schemas.openxmlformats.org/officeDocument/2006/relationships" r:id="rId351"/>
          <a:extLst>
            <a:ext uri="{FF2B5EF4-FFF2-40B4-BE49-F238E27FC236}">
              <a16:creationId xmlns:a16="http://schemas.microsoft.com/office/drawing/2014/main" id="{0848F274-E7C5-4C9E-8473-FA0239193E1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27356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2016</xdr:row>
      <xdr:rowOff>0</xdr:rowOff>
    </xdr:from>
    <xdr:to>
      <xdr:col>3</xdr:col>
      <xdr:colOff>7620</xdr:colOff>
      <xdr:row>2016</xdr:row>
      <xdr:rowOff>99060</xdr:rowOff>
    </xdr:to>
    <xdr:pic>
      <xdr:nvPicPr>
        <xdr:cNvPr id="1547" name="Billede 1546">
          <a:extLst>
            <a:ext uri="{FF2B5EF4-FFF2-40B4-BE49-F238E27FC236}">
              <a16:creationId xmlns:a16="http://schemas.microsoft.com/office/drawing/2014/main" id="{9E08735B-7237-4BA0-A1C7-950F707B05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27539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2018</xdr:row>
      <xdr:rowOff>0</xdr:rowOff>
    </xdr:from>
    <xdr:to>
      <xdr:col>1</xdr:col>
      <xdr:colOff>152400</xdr:colOff>
      <xdr:row>2019</xdr:row>
      <xdr:rowOff>114300</xdr:rowOff>
    </xdr:to>
    <xdr:pic>
      <xdr:nvPicPr>
        <xdr:cNvPr id="1548" name="img251" descr="Lot ID: 461201412  Set No: 910033  Name: Old Train Engine Shed">
          <a:hlinkClick xmlns:r="http://schemas.openxmlformats.org/officeDocument/2006/relationships" r:id="rId33"/>
          <a:extLst>
            <a:ext uri="{FF2B5EF4-FFF2-40B4-BE49-F238E27FC236}">
              <a16:creationId xmlns:a16="http://schemas.microsoft.com/office/drawing/2014/main" id="{733A7250-2BBC-4D90-AAED-E667E605DFC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27905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2018</xdr:row>
      <xdr:rowOff>0</xdr:rowOff>
    </xdr:from>
    <xdr:to>
      <xdr:col>3</xdr:col>
      <xdr:colOff>114300</xdr:colOff>
      <xdr:row>2018</xdr:row>
      <xdr:rowOff>114300</xdr:rowOff>
    </xdr:to>
    <xdr:pic>
      <xdr:nvPicPr>
        <xdr:cNvPr id="1549" name="Billede 1548" descr="Seller Ships to My Country">
          <a:hlinkClick xmlns:r="http://schemas.openxmlformats.org/officeDocument/2006/relationships" r:id="rId5"/>
          <a:extLst>
            <a:ext uri="{FF2B5EF4-FFF2-40B4-BE49-F238E27FC236}">
              <a16:creationId xmlns:a16="http://schemas.microsoft.com/office/drawing/2014/main" id="{39058AD4-5F5F-4750-AF15-8A3EB9621FD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27905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2018</xdr:row>
      <xdr:rowOff>0</xdr:rowOff>
    </xdr:from>
    <xdr:to>
      <xdr:col>3</xdr:col>
      <xdr:colOff>160020</xdr:colOff>
      <xdr:row>2018</xdr:row>
      <xdr:rowOff>152400</xdr:rowOff>
    </xdr:to>
    <xdr:pic>
      <xdr:nvPicPr>
        <xdr:cNvPr id="1550" name="Billede 1549">
          <a:extLst>
            <a:ext uri="{FF2B5EF4-FFF2-40B4-BE49-F238E27FC236}">
              <a16:creationId xmlns:a16="http://schemas.microsoft.com/office/drawing/2014/main" id="{4FD6ED50-3D4D-4779-A7DD-7A800FC52B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8279053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2022</xdr:row>
      <xdr:rowOff>0</xdr:rowOff>
    </xdr:from>
    <xdr:to>
      <xdr:col>3</xdr:col>
      <xdr:colOff>7620</xdr:colOff>
      <xdr:row>2022</xdr:row>
      <xdr:rowOff>30480</xdr:rowOff>
    </xdr:to>
    <xdr:pic>
      <xdr:nvPicPr>
        <xdr:cNvPr id="1551" name="Billede 1550">
          <a:extLst>
            <a:ext uri="{FF2B5EF4-FFF2-40B4-BE49-F238E27FC236}">
              <a16:creationId xmlns:a16="http://schemas.microsoft.com/office/drawing/2014/main" id="{DA2A76FB-95FB-493C-A85F-4CC94C839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0191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2023</xdr:row>
      <xdr:rowOff>0</xdr:rowOff>
    </xdr:from>
    <xdr:to>
      <xdr:col>3</xdr:col>
      <xdr:colOff>571500</xdr:colOff>
      <xdr:row>2023</xdr:row>
      <xdr:rowOff>160020</xdr:rowOff>
    </xdr:to>
    <xdr:pic>
      <xdr:nvPicPr>
        <xdr:cNvPr id="1552" name="Billede 1551">
          <a:hlinkClick xmlns:r="http://schemas.openxmlformats.org/officeDocument/2006/relationships" r:id="rId352"/>
          <a:extLst>
            <a:ext uri="{FF2B5EF4-FFF2-40B4-BE49-F238E27FC236}">
              <a16:creationId xmlns:a16="http://schemas.microsoft.com/office/drawing/2014/main" id="{16AD48DA-5537-4567-8334-5445F965B0E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30374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2024</xdr:row>
      <xdr:rowOff>0</xdr:rowOff>
    </xdr:from>
    <xdr:to>
      <xdr:col>3</xdr:col>
      <xdr:colOff>7620</xdr:colOff>
      <xdr:row>2024</xdr:row>
      <xdr:rowOff>99060</xdr:rowOff>
    </xdr:to>
    <xdr:pic>
      <xdr:nvPicPr>
        <xdr:cNvPr id="1553" name="Billede 1552">
          <a:extLst>
            <a:ext uri="{FF2B5EF4-FFF2-40B4-BE49-F238E27FC236}">
              <a16:creationId xmlns:a16="http://schemas.microsoft.com/office/drawing/2014/main" id="{F34A1B8C-D90B-44CC-8C03-C73F897A5F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0557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2026</xdr:row>
      <xdr:rowOff>0</xdr:rowOff>
    </xdr:from>
    <xdr:to>
      <xdr:col>1</xdr:col>
      <xdr:colOff>152400</xdr:colOff>
      <xdr:row>2027</xdr:row>
      <xdr:rowOff>114300</xdr:rowOff>
    </xdr:to>
    <xdr:pic>
      <xdr:nvPicPr>
        <xdr:cNvPr id="1554" name="Billede 1553" descr="invID: 445734388 S-No: 910033  Name: Old Train Engine Shed">
          <a:hlinkClick xmlns:r="http://schemas.openxmlformats.org/officeDocument/2006/relationships" r:id="rId353" tgtFrame="/myImg/1004860.jpg"/>
          <a:extLst>
            <a:ext uri="{FF2B5EF4-FFF2-40B4-BE49-F238E27FC236}">
              <a16:creationId xmlns:a16="http://schemas.microsoft.com/office/drawing/2014/main" id="{2DB38598-3F83-4203-8E4F-2A98F1259BF9}"/>
            </a:ext>
          </a:extLst>
        </xdr:cNvPr>
        <xdr:cNvPicPr>
          <a:picLocks noChangeAspect="1" noChangeArrowheads="1"/>
        </xdr:cNvPicPr>
      </xdr:nvPicPr>
      <xdr:blipFill>
        <a:blip xmlns:r="http://schemas.openxmlformats.org/officeDocument/2006/relationships" r:embed="rId354">
          <a:extLst>
            <a:ext uri="{28A0092B-C50C-407E-A947-70E740481C1C}">
              <a14:useLocalDpi xmlns:a14="http://schemas.microsoft.com/office/drawing/2010/main" val="0"/>
            </a:ext>
          </a:extLst>
        </a:blip>
        <a:srcRect/>
        <a:stretch>
          <a:fillRect/>
        </a:stretch>
      </xdr:blipFill>
      <xdr:spPr bwMode="auto">
        <a:xfrm>
          <a:off x="0" y="830922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2026</xdr:row>
      <xdr:rowOff>0</xdr:rowOff>
    </xdr:from>
    <xdr:to>
      <xdr:col>3</xdr:col>
      <xdr:colOff>114300</xdr:colOff>
      <xdr:row>2026</xdr:row>
      <xdr:rowOff>114300</xdr:rowOff>
    </xdr:to>
    <xdr:pic>
      <xdr:nvPicPr>
        <xdr:cNvPr id="1555" name="Billede 1554" descr="Seller Does Not Ship to My Country">
          <a:hlinkClick xmlns:r="http://schemas.openxmlformats.org/officeDocument/2006/relationships" r:id="rId5"/>
          <a:extLst>
            <a:ext uri="{FF2B5EF4-FFF2-40B4-BE49-F238E27FC236}">
              <a16:creationId xmlns:a16="http://schemas.microsoft.com/office/drawing/2014/main" id="{2B971014-CA28-4ADF-A3E7-D605AE5C5F9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30922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2026</xdr:row>
      <xdr:rowOff>0</xdr:rowOff>
    </xdr:from>
    <xdr:to>
      <xdr:col>3</xdr:col>
      <xdr:colOff>274320</xdr:colOff>
      <xdr:row>2026</xdr:row>
      <xdr:rowOff>152400</xdr:rowOff>
    </xdr:to>
    <xdr:pic>
      <xdr:nvPicPr>
        <xdr:cNvPr id="1556" name="Billede 1555">
          <a:hlinkClick xmlns:r="http://schemas.openxmlformats.org/officeDocument/2006/relationships" r:id="rId7"/>
          <a:extLst>
            <a:ext uri="{FF2B5EF4-FFF2-40B4-BE49-F238E27FC236}">
              <a16:creationId xmlns:a16="http://schemas.microsoft.com/office/drawing/2014/main" id="{848BB64D-71B3-410B-BBA6-7D5140643B2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3092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2030</xdr:row>
      <xdr:rowOff>0</xdr:rowOff>
    </xdr:from>
    <xdr:to>
      <xdr:col>3</xdr:col>
      <xdr:colOff>7620</xdr:colOff>
      <xdr:row>2030</xdr:row>
      <xdr:rowOff>30480</xdr:rowOff>
    </xdr:to>
    <xdr:pic>
      <xdr:nvPicPr>
        <xdr:cNvPr id="1557" name="Billede 1556">
          <a:extLst>
            <a:ext uri="{FF2B5EF4-FFF2-40B4-BE49-F238E27FC236}">
              <a16:creationId xmlns:a16="http://schemas.microsoft.com/office/drawing/2014/main" id="{24E1B82D-6A4B-4DBE-A176-D93D92051A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2820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2031</xdr:row>
      <xdr:rowOff>0</xdr:rowOff>
    </xdr:from>
    <xdr:to>
      <xdr:col>3</xdr:col>
      <xdr:colOff>571500</xdr:colOff>
      <xdr:row>2031</xdr:row>
      <xdr:rowOff>160020</xdr:rowOff>
    </xdr:to>
    <xdr:pic>
      <xdr:nvPicPr>
        <xdr:cNvPr id="1558" name="Billede 1557">
          <a:hlinkClick xmlns:r="http://schemas.openxmlformats.org/officeDocument/2006/relationships" r:id="rId355"/>
          <a:extLst>
            <a:ext uri="{FF2B5EF4-FFF2-40B4-BE49-F238E27FC236}">
              <a16:creationId xmlns:a16="http://schemas.microsoft.com/office/drawing/2014/main" id="{53D11987-3171-49BE-AFCE-6C931C00658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33003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2032</xdr:row>
      <xdr:rowOff>0</xdr:rowOff>
    </xdr:from>
    <xdr:to>
      <xdr:col>3</xdr:col>
      <xdr:colOff>7620</xdr:colOff>
      <xdr:row>2032</xdr:row>
      <xdr:rowOff>99060</xdr:rowOff>
    </xdr:to>
    <xdr:pic>
      <xdr:nvPicPr>
        <xdr:cNvPr id="1559" name="Billede 1558">
          <a:extLst>
            <a:ext uri="{FF2B5EF4-FFF2-40B4-BE49-F238E27FC236}">
              <a16:creationId xmlns:a16="http://schemas.microsoft.com/office/drawing/2014/main" id="{57B3208B-0723-4FDD-89CA-87FC3C03B7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3186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2034</xdr:row>
      <xdr:rowOff>0</xdr:rowOff>
    </xdr:from>
    <xdr:to>
      <xdr:col>1</xdr:col>
      <xdr:colOff>152400</xdr:colOff>
      <xdr:row>2035</xdr:row>
      <xdr:rowOff>114300</xdr:rowOff>
    </xdr:to>
    <xdr:pic>
      <xdr:nvPicPr>
        <xdr:cNvPr id="1560" name="img253" descr="Lot ID: 421554796  Set No: 910033  Name: Old Train Engine Shed">
          <a:hlinkClick xmlns:r="http://schemas.openxmlformats.org/officeDocument/2006/relationships" r:id="rId33"/>
          <a:extLst>
            <a:ext uri="{FF2B5EF4-FFF2-40B4-BE49-F238E27FC236}">
              <a16:creationId xmlns:a16="http://schemas.microsoft.com/office/drawing/2014/main" id="{2C9DA9F8-9446-4F0E-B16F-E83D112F354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33551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2034</xdr:row>
      <xdr:rowOff>0</xdr:rowOff>
    </xdr:from>
    <xdr:to>
      <xdr:col>3</xdr:col>
      <xdr:colOff>114300</xdr:colOff>
      <xdr:row>2034</xdr:row>
      <xdr:rowOff>114300</xdr:rowOff>
    </xdr:to>
    <xdr:pic>
      <xdr:nvPicPr>
        <xdr:cNvPr id="1561" name="Billede 1560" descr="Seller Does Not Ship to My Country">
          <a:hlinkClick xmlns:r="http://schemas.openxmlformats.org/officeDocument/2006/relationships" r:id="rId5"/>
          <a:extLst>
            <a:ext uri="{FF2B5EF4-FFF2-40B4-BE49-F238E27FC236}">
              <a16:creationId xmlns:a16="http://schemas.microsoft.com/office/drawing/2014/main" id="{E12CBE20-B4EE-4217-9BE6-6565CC06F93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33551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2034</xdr:row>
      <xdr:rowOff>0</xdr:rowOff>
    </xdr:from>
    <xdr:to>
      <xdr:col>3</xdr:col>
      <xdr:colOff>274320</xdr:colOff>
      <xdr:row>2034</xdr:row>
      <xdr:rowOff>152400</xdr:rowOff>
    </xdr:to>
    <xdr:pic>
      <xdr:nvPicPr>
        <xdr:cNvPr id="1562" name="Billede 1561">
          <a:hlinkClick xmlns:r="http://schemas.openxmlformats.org/officeDocument/2006/relationships" r:id="rId7"/>
          <a:extLst>
            <a:ext uri="{FF2B5EF4-FFF2-40B4-BE49-F238E27FC236}">
              <a16:creationId xmlns:a16="http://schemas.microsoft.com/office/drawing/2014/main" id="{F34E9C99-3813-4FA4-9952-F5575754D53E}"/>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833551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2038</xdr:row>
      <xdr:rowOff>0</xdr:rowOff>
    </xdr:from>
    <xdr:to>
      <xdr:col>3</xdr:col>
      <xdr:colOff>7620</xdr:colOff>
      <xdr:row>2038</xdr:row>
      <xdr:rowOff>30480</xdr:rowOff>
    </xdr:to>
    <xdr:pic>
      <xdr:nvPicPr>
        <xdr:cNvPr id="1563" name="Billede 1562">
          <a:extLst>
            <a:ext uri="{FF2B5EF4-FFF2-40B4-BE49-F238E27FC236}">
              <a16:creationId xmlns:a16="http://schemas.microsoft.com/office/drawing/2014/main" id="{33D957E9-8E4E-484E-9889-563F0D2FFE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5837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2039</xdr:row>
      <xdr:rowOff>0</xdr:rowOff>
    </xdr:from>
    <xdr:to>
      <xdr:col>3</xdr:col>
      <xdr:colOff>571500</xdr:colOff>
      <xdr:row>2039</xdr:row>
      <xdr:rowOff>160020</xdr:rowOff>
    </xdr:to>
    <xdr:pic>
      <xdr:nvPicPr>
        <xdr:cNvPr id="1564" name="Billede 1563">
          <a:hlinkClick xmlns:r="http://schemas.openxmlformats.org/officeDocument/2006/relationships" r:id="rId356"/>
          <a:extLst>
            <a:ext uri="{FF2B5EF4-FFF2-40B4-BE49-F238E27FC236}">
              <a16:creationId xmlns:a16="http://schemas.microsoft.com/office/drawing/2014/main" id="{6A0B156E-1704-4805-9268-C73F2C8741A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36020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2040</xdr:row>
      <xdr:rowOff>0</xdr:rowOff>
    </xdr:from>
    <xdr:to>
      <xdr:col>3</xdr:col>
      <xdr:colOff>7620</xdr:colOff>
      <xdr:row>2040</xdr:row>
      <xdr:rowOff>99060</xdr:rowOff>
    </xdr:to>
    <xdr:pic>
      <xdr:nvPicPr>
        <xdr:cNvPr id="1565" name="Billede 1564">
          <a:extLst>
            <a:ext uri="{FF2B5EF4-FFF2-40B4-BE49-F238E27FC236}">
              <a16:creationId xmlns:a16="http://schemas.microsoft.com/office/drawing/2014/main" id="{C5EE50A0-8B55-4421-AEEB-FD25BCBC49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6203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2042</xdr:row>
      <xdr:rowOff>0</xdr:rowOff>
    </xdr:from>
    <xdr:to>
      <xdr:col>1</xdr:col>
      <xdr:colOff>152400</xdr:colOff>
      <xdr:row>2043</xdr:row>
      <xdr:rowOff>114300</xdr:rowOff>
    </xdr:to>
    <xdr:pic>
      <xdr:nvPicPr>
        <xdr:cNvPr id="1566" name="img254" descr="Lot ID: 419522455  Set No: 910033  Name: Old Train Engine Shed">
          <a:hlinkClick xmlns:r="http://schemas.openxmlformats.org/officeDocument/2006/relationships" r:id="rId33"/>
          <a:extLst>
            <a:ext uri="{FF2B5EF4-FFF2-40B4-BE49-F238E27FC236}">
              <a16:creationId xmlns:a16="http://schemas.microsoft.com/office/drawing/2014/main" id="{2A235532-CC35-46D9-BF22-A533AE0D3ED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36569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2042</xdr:row>
      <xdr:rowOff>0</xdr:rowOff>
    </xdr:from>
    <xdr:to>
      <xdr:col>3</xdr:col>
      <xdr:colOff>114300</xdr:colOff>
      <xdr:row>2042</xdr:row>
      <xdr:rowOff>114300</xdr:rowOff>
    </xdr:to>
    <xdr:pic>
      <xdr:nvPicPr>
        <xdr:cNvPr id="1567" name="Billede 1566" descr="Seller Does Not Ship to My Country">
          <a:hlinkClick xmlns:r="http://schemas.openxmlformats.org/officeDocument/2006/relationships" r:id="rId5"/>
          <a:extLst>
            <a:ext uri="{FF2B5EF4-FFF2-40B4-BE49-F238E27FC236}">
              <a16:creationId xmlns:a16="http://schemas.microsoft.com/office/drawing/2014/main" id="{3F8EFE26-74D9-48FA-A003-C93FC90630D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36569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2042</xdr:row>
      <xdr:rowOff>0</xdr:rowOff>
    </xdr:from>
    <xdr:to>
      <xdr:col>3</xdr:col>
      <xdr:colOff>274320</xdr:colOff>
      <xdr:row>2042</xdr:row>
      <xdr:rowOff>152400</xdr:rowOff>
    </xdr:to>
    <xdr:pic>
      <xdr:nvPicPr>
        <xdr:cNvPr id="1568" name="Billede 1567">
          <a:hlinkClick xmlns:r="http://schemas.openxmlformats.org/officeDocument/2006/relationships" r:id="rId7"/>
          <a:extLst>
            <a:ext uri="{FF2B5EF4-FFF2-40B4-BE49-F238E27FC236}">
              <a16:creationId xmlns:a16="http://schemas.microsoft.com/office/drawing/2014/main" id="{84957B73-EC64-4273-9A17-D026C729E78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36569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2046</xdr:row>
      <xdr:rowOff>0</xdr:rowOff>
    </xdr:from>
    <xdr:to>
      <xdr:col>3</xdr:col>
      <xdr:colOff>7620</xdr:colOff>
      <xdr:row>2046</xdr:row>
      <xdr:rowOff>30480</xdr:rowOff>
    </xdr:to>
    <xdr:pic>
      <xdr:nvPicPr>
        <xdr:cNvPr id="1569" name="Billede 1568">
          <a:extLst>
            <a:ext uri="{FF2B5EF4-FFF2-40B4-BE49-F238E27FC236}">
              <a16:creationId xmlns:a16="http://schemas.microsoft.com/office/drawing/2014/main" id="{8B4ED5D9-7A5D-41EA-B868-9C2A440D58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8466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2047</xdr:row>
      <xdr:rowOff>0</xdr:rowOff>
    </xdr:from>
    <xdr:to>
      <xdr:col>3</xdr:col>
      <xdr:colOff>571500</xdr:colOff>
      <xdr:row>2047</xdr:row>
      <xdr:rowOff>160020</xdr:rowOff>
    </xdr:to>
    <xdr:pic>
      <xdr:nvPicPr>
        <xdr:cNvPr id="1570" name="Billede 1569">
          <a:hlinkClick xmlns:r="http://schemas.openxmlformats.org/officeDocument/2006/relationships" r:id="rId357"/>
          <a:extLst>
            <a:ext uri="{FF2B5EF4-FFF2-40B4-BE49-F238E27FC236}">
              <a16:creationId xmlns:a16="http://schemas.microsoft.com/office/drawing/2014/main" id="{A33AD1B7-381B-4E85-A3A2-7E52A227A99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38649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2048</xdr:row>
      <xdr:rowOff>0</xdr:rowOff>
    </xdr:from>
    <xdr:to>
      <xdr:col>3</xdr:col>
      <xdr:colOff>7620</xdr:colOff>
      <xdr:row>2048</xdr:row>
      <xdr:rowOff>99060</xdr:rowOff>
    </xdr:to>
    <xdr:pic>
      <xdr:nvPicPr>
        <xdr:cNvPr id="1571" name="Billede 1570">
          <a:extLst>
            <a:ext uri="{FF2B5EF4-FFF2-40B4-BE49-F238E27FC236}">
              <a16:creationId xmlns:a16="http://schemas.microsoft.com/office/drawing/2014/main" id="{2DCBE2F1-8716-4D30-90DB-771E9A6C45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38832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2050</xdr:row>
      <xdr:rowOff>0</xdr:rowOff>
    </xdr:from>
    <xdr:to>
      <xdr:col>1</xdr:col>
      <xdr:colOff>152400</xdr:colOff>
      <xdr:row>2051</xdr:row>
      <xdr:rowOff>114300</xdr:rowOff>
    </xdr:to>
    <xdr:pic>
      <xdr:nvPicPr>
        <xdr:cNvPr id="1572" name="img255" descr="Lot ID: 522561834  Set No: 910033  Name: Old Train Engine Shed">
          <a:hlinkClick xmlns:r="http://schemas.openxmlformats.org/officeDocument/2006/relationships" r:id="rId33"/>
          <a:extLst>
            <a:ext uri="{FF2B5EF4-FFF2-40B4-BE49-F238E27FC236}">
              <a16:creationId xmlns:a16="http://schemas.microsoft.com/office/drawing/2014/main" id="{AD157538-7D22-487F-919F-7B84ABE0A63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39198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2050</xdr:row>
      <xdr:rowOff>0</xdr:rowOff>
    </xdr:from>
    <xdr:to>
      <xdr:col>3</xdr:col>
      <xdr:colOff>114300</xdr:colOff>
      <xdr:row>2050</xdr:row>
      <xdr:rowOff>114300</xdr:rowOff>
    </xdr:to>
    <xdr:pic>
      <xdr:nvPicPr>
        <xdr:cNvPr id="1573" name="Billede 1572" descr="Seller Does Not Ship to My Country">
          <a:hlinkClick xmlns:r="http://schemas.openxmlformats.org/officeDocument/2006/relationships" r:id="rId5"/>
          <a:extLst>
            <a:ext uri="{FF2B5EF4-FFF2-40B4-BE49-F238E27FC236}">
              <a16:creationId xmlns:a16="http://schemas.microsoft.com/office/drawing/2014/main" id="{A2C9EE7C-E857-4C73-97F8-DA41E7229AD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39198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2050</xdr:row>
      <xdr:rowOff>0</xdr:rowOff>
    </xdr:from>
    <xdr:to>
      <xdr:col>3</xdr:col>
      <xdr:colOff>274320</xdr:colOff>
      <xdr:row>2050</xdr:row>
      <xdr:rowOff>152400</xdr:rowOff>
    </xdr:to>
    <xdr:pic>
      <xdr:nvPicPr>
        <xdr:cNvPr id="1574" name="Billede 1573">
          <a:hlinkClick xmlns:r="http://schemas.openxmlformats.org/officeDocument/2006/relationships" r:id="rId7"/>
          <a:extLst>
            <a:ext uri="{FF2B5EF4-FFF2-40B4-BE49-F238E27FC236}">
              <a16:creationId xmlns:a16="http://schemas.microsoft.com/office/drawing/2014/main" id="{6B53A85C-1ED2-4A05-89DB-40B79149F64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839198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2054</xdr:row>
      <xdr:rowOff>0</xdr:rowOff>
    </xdr:from>
    <xdr:to>
      <xdr:col>3</xdr:col>
      <xdr:colOff>7620</xdr:colOff>
      <xdr:row>2054</xdr:row>
      <xdr:rowOff>30480</xdr:rowOff>
    </xdr:to>
    <xdr:pic>
      <xdr:nvPicPr>
        <xdr:cNvPr id="1575" name="Billede 1574">
          <a:extLst>
            <a:ext uri="{FF2B5EF4-FFF2-40B4-BE49-F238E27FC236}">
              <a16:creationId xmlns:a16="http://schemas.microsoft.com/office/drawing/2014/main" id="{6019AB67-D30B-4DB2-9BEE-2D1A182C4E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1255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2055</xdr:row>
      <xdr:rowOff>0</xdr:rowOff>
    </xdr:from>
    <xdr:to>
      <xdr:col>3</xdr:col>
      <xdr:colOff>571500</xdr:colOff>
      <xdr:row>2055</xdr:row>
      <xdr:rowOff>160020</xdr:rowOff>
    </xdr:to>
    <xdr:pic>
      <xdr:nvPicPr>
        <xdr:cNvPr id="1576" name="Billede 1575">
          <a:hlinkClick xmlns:r="http://schemas.openxmlformats.org/officeDocument/2006/relationships" r:id="rId358"/>
          <a:extLst>
            <a:ext uri="{FF2B5EF4-FFF2-40B4-BE49-F238E27FC236}">
              <a16:creationId xmlns:a16="http://schemas.microsoft.com/office/drawing/2014/main" id="{DF9165D7-7D2D-4BE0-B8D0-D72DC5A623B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41438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2056</xdr:row>
      <xdr:rowOff>0</xdr:rowOff>
    </xdr:from>
    <xdr:to>
      <xdr:col>3</xdr:col>
      <xdr:colOff>7620</xdr:colOff>
      <xdr:row>2056</xdr:row>
      <xdr:rowOff>99060</xdr:rowOff>
    </xdr:to>
    <xdr:pic>
      <xdr:nvPicPr>
        <xdr:cNvPr id="1577" name="Billede 1576">
          <a:extLst>
            <a:ext uri="{FF2B5EF4-FFF2-40B4-BE49-F238E27FC236}">
              <a16:creationId xmlns:a16="http://schemas.microsoft.com/office/drawing/2014/main" id="{080CD388-284E-4170-A967-A16DF01B94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1621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2058</xdr:row>
      <xdr:rowOff>0</xdr:rowOff>
    </xdr:from>
    <xdr:to>
      <xdr:col>1</xdr:col>
      <xdr:colOff>152400</xdr:colOff>
      <xdr:row>2059</xdr:row>
      <xdr:rowOff>114300</xdr:rowOff>
    </xdr:to>
    <xdr:pic>
      <xdr:nvPicPr>
        <xdr:cNvPr id="1578" name="img256" descr="Lot ID: 421590581  Set No: 910033  Name: Old Train Engine Shed">
          <a:hlinkClick xmlns:r="http://schemas.openxmlformats.org/officeDocument/2006/relationships" r:id="rId33"/>
          <a:extLst>
            <a:ext uri="{FF2B5EF4-FFF2-40B4-BE49-F238E27FC236}">
              <a16:creationId xmlns:a16="http://schemas.microsoft.com/office/drawing/2014/main" id="{61654063-7440-41A8-B65C-C2C22C9083E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41987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2058</xdr:row>
      <xdr:rowOff>0</xdr:rowOff>
    </xdr:from>
    <xdr:to>
      <xdr:col>3</xdr:col>
      <xdr:colOff>114300</xdr:colOff>
      <xdr:row>2058</xdr:row>
      <xdr:rowOff>114300</xdr:rowOff>
    </xdr:to>
    <xdr:pic>
      <xdr:nvPicPr>
        <xdr:cNvPr id="1579" name="Billede 1578" descr="Seller Ships to My Country">
          <a:hlinkClick xmlns:r="http://schemas.openxmlformats.org/officeDocument/2006/relationships" r:id="rId5"/>
          <a:extLst>
            <a:ext uri="{FF2B5EF4-FFF2-40B4-BE49-F238E27FC236}">
              <a16:creationId xmlns:a16="http://schemas.microsoft.com/office/drawing/2014/main" id="{B69B97D2-481E-4259-966C-4949898D96A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41987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2058</xdr:row>
      <xdr:rowOff>0</xdr:rowOff>
    </xdr:from>
    <xdr:to>
      <xdr:col>3</xdr:col>
      <xdr:colOff>274320</xdr:colOff>
      <xdr:row>2058</xdr:row>
      <xdr:rowOff>152400</xdr:rowOff>
    </xdr:to>
    <xdr:pic>
      <xdr:nvPicPr>
        <xdr:cNvPr id="1580" name="Billede 1579">
          <a:hlinkClick xmlns:r="http://schemas.openxmlformats.org/officeDocument/2006/relationships" r:id="rId7"/>
          <a:extLst>
            <a:ext uri="{FF2B5EF4-FFF2-40B4-BE49-F238E27FC236}">
              <a16:creationId xmlns:a16="http://schemas.microsoft.com/office/drawing/2014/main" id="{3E2F7AE4-E00C-48CD-9408-ED0D77306CA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41987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2062</xdr:row>
      <xdr:rowOff>0</xdr:rowOff>
    </xdr:from>
    <xdr:to>
      <xdr:col>3</xdr:col>
      <xdr:colOff>7620</xdr:colOff>
      <xdr:row>2062</xdr:row>
      <xdr:rowOff>30480</xdr:rowOff>
    </xdr:to>
    <xdr:pic>
      <xdr:nvPicPr>
        <xdr:cNvPr id="1581" name="Billede 1580">
          <a:extLst>
            <a:ext uri="{FF2B5EF4-FFF2-40B4-BE49-F238E27FC236}">
              <a16:creationId xmlns:a16="http://schemas.microsoft.com/office/drawing/2014/main" id="{C68F569C-30DE-4BF6-A9C6-DA24C1FBD6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4113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2063</xdr:row>
      <xdr:rowOff>0</xdr:rowOff>
    </xdr:from>
    <xdr:to>
      <xdr:col>3</xdr:col>
      <xdr:colOff>571500</xdr:colOff>
      <xdr:row>2063</xdr:row>
      <xdr:rowOff>160020</xdr:rowOff>
    </xdr:to>
    <xdr:pic>
      <xdr:nvPicPr>
        <xdr:cNvPr id="1582" name="Billede 1581">
          <a:hlinkClick xmlns:r="http://schemas.openxmlformats.org/officeDocument/2006/relationships" r:id="rId359"/>
          <a:extLst>
            <a:ext uri="{FF2B5EF4-FFF2-40B4-BE49-F238E27FC236}">
              <a16:creationId xmlns:a16="http://schemas.microsoft.com/office/drawing/2014/main" id="{5EE05EC6-0472-437D-AC6D-32D7F5D9BDA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44296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2064</xdr:row>
      <xdr:rowOff>0</xdr:rowOff>
    </xdr:from>
    <xdr:to>
      <xdr:col>3</xdr:col>
      <xdr:colOff>7620</xdr:colOff>
      <xdr:row>2064</xdr:row>
      <xdr:rowOff>99060</xdr:rowOff>
    </xdr:to>
    <xdr:pic>
      <xdr:nvPicPr>
        <xdr:cNvPr id="1583" name="Billede 1582">
          <a:extLst>
            <a:ext uri="{FF2B5EF4-FFF2-40B4-BE49-F238E27FC236}">
              <a16:creationId xmlns:a16="http://schemas.microsoft.com/office/drawing/2014/main" id="{1C3AEAA4-6912-42D8-9D25-AD6F71C9C3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4478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2066</xdr:row>
      <xdr:rowOff>0</xdr:rowOff>
    </xdr:from>
    <xdr:to>
      <xdr:col>1</xdr:col>
      <xdr:colOff>152400</xdr:colOff>
      <xdr:row>2067</xdr:row>
      <xdr:rowOff>114300</xdr:rowOff>
    </xdr:to>
    <xdr:pic>
      <xdr:nvPicPr>
        <xdr:cNvPr id="1584" name="img257" descr="Lot ID: 418547938  Set No: 910033  Name: Old Train Engine Shed">
          <a:hlinkClick xmlns:r="http://schemas.openxmlformats.org/officeDocument/2006/relationships" r:id="rId33"/>
          <a:extLst>
            <a:ext uri="{FF2B5EF4-FFF2-40B4-BE49-F238E27FC236}">
              <a16:creationId xmlns:a16="http://schemas.microsoft.com/office/drawing/2014/main" id="{8F63B09D-99D2-4BDA-B0DF-848D2DF5D65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44844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2066</xdr:row>
      <xdr:rowOff>0</xdr:rowOff>
    </xdr:from>
    <xdr:to>
      <xdr:col>3</xdr:col>
      <xdr:colOff>114300</xdr:colOff>
      <xdr:row>2066</xdr:row>
      <xdr:rowOff>114300</xdr:rowOff>
    </xdr:to>
    <xdr:pic>
      <xdr:nvPicPr>
        <xdr:cNvPr id="1585" name="Billede 1584" descr="Seller Does Not Ship to My Country">
          <a:hlinkClick xmlns:r="http://schemas.openxmlformats.org/officeDocument/2006/relationships" r:id="rId5"/>
          <a:extLst>
            <a:ext uri="{FF2B5EF4-FFF2-40B4-BE49-F238E27FC236}">
              <a16:creationId xmlns:a16="http://schemas.microsoft.com/office/drawing/2014/main" id="{EFAE7FA5-095B-4C32-AF39-1C317F5DFF4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44844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2066</xdr:row>
      <xdr:rowOff>0</xdr:rowOff>
    </xdr:from>
    <xdr:to>
      <xdr:col>3</xdr:col>
      <xdr:colOff>274320</xdr:colOff>
      <xdr:row>2066</xdr:row>
      <xdr:rowOff>152400</xdr:rowOff>
    </xdr:to>
    <xdr:pic>
      <xdr:nvPicPr>
        <xdr:cNvPr id="1586" name="Billede 1585">
          <a:hlinkClick xmlns:r="http://schemas.openxmlformats.org/officeDocument/2006/relationships" r:id="rId7"/>
          <a:extLst>
            <a:ext uri="{FF2B5EF4-FFF2-40B4-BE49-F238E27FC236}">
              <a16:creationId xmlns:a16="http://schemas.microsoft.com/office/drawing/2014/main" id="{B742374E-D458-43F0-A8EE-FC655F5DF35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844844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2070</xdr:row>
      <xdr:rowOff>0</xdr:rowOff>
    </xdr:from>
    <xdr:to>
      <xdr:col>3</xdr:col>
      <xdr:colOff>7620</xdr:colOff>
      <xdr:row>2070</xdr:row>
      <xdr:rowOff>30480</xdr:rowOff>
    </xdr:to>
    <xdr:pic>
      <xdr:nvPicPr>
        <xdr:cNvPr id="1587" name="Billede 1586">
          <a:extLst>
            <a:ext uri="{FF2B5EF4-FFF2-40B4-BE49-F238E27FC236}">
              <a16:creationId xmlns:a16="http://schemas.microsoft.com/office/drawing/2014/main" id="{B91CA815-211A-44D9-8456-1F5B67B680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6856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2071</xdr:row>
      <xdr:rowOff>0</xdr:rowOff>
    </xdr:from>
    <xdr:to>
      <xdr:col>3</xdr:col>
      <xdr:colOff>571500</xdr:colOff>
      <xdr:row>2071</xdr:row>
      <xdr:rowOff>160020</xdr:rowOff>
    </xdr:to>
    <xdr:pic>
      <xdr:nvPicPr>
        <xdr:cNvPr id="1588" name="Billede 1587">
          <a:hlinkClick xmlns:r="http://schemas.openxmlformats.org/officeDocument/2006/relationships" r:id="rId360"/>
          <a:extLst>
            <a:ext uri="{FF2B5EF4-FFF2-40B4-BE49-F238E27FC236}">
              <a16:creationId xmlns:a16="http://schemas.microsoft.com/office/drawing/2014/main" id="{D4B0CB17-821A-470C-8D80-2782521CCB3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47039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2072</xdr:row>
      <xdr:rowOff>0</xdr:rowOff>
    </xdr:from>
    <xdr:to>
      <xdr:col>3</xdr:col>
      <xdr:colOff>7620</xdr:colOff>
      <xdr:row>2072</xdr:row>
      <xdr:rowOff>99060</xdr:rowOff>
    </xdr:to>
    <xdr:pic>
      <xdr:nvPicPr>
        <xdr:cNvPr id="1589" name="Billede 1588">
          <a:extLst>
            <a:ext uri="{FF2B5EF4-FFF2-40B4-BE49-F238E27FC236}">
              <a16:creationId xmlns:a16="http://schemas.microsoft.com/office/drawing/2014/main" id="{F68BC784-419C-48F1-B935-03FD1B2C6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47222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2074</xdr:row>
      <xdr:rowOff>0</xdr:rowOff>
    </xdr:from>
    <xdr:to>
      <xdr:col>1</xdr:col>
      <xdr:colOff>152400</xdr:colOff>
      <xdr:row>2075</xdr:row>
      <xdr:rowOff>114300</xdr:rowOff>
    </xdr:to>
    <xdr:pic>
      <xdr:nvPicPr>
        <xdr:cNvPr id="1590" name="img258" descr="Lot ID: 527271001  Set No: 10027  Name: Train Engine Shed">
          <a:hlinkClick xmlns:r="http://schemas.openxmlformats.org/officeDocument/2006/relationships" r:id="rId55"/>
          <a:extLst>
            <a:ext uri="{FF2B5EF4-FFF2-40B4-BE49-F238E27FC236}">
              <a16:creationId xmlns:a16="http://schemas.microsoft.com/office/drawing/2014/main" id="{9EC2500A-2AE8-41FE-BFD2-C930524B6B72}"/>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847587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2074</xdr:row>
      <xdr:rowOff>0</xdr:rowOff>
    </xdr:from>
    <xdr:to>
      <xdr:col>3</xdr:col>
      <xdr:colOff>114300</xdr:colOff>
      <xdr:row>2074</xdr:row>
      <xdr:rowOff>114300</xdr:rowOff>
    </xdr:to>
    <xdr:pic>
      <xdr:nvPicPr>
        <xdr:cNvPr id="1591" name="Billede 1590" descr="Seller Does Not Ship to My Country">
          <a:hlinkClick xmlns:r="http://schemas.openxmlformats.org/officeDocument/2006/relationships" r:id="rId5"/>
          <a:extLst>
            <a:ext uri="{FF2B5EF4-FFF2-40B4-BE49-F238E27FC236}">
              <a16:creationId xmlns:a16="http://schemas.microsoft.com/office/drawing/2014/main" id="{E1850318-AA03-468A-A466-3FAD3A0EB72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47587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2074</xdr:row>
      <xdr:rowOff>0</xdr:rowOff>
    </xdr:from>
    <xdr:to>
      <xdr:col>3</xdr:col>
      <xdr:colOff>274320</xdr:colOff>
      <xdr:row>2074</xdr:row>
      <xdr:rowOff>152400</xdr:rowOff>
    </xdr:to>
    <xdr:pic>
      <xdr:nvPicPr>
        <xdr:cNvPr id="1592" name="Billede 1591">
          <a:hlinkClick xmlns:r="http://schemas.openxmlformats.org/officeDocument/2006/relationships" r:id="rId7"/>
          <a:extLst>
            <a:ext uri="{FF2B5EF4-FFF2-40B4-BE49-F238E27FC236}">
              <a16:creationId xmlns:a16="http://schemas.microsoft.com/office/drawing/2014/main" id="{D0593FD9-94BD-4813-B3B9-C624B72E4D6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847587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2078</xdr:row>
      <xdr:rowOff>0</xdr:rowOff>
    </xdr:from>
    <xdr:to>
      <xdr:col>3</xdr:col>
      <xdr:colOff>7620</xdr:colOff>
      <xdr:row>2078</xdr:row>
      <xdr:rowOff>30480</xdr:rowOff>
    </xdr:to>
    <xdr:pic>
      <xdr:nvPicPr>
        <xdr:cNvPr id="1593" name="Billede 1592">
          <a:extLst>
            <a:ext uri="{FF2B5EF4-FFF2-40B4-BE49-F238E27FC236}">
              <a16:creationId xmlns:a16="http://schemas.microsoft.com/office/drawing/2014/main" id="{080132EE-6E5E-438B-8808-58693708CB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0673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2079</xdr:row>
      <xdr:rowOff>0</xdr:rowOff>
    </xdr:from>
    <xdr:to>
      <xdr:col>3</xdr:col>
      <xdr:colOff>571500</xdr:colOff>
      <xdr:row>2079</xdr:row>
      <xdr:rowOff>160020</xdr:rowOff>
    </xdr:to>
    <xdr:pic>
      <xdr:nvPicPr>
        <xdr:cNvPr id="1594" name="Billede 1593">
          <a:hlinkClick xmlns:r="http://schemas.openxmlformats.org/officeDocument/2006/relationships" r:id="rId361"/>
          <a:extLst>
            <a:ext uri="{FF2B5EF4-FFF2-40B4-BE49-F238E27FC236}">
              <a16:creationId xmlns:a16="http://schemas.microsoft.com/office/drawing/2014/main" id="{81B781F5-5E84-4E46-8171-143C4B1BB71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50856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2080</xdr:row>
      <xdr:rowOff>0</xdr:rowOff>
    </xdr:from>
    <xdr:to>
      <xdr:col>3</xdr:col>
      <xdr:colOff>7620</xdr:colOff>
      <xdr:row>2080</xdr:row>
      <xdr:rowOff>99060</xdr:rowOff>
    </xdr:to>
    <xdr:pic>
      <xdr:nvPicPr>
        <xdr:cNvPr id="1595" name="Billede 1594">
          <a:extLst>
            <a:ext uri="{FF2B5EF4-FFF2-40B4-BE49-F238E27FC236}">
              <a16:creationId xmlns:a16="http://schemas.microsoft.com/office/drawing/2014/main" id="{97D76F5C-6B3F-4174-AFB7-2DBDE5E283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1039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2082</xdr:row>
      <xdr:rowOff>0</xdr:rowOff>
    </xdr:from>
    <xdr:to>
      <xdr:col>1</xdr:col>
      <xdr:colOff>152400</xdr:colOff>
      <xdr:row>2083</xdr:row>
      <xdr:rowOff>114300</xdr:rowOff>
    </xdr:to>
    <xdr:pic>
      <xdr:nvPicPr>
        <xdr:cNvPr id="1596" name="img259" descr="Lot ID: 417841380  Set No: 910033  Name: Old Train Engine Shed">
          <a:hlinkClick xmlns:r="http://schemas.openxmlformats.org/officeDocument/2006/relationships" r:id="rId33"/>
          <a:extLst>
            <a:ext uri="{FF2B5EF4-FFF2-40B4-BE49-F238E27FC236}">
              <a16:creationId xmlns:a16="http://schemas.microsoft.com/office/drawing/2014/main" id="{E582924A-1B7E-4E3D-AD46-EDBEE48900D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51405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2082</xdr:row>
      <xdr:rowOff>0</xdr:rowOff>
    </xdr:from>
    <xdr:to>
      <xdr:col>3</xdr:col>
      <xdr:colOff>114300</xdr:colOff>
      <xdr:row>2082</xdr:row>
      <xdr:rowOff>114300</xdr:rowOff>
    </xdr:to>
    <xdr:pic>
      <xdr:nvPicPr>
        <xdr:cNvPr id="1597" name="Billede 1596" descr="Seller Ships to My Country">
          <a:hlinkClick xmlns:r="http://schemas.openxmlformats.org/officeDocument/2006/relationships" r:id="rId5"/>
          <a:extLst>
            <a:ext uri="{FF2B5EF4-FFF2-40B4-BE49-F238E27FC236}">
              <a16:creationId xmlns:a16="http://schemas.microsoft.com/office/drawing/2014/main" id="{8E529CB7-C585-48CF-B494-C14530D6595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51405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2082</xdr:row>
      <xdr:rowOff>0</xdr:rowOff>
    </xdr:from>
    <xdr:to>
      <xdr:col>3</xdr:col>
      <xdr:colOff>274320</xdr:colOff>
      <xdr:row>2082</xdr:row>
      <xdr:rowOff>152400</xdr:rowOff>
    </xdr:to>
    <xdr:pic>
      <xdr:nvPicPr>
        <xdr:cNvPr id="1598" name="Billede 1597">
          <a:hlinkClick xmlns:r="http://schemas.openxmlformats.org/officeDocument/2006/relationships" r:id="rId7"/>
          <a:extLst>
            <a:ext uri="{FF2B5EF4-FFF2-40B4-BE49-F238E27FC236}">
              <a16:creationId xmlns:a16="http://schemas.microsoft.com/office/drawing/2014/main" id="{B3437E1B-256A-441A-AA99-D53A07C65E4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51405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2087</xdr:row>
      <xdr:rowOff>0</xdr:rowOff>
    </xdr:from>
    <xdr:to>
      <xdr:col>3</xdr:col>
      <xdr:colOff>7620</xdr:colOff>
      <xdr:row>2087</xdr:row>
      <xdr:rowOff>30480</xdr:rowOff>
    </xdr:to>
    <xdr:pic>
      <xdr:nvPicPr>
        <xdr:cNvPr id="1599" name="Billede 1598">
          <a:extLst>
            <a:ext uri="{FF2B5EF4-FFF2-40B4-BE49-F238E27FC236}">
              <a16:creationId xmlns:a16="http://schemas.microsoft.com/office/drawing/2014/main" id="{52449160-24F1-484D-BBD6-61CC627F4B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3714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2088</xdr:row>
      <xdr:rowOff>0</xdr:rowOff>
    </xdr:from>
    <xdr:to>
      <xdr:col>3</xdr:col>
      <xdr:colOff>571500</xdr:colOff>
      <xdr:row>2088</xdr:row>
      <xdr:rowOff>160020</xdr:rowOff>
    </xdr:to>
    <xdr:pic>
      <xdr:nvPicPr>
        <xdr:cNvPr id="1600" name="Billede 1599">
          <a:hlinkClick xmlns:r="http://schemas.openxmlformats.org/officeDocument/2006/relationships" r:id="rId362"/>
          <a:extLst>
            <a:ext uri="{FF2B5EF4-FFF2-40B4-BE49-F238E27FC236}">
              <a16:creationId xmlns:a16="http://schemas.microsoft.com/office/drawing/2014/main" id="{03D6A9B9-86DE-4751-B48A-C259F897B9A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53897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2089</xdr:row>
      <xdr:rowOff>0</xdr:rowOff>
    </xdr:from>
    <xdr:to>
      <xdr:col>3</xdr:col>
      <xdr:colOff>7620</xdr:colOff>
      <xdr:row>2089</xdr:row>
      <xdr:rowOff>99060</xdr:rowOff>
    </xdr:to>
    <xdr:pic>
      <xdr:nvPicPr>
        <xdr:cNvPr id="1601" name="Billede 1600">
          <a:extLst>
            <a:ext uri="{FF2B5EF4-FFF2-40B4-BE49-F238E27FC236}">
              <a16:creationId xmlns:a16="http://schemas.microsoft.com/office/drawing/2014/main" id="{D2EBEC22-4B69-4F66-8008-11B2AA8B2B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4080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2091</xdr:row>
      <xdr:rowOff>0</xdr:rowOff>
    </xdr:from>
    <xdr:to>
      <xdr:col>1</xdr:col>
      <xdr:colOff>152400</xdr:colOff>
      <xdr:row>2092</xdr:row>
      <xdr:rowOff>114300</xdr:rowOff>
    </xdr:to>
    <xdr:pic>
      <xdr:nvPicPr>
        <xdr:cNvPr id="1602" name="img260" descr="Lot ID: 485296125  Set No: 910033  Name: Old Train Engine Shed">
          <a:hlinkClick xmlns:r="http://schemas.openxmlformats.org/officeDocument/2006/relationships" r:id="rId33"/>
          <a:extLst>
            <a:ext uri="{FF2B5EF4-FFF2-40B4-BE49-F238E27FC236}">
              <a16:creationId xmlns:a16="http://schemas.microsoft.com/office/drawing/2014/main" id="{0878004E-F1B7-42BD-8A04-8E95AD0C0A0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54445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2091</xdr:row>
      <xdr:rowOff>0</xdr:rowOff>
    </xdr:from>
    <xdr:to>
      <xdr:col>3</xdr:col>
      <xdr:colOff>114300</xdr:colOff>
      <xdr:row>2091</xdr:row>
      <xdr:rowOff>114300</xdr:rowOff>
    </xdr:to>
    <xdr:pic>
      <xdr:nvPicPr>
        <xdr:cNvPr id="1603" name="Billede 1602" descr="Seller Ships to My Country">
          <a:hlinkClick xmlns:r="http://schemas.openxmlformats.org/officeDocument/2006/relationships" r:id="rId5"/>
          <a:extLst>
            <a:ext uri="{FF2B5EF4-FFF2-40B4-BE49-F238E27FC236}">
              <a16:creationId xmlns:a16="http://schemas.microsoft.com/office/drawing/2014/main" id="{20B45E6F-BB14-488F-9B36-2D6ACE43829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54445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2091</xdr:row>
      <xdr:rowOff>0</xdr:rowOff>
    </xdr:from>
    <xdr:to>
      <xdr:col>3</xdr:col>
      <xdr:colOff>274320</xdr:colOff>
      <xdr:row>2091</xdr:row>
      <xdr:rowOff>152400</xdr:rowOff>
    </xdr:to>
    <xdr:pic>
      <xdr:nvPicPr>
        <xdr:cNvPr id="1604" name="Billede 1603">
          <a:hlinkClick xmlns:r="http://schemas.openxmlformats.org/officeDocument/2006/relationships" r:id="rId7"/>
          <a:extLst>
            <a:ext uri="{FF2B5EF4-FFF2-40B4-BE49-F238E27FC236}">
              <a16:creationId xmlns:a16="http://schemas.microsoft.com/office/drawing/2014/main" id="{6CBE6F7E-F0A8-4E39-A604-7A778408C2A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54445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2095</xdr:row>
      <xdr:rowOff>0</xdr:rowOff>
    </xdr:from>
    <xdr:to>
      <xdr:col>3</xdr:col>
      <xdr:colOff>7620</xdr:colOff>
      <xdr:row>2095</xdr:row>
      <xdr:rowOff>30480</xdr:rowOff>
    </xdr:to>
    <xdr:pic>
      <xdr:nvPicPr>
        <xdr:cNvPr id="1605" name="Billede 1604">
          <a:extLst>
            <a:ext uri="{FF2B5EF4-FFF2-40B4-BE49-F238E27FC236}">
              <a16:creationId xmlns:a16="http://schemas.microsoft.com/office/drawing/2014/main" id="{EC5D524A-CB0E-442B-A6A9-E6F88A4E38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6457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2096</xdr:row>
      <xdr:rowOff>0</xdr:rowOff>
    </xdr:from>
    <xdr:to>
      <xdr:col>3</xdr:col>
      <xdr:colOff>571500</xdr:colOff>
      <xdr:row>2096</xdr:row>
      <xdr:rowOff>160020</xdr:rowOff>
    </xdr:to>
    <xdr:pic>
      <xdr:nvPicPr>
        <xdr:cNvPr id="1606" name="Billede 1605">
          <a:hlinkClick xmlns:r="http://schemas.openxmlformats.org/officeDocument/2006/relationships" r:id="rId363"/>
          <a:extLst>
            <a:ext uri="{FF2B5EF4-FFF2-40B4-BE49-F238E27FC236}">
              <a16:creationId xmlns:a16="http://schemas.microsoft.com/office/drawing/2014/main" id="{B32ABD6D-7C0D-49D9-A178-D6575213DB3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56640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2097</xdr:row>
      <xdr:rowOff>0</xdr:rowOff>
    </xdr:from>
    <xdr:to>
      <xdr:col>3</xdr:col>
      <xdr:colOff>7620</xdr:colOff>
      <xdr:row>2097</xdr:row>
      <xdr:rowOff>99060</xdr:rowOff>
    </xdr:to>
    <xdr:pic>
      <xdr:nvPicPr>
        <xdr:cNvPr id="1607" name="Billede 1606">
          <a:extLst>
            <a:ext uri="{FF2B5EF4-FFF2-40B4-BE49-F238E27FC236}">
              <a16:creationId xmlns:a16="http://schemas.microsoft.com/office/drawing/2014/main" id="{F987C987-7AB7-409A-B252-9AD218AFCD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56823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2099</xdr:row>
      <xdr:rowOff>0</xdr:rowOff>
    </xdr:from>
    <xdr:to>
      <xdr:col>1</xdr:col>
      <xdr:colOff>152400</xdr:colOff>
      <xdr:row>2100</xdr:row>
      <xdr:rowOff>114300</xdr:rowOff>
    </xdr:to>
    <xdr:pic>
      <xdr:nvPicPr>
        <xdr:cNvPr id="1608" name="img261" descr="Lot ID: 434939768  Set No: 910033  Name: Old Train Engine Shed">
          <a:hlinkClick xmlns:r="http://schemas.openxmlformats.org/officeDocument/2006/relationships" r:id="rId33"/>
          <a:extLst>
            <a:ext uri="{FF2B5EF4-FFF2-40B4-BE49-F238E27FC236}">
              <a16:creationId xmlns:a16="http://schemas.microsoft.com/office/drawing/2014/main" id="{8C8A7850-1F0F-4E24-90CF-6BCC06ABB33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57189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2099</xdr:row>
      <xdr:rowOff>0</xdr:rowOff>
    </xdr:from>
    <xdr:to>
      <xdr:col>3</xdr:col>
      <xdr:colOff>114300</xdr:colOff>
      <xdr:row>2099</xdr:row>
      <xdr:rowOff>114300</xdr:rowOff>
    </xdr:to>
    <xdr:pic>
      <xdr:nvPicPr>
        <xdr:cNvPr id="1609" name="Billede 1608" descr="Seller Ships to My Country">
          <a:hlinkClick xmlns:r="http://schemas.openxmlformats.org/officeDocument/2006/relationships" r:id="rId5"/>
          <a:extLst>
            <a:ext uri="{FF2B5EF4-FFF2-40B4-BE49-F238E27FC236}">
              <a16:creationId xmlns:a16="http://schemas.microsoft.com/office/drawing/2014/main" id="{CD509EFC-5374-4E8A-8DBA-76B7018F852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57189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2099</xdr:row>
      <xdr:rowOff>0</xdr:rowOff>
    </xdr:from>
    <xdr:to>
      <xdr:col>3</xdr:col>
      <xdr:colOff>274320</xdr:colOff>
      <xdr:row>2099</xdr:row>
      <xdr:rowOff>152400</xdr:rowOff>
    </xdr:to>
    <xdr:pic>
      <xdr:nvPicPr>
        <xdr:cNvPr id="1610" name="Billede 1609">
          <a:hlinkClick xmlns:r="http://schemas.openxmlformats.org/officeDocument/2006/relationships" r:id="rId7"/>
          <a:extLst>
            <a:ext uri="{FF2B5EF4-FFF2-40B4-BE49-F238E27FC236}">
              <a16:creationId xmlns:a16="http://schemas.microsoft.com/office/drawing/2014/main" id="{F2864770-DE0C-46B2-A3B8-CA888D3D0F8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57189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2103</xdr:row>
      <xdr:rowOff>0</xdr:rowOff>
    </xdr:from>
    <xdr:to>
      <xdr:col>3</xdr:col>
      <xdr:colOff>7620</xdr:colOff>
      <xdr:row>2103</xdr:row>
      <xdr:rowOff>30480</xdr:rowOff>
    </xdr:to>
    <xdr:pic>
      <xdr:nvPicPr>
        <xdr:cNvPr id="1611" name="Billede 1610">
          <a:extLst>
            <a:ext uri="{FF2B5EF4-FFF2-40B4-BE49-F238E27FC236}">
              <a16:creationId xmlns:a16="http://schemas.microsoft.com/office/drawing/2014/main" id="{05E90D6E-1CE9-4350-91BB-0B057F87AB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0503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2104</xdr:row>
      <xdr:rowOff>0</xdr:rowOff>
    </xdr:from>
    <xdr:to>
      <xdr:col>3</xdr:col>
      <xdr:colOff>571500</xdr:colOff>
      <xdr:row>2104</xdr:row>
      <xdr:rowOff>160020</xdr:rowOff>
    </xdr:to>
    <xdr:pic>
      <xdr:nvPicPr>
        <xdr:cNvPr id="1612" name="Billede 1611">
          <a:hlinkClick xmlns:r="http://schemas.openxmlformats.org/officeDocument/2006/relationships" r:id="rId364"/>
          <a:extLst>
            <a:ext uri="{FF2B5EF4-FFF2-40B4-BE49-F238E27FC236}">
              <a16:creationId xmlns:a16="http://schemas.microsoft.com/office/drawing/2014/main" id="{F9A1BE19-3BB2-4B4C-9546-10B3DDC2A0E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60686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2105</xdr:row>
      <xdr:rowOff>0</xdr:rowOff>
    </xdr:from>
    <xdr:to>
      <xdr:col>3</xdr:col>
      <xdr:colOff>7620</xdr:colOff>
      <xdr:row>2105</xdr:row>
      <xdr:rowOff>99060</xdr:rowOff>
    </xdr:to>
    <xdr:pic>
      <xdr:nvPicPr>
        <xdr:cNvPr id="1613" name="Billede 1612">
          <a:extLst>
            <a:ext uri="{FF2B5EF4-FFF2-40B4-BE49-F238E27FC236}">
              <a16:creationId xmlns:a16="http://schemas.microsoft.com/office/drawing/2014/main" id="{FB7F1D37-4B49-4322-80BE-3CC637897A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0869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2107</xdr:row>
      <xdr:rowOff>0</xdr:rowOff>
    </xdr:from>
    <xdr:to>
      <xdr:col>1</xdr:col>
      <xdr:colOff>152400</xdr:colOff>
      <xdr:row>2108</xdr:row>
      <xdr:rowOff>114300</xdr:rowOff>
    </xdr:to>
    <xdr:pic>
      <xdr:nvPicPr>
        <xdr:cNvPr id="1614" name="img262" descr="Lot ID: 497308166  Set No: 910033  Name: Old Train Engine Shed">
          <a:hlinkClick xmlns:r="http://schemas.openxmlformats.org/officeDocument/2006/relationships" r:id="rId33"/>
          <a:extLst>
            <a:ext uri="{FF2B5EF4-FFF2-40B4-BE49-F238E27FC236}">
              <a16:creationId xmlns:a16="http://schemas.microsoft.com/office/drawing/2014/main" id="{302C4DEF-C4F6-4AE7-B15E-36ECB347D09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61235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2107</xdr:row>
      <xdr:rowOff>0</xdr:rowOff>
    </xdr:from>
    <xdr:to>
      <xdr:col>3</xdr:col>
      <xdr:colOff>114300</xdr:colOff>
      <xdr:row>2107</xdr:row>
      <xdr:rowOff>114300</xdr:rowOff>
    </xdr:to>
    <xdr:pic>
      <xdr:nvPicPr>
        <xdr:cNvPr id="1615" name="Billede 1614" descr="Seller Ships to My Country">
          <a:hlinkClick xmlns:r="http://schemas.openxmlformats.org/officeDocument/2006/relationships" r:id="rId5"/>
          <a:extLst>
            <a:ext uri="{FF2B5EF4-FFF2-40B4-BE49-F238E27FC236}">
              <a16:creationId xmlns:a16="http://schemas.microsoft.com/office/drawing/2014/main" id="{B59F4681-7541-42AC-AB9D-22E20F0B429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61235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2107</xdr:row>
      <xdr:rowOff>0</xdr:rowOff>
    </xdr:from>
    <xdr:to>
      <xdr:col>3</xdr:col>
      <xdr:colOff>274320</xdr:colOff>
      <xdr:row>2107</xdr:row>
      <xdr:rowOff>152400</xdr:rowOff>
    </xdr:to>
    <xdr:pic>
      <xdr:nvPicPr>
        <xdr:cNvPr id="1616" name="Billede 1615">
          <a:hlinkClick xmlns:r="http://schemas.openxmlformats.org/officeDocument/2006/relationships" r:id="rId7"/>
          <a:extLst>
            <a:ext uri="{FF2B5EF4-FFF2-40B4-BE49-F238E27FC236}">
              <a16:creationId xmlns:a16="http://schemas.microsoft.com/office/drawing/2014/main" id="{E934C4ED-B727-4692-9866-EE7466EDBF74}"/>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861235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2111</xdr:row>
      <xdr:rowOff>0</xdr:rowOff>
    </xdr:from>
    <xdr:to>
      <xdr:col>3</xdr:col>
      <xdr:colOff>7620</xdr:colOff>
      <xdr:row>2111</xdr:row>
      <xdr:rowOff>30480</xdr:rowOff>
    </xdr:to>
    <xdr:pic>
      <xdr:nvPicPr>
        <xdr:cNvPr id="1617" name="Billede 1616">
          <a:extLst>
            <a:ext uri="{FF2B5EF4-FFF2-40B4-BE49-F238E27FC236}">
              <a16:creationId xmlns:a16="http://schemas.microsoft.com/office/drawing/2014/main" id="{2A590902-AC8F-43C5-B818-6D5368BD4A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3635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2112</xdr:row>
      <xdr:rowOff>0</xdr:rowOff>
    </xdr:from>
    <xdr:to>
      <xdr:col>3</xdr:col>
      <xdr:colOff>571500</xdr:colOff>
      <xdr:row>2112</xdr:row>
      <xdr:rowOff>160020</xdr:rowOff>
    </xdr:to>
    <xdr:pic>
      <xdr:nvPicPr>
        <xdr:cNvPr id="1618" name="Billede 1617">
          <a:hlinkClick xmlns:r="http://schemas.openxmlformats.org/officeDocument/2006/relationships" r:id="rId365"/>
          <a:extLst>
            <a:ext uri="{FF2B5EF4-FFF2-40B4-BE49-F238E27FC236}">
              <a16:creationId xmlns:a16="http://schemas.microsoft.com/office/drawing/2014/main" id="{3784F092-2294-4B4A-9432-A1C38370369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63818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2113</xdr:row>
      <xdr:rowOff>0</xdr:rowOff>
    </xdr:from>
    <xdr:to>
      <xdr:col>3</xdr:col>
      <xdr:colOff>7620</xdr:colOff>
      <xdr:row>2113</xdr:row>
      <xdr:rowOff>99060</xdr:rowOff>
    </xdr:to>
    <xdr:pic>
      <xdr:nvPicPr>
        <xdr:cNvPr id="1619" name="Billede 1618">
          <a:extLst>
            <a:ext uri="{FF2B5EF4-FFF2-40B4-BE49-F238E27FC236}">
              <a16:creationId xmlns:a16="http://schemas.microsoft.com/office/drawing/2014/main" id="{973A8586-87F5-4C57-8AC3-A55EBB2F6B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4001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2115</xdr:row>
      <xdr:rowOff>0</xdr:rowOff>
    </xdr:from>
    <xdr:to>
      <xdr:col>1</xdr:col>
      <xdr:colOff>152400</xdr:colOff>
      <xdr:row>2116</xdr:row>
      <xdr:rowOff>114300</xdr:rowOff>
    </xdr:to>
    <xdr:pic>
      <xdr:nvPicPr>
        <xdr:cNvPr id="1620" name="img263" descr="Lot ID: 467221365  Set No: 910033  Name: Old Train Engine Shed">
          <a:hlinkClick xmlns:r="http://schemas.openxmlformats.org/officeDocument/2006/relationships" r:id="rId33"/>
          <a:extLst>
            <a:ext uri="{FF2B5EF4-FFF2-40B4-BE49-F238E27FC236}">
              <a16:creationId xmlns:a16="http://schemas.microsoft.com/office/drawing/2014/main" id="{F96EB73C-19BC-4432-B319-75BEB1A3121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64367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2115</xdr:row>
      <xdr:rowOff>0</xdr:rowOff>
    </xdr:from>
    <xdr:to>
      <xdr:col>3</xdr:col>
      <xdr:colOff>114300</xdr:colOff>
      <xdr:row>2115</xdr:row>
      <xdr:rowOff>114300</xdr:rowOff>
    </xdr:to>
    <xdr:pic>
      <xdr:nvPicPr>
        <xdr:cNvPr id="1621" name="Billede 1620" descr="Seller Ships to My Country">
          <a:hlinkClick xmlns:r="http://schemas.openxmlformats.org/officeDocument/2006/relationships" r:id="rId5"/>
          <a:extLst>
            <a:ext uri="{FF2B5EF4-FFF2-40B4-BE49-F238E27FC236}">
              <a16:creationId xmlns:a16="http://schemas.microsoft.com/office/drawing/2014/main" id="{4E17BEB5-6028-451F-954F-F01A9EB4FFF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64367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2115</xdr:row>
      <xdr:rowOff>0</xdr:rowOff>
    </xdr:from>
    <xdr:to>
      <xdr:col>3</xdr:col>
      <xdr:colOff>274320</xdr:colOff>
      <xdr:row>2115</xdr:row>
      <xdr:rowOff>152400</xdr:rowOff>
    </xdr:to>
    <xdr:pic>
      <xdr:nvPicPr>
        <xdr:cNvPr id="1622" name="Billede 1621">
          <a:hlinkClick xmlns:r="http://schemas.openxmlformats.org/officeDocument/2006/relationships" r:id="rId7"/>
          <a:extLst>
            <a:ext uri="{FF2B5EF4-FFF2-40B4-BE49-F238E27FC236}">
              <a16:creationId xmlns:a16="http://schemas.microsoft.com/office/drawing/2014/main" id="{8E6ED6AF-9ACD-42A0-BBDF-5CF0C6A93C2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64367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2119</xdr:row>
      <xdr:rowOff>0</xdr:rowOff>
    </xdr:from>
    <xdr:to>
      <xdr:col>3</xdr:col>
      <xdr:colOff>7620</xdr:colOff>
      <xdr:row>2119</xdr:row>
      <xdr:rowOff>30480</xdr:rowOff>
    </xdr:to>
    <xdr:pic>
      <xdr:nvPicPr>
        <xdr:cNvPr id="1623" name="Billede 1622">
          <a:extLst>
            <a:ext uri="{FF2B5EF4-FFF2-40B4-BE49-F238E27FC236}">
              <a16:creationId xmlns:a16="http://schemas.microsoft.com/office/drawing/2014/main" id="{2B94B0AE-D9F5-49AB-9D5D-398F0C08FE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6378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2120</xdr:row>
      <xdr:rowOff>0</xdr:rowOff>
    </xdr:from>
    <xdr:to>
      <xdr:col>3</xdr:col>
      <xdr:colOff>571500</xdr:colOff>
      <xdr:row>2120</xdr:row>
      <xdr:rowOff>160020</xdr:rowOff>
    </xdr:to>
    <xdr:pic>
      <xdr:nvPicPr>
        <xdr:cNvPr id="1624" name="Billede 1623">
          <a:hlinkClick xmlns:r="http://schemas.openxmlformats.org/officeDocument/2006/relationships" r:id="rId366"/>
          <a:extLst>
            <a:ext uri="{FF2B5EF4-FFF2-40B4-BE49-F238E27FC236}">
              <a16:creationId xmlns:a16="http://schemas.microsoft.com/office/drawing/2014/main" id="{DF664555-4076-43F9-9E4F-C8F9FACCCE7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66561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2121</xdr:row>
      <xdr:rowOff>0</xdr:rowOff>
    </xdr:from>
    <xdr:to>
      <xdr:col>3</xdr:col>
      <xdr:colOff>7620</xdr:colOff>
      <xdr:row>2121</xdr:row>
      <xdr:rowOff>99060</xdr:rowOff>
    </xdr:to>
    <xdr:pic>
      <xdr:nvPicPr>
        <xdr:cNvPr id="1625" name="Billede 1624">
          <a:extLst>
            <a:ext uri="{FF2B5EF4-FFF2-40B4-BE49-F238E27FC236}">
              <a16:creationId xmlns:a16="http://schemas.microsoft.com/office/drawing/2014/main" id="{CFCBE193-84DF-4074-8B07-C1B7212CE7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6744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2123</xdr:row>
      <xdr:rowOff>0</xdr:rowOff>
    </xdr:from>
    <xdr:to>
      <xdr:col>1</xdr:col>
      <xdr:colOff>152400</xdr:colOff>
      <xdr:row>2124</xdr:row>
      <xdr:rowOff>114300</xdr:rowOff>
    </xdr:to>
    <xdr:pic>
      <xdr:nvPicPr>
        <xdr:cNvPr id="1626" name="img264" descr="Lot ID: 418405624  Set No: 910033  Name: Old Train Engine Shed">
          <a:hlinkClick xmlns:r="http://schemas.openxmlformats.org/officeDocument/2006/relationships" r:id="rId33"/>
          <a:extLst>
            <a:ext uri="{FF2B5EF4-FFF2-40B4-BE49-F238E27FC236}">
              <a16:creationId xmlns:a16="http://schemas.microsoft.com/office/drawing/2014/main" id="{BE612F4A-02C7-4904-BAD4-14E8C3669E1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67110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2123</xdr:row>
      <xdr:rowOff>0</xdr:rowOff>
    </xdr:from>
    <xdr:to>
      <xdr:col>3</xdr:col>
      <xdr:colOff>114300</xdr:colOff>
      <xdr:row>2123</xdr:row>
      <xdr:rowOff>114300</xdr:rowOff>
    </xdr:to>
    <xdr:pic>
      <xdr:nvPicPr>
        <xdr:cNvPr id="1627" name="Billede 1626" descr="Seller Ships to My Country">
          <a:hlinkClick xmlns:r="http://schemas.openxmlformats.org/officeDocument/2006/relationships" r:id="rId5"/>
          <a:extLst>
            <a:ext uri="{FF2B5EF4-FFF2-40B4-BE49-F238E27FC236}">
              <a16:creationId xmlns:a16="http://schemas.microsoft.com/office/drawing/2014/main" id="{A1AF492A-666F-4E7B-808D-9AE22D349AD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67110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2123</xdr:row>
      <xdr:rowOff>0</xdr:rowOff>
    </xdr:from>
    <xdr:to>
      <xdr:col>3</xdr:col>
      <xdr:colOff>274320</xdr:colOff>
      <xdr:row>2123</xdr:row>
      <xdr:rowOff>152400</xdr:rowOff>
    </xdr:to>
    <xdr:pic>
      <xdr:nvPicPr>
        <xdr:cNvPr id="1628" name="Billede 1627">
          <a:hlinkClick xmlns:r="http://schemas.openxmlformats.org/officeDocument/2006/relationships" r:id="rId7"/>
          <a:extLst>
            <a:ext uri="{FF2B5EF4-FFF2-40B4-BE49-F238E27FC236}">
              <a16:creationId xmlns:a16="http://schemas.microsoft.com/office/drawing/2014/main" id="{CFB4137E-5381-4D04-8BF2-B49F287BE2F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867110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2127</xdr:row>
      <xdr:rowOff>0</xdr:rowOff>
    </xdr:from>
    <xdr:to>
      <xdr:col>3</xdr:col>
      <xdr:colOff>7620</xdr:colOff>
      <xdr:row>2127</xdr:row>
      <xdr:rowOff>30480</xdr:rowOff>
    </xdr:to>
    <xdr:pic>
      <xdr:nvPicPr>
        <xdr:cNvPr id="1629" name="Billede 1628">
          <a:extLst>
            <a:ext uri="{FF2B5EF4-FFF2-40B4-BE49-F238E27FC236}">
              <a16:creationId xmlns:a16="http://schemas.microsoft.com/office/drawing/2014/main" id="{77EBD1EA-0A10-4CCC-A303-5B70E3D27B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9236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2128</xdr:row>
      <xdr:rowOff>0</xdr:rowOff>
    </xdr:from>
    <xdr:to>
      <xdr:col>3</xdr:col>
      <xdr:colOff>571500</xdr:colOff>
      <xdr:row>2128</xdr:row>
      <xdr:rowOff>160020</xdr:rowOff>
    </xdr:to>
    <xdr:pic>
      <xdr:nvPicPr>
        <xdr:cNvPr id="1630" name="Billede 1629">
          <a:hlinkClick xmlns:r="http://schemas.openxmlformats.org/officeDocument/2006/relationships" r:id="rId367"/>
          <a:extLst>
            <a:ext uri="{FF2B5EF4-FFF2-40B4-BE49-F238E27FC236}">
              <a16:creationId xmlns:a16="http://schemas.microsoft.com/office/drawing/2014/main" id="{AAAEF3DF-C26E-4DD6-A153-CD77D21906D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69419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2129</xdr:row>
      <xdr:rowOff>0</xdr:rowOff>
    </xdr:from>
    <xdr:to>
      <xdr:col>3</xdr:col>
      <xdr:colOff>7620</xdr:colOff>
      <xdr:row>2129</xdr:row>
      <xdr:rowOff>99060</xdr:rowOff>
    </xdr:to>
    <xdr:pic>
      <xdr:nvPicPr>
        <xdr:cNvPr id="1631" name="Billede 1630">
          <a:extLst>
            <a:ext uri="{FF2B5EF4-FFF2-40B4-BE49-F238E27FC236}">
              <a16:creationId xmlns:a16="http://schemas.microsoft.com/office/drawing/2014/main" id="{FC147257-62F9-40A5-9D54-F39406DEDA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69602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2131</xdr:row>
      <xdr:rowOff>0</xdr:rowOff>
    </xdr:from>
    <xdr:to>
      <xdr:col>1</xdr:col>
      <xdr:colOff>152400</xdr:colOff>
      <xdr:row>2132</xdr:row>
      <xdr:rowOff>114300</xdr:rowOff>
    </xdr:to>
    <xdr:pic>
      <xdr:nvPicPr>
        <xdr:cNvPr id="1632" name="img265" descr="Lot ID: 417729767  Set No: 910033  Name: Old Train Engine Shed">
          <a:hlinkClick xmlns:r="http://schemas.openxmlformats.org/officeDocument/2006/relationships" r:id="rId33"/>
          <a:extLst>
            <a:ext uri="{FF2B5EF4-FFF2-40B4-BE49-F238E27FC236}">
              <a16:creationId xmlns:a16="http://schemas.microsoft.com/office/drawing/2014/main" id="{3E862FBB-9B05-4AF1-8830-DB7411F41A9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69967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2131</xdr:row>
      <xdr:rowOff>0</xdr:rowOff>
    </xdr:from>
    <xdr:to>
      <xdr:col>3</xdr:col>
      <xdr:colOff>114300</xdr:colOff>
      <xdr:row>2131</xdr:row>
      <xdr:rowOff>114300</xdr:rowOff>
    </xdr:to>
    <xdr:pic>
      <xdr:nvPicPr>
        <xdr:cNvPr id="1633" name="Billede 1632" descr="Seller Ships to My Country">
          <a:hlinkClick xmlns:r="http://schemas.openxmlformats.org/officeDocument/2006/relationships" r:id="rId5"/>
          <a:extLst>
            <a:ext uri="{FF2B5EF4-FFF2-40B4-BE49-F238E27FC236}">
              <a16:creationId xmlns:a16="http://schemas.microsoft.com/office/drawing/2014/main" id="{DA376FA9-2D52-49BE-A95F-29DCFC3E935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69967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2131</xdr:row>
      <xdr:rowOff>0</xdr:rowOff>
    </xdr:from>
    <xdr:to>
      <xdr:col>3</xdr:col>
      <xdr:colOff>274320</xdr:colOff>
      <xdr:row>2131</xdr:row>
      <xdr:rowOff>152400</xdr:rowOff>
    </xdr:to>
    <xdr:pic>
      <xdr:nvPicPr>
        <xdr:cNvPr id="1634" name="Billede 1633">
          <a:hlinkClick xmlns:r="http://schemas.openxmlformats.org/officeDocument/2006/relationships" r:id="rId7"/>
          <a:extLst>
            <a:ext uri="{FF2B5EF4-FFF2-40B4-BE49-F238E27FC236}">
              <a16:creationId xmlns:a16="http://schemas.microsoft.com/office/drawing/2014/main" id="{75E28A44-FFE5-4918-9DD2-B222E3AD579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69967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2135</xdr:row>
      <xdr:rowOff>0</xdr:rowOff>
    </xdr:from>
    <xdr:to>
      <xdr:col>3</xdr:col>
      <xdr:colOff>7620</xdr:colOff>
      <xdr:row>2135</xdr:row>
      <xdr:rowOff>30480</xdr:rowOff>
    </xdr:to>
    <xdr:pic>
      <xdr:nvPicPr>
        <xdr:cNvPr id="1635" name="Billede 1634">
          <a:extLst>
            <a:ext uri="{FF2B5EF4-FFF2-40B4-BE49-F238E27FC236}">
              <a16:creationId xmlns:a16="http://schemas.microsoft.com/office/drawing/2014/main" id="{6BEDCFDD-A638-4293-A2BD-1A01D85FD7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1979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2136</xdr:row>
      <xdr:rowOff>0</xdr:rowOff>
    </xdr:from>
    <xdr:to>
      <xdr:col>3</xdr:col>
      <xdr:colOff>571500</xdr:colOff>
      <xdr:row>2136</xdr:row>
      <xdr:rowOff>160020</xdr:rowOff>
    </xdr:to>
    <xdr:pic>
      <xdr:nvPicPr>
        <xdr:cNvPr id="1636" name="Billede 1635">
          <a:hlinkClick xmlns:r="http://schemas.openxmlformats.org/officeDocument/2006/relationships" r:id="rId368"/>
          <a:extLst>
            <a:ext uri="{FF2B5EF4-FFF2-40B4-BE49-F238E27FC236}">
              <a16:creationId xmlns:a16="http://schemas.microsoft.com/office/drawing/2014/main" id="{43181EAF-1420-417C-8F45-1ACF53FB355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72162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2137</xdr:row>
      <xdr:rowOff>0</xdr:rowOff>
    </xdr:from>
    <xdr:to>
      <xdr:col>3</xdr:col>
      <xdr:colOff>7620</xdr:colOff>
      <xdr:row>2137</xdr:row>
      <xdr:rowOff>99060</xdr:rowOff>
    </xdr:to>
    <xdr:pic>
      <xdr:nvPicPr>
        <xdr:cNvPr id="1637" name="Billede 1636">
          <a:extLst>
            <a:ext uri="{FF2B5EF4-FFF2-40B4-BE49-F238E27FC236}">
              <a16:creationId xmlns:a16="http://schemas.microsoft.com/office/drawing/2014/main" id="{8CA58F59-F84A-4B42-BC90-386C4A1174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2345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2139</xdr:row>
      <xdr:rowOff>0</xdr:rowOff>
    </xdr:from>
    <xdr:to>
      <xdr:col>1</xdr:col>
      <xdr:colOff>152400</xdr:colOff>
      <xdr:row>2140</xdr:row>
      <xdr:rowOff>114300</xdr:rowOff>
    </xdr:to>
    <xdr:pic>
      <xdr:nvPicPr>
        <xdr:cNvPr id="1638" name="img266" descr="Lot ID: 425297702  Set No: 910033  Name: Old Train Engine Shed">
          <a:hlinkClick xmlns:r="http://schemas.openxmlformats.org/officeDocument/2006/relationships" r:id="rId33"/>
          <a:extLst>
            <a:ext uri="{FF2B5EF4-FFF2-40B4-BE49-F238E27FC236}">
              <a16:creationId xmlns:a16="http://schemas.microsoft.com/office/drawing/2014/main" id="{9AB17A04-6402-49C4-B8C6-A724E4492E9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72710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2139</xdr:row>
      <xdr:rowOff>0</xdr:rowOff>
    </xdr:from>
    <xdr:to>
      <xdr:col>3</xdr:col>
      <xdr:colOff>114300</xdr:colOff>
      <xdr:row>2139</xdr:row>
      <xdr:rowOff>114300</xdr:rowOff>
    </xdr:to>
    <xdr:pic>
      <xdr:nvPicPr>
        <xdr:cNvPr id="1639" name="Billede 1638" descr="Seller Ships to My Country">
          <a:hlinkClick xmlns:r="http://schemas.openxmlformats.org/officeDocument/2006/relationships" r:id="rId5"/>
          <a:extLst>
            <a:ext uri="{FF2B5EF4-FFF2-40B4-BE49-F238E27FC236}">
              <a16:creationId xmlns:a16="http://schemas.microsoft.com/office/drawing/2014/main" id="{57965F74-D073-424F-9290-23B18B2A925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72710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2139</xdr:row>
      <xdr:rowOff>0</xdr:rowOff>
    </xdr:from>
    <xdr:to>
      <xdr:col>3</xdr:col>
      <xdr:colOff>274320</xdr:colOff>
      <xdr:row>2139</xdr:row>
      <xdr:rowOff>152400</xdr:rowOff>
    </xdr:to>
    <xdr:pic>
      <xdr:nvPicPr>
        <xdr:cNvPr id="1640" name="Billede 1639">
          <a:hlinkClick xmlns:r="http://schemas.openxmlformats.org/officeDocument/2006/relationships" r:id="rId7"/>
          <a:extLst>
            <a:ext uri="{FF2B5EF4-FFF2-40B4-BE49-F238E27FC236}">
              <a16:creationId xmlns:a16="http://schemas.microsoft.com/office/drawing/2014/main" id="{8B820C26-7622-4808-8E63-B84021A16B4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72710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2143</xdr:row>
      <xdr:rowOff>0</xdr:rowOff>
    </xdr:from>
    <xdr:to>
      <xdr:col>3</xdr:col>
      <xdr:colOff>7620</xdr:colOff>
      <xdr:row>2143</xdr:row>
      <xdr:rowOff>30480</xdr:rowOff>
    </xdr:to>
    <xdr:pic>
      <xdr:nvPicPr>
        <xdr:cNvPr id="1641" name="Billede 1640">
          <a:extLst>
            <a:ext uri="{FF2B5EF4-FFF2-40B4-BE49-F238E27FC236}">
              <a16:creationId xmlns:a16="http://schemas.microsoft.com/office/drawing/2014/main" id="{A2683F6E-375C-4AE2-ABEF-73AAF0397B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4836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2144</xdr:row>
      <xdr:rowOff>0</xdr:rowOff>
    </xdr:from>
    <xdr:to>
      <xdr:col>3</xdr:col>
      <xdr:colOff>571500</xdr:colOff>
      <xdr:row>2144</xdr:row>
      <xdr:rowOff>160020</xdr:rowOff>
    </xdr:to>
    <xdr:pic>
      <xdr:nvPicPr>
        <xdr:cNvPr id="1642" name="Billede 1641">
          <a:hlinkClick xmlns:r="http://schemas.openxmlformats.org/officeDocument/2006/relationships" r:id="rId369"/>
          <a:extLst>
            <a:ext uri="{FF2B5EF4-FFF2-40B4-BE49-F238E27FC236}">
              <a16:creationId xmlns:a16="http://schemas.microsoft.com/office/drawing/2014/main" id="{9F46F825-4D4F-49E9-BCD2-1E544E9E403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75019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2145</xdr:row>
      <xdr:rowOff>0</xdr:rowOff>
    </xdr:from>
    <xdr:to>
      <xdr:col>3</xdr:col>
      <xdr:colOff>7620</xdr:colOff>
      <xdr:row>2145</xdr:row>
      <xdr:rowOff>99060</xdr:rowOff>
    </xdr:to>
    <xdr:pic>
      <xdr:nvPicPr>
        <xdr:cNvPr id="1643" name="Billede 1642">
          <a:extLst>
            <a:ext uri="{FF2B5EF4-FFF2-40B4-BE49-F238E27FC236}">
              <a16:creationId xmlns:a16="http://schemas.microsoft.com/office/drawing/2014/main" id="{EE38D857-5EEE-4B27-BE89-0C68637E21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5202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2147</xdr:row>
      <xdr:rowOff>0</xdr:rowOff>
    </xdr:from>
    <xdr:to>
      <xdr:col>1</xdr:col>
      <xdr:colOff>152400</xdr:colOff>
      <xdr:row>2148</xdr:row>
      <xdr:rowOff>114300</xdr:rowOff>
    </xdr:to>
    <xdr:pic>
      <xdr:nvPicPr>
        <xdr:cNvPr id="1644" name="img267" descr="Lot ID: 425872656  Set No: 910033  Name: Old Train Engine Shed">
          <a:hlinkClick xmlns:r="http://schemas.openxmlformats.org/officeDocument/2006/relationships" r:id="rId33"/>
          <a:extLst>
            <a:ext uri="{FF2B5EF4-FFF2-40B4-BE49-F238E27FC236}">
              <a16:creationId xmlns:a16="http://schemas.microsoft.com/office/drawing/2014/main" id="{969981C6-AAA5-4F99-ACDE-BDEB056391F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75568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2147</xdr:row>
      <xdr:rowOff>0</xdr:rowOff>
    </xdr:from>
    <xdr:to>
      <xdr:col>3</xdr:col>
      <xdr:colOff>114300</xdr:colOff>
      <xdr:row>2147</xdr:row>
      <xdr:rowOff>114300</xdr:rowOff>
    </xdr:to>
    <xdr:pic>
      <xdr:nvPicPr>
        <xdr:cNvPr id="1645" name="Billede 1644" descr="Seller Does Not Ship to My Country">
          <a:hlinkClick xmlns:r="http://schemas.openxmlformats.org/officeDocument/2006/relationships" r:id="rId5"/>
          <a:extLst>
            <a:ext uri="{FF2B5EF4-FFF2-40B4-BE49-F238E27FC236}">
              <a16:creationId xmlns:a16="http://schemas.microsoft.com/office/drawing/2014/main" id="{EE792BD1-F776-44DE-A2D0-1EDECB882C1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875568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2147</xdr:row>
      <xdr:rowOff>0</xdr:rowOff>
    </xdr:from>
    <xdr:to>
      <xdr:col>3</xdr:col>
      <xdr:colOff>274320</xdr:colOff>
      <xdr:row>2147</xdr:row>
      <xdr:rowOff>152400</xdr:rowOff>
    </xdr:to>
    <xdr:pic>
      <xdr:nvPicPr>
        <xdr:cNvPr id="1646" name="Billede 1645">
          <a:hlinkClick xmlns:r="http://schemas.openxmlformats.org/officeDocument/2006/relationships" r:id="rId7"/>
          <a:extLst>
            <a:ext uri="{FF2B5EF4-FFF2-40B4-BE49-F238E27FC236}">
              <a16:creationId xmlns:a16="http://schemas.microsoft.com/office/drawing/2014/main" id="{97EE2100-2C69-4477-BCDF-86359031E61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75568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2151</xdr:row>
      <xdr:rowOff>0</xdr:rowOff>
    </xdr:from>
    <xdr:to>
      <xdr:col>3</xdr:col>
      <xdr:colOff>7620</xdr:colOff>
      <xdr:row>2151</xdr:row>
      <xdr:rowOff>30480</xdr:rowOff>
    </xdr:to>
    <xdr:pic>
      <xdr:nvPicPr>
        <xdr:cNvPr id="1647" name="Billede 1646">
          <a:extLst>
            <a:ext uri="{FF2B5EF4-FFF2-40B4-BE49-F238E27FC236}">
              <a16:creationId xmlns:a16="http://schemas.microsoft.com/office/drawing/2014/main" id="{ED45731A-C18A-4987-958F-9088559BBE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7465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2152</xdr:row>
      <xdr:rowOff>0</xdr:rowOff>
    </xdr:from>
    <xdr:to>
      <xdr:col>3</xdr:col>
      <xdr:colOff>571500</xdr:colOff>
      <xdr:row>2152</xdr:row>
      <xdr:rowOff>160020</xdr:rowOff>
    </xdr:to>
    <xdr:pic>
      <xdr:nvPicPr>
        <xdr:cNvPr id="1648" name="Billede 1647">
          <a:hlinkClick xmlns:r="http://schemas.openxmlformats.org/officeDocument/2006/relationships" r:id="rId370"/>
          <a:extLst>
            <a:ext uri="{FF2B5EF4-FFF2-40B4-BE49-F238E27FC236}">
              <a16:creationId xmlns:a16="http://schemas.microsoft.com/office/drawing/2014/main" id="{5867AD65-0F42-4DF1-9C7C-B1713143F98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77648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2153</xdr:row>
      <xdr:rowOff>0</xdr:rowOff>
    </xdr:from>
    <xdr:to>
      <xdr:col>3</xdr:col>
      <xdr:colOff>7620</xdr:colOff>
      <xdr:row>2153</xdr:row>
      <xdr:rowOff>99060</xdr:rowOff>
    </xdr:to>
    <xdr:pic>
      <xdr:nvPicPr>
        <xdr:cNvPr id="1649" name="Billede 1648">
          <a:extLst>
            <a:ext uri="{FF2B5EF4-FFF2-40B4-BE49-F238E27FC236}">
              <a16:creationId xmlns:a16="http://schemas.microsoft.com/office/drawing/2014/main" id="{BF5779CE-59E2-4765-AA78-50BD2B5CA1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77831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2155</xdr:row>
      <xdr:rowOff>0</xdr:rowOff>
    </xdr:from>
    <xdr:to>
      <xdr:col>1</xdr:col>
      <xdr:colOff>152400</xdr:colOff>
      <xdr:row>2156</xdr:row>
      <xdr:rowOff>114300</xdr:rowOff>
    </xdr:to>
    <xdr:pic>
      <xdr:nvPicPr>
        <xdr:cNvPr id="1650" name="img268" descr="Lot ID: 419144996  Set No: 910033  Name: Old Train Engine Shed">
          <a:hlinkClick xmlns:r="http://schemas.openxmlformats.org/officeDocument/2006/relationships" r:id="rId33"/>
          <a:extLst>
            <a:ext uri="{FF2B5EF4-FFF2-40B4-BE49-F238E27FC236}">
              <a16:creationId xmlns:a16="http://schemas.microsoft.com/office/drawing/2014/main" id="{321084F8-DB05-4077-8A5D-FA5A0D9EB5D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78197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2155</xdr:row>
      <xdr:rowOff>0</xdr:rowOff>
    </xdr:from>
    <xdr:to>
      <xdr:col>3</xdr:col>
      <xdr:colOff>114300</xdr:colOff>
      <xdr:row>2155</xdr:row>
      <xdr:rowOff>114300</xdr:rowOff>
    </xdr:to>
    <xdr:pic>
      <xdr:nvPicPr>
        <xdr:cNvPr id="1651" name="Billede 1650" descr="Seller Ships to My Country">
          <a:hlinkClick xmlns:r="http://schemas.openxmlformats.org/officeDocument/2006/relationships" r:id="rId5"/>
          <a:extLst>
            <a:ext uri="{FF2B5EF4-FFF2-40B4-BE49-F238E27FC236}">
              <a16:creationId xmlns:a16="http://schemas.microsoft.com/office/drawing/2014/main" id="{CF208A49-9CD0-4C1F-8967-01E26918CE6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78197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2155</xdr:row>
      <xdr:rowOff>0</xdr:rowOff>
    </xdr:from>
    <xdr:to>
      <xdr:col>3</xdr:col>
      <xdr:colOff>274320</xdr:colOff>
      <xdr:row>2155</xdr:row>
      <xdr:rowOff>152400</xdr:rowOff>
    </xdr:to>
    <xdr:pic>
      <xdr:nvPicPr>
        <xdr:cNvPr id="1652" name="Billede 1651">
          <a:hlinkClick xmlns:r="http://schemas.openxmlformats.org/officeDocument/2006/relationships" r:id="rId7"/>
          <a:extLst>
            <a:ext uri="{FF2B5EF4-FFF2-40B4-BE49-F238E27FC236}">
              <a16:creationId xmlns:a16="http://schemas.microsoft.com/office/drawing/2014/main" id="{71CF43E1-1624-44D0-BCF5-01E68B2D091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78197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2159</xdr:row>
      <xdr:rowOff>0</xdr:rowOff>
    </xdr:from>
    <xdr:to>
      <xdr:col>3</xdr:col>
      <xdr:colOff>7620</xdr:colOff>
      <xdr:row>2159</xdr:row>
      <xdr:rowOff>30480</xdr:rowOff>
    </xdr:to>
    <xdr:pic>
      <xdr:nvPicPr>
        <xdr:cNvPr id="1653" name="Billede 1652">
          <a:extLst>
            <a:ext uri="{FF2B5EF4-FFF2-40B4-BE49-F238E27FC236}">
              <a16:creationId xmlns:a16="http://schemas.microsoft.com/office/drawing/2014/main" id="{C94C22AD-40A2-4001-A560-3965A4B936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0209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2160</xdr:row>
      <xdr:rowOff>0</xdr:rowOff>
    </xdr:from>
    <xdr:to>
      <xdr:col>3</xdr:col>
      <xdr:colOff>571500</xdr:colOff>
      <xdr:row>2160</xdr:row>
      <xdr:rowOff>160020</xdr:rowOff>
    </xdr:to>
    <xdr:pic>
      <xdr:nvPicPr>
        <xdr:cNvPr id="1654" name="Billede 1653">
          <a:hlinkClick xmlns:r="http://schemas.openxmlformats.org/officeDocument/2006/relationships" r:id="rId371"/>
          <a:extLst>
            <a:ext uri="{FF2B5EF4-FFF2-40B4-BE49-F238E27FC236}">
              <a16:creationId xmlns:a16="http://schemas.microsoft.com/office/drawing/2014/main" id="{EA8A430E-B157-49C3-BB70-F063D733928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80391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2161</xdr:row>
      <xdr:rowOff>0</xdr:rowOff>
    </xdr:from>
    <xdr:to>
      <xdr:col>3</xdr:col>
      <xdr:colOff>7620</xdr:colOff>
      <xdr:row>2161</xdr:row>
      <xdr:rowOff>99060</xdr:rowOff>
    </xdr:to>
    <xdr:pic>
      <xdr:nvPicPr>
        <xdr:cNvPr id="1655" name="Billede 1654">
          <a:extLst>
            <a:ext uri="{FF2B5EF4-FFF2-40B4-BE49-F238E27FC236}">
              <a16:creationId xmlns:a16="http://schemas.microsoft.com/office/drawing/2014/main" id="{B3AE69ED-C851-4735-9057-1F2DD64E02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0574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2163</xdr:row>
      <xdr:rowOff>0</xdr:rowOff>
    </xdr:from>
    <xdr:to>
      <xdr:col>1</xdr:col>
      <xdr:colOff>152400</xdr:colOff>
      <xdr:row>2164</xdr:row>
      <xdr:rowOff>114300</xdr:rowOff>
    </xdr:to>
    <xdr:pic>
      <xdr:nvPicPr>
        <xdr:cNvPr id="1656" name="img269" descr="Lot ID: 434952195  Set No: 910033  Name: Old Train Engine Shed">
          <a:hlinkClick xmlns:r="http://schemas.openxmlformats.org/officeDocument/2006/relationships" r:id="rId33"/>
          <a:extLst>
            <a:ext uri="{FF2B5EF4-FFF2-40B4-BE49-F238E27FC236}">
              <a16:creationId xmlns:a16="http://schemas.microsoft.com/office/drawing/2014/main" id="{1EA2ECA6-0ECD-4A3A-A69F-327578BBD40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80940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2163</xdr:row>
      <xdr:rowOff>0</xdr:rowOff>
    </xdr:from>
    <xdr:to>
      <xdr:col>3</xdr:col>
      <xdr:colOff>114300</xdr:colOff>
      <xdr:row>2163</xdr:row>
      <xdr:rowOff>114300</xdr:rowOff>
    </xdr:to>
    <xdr:pic>
      <xdr:nvPicPr>
        <xdr:cNvPr id="1657" name="Billede 1656" descr="Seller Ships to My Country">
          <a:hlinkClick xmlns:r="http://schemas.openxmlformats.org/officeDocument/2006/relationships" r:id="rId5"/>
          <a:extLst>
            <a:ext uri="{FF2B5EF4-FFF2-40B4-BE49-F238E27FC236}">
              <a16:creationId xmlns:a16="http://schemas.microsoft.com/office/drawing/2014/main" id="{66B70E12-5DB0-4105-930D-0E648B7BB40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80940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2163</xdr:row>
      <xdr:rowOff>0</xdr:rowOff>
    </xdr:from>
    <xdr:to>
      <xdr:col>3</xdr:col>
      <xdr:colOff>274320</xdr:colOff>
      <xdr:row>2163</xdr:row>
      <xdr:rowOff>152400</xdr:rowOff>
    </xdr:to>
    <xdr:pic>
      <xdr:nvPicPr>
        <xdr:cNvPr id="1658" name="Billede 1657">
          <a:hlinkClick xmlns:r="http://schemas.openxmlformats.org/officeDocument/2006/relationships" r:id="rId7"/>
          <a:extLst>
            <a:ext uri="{FF2B5EF4-FFF2-40B4-BE49-F238E27FC236}">
              <a16:creationId xmlns:a16="http://schemas.microsoft.com/office/drawing/2014/main" id="{65C0B004-E284-41BF-95DA-984B9B7A863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880940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2167</xdr:row>
      <xdr:rowOff>0</xdr:rowOff>
    </xdr:from>
    <xdr:to>
      <xdr:col>3</xdr:col>
      <xdr:colOff>7620</xdr:colOff>
      <xdr:row>2167</xdr:row>
      <xdr:rowOff>30480</xdr:rowOff>
    </xdr:to>
    <xdr:pic>
      <xdr:nvPicPr>
        <xdr:cNvPr id="1659" name="Billede 1658">
          <a:extLst>
            <a:ext uri="{FF2B5EF4-FFF2-40B4-BE49-F238E27FC236}">
              <a16:creationId xmlns:a16="http://schemas.microsoft.com/office/drawing/2014/main" id="{E05A0141-FCEB-4F53-A673-923337E581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2952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2168</xdr:row>
      <xdr:rowOff>0</xdr:rowOff>
    </xdr:from>
    <xdr:to>
      <xdr:col>3</xdr:col>
      <xdr:colOff>571500</xdr:colOff>
      <xdr:row>2168</xdr:row>
      <xdr:rowOff>160020</xdr:rowOff>
    </xdr:to>
    <xdr:pic>
      <xdr:nvPicPr>
        <xdr:cNvPr id="1660" name="Billede 1659">
          <a:hlinkClick xmlns:r="http://schemas.openxmlformats.org/officeDocument/2006/relationships" r:id="rId372"/>
          <a:extLst>
            <a:ext uri="{FF2B5EF4-FFF2-40B4-BE49-F238E27FC236}">
              <a16:creationId xmlns:a16="http://schemas.microsoft.com/office/drawing/2014/main" id="{D0366D2B-17A7-4923-A06C-FDCE100C5B2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83135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2169</xdr:row>
      <xdr:rowOff>0</xdr:rowOff>
    </xdr:from>
    <xdr:to>
      <xdr:col>3</xdr:col>
      <xdr:colOff>7620</xdr:colOff>
      <xdr:row>2169</xdr:row>
      <xdr:rowOff>99060</xdr:rowOff>
    </xdr:to>
    <xdr:pic>
      <xdr:nvPicPr>
        <xdr:cNvPr id="1661" name="Billede 1660">
          <a:extLst>
            <a:ext uri="{FF2B5EF4-FFF2-40B4-BE49-F238E27FC236}">
              <a16:creationId xmlns:a16="http://schemas.microsoft.com/office/drawing/2014/main" id="{F2919F6E-2CE0-45F8-9CD5-3326E8FF22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3318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2171</xdr:row>
      <xdr:rowOff>0</xdr:rowOff>
    </xdr:from>
    <xdr:to>
      <xdr:col>1</xdr:col>
      <xdr:colOff>152400</xdr:colOff>
      <xdr:row>2172</xdr:row>
      <xdr:rowOff>114300</xdr:rowOff>
    </xdr:to>
    <xdr:pic>
      <xdr:nvPicPr>
        <xdr:cNvPr id="1662" name="img270" descr="Lot ID: 511694195  Set No: 10027  Name: Train Engine Shed">
          <a:hlinkClick xmlns:r="http://schemas.openxmlformats.org/officeDocument/2006/relationships" r:id="rId55"/>
          <a:extLst>
            <a:ext uri="{FF2B5EF4-FFF2-40B4-BE49-F238E27FC236}">
              <a16:creationId xmlns:a16="http://schemas.microsoft.com/office/drawing/2014/main" id="{48431407-8A40-47F8-8890-1E8AC8FD74FA}"/>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883683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2171</xdr:row>
      <xdr:rowOff>0</xdr:rowOff>
    </xdr:from>
    <xdr:to>
      <xdr:col>3</xdr:col>
      <xdr:colOff>114300</xdr:colOff>
      <xdr:row>2171</xdr:row>
      <xdr:rowOff>114300</xdr:rowOff>
    </xdr:to>
    <xdr:pic>
      <xdr:nvPicPr>
        <xdr:cNvPr id="1663" name="Billede 1662" descr="Seller Ships to My Country">
          <a:hlinkClick xmlns:r="http://schemas.openxmlformats.org/officeDocument/2006/relationships" r:id="rId5"/>
          <a:extLst>
            <a:ext uri="{FF2B5EF4-FFF2-40B4-BE49-F238E27FC236}">
              <a16:creationId xmlns:a16="http://schemas.microsoft.com/office/drawing/2014/main" id="{9C909B46-3631-452C-A8AA-C83751EE37A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83683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2171</xdr:row>
      <xdr:rowOff>0</xdr:rowOff>
    </xdr:from>
    <xdr:to>
      <xdr:col>3</xdr:col>
      <xdr:colOff>274320</xdr:colOff>
      <xdr:row>2171</xdr:row>
      <xdr:rowOff>152400</xdr:rowOff>
    </xdr:to>
    <xdr:pic>
      <xdr:nvPicPr>
        <xdr:cNvPr id="1664" name="Billede 1663">
          <a:hlinkClick xmlns:r="http://schemas.openxmlformats.org/officeDocument/2006/relationships" r:id="rId7"/>
          <a:extLst>
            <a:ext uri="{FF2B5EF4-FFF2-40B4-BE49-F238E27FC236}">
              <a16:creationId xmlns:a16="http://schemas.microsoft.com/office/drawing/2014/main" id="{D6D7157F-1AA0-4A07-9270-492AACD6935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83683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2175</xdr:row>
      <xdr:rowOff>0</xdr:rowOff>
    </xdr:from>
    <xdr:to>
      <xdr:col>3</xdr:col>
      <xdr:colOff>7620</xdr:colOff>
      <xdr:row>2175</xdr:row>
      <xdr:rowOff>30480</xdr:rowOff>
    </xdr:to>
    <xdr:pic>
      <xdr:nvPicPr>
        <xdr:cNvPr id="1665" name="Billede 1664">
          <a:extLst>
            <a:ext uri="{FF2B5EF4-FFF2-40B4-BE49-F238E27FC236}">
              <a16:creationId xmlns:a16="http://schemas.microsoft.com/office/drawing/2014/main" id="{2FD28309-8BBD-4F9A-997C-9A637A0676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5626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2176</xdr:row>
      <xdr:rowOff>0</xdr:rowOff>
    </xdr:from>
    <xdr:to>
      <xdr:col>3</xdr:col>
      <xdr:colOff>571500</xdr:colOff>
      <xdr:row>2176</xdr:row>
      <xdr:rowOff>160020</xdr:rowOff>
    </xdr:to>
    <xdr:pic>
      <xdr:nvPicPr>
        <xdr:cNvPr id="1666" name="Billede 1665">
          <a:hlinkClick xmlns:r="http://schemas.openxmlformats.org/officeDocument/2006/relationships" r:id="rId373"/>
          <a:extLst>
            <a:ext uri="{FF2B5EF4-FFF2-40B4-BE49-F238E27FC236}">
              <a16:creationId xmlns:a16="http://schemas.microsoft.com/office/drawing/2014/main" id="{83B96DC9-DAE2-4DB4-A836-DBFF8C4592B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85809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2177</xdr:row>
      <xdr:rowOff>0</xdr:rowOff>
    </xdr:from>
    <xdr:to>
      <xdr:col>3</xdr:col>
      <xdr:colOff>7620</xdr:colOff>
      <xdr:row>2177</xdr:row>
      <xdr:rowOff>99060</xdr:rowOff>
    </xdr:to>
    <xdr:pic>
      <xdr:nvPicPr>
        <xdr:cNvPr id="1667" name="Billede 1666">
          <a:extLst>
            <a:ext uri="{FF2B5EF4-FFF2-40B4-BE49-F238E27FC236}">
              <a16:creationId xmlns:a16="http://schemas.microsoft.com/office/drawing/2014/main" id="{1CA2089C-3D99-42F0-894C-A9CBC46012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5992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2179</xdr:row>
      <xdr:rowOff>0</xdr:rowOff>
    </xdr:from>
    <xdr:to>
      <xdr:col>1</xdr:col>
      <xdr:colOff>152400</xdr:colOff>
      <xdr:row>2180</xdr:row>
      <xdr:rowOff>114300</xdr:rowOff>
    </xdr:to>
    <xdr:pic>
      <xdr:nvPicPr>
        <xdr:cNvPr id="1668" name="img271" descr="Lot ID: 443121197  Set No: 910033  Name: Old Train Engine Shed">
          <a:hlinkClick xmlns:r="http://schemas.openxmlformats.org/officeDocument/2006/relationships" r:id="rId33"/>
          <a:extLst>
            <a:ext uri="{FF2B5EF4-FFF2-40B4-BE49-F238E27FC236}">
              <a16:creationId xmlns:a16="http://schemas.microsoft.com/office/drawing/2014/main" id="{6C247598-7AE5-4CA4-986D-3B952544BC3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86358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2179</xdr:row>
      <xdr:rowOff>0</xdr:rowOff>
    </xdr:from>
    <xdr:to>
      <xdr:col>3</xdr:col>
      <xdr:colOff>114300</xdr:colOff>
      <xdr:row>2179</xdr:row>
      <xdr:rowOff>114300</xdr:rowOff>
    </xdr:to>
    <xdr:pic>
      <xdr:nvPicPr>
        <xdr:cNvPr id="1669" name="Billede 1668" descr="Seller Ships to My Country">
          <a:hlinkClick xmlns:r="http://schemas.openxmlformats.org/officeDocument/2006/relationships" r:id="rId5"/>
          <a:extLst>
            <a:ext uri="{FF2B5EF4-FFF2-40B4-BE49-F238E27FC236}">
              <a16:creationId xmlns:a16="http://schemas.microsoft.com/office/drawing/2014/main" id="{3DDE2DEE-0F71-452F-9C19-167AF2C15ED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86358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2179</xdr:row>
      <xdr:rowOff>0</xdr:rowOff>
    </xdr:from>
    <xdr:to>
      <xdr:col>3</xdr:col>
      <xdr:colOff>274320</xdr:colOff>
      <xdr:row>2179</xdr:row>
      <xdr:rowOff>152400</xdr:rowOff>
    </xdr:to>
    <xdr:pic>
      <xdr:nvPicPr>
        <xdr:cNvPr id="1670" name="Billede 1669">
          <a:hlinkClick xmlns:r="http://schemas.openxmlformats.org/officeDocument/2006/relationships" r:id="rId7"/>
          <a:extLst>
            <a:ext uri="{FF2B5EF4-FFF2-40B4-BE49-F238E27FC236}">
              <a16:creationId xmlns:a16="http://schemas.microsoft.com/office/drawing/2014/main" id="{D2FC2A4B-A681-479F-98E4-EEED1ADF986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886358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2183</xdr:row>
      <xdr:rowOff>0</xdr:rowOff>
    </xdr:from>
    <xdr:to>
      <xdr:col>3</xdr:col>
      <xdr:colOff>7620</xdr:colOff>
      <xdr:row>2183</xdr:row>
      <xdr:rowOff>30480</xdr:rowOff>
    </xdr:to>
    <xdr:pic>
      <xdr:nvPicPr>
        <xdr:cNvPr id="1671" name="Billede 1670">
          <a:extLst>
            <a:ext uri="{FF2B5EF4-FFF2-40B4-BE49-F238E27FC236}">
              <a16:creationId xmlns:a16="http://schemas.microsoft.com/office/drawing/2014/main" id="{C1EC9771-DAD3-4F42-AE22-70C9CD6B7A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8370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2184</xdr:row>
      <xdr:rowOff>0</xdr:rowOff>
    </xdr:from>
    <xdr:to>
      <xdr:col>3</xdr:col>
      <xdr:colOff>571500</xdr:colOff>
      <xdr:row>2184</xdr:row>
      <xdr:rowOff>160020</xdr:rowOff>
    </xdr:to>
    <xdr:pic>
      <xdr:nvPicPr>
        <xdr:cNvPr id="1672" name="Billede 1671">
          <a:hlinkClick xmlns:r="http://schemas.openxmlformats.org/officeDocument/2006/relationships" r:id="rId374"/>
          <a:extLst>
            <a:ext uri="{FF2B5EF4-FFF2-40B4-BE49-F238E27FC236}">
              <a16:creationId xmlns:a16="http://schemas.microsoft.com/office/drawing/2014/main" id="{02DF3701-B6C5-4EB2-A5A5-4CBA8C498B1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88552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2185</xdr:row>
      <xdr:rowOff>0</xdr:rowOff>
    </xdr:from>
    <xdr:to>
      <xdr:col>3</xdr:col>
      <xdr:colOff>7620</xdr:colOff>
      <xdr:row>2185</xdr:row>
      <xdr:rowOff>99060</xdr:rowOff>
    </xdr:to>
    <xdr:pic>
      <xdr:nvPicPr>
        <xdr:cNvPr id="1673" name="Billede 1672">
          <a:extLst>
            <a:ext uri="{FF2B5EF4-FFF2-40B4-BE49-F238E27FC236}">
              <a16:creationId xmlns:a16="http://schemas.microsoft.com/office/drawing/2014/main" id="{A9A230A8-5F1A-4DF1-A9B4-836A987A6F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88735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2187</xdr:row>
      <xdr:rowOff>0</xdr:rowOff>
    </xdr:from>
    <xdr:to>
      <xdr:col>1</xdr:col>
      <xdr:colOff>152400</xdr:colOff>
      <xdr:row>2188</xdr:row>
      <xdr:rowOff>114300</xdr:rowOff>
    </xdr:to>
    <xdr:pic>
      <xdr:nvPicPr>
        <xdr:cNvPr id="1674" name="img272" descr="Lot ID: 420800700  Set No: 910033  Name: Old Train Engine Shed">
          <a:hlinkClick xmlns:r="http://schemas.openxmlformats.org/officeDocument/2006/relationships" r:id="rId33"/>
          <a:extLst>
            <a:ext uri="{FF2B5EF4-FFF2-40B4-BE49-F238E27FC236}">
              <a16:creationId xmlns:a16="http://schemas.microsoft.com/office/drawing/2014/main" id="{48FDE843-3BC4-4201-8BC8-9D34C1A82AA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89101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2187</xdr:row>
      <xdr:rowOff>0</xdr:rowOff>
    </xdr:from>
    <xdr:to>
      <xdr:col>3</xdr:col>
      <xdr:colOff>114300</xdr:colOff>
      <xdr:row>2187</xdr:row>
      <xdr:rowOff>114300</xdr:rowOff>
    </xdr:to>
    <xdr:pic>
      <xdr:nvPicPr>
        <xdr:cNvPr id="1675" name="Billede 1674" descr="Seller Ships to My Country">
          <a:hlinkClick xmlns:r="http://schemas.openxmlformats.org/officeDocument/2006/relationships" r:id="rId5"/>
          <a:extLst>
            <a:ext uri="{FF2B5EF4-FFF2-40B4-BE49-F238E27FC236}">
              <a16:creationId xmlns:a16="http://schemas.microsoft.com/office/drawing/2014/main" id="{B80F5EE5-5C87-4A7A-B941-D3454B07790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89101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2187</xdr:row>
      <xdr:rowOff>0</xdr:rowOff>
    </xdr:from>
    <xdr:to>
      <xdr:col>3</xdr:col>
      <xdr:colOff>274320</xdr:colOff>
      <xdr:row>2187</xdr:row>
      <xdr:rowOff>152400</xdr:rowOff>
    </xdr:to>
    <xdr:pic>
      <xdr:nvPicPr>
        <xdr:cNvPr id="1676" name="Billede 1675">
          <a:hlinkClick xmlns:r="http://schemas.openxmlformats.org/officeDocument/2006/relationships" r:id="rId7"/>
          <a:extLst>
            <a:ext uri="{FF2B5EF4-FFF2-40B4-BE49-F238E27FC236}">
              <a16:creationId xmlns:a16="http://schemas.microsoft.com/office/drawing/2014/main" id="{DB0E7419-794A-4FBE-ACDE-D8152D94237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88910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2191</xdr:row>
      <xdr:rowOff>0</xdr:rowOff>
    </xdr:from>
    <xdr:to>
      <xdr:col>3</xdr:col>
      <xdr:colOff>7620</xdr:colOff>
      <xdr:row>2191</xdr:row>
      <xdr:rowOff>30480</xdr:rowOff>
    </xdr:to>
    <xdr:pic>
      <xdr:nvPicPr>
        <xdr:cNvPr id="1677" name="Billede 1676">
          <a:extLst>
            <a:ext uri="{FF2B5EF4-FFF2-40B4-BE49-F238E27FC236}">
              <a16:creationId xmlns:a16="http://schemas.microsoft.com/office/drawing/2014/main" id="{D32E5FC4-0840-4CDB-8E51-5B862952D1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1273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2192</xdr:row>
      <xdr:rowOff>0</xdr:rowOff>
    </xdr:from>
    <xdr:to>
      <xdr:col>3</xdr:col>
      <xdr:colOff>571500</xdr:colOff>
      <xdr:row>2192</xdr:row>
      <xdr:rowOff>160020</xdr:rowOff>
    </xdr:to>
    <xdr:pic>
      <xdr:nvPicPr>
        <xdr:cNvPr id="1678" name="Billede 1677">
          <a:hlinkClick xmlns:r="http://schemas.openxmlformats.org/officeDocument/2006/relationships" r:id="rId375"/>
          <a:extLst>
            <a:ext uri="{FF2B5EF4-FFF2-40B4-BE49-F238E27FC236}">
              <a16:creationId xmlns:a16="http://schemas.microsoft.com/office/drawing/2014/main" id="{1866A6CF-11B7-441E-B3A0-CE6136AF7B8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91456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2193</xdr:row>
      <xdr:rowOff>0</xdr:rowOff>
    </xdr:from>
    <xdr:to>
      <xdr:col>3</xdr:col>
      <xdr:colOff>7620</xdr:colOff>
      <xdr:row>2193</xdr:row>
      <xdr:rowOff>99060</xdr:rowOff>
    </xdr:to>
    <xdr:pic>
      <xdr:nvPicPr>
        <xdr:cNvPr id="1679" name="Billede 1678">
          <a:extLst>
            <a:ext uri="{FF2B5EF4-FFF2-40B4-BE49-F238E27FC236}">
              <a16:creationId xmlns:a16="http://schemas.microsoft.com/office/drawing/2014/main" id="{211BCAF4-B61B-4060-A97E-1C04002AF0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1639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2195</xdr:row>
      <xdr:rowOff>0</xdr:rowOff>
    </xdr:from>
    <xdr:to>
      <xdr:col>1</xdr:col>
      <xdr:colOff>152400</xdr:colOff>
      <xdr:row>2196</xdr:row>
      <xdr:rowOff>114300</xdr:rowOff>
    </xdr:to>
    <xdr:pic>
      <xdr:nvPicPr>
        <xdr:cNvPr id="1680" name="img273" descr="Lot ID: 418843995  Set No: 910033  Name: Old Train Engine Shed">
          <a:hlinkClick xmlns:r="http://schemas.openxmlformats.org/officeDocument/2006/relationships" r:id="rId33"/>
          <a:extLst>
            <a:ext uri="{FF2B5EF4-FFF2-40B4-BE49-F238E27FC236}">
              <a16:creationId xmlns:a16="http://schemas.microsoft.com/office/drawing/2014/main" id="{80DA66F6-373F-4F72-948B-593945F4410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92004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2195</xdr:row>
      <xdr:rowOff>0</xdr:rowOff>
    </xdr:from>
    <xdr:to>
      <xdr:col>3</xdr:col>
      <xdr:colOff>114300</xdr:colOff>
      <xdr:row>2195</xdr:row>
      <xdr:rowOff>114300</xdr:rowOff>
    </xdr:to>
    <xdr:pic>
      <xdr:nvPicPr>
        <xdr:cNvPr id="1681" name="Billede 1680" descr="Seller Ships to My Country">
          <a:hlinkClick xmlns:r="http://schemas.openxmlformats.org/officeDocument/2006/relationships" r:id="rId5"/>
          <a:extLst>
            <a:ext uri="{FF2B5EF4-FFF2-40B4-BE49-F238E27FC236}">
              <a16:creationId xmlns:a16="http://schemas.microsoft.com/office/drawing/2014/main" id="{AA75F02D-001A-4B3B-A406-7CBEA3A9EE6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92004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2195</xdr:row>
      <xdr:rowOff>0</xdr:rowOff>
    </xdr:from>
    <xdr:to>
      <xdr:col>3</xdr:col>
      <xdr:colOff>274320</xdr:colOff>
      <xdr:row>2195</xdr:row>
      <xdr:rowOff>152400</xdr:rowOff>
    </xdr:to>
    <xdr:pic>
      <xdr:nvPicPr>
        <xdr:cNvPr id="1682" name="Billede 1681">
          <a:hlinkClick xmlns:r="http://schemas.openxmlformats.org/officeDocument/2006/relationships" r:id="rId7"/>
          <a:extLst>
            <a:ext uri="{FF2B5EF4-FFF2-40B4-BE49-F238E27FC236}">
              <a16:creationId xmlns:a16="http://schemas.microsoft.com/office/drawing/2014/main" id="{9464A48E-45EB-41F4-8EA9-F889B88BF74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92004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2199</xdr:row>
      <xdr:rowOff>0</xdr:rowOff>
    </xdr:from>
    <xdr:to>
      <xdr:col>3</xdr:col>
      <xdr:colOff>7620</xdr:colOff>
      <xdr:row>2199</xdr:row>
      <xdr:rowOff>30480</xdr:rowOff>
    </xdr:to>
    <xdr:pic>
      <xdr:nvPicPr>
        <xdr:cNvPr id="1683" name="Billede 1682">
          <a:extLst>
            <a:ext uri="{FF2B5EF4-FFF2-40B4-BE49-F238E27FC236}">
              <a16:creationId xmlns:a16="http://schemas.microsoft.com/office/drawing/2014/main" id="{113E1D32-6A0E-4E02-9D53-34901CD9BE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4130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2200</xdr:row>
      <xdr:rowOff>0</xdr:rowOff>
    </xdr:from>
    <xdr:to>
      <xdr:col>3</xdr:col>
      <xdr:colOff>571500</xdr:colOff>
      <xdr:row>2200</xdr:row>
      <xdr:rowOff>160020</xdr:rowOff>
    </xdr:to>
    <xdr:pic>
      <xdr:nvPicPr>
        <xdr:cNvPr id="1684" name="Billede 1683">
          <a:hlinkClick xmlns:r="http://schemas.openxmlformats.org/officeDocument/2006/relationships" r:id="rId376"/>
          <a:extLst>
            <a:ext uri="{FF2B5EF4-FFF2-40B4-BE49-F238E27FC236}">
              <a16:creationId xmlns:a16="http://schemas.microsoft.com/office/drawing/2014/main" id="{F5AF955C-0F25-453E-8F02-4F8F03CC334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94313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2201</xdr:row>
      <xdr:rowOff>0</xdr:rowOff>
    </xdr:from>
    <xdr:to>
      <xdr:col>3</xdr:col>
      <xdr:colOff>7620</xdr:colOff>
      <xdr:row>2201</xdr:row>
      <xdr:rowOff>99060</xdr:rowOff>
    </xdr:to>
    <xdr:pic>
      <xdr:nvPicPr>
        <xdr:cNvPr id="1685" name="Billede 1684">
          <a:extLst>
            <a:ext uri="{FF2B5EF4-FFF2-40B4-BE49-F238E27FC236}">
              <a16:creationId xmlns:a16="http://schemas.microsoft.com/office/drawing/2014/main" id="{8B202A60-0552-428B-AF84-7EF28811BD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4496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2203</xdr:row>
      <xdr:rowOff>0</xdr:rowOff>
    </xdr:from>
    <xdr:to>
      <xdr:col>1</xdr:col>
      <xdr:colOff>152400</xdr:colOff>
      <xdr:row>2204</xdr:row>
      <xdr:rowOff>114300</xdr:rowOff>
    </xdr:to>
    <xdr:pic>
      <xdr:nvPicPr>
        <xdr:cNvPr id="1686" name="img274" descr="Lot ID: 452110514  Set No: 910033  Name: Old Train Engine Shed">
          <a:hlinkClick xmlns:r="http://schemas.openxmlformats.org/officeDocument/2006/relationships" r:id="rId33"/>
          <a:extLst>
            <a:ext uri="{FF2B5EF4-FFF2-40B4-BE49-F238E27FC236}">
              <a16:creationId xmlns:a16="http://schemas.microsoft.com/office/drawing/2014/main" id="{338D03D9-6ACA-4E11-B952-2534F36C1B9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94862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2203</xdr:row>
      <xdr:rowOff>0</xdr:rowOff>
    </xdr:from>
    <xdr:to>
      <xdr:col>3</xdr:col>
      <xdr:colOff>114300</xdr:colOff>
      <xdr:row>2203</xdr:row>
      <xdr:rowOff>114300</xdr:rowOff>
    </xdr:to>
    <xdr:pic>
      <xdr:nvPicPr>
        <xdr:cNvPr id="1687" name="Billede 1686" descr="Seller Ships to My Country">
          <a:hlinkClick xmlns:r="http://schemas.openxmlformats.org/officeDocument/2006/relationships" r:id="rId5"/>
          <a:extLst>
            <a:ext uri="{FF2B5EF4-FFF2-40B4-BE49-F238E27FC236}">
              <a16:creationId xmlns:a16="http://schemas.microsoft.com/office/drawing/2014/main" id="{B29B27A6-750D-4474-825C-0C13E80CFCB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94862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2203</xdr:row>
      <xdr:rowOff>0</xdr:rowOff>
    </xdr:from>
    <xdr:to>
      <xdr:col>3</xdr:col>
      <xdr:colOff>274320</xdr:colOff>
      <xdr:row>2203</xdr:row>
      <xdr:rowOff>152400</xdr:rowOff>
    </xdr:to>
    <xdr:pic>
      <xdr:nvPicPr>
        <xdr:cNvPr id="1688" name="Billede 1687">
          <a:hlinkClick xmlns:r="http://schemas.openxmlformats.org/officeDocument/2006/relationships" r:id="rId7"/>
          <a:extLst>
            <a:ext uri="{FF2B5EF4-FFF2-40B4-BE49-F238E27FC236}">
              <a16:creationId xmlns:a16="http://schemas.microsoft.com/office/drawing/2014/main" id="{505062EC-ADD9-4EC5-BCA3-4C4423FCB3C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894862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2207</xdr:row>
      <xdr:rowOff>0</xdr:rowOff>
    </xdr:from>
    <xdr:to>
      <xdr:col>3</xdr:col>
      <xdr:colOff>7620</xdr:colOff>
      <xdr:row>2207</xdr:row>
      <xdr:rowOff>30480</xdr:rowOff>
    </xdr:to>
    <xdr:pic>
      <xdr:nvPicPr>
        <xdr:cNvPr id="1689" name="Billede 1688">
          <a:extLst>
            <a:ext uri="{FF2B5EF4-FFF2-40B4-BE49-F238E27FC236}">
              <a16:creationId xmlns:a16="http://schemas.microsoft.com/office/drawing/2014/main" id="{DDC2B33B-577C-40FF-AB82-B47829ECBF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7262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2208</xdr:row>
      <xdr:rowOff>0</xdr:rowOff>
    </xdr:from>
    <xdr:to>
      <xdr:col>3</xdr:col>
      <xdr:colOff>571500</xdr:colOff>
      <xdr:row>2208</xdr:row>
      <xdr:rowOff>160020</xdr:rowOff>
    </xdr:to>
    <xdr:pic>
      <xdr:nvPicPr>
        <xdr:cNvPr id="1690" name="Billede 1689">
          <a:hlinkClick xmlns:r="http://schemas.openxmlformats.org/officeDocument/2006/relationships" r:id="rId377"/>
          <a:extLst>
            <a:ext uri="{FF2B5EF4-FFF2-40B4-BE49-F238E27FC236}">
              <a16:creationId xmlns:a16="http://schemas.microsoft.com/office/drawing/2014/main" id="{6E287C68-4193-43D8-B2F0-A650AB8E0B7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897445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2209</xdr:row>
      <xdr:rowOff>0</xdr:rowOff>
    </xdr:from>
    <xdr:to>
      <xdr:col>3</xdr:col>
      <xdr:colOff>7620</xdr:colOff>
      <xdr:row>2209</xdr:row>
      <xdr:rowOff>99060</xdr:rowOff>
    </xdr:to>
    <xdr:pic>
      <xdr:nvPicPr>
        <xdr:cNvPr id="1691" name="Billede 1690">
          <a:extLst>
            <a:ext uri="{FF2B5EF4-FFF2-40B4-BE49-F238E27FC236}">
              <a16:creationId xmlns:a16="http://schemas.microsoft.com/office/drawing/2014/main" id="{C9D7863E-8FE9-40DE-BBD2-FF1731BACB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7628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2211</xdr:row>
      <xdr:rowOff>0</xdr:rowOff>
    </xdr:from>
    <xdr:to>
      <xdr:col>1</xdr:col>
      <xdr:colOff>152400</xdr:colOff>
      <xdr:row>2212</xdr:row>
      <xdr:rowOff>114300</xdr:rowOff>
    </xdr:to>
    <xdr:pic>
      <xdr:nvPicPr>
        <xdr:cNvPr id="1692" name="img275" descr="Lot ID: 508198623  Set No: 910033  Name: Old Train Engine Shed">
          <a:hlinkClick xmlns:r="http://schemas.openxmlformats.org/officeDocument/2006/relationships" r:id="rId33"/>
          <a:extLst>
            <a:ext uri="{FF2B5EF4-FFF2-40B4-BE49-F238E27FC236}">
              <a16:creationId xmlns:a16="http://schemas.microsoft.com/office/drawing/2014/main" id="{2C752413-8ABA-4554-B58B-A9DA9974821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897994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2211</xdr:row>
      <xdr:rowOff>0</xdr:rowOff>
    </xdr:from>
    <xdr:to>
      <xdr:col>3</xdr:col>
      <xdr:colOff>114300</xdr:colOff>
      <xdr:row>2211</xdr:row>
      <xdr:rowOff>114300</xdr:rowOff>
    </xdr:to>
    <xdr:pic>
      <xdr:nvPicPr>
        <xdr:cNvPr id="1693" name="Billede 1692" descr="Seller Ships to My Country">
          <a:hlinkClick xmlns:r="http://schemas.openxmlformats.org/officeDocument/2006/relationships" r:id="rId5"/>
          <a:extLst>
            <a:ext uri="{FF2B5EF4-FFF2-40B4-BE49-F238E27FC236}">
              <a16:creationId xmlns:a16="http://schemas.microsoft.com/office/drawing/2014/main" id="{5F297A51-45F3-4ADC-88DE-DF6D3FDE413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897994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2211</xdr:row>
      <xdr:rowOff>0</xdr:rowOff>
    </xdr:from>
    <xdr:to>
      <xdr:col>3</xdr:col>
      <xdr:colOff>274320</xdr:colOff>
      <xdr:row>2211</xdr:row>
      <xdr:rowOff>152400</xdr:rowOff>
    </xdr:to>
    <xdr:pic>
      <xdr:nvPicPr>
        <xdr:cNvPr id="1694" name="Billede 1693">
          <a:hlinkClick xmlns:r="http://schemas.openxmlformats.org/officeDocument/2006/relationships" r:id="rId7"/>
          <a:extLst>
            <a:ext uri="{FF2B5EF4-FFF2-40B4-BE49-F238E27FC236}">
              <a16:creationId xmlns:a16="http://schemas.microsoft.com/office/drawing/2014/main" id="{B5982E7F-4369-45FF-B984-468AB4B1F2C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897994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2215</xdr:row>
      <xdr:rowOff>0</xdr:rowOff>
    </xdr:from>
    <xdr:to>
      <xdr:col>3</xdr:col>
      <xdr:colOff>7620</xdr:colOff>
      <xdr:row>2215</xdr:row>
      <xdr:rowOff>30480</xdr:rowOff>
    </xdr:to>
    <xdr:pic>
      <xdr:nvPicPr>
        <xdr:cNvPr id="1695" name="Billede 1694">
          <a:extLst>
            <a:ext uri="{FF2B5EF4-FFF2-40B4-BE49-F238E27FC236}">
              <a16:creationId xmlns:a16="http://schemas.microsoft.com/office/drawing/2014/main" id="{51CEE653-C4D0-45B0-85D4-D8311B14BA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899891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2216</xdr:row>
      <xdr:rowOff>0</xdr:rowOff>
    </xdr:from>
    <xdr:to>
      <xdr:col>3</xdr:col>
      <xdr:colOff>571500</xdr:colOff>
      <xdr:row>2216</xdr:row>
      <xdr:rowOff>160020</xdr:rowOff>
    </xdr:to>
    <xdr:pic>
      <xdr:nvPicPr>
        <xdr:cNvPr id="1696" name="Billede 1695">
          <a:hlinkClick xmlns:r="http://schemas.openxmlformats.org/officeDocument/2006/relationships" r:id="rId378"/>
          <a:extLst>
            <a:ext uri="{FF2B5EF4-FFF2-40B4-BE49-F238E27FC236}">
              <a16:creationId xmlns:a16="http://schemas.microsoft.com/office/drawing/2014/main" id="{E6ECC13F-2572-47EE-B32E-71FDC37EBD5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00074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2217</xdr:row>
      <xdr:rowOff>0</xdr:rowOff>
    </xdr:from>
    <xdr:to>
      <xdr:col>3</xdr:col>
      <xdr:colOff>7620</xdr:colOff>
      <xdr:row>2217</xdr:row>
      <xdr:rowOff>99060</xdr:rowOff>
    </xdr:to>
    <xdr:pic>
      <xdr:nvPicPr>
        <xdr:cNvPr id="1697" name="Billede 1696">
          <a:extLst>
            <a:ext uri="{FF2B5EF4-FFF2-40B4-BE49-F238E27FC236}">
              <a16:creationId xmlns:a16="http://schemas.microsoft.com/office/drawing/2014/main" id="{AF693BC3-6546-4B8A-B8F8-DEA1FA6CB2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0257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2219</xdr:row>
      <xdr:rowOff>0</xdr:rowOff>
    </xdr:from>
    <xdr:to>
      <xdr:col>1</xdr:col>
      <xdr:colOff>152400</xdr:colOff>
      <xdr:row>2220</xdr:row>
      <xdr:rowOff>114300</xdr:rowOff>
    </xdr:to>
    <xdr:pic>
      <xdr:nvPicPr>
        <xdr:cNvPr id="1698" name="img276" descr="Lot ID: 418364400  Set No: 910033  Name: Old Train Engine Shed">
          <a:hlinkClick xmlns:r="http://schemas.openxmlformats.org/officeDocument/2006/relationships" r:id="rId33"/>
          <a:extLst>
            <a:ext uri="{FF2B5EF4-FFF2-40B4-BE49-F238E27FC236}">
              <a16:creationId xmlns:a16="http://schemas.microsoft.com/office/drawing/2014/main" id="{65D81A17-3FCE-43A4-AAAD-2E8A5F4F118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00623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2219</xdr:row>
      <xdr:rowOff>0</xdr:rowOff>
    </xdr:from>
    <xdr:to>
      <xdr:col>3</xdr:col>
      <xdr:colOff>114300</xdr:colOff>
      <xdr:row>2219</xdr:row>
      <xdr:rowOff>114300</xdr:rowOff>
    </xdr:to>
    <xdr:pic>
      <xdr:nvPicPr>
        <xdr:cNvPr id="1699" name="Billede 1698" descr="Seller Ships to My Country">
          <a:hlinkClick xmlns:r="http://schemas.openxmlformats.org/officeDocument/2006/relationships" r:id="rId5"/>
          <a:extLst>
            <a:ext uri="{FF2B5EF4-FFF2-40B4-BE49-F238E27FC236}">
              <a16:creationId xmlns:a16="http://schemas.microsoft.com/office/drawing/2014/main" id="{C9540B81-9214-4406-888A-19E76AA3C9F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00623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2219</xdr:row>
      <xdr:rowOff>0</xdr:rowOff>
    </xdr:from>
    <xdr:to>
      <xdr:col>3</xdr:col>
      <xdr:colOff>274320</xdr:colOff>
      <xdr:row>2219</xdr:row>
      <xdr:rowOff>152400</xdr:rowOff>
    </xdr:to>
    <xdr:pic>
      <xdr:nvPicPr>
        <xdr:cNvPr id="1700" name="Billede 1699">
          <a:hlinkClick xmlns:r="http://schemas.openxmlformats.org/officeDocument/2006/relationships" r:id="rId7"/>
          <a:extLst>
            <a:ext uri="{FF2B5EF4-FFF2-40B4-BE49-F238E27FC236}">
              <a16:creationId xmlns:a16="http://schemas.microsoft.com/office/drawing/2014/main" id="{EBF02E1E-8230-4505-A425-018933050FF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00623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2224</xdr:row>
      <xdr:rowOff>0</xdr:rowOff>
    </xdr:from>
    <xdr:to>
      <xdr:col>3</xdr:col>
      <xdr:colOff>7620</xdr:colOff>
      <xdr:row>2224</xdr:row>
      <xdr:rowOff>30480</xdr:rowOff>
    </xdr:to>
    <xdr:pic>
      <xdr:nvPicPr>
        <xdr:cNvPr id="1701" name="Billede 1700">
          <a:extLst>
            <a:ext uri="{FF2B5EF4-FFF2-40B4-BE49-F238E27FC236}">
              <a16:creationId xmlns:a16="http://schemas.microsoft.com/office/drawing/2014/main" id="{880F74C1-E068-4D31-98F5-1D808D0CAF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2931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2225</xdr:row>
      <xdr:rowOff>0</xdr:rowOff>
    </xdr:from>
    <xdr:to>
      <xdr:col>3</xdr:col>
      <xdr:colOff>571500</xdr:colOff>
      <xdr:row>2225</xdr:row>
      <xdr:rowOff>160020</xdr:rowOff>
    </xdr:to>
    <xdr:pic>
      <xdr:nvPicPr>
        <xdr:cNvPr id="1702" name="Billede 1701">
          <a:hlinkClick xmlns:r="http://schemas.openxmlformats.org/officeDocument/2006/relationships" r:id="rId379"/>
          <a:extLst>
            <a:ext uri="{FF2B5EF4-FFF2-40B4-BE49-F238E27FC236}">
              <a16:creationId xmlns:a16="http://schemas.microsoft.com/office/drawing/2014/main" id="{8B7AA959-C615-4B83-8564-0F841067532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03114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2226</xdr:row>
      <xdr:rowOff>0</xdr:rowOff>
    </xdr:from>
    <xdr:to>
      <xdr:col>3</xdr:col>
      <xdr:colOff>7620</xdr:colOff>
      <xdr:row>2226</xdr:row>
      <xdr:rowOff>99060</xdr:rowOff>
    </xdr:to>
    <xdr:pic>
      <xdr:nvPicPr>
        <xdr:cNvPr id="1703" name="Billede 1702">
          <a:extLst>
            <a:ext uri="{FF2B5EF4-FFF2-40B4-BE49-F238E27FC236}">
              <a16:creationId xmlns:a16="http://schemas.microsoft.com/office/drawing/2014/main" id="{009C16D1-05A8-4F4F-AE28-F1E965ACD5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3297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2228</xdr:row>
      <xdr:rowOff>0</xdr:rowOff>
    </xdr:from>
    <xdr:to>
      <xdr:col>1</xdr:col>
      <xdr:colOff>152400</xdr:colOff>
      <xdr:row>2229</xdr:row>
      <xdr:rowOff>114300</xdr:rowOff>
    </xdr:to>
    <xdr:pic>
      <xdr:nvPicPr>
        <xdr:cNvPr id="1704" name="img277" descr="Lot ID: 425145539  Set No: 910033  Name: Old Train Engine Shed">
          <a:hlinkClick xmlns:r="http://schemas.openxmlformats.org/officeDocument/2006/relationships" r:id="rId33"/>
          <a:extLst>
            <a:ext uri="{FF2B5EF4-FFF2-40B4-BE49-F238E27FC236}">
              <a16:creationId xmlns:a16="http://schemas.microsoft.com/office/drawing/2014/main" id="{E62157F7-9120-4EB2-88AA-8F69C3BAE82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03663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2228</xdr:row>
      <xdr:rowOff>0</xdr:rowOff>
    </xdr:from>
    <xdr:to>
      <xdr:col>3</xdr:col>
      <xdr:colOff>114300</xdr:colOff>
      <xdr:row>2228</xdr:row>
      <xdr:rowOff>114300</xdr:rowOff>
    </xdr:to>
    <xdr:pic>
      <xdr:nvPicPr>
        <xdr:cNvPr id="1705" name="Billede 1704" descr="Seller Ships to My Country">
          <a:hlinkClick xmlns:r="http://schemas.openxmlformats.org/officeDocument/2006/relationships" r:id="rId5"/>
          <a:extLst>
            <a:ext uri="{FF2B5EF4-FFF2-40B4-BE49-F238E27FC236}">
              <a16:creationId xmlns:a16="http://schemas.microsoft.com/office/drawing/2014/main" id="{DBCBB05E-1338-4C6B-9E3A-809F6C840BE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03663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2228</xdr:row>
      <xdr:rowOff>0</xdr:rowOff>
    </xdr:from>
    <xdr:to>
      <xdr:col>3</xdr:col>
      <xdr:colOff>274320</xdr:colOff>
      <xdr:row>2228</xdr:row>
      <xdr:rowOff>152400</xdr:rowOff>
    </xdr:to>
    <xdr:pic>
      <xdr:nvPicPr>
        <xdr:cNvPr id="1706" name="Billede 1705">
          <a:hlinkClick xmlns:r="http://schemas.openxmlformats.org/officeDocument/2006/relationships" r:id="rId7"/>
          <a:extLst>
            <a:ext uri="{FF2B5EF4-FFF2-40B4-BE49-F238E27FC236}">
              <a16:creationId xmlns:a16="http://schemas.microsoft.com/office/drawing/2014/main" id="{B0BFC46E-70C6-4EC2-A478-379AC5D6AD6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903663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2233</xdr:row>
      <xdr:rowOff>0</xdr:rowOff>
    </xdr:from>
    <xdr:to>
      <xdr:col>3</xdr:col>
      <xdr:colOff>7620</xdr:colOff>
      <xdr:row>2233</xdr:row>
      <xdr:rowOff>30480</xdr:rowOff>
    </xdr:to>
    <xdr:pic>
      <xdr:nvPicPr>
        <xdr:cNvPr id="1707" name="Billede 1706">
          <a:extLst>
            <a:ext uri="{FF2B5EF4-FFF2-40B4-BE49-F238E27FC236}">
              <a16:creationId xmlns:a16="http://schemas.microsoft.com/office/drawing/2014/main" id="{D7D39DE2-2A86-4764-A83C-3C447AA411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5972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2234</xdr:row>
      <xdr:rowOff>0</xdr:rowOff>
    </xdr:from>
    <xdr:to>
      <xdr:col>3</xdr:col>
      <xdr:colOff>571500</xdr:colOff>
      <xdr:row>2234</xdr:row>
      <xdr:rowOff>160020</xdr:rowOff>
    </xdr:to>
    <xdr:pic>
      <xdr:nvPicPr>
        <xdr:cNvPr id="1708" name="Billede 1707">
          <a:hlinkClick xmlns:r="http://schemas.openxmlformats.org/officeDocument/2006/relationships" r:id="rId380"/>
          <a:extLst>
            <a:ext uri="{FF2B5EF4-FFF2-40B4-BE49-F238E27FC236}">
              <a16:creationId xmlns:a16="http://schemas.microsoft.com/office/drawing/2014/main" id="{1854FF41-5360-419B-855B-E207DC19768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06155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2235</xdr:row>
      <xdr:rowOff>0</xdr:rowOff>
    </xdr:from>
    <xdr:to>
      <xdr:col>3</xdr:col>
      <xdr:colOff>7620</xdr:colOff>
      <xdr:row>2235</xdr:row>
      <xdr:rowOff>99060</xdr:rowOff>
    </xdr:to>
    <xdr:pic>
      <xdr:nvPicPr>
        <xdr:cNvPr id="1709" name="Billede 1708">
          <a:extLst>
            <a:ext uri="{FF2B5EF4-FFF2-40B4-BE49-F238E27FC236}">
              <a16:creationId xmlns:a16="http://schemas.microsoft.com/office/drawing/2014/main" id="{98C9F8E9-225C-4AEF-A833-2250E90373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6338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2237</xdr:row>
      <xdr:rowOff>0</xdr:rowOff>
    </xdr:from>
    <xdr:to>
      <xdr:col>1</xdr:col>
      <xdr:colOff>152400</xdr:colOff>
      <xdr:row>2238</xdr:row>
      <xdr:rowOff>114300</xdr:rowOff>
    </xdr:to>
    <xdr:pic>
      <xdr:nvPicPr>
        <xdr:cNvPr id="1710" name="img278" descr="Lot ID: 426257438  Set No: 910033  Name: Old Train Engine Shed">
          <a:hlinkClick xmlns:r="http://schemas.openxmlformats.org/officeDocument/2006/relationships" r:id="rId33"/>
          <a:extLst>
            <a:ext uri="{FF2B5EF4-FFF2-40B4-BE49-F238E27FC236}">
              <a16:creationId xmlns:a16="http://schemas.microsoft.com/office/drawing/2014/main" id="{0D0C8313-9175-462D-96FA-2AF599320CB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06703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2237</xdr:row>
      <xdr:rowOff>0</xdr:rowOff>
    </xdr:from>
    <xdr:to>
      <xdr:col>3</xdr:col>
      <xdr:colOff>114300</xdr:colOff>
      <xdr:row>2237</xdr:row>
      <xdr:rowOff>114300</xdr:rowOff>
    </xdr:to>
    <xdr:pic>
      <xdr:nvPicPr>
        <xdr:cNvPr id="1711" name="Billede 1710" descr="Seller Does Not Ship to My Country">
          <a:hlinkClick xmlns:r="http://schemas.openxmlformats.org/officeDocument/2006/relationships" r:id="rId5"/>
          <a:extLst>
            <a:ext uri="{FF2B5EF4-FFF2-40B4-BE49-F238E27FC236}">
              <a16:creationId xmlns:a16="http://schemas.microsoft.com/office/drawing/2014/main" id="{FFF1EF81-ED15-4214-9486-977D3722A4C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06703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2237</xdr:row>
      <xdr:rowOff>0</xdr:rowOff>
    </xdr:from>
    <xdr:to>
      <xdr:col>3</xdr:col>
      <xdr:colOff>274320</xdr:colOff>
      <xdr:row>2237</xdr:row>
      <xdr:rowOff>152400</xdr:rowOff>
    </xdr:to>
    <xdr:pic>
      <xdr:nvPicPr>
        <xdr:cNvPr id="1712" name="Billede 1711">
          <a:hlinkClick xmlns:r="http://schemas.openxmlformats.org/officeDocument/2006/relationships" r:id="rId7"/>
          <a:extLst>
            <a:ext uri="{FF2B5EF4-FFF2-40B4-BE49-F238E27FC236}">
              <a16:creationId xmlns:a16="http://schemas.microsoft.com/office/drawing/2014/main" id="{68DD0D42-22A9-4F82-B152-F152FB253EEF}"/>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0670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2241</xdr:row>
      <xdr:rowOff>0</xdr:rowOff>
    </xdr:from>
    <xdr:to>
      <xdr:col>3</xdr:col>
      <xdr:colOff>7620</xdr:colOff>
      <xdr:row>2241</xdr:row>
      <xdr:rowOff>30480</xdr:rowOff>
    </xdr:to>
    <xdr:pic>
      <xdr:nvPicPr>
        <xdr:cNvPr id="1713" name="Billede 1712">
          <a:extLst>
            <a:ext uri="{FF2B5EF4-FFF2-40B4-BE49-F238E27FC236}">
              <a16:creationId xmlns:a16="http://schemas.microsoft.com/office/drawing/2014/main" id="{1F4B2A23-8822-48C7-8933-5F91F82AC9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09904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2242</xdr:row>
      <xdr:rowOff>0</xdr:rowOff>
    </xdr:from>
    <xdr:to>
      <xdr:col>3</xdr:col>
      <xdr:colOff>571500</xdr:colOff>
      <xdr:row>2242</xdr:row>
      <xdr:rowOff>160020</xdr:rowOff>
    </xdr:to>
    <xdr:pic>
      <xdr:nvPicPr>
        <xdr:cNvPr id="1714" name="Billede 1713">
          <a:hlinkClick xmlns:r="http://schemas.openxmlformats.org/officeDocument/2006/relationships" r:id="rId381"/>
          <a:extLst>
            <a:ext uri="{FF2B5EF4-FFF2-40B4-BE49-F238E27FC236}">
              <a16:creationId xmlns:a16="http://schemas.microsoft.com/office/drawing/2014/main" id="{15FC055A-5CA7-4716-ACF3-F476B13372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10087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2243</xdr:row>
      <xdr:rowOff>0</xdr:rowOff>
    </xdr:from>
    <xdr:to>
      <xdr:col>3</xdr:col>
      <xdr:colOff>7620</xdr:colOff>
      <xdr:row>2243</xdr:row>
      <xdr:rowOff>99060</xdr:rowOff>
    </xdr:to>
    <xdr:pic>
      <xdr:nvPicPr>
        <xdr:cNvPr id="1715" name="Billede 1714">
          <a:extLst>
            <a:ext uri="{FF2B5EF4-FFF2-40B4-BE49-F238E27FC236}">
              <a16:creationId xmlns:a16="http://schemas.microsoft.com/office/drawing/2014/main" id="{F2166579-1099-4F6D-9390-35490CFC85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0269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2245</xdr:row>
      <xdr:rowOff>0</xdr:rowOff>
    </xdr:from>
    <xdr:to>
      <xdr:col>1</xdr:col>
      <xdr:colOff>152400</xdr:colOff>
      <xdr:row>2246</xdr:row>
      <xdr:rowOff>114300</xdr:rowOff>
    </xdr:to>
    <xdr:pic>
      <xdr:nvPicPr>
        <xdr:cNvPr id="1716" name="img279" descr="Lot ID: 420381396  Set No: 910033  Name: Old Train Engine Shed">
          <a:hlinkClick xmlns:r="http://schemas.openxmlformats.org/officeDocument/2006/relationships" r:id="rId33"/>
          <a:extLst>
            <a:ext uri="{FF2B5EF4-FFF2-40B4-BE49-F238E27FC236}">
              <a16:creationId xmlns:a16="http://schemas.microsoft.com/office/drawing/2014/main" id="{A84E0007-8AAF-498F-9236-9DA4E298155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10635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2245</xdr:row>
      <xdr:rowOff>0</xdr:rowOff>
    </xdr:from>
    <xdr:to>
      <xdr:col>3</xdr:col>
      <xdr:colOff>114300</xdr:colOff>
      <xdr:row>2245</xdr:row>
      <xdr:rowOff>114300</xdr:rowOff>
    </xdr:to>
    <xdr:pic>
      <xdr:nvPicPr>
        <xdr:cNvPr id="1717" name="Billede 1716" descr="Seller Does Not Ship to My Country">
          <a:hlinkClick xmlns:r="http://schemas.openxmlformats.org/officeDocument/2006/relationships" r:id="rId5"/>
          <a:extLst>
            <a:ext uri="{FF2B5EF4-FFF2-40B4-BE49-F238E27FC236}">
              <a16:creationId xmlns:a16="http://schemas.microsoft.com/office/drawing/2014/main" id="{7F21BBDC-C420-4234-853B-F0657A2B200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10635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2245</xdr:row>
      <xdr:rowOff>0</xdr:rowOff>
    </xdr:from>
    <xdr:to>
      <xdr:col>3</xdr:col>
      <xdr:colOff>274320</xdr:colOff>
      <xdr:row>2245</xdr:row>
      <xdr:rowOff>152400</xdr:rowOff>
    </xdr:to>
    <xdr:pic>
      <xdr:nvPicPr>
        <xdr:cNvPr id="1718" name="Billede 1717">
          <a:hlinkClick xmlns:r="http://schemas.openxmlformats.org/officeDocument/2006/relationships" r:id="rId7"/>
          <a:extLst>
            <a:ext uri="{FF2B5EF4-FFF2-40B4-BE49-F238E27FC236}">
              <a16:creationId xmlns:a16="http://schemas.microsoft.com/office/drawing/2014/main" id="{7CCC894D-223E-4C25-8A39-71E90E5F7AF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10635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2249</xdr:row>
      <xdr:rowOff>0</xdr:rowOff>
    </xdr:from>
    <xdr:to>
      <xdr:col>3</xdr:col>
      <xdr:colOff>7620</xdr:colOff>
      <xdr:row>2249</xdr:row>
      <xdr:rowOff>30480</xdr:rowOff>
    </xdr:to>
    <xdr:pic>
      <xdr:nvPicPr>
        <xdr:cNvPr id="1719" name="Billede 1718">
          <a:extLst>
            <a:ext uri="{FF2B5EF4-FFF2-40B4-BE49-F238E27FC236}">
              <a16:creationId xmlns:a16="http://schemas.microsoft.com/office/drawing/2014/main" id="{13C1D2FF-E976-4A7D-AE10-35D3CBFAEA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3836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2250</xdr:row>
      <xdr:rowOff>0</xdr:rowOff>
    </xdr:from>
    <xdr:to>
      <xdr:col>3</xdr:col>
      <xdr:colOff>571500</xdr:colOff>
      <xdr:row>2250</xdr:row>
      <xdr:rowOff>160020</xdr:rowOff>
    </xdr:to>
    <xdr:pic>
      <xdr:nvPicPr>
        <xdr:cNvPr id="1720" name="Billede 1719">
          <a:hlinkClick xmlns:r="http://schemas.openxmlformats.org/officeDocument/2006/relationships" r:id="rId382"/>
          <a:extLst>
            <a:ext uri="{FF2B5EF4-FFF2-40B4-BE49-F238E27FC236}">
              <a16:creationId xmlns:a16="http://schemas.microsoft.com/office/drawing/2014/main" id="{664E5A4B-4046-4B07-94F9-085BD7D85F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14019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2251</xdr:row>
      <xdr:rowOff>0</xdr:rowOff>
    </xdr:from>
    <xdr:to>
      <xdr:col>3</xdr:col>
      <xdr:colOff>7620</xdr:colOff>
      <xdr:row>2251</xdr:row>
      <xdr:rowOff>99060</xdr:rowOff>
    </xdr:to>
    <xdr:pic>
      <xdr:nvPicPr>
        <xdr:cNvPr id="1721" name="Billede 1720">
          <a:extLst>
            <a:ext uri="{FF2B5EF4-FFF2-40B4-BE49-F238E27FC236}">
              <a16:creationId xmlns:a16="http://schemas.microsoft.com/office/drawing/2014/main" id="{3F1D2349-D5FE-482D-A500-C4221DCAFF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4201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2253</xdr:row>
      <xdr:rowOff>0</xdr:rowOff>
    </xdr:from>
    <xdr:to>
      <xdr:col>1</xdr:col>
      <xdr:colOff>152400</xdr:colOff>
      <xdr:row>2254</xdr:row>
      <xdr:rowOff>114300</xdr:rowOff>
    </xdr:to>
    <xdr:pic>
      <xdr:nvPicPr>
        <xdr:cNvPr id="1722" name="img280" descr="Lot ID: 421892345  Set No: 910033  Name: Old Train Engine Shed">
          <a:hlinkClick xmlns:r="http://schemas.openxmlformats.org/officeDocument/2006/relationships" r:id="rId33"/>
          <a:extLst>
            <a:ext uri="{FF2B5EF4-FFF2-40B4-BE49-F238E27FC236}">
              <a16:creationId xmlns:a16="http://schemas.microsoft.com/office/drawing/2014/main" id="{957C4D94-16FC-4024-8D4F-307891D0F20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14567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2253</xdr:row>
      <xdr:rowOff>0</xdr:rowOff>
    </xdr:from>
    <xdr:to>
      <xdr:col>3</xdr:col>
      <xdr:colOff>114300</xdr:colOff>
      <xdr:row>2253</xdr:row>
      <xdr:rowOff>114300</xdr:rowOff>
    </xdr:to>
    <xdr:pic>
      <xdr:nvPicPr>
        <xdr:cNvPr id="1723" name="Billede 1722" descr="Seller Ships to My Country">
          <a:hlinkClick xmlns:r="http://schemas.openxmlformats.org/officeDocument/2006/relationships" r:id="rId5"/>
          <a:extLst>
            <a:ext uri="{FF2B5EF4-FFF2-40B4-BE49-F238E27FC236}">
              <a16:creationId xmlns:a16="http://schemas.microsoft.com/office/drawing/2014/main" id="{DB1FC673-65C7-452E-AF17-013E040B6D2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14567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2253</xdr:row>
      <xdr:rowOff>0</xdr:rowOff>
    </xdr:from>
    <xdr:to>
      <xdr:col>3</xdr:col>
      <xdr:colOff>274320</xdr:colOff>
      <xdr:row>2253</xdr:row>
      <xdr:rowOff>152400</xdr:rowOff>
    </xdr:to>
    <xdr:pic>
      <xdr:nvPicPr>
        <xdr:cNvPr id="1724" name="Billede 1723">
          <a:hlinkClick xmlns:r="http://schemas.openxmlformats.org/officeDocument/2006/relationships" r:id="rId7"/>
          <a:extLst>
            <a:ext uri="{FF2B5EF4-FFF2-40B4-BE49-F238E27FC236}">
              <a16:creationId xmlns:a16="http://schemas.microsoft.com/office/drawing/2014/main" id="{37FCB0D1-4A40-402D-9148-82ABFAFBBFA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14567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2253</xdr:row>
      <xdr:rowOff>0</xdr:rowOff>
    </xdr:from>
    <xdr:to>
      <xdr:col>3</xdr:col>
      <xdr:colOff>457200</xdr:colOff>
      <xdr:row>2253</xdr:row>
      <xdr:rowOff>152400</xdr:rowOff>
    </xdr:to>
    <xdr:pic>
      <xdr:nvPicPr>
        <xdr:cNvPr id="1725" name="Billede 1724">
          <a:hlinkClick xmlns:r="http://schemas.openxmlformats.org/officeDocument/2006/relationships" r:id="rId383"/>
          <a:extLst>
            <a:ext uri="{FF2B5EF4-FFF2-40B4-BE49-F238E27FC236}">
              <a16:creationId xmlns:a16="http://schemas.microsoft.com/office/drawing/2014/main" id="{B6D381E0-FBEC-4916-8467-CCC77D3D16C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9145676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2257</xdr:row>
      <xdr:rowOff>0</xdr:rowOff>
    </xdr:from>
    <xdr:to>
      <xdr:col>3</xdr:col>
      <xdr:colOff>7620</xdr:colOff>
      <xdr:row>2257</xdr:row>
      <xdr:rowOff>30480</xdr:rowOff>
    </xdr:to>
    <xdr:pic>
      <xdr:nvPicPr>
        <xdr:cNvPr id="1726" name="Billede 1725">
          <a:extLst>
            <a:ext uri="{FF2B5EF4-FFF2-40B4-BE49-F238E27FC236}">
              <a16:creationId xmlns:a16="http://schemas.microsoft.com/office/drawing/2014/main" id="{0BB25C7B-D818-4C61-89EC-B956787201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6579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2258</xdr:row>
      <xdr:rowOff>0</xdr:rowOff>
    </xdr:from>
    <xdr:to>
      <xdr:col>3</xdr:col>
      <xdr:colOff>571500</xdr:colOff>
      <xdr:row>2258</xdr:row>
      <xdr:rowOff>160020</xdr:rowOff>
    </xdr:to>
    <xdr:pic>
      <xdr:nvPicPr>
        <xdr:cNvPr id="1727" name="Billede 1726">
          <a:hlinkClick xmlns:r="http://schemas.openxmlformats.org/officeDocument/2006/relationships" r:id="rId384"/>
          <a:extLst>
            <a:ext uri="{FF2B5EF4-FFF2-40B4-BE49-F238E27FC236}">
              <a16:creationId xmlns:a16="http://schemas.microsoft.com/office/drawing/2014/main" id="{6956E030-7CEF-43A0-816F-B4523E75FFD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16762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2259</xdr:row>
      <xdr:rowOff>0</xdr:rowOff>
    </xdr:from>
    <xdr:to>
      <xdr:col>3</xdr:col>
      <xdr:colOff>7620</xdr:colOff>
      <xdr:row>2259</xdr:row>
      <xdr:rowOff>99060</xdr:rowOff>
    </xdr:to>
    <xdr:pic>
      <xdr:nvPicPr>
        <xdr:cNvPr id="1728" name="Billede 1727">
          <a:extLst>
            <a:ext uri="{FF2B5EF4-FFF2-40B4-BE49-F238E27FC236}">
              <a16:creationId xmlns:a16="http://schemas.microsoft.com/office/drawing/2014/main" id="{DA4A97EB-906E-450C-9D3F-BEA0E8BC7B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6945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2261</xdr:row>
      <xdr:rowOff>0</xdr:rowOff>
    </xdr:from>
    <xdr:to>
      <xdr:col>1</xdr:col>
      <xdr:colOff>152400</xdr:colOff>
      <xdr:row>2262</xdr:row>
      <xdr:rowOff>114300</xdr:rowOff>
    </xdr:to>
    <xdr:pic>
      <xdr:nvPicPr>
        <xdr:cNvPr id="1729" name="img281" descr="Lot ID: 519759505  Set No: 910033  Name: Old Train Engine Shed">
          <a:hlinkClick xmlns:r="http://schemas.openxmlformats.org/officeDocument/2006/relationships" r:id="rId33"/>
          <a:extLst>
            <a:ext uri="{FF2B5EF4-FFF2-40B4-BE49-F238E27FC236}">
              <a16:creationId xmlns:a16="http://schemas.microsoft.com/office/drawing/2014/main" id="{2DBDD63A-FE2E-4918-B474-5AA19E7BE47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17310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2261</xdr:row>
      <xdr:rowOff>0</xdr:rowOff>
    </xdr:from>
    <xdr:to>
      <xdr:col>3</xdr:col>
      <xdr:colOff>114300</xdr:colOff>
      <xdr:row>2261</xdr:row>
      <xdr:rowOff>114300</xdr:rowOff>
    </xdr:to>
    <xdr:pic>
      <xdr:nvPicPr>
        <xdr:cNvPr id="1730" name="Billede 1729" descr="Seller Ships to My Country">
          <a:hlinkClick xmlns:r="http://schemas.openxmlformats.org/officeDocument/2006/relationships" r:id="rId5"/>
          <a:extLst>
            <a:ext uri="{FF2B5EF4-FFF2-40B4-BE49-F238E27FC236}">
              <a16:creationId xmlns:a16="http://schemas.microsoft.com/office/drawing/2014/main" id="{CEC587DE-A3DB-4AF2-930E-03308A1E4B1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17310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2261</xdr:row>
      <xdr:rowOff>0</xdr:rowOff>
    </xdr:from>
    <xdr:to>
      <xdr:col>3</xdr:col>
      <xdr:colOff>274320</xdr:colOff>
      <xdr:row>2261</xdr:row>
      <xdr:rowOff>152400</xdr:rowOff>
    </xdr:to>
    <xdr:pic>
      <xdr:nvPicPr>
        <xdr:cNvPr id="1731" name="Billede 1730">
          <a:hlinkClick xmlns:r="http://schemas.openxmlformats.org/officeDocument/2006/relationships" r:id="rId7"/>
          <a:extLst>
            <a:ext uri="{FF2B5EF4-FFF2-40B4-BE49-F238E27FC236}">
              <a16:creationId xmlns:a16="http://schemas.microsoft.com/office/drawing/2014/main" id="{D341716D-0247-402C-B58B-31D0D55E024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17310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2265</xdr:row>
      <xdr:rowOff>0</xdr:rowOff>
    </xdr:from>
    <xdr:to>
      <xdr:col>3</xdr:col>
      <xdr:colOff>7620</xdr:colOff>
      <xdr:row>2265</xdr:row>
      <xdr:rowOff>30480</xdr:rowOff>
    </xdr:to>
    <xdr:pic>
      <xdr:nvPicPr>
        <xdr:cNvPr id="1732" name="Billede 1731">
          <a:extLst>
            <a:ext uri="{FF2B5EF4-FFF2-40B4-BE49-F238E27FC236}">
              <a16:creationId xmlns:a16="http://schemas.microsoft.com/office/drawing/2014/main" id="{6C433015-0422-4464-8BC7-682937FE58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9436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2266</xdr:row>
      <xdr:rowOff>0</xdr:rowOff>
    </xdr:from>
    <xdr:to>
      <xdr:col>3</xdr:col>
      <xdr:colOff>571500</xdr:colOff>
      <xdr:row>2266</xdr:row>
      <xdr:rowOff>160020</xdr:rowOff>
    </xdr:to>
    <xdr:pic>
      <xdr:nvPicPr>
        <xdr:cNvPr id="1733" name="Billede 1732">
          <a:hlinkClick xmlns:r="http://schemas.openxmlformats.org/officeDocument/2006/relationships" r:id="rId385"/>
          <a:extLst>
            <a:ext uri="{FF2B5EF4-FFF2-40B4-BE49-F238E27FC236}">
              <a16:creationId xmlns:a16="http://schemas.microsoft.com/office/drawing/2014/main" id="{77A943E6-DAC9-4652-B9D7-C27B3613C13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19619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2267</xdr:row>
      <xdr:rowOff>0</xdr:rowOff>
    </xdr:from>
    <xdr:to>
      <xdr:col>3</xdr:col>
      <xdr:colOff>7620</xdr:colOff>
      <xdr:row>2267</xdr:row>
      <xdr:rowOff>99060</xdr:rowOff>
    </xdr:to>
    <xdr:pic>
      <xdr:nvPicPr>
        <xdr:cNvPr id="1734" name="Billede 1733">
          <a:extLst>
            <a:ext uri="{FF2B5EF4-FFF2-40B4-BE49-F238E27FC236}">
              <a16:creationId xmlns:a16="http://schemas.microsoft.com/office/drawing/2014/main" id="{15B5B925-D825-4B73-929D-F1D2FF40F4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19802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2269</xdr:row>
      <xdr:rowOff>0</xdr:rowOff>
    </xdr:from>
    <xdr:to>
      <xdr:col>1</xdr:col>
      <xdr:colOff>152400</xdr:colOff>
      <xdr:row>2270</xdr:row>
      <xdr:rowOff>114300</xdr:rowOff>
    </xdr:to>
    <xdr:pic>
      <xdr:nvPicPr>
        <xdr:cNvPr id="1735" name="img282" descr="Lot ID: 429616507  Set No: 910033  Name: Old Train Engine Shed">
          <a:hlinkClick xmlns:r="http://schemas.openxmlformats.org/officeDocument/2006/relationships" r:id="rId33"/>
          <a:extLst>
            <a:ext uri="{FF2B5EF4-FFF2-40B4-BE49-F238E27FC236}">
              <a16:creationId xmlns:a16="http://schemas.microsoft.com/office/drawing/2014/main" id="{3A95A611-EAB5-49D5-A2C7-8E9798EF961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20168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2269</xdr:row>
      <xdr:rowOff>0</xdr:rowOff>
    </xdr:from>
    <xdr:to>
      <xdr:col>3</xdr:col>
      <xdr:colOff>114300</xdr:colOff>
      <xdr:row>2269</xdr:row>
      <xdr:rowOff>114300</xdr:rowOff>
    </xdr:to>
    <xdr:pic>
      <xdr:nvPicPr>
        <xdr:cNvPr id="1736" name="Billede 1735" descr="Seller Does Not Ship to My Country">
          <a:hlinkClick xmlns:r="http://schemas.openxmlformats.org/officeDocument/2006/relationships" r:id="rId5"/>
          <a:extLst>
            <a:ext uri="{FF2B5EF4-FFF2-40B4-BE49-F238E27FC236}">
              <a16:creationId xmlns:a16="http://schemas.microsoft.com/office/drawing/2014/main" id="{1E6988E1-1E38-45A3-A190-EEA7AD91A19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20168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2269</xdr:row>
      <xdr:rowOff>0</xdr:rowOff>
    </xdr:from>
    <xdr:to>
      <xdr:col>3</xdr:col>
      <xdr:colOff>274320</xdr:colOff>
      <xdr:row>2269</xdr:row>
      <xdr:rowOff>152400</xdr:rowOff>
    </xdr:to>
    <xdr:pic>
      <xdr:nvPicPr>
        <xdr:cNvPr id="1737" name="Billede 1736">
          <a:hlinkClick xmlns:r="http://schemas.openxmlformats.org/officeDocument/2006/relationships" r:id="rId7"/>
          <a:extLst>
            <a:ext uri="{FF2B5EF4-FFF2-40B4-BE49-F238E27FC236}">
              <a16:creationId xmlns:a16="http://schemas.microsoft.com/office/drawing/2014/main" id="{0D93E332-FAFA-4228-860E-16C267E87E8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20168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2269</xdr:row>
      <xdr:rowOff>0</xdr:rowOff>
    </xdr:from>
    <xdr:to>
      <xdr:col>3</xdr:col>
      <xdr:colOff>457200</xdr:colOff>
      <xdr:row>2269</xdr:row>
      <xdr:rowOff>152400</xdr:rowOff>
    </xdr:to>
    <xdr:pic>
      <xdr:nvPicPr>
        <xdr:cNvPr id="1738" name="Billede 1737">
          <a:hlinkClick xmlns:r="http://schemas.openxmlformats.org/officeDocument/2006/relationships" r:id="rId386"/>
          <a:extLst>
            <a:ext uri="{FF2B5EF4-FFF2-40B4-BE49-F238E27FC236}">
              <a16:creationId xmlns:a16="http://schemas.microsoft.com/office/drawing/2014/main" id="{3BEA57AB-67B0-436B-8B27-E40ED2746311}"/>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9201683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2273</xdr:row>
      <xdr:rowOff>0</xdr:rowOff>
    </xdr:from>
    <xdr:to>
      <xdr:col>3</xdr:col>
      <xdr:colOff>7620</xdr:colOff>
      <xdr:row>2273</xdr:row>
      <xdr:rowOff>30480</xdr:rowOff>
    </xdr:to>
    <xdr:pic>
      <xdr:nvPicPr>
        <xdr:cNvPr id="1739" name="Billede 1738">
          <a:extLst>
            <a:ext uri="{FF2B5EF4-FFF2-40B4-BE49-F238E27FC236}">
              <a16:creationId xmlns:a16="http://schemas.microsoft.com/office/drawing/2014/main" id="{D998D508-F093-409E-BB39-A3E4D186AC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2454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2274</xdr:row>
      <xdr:rowOff>0</xdr:rowOff>
    </xdr:from>
    <xdr:to>
      <xdr:col>3</xdr:col>
      <xdr:colOff>571500</xdr:colOff>
      <xdr:row>2274</xdr:row>
      <xdr:rowOff>160020</xdr:rowOff>
    </xdr:to>
    <xdr:pic>
      <xdr:nvPicPr>
        <xdr:cNvPr id="1740" name="Billede 1739">
          <a:hlinkClick xmlns:r="http://schemas.openxmlformats.org/officeDocument/2006/relationships" r:id="rId387"/>
          <a:extLst>
            <a:ext uri="{FF2B5EF4-FFF2-40B4-BE49-F238E27FC236}">
              <a16:creationId xmlns:a16="http://schemas.microsoft.com/office/drawing/2014/main" id="{FA80ABD7-691E-43CB-B9D3-4EC01D74296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22637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2275</xdr:row>
      <xdr:rowOff>0</xdr:rowOff>
    </xdr:from>
    <xdr:to>
      <xdr:col>3</xdr:col>
      <xdr:colOff>7620</xdr:colOff>
      <xdr:row>2275</xdr:row>
      <xdr:rowOff>99060</xdr:rowOff>
    </xdr:to>
    <xdr:pic>
      <xdr:nvPicPr>
        <xdr:cNvPr id="1741" name="Billede 1740">
          <a:extLst>
            <a:ext uri="{FF2B5EF4-FFF2-40B4-BE49-F238E27FC236}">
              <a16:creationId xmlns:a16="http://schemas.microsoft.com/office/drawing/2014/main" id="{B4E8514B-6B90-48B5-B6EB-33F87DEB72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2820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2277</xdr:row>
      <xdr:rowOff>0</xdr:rowOff>
    </xdr:from>
    <xdr:to>
      <xdr:col>1</xdr:col>
      <xdr:colOff>152400</xdr:colOff>
      <xdr:row>2278</xdr:row>
      <xdr:rowOff>114300</xdr:rowOff>
    </xdr:to>
    <xdr:pic>
      <xdr:nvPicPr>
        <xdr:cNvPr id="1742" name="img283" descr="Lot ID: 530710118  Set No: 910033  Name: Old Train Engine Shed">
          <a:hlinkClick xmlns:r="http://schemas.openxmlformats.org/officeDocument/2006/relationships" r:id="rId33"/>
          <a:extLst>
            <a:ext uri="{FF2B5EF4-FFF2-40B4-BE49-F238E27FC236}">
              <a16:creationId xmlns:a16="http://schemas.microsoft.com/office/drawing/2014/main" id="{4B04F3F7-1D17-409E-8B23-D69AFAE35C0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23185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2277</xdr:row>
      <xdr:rowOff>0</xdr:rowOff>
    </xdr:from>
    <xdr:to>
      <xdr:col>3</xdr:col>
      <xdr:colOff>114300</xdr:colOff>
      <xdr:row>2277</xdr:row>
      <xdr:rowOff>114300</xdr:rowOff>
    </xdr:to>
    <xdr:pic>
      <xdr:nvPicPr>
        <xdr:cNvPr id="1743" name="Billede 1742" descr="Seller Ships to My Country">
          <a:hlinkClick xmlns:r="http://schemas.openxmlformats.org/officeDocument/2006/relationships" r:id="rId5"/>
          <a:extLst>
            <a:ext uri="{FF2B5EF4-FFF2-40B4-BE49-F238E27FC236}">
              <a16:creationId xmlns:a16="http://schemas.microsoft.com/office/drawing/2014/main" id="{8CE14084-B0D8-429C-B319-21AD1B8AFC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23185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2277</xdr:row>
      <xdr:rowOff>0</xdr:rowOff>
    </xdr:from>
    <xdr:to>
      <xdr:col>3</xdr:col>
      <xdr:colOff>274320</xdr:colOff>
      <xdr:row>2277</xdr:row>
      <xdr:rowOff>152400</xdr:rowOff>
    </xdr:to>
    <xdr:pic>
      <xdr:nvPicPr>
        <xdr:cNvPr id="1744" name="Billede 1743">
          <a:hlinkClick xmlns:r="http://schemas.openxmlformats.org/officeDocument/2006/relationships" r:id="rId7"/>
          <a:extLst>
            <a:ext uri="{FF2B5EF4-FFF2-40B4-BE49-F238E27FC236}">
              <a16:creationId xmlns:a16="http://schemas.microsoft.com/office/drawing/2014/main" id="{EE2E07D4-539F-417E-8920-BAB786888FD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923185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2281</xdr:row>
      <xdr:rowOff>0</xdr:rowOff>
    </xdr:from>
    <xdr:to>
      <xdr:col>3</xdr:col>
      <xdr:colOff>7620</xdr:colOff>
      <xdr:row>2281</xdr:row>
      <xdr:rowOff>30480</xdr:rowOff>
    </xdr:to>
    <xdr:pic>
      <xdr:nvPicPr>
        <xdr:cNvPr id="1745" name="Billede 1744">
          <a:extLst>
            <a:ext uri="{FF2B5EF4-FFF2-40B4-BE49-F238E27FC236}">
              <a16:creationId xmlns:a16="http://schemas.microsoft.com/office/drawing/2014/main" id="{C498D0BE-3D95-42B8-A60E-2FC792A04A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5197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2282</xdr:row>
      <xdr:rowOff>0</xdr:rowOff>
    </xdr:from>
    <xdr:to>
      <xdr:col>3</xdr:col>
      <xdr:colOff>571500</xdr:colOff>
      <xdr:row>2282</xdr:row>
      <xdr:rowOff>160020</xdr:rowOff>
    </xdr:to>
    <xdr:pic>
      <xdr:nvPicPr>
        <xdr:cNvPr id="1746" name="Billede 1745">
          <a:hlinkClick xmlns:r="http://schemas.openxmlformats.org/officeDocument/2006/relationships" r:id="rId388"/>
          <a:extLst>
            <a:ext uri="{FF2B5EF4-FFF2-40B4-BE49-F238E27FC236}">
              <a16:creationId xmlns:a16="http://schemas.microsoft.com/office/drawing/2014/main" id="{42F9150C-D12E-4D83-B828-675E7938E43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25380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2283</xdr:row>
      <xdr:rowOff>0</xdr:rowOff>
    </xdr:from>
    <xdr:to>
      <xdr:col>3</xdr:col>
      <xdr:colOff>7620</xdr:colOff>
      <xdr:row>2283</xdr:row>
      <xdr:rowOff>99060</xdr:rowOff>
    </xdr:to>
    <xdr:pic>
      <xdr:nvPicPr>
        <xdr:cNvPr id="1747" name="Billede 1746">
          <a:extLst>
            <a:ext uri="{FF2B5EF4-FFF2-40B4-BE49-F238E27FC236}">
              <a16:creationId xmlns:a16="http://schemas.microsoft.com/office/drawing/2014/main" id="{15E2D8A1-14F5-4F54-BD19-9622503B55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5563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2285</xdr:row>
      <xdr:rowOff>0</xdr:rowOff>
    </xdr:from>
    <xdr:to>
      <xdr:col>1</xdr:col>
      <xdr:colOff>152400</xdr:colOff>
      <xdr:row>2286</xdr:row>
      <xdr:rowOff>114300</xdr:rowOff>
    </xdr:to>
    <xdr:pic>
      <xdr:nvPicPr>
        <xdr:cNvPr id="1748" name="img284" descr="Lot ID: 430154590  Set No: 910033  Name: Old Train Engine Shed">
          <a:hlinkClick xmlns:r="http://schemas.openxmlformats.org/officeDocument/2006/relationships" r:id="rId33"/>
          <a:extLst>
            <a:ext uri="{FF2B5EF4-FFF2-40B4-BE49-F238E27FC236}">
              <a16:creationId xmlns:a16="http://schemas.microsoft.com/office/drawing/2014/main" id="{EC4D8954-58F0-4921-A4B6-3869C543961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25929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2285</xdr:row>
      <xdr:rowOff>0</xdr:rowOff>
    </xdr:from>
    <xdr:to>
      <xdr:col>3</xdr:col>
      <xdr:colOff>114300</xdr:colOff>
      <xdr:row>2285</xdr:row>
      <xdr:rowOff>114300</xdr:rowOff>
    </xdr:to>
    <xdr:pic>
      <xdr:nvPicPr>
        <xdr:cNvPr id="1749" name="Billede 1748" descr="Seller Ships to My Country">
          <a:hlinkClick xmlns:r="http://schemas.openxmlformats.org/officeDocument/2006/relationships" r:id="rId5"/>
          <a:extLst>
            <a:ext uri="{FF2B5EF4-FFF2-40B4-BE49-F238E27FC236}">
              <a16:creationId xmlns:a16="http://schemas.microsoft.com/office/drawing/2014/main" id="{42F56932-8D90-4341-BB32-81C3B67C81D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25929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2285</xdr:row>
      <xdr:rowOff>0</xdr:rowOff>
    </xdr:from>
    <xdr:to>
      <xdr:col>3</xdr:col>
      <xdr:colOff>274320</xdr:colOff>
      <xdr:row>2285</xdr:row>
      <xdr:rowOff>152400</xdr:rowOff>
    </xdr:to>
    <xdr:pic>
      <xdr:nvPicPr>
        <xdr:cNvPr id="1750" name="Billede 1749">
          <a:hlinkClick xmlns:r="http://schemas.openxmlformats.org/officeDocument/2006/relationships" r:id="rId7"/>
          <a:extLst>
            <a:ext uri="{FF2B5EF4-FFF2-40B4-BE49-F238E27FC236}">
              <a16:creationId xmlns:a16="http://schemas.microsoft.com/office/drawing/2014/main" id="{53DD4C35-A649-4CB3-89EC-4988A971DF3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925929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2289</xdr:row>
      <xdr:rowOff>0</xdr:rowOff>
    </xdr:from>
    <xdr:to>
      <xdr:col>3</xdr:col>
      <xdr:colOff>7620</xdr:colOff>
      <xdr:row>2289</xdr:row>
      <xdr:rowOff>30480</xdr:rowOff>
    </xdr:to>
    <xdr:pic>
      <xdr:nvPicPr>
        <xdr:cNvPr id="1751" name="Billede 1750">
          <a:extLst>
            <a:ext uri="{FF2B5EF4-FFF2-40B4-BE49-F238E27FC236}">
              <a16:creationId xmlns:a16="http://schemas.microsoft.com/office/drawing/2014/main" id="{8E1937BF-B92E-4854-9D5F-C13D96DA7B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8443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2290</xdr:row>
      <xdr:rowOff>0</xdr:rowOff>
    </xdr:from>
    <xdr:to>
      <xdr:col>3</xdr:col>
      <xdr:colOff>571500</xdr:colOff>
      <xdr:row>2290</xdr:row>
      <xdr:rowOff>160020</xdr:rowOff>
    </xdr:to>
    <xdr:pic>
      <xdr:nvPicPr>
        <xdr:cNvPr id="1752" name="Billede 1751">
          <a:hlinkClick xmlns:r="http://schemas.openxmlformats.org/officeDocument/2006/relationships" r:id="rId389"/>
          <a:extLst>
            <a:ext uri="{FF2B5EF4-FFF2-40B4-BE49-F238E27FC236}">
              <a16:creationId xmlns:a16="http://schemas.microsoft.com/office/drawing/2014/main" id="{7B4182B8-066B-40FC-BB92-BF8B6A2172C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28626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2291</xdr:row>
      <xdr:rowOff>0</xdr:rowOff>
    </xdr:from>
    <xdr:to>
      <xdr:col>3</xdr:col>
      <xdr:colOff>7620</xdr:colOff>
      <xdr:row>2291</xdr:row>
      <xdr:rowOff>99060</xdr:rowOff>
    </xdr:to>
    <xdr:pic>
      <xdr:nvPicPr>
        <xdr:cNvPr id="1753" name="Billede 1752">
          <a:extLst>
            <a:ext uri="{FF2B5EF4-FFF2-40B4-BE49-F238E27FC236}">
              <a16:creationId xmlns:a16="http://schemas.microsoft.com/office/drawing/2014/main" id="{CB44E9C7-D8FE-4F28-B89D-88DA08A4DD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28809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2293</xdr:row>
      <xdr:rowOff>0</xdr:rowOff>
    </xdr:from>
    <xdr:to>
      <xdr:col>1</xdr:col>
      <xdr:colOff>152400</xdr:colOff>
      <xdr:row>2294</xdr:row>
      <xdr:rowOff>114300</xdr:rowOff>
    </xdr:to>
    <xdr:pic>
      <xdr:nvPicPr>
        <xdr:cNvPr id="1754" name="img285" descr="Lot ID: 456365257  Set No: 910033  Name: Old Train Engine Shed">
          <a:hlinkClick xmlns:r="http://schemas.openxmlformats.org/officeDocument/2006/relationships" r:id="rId33"/>
          <a:extLst>
            <a:ext uri="{FF2B5EF4-FFF2-40B4-BE49-F238E27FC236}">
              <a16:creationId xmlns:a16="http://schemas.microsoft.com/office/drawing/2014/main" id="{4CCC7648-949A-4BD7-9047-C13A8B597DC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29175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2293</xdr:row>
      <xdr:rowOff>0</xdr:rowOff>
    </xdr:from>
    <xdr:to>
      <xdr:col>3</xdr:col>
      <xdr:colOff>114300</xdr:colOff>
      <xdr:row>2293</xdr:row>
      <xdr:rowOff>114300</xdr:rowOff>
    </xdr:to>
    <xdr:pic>
      <xdr:nvPicPr>
        <xdr:cNvPr id="1755" name="Billede 1754" descr="Seller Does Not Ship to My Country">
          <a:hlinkClick xmlns:r="http://schemas.openxmlformats.org/officeDocument/2006/relationships" r:id="rId5"/>
          <a:extLst>
            <a:ext uri="{FF2B5EF4-FFF2-40B4-BE49-F238E27FC236}">
              <a16:creationId xmlns:a16="http://schemas.microsoft.com/office/drawing/2014/main" id="{E6A87746-84D3-4E8E-A0EE-19A6EFFE323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29175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2293</xdr:row>
      <xdr:rowOff>0</xdr:rowOff>
    </xdr:from>
    <xdr:to>
      <xdr:col>3</xdr:col>
      <xdr:colOff>274320</xdr:colOff>
      <xdr:row>2293</xdr:row>
      <xdr:rowOff>152400</xdr:rowOff>
    </xdr:to>
    <xdr:pic>
      <xdr:nvPicPr>
        <xdr:cNvPr id="1756" name="Billede 1755">
          <a:hlinkClick xmlns:r="http://schemas.openxmlformats.org/officeDocument/2006/relationships" r:id="rId7"/>
          <a:extLst>
            <a:ext uri="{FF2B5EF4-FFF2-40B4-BE49-F238E27FC236}">
              <a16:creationId xmlns:a16="http://schemas.microsoft.com/office/drawing/2014/main" id="{72459436-D1B2-4465-B7CF-1E0BAA337AC2}"/>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929175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2297</xdr:row>
      <xdr:rowOff>0</xdr:rowOff>
    </xdr:from>
    <xdr:to>
      <xdr:col>3</xdr:col>
      <xdr:colOff>7620</xdr:colOff>
      <xdr:row>2297</xdr:row>
      <xdr:rowOff>30480</xdr:rowOff>
    </xdr:to>
    <xdr:pic>
      <xdr:nvPicPr>
        <xdr:cNvPr id="1757" name="Billede 1756">
          <a:extLst>
            <a:ext uri="{FF2B5EF4-FFF2-40B4-BE49-F238E27FC236}">
              <a16:creationId xmlns:a16="http://schemas.microsoft.com/office/drawing/2014/main" id="{50860866-B794-4617-A2C4-62E052B83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1118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2298</xdr:row>
      <xdr:rowOff>0</xdr:rowOff>
    </xdr:from>
    <xdr:to>
      <xdr:col>3</xdr:col>
      <xdr:colOff>571500</xdr:colOff>
      <xdr:row>2298</xdr:row>
      <xdr:rowOff>160020</xdr:rowOff>
    </xdr:to>
    <xdr:pic>
      <xdr:nvPicPr>
        <xdr:cNvPr id="1758" name="Billede 1757">
          <a:hlinkClick xmlns:r="http://schemas.openxmlformats.org/officeDocument/2006/relationships" r:id="rId390"/>
          <a:extLst>
            <a:ext uri="{FF2B5EF4-FFF2-40B4-BE49-F238E27FC236}">
              <a16:creationId xmlns:a16="http://schemas.microsoft.com/office/drawing/2014/main" id="{ADC07E48-CACB-481D-B9C1-620840091DD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31301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2299</xdr:row>
      <xdr:rowOff>0</xdr:rowOff>
    </xdr:from>
    <xdr:to>
      <xdr:col>3</xdr:col>
      <xdr:colOff>7620</xdr:colOff>
      <xdr:row>2299</xdr:row>
      <xdr:rowOff>99060</xdr:rowOff>
    </xdr:to>
    <xdr:pic>
      <xdr:nvPicPr>
        <xdr:cNvPr id="1759" name="Billede 1758">
          <a:extLst>
            <a:ext uri="{FF2B5EF4-FFF2-40B4-BE49-F238E27FC236}">
              <a16:creationId xmlns:a16="http://schemas.microsoft.com/office/drawing/2014/main" id="{2249938B-E110-4D1D-A22E-A71F29C624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1484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2301</xdr:row>
      <xdr:rowOff>0</xdr:rowOff>
    </xdr:from>
    <xdr:to>
      <xdr:col>1</xdr:col>
      <xdr:colOff>152400</xdr:colOff>
      <xdr:row>2302</xdr:row>
      <xdr:rowOff>114300</xdr:rowOff>
    </xdr:to>
    <xdr:pic>
      <xdr:nvPicPr>
        <xdr:cNvPr id="1760" name="img286" descr="Lot ID: 423302724  Set No: 910033  Name: Old Train Engine Shed">
          <a:hlinkClick xmlns:r="http://schemas.openxmlformats.org/officeDocument/2006/relationships" r:id="rId33"/>
          <a:extLst>
            <a:ext uri="{FF2B5EF4-FFF2-40B4-BE49-F238E27FC236}">
              <a16:creationId xmlns:a16="http://schemas.microsoft.com/office/drawing/2014/main" id="{A63A7B6B-D6DE-4246-A704-16B3353C70E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31849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2301</xdr:row>
      <xdr:rowOff>0</xdr:rowOff>
    </xdr:from>
    <xdr:to>
      <xdr:col>3</xdr:col>
      <xdr:colOff>114300</xdr:colOff>
      <xdr:row>2301</xdr:row>
      <xdr:rowOff>114300</xdr:rowOff>
    </xdr:to>
    <xdr:pic>
      <xdr:nvPicPr>
        <xdr:cNvPr id="1761" name="Billede 1760" descr="Seller Ships to My Country">
          <a:hlinkClick xmlns:r="http://schemas.openxmlformats.org/officeDocument/2006/relationships" r:id="rId5"/>
          <a:extLst>
            <a:ext uri="{FF2B5EF4-FFF2-40B4-BE49-F238E27FC236}">
              <a16:creationId xmlns:a16="http://schemas.microsoft.com/office/drawing/2014/main" id="{EBD0C07C-8EE9-49A6-B792-6DEDC25ADF6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31849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2301</xdr:row>
      <xdr:rowOff>0</xdr:rowOff>
    </xdr:from>
    <xdr:to>
      <xdr:col>3</xdr:col>
      <xdr:colOff>274320</xdr:colOff>
      <xdr:row>2301</xdr:row>
      <xdr:rowOff>152400</xdr:rowOff>
    </xdr:to>
    <xdr:pic>
      <xdr:nvPicPr>
        <xdr:cNvPr id="1762" name="Billede 1761">
          <a:hlinkClick xmlns:r="http://schemas.openxmlformats.org/officeDocument/2006/relationships" r:id="rId7"/>
          <a:extLst>
            <a:ext uri="{FF2B5EF4-FFF2-40B4-BE49-F238E27FC236}">
              <a16:creationId xmlns:a16="http://schemas.microsoft.com/office/drawing/2014/main" id="{7F5BC2B6-8547-4027-854C-3EDB5248F85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31849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2305</xdr:row>
      <xdr:rowOff>0</xdr:rowOff>
    </xdr:from>
    <xdr:to>
      <xdr:col>3</xdr:col>
      <xdr:colOff>7620</xdr:colOff>
      <xdr:row>2305</xdr:row>
      <xdr:rowOff>30480</xdr:rowOff>
    </xdr:to>
    <xdr:pic>
      <xdr:nvPicPr>
        <xdr:cNvPr id="1763" name="Billede 1762">
          <a:extLst>
            <a:ext uri="{FF2B5EF4-FFF2-40B4-BE49-F238E27FC236}">
              <a16:creationId xmlns:a16="http://schemas.microsoft.com/office/drawing/2014/main" id="{EF37511B-AB86-4D53-BA11-8B5EE796A0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3907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2306</xdr:row>
      <xdr:rowOff>0</xdr:rowOff>
    </xdr:from>
    <xdr:to>
      <xdr:col>3</xdr:col>
      <xdr:colOff>571500</xdr:colOff>
      <xdr:row>2306</xdr:row>
      <xdr:rowOff>160020</xdr:rowOff>
    </xdr:to>
    <xdr:pic>
      <xdr:nvPicPr>
        <xdr:cNvPr id="1764" name="Billede 1763">
          <a:hlinkClick xmlns:r="http://schemas.openxmlformats.org/officeDocument/2006/relationships" r:id="rId391"/>
          <a:extLst>
            <a:ext uri="{FF2B5EF4-FFF2-40B4-BE49-F238E27FC236}">
              <a16:creationId xmlns:a16="http://schemas.microsoft.com/office/drawing/2014/main" id="{FD670606-7DED-47A2-9057-3B2158470A8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34090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2307</xdr:row>
      <xdr:rowOff>0</xdr:rowOff>
    </xdr:from>
    <xdr:to>
      <xdr:col>3</xdr:col>
      <xdr:colOff>7620</xdr:colOff>
      <xdr:row>2307</xdr:row>
      <xdr:rowOff>99060</xdr:rowOff>
    </xdr:to>
    <xdr:pic>
      <xdr:nvPicPr>
        <xdr:cNvPr id="1765" name="Billede 1764">
          <a:extLst>
            <a:ext uri="{FF2B5EF4-FFF2-40B4-BE49-F238E27FC236}">
              <a16:creationId xmlns:a16="http://schemas.microsoft.com/office/drawing/2014/main" id="{167F74A0-6CB4-441A-A690-6F9F2CF2D8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4272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2309</xdr:row>
      <xdr:rowOff>0</xdr:rowOff>
    </xdr:from>
    <xdr:to>
      <xdr:col>1</xdr:col>
      <xdr:colOff>152400</xdr:colOff>
      <xdr:row>2310</xdr:row>
      <xdr:rowOff>114300</xdr:rowOff>
    </xdr:to>
    <xdr:pic>
      <xdr:nvPicPr>
        <xdr:cNvPr id="1766" name="img287" descr="Lot ID: 506928559  Set No: 910033  Name: Old Train Engine Shed">
          <a:hlinkClick xmlns:r="http://schemas.openxmlformats.org/officeDocument/2006/relationships" r:id="rId33"/>
          <a:extLst>
            <a:ext uri="{FF2B5EF4-FFF2-40B4-BE49-F238E27FC236}">
              <a16:creationId xmlns:a16="http://schemas.microsoft.com/office/drawing/2014/main" id="{06546EA0-46AB-4793-AA06-9DB7A10FA30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34638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2309</xdr:row>
      <xdr:rowOff>0</xdr:rowOff>
    </xdr:from>
    <xdr:to>
      <xdr:col>3</xdr:col>
      <xdr:colOff>114300</xdr:colOff>
      <xdr:row>2309</xdr:row>
      <xdr:rowOff>114300</xdr:rowOff>
    </xdr:to>
    <xdr:pic>
      <xdr:nvPicPr>
        <xdr:cNvPr id="1767" name="Billede 1766" descr="Seller Ships to My Country">
          <a:hlinkClick xmlns:r="http://schemas.openxmlformats.org/officeDocument/2006/relationships" r:id="rId5"/>
          <a:extLst>
            <a:ext uri="{FF2B5EF4-FFF2-40B4-BE49-F238E27FC236}">
              <a16:creationId xmlns:a16="http://schemas.microsoft.com/office/drawing/2014/main" id="{4E3D3ACD-E0C7-4D02-9513-DEBAD675C30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34638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2309</xdr:row>
      <xdr:rowOff>0</xdr:rowOff>
    </xdr:from>
    <xdr:to>
      <xdr:col>3</xdr:col>
      <xdr:colOff>274320</xdr:colOff>
      <xdr:row>2309</xdr:row>
      <xdr:rowOff>152400</xdr:rowOff>
    </xdr:to>
    <xdr:pic>
      <xdr:nvPicPr>
        <xdr:cNvPr id="1768" name="Billede 1767">
          <a:hlinkClick xmlns:r="http://schemas.openxmlformats.org/officeDocument/2006/relationships" r:id="rId7"/>
          <a:extLst>
            <a:ext uri="{FF2B5EF4-FFF2-40B4-BE49-F238E27FC236}">
              <a16:creationId xmlns:a16="http://schemas.microsoft.com/office/drawing/2014/main" id="{555505DE-D5DF-4439-82D6-62D3F4804E4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34638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2313</xdr:row>
      <xdr:rowOff>0</xdr:rowOff>
    </xdr:from>
    <xdr:to>
      <xdr:col>3</xdr:col>
      <xdr:colOff>7620</xdr:colOff>
      <xdr:row>2313</xdr:row>
      <xdr:rowOff>30480</xdr:rowOff>
    </xdr:to>
    <xdr:pic>
      <xdr:nvPicPr>
        <xdr:cNvPr id="1769" name="Billede 1768">
          <a:extLst>
            <a:ext uri="{FF2B5EF4-FFF2-40B4-BE49-F238E27FC236}">
              <a16:creationId xmlns:a16="http://schemas.microsoft.com/office/drawing/2014/main" id="{94B5179B-68AC-4DA4-9137-25CD0C91FE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6764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2314</xdr:row>
      <xdr:rowOff>0</xdr:rowOff>
    </xdr:from>
    <xdr:to>
      <xdr:col>3</xdr:col>
      <xdr:colOff>571500</xdr:colOff>
      <xdr:row>2314</xdr:row>
      <xdr:rowOff>160020</xdr:rowOff>
    </xdr:to>
    <xdr:pic>
      <xdr:nvPicPr>
        <xdr:cNvPr id="1770" name="Billede 1769">
          <a:hlinkClick xmlns:r="http://schemas.openxmlformats.org/officeDocument/2006/relationships" r:id="rId392"/>
          <a:extLst>
            <a:ext uri="{FF2B5EF4-FFF2-40B4-BE49-F238E27FC236}">
              <a16:creationId xmlns:a16="http://schemas.microsoft.com/office/drawing/2014/main" id="{13491290-8726-4518-912D-61187A64DF3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36947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2315</xdr:row>
      <xdr:rowOff>0</xdr:rowOff>
    </xdr:from>
    <xdr:to>
      <xdr:col>3</xdr:col>
      <xdr:colOff>7620</xdr:colOff>
      <xdr:row>2315</xdr:row>
      <xdr:rowOff>99060</xdr:rowOff>
    </xdr:to>
    <xdr:pic>
      <xdr:nvPicPr>
        <xdr:cNvPr id="1771" name="Billede 1770">
          <a:extLst>
            <a:ext uri="{FF2B5EF4-FFF2-40B4-BE49-F238E27FC236}">
              <a16:creationId xmlns:a16="http://schemas.microsoft.com/office/drawing/2014/main" id="{08FA8EC5-AE13-4C0D-AB09-3159E66B0C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7130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2317</xdr:row>
      <xdr:rowOff>0</xdr:rowOff>
    </xdr:from>
    <xdr:to>
      <xdr:col>1</xdr:col>
      <xdr:colOff>152400</xdr:colOff>
      <xdr:row>2318</xdr:row>
      <xdr:rowOff>114300</xdr:rowOff>
    </xdr:to>
    <xdr:pic>
      <xdr:nvPicPr>
        <xdr:cNvPr id="1772" name="img288" descr="Lot ID: 488107286  Set No: 910033  Name: Old Train Engine Shed">
          <a:hlinkClick xmlns:r="http://schemas.openxmlformats.org/officeDocument/2006/relationships" r:id="rId33"/>
          <a:extLst>
            <a:ext uri="{FF2B5EF4-FFF2-40B4-BE49-F238E27FC236}">
              <a16:creationId xmlns:a16="http://schemas.microsoft.com/office/drawing/2014/main" id="{BBCFBA89-DDF9-4FAB-A0C1-86C6BF2308C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37496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2317</xdr:row>
      <xdr:rowOff>0</xdr:rowOff>
    </xdr:from>
    <xdr:to>
      <xdr:col>3</xdr:col>
      <xdr:colOff>114300</xdr:colOff>
      <xdr:row>2317</xdr:row>
      <xdr:rowOff>114300</xdr:rowOff>
    </xdr:to>
    <xdr:pic>
      <xdr:nvPicPr>
        <xdr:cNvPr id="1773" name="Billede 1772" descr="Seller Ships to My Country">
          <a:hlinkClick xmlns:r="http://schemas.openxmlformats.org/officeDocument/2006/relationships" r:id="rId5"/>
          <a:extLst>
            <a:ext uri="{FF2B5EF4-FFF2-40B4-BE49-F238E27FC236}">
              <a16:creationId xmlns:a16="http://schemas.microsoft.com/office/drawing/2014/main" id="{78FDD05F-3C13-42F6-ADE7-89A30D410D3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37496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2317</xdr:row>
      <xdr:rowOff>0</xdr:rowOff>
    </xdr:from>
    <xdr:to>
      <xdr:col>3</xdr:col>
      <xdr:colOff>274320</xdr:colOff>
      <xdr:row>2317</xdr:row>
      <xdr:rowOff>152400</xdr:rowOff>
    </xdr:to>
    <xdr:pic>
      <xdr:nvPicPr>
        <xdr:cNvPr id="1774" name="Billede 1773">
          <a:hlinkClick xmlns:r="http://schemas.openxmlformats.org/officeDocument/2006/relationships" r:id="rId7"/>
          <a:extLst>
            <a:ext uri="{FF2B5EF4-FFF2-40B4-BE49-F238E27FC236}">
              <a16:creationId xmlns:a16="http://schemas.microsoft.com/office/drawing/2014/main" id="{AD24E401-988B-47FD-B562-378184968E4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37496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2321</xdr:row>
      <xdr:rowOff>0</xdr:rowOff>
    </xdr:from>
    <xdr:to>
      <xdr:col>3</xdr:col>
      <xdr:colOff>7620</xdr:colOff>
      <xdr:row>2321</xdr:row>
      <xdr:rowOff>30480</xdr:rowOff>
    </xdr:to>
    <xdr:pic>
      <xdr:nvPicPr>
        <xdr:cNvPr id="1775" name="Billede 1774">
          <a:extLst>
            <a:ext uri="{FF2B5EF4-FFF2-40B4-BE49-F238E27FC236}">
              <a16:creationId xmlns:a16="http://schemas.microsoft.com/office/drawing/2014/main" id="{A48B3FD1-D1CC-4BB0-AD6B-26CB5B023C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9507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2322</xdr:row>
      <xdr:rowOff>0</xdr:rowOff>
    </xdr:from>
    <xdr:to>
      <xdr:col>3</xdr:col>
      <xdr:colOff>571500</xdr:colOff>
      <xdr:row>2322</xdr:row>
      <xdr:rowOff>160020</xdr:rowOff>
    </xdr:to>
    <xdr:pic>
      <xdr:nvPicPr>
        <xdr:cNvPr id="1776" name="Billede 1775">
          <a:hlinkClick xmlns:r="http://schemas.openxmlformats.org/officeDocument/2006/relationships" r:id="rId393"/>
          <a:extLst>
            <a:ext uri="{FF2B5EF4-FFF2-40B4-BE49-F238E27FC236}">
              <a16:creationId xmlns:a16="http://schemas.microsoft.com/office/drawing/2014/main" id="{320D01FF-301B-4E04-9AAB-2CAB51DCD7B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39690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2323</xdr:row>
      <xdr:rowOff>0</xdr:rowOff>
    </xdr:from>
    <xdr:to>
      <xdr:col>3</xdr:col>
      <xdr:colOff>7620</xdr:colOff>
      <xdr:row>2323</xdr:row>
      <xdr:rowOff>99060</xdr:rowOff>
    </xdr:to>
    <xdr:pic>
      <xdr:nvPicPr>
        <xdr:cNvPr id="1777" name="Billede 1776">
          <a:extLst>
            <a:ext uri="{FF2B5EF4-FFF2-40B4-BE49-F238E27FC236}">
              <a16:creationId xmlns:a16="http://schemas.microsoft.com/office/drawing/2014/main" id="{3FE6B217-AE27-406A-8490-7044E8F96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39873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2325</xdr:row>
      <xdr:rowOff>0</xdr:rowOff>
    </xdr:from>
    <xdr:to>
      <xdr:col>1</xdr:col>
      <xdr:colOff>152400</xdr:colOff>
      <xdr:row>2326</xdr:row>
      <xdr:rowOff>114300</xdr:rowOff>
    </xdr:to>
    <xdr:pic>
      <xdr:nvPicPr>
        <xdr:cNvPr id="1778" name="img289" descr="Lot ID: 434664505  Set No: 910033  Name: Old Train Engine Shed">
          <a:hlinkClick xmlns:r="http://schemas.openxmlformats.org/officeDocument/2006/relationships" r:id="rId33"/>
          <a:extLst>
            <a:ext uri="{FF2B5EF4-FFF2-40B4-BE49-F238E27FC236}">
              <a16:creationId xmlns:a16="http://schemas.microsoft.com/office/drawing/2014/main" id="{2A07EFC1-CD28-4AFC-9E16-E57818269DD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40239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2325</xdr:row>
      <xdr:rowOff>0</xdr:rowOff>
    </xdr:from>
    <xdr:to>
      <xdr:col>3</xdr:col>
      <xdr:colOff>114300</xdr:colOff>
      <xdr:row>2325</xdr:row>
      <xdr:rowOff>114300</xdr:rowOff>
    </xdr:to>
    <xdr:pic>
      <xdr:nvPicPr>
        <xdr:cNvPr id="1779" name="Billede 1778" descr="Seller Ships to My Country">
          <a:hlinkClick xmlns:r="http://schemas.openxmlformats.org/officeDocument/2006/relationships" r:id="rId5"/>
          <a:extLst>
            <a:ext uri="{FF2B5EF4-FFF2-40B4-BE49-F238E27FC236}">
              <a16:creationId xmlns:a16="http://schemas.microsoft.com/office/drawing/2014/main" id="{1C8DBF9C-3725-43FF-B050-710EACFB937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40239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2325</xdr:row>
      <xdr:rowOff>0</xdr:rowOff>
    </xdr:from>
    <xdr:to>
      <xdr:col>3</xdr:col>
      <xdr:colOff>274320</xdr:colOff>
      <xdr:row>2325</xdr:row>
      <xdr:rowOff>152400</xdr:rowOff>
    </xdr:to>
    <xdr:pic>
      <xdr:nvPicPr>
        <xdr:cNvPr id="1780" name="Billede 1779">
          <a:hlinkClick xmlns:r="http://schemas.openxmlformats.org/officeDocument/2006/relationships" r:id="rId7"/>
          <a:extLst>
            <a:ext uri="{FF2B5EF4-FFF2-40B4-BE49-F238E27FC236}">
              <a16:creationId xmlns:a16="http://schemas.microsoft.com/office/drawing/2014/main" id="{EDB3864B-0B69-42A8-9677-E25AB66EFF0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940239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2329</xdr:row>
      <xdr:rowOff>0</xdr:rowOff>
    </xdr:from>
    <xdr:to>
      <xdr:col>3</xdr:col>
      <xdr:colOff>7620</xdr:colOff>
      <xdr:row>2329</xdr:row>
      <xdr:rowOff>30480</xdr:rowOff>
    </xdr:to>
    <xdr:pic>
      <xdr:nvPicPr>
        <xdr:cNvPr id="1781" name="Billede 1780">
          <a:extLst>
            <a:ext uri="{FF2B5EF4-FFF2-40B4-BE49-F238E27FC236}">
              <a16:creationId xmlns:a16="http://schemas.microsoft.com/office/drawing/2014/main" id="{F403CA77-3774-4853-B007-44D98E1CAE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2251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2330</xdr:row>
      <xdr:rowOff>0</xdr:rowOff>
    </xdr:from>
    <xdr:to>
      <xdr:col>3</xdr:col>
      <xdr:colOff>571500</xdr:colOff>
      <xdr:row>2330</xdr:row>
      <xdr:rowOff>160020</xdr:rowOff>
    </xdr:to>
    <xdr:pic>
      <xdr:nvPicPr>
        <xdr:cNvPr id="1782" name="Billede 1781">
          <a:hlinkClick xmlns:r="http://schemas.openxmlformats.org/officeDocument/2006/relationships" r:id="rId394"/>
          <a:extLst>
            <a:ext uri="{FF2B5EF4-FFF2-40B4-BE49-F238E27FC236}">
              <a16:creationId xmlns:a16="http://schemas.microsoft.com/office/drawing/2014/main" id="{52844702-CAF6-404C-A2E3-3D4EBB9B6E4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42433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2331</xdr:row>
      <xdr:rowOff>0</xdr:rowOff>
    </xdr:from>
    <xdr:to>
      <xdr:col>3</xdr:col>
      <xdr:colOff>7620</xdr:colOff>
      <xdr:row>2331</xdr:row>
      <xdr:rowOff>99060</xdr:rowOff>
    </xdr:to>
    <xdr:pic>
      <xdr:nvPicPr>
        <xdr:cNvPr id="1783" name="Billede 1782">
          <a:extLst>
            <a:ext uri="{FF2B5EF4-FFF2-40B4-BE49-F238E27FC236}">
              <a16:creationId xmlns:a16="http://schemas.microsoft.com/office/drawing/2014/main" id="{1A57FBAE-B116-4CB4-A58E-F0ABAC1BC9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2616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2333</xdr:row>
      <xdr:rowOff>0</xdr:rowOff>
    </xdr:from>
    <xdr:to>
      <xdr:col>1</xdr:col>
      <xdr:colOff>152400</xdr:colOff>
      <xdr:row>2334</xdr:row>
      <xdr:rowOff>114300</xdr:rowOff>
    </xdr:to>
    <xdr:pic>
      <xdr:nvPicPr>
        <xdr:cNvPr id="1784" name="img290" descr="Lot ID: 437987155  Set No: 910033  Name: Old Train Engine Shed">
          <a:hlinkClick xmlns:r="http://schemas.openxmlformats.org/officeDocument/2006/relationships" r:id="rId33"/>
          <a:extLst>
            <a:ext uri="{FF2B5EF4-FFF2-40B4-BE49-F238E27FC236}">
              <a16:creationId xmlns:a16="http://schemas.microsoft.com/office/drawing/2014/main" id="{D7F65D9D-353C-46BA-B111-596ED1499B8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42982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2333</xdr:row>
      <xdr:rowOff>0</xdr:rowOff>
    </xdr:from>
    <xdr:to>
      <xdr:col>3</xdr:col>
      <xdr:colOff>114300</xdr:colOff>
      <xdr:row>2333</xdr:row>
      <xdr:rowOff>114300</xdr:rowOff>
    </xdr:to>
    <xdr:pic>
      <xdr:nvPicPr>
        <xdr:cNvPr id="1785" name="Billede 1784" descr="Seller Ships to My Country">
          <a:hlinkClick xmlns:r="http://schemas.openxmlformats.org/officeDocument/2006/relationships" r:id="rId5"/>
          <a:extLst>
            <a:ext uri="{FF2B5EF4-FFF2-40B4-BE49-F238E27FC236}">
              <a16:creationId xmlns:a16="http://schemas.microsoft.com/office/drawing/2014/main" id="{520CB5D3-5F00-42AC-9C15-D648B74B532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42982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2333</xdr:row>
      <xdr:rowOff>0</xdr:rowOff>
    </xdr:from>
    <xdr:to>
      <xdr:col>3</xdr:col>
      <xdr:colOff>274320</xdr:colOff>
      <xdr:row>2333</xdr:row>
      <xdr:rowOff>152400</xdr:rowOff>
    </xdr:to>
    <xdr:pic>
      <xdr:nvPicPr>
        <xdr:cNvPr id="1786" name="Billede 1785">
          <a:hlinkClick xmlns:r="http://schemas.openxmlformats.org/officeDocument/2006/relationships" r:id="rId7"/>
          <a:extLst>
            <a:ext uri="{FF2B5EF4-FFF2-40B4-BE49-F238E27FC236}">
              <a16:creationId xmlns:a16="http://schemas.microsoft.com/office/drawing/2014/main" id="{3D663CD0-B493-444E-8863-D29AB1F29FF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42982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2337</xdr:row>
      <xdr:rowOff>0</xdr:rowOff>
    </xdr:from>
    <xdr:to>
      <xdr:col>3</xdr:col>
      <xdr:colOff>7620</xdr:colOff>
      <xdr:row>2337</xdr:row>
      <xdr:rowOff>30480</xdr:rowOff>
    </xdr:to>
    <xdr:pic>
      <xdr:nvPicPr>
        <xdr:cNvPr id="1787" name="Billede 1786">
          <a:extLst>
            <a:ext uri="{FF2B5EF4-FFF2-40B4-BE49-F238E27FC236}">
              <a16:creationId xmlns:a16="http://schemas.microsoft.com/office/drawing/2014/main" id="{F68E54E6-3735-4EE5-9555-1D194A7D1F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4994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2338</xdr:row>
      <xdr:rowOff>0</xdr:rowOff>
    </xdr:from>
    <xdr:to>
      <xdr:col>3</xdr:col>
      <xdr:colOff>571500</xdr:colOff>
      <xdr:row>2338</xdr:row>
      <xdr:rowOff>160020</xdr:rowOff>
    </xdr:to>
    <xdr:pic>
      <xdr:nvPicPr>
        <xdr:cNvPr id="1788" name="Billede 1787">
          <a:hlinkClick xmlns:r="http://schemas.openxmlformats.org/officeDocument/2006/relationships" r:id="rId395"/>
          <a:extLst>
            <a:ext uri="{FF2B5EF4-FFF2-40B4-BE49-F238E27FC236}">
              <a16:creationId xmlns:a16="http://schemas.microsoft.com/office/drawing/2014/main" id="{61BFBEC4-CF51-48D2-82A3-02FFD7E6533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45177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2339</xdr:row>
      <xdr:rowOff>0</xdr:rowOff>
    </xdr:from>
    <xdr:to>
      <xdr:col>3</xdr:col>
      <xdr:colOff>7620</xdr:colOff>
      <xdr:row>2339</xdr:row>
      <xdr:rowOff>99060</xdr:rowOff>
    </xdr:to>
    <xdr:pic>
      <xdr:nvPicPr>
        <xdr:cNvPr id="1789" name="Billede 1788">
          <a:extLst>
            <a:ext uri="{FF2B5EF4-FFF2-40B4-BE49-F238E27FC236}">
              <a16:creationId xmlns:a16="http://schemas.microsoft.com/office/drawing/2014/main" id="{0C3F937B-7C14-45C6-BFE4-42251ACBD9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5360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2341</xdr:row>
      <xdr:rowOff>0</xdr:rowOff>
    </xdr:from>
    <xdr:to>
      <xdr:col>1</xdr:col>
      <xdr:colOff>152400</xdr:colOff>
      <xdr:row>2342</xdr:row>
      <xdr:rowOff>114300</xdr:rowOff>
    </xdr:to>
    <xdr:pic>
      <xdr:nvPicPr>
        <xdr:cNvPr id="1790" name="img291" descr="Lot ID: 421367928  Set No: 910033  Name: Old Train Engine Shed">
          <a:hlinkClick xmlns:r="http://schemas.openxmlformats.org/officeDocument/2006/relationships" r:id="rId33"/>
          <a:extLst>
            <a:ext uri="{FF2B5EF4-FFF2-40B4-BE49-F238E27FC236}">
              <a16:creationId xmlns:a16="http://schemas.microsoft.com/office/drawing/2014/main" id="{C23E10EA-C561-44DA-B891-CE69F800378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45725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2341</xdr:row>
      <xdr:rowOff>0</xdr:rowOff>
    </xdr:from>
    <xdr:to>
      <xdr:col>3</xdr:col>
      <xdr:colOff>114300</xdr:colOff>
      <xdr:row>2341</xdr:row>
      <xdr:rowOff>114300</xdr:rowOff>
    </xdr:to>
    <xdr:pic>
      <xdr:nvPicPr>
        <xdr:cNvPr id="1791" name="Billede 1790" descr="Seller Ships to My Country">
          <a:hlinkClick xmlns:r="http://schemas.openxmlformats.org/officeDocument/2006/relationships" r:id="rId5"/>
          <a:extLst>
            <a:ext uri="{FF2B5EF4-FFF2-40B4-BE49-F238E27FC236}">
              <a16:creationId xmlns:a16="http://schemas.microsoft.com/office/drawing/2014/main" id="{C3568120-A0A8-46B8-846B-8D2B150BEAE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45725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2341</xdr:row>
      <xdr:rowOff>0</xdr:rowOff>
    </xdr:from>
    <xdr:to>
      <xdr:col>3</xdr:col>
      <xdr:colOff>274320</xdr:colOff>
      <xdr:row>2341</xdr:row>
      <xdr:rowOff>152400</xdr:rowOff>
    </xdr:to>
    <xdr:pic>
      <xdr:nvPicPr>
        <xdr:cNvPr id="1792" name="Billede 1791">
          <a:hlinkClick xmlns:r="http://schemas.openxmlformats.org/officeDocument/2006/relationships" r:id="rId7"/>
          <a:extLst>
            <a:ext uri="{FF2B5EF4-FFF2-40B4-BE49-F238E27FC236}">
              <a16:creationId xmlns:a16="http://schemas.microsoft.com/office/drawing/2014/main" id="{B21ED88A-0C02-4F6E-93AC-519B772333C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45725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2345</xdr:row>
      <xdr:rowOff>0</xdr:rowOff>
    </xdr:from>
    <xdr:to>
      <xdr:col>3</xdr:col>
      <xdr:colOff>7620</xdr:colOff>
      <xdr:row>2345</xdr:row>
      <xdr:rowOff>30480</xdr:rowOff>
    </xdr:to>
    <xdr:pic>
      <xdr:nvPicPr>
        <xdr:cNvPr id="1793" name="Billede 1792">
          <a:extLst>
            <a:ext uri="{FF2B5EF4-FFF2-40B4-BE49-F238E27FC236}">
              <a16:creationId xmlns:a16="http://schemas.microsoft.com/office/drawing/2014/main" id="{B9508C14-C378-48BD-A685-51070FD6DB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7851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2346</xdr:row>
      <xdr:rowOff>0</xdr:rowOff>
    </xdr:from>
    <xdr:to>
      <xdr:col>3</xdr:col>
      <xdr:colOff>571500</xdr:colOff>
      <xdr:row>2346</xdr:row>
      <xdr:rowOff>160020</xdr:rowOff>
    </xdr:to>
    <xdr:pic>
      <xdr:nvPicPr>
        <xdr:cNvPr id="1794" name="Billede 1793">
          <a:hlinkClick xmlns:r="http://schemas.openxmlformats.org/officeDocument/2006/relationships" r:id="rId396"/>
          <a:extLst>
            <a:ext uri="{FF2B5EF4-FFF2-40B4-BE49-F238E27FC236}">
              <a16:creationId xmlns:a16="http://schemas.microsoft.com/office/drawing/2014/main" id="{4224F01B-4945-40BD-8730-8B825C9F9F1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48034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2347</xdr:row>
      <xdr:rowOff>0</xdr:rowOff>
    </xdr:from>
    <xdr:to>
      <xdr:col>3</xdr:col>
      <xdr:colOff>7620</xdr:colOff>
      <xdr:row>2347</xdr:row>
      <xdr:rowOff>99060</xdr:rowOff>
    </xdr:to>
    <xdr:pic>
      <xdr:nvPicPr>
        <xdr:cNvPr id="1795" name="Billede 1794">
          <a:extLst>
            <a:ext uri="{FF2B5EF4-FFF2-40B4-BE49-F238E27FC236}">
              <a16:creationId xmlns:a16="http://schemas.microsoft.com/office/drawing/2014/main" id="{AA07DCC0-24D8-4722-91FF-84B804B635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48217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2349</xdr:row>
      <xdr:rowOff>0</xdr:rowOff>
    </xdr:from>
    <xdr:to>
      <xdr:col>1</xdr:col>
      <xdr:colOff>152400</xdr:colOff>
      <xdr:row>2350</xdr:row>
      <xdr:rowOff>114300</xdr:rowOff>
    </xdr:to>
    <xdr:pic>
      <xdr:nvPicPr>
        <xdr:cNvPr id="1796" name="img292" descr="Lot ID: 538286661  Set No: 910033  Name: Old Train Engine Shed">
          <a:hlinkClick xmlns:r="http://schemas.openxmlformats.org/officeDocument/2006/relationships" r:id="rId33"/>
          <a:extLst>
            <a:ext uri="{FF2B5EF4-FFF2-40B4-BE49-F238E27FC236}">
              <a16:creationId xmlns:a16="http://schemas.microsoft.com/office/drawing/2014/main" id="{606B344B-6335-4250-8A1C-D60965858E6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48583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2349</xdr:row>
      <xdr:rowOff>0</xdr:rowOff>
    </xdr:from>
    <xdr:to>
      <xdr:col>3</xdr:col>
      <xdr:colOff>114300</xdr:colOff>
      <xdr:row>2349</xdr:row>
      <xdr:rowOff>114300</xdr:rowOff>
    </xdr:to>
    <xdr:pic>
      <xdr:nvPicPr>
        <xdr:cNvPr id="1797" name="Billede 1796" descr="Seller Does Not Ship to My Country">
          <a:hlinkClick xmlns:r="http://schemas.openxmlformats.org/officeDocument/2006/relationships" r:id="rId5"/>
          <a:extLst>
            <a:ext uri="{FF2B5EF4-FFF2-40B4-BE49-F238E27FC236}">
              <a16:creationId xmlns:a16="http://schemas.microsoft.com/office/drawing/2014/main" id="{2059AE19-D0DF-4D56-B06D-55E2EADD4B0D}"/>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48583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2349</xdr:row>
      <xdr:rowOff>0</xdr:rowOff>
    </xdr:from>
    <xdr:to>
      <xdr:col>3</xdr:col>
      <xdr:colOff>274320</xdr:colOff>
      <xdr:row>2349</xdr:row>
      <xdr:rowOff>152400</xdr:rowOff>
    </xdr:to>
    <xdr:pic>
      <xdr:nvPicPr>
        <xdr:cNvPr id="1798" name="Billede 1797">
          <a:hlinkClick xmlns:r="http://schemas.openxmlformats.org/officeDocument/2006/relationships" r:id="rId7"/>
          <a:extLst>
            <a:ext uri="{FF2B5EF4-FFF2-40B4-BE49-F238E27FC236}">
              <a16:creationId xmlns:a16="http://schemas.microsoft.com/office/drawing/2014/main" id="{805F7578-5EA5-4113-8E08-7906E77601A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48583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2353</xdr:row>
      <xdr:rowOff>0</xdr:rowOff>
    </xdr:from>
    <xdr:to>
      <xdr:col>3</xdr:col>
      <xdr:colOff>7620</xdr:colOff>
      <xdr:row>2353</xdr:row>
      <xdr:rowOff>30480</xdr:rowOff>
    </xdr:to>
    <xdr:pic>
      <xdr:nvPicPr>
        <xdr:cNvPr id="1799" name="Billede 1798">
          <a:extLst>
            <a:ext uri="{FF2B5EF4-FFF2-40B4-BE49-F238E27FC236}">
              <a16:creationId xmlns:a16="http://schemas.microsoft.com/office/drawing/2014/main" id="{DF5E7C8F-438A-40E5-9B3D-E7DE9CED35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1097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2354</xdr:row>
      <xdr:rowOff>0</xdr:rowOff>
    </xdr:from>
    <xdr:to>
      <xdr:col>3</xdr:col>
      <xdr:colOff>571500</xdr:colOff>
      <xdr:row>2354</xdr:row>
      <xdr:rowOff>160020</xdr:rowOff>
    </xdr:to>
    <xdr:pic>
      <xdr:nvPicPr>
        <xdr:cNvPr id="1800" name="Billede 1799">
          <a:hlinkClick xmlns:r="http://schemas.openxmlformats.org/officeDocument/2006/relationships" r:id="rId397"/>
          <a:extLst>
            <a:ext uri="{FF2B5EF4-FFF2-40B4-BE49-F238E27FC236}">
              <a16:creationId xmlns:a16="http://schemas.microsoft.com/office/drawing/2014/main" id="{9C522304-ED1D-489F-9771-33DC98591D9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51280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2355</xdr:row>
      <xdr:rowOff>0</xdr:rowOff>
    </xdr:from>
    <xdr:to>
      <xdr:col>3</xdr:col>
      <xdr:colOff>7620</xdr:colOff>
      <xdr:row>2355</xdr:row>
      <xdr:rowOff>99060</xdr:rowOff>
    </xdr:to>
    <xdr:pic>
      <xdr:nvPicPr>
        <xdr:cNvPr id="1801" name="Billede 1800">
          <a:extLst>
            <a:ext uri="{FF2B5EF4-FFF2-40B4-BE49-F238E27FC236}">
              <a16:creationId xmlns:a16="http://schemas.microsoft.com/office/drawing/2014/main" id="{D27EF3D8-10C0-4425-81B4-48BEF8964F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1463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2357</xdr:row>
      <xdr:rowOff>0</xdr:rowOff>
    </xdr:from>
    <xdr:to>
      <xdr:col>1</xdr:col>
      <xdr:colOff>152400</xdr:colOff>
      <xdr:row>2358</xdr:row>
      <xdr:rowOff>114300</xdr:rowOff>
    </xdr:to>
    <xdr:pic>
      <xdr:nvPicPr>
        <xdr:cNvPr id="1802" name="img293" descr="Lot ID: 475580143  Set No: 910033  Name: Old Train Engine Shed">
          <a:hlinkClick xmlns:r="http://schemas.openxmlformats.org/officeDocument/2006/relationships" r:id="rId33"/>
          <a:extLst>
            <a:ext uri="{FF2B5EF4-FFF2-40B4-BE49-F238E27FC236}">
              <a16:creationId xmlns:a16="http://schemas.microsoft.com/office/drawing/2014/main" id="{7F8EFDE4-9A7B-4829-B041-951A4B2E364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51829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2357</xdr:row>
      <xdr:rowOff>0</xdr:rowOff>
    </xdr:from>
    <xdr:to>
      <xdr:col>3</xdr:col>
      <xdr:colOff>114300</xdr:colOff>
      <xdr:row>2357</xdr:row>
      <xdr:rowOff>114300</xdr:rowOff>
    </xdr:to>
    <xdr:pic>
      <xdr:nvPicPr>
        <xdr:cNvPr id="1803" name="Billede 1802" descr="Seller Does Not Ship to My Country">
          <a:hlinkClick xmlns:r="http://schemas.openxmlformats.org/officeDocument/2006/relationships" r:id="rId5"/>
          <a:extLst>
            <a:ext uri="{FF2B5EF4-FFF2-40B4-BE49-F238E27FC236}">
              <a16:creationId xmlns:a16="http://schemas.microsoft.com/office/drawing/2014/main" id="{DBB22225-788C-4C02-9BCA-7F6308B0224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51829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2357</xdr:row>
      <xdr:rowOff>0</xdr:rowOff>
    </xdr:from>
    <xdr:to>
      <xdr:col>3</xdr:col>
      <xdr:colOff>274320</xdr:colOff>
      <xdr:row>2357</xdr:row>
      <xdr:rowOff>152400</xdr:rowOff>
    </xdr:to>
    <xdr:pic>
      <xdr:nvPicPr>
        <xdr:cNvPr id="1804" name="Billede 1803">
          <a:hlinkClick xmlns:r="http://schemas.openxmlformats.org/officeDocument/2006/relationships" r:id="rId7"/>
          <a:extLst>
            <a:ext uri="{FF2B5EF4-FFF2-40B4-BE49-F238E27FC236}">
              <a16:creationId xmlns:a16="http://schemas.microsoft.com/office/drawing/2014/main" id="{18E5881A-C2D1-4B32-A02D-C3A104D2584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51829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2361</xdr:row>
      <xdr:rowOff>0</xdr:rowOff>
    </xdr:from>
    <xdr:to>
      <xdr:col>3</xdr:col>
      <xdr:colOff>7620</xdr:colOff>
      <xdr:row>2361</xdr:row>
      <xdr:rowOff>30480</xdr:rowOff>
    </xdr:to>
    <xdr:pic>
      <xdr:nvPicPr>
        <xdr:cNvPr id="1805" name="Billede 1804">
          <a:extLst>
            <a:ext uri="{FF2B5EF4-FFF2-40B4-BE49-F238E27FC236}">
              <a16:creationId xmlns:a16="http://schemas.microsoft.com/office/drawing/2014/main" id="{8C1F4E0F-569A-4EB6-835F-FB0EACC6F0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4572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2362</xdr:row>
      <xdr:rowOff>0</xdr:rowOff>
    </xdr:from>
    <xdr:to>
      <xdr:col>3</xdr:col>
      <xdr:colOff>571500</xdr:colOff>
      <xdr:row>2362</xdr:row>
      <xdr:rowOff>160020</xdr:rowOff>
    </xdr:to>
    <xdr:pic>
      <xdr:nvPicPr>
        <xdr:cNvPr id="1806" name="Billede 1805">
          <a:hlinkClick xmlns:r="http://schemas.openxmlformats.org/officeDocument/2006/relationships" r:id="rId398"/>
          <a:extLst>
            <a:ext uri="{FF2B5EF4-FFF2-40B4-BE49-F238E27FC236}">
              <a16:creationId xmlns:a16="http://schemas.microsoft.com/office/drawing/2014/main" id="{5D2BE0CD-C612-4B91-B3FD-00841CAEA7E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54755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2363</xdr:row>
      <xdr:rowOff>0</xdr:rowOff>
    </xdr:from>
    <xdr:to>
      <xdr:col>3</xdr:col>
      <xdr:colOff>7620</xdr:colOff>
      <xdr:row>2363</xdr:row>
      <xdr:rowOff>99060</xdr:rowOff>
    </xdr:to>
    <xdr:pic>
      <xdr:nvPicPr>
        <xdr:cNvPr id="1807" name="Billede 1806">
          <a:extLst>
            <a:ext uri="{FF2B5EF4-FFF2-40B4-BE49-F238E27FC236}">
              <a16:creationId xmlns:a16="http://schemas.microsoft.com/office/drawing/2014/main" id="{65C1C864-27D7-4C6C-82A8-E09B387901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4938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2365</xdr:row>
      <xdr:rowOff>0</xdr:rowOff>
    </xdr:from>
    <xdr:to>
      <xdr:col>1</xdr:col>
      <xdr:colOff>152400</xdr:colOff>
      <xdr:row>2365</xdr:row>
      <xdr:rowOff>571500</xdr:rowOff>
    </xdr:to>
    <xdr:pic>
      <xdr:nvPicPr>
        <xdr:cNvPr id="1808" name="img294" descr="Lot ID: 421429042  Set No: 910033  Name: Old Train Engine Shed">
          <a:hlinkClick xmlns:r="http://schemas.openxmlformats.org/officeDocument/2006/relationships" r:id="rId33"/>
          <a:extLst>
            <a:ext uri="{FF2B5EF4-FFF2-40B4-BE49-F238E27FC236}">
              <a16:creationId xmlns:a16="http://schemas.microsoft.com/office/drawing/2014/main" id="{F4A2780E-F54D-4DBE-BDF1-719F62567CB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55304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2365</xdr:row>
      <xdr:rowOff>0</xdr:rowOff>
    </xdr:from>
    <xdr:to>
      <xdr:col>3</xdr:col>
      <xdr:colOff>114300</xdr:colOff>
      <xdr:row>2365</xdr:row>
      <xdr:rowOff>114300</xdr:rowOff>
    </xdr:to>
    <xdr:pic>
      <xdr:nvPicPr>
        <xdr:cNvPr id="1809" name="Billede 1808" descr="Seller Does Not Ship to My Country">
          <a:hlinkClick xmlns:r="http://schemas.openxmlformats.org/officeDocument/2006/relationships" r:id="rId5"/>
          <a:extLst>
            <a:ext uri="{FF2B5EF4-FFF2-40B4-BE49-F238E27FC236}">
              <a16:creationId xmlns:a16="http://schemas.microsoft.com/office/drawing/2014/main" id="{C95F4769-0B7B-41C2-A15F-42A644DAAC4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55304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2365</xdr:row>
      <xdr:rowOff>0</xdr:rowOff>
    </xdr:from>
    <xdr:to>
      <xdr:col>3</xdr:col>
      <xdr:colOff>274320</xdr:colOff>
      <xdr:row>2365</xdr:row>
      <xdr:rowOff>152400</xdr:rowOff>
    </xdr:to>
    <xdr:pic>
      <xdr:nvPicPr>
        <xdr:cNvPr id="1810" name="Billede 1809">
          <a:hlinkClick xmlns:r="http://schemas.openxmlformats.org/officeDocument/2006/relationships" r:id="rId7"/>
          <a:extLst>
            <a:ext uri="{FF2B5EF4-FFF2-40B4-BE49-F238E27FC236}">
              <a16:creationId xmlns:a16="http://schemas.microsoft.com/office/drawing/2014/main" id="{C0268255-F48E-490E-955C-240BBFC06E54}"/>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55304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2369</xdr:row>
      <xdr:rowOff>0</xdr:rowOff>
    </xdr:from>
    <xdr:to>
      <xdr:col>3</xdr:col>
      <xdr:colOff>7620</xdr:colOff>
      <xdr:row>2369</xdr:row>
      <xdr:rowOff>30480</xdr:rowOff>
    </xdr:to>
    <xdr:pic>
      <xdr:nvPicPr>
        <xdr:cNvPr id="1811" name="Billede 1810">
          <a:extLst>
            <a:ext uri="{FF2B5EF4-FFF2-40B4-BE49-F238E27FC236}">
              <a16:creationId xmlns:a16="http://schemas.microsoft.com/office/drawing/2014/main" id="{8A0A3690-D633-4997-A81B-D49CCCA464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7658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2370</xdr:row>
      <xdr:rowOff>0</xdr:rowOff>
    </xdr:from>
    <xdr:to>
      <xdr:col>3</xdr:col>
      <xdr:colOff>571500</xdr:colOff>
      <xdr:row>2370</xdr:row>
      <xdr:rowOff>160020</xdr:rowOff>
    </xdr:to>
    <xdr:pic>
      <xdr:nvPicPr>
        <xdr:cNvPr id="1812" name="Billede 1811">
          <a:hlinkClick xmlns:r="http://schemas.openxmlformats.org/officeDocument/2006/relationships" r:id="rId399"/>
          <a:extLst>
            <a:ext uri="{FF2B5EF4-FFF2-40B4-BE49-F238E27FC236}">
              <a16:creationId xmlns:a16="http://schemas.microsoft.com/office/drawing/2014/main" id="{5EF8FA0D-D350-4110-A7E1-A78B008FA34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57841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2371</xdr:row>
      <xdr:rowOff>0</xdr:rowOff>
    </xdr:from>
    <xdr:to>
      <xdr:col>3</xdr:col>
      <xdr:colOff>7620</xdr:colOff>
      <xdr:row>2371</xdr:row>
      <xdr:rowOff>99060</xdr:rowOff>
    </xdr:to>
    <xdr:pic>
      <xdr:nvPicPr>
        <xdr:cNvPr id="1813" name="Billede 1812">
          <a:extLst>
            <a:ext uri="{FF2B5EF4-FFF2-40B4-BE49-F238E27FC236}">
              <a16:creationId xmlns:a16="http://schemas.microsoft.com/office/drawing/2014/main" id="{59A7F138-B7F7-4328-BA35-6BD46757B5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58024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2373</xdr:row>
      <xdr:rowOff>0</xdr:rowOff>
    </xdr:from>
    <xdr:to>
      <xdr:col>1</xdr:col>
      <xdr:colOff>152400</xdr:colOff>
      <xdr:row>2374</xdr:row>
      <xdr:rowOff>114300</xdr:rowOff>
    </xdr:to>
    <xdr:pic>
      <xdr:nvPicPr>
        <xdr:cNvPr id="1814" name="img295" descr="Lot ID: 539911390  Set No: 910033  Name: Old Train Engine Shed">
          <a:hlinkClick xmlns:r="http://schemas.openxmlformats.org/officeDocument/2006/relationships" r:id="rId33"/>
          <a:extLst>
            <a:ext uri="{FF2B5EF4-FFF2-40B4-BE49-F238E27FC236}">
              <a16:creationId xmlns:a16="http://schemas.microsoft.com/office/drawing/2014/main" id="{30122D60-F028-46AE-A5DE-30765B9654D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58390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2373</xdr:row>
      <xdr:rowOff>0</xdr:rowOff>
    </xdr:from>
    <xdr:to>
      <xdr:col>3</xdr:col>
      <xdr:colOff>114300</xdr:colOff>
      <xdr:row>2373</xdr:row>
      <xdr:rowOff>114300</xdr:rowOff>
    </xdr:to>
    <xdr:pic>
      <xdr:nvPicPr>
        <xdr:cNvPr id="1815" name="Billede 1814" descr="Seller Ships to My Country">
          <a:hlinkClick xmlns:r="http://schemas.openxmlformats.org/officeDocument/2006/relationships" r:id="rId5"/>
          <a:extLst>
            <a:ext uri="{FF2B5EF4-FFF2-40B4-BE49-F238E27FC236}">
              <a16:creationId xmlns:a16="http://schemas.microsoft.com/office/drawing/2014/main" id="{CAC44CE5-7E62-4BCB-AF94-C16F5430F5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58390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2373</xdr:row>
      <xdr:rowOff>0</xdr:rowOff>
    </xdr:from>
    <xdr:to>
      <xdr:col>3</xdr:col>
      <xdr:colOff>274320</xdr:colOff>
      <xdr:row>2373</xdr:row>
      <xdr:rowOff>152400</xdr:rowOff>
    </xdr:to>
    <xdr:pic>
      <xdr:nvPicPr>
        <xdr:cNvPr id="1816" name="Billede 1815">
          <a:hlinkClick xmlns:r="http://schemas.openxmlformats.org/officeDocument/2006/relationships" r:id="rId7"/>
          <a:extLst>
            <a:ext uri="{FF2B5EF4-FFF2-40B4-BE49-F238E27FC236}">
              <a16:creationId xmlns:a16="http://schemas.microsoft.com/office/drawing/2014/main" id="{01C2C75F-4420-4E26-AB61-80C9889E3236}"/>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958390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2377</xdr:row>
      <xdr:rowOff>0</xdr:rowOff>
    </xdr:from>
    <xdr:to>
      <xdr:col>3</xdr:col>
      <xdr:colOff>7620</xdr:colOff>
      <xdr:row>2377</xdr:row>
      <xdr:rowOff>30480</xdr:rowOff>
    </xdr:to>
    <xdr:pic>
      <xdr:nvPicPr>
        <xdr:cNvPr id="1817" name="Billede 1816">
          <a:extLst>
            <a:ext uri="{FF2B5EF4-FFF2-40B4-BE49-F238E27FC236}">
              <a16:creationId xmlns:a16="http://schemas.microsoft.com/office/drawing/2014/main" id="{792E1A96-5A8D-4BE9-97AC-6D21C9FFD9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0287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2378</xdr:row>
      <xdr:rowOff>0</xdr:rowOff>
    </xdr:from>
    <xdr:to>
      <xdr:col>3</xdr:col>
      <xdr:colOff>571500</xdr:colOff>
      <xdr:row>2378</xdr:row>
      <xdr:rowOff>160020</xdr:rowOff>
    </xdr:to>
    <xdr:pic>
      <xdr:nvPicPr>
        <xdr:cNvPr id="1818" name="Billede 1817">
          <a:hlinkClick xmlns:r="http://schemas.openxmlformats.org/officeDocument/2006/relationships" r:id="rId400"/>
          <a:extLst>
            <a:ext uri="{FF2B5EF4-FFF2-40B4-BE49-F238E27FC236}">
              <a16:creationId xmlns:a16="http://schemas.microsoft.com/office/drawing/2014/main" id="{61F22A95-6A07-42E7-AB90-28744967ED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60470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2379</xdr:row>
      <xdr:rowOff>0</xdr:rowOff>
    </xdr:from>
    <xdr:to>
      <xdr:col>3</xdr:col>
      <xdr:colOff>7620</xdr:colOff>
      <xdr:row>2379</xdr:row>
      <xdr:rowOff>99060</xdr:rowOff>
    </xdr:to>
    <xdr:pic>
      <xdr:nvPicPr>
        <xdr:cNvPr id="1819" name="Billede 1818">
          <a:extLst>
            <a:ext uri="{FF2B5EF4-FFF2-40B4-BE49-F238E27FC236}">
              <a16:creationId xmlns:a16="http://schemas.microsoft.com/office/drawing/2014/main" id="{14BC8443-AC73-4A0A-BEF1-7E63BC08C9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0653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2381</xdr:row>
      <xdr:rowOff>0</xdr:rowOff>
    </xdr:from>
    <xdr:to>
      <xdr:col>1</xdr:col>
      <xdr:colOff>152400</xdr:colOff>
      <xdr:row>2382</xdr:row>
      <xdr:rowOff>114300</xdr:rowOff>
    </xdr:to>
    <xdr:pic>
      <xdr:nvPicPr>
        <xdr:cNvPr id="1820" name="img296" descr="Lot ID: 518385444  Set No: 910033  Name: Old Train Engine Shed">
          <a:hlinkClick xmlns:r="http://schemas.openxmlformats.org/officeDocument/2006/relationships" r:id="rId33"/>
          <a:extLst>
            <a:ext uri="{FF2B5EF4-FFF2-40B4-BE49-F238E27FC236}">
              <a16:creationId xmlns:a16="http://schemas.microsoft.com/office/drawing/2014/main" id="{DD2501FF-8A43-4E46-B874-D97873FE2BE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61019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2381</xdr:row>
      <xdr:rowOff>0</xdr:rowOff>
    </xdr:from>
    <xdr:to>
      <xdr:col>3</xdr:col>
      <xdr:colOff>114300</xdr:colOff>
      <xdr:row>2381</xdr:row>
      <xdr:rowOff>114300</xdr:rowOff>
    </xdr:to>
    <xdr:pic>
      <xdr:nvPicPr>
        <xdr:cNvPr id="1821" name="Billede 1820" descr="Seller Does Not Ship to My Country">
          <a:hlinkClick xmlns:r="http://schemas.openxmlformats.org/officeDocument/2006/relationships" r:id="rId5"/>
          <a:extLst>
            <a:ext uri="{FF2B5EF4-FFF2-40B4-BE49-F238E27FC236}">
              <a16:creationId xmlns:a16="http://schemas.microsoft.com/office/drawing/2014/main" id="{DCB6B738-B75A-4800-9FEC-9BDFFE9C526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61019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2381</xdr:row>
      <xdr:rowOff>0</xdr:rowOff>
    </xdr:from>
    <xdr:to>
      <xdr:col>3</xdr:col>
      <xdr:colOff>274320</xdr:colOff>
      <xdr:row>2381</xdr:row>
      <xdr:rowOff>152400</xdr:rowOff>
    </xdr:to>
    <xdr:pic>
      <xdr:nvPicPr>
        <xdr:cNvPr id="1822" name="Billede 1821">
          <a:hlinkClick xmlns:r="http://schemas.openxmlformats.org/officeDocument/2006/relationships" r:id="rId7"/>
          <a:extLst>
            <a:ext uri="{FF2B5EF4-FFF2-40B4-BE49-F238E27FC236}">
              <a16:creationId xmlns:a16="http://schemas.microsoft.com/office/drawing/2014/main" id="{1792E6C8-4F57-49B3-A586-9C08727965D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61019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2385</xdr:row>
      <xdr:rowOff>0</xdr:rowOff>
    </xdr:from>
    <xdr:to>
      <xdr:col>3</xdr:col>
      <xdr:colOff>7620</xdr:colOff>
      <xdr:row>2385</xdr:row>
      <xdr:rowOff>30480</xdr:rowOff>
    </xdr:to>
    <xdr:pic>
      <xdr:nvPicPr>
        <xdr:cNvPr id="1823" name="Billede 1822">
          <a:extLst>
            <a:ext uri="{FF2B5EF4-FFF2-40B4-BE49-F238E27FC236}">
              <a16:creationId xmlns:a16="http://schemas.microsoft.com/office/drawing/2014/main" id="{E3372300-3BD1-4E8A-AC51-5C2285A56B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2916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2386</xdr:row>
      <xdr:rowOff>0</xdr:rowOff>
    </xdr:from>
    <xdr:to>
      <xdr:col>3</xdr:col>
      <xdr:colOff>571500</xdr:colOff>
      <xdr:row>2386</xdr:row>
      <xdr:rowOff>160020</xdr:rowOff>
    </xdr:to>
    <xdr:pic>
      <xdr:nvPicPr>
        <xdr:cNvPr id="1824" name="Billede 1823">
          <a:hlinkClick xmlns:r="http://schemas.openxmlformats.org/officeDocument/2006/relationships" r:id="rId401"/>
          <a:extLst>
            <a:ext uri="{FF2B5EF4-FFF2-40B4-BE49-F238E27FC236}">
              <a16:creationId xmlns:a16="http://schemas.microsoft.com/office/drawing/2014/main" id="{B1B0FABB-38EE-472B-A7C4-834CD675DF8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63099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2387</xdr:row>
      <xdr:rowOff>0</xdr:rowOff>
    </xdr:from>
    <xdr:to>
      <xdr:col>3</xdr:col>
      <xdr:colOff>7620</xdr:colOff>
      <xdr:row>2387</xdr:row>
      <xdr:rowOff>99060</xdr:rowOff>
    </xdr:to>
    <xdr:pic>
      <xdr:nvPicPr>
        <xdr:cNvPr id="1825" name="Billede 1824">
          <a:extLst>
            <a:ext uri="{FF2B5EF4-FFF2-40B4-BE49-F238E27FC236}">
              <a16:creationId xmlns:a16="http://schemas.microsoft.com/office/drawing/2014/main" id="{9CE59957-0D83-4EA9-92B1-BF6626AF62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3282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2389</xdr:row>
      <xdr:rowOff>0</xdr:rowOff>
    </xdr:from>
    <xdr:to>
      <xdr:col>1</xdr:col>
      <xdr:colOff>152400</xdr:colOff>
      <xdr:row>2390</xdr:row>
      <xdr:rowOff>114300</xdr:rowOff>
    </xdr:to>
    <xdr:pic>
      <xdr:nvPicPr>
        <xdr:cNvPr id="1826" name="img297" descr="Lot ID: 513566153  Set No: 910033  Name: Old Train Engine Shed">
          <a:hlinkClick xmlns:r="http://schemas.openxmlformats.org/officeDocument/2006/relationships" r:id="rId33"/>
          <a:extLst>
            <a:ext uri="{FF2B5EF4-FFF2-40B4-BE49-F238E27FC236}">
              <a16:creationId xmlns:a16="http://schemas.microsoft.com/office/drawing/2014/main" id="{1774F3D9-B327-4D3A-AC20-DC64B5DC180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63648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2389</xdr:row>
      <xdr:rowOff>0</xdr:rowOff>
    </xdr:from>
    <xdr:to>
      <xdr:col>3</xdr:col>
      <xdr:colOff>114300</xdr:colOff>
      <xdr:row>2389</xdr:row>
      <xdr:rowOff>114300</xdr:rowOff>
    </xdr:to>
    <xdr:pic>
      <xdr:nvPicPr>
        <xdr:cNvPr id="1827" name="Billede 1826" descr="Seller Does Not Ship to My Country">
          <a:hlinkClick xmlns:r="http://schemas.openxmlformats.org/officeDocument/2006/relationships" r:id="rId5"/>
          <a:extLst>
            <a:ext uri="{FF2B5EF4-FFF2-40B4-BE49-F238E27FC236}">
              <a16:creationId xmlns:a16="http://schemas.microsoft.com/office/drawing/2014/main" id="{5D703D88-2352-44CF-B844-F32A0598259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63648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2389</xdr:row>
      <xdr:rowOff>0</xdr:rowOff>
    </xdr:from>
    <xdr:to>
      <xdr:col>3</xdr:col>
      <xdr:colOff>274320</xdr:colOff>
      <xdr:row>2389</xdr:row>
      <xdr:rowOff>152400</xdr:rowOff>
    </xdr:to>
    <xdr:pic>
      <xdr:nvPicPr>
        <xdr:cNvPr id="1828" name="Billede 1827">
          <a:hlinkClick xmlns:r="http://schemas.openxmlformats.org/officeDocument/2006/relationships" r:id="rId7"/>
          <a:extLst>
            <a:ext uri="{FF2B5EF4-FFF2-40B4-BE49-F238E27FC236}">
              <a16:creationId xmlns:a16="http://schemas.microsoft.com/office/drawing/2014/main" id="{E56DBDB3-A6AF-43D9-B5D3-29B69B68367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63648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2393</xdr:row>
      <xdr:rowOff>0</xdr:rowOff>
    </xdr:from>
    <xdr:to>
      <xdr:col>3</xdr:col>
      <xdr:colOff>7620</xdr:colOff>
      <xdr:row>2393</xdr:row>
      <xdr:rowOff>30480</xdr:rowOff>
    </xdr:to>
    <xdr:pic>
      <xdr:nvPicPr>
        <xdr:cNvPr id="1829" name="Billede 1828">
          <a:extLst>
            <a:ext uri="{FF2B5EF4-FFF2-40B4-BE49-F238E27FC236}">
              <a16:creationId xmlns:a16="http://schemas.microsoft.com/office/drawing/2014/main" id="{F0C984A6-B435-4748-8F54-D921C3DA95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5591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2394</xdr:row>
      <xdr:rowOff>0</xdr:rowOff>
    </xdr:from>
    <xdr:to>
      <xdr:col>3</xdr:col>
      <xdr:colOff>571500</xdr:colOff>
      <xdr:row>2394</xdr:row>
      <xdr:rowOff>160020</xdr:rowOff>
    </xdr:to>
    <xdr:pic>
      <xdr:nvPicPr>
        <xdr:cNvPr id="1830" name="Billede 1829">
          <a:hlinkClick xmlns:r="http://schemas.openxmlformats.org/officeDocument/2006/relationships" r:id="rId402"/>
          <a:extLst>
            <a:ext uri="{FF2B5EF4-FFF2-40B4-BE49-F238E27FC236}">
              <a16:creationId xmlns:a16="http://schemas.microsoft.com/office/drawing/2014/main" id="{8E113B3F-D0A7-4DFB-B00C-0C0C19FADE2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65774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2395</xdr:row>
      <xdr:rowOff>0</xdr:rowOff>
    </xdr:from>
    <xdr:to>
      <xdr:col>3</xdr:col>
      <xdr:colOff>7620</xdr:colOff>
      <xdr:row>2395</xdr:row>
      <xdr:rowOff>99060</xdr:rowOff>
    </xdr:to>
    <xdr:pic>
      <xdr:nvPicPr>
        <xdr:cNvPr id="1831" name="Billede 1830">
          <a:extLst>
            <a:ext uri="{FF2B5EF4-FFF2-40B4-BE49-F238E27FC236}">
              <a16:creationId xmlns:a16="http://schemas.microsoft.com/office/drawing/2014/main" id="{AF054D86-48C9-4F43-A61D-5CDBCBA42A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5956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2397</xdr:row>
      <xdr:rowOff>0</xdr:rowOff>
    </xdr:from>
    <xdr:to>
      <xdr:col>1</xdr:col>
      <xdr:colOff>152400</xdr:colOff>
      <xdr:row>2398</xdr:row>
      <xdr:rowOff>114300</xdr:rowOff>
    </xdr:to>
    <xdr:pic>
      <xdr:nvPicPr>
        <xdr:cNvPr id="1832" name="img298" descr="Lot ID: 504099903  Set No: 910033  Name: Old Train Engine Shed">
          <a:hlinkClick xmlns:r="http://schemas.openxmlformats.org/officeDocument/2006/relationships" r:id="rId33"/>
          <a:extLst>
            <a:ext uri="{FF2B5EF4-FFF2-40B4-BE49-F238E27FC236}">
              <a16:creationId xmlns:a16="http://schemas.microsoft.com/office/drawing/2014/main" id="{C1BCD839-9A90-4233-A8C8-41183327937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66322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2397</xdr:row>
      <xdr:rowOff>0</xdr:rowOff>
    </xdr:from>
    <xdr:to>
      <xdr:col>3</xdr:col>
      <xdr:colOff>114300</xdr:colOff>
      <xdr:row>2397</xdr:row>
      <xdr:rowOff>114300</xdr:rowOff>
    </xdr:to>
    <xdr:pic>
      <xdr:nvPicPr>
        <xdr:cNvPr id="1833" name="Billede 1832" descr="Seller Ships to My Country">
          <a:hlinkClick xmlns:r="http://schemas.openxmlformats.org/officeDocument/2006/relationships" r:id="rId5"/>
          <a:extLst>
            <a:ext uri="{FF2B5EF4-FFF2-40B4-BE49-F238E27FC236}">
              <a16:creationId xmlns:a16="http://schemas.microsoft.com/office/drawing/2014/main" id="{42682D35-6430-4C56-BD80-1AB050BC423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66322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2397</xdr:row>
      <xdr:rowOff>0</xdr:rowOff>
    </xdr:from>
    <xdr:to>
      <xdr:col>3</xdr:col>
      <xdr:colOff>274320</xdr:colOff>
      <xdr:row>2397</xdr:row>
      <xdr:rowOff>152400</xdr:rowOff>
    </xdr:to>
    <xdr:pic>
      <xdr:nvPicPr>
        <xdr:cNvPr id="1834" name="Billede 1833">
          <a:hlinkClick xmlns:r="http://schemas.openxmlformats.org/officeDocument/2006/relationships" r:id="rId7"/>
          <a:extLst>
            <a:ext uri="{FF2B5EF4-FFF2-40B4-BE49-F238E27FC236}">
              <a16:creationId xmlns:a16="http://schemas.microsoft.com/office/drawing/2014/main" id="{EA3F0930-F5DA-41DC-8F01-3311A680687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66322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2397</xdr:row>
      <xdr:rowOff>0</xdr:rowOff>
    </xdr:from>
    <xdr:to>
      <xdr:col>3</xdr:col>
      <xdr:colOff>457200</xdr:colOff>
      <xdr:row>2397</xdr:row>
      <xdr:rowOff>152400</xdr:rowOff>
    </xdr:to>
    <xdr:pic>
      <xdr:nvPicPr>
        <xdr:cNvPr id="1835" name="Billede 1834">
          <a:hlinkClick xmlns:r="http://schemas.openxmlformats.org/officeDocument/2006/relationships" r:id="rId403"/>
          <a:extLst>
            <a:ext uri="{FF2B5EF4-FFF2-40B4-BE49-F238E27FC236}">
              <a16:creationId xmlns:a16="http://schemas.microsoft.com/office/drawing/2014/main" id="{0F288322-99DF-4303-AF58-3A330C4A8FD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9663226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2401</xdr:row>
      <xdr:rowOff>0</xdr:rowOff>
    </xdr:from>
    <xdr:to>
      <xdr:col>3</xdr:col>
      <xdr:colOff>7620</xdr:colOff>
      <xdr:row>2401</xdr:row>
      <xdr:rowOff>30480</xdr:rowOff>
    </xdr:to>
    <xdr:pic>
      <xdr:nvPicPr>
        <xdr:cNvPr id="1836" name="Billede 1835">
          <a:extLst>
            <a:ext uri="{FF2B5EF4-FFF2-40B4-BE49-F238E27FC236}">
              <a16:creationId xmlns:a16="http://schemas.microsoft.com/office/drawing/2014/main" id="{26C7A7AC-3AF4-4C0E-A45E-8C26AEE958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9294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2402</xdr:row>
      <xdr:rowOff>0</xdr:rowOff>
    </xdr:from>
    <xdr:to>
      <xdr:col>3</xdr:col>
      <xdr:colOff>571500</xdr:colOff>
      <xdr:row>2402</xdr:row>
      <xdr:rowOff>160020</xdr:rowOff>
    </xdr:to>
    <xdr:pic>
      <xdr:nvPicPr>
        <xdr:cNvPr id="1837" name="Billede 1836">
          <a:hlinkClick xmlns:r="http://schemas.openxmlformats.org/officeDocument/2006/relationships" r:id="rId404"/>
          <a:extLst>
            <a:ext uri="{FF2B5EF4-FFF2-40B4-BE49-F238E27FC236}">
              <a16:creationId xmlns:a16="http://schemas.microsoft.com/office/drawing/2014/main" id="{4C5C59DF-7011-45A5-844D-C8DF6E8E891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69477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2403</xdr:row>
      <xdr:rowOff>0</xdr:rowOff>
    </xdr:from>
    <xdr:to>
      <xdr:col>3</xdr:col>
      <xdr:colOff>7620</xdr:colOff>
      <xdr:row>2403</xdr:row>
      <xdr:rowOff>99060</xdr:rowOff>
    </xdr:to>
    <xdr:pic>
      <xdr:nvPicPr>
        <xdr:cNvPr id="1838" name="Billede 1837">
          <a:extLst>
            <a:ext uri="{FF2B5EF4-FFF2-40B4-BE49-F238E27FC236}">
              <a16:creationId xmlns:a16="http://schemas.microsoft.com/office/drawing/2014/main" id="{B057E105-FB41-400F-8DEC-EB14874DD8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69660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2405</xdr:row>
      <xdr:rowOff>0</xdr:rowOff>
    </xdr:from>
    <xdr:to>
      <xdr:col>1</xdr:col>
      <xdr:colOff>152400</xdr:colOff>
      <xdr:row>2406</xdr:row>
      <xdr:rowOff>114300</xdr:rowOff>
    </xdr:to>
    <xdr:pic>
      <xdr:nvPicPr>
        <xdr:cNvPr id="1839" name="img299" descr="Lot ID: 426567039  Set No: 910033  Name: Old Train Engine Shed">
          <a:hlinkClick xmlns:r="http://schemas.openxmlformats.org/officeDocument/2006/relationships" r:id="rId33"/>
          <a:extLst>
            <a:ext uri="{FF2B5EF4-FFF2-40B4-BE49-F238E27FC236}">
              <a16:creationId xmlns:a16="http://schemas.microsoft.com/office/drawing/2014/main" id="{456AE534-80CD-4777-A643-0A832473CB2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70026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2405</xdr:row>
      <xdr:rowOff>0</xdr:rowOff>
    </xdr:from>
    <xdr:to>
      <xdr:col>3</xdr:col>
      <xdr:colOff>114300</xdr:colOff>
      <xdr:row>2405</xdr:row>
      <xdr:rowOff>114300</xdr:rowOff>
    </xdr:to>
    <xdr:pic>
      <xdr:nvPicPr>
        <xdr:cNvPr id="1840" name="Billede 1839" descr="Seller Does Not Ship to My Country">
          <a:hlinkClick xmlns:r="http://schemas.openxmlformats.org/officeDocument/2006/relationships" r:id="rId5"/>
          <a:extLst>
            <a:ext uri="{FF2B5EF4-FFF2-40B4-BE49-F238E27FC236}">
              <a16:creationId xmlns:a16="http://schemas.microsoft.com/office/drawing/2014/main" id="{390ACD86-6B9F-44E1-ABB4-223528660D8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70026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2405</xdr:row>
      <xdr:rowOff>0</xdr:rowOff>
    </xdr:from>
    <xdr:to>
      <xdr:col>3</xdr:col>
      <xdr:colOff>274320</xdr:colOff>
      <xdr:row>2405</xdr:row>
      <xdr:rowOff>152400</xdr:rowOff>
    </xdr:to>
    <xdr:pic>
      <xdr:nvPicPr>
        <xdr:cNvPr id="1841" name="Billede 1840">
          <a:hlinkClick xmlns:r="http://schemas.openxmlformats.org/officeDocument/2006/relationships" r:id="rId7"/>
          <a:extLst>
            <a:ext uri="{FF2B5EF4-FFF2-40B4-BE49-F238E27FC236}">
              <a16:creationId xmlns:a16="http://schemas.microsoft.com/office/drawing/2014/main" id="{1CFF8A16-F63D-40B8-A656-642216AEADA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970026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2409</xdr:row>
      <xdr:rowOff>0</xdr:rowOff>
    </xdr:from>
    <xdr:to>
      <xdr:col>3</xdr:col>
      <xdr:colOff>7620</xdr:colOff>
      <xdr:row>2409</xdr:row>
      <xdr:rowOff>30480</xdr:rowOff>
    </xdr:to>
    <xdr:pic>
      <xdr:nvPicPr>
        <xdr:cNvPr id="1842" name="Billede 1841">
          <a:extLst>
            <a:ext uri="{FF2B5EF4-FFF2-40B4-BE49-F238E27FC236}">
              <a16:creationId xmlns:a16="http://schemas.microsoft.com/office/drawing/2014/main" id="{3ED72283-96FB-4DC9-975B-381C09F02E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2037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2410</xdr:row>
      <xdr:rowOff>0</xdr:rowOff>
    </xdr:from>
    <xdr:to>
      <xdr:col>3</xdr:col>
      <xdr:colOff>571500</xdr:colOff>
      <xdr:row>2410</xdr:row>
      <xdr:rowOff>160020</xdr:rowOff>
    </xdr:to>
    <xdr:pic>
      <xdr:nvPicPr>
        <xdr:cNvPr id="1843" name="Billede 1842">
          <a:hlinkClick xmlns:r="http://schemas.openxmlformats.org/officeDocument/2006/relationships" r:id="rId405"/>
          <a:extLst>
            <a:ext uri="{FF2B5EF4-FFF2-40B4-BE49-F238E27FC236}">
              <a16:creationId xmlns:a16="http://schemas.microsoft.com/office/drawing/2014/main" id="{CA71AF69-1547-407A-BAB7-AE34B37E687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72220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2411</xdr:row>
      <xdr:rowOff>0</xdr:rowOff>
    </xdr:from>
    <xdr:to>
      <xdr:col>3</xdr:col>
      <xdr:colOff>7620</xdr:colOff>
      <xdr:row>2411</xdr:row>
      <xdr:rowOff>99060</xdr:rowOff>
    </xdr:to>
    <xdr:pic>
      <xdr:nvPicPr>
        <xdr:cNvPr id="1844" name="Billede 1843">
          <a:extLst>
            <a:ext uri="{FF2B5EF4-FFF2-40B4-BE49-F238E27FC236}">
              <a16:creationId xmlns:a16="http://schemas.microsoft.com/office/drawing/2014/main" id="{ED5AC6CC-D077-4874-B7A4-121CD52140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2403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2413</xdr:row>
      <xdr:rowOff>0</xdr:rowOff>
    </xdr:from>
    <xdr:to>
      <xdr:col>1</xdr:col>
      <xdr:colOff>152400</xdr:colOff>
      <xdr:row>2414</xdr:row>
      <xdr:rowOff>114300</xdr:rowOff>
    </xdr:to>
    <xdr:pic>
      <xdr:nvPicPr>
        <xdr:cNvPr id="1845" name="img300" descr="Lot ID: 518873408  Set No: 910033  Name: Old Train Engine Shed">
          <a:hlinkClick xmlns:r="http://schemas.openxmlformats.org/officeDocument/2006/relationships" r:id="rId33"/>
          <a:extLst>
            <a:ext uri="{FF2B5EF4-FFF2-40B4-BE49-F238E27FC236}">
              <a16:creationId xmlns:a16="http://schemas.microsoft.com/office/drawing/2014/main" id="{995412E5-148B-425F-B720-19BB1BB194A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72769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2413</xdr:row>
      <xdr:rowOff>0</xdr:rowOff>
    </xdr:from>
    <xdr:to>
      <xdr:col>3</xdr:col>
      <xdr:colOff>114300</xdr:colOff>
      <xdr:row>2413</xdr:row>
      <xdr:rowOff>114300</xdr:rowOff>
    </xdr:to>
    <xdr:pic>
      <xdr:nvPicPr>
        <xdr:cNvPr id="1846" name="Billede 1845" descr="Seller Does Not Ship to My Country">
          <a:hlinkClick xmlns:r="http://schemas.openxmlformats.org/officeDocument/2006/relationships" r:id="rId5"/>
          <a:extLst>
            <a:ext uri="{FF2B5EF4-FFF2-40B4-BE49-F238E27FC236}">
              <a16:creationId xmlns:a16="http://schemas.microsoft.com/office/drawing/2014/main" id="{C48C168E-EC5E-4C9A-927A-FF4D1AC9C8A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972769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2413</xdr:row>
      <xdr:rowOff>0</xdr:rowOff>
    </xdr:from>
    <xdr:to>
      <xdr:col>3</xdr:col>
      <xdr:colOff>274320</xdr:colOff>
      <xdr:row>2413</xdr:row>
      <xdr:rowOff>152400</xdr:rowOff>
    </xdr:to>
    <xdr:pic>
      <xdr:nvPicPr>
        <xdr:cNvPr id="1847" name="Billede 1846">
          <a:hlinkClick xmlns:r="http://schemas.openxmlformats.org/officeDocument/2006/relationships" r:id="rId7"/>
          <a:extLst>
            <a:ext uri="{FF2B5EF4-FFF2-40B4-BE49-F238E27FC236}">
              <a16:creationId xmlns:a16="http://schemas.microsoft.com/office/drawing/2014/main" id="{638EAC8C-68C7-461F-BC3B-276532F700D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972769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2417</xdr:row>
      <xdr:rowOff>0</xdr:rowOff>
    </xdr:from>
    <xdr:to>
      <xdr:col>3</xdr:col>
      <xdr:colOff>7620</xdr:colOff>
      <xdr:row>2417</xdr:row>
      <xdr:rowOff>30480</xdr:rowOff>
    </xdr:to>
    <xdr:pic>
      <xdr:nvPicPr>
        <xdr:cNvPr id="1848" name="Billede 1847">
          <a:extLst>
            <a:ext uri="{FF2B5EF4-FFF2-40B4-BE49-F238E27FC236}">
              <a16:creationId xmlns:a16="http://schemas.microsoft.com/office/drawing/2014/main" id="{69F9F30A-6875-46B2-A163-FC8828308E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4895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2418</xdr:row>
      <xdr:rowOff>0</xdr:rowOff>
    </xdr:from>
    <xdr:to>
      <xdr:col>3</xdr:col>
      <xdr:colOff>571500</xdr:colOff>
      <xdr:row>2418</xdr:row>
      <xdr:rowOff>160020</xdr:rowOff>
    </xdr:to>
    <xdr:pic>
      <xdr:nvPicPr>
        <xdr:cNvPr id="1849" name="Billede 1848">
          <a:hlinkClick xmlns:r="http://schemas.openxmlformats.org/officeDocument/2006/relationships" r:id="rId406"/>
          <a:extLst>
            <a:ext uri="{FF2B5EF4-FFF2-40B4-BE49-F238E27FC236}">
              <a16:creationId xmlns:a16="http://schemas.microsoft.com/office/drawing/2014/main" id="{497838CD-49F9-4D25-91AB-245A4934AFC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75078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2419</xdr:row>
      <xdr:rowOff>0</xdr:rowOff>
    </xdr:from>
    <xdr:to>
      <xdr:col>3</xdr:col>
      <xdr:colOff>7620</xdr:colOff>
      <xdr:row>2419</xdr:row>
      <xdr:rowOff>99060</xdr:rowOff>
    </xdr:to>
    <xdr:pic>
      <xdr:nvPicPr>
        <xdr:cNvPr id="1850" name="Billede 1849">
          <a:extLst>
            <a:ext uri="{FF2B5EF4-FFF2-40B4-BE49-F238E27FC236}">
              <a16:creationId xmlns:a16="http://schemas.microsoft.com/office/drawing/2014/main" id="{4A400149-75E3-4649-839B-09808DE230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5260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2421</xdr:row>
      <xdr:rowOff>0</xdr:rowOff>
    </xdr:from>
    <xdr:to>
      <xdr:col>1</xdr:col>
      <xdr:colOff>152400</xdr:colOff>
      <xdr:row>2422</xdr:row>
      <xdr:rowOff>114300</xdr:rowOff>
    </xdr:to>
    <xdr:pic>
      <xdr:nvPicPr>
        <xdr:cNvPr id="1851" name="img301" descr="Lot ID: 418205691  Set No: 910033  Name: Old Train Engine Shed">
          <a:hlinkClick xmlns:r="http://schemas.openxmlformats.org/officeDocument/2006/relationships" r:id="rId33"/>
          <a:extLst>
            <a:ext uri="{FF2B5EF4-FFF2-40B4-BE49-F238E27FC236}">
              <a16:creationId xmlns:a16="http://schemas.microsoft.com/office/drawing/2014/main" id="{F53C8B47-3A43-4BE0-8D98-388A6FA3347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75626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2421</xdr:row>
      <xdr:rowOff>0</xdr:rowOff>
    </xdr:from>
    <xdr:to>
      <xdr:col>3</xdr:col>
      <xdr:colOff>114300</xdr:colOff>
      <xdr:row>2421</xdr:row>
      <xdr:rowOff>114300</xdr:rowOff>
    </xdr:to>
    <xdr:pic>
      <xdr:nvPicPr>
        <xdr:cNvPr id="1852" name="Billede 1851" descr="Seller Ships to My Country">
          <a:hlinkClick xmlns:r="http://schemas.openxmlformats.org/officeDocument/2006/relationships" r:id="rId5"/>
          <a:extLst>
            <a:ext uri="{FF2B5EF4-FFF2-40B4-BE49-F238E27FC236}">
              <a16:creationId xmlns:a16="http://schemas.microsoft.com/office/drawing/2014/main" id="{9EF890A5-AF0D-4E57-ACD7-3D6BF7920D5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75626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2421</xdr:row>
      <xdr:rowOff>0</xdr:rowOff>
    </xdr:from>
    <xdr:to>
      <xdr:col>3</xdr:col>
      <xdr:colOff>274320</xdr:colOff>
      <xdr:row>2421</xdr:row>
      <xdr:rowOff>152400</xdr:rowOff>
    </xdr:to>
    <xdr:pic>
      <xdr:nvPicPr>
        <xdr:cNvPr id="1853" name="Billede 1852">
          <a:hlinkClick xmlns:r="http://schemas.openxmlformats.org/officeDocument/2006/relationships" r:id="rId7"/>
          <a:extLst>
            <a:ext uri="{FF2B5EF4-FFF2-40B4-BE49-F238E27FC236}">
              <a16:creationId xmlns:a16="http://schemas.microsoft.com/office/drawing/2014/main" id="{4E5ADB2D-6DD5-4A3D-82B7-C6E210AD14D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975626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2426</xdr:row>
      <xdr:rowOff>0</xdr:rowOff>
    </xdr:from>
    <xdr:to>
      <xdr:col>3</xdr:col>
      <xdr:colOff>7620</xdr:colOff>
      <xdr:row>2426</xdr:row>
      <xdr:rowOff>30480</xdr:rowOff>
    </xdr:to>
    <xdr:pic>
      <xdr:nvPicPr>
        <xdr:cNvPr id="1854" name="Billede 1853">
          <a:extLst>
            <a:ext uri="{FF2B5EF4-FFF2-40B4-BE49-F238E27FC236}">
              <a16:creationId xmlns:a16="http://schemas.microsoft.com/office/drawing/2014/main" id="{A0DFADE2-7FE5-4F45-A327-010ED9310A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7821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2427</xdr:row>
      <xdr:rowOff>0</xdr:rowOff>
    </xdr:from>
    <xdr:to>
      <xdr:col>3</xdr:col>
      <xdr:colOff>571500</xdr:colOff>
      <xdr:row>2427</xdr:row>
      <xdr:rowOff>160020</xdr:rowOff>
    </xdr:to>
    <xdr:pic>
      <xdr:nvPicPr>
        <xdr:cNvPr id="1855" name="Billede 1854">
          <a:hlinkClick xmlns:r="http://schemas.openxmlformats.org/officeDocument/2006/relationships" r:id="rId407"/>
          <a:extLst>
            <a:ext uri="{FF2B5EF4-FFF2-40B4-BE49-F238E27FC236}">
              <a16:creationId xmlns:a16="http://schemas.microsoft.com/office/drawing/2014/main" id="{4D0AAEE2-BF53-4A03-BAAB-FACF9D7600E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78004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2428</xdr:row>
      <xdr:rowOff>0</xdr:rowOff>
    </xdr:from>
    <xdr:to>
      <xdr:col>3</xdr:col>
      <xdr:colOff>7620</xdr:colOff>
      <xdr:row>2428</xdr:row>
      <xdr:rowOff>99060</xdr:rowOff>
    </xdr:to>
    <xdr:pic>
      <xdr:nvPicPr>
        <xdr:cNvPr id="1856" name="Billede 1855">
          <a:extLst>
            <a:ext uri="{FF2B5EF4-FFF2-40B4-BE49-F238E27FC236}">
              <a16:creationId xmlns:a16="http://schemas.microsoft.com/office/drawing/2014/main" id="{8E3A3A62-AFD6-49C1-8CB5-36B6918A91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78187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2430</xdr:row>
      <xdr:rowOff>0</xdr:rowOff>
    </xdr:from>
    <xdr:to>
      <xdr:col>1</xdr:col>
      <xdr:colOff>152400</xdr:colOff>
      <xdr:row>2431</xdr:row>
      <xdr:rowOff>114300</xdr:rowOff>
    </xdr:to>
    <xdr:pic>
      <xdr:nvPicPr>
        <xdr:cNvPr id="1857" name="img302" descr="Lot ID: 422558254  Set No: 910033  Name: Old Train Engine Shed">
          <a:hlinkClick xmlns:r="http://schemas.openxmlformats.org/officeDocument/2006/relationships" r:id="rId33"/>
          <a:extLst>
            <a:ext uri="{FF2B5EF4-FFF2-40B4-BE49-F238E27FC236}">
              <a16:creationId xmlns:a16="http://schemas.microsoft.com/office/drawing/2014/main" id="{9E1C4313-E2CB-492C-B897-5E408C93728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78552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2430</xdr:row>
      <xdr:rowOff>0</xdr:rowOff>
    </xdr:from>
    <xdr:to>
      <xdr:col>3</xdr:col>
      <xdr:colOff>114300</xdr:colOff>
      <xdr:row>2430</xdr:row>
      <xdr:rowOff>114300</xdr:rowOff>
    </xdr:to>
    <xdr:pic>
      <xdr:nvPicPr>
        <xdr:cNvPr id="1858" name="Billede 1857" descr="Seller Ships to My Country">
          <a:hlinkClick xmlns:r="http://schemas.openxmlformats.org/officeDocument/2006/relationships" r:id="rId5"/>
          <a:extLst>
            <a:ext uri="{FF2B5EF4-FFF2-40B4-BE49-F238E27FC236}">
              <a16:creationId xmlns:a16="http://schemas.microsoft.com/office/drawing/2014/main" id="{689F1F55-B4AB-4F92-8E3D-B08981B0101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78552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2430</xdr:row>
      <xdr:rowOff>0</xdr:rowOff>
    </xdr:from>
    <xdr:to>
      <xdr:col>3</xdr:col>
      <xdr:colOff>274320</xdr:colOff>
      <xdr:row>2430</xdr:row>
      <xdr:rowOff>152400</xdr:rowOff>
    </xdr:to>
    <xdr:pic>
      <xdr:nvPicPr>
        <xdr:cNvPr id="1859" name="Billede 1858">
          <a:hlinkClick xmlns:r="http://schemas.openxmlformats.org/officeDocument/2006/relationships" r:id="rId7"/>
          <a:extLst>
            <a:ext uri="{FF2B5EF4-FFF2-40B4-BE49-F238E27FC236}">
              <a16:creationId xmlns:a16="http://schemas.microsoft.com/office/drawing/2014/main" id="{90C20B8A-B78A-4BF4-9070-DB5A497515F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78552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2434</xdr:row>
      <xdr:rowOff>0</xdr:rowOff>
    </xdr:from>
    <xdr:to>
      <xdr:col>3</xdr:col>
      <xdr:colOff>7620</xdr:colOff>
      <xdr:row>2434</xdr:row>
      <xdr:rowOff>30480</xdr:rowOff>
    </xdr:to>
    <xdr:pic>
      <xdr:nvPicPr>
        <xdr:cNvPr id="1860" name="Billede 1859">
          <a:extLst>
            <a:ext uri="{FF2B5EF4-FFF2-40B4-BE49-F238E27FC236}">
              <a16:creationId xmlns:a16="http://schemas.microsoft.com/office/drawing/2014/main" id="{58CA9FB9-B9E4-4BC9-9791-CF6393CE69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80678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2435</xdr:row>
      <xdr:rowOff>0</xdr:rowOff>
    </xdr:from>
    <xdr:to>
      <xdr:col>3</xdr:col>
      <xdr:colOff>571500</xdr:colOff>
      <xdr:row>2435</xdr:row>
      <xdr:rowOff>160020</xdr:rowOff>
    </xdr:to>
    <xdr:pic>
      <xdr:nvPicPr>
        <xdr:cNvPr id="1861" name="Billede 1860">
          <a:hlinkClick xmlns:r="http://schemas.openxmlformats.org/officeDocument/2006/relationships" r:id="rId408"/>
          <a:extLst>
            <a:ext uri="{FF2B5EF4-FFF2-40B4-BE49-F238E27FC236}">
              <a16:creationId xmlns:a16="http://schemas.microsoft.com/office/drawing/2014/main" id="{3303A72C-626B-4DBB-A3A5-61788F64174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80861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2436</xdr:row>
      <xdr:rowOff>0</xdr:rowOff>
    </xdr:from>
    <xdr:to>
      <xdr:col>3</xdr:col>
      <xdr:colOff>7620</xdr:colOff>
      <xdr:row>2436</xdr:row>
      <xdr:rowOff>99060</xdr:rowOff>
    </xdr:to>
    <xdr:pic>
      <xdr:nvPicPr>
        <xdr:cNvPr id="1862" name="Billede 1861">
          <a:extLst>
            <a:ext uri="{FF2B5EF4-FFF2-40B4-BE49-F238E27FC236}">
              <a16:creationId xmlns:a16="http://schemas.microsoft.com/office/drawing/2014/main" id="{6BC2BE88-EA2F-45DE-97A6-FCC293C16B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81044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2438</xdr:row>
      <xdr:rowOff>0</xdr:rowOff>
    </xdr:from>
    <xdr:to>
      <xdr:col>1</xdr:col>
      <xdr:colOff>152400</xdr:colOff>
      <xdr:row>2439</xdr:row>
      <xdr:rowOff>114300</xdr:rowOff>
    </xdr:to>
    <xdr:pic>
      <xdr:nvPicPr>
        <xdr:cNvPr id="1863" name="img303" descr="Lot ID: 460708046  Set No: 910033  Name: Old Train Engine Shed">
          <a:hlinkClick xmlns:r="http://schemas.openxmlformats.org/officeDocument/2006/relationships" r:id="rId33"/>
          <a:extLst>
            <a:ext uri="{FF2B5EF4-FFF2-40B4-BE49-F238E27FC236}">
              <a16:creationId xmlns:a16="http://schemas.microsoft.com/office/drawing/2014/main" id="{5F4A2A60-8114-408A-9206-7F7F1A434D9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981410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2438</xdr:row>
      <xdr:rowOff>0</xdr:rowOff>
    </xdr:from>
    <xdr:to>
      <xdr:col>3</xdr:col>
      <xdr:colOff>114300</xdr:colOff>
      <xdr:row>2438</xdr:row>
      <xdr:rowOff>114300</xdr:rowOff>
    </xdr:to>
    <xdr:pic>
      <xdr:nvPicPr>
        <xdr:cNvPr id="1864" name="Billede 1863" descr="Seller Ships to My Country">
          <a:hlinkClick xmlns:r="http://schemas.openxmlformats.org/officeDocument/2006/relationships" r:id="rId5"/>
          <a:extLst>
            <a:ext uri="{FF2B5EF4-FFF2-40B4-BE49-F238E27FC236}">
              <a16:creationId xmlns:a16="http://schemas.microsoft.com/office/drawing/2014/main" id="{C0178C59-F8F1-4569-A5E8-D4C08051C17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81410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2438</xdr:row>
      <xdr:rowOff>0</xdr:rowOff>
    </xdr:from>
    <xdr:to>
      <xdr:col>3</xdr:col>
      <xdr:colOff>274320</xdr:colOff>
      <xdr:row>2438</xdr:row>
      <xdr:rowOff>152400</xdr:rowOff>
    </xdr:to>
    <xdr:pic>
      <xdr:nvPicPr>
        <xdr:cNvPr id="1865" name="Billede 1864">
          <a:hlinkClick xmlns:r="http://schemas.openxmlformats.org/officeDocument/2006/relationships" r:id="rId7"/>
          <a:extLst>
            <a:ext uri="{FF2B5EF4-FFF2-40B4-BE49-F238E27FC236}">
              <a16:creationId xmlns:a16="http://schemas.microsoft.com/office/drawing/2014/main" id="{CF9D59A4-A8B7-4629-BE83-71CFD7BADE9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981410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2442</xdr:row>
      <xdr:rowOff>0</xdr:rowOff>
    </xdr:from>
    <xdr:to>
      <xdr:col>3</xdr:col>
      <xdr:colOff>7620</xdr:colOff>
      <xdr:row>2442</xdr:row>
      <xdr:rowOff>30480</xdr:rowOff>
    </xdr:to>
    <xdr:pic>
      <xdr:nvPicPr>
        <xdr:cNvPr id="1866" name="Billede 1865">
          <a:extLst>
            <a:ext uri="{FF2B5EF4-FFF2-40B4-BE49-F238E27FC236}">
              <a16:creationId xmlns:a16="http://schemas.microsoft.com/office/drawing/2014/main" id="{D465074F-2682-4AF0-9A42-B6CCF5EF79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84953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2443</xdr:row>
      <xdr:rowOff>0</xdr:rowOff>
    </xdr:from>
    <xdr:to>
      <xdr:col>3</xdr:col>
      <xdr:colOff>571500</xdr:colOff>
      <xdr:row>2443</xdr:row>
      <xdr:rowOff>160020</xdr:rowOff>
    </xdr:to>
    <xdr:pic>
      <xdr:nvPicPr>
        <xdr:cNvPr id="1867" name="Billede 1866">
          <a:hlinkClick xmlns:r="http://schemas.openxmlformats.org/officeDocument/2006/relationships" r:id="rId409"/>
          <a:extLst>
            <a:ext uri="{FF2B5EF4-FFF2-40B4-BE49-F238E27FC236}">
              <a16:creationId xmlns:a16="http://schemas.microsoft.com/office/drawing/2014/main" id="{21060B7C-C971-4435-9F2D-9E65C8356BB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85136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2444</xdr:row>
      <xdr:rowOff>0</xdr:rowOff>
    </xdr:from>
    <xdr:to>
      <xdr:col>3</xdr:col>
      <xdr:colOff>7620</xdr:colOff>
      <xdr:row>2444</xdr:row>
      <xdr:rowOff>99060</xdr:rowOff>
    </xdr:to>
    <xdr:pic>
      <xdr:nvPicPr>
        <xdr:cNvPr id="1868" name="Billede 1867">
          <a:extLst>
            <a:ext uri="{FF2B5EF4-FFF2-40B4-BE49-F238E27FC236}">
              <a16:creationId xmlns:a16="http://schemas.microsoft.com/office/drawing/2014/main" id="{76EBCFF6-D9B7-4C78-96CA-81BA5BF1C7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85319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2446</xdr:row>
      <xdr:rowOff>0</xdr:rowOff>
    </xdr:from>
    <xdr:to>
      <xdr:col>1</xdr:col>
      <xdr:colOff>152400</xdr:colOff>
      <xdr:row>2447</xdr:row>
      <xdr:rowOff>0</xdr:rowOff>
    </xdr:to>
    <xdr:pic>
      <xdr:nvPicPr>
        <xdr:cNvPr id="1869" name="img304" descr="Lot ID: 434451427  Set No: KT403  Name: Small Train Engine with Tender Blue">
          <a:hlinkClick xmlns:r="http://schemas.openxmlformats.org/officeDocument/2006/relationships" r:id="rId262"/>
          <a:extLst>
            <a:ext uri="{FF2B5EF4-FFF2-40B4-BE49-F238E27FC236}">
              <a16:creationId xmlns:a16="http://schemas.microsoft.com/office/drawing/2014/main" id="{6AFD06C3-8AC0-4E3D-BB6E-B2916C859AF8}"/>
            </a:ext>
          </a:extLst>
        </xdr:cNvPr>
        <xdr:cNvPicPr>
          <a:picLocks noChangeAspect="1" noChangeArrowheads="1"/>
        </xdr:cNvPicPr>
      </xdr:nvPicPr>
      <xdr:blipFill>
        <a:blip xmlns:r="http://schemas.openxmlformats.org/officeDocument/2006/relationships" r:embed="rId263">
          <a:extLst>
            <a:ext uri="{28A0092B-C50C-407E-A947-70E740481C1C}">
              <a14:useLocalDpi xmlns:a14="http://schemas.microsoft.com/office/drawing/2010/main" val="0"/>
            </a:ext>
          </a:extLst>
        </a:blip>
        <a:srcRect/>
        <a:stretch>
          <a:fillRect/>
        </a:stretch>
      </xdr:blipFill>
      <xdr:spPr bwMode="auto">
        <a:xfrm>
          <a:off x="0" y="985685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2446</xdr:row>
      <xdr:rowOff>0</xdr:rowOff>
    </xdr:from>
    <xdr:to>
      <xdr:col>3</xdr:col>
      <xdr:colOff>114300</xdr:colOff>
      <xdr:row>2446</xdr:row>
      <xdr:rowOff>114300</xdr:rowOff>
    </xdr:to>
    <xdr:pic>
      <xdr:nvPicPr>
        <xdr:cNvPr id="1870" name="Billede 1869" descr="Seller Ships to My Country">
          <a:hlinkClick xmlns:r="http://schemas.openxmlformats.org/officeDocument/2006/relationships" r:id="rId5"/>
          <a:extLst>
            <a:ext uri="{FF2B5EF4-FFF2-40B4-BE49-F238E27FC236}">
              <a16:creationId xmlns:a16="http://schemas.microsoft.com/office/drawing/2014/main" id="{E22EE20E-E9F5-4722-AFA1-ADAF80BCE23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85685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2446</xdr:row>
      <xdr:rowOff>0</xdr:rowOff>
    </xdr:from>
    <xdr:to>
      <xdr:col>3</xdr:col>
      <xdr:colOff>274320</xdr:colOff>
      <xdr:row>2446</xdr:row>
      <xdr:rowOff>152400</xdr:rowOff>
    </xdr:to>
    <xdr:pic>
      <xdr:nvPicPr>
        <xdr:cNvPr id="1871" name="Billede 1870">
          <a:hlinkClick xmlns:r="http://schemas.openxmlformats.org/officeDocument/2006/relationships" r:id="rId7"/>
          <a:extLst>
            <a:ext uri="{FF2B5EF4-FFF2-40B4-BE49-F238E27FC236}">
              <a16:creationId xmlns:a16="http://schemas.microsoft.com/office/drawing/2014/main" id="{0B59FEFD-1F6E-41D3-99C4-63D81277527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985685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2450</xdr:row>
      <xdr:rowOff>0</xdr:rowOff>
    </xdr:from>
    <xdr:to>
      <xdr:col>3</xdr:col>
      <xdr:colOff>7620</xdr:colOff>
      <xdr:row>2450</xdr:row>
      <xdr:rowOff>30480</xdr:rowOff>
    </xdr:to>
    <xdr:pic>
      <xdr:nvPicPr>
        <xdr:cNvPr id="1872" name="Billede 1871">
          <a:extLst>
            <a:ext uri="{FF2B5EF4-FFF2-40B4-BE49-F238E27FC236}">
              <a16:creationId xmlns:a16="http://schemas.microsoft.com/office/drawing/2014/main" id="{BD12A9A5-7518-42EE-A151-5CBAB31AD2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90485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2451</xdr:row>
      <xdr:rowOff>0</xdr:rowOff>
    </xdr:from>
    <xdr:to>
      <xdr:col>3</xdr:col>
      <xdr:colOff>571500</xdr:colOff>
      <xdr:row>2451</xdr:row>
      <xdr:rowOff>160020</xdr:rowOff>
    </xdr:to>
    <xdr:pic>
      <xdr:nvPicPr>
        <xdr:cNvPr id="1873" name="Billede 1872">
          <a:hlinkClick xmlns:r="http://schemas.openxmlformats.org/officeDocument/2006/relationships" r:id="rId410"/>
          <a:extLst>
            <a:ext uri="{FF2B5EF4-FFF2-40B4-BE49-F238E27FC236}">
              <a16:creationId xmlns:a16="http://schemas.microsoft.com/office/drawing/2014/main" id="{4764114B-6719-4616-A882-0BF9E556832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90668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2452</xdr:row>
      <xdr:rowOff>0</xdr:rowOff>
    </xdr:from>
    <xdr:to>
      <xdr:col>3</xdr:col>
      <xdr:colOff>7620</xdr:colOff>
      <xdr:row>2452</xdr:row>
      <xdr:rowOff>99060</xdr:rowOff>
    </xdr:to>
    <xdr:pic>
      <xdr:nvPicPr>
        <xdr:cNvPr id="1874" name="Billede 1873">
          <a:extLst>
            <a:ext uri="{FF2B5EF4-FFF2-40B4-BE49-F238E27FC236}">
              <a16:creationId xmlns:a16="http://schemas.microsoft.com/office/drawing/2014/main" id="{3AF9EA74-7935-45FE-A012-FBCB4AA3E3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90851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2454</xdr:row>
      <xdr:rowOff>0</xdr:rowOff>
    </xdr:from>
    <xdr:to>
      <xdr:col>1</xdr:col>
      <xdr:colOff>152400</xdr:colOff>
      <xdr:row>2454</xdr:row>
      <xdr:rowOff>571500</xdr:rowOff>
    </xdr:to>
    <xdr:pic>
      <xdr:nvPicPr>
        <xdr:cNvPr id="1875" name="img305" descr="Lot ID: 393130215  Set No: KT405  Name: Small Train Engine with Tender Black">
          <a:hlinkClick xmlns:r="http://schemas.openxmlformats.org/officeDocument/2006/relationships" r:id="rId137"/>
          <a:extLst>
            <a:ext uri="{FF2B5EF4-FFF2-40B4-BE49-F238E27FC236}">
              <a16:creationId xmlns:a16="http://schemas.microsoft.com/office/drawing/2014/main" id="{A5EE632A-33D4-4F61-8C1D-B173AB055017}"/>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991217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2454</xdr:row>
      <xdr:rowOff>0</xdr:rowOff>
    </xdr:from>
    <xdr:to>
      <xdr:col>3</xdr:col>
      <xdr:colOff>114300</xdr:colOff>
      <xdr:row>2454</xdr:row>
      <xdr:rowOff>114300</xdr:rowOff>
    </xdr:to>
    <xdr:pic>
      <xdr:nvPicPr>
        <xdr:cNvPr id="1876" name="Billede 1875" descr="Seller Ships to My Country">
          <a:hlinkClick xmlns:r="http://schemas.openxmlformats.org/officeDocument/2006/relationships" r:id="rId5"/>
          <a:extLst>
            <a:ext uri="{FF2B5EF4-FFF2-40B4-BE49-F238E27FC236}">
              <a16:creationId xmlns:a16="http://schemas.microsoft.com/office/drawing/2014/main" id="{11DC4A7B-61BE-4167-A61A-1ED5F68C437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91217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2454</xdr:row>
      <xdr:rowOff>0</xdr:rowOff>
    </xdr:from>
    <xdr:to>
      <xdr:col>3</xdr:col>
      <xdr:colOff>274320</xdr:colOff>
      <xdr:row>2454</xdr:row>
      <xdr:rowOff>152400</xdr:rowOff>
    </xdr:to>
    <xdr:pic>
      <xdr:nvPicPr>
        <xdr:cNvPr id="1877" name="Billede 1876">
          <a:hlinkClick xmlns:r="http://schemas.openxmlformats.org/officeDocument/2006/relationships" r:id="rId7"/>
          <a:extLst>
            <a:ext uri="{FF2B5EF4-FFF2-40B4-BE49-F238E27FC236}">
              <a16:creationId xmlns:a16="http://schemas.microsoft.com/office/drawing/2014/main" id="{23D206D6-1D74-4A5B-88D1-3A2EC286A883}"/>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991217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2458</xdr:row>
      <xdr:rowOff>0</xdr:rowOff>
    </xdr:from>
    <xdr:to>
      <xdr:col>3</xdr:col>
      <xdr:colOff>7620</xdr:colOff>
      <xdr:row>2458</xdr:row>
      <xdr:rowOff>30480</xdr:rowOff>
    </xdr:to>
    <xdr:pic>
      <xdr:nvPicPr>
        <xdr:cNvPr id="1878" name="Billede 1877">
          <a:extLst>
            <a:ext uri="{FF2B5EF4-FFF2-40B4-BE49-F238E27FC236}">
              <a16:creationId xmlns:a16="http://schemas.microsoft.com/office/drawing/2014/main" id="{2D7F316B-4846-42F5-9A85-3F65A20C49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96132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2459</xdr:row>
      <xdr:rowOff>0</xdr:rowOff>
    </xdr:from>
    <xdr:to>
      <xdr:col>3</xdr:col>
      <xdr:colOff>571500</xdr:colOff>
      <xdr:row>2459</xdr:row>
      <xdr:rowOff>160020</xdr:rowOff>
    </xdr:to>
    <xdr:pic>
      <xdr:nvPicPr>
        <xdr:cNvPr id="1879" name="Billede 1878">
          <a:hlinkClick xmlns:r="http://schemas.openxmlformats.org/officeDocument/2006/relationships" r:id="rId411"/>
          <a:extLst>
            <a:ext uri="{FF2B5EF4-FFF2-40B4-BE49-F238E27FC236}">
              <a16:creationId xmlns:a16="http://schemas.microsoft.com/office/drawing/2014/main" id="{634B24AB-D073-45C2-BB04-53F3A83B69B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996315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2460</xdr:row>
      <xdr:rowOff>0</xdr:rowOff>
    </xdr:from>
    <xdr:to>
      <xdr:col>3</xdr:col>
      <xdr:colOff>7620</xdr:colOff>
      <xdr:row>2460</xdr:row>
      <xdr:rowOff>99060</xdr:rowOff>
    </xdr:to>
    <xdr:pic>
      <xdr:nvPicPr>
        <xdr:cNvPr id="1880" name="Billede 1879">
          <a:extLst>
            <a:ext uri="{FF2B5EF4-FFF2-40B4-BE49-F238E27FC236}">
              <a16:creationId xmlns:a16="http://schemas.microsoft.com/office/drawing/2014/main" id="{88667CAF-0C2B-423B-AE7F-ED7A5BDFD3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996497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2462</xdr:row>
      <xdr:rowOff>0</xdr:rowOff>
    </xdr:from>
    <xdr:to>
      <xdr:col>1</xdr:col>
      <xdr:colOff>152400</xdr:colOff>
      <xdr:row>2462</xdr:row>
      <xdr:rowOff>571500</xdr:rowOff>
    </xdr:to>
    <xdr:pic>
      <xdr:nvPicPr>
        <xdr:cNvPr id="1881" name="img306" descr="Lot ID: 393130558  Set No: KT406  Name: Small Train Engine with Tender Brown">
          <a:hlinkClick xmlns:r="http://schemas.openxmlformats.org/officeDocument/2006/relationships" r:id="rId412"/>
          <a:extLst>
            <a:ext uri="{FF2B5EF4-FFF2-40B4-BE49-F238E27FC236}">
              <a16:creationId xmlns:a16="http://schemas.microsoft.com/office/drawing/2014/main" id="{045E39F5-8ABC-46D9-A904-464546D4FC4A}"/>
            </a:ext>
          </a:extLst>
        </xdr:cNvPr>
        <xdr:cNvPicPr>
          <a:picLocks noChangeAspect="1" noChangeArrowheads="1"/>
        </xdr:cNvPicPr>
      </xdr:nvPicPr>
      <xdr:blipFill>
        <a:blip xmlns:r="http://schemas.openxmlformats.org/officeDocument/2006/relationships" r:embed="rId413">
          <a:extLst>
            <a:ext uri="{28A0092B-C50C-407E-A947-70E740481C1C}">
              <a14:useLocalDpi xmlns:a14="http://schemas.microsoft.com/office/drawing/2010/main" val="0"/>
            </a:ext>
          </a:extLst>
        </a:blip>
        <a:srcRect/>
        <a:stretch>
          <a:fillRect/>
        </a:stretch>
      </xdr:blipFill>
      <xdr:spPr bwMode="auto">
        <a:xfrm>
          <a:off x="0" y="996863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2462</xdr:row>
      <xdr:rowOff>0</xdr:rowOff>
    </xdr:from>
    <xdr:to>
      <xdr:col>3</xdr:col>
      <xdr:colOff>114300</xdr:colOff>
      <xdr:row>2462</xdr:row>
      <xdr:rowOff>114300</xdr:rowOff>
    </xdr:to>
    <xdr:pic>
      <xdr:nvPicPr>
        <xdr:cNvPr id="1882" name="Billede 1881" descr="Seller Ships to My Country">
          <a:hlinkClick xmlns:r="http://schemas.openxmlformats.org/officeDocument/2006/relationships" r:id="rId5"/>
          <a:extLst>
            <a:ext uri="{FF2B5EF4-FFF2-40B4-BE49-F238E27FC236}">
              <a16:creationId xmlns:a16="http://schemas.microsoft.com/office/drawing/2014/main" id="{94990C9A-7B25-447D-9B5F-EC10F11BC12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996863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2462</xdr:row>
      <xdr:rowOff>0</xdr:rowOff>
    </xdr:from>
    <xdr:to>
      <xdr:col>3</xdr:col>
      <xdr:colOff>274320</xdr:colOff>
      <xdr:row>2462</xdr:row>
      <xdr:rowOff>152400</xdr:rowOff>
    </xdr:to>
    <xdr:pic>
      <xdr:nvPicPr>
        <xdr:cNvPr id="1883" name="Billede 1882">
          <a:hlinkClick xmlns:r="http://schemas.openxmlformats.org/officeDocument/2006/relationships" r:id="rId7"/>
          <a:extLst>
            <a:ext uri="{FF2B5EF4-FFF2-40B4-BE49-F238E27FC236}">
              <a16:creationId xmlns:a16="http://schemas.microsoft.com/office/drawing/2014/main" id="{C397126D-CD81-4187-9E28-A21F29BBAD0F}"/>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996863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2466</xdr:row>
      <xdr:rowOff>0</xdr:rowOff>
    </xdr:from>
    <xdr:to>
      <xdr:col>3</xdr:col>
      <xdr:colOff>7620</xdr:colOff>
      <xdr:row>2466</xdr:row>
      <xdr:rowOff>30480</xdr:rowOff>
    </xdr:to>
    <xdr:pic>
      <xdr:nvPicPr>
        <xdr:cNvPr id="1884" name="Billede 1883">
          <a:extLst>
            <a:ext uri="{FF2B5EF4-FFF2-40B4-BE49-F238E27FC236}">
              <a16:creationId xmlns:a16="http://schemas.microsoft.com/office/drawing/2014/main" id="{E31BC020-3399-478F-B677-C4C3D3BC64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01778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2467</xdr:row>
      <xdr:rowOff>0</xdr:rowOff>
    </xdr:from>
    <xdr:to>
      <xdr:col>3</xdr:col>
      <xdr:colOff>571500</xdr:colOff>
      <xdr:row>2467</xdr:row>
      <xdr:rowOff>160020</xdr:rowOff>
    </xdr:to>
    <xdr:pic>
      <xdr:nvPicPr>
        <xdr:cNvPr id="1885" name="Billede 1884">
          <a:hlinkClick xmlns:r="http://schemas.openxmlformats.org/officeDocument/2006/relationships" r:id="rId414"/>
          <a:extLst>
            <a:ext uri="{FF2B5EF4-FFF2-40B4-BE49-F238E27FC236}">
              <a16:creationId xmlns:a16="http://schemas.microsoft.com/office/drawing/2014/main" id="{A8919AEF-05F7-45DD-96B2-A71AF543A68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01961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2468</xdr:row>
      <xdr:rowOff>0</xdr:rowOff>
    </xdr:from>
    <xdr:to>
      <xdr:col>3</xdr:col>
      <xdr:colOff>7620</xdr:colOff>
      <xdr:row>2468</xdr:row>
      <xdr:rowOff>99060</xdr:rowOff>
    </xdr:to>
    <xdr:pic>
      <xdr:nvPicPr>
        <xdr:cNvPr id="1886" name="Billede 1885">
          <a:extLst>
            <a:ext uri="{FF2B5EF4-FFF2-40B4-BE49-F238E27FC236}">
              <a16:creationId xmlns:a16="http://schemas.microsoft.com/office/drawing/2014/main" id="{4E1543FE-10AF-45BB-994A-579CE416F0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02144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2470</xdr:row>
      <xdr:rowOff>0</xdr:rowOff>
    </xdr:from>
    <xdr:to>
      <xdr:col>1</xdr:col>
      <xdr:colOff>152400</xdr:colOff>
      <xdr:row>2471</xdr:row>
      <xdr:rowOff>0</xdr:rowOff>
    </xdr:to>
    <xdr:pic>
      <xdr:nvPicPr>
        <xdr:cNvPr id="1887" name="img307" descr="Lot ID: 393130834  Set No: KT407  Name: Small Train Engine with Tender Gray">
          <a:hlinkClick xmlns:r="http://schemas.openxmlformats.org/officeDocument/2006/relationships" r:id="rId415"/>
          <a:extLst>
            <a:ext uri="{FF2B5EF4-FFF2-40B4-BE49-F238E27FC236}">
              <a16:creationId xmlns:a16="http://schemas.microsoft.com/office/drawing/2014/main" id="{0246BAED-5924-46E8-BA19-A8CD1C7A60D6}"/>
            </a:ext>
          </a:extLst>
        </xdr:cNvPr>
        <xdr:cNvPicPr>
          <a:picLocks noChangeAspect="1" noChangeArrowheads="1"/>
        </xdr:cNvPicPr>
      </xdr:nvPicPr>
      <xdr:blipFill>
        <a:blip xmlns:r="http://schemas.openxmlformats.org/officeDocument/2006/relationships" r:embed="rId416">
          <a:extLst>
            <a:ext uri="{28A0092B-C50C-407E-A947-70E740481C1C}">
              <a14:useLocalDpi xmlns:a14="http://schemas.microsoft.com/office/drawing/2010/main" val="0"/>
            </a:ext>
          </a:extLst>
        </a:blip>
        <a:srcRect/>
        <a:stretch>
          <a:fillRect/>
        </a:stretch>
      </xdr:blipFill>
      <xdr:spPr bwMode="auto">
        <a:xfrm>
          <a:off x="0" y="1002510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2470</xdr:row>
      <xdr:rowOff>0</xdr:rowOff>
    </xdr:from>
    <xdr:to>
      <xdr:col>3</xdr:col>
      <xdr:colOff>114300</xdr:colOff>
      <xdr:row>2470</xdr:row>
      <xdr:rowOff>114300</xdr:rowOff>
    </xdr:to>
    <xdr:pic>
      <xdr:nvPicPr>
        <xdr:cNvPr id="1888" name="Billede 1887" descr="Seller Ships to My Country">
          <a:hlinkClick xmlns:r="http://schemas.openxmlformats.org/officeDocument/2006/relationships" r:id="rId5"/>
          <a:extLst>
            <a:ext uri="{FF2B5EF4-FFF2-40B4-BE49-F238E27FC236}">
              <a16:creationId xmlns:a16="http://schemas.microsoft.com/office/drawing/2014/main" id="{694697CB-AF39-4298-87EB-3EBC8C3784C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02510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2470</xdr:row>
      <xdr:rowOff>0</xdr:rowOff>
    </xdr:from>
    <xdr:to>
      <xdr:col>3</xdr:col>
      <xdr:colOff>274320</xdr:colOff>
      <xdr:row>2470</xdr:row>
      <xdr:rowOff>152400</xdr:rowOff>
    </xdr:to>
    <xdr:pic>
      <xdr:nvPicPr>
        <xdr:cNvPr id="1889" name="Billede 1888">
          <a:hlinkClick xmlns:r="http://schemas.openxmlformats.org/officeDocument/2006/relationships" r:id="rId7"/>
          <a:extLst>
            <a:ext uri="{FF2B5EF4-FFF2-40B4-BE49-F238E27FC236}">
              <a16:creationId xmlns:a16="http://schemas.microsoft.com/office/drawing/2014/main" id="{6CC8000C-7987-48FC-AD94-C3BB6C2BB28E}"/>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002510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2474</xdr:row>
      <xdr:rowOff>0</xdr:rowOff>
    </xdr:from>
    <xdr:to>
      <xdr:col>3</xdr:col>
      <xdr:colOff>7620</xdr:colOff>
      <xdr:row>2474</xdr:row>
      <xdr:rowOff>30480</xdr:rowOff>
    </xdr:to>
    <xdr:pic>
      <xdr:nvPicPr>
        <xdr:cNvPr id="1890" name="Billede 1889">
          <a:extLst>
            <a:ext uri="{FF2B5EF4-FFF2-40B4-BE49-F238E27FC236}">
              <a16:creationId xmlns:a16="http://schemas.microsoft.com/office/drawing/2014/main" id="{68576909-0E9C-4734-B489-C6030A08F7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07310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2475</xdr:row>
      <xdr:rowOff>0</xdr:rowOff>
    </xdr:from>
    <xdr:to>
      <xdr:col>3</xdr:col>
      <xdr:colOff>571500</xdr:colOff>
      <xdr:row>2475</xdr:row>
      <xdr:rowOff>160020</xdr:rowOff>
    </xdr:to>
    <xdr:pic>
      <xdr:nvPicPr>
        <xdr:cNvPr id="1891" name="Billede 1890">
          <a:hlinkClick xmlns:r="http://schemas.openxmlformats.org/officeDocument/2006/relationships" r:id="rId417"/>
          <a:extLst>
            <a:ext uri="{FF2B5EF4-FFF2-40B4-BE49-F238E27FC236}">
              <a16:creationId xmlns:a16="http://schemas.microsoft.com/office/drawing/2014/main" id="{E1396E2D-ECCB-4098-8E56-5262D2CC56B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07493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2476</xdr:row>
      <xdr:rowOff>0</xdr:rowOff>
    </xdr:from>
    <xdr:to>
      <xdr:col>3</xdr:col>
      <xdr:colOff>7620</xdr:colOff>
      <xdr:row>2476</xdr:row>
      <xdr:rowOff>99060</xdr:rowOff>
    </xdr:to>
    <xdr:pic>
      <xdr:nvPicPr>
        <xdr:cNvPr id="1892" name="Billede 1891">
          <a:extLst>
            <a:ext uri="{FF2B5EF4-FFF2-40B4-BE49-F238E27FC236}">
              <a16:creationId xmlns:a16="http://schemas.microsoft.com/office/drawing/2014/main" id="{CC66CB81-EEF4-49E2-86D8-311145BDA0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07676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2478</xdr:row>
      <xdr:rowOff>0</xdr:rowOff>
    </xdr:from>
    <xdr:to>
      <xdr:col>1</xdr:col>
      <xdr:colOff>152400</xdr:colOff>
      <xdr:row>2479</xdr:row>
      <xdr:rowOff>114300</xdr:rowOff>
    </xdr:to>
    <xdr:pic>
      <xdr:nvPicPr>
        <xdr:cNvPr id="1893" name="img308" descr="Lot ID: 522706010  Set No: 910033  Name: Old Train Engine Shed">
          <a:hlinkClick xmlns:r="http://schemas.openxmlformats.org/officeDocument/2006/relationships" r:id="rId33"/>
          <a:extLst>
            <a:ext uri="{FF2B5EF4-FFF2-40B4-BE49-F238E27FC236}">
              <a16:creationId xmlns:a16="http://schemas.microsoft.com/office/drawing/2014/main" id="{A78A749E-93DD-466E-9D14-BCFB5879DF2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08042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2478</xdr:row>
      <xdr:rowOff>0</xdr:rowOff>
    </xdr:from>
    <xdr:to>
      <xdr:col>3</xdr:col>
      <xdr:colOff>114300</xdr:colOff>
      <xdr:row>2478</xdr:row>
      <xdr:rowOff>114300</xdr:rowOff>
    </xdr:to>
    <xdr:pic>
      <xdr:nvPicPr>
        <xdr:cNvPr id="1894" name="Billede 1893" descr="Seller Ships to My Country">
          <a:hlinkClick xmlns:r="http://schemas.openxmlformats.org/officeDocument/2006/relationships" r:id="rId5"/>
          <a:extLst>
            <a:ext uri="{FF2B5EF4-FFF2-40B4-BE49-F238E27FC236}">
              <a16:creationId xmlns:a16="http://schemas.microsoft.com/office/drawing/2014/main" id="{7EDB7D1A-2BC5-46EE-806F-1CA27BB3E22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08042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2478</xdr:row>
      <xdr:rowOff>0</xdr:rowOff>
    </xdr:from>
    <xdr:to>
      <xdr:col>3</xdr:col>
      <xdr:colOff>274320</xdr:colOff>
      <xdr:row>2478</xdr:row>
      <xdr:rowOff>152400</xdr:rowOff>
    </xdr:to>
    <xdr:pic>
      <xdr:nvPicPr>
        <xdr:cNvPr id="1895" name="Billede 1894">
          <a:hlinkClick xmlns:r="http://schemas.openxmlformats.org/officeDocument/2006/relationships" r:id="rId7"/>
          <a:extLst>
            <a:ext uri="{FF2B5EF4-FFF2-40B4-BE49-F238E27FC236}">
              <a16:creationId xmlns:a16="http://schemas.microsoft.com/office/drawing/2014/main" id="{E7E721F0-CA32-464A-8048-674B9A327AA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008042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2482</xdr:row>
      <xdr:rowOff>0</xdr:rowOff>
    </xdr:from>
    <xdr:to>
      <xdr:col>3</xdr:col>
      <xdr:colOff>7620</xdr:colOff>
      <xdr:row>2482</xdr:row>
      <xdr:rowOff>30480</xdr:rowOff>
    </xdr:to>
    <xdr:pic>
      <xdr:nvPicPr>
        <xdr:cNvPr id="1896" name="Billede 1895">
          <a:extLst>
            <a:ext uri="{FF2B5EF4-FFF2-40B4-BE49-F238E27FC236}">
              <a16:creationId xmlns:a16="http://schemas.microsoft.com/office/drawing/2014/main" id="{C12C2D7F-A116-48D6-8EA9-94866A6B8D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0053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2483</xdr:row>
      <xdr:rowOff>0</xdr:rowOff>
    </xdr:from>
    <xdr:to>
      <xdr:col>3</xdr:col>
      <xdr:colOff>571500</xdr:colOff>
      <xdr:row>2483</xdr:row>
      <xdr:rowOff>160020</xdr:rowOff>
    </xdr:to>
    <xdr:pic>
      <xdr:nvPicPr>
        <xdr:cNvPr id="1897" name="Billede 1896">
          <a:hlinkClick xmlns:r="http://schemas.openxmlformats.org/officeDocument/2006/relationships" r:id="rId418"/>
          <a:extLst>
            <a:ext uri="{FF2B5EF4-FFF2-40B4-BE49-F238E27FC236}">
              <a16:creationId xmlns:a16="http://schemas.microsoft.com/office/drawing/2014/main" id="{E98ABC3D-1C6B-4322-8A12-712B6A1DBAE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10236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2484</xdr:row>
      <xdr:rowOff>0</xdr:rowOff>
    </xdr:from>
    <xdr:to>
      <xdr:col>3</xdr:col>
      <xdr:colOff>7620</xdr:colOff>
      <xdr:row>2484</xdr:row>
      <xdr:rowOff>99060</xdr:rowOff>
    </xdr:to>
    <xdr:pic>
      <xdr:nvPicPr>
        <xdr:cNvPr id="1898" name="Billede 1897">
          <a:extLst>
            <a:ext uri="{FF2B5EF4-FFF2-40B4-BE49-F238E27FC236}">
              <a16:creationId xmlns:a16="http://schemas.microsoft.com/office/drawing/2014/main" id="{021076A6-A8C2-40F5-BE46-311E7D5454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0419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2486</xdr:row>
      <xdr:rowOff>0</xdr:rowOff>
    </xdr:from>
    <xdr:to>
      <xdr:col>1</xdr:col>
      <xdr:colOff>152400</xdr:colOff>
      <xdr:row>2487</xdr:row>
      <xdr:rowOff>114300</xdr:rowOff>
    </xdr:to>
    <xdr:pic>
      <xdr:nvPicPr>
        <xdr:cNvPr id="1899" name="img309" descr="Lot ID: 511069702  Set No: 910033  Name: Old Train Engine Shed">
          <a:hlinkClick xmlns:r="http://schemas.openxmlformats.org/officeDocument/2006/relationships" r:id="rId33"/>
          <a:extLst>
            <a:ext uri="{FF2B5EF4-FFF2-40B4-BE49-F238E27FC236}">
              <a16:creationId xmlns:a16="http://schemas.microsoft.com/office/drawing/2014/main" id="{002BB0BF-DEDE-4B04-A0E3-FF802B02856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10785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2486</xdr:row>
      <xdr:rowOff>0</xdr:rowOff>
    </xdr:from>
    <xdr:to>
      <xdr:col>3</xdr:col>
      <xdr:colOff>114300</xdr:colOff>
      <xdr:row>2486</xdr:row>
      <xdr:rowOff>114300</xdr:rowOff>
    </xdr:to>
    <xdr:pic>
      <xdr:nvPicPr>
        <xdr:cNvPr id="1900" name="Billede 1899" descr="Seller Ships to My Country">
          <a:hlinkClick xmlns:r="http://schemas.openxmlformats.org/officeDocument/2006/relationships" r:id="rId5"/>
          <a:extLst>
            <a:ext uri="{FF2B5EF4-FFF2-40B4-BE49-F238E27FC236}">
              <a16:creationId xmlns:a16="http://schemas.microsoft.com/office/drawing/2014/main" id="{2D61487B-512A-4A65-A081-07EDCDB5380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10785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2486</xdr:row>
      <xdr:rowOff>0</xdr:rowOff>
    </xdr:from>
    <xdr:to>
      <xdr:col>3</xdr:col>
      <xdr:colOff>160020</xdr:colOff>
      <xdr:row>2486</xdr:row>
      <xdr:rowOff>152400</xdr:rowOff>
    </xdr:to>
    <xdr:pic>
      <xdr:nvPicPr>
        <xdr:cNvPr id="1901" name="Billede 1900">
          <a:extLst>
            <a:ext uri="{FF2B5EF4-FFF2-40B4-BE49-F238E27FC236}">
              <a16:creationId xmlns:a16="http://schemas.microsoft.com/office/drawing/2014/main" id="{321E97EF-CFB8-49D6-A1B0-21E71CB455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0107853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2490</xdr:row>
      <xdr:rowOff>0</xdr:rowOff>
    </xdr:from>
    <xdr:to>
      <xdr:col>3</xdr:col>
      <xdr:colOff>7620</xdr:colOff>
      <xdr:row>2490</xdr:row>
      <xdr:rowOff>30480</xdr:rowOff>
    </xdr:to>
    <xdr:pic>
      <xdr:nvPicPr>
        <xdr:cNvPr id="1902" name="Billede 1901">
          <a:extLst>
            <a:ext uri="{FF2B5EF4-FFF2-40B4-BE49-F238E27FC236}">
              <a16:creationId xmlns:a16="http://schemas.microsoft.com/office/drawing/2014/main" id="{B20D845B-4E4C-4F7C-9A82-0DFB0AB76A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3299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2491</xdr:row>
      <xdr:rowOff>0</xdr:rowOff>
    </xdr:from>
    <xdr:to>
      <xdr:col>3</xdr:col>
      <xdr:colOff>571500</xdr:colOff>
      <xdr:row>2491</xdr:row>
      <xdr:rowOff>160020</xdr:rowOff>
    </xdr:to>
    <xdr:pic>
      <xdr:nvPicPr>
        <xdr:cNvPr id="1903" name="Billede 1902">
          <a:hlinkClick xmlns:r="http://schemas.openxmlformats.org/officeDocument/2006/relationships" r:id="rId419"/>
          <a:extLst>
            <a:ext uri="{FF2B5EF4-FFF2-40B4-BE49-F238E27FC236}">
              <a16:creationId xmlns:a16="http://schemas.microsoft.com/office/drawing/2014/main" id="{582671A3-94EA-404E-95D8-77155C465E7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13482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2492</xdr:row>
      <xdr:rowOff>0</xdr:rowOff>
    </xdr:from>
    <xdr:to>
      <xdr:col>3</xdr:col>
      <xdr:colOff>7620</xdr:colOff>
      <xdr:row>2492</xdr:row>
      <xdr:rowOff>99060</xdr:rowOff>
    </xdr:to>
    <xdr:pic>
      <xdr:nvPicPr>
        <xdr:cNvPr id="1904" name="Billede 1903">
          <a:extLst>
            <a:ext uri="{FF2B5EF4-FFF2-40B4-BE49-F238E27FC236}">
              <a16:creationId xmlns:a16="http://schemas.microsoft.com/office/drawing/2014/main" id="{C33B8081-213C-4658-9C92-74C272EB5D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3665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2494</xdr:row>
      <xdr:rowOff>0</xdr:rowOff>
    </xdr:from>
    <xdr:to>
      <xdr:col>1</xdr:col>
      <xdr:colOff>152400</xdr:colOff>
      <xdr:row>2495</xdr:row>
      <xdr:rowOff>114300</xdr:rowOff>
    </xdr:to>
    <xdr:pic>
      <xdr:nvPicPr>
        <xdr:cNvPr id="1905" name="img310" descr="Lot ID: 508231429  Set No: 910033  Name: Old Train Engine Shed">
          <a:hlinkClick xmlns:r="http://schemas.openxmlformats.org/officeDocument/2006/relationships" r:id="rId33"/>
          <a:extLst>
            <a:ext uri="{FF2B5EF4-FFF2-40B4-BE49-F238E27FC236}">
              <a16:creationId xmlns:a16="http://schemas.microsoft.com/office/drawing/2014/main" id="{177AD896-8AE1-425D-B773-8EF33F53D1E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14031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2494</xdr:row>
      <xdr:rowOff>0</xdr:rowOff>
    </xdr:from>
    <xdr:to>
      <xdr:col>3</xdr:col>
      <xdr:colOff>114300</xdr:colOff>
      <xdr:row>2494</xdr:row>
      <xdr:rowOff>114300</xdr:rowOff>
    </xdr:to>
    <xdr:pic>
      <xdr:nvPicPr>
        <xdr:cNvPr id="1906" name="Billede 1905" descr="Seller Ships to My Country">
          <a:hlinkClick xmlns:r="http://schemas.openxmlformats.org/officeDocument/2006/relationships" r:id="rId5"/>
          <a:extLst>
            <a:ext uri="{FF2B5EF4-FFF2-40B4-BE49-F238E27FC236}">
              <a16:creationId xmlns:a16="http://schemas.microsoft.com/office/drawing/2014/main" id="{450A2BBE-4A5D-4311-BAB0-D21FD2FC5EE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14031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2494</xdr:row>
      <xdr:rowOff>0</xdr:rowOff>
    </xdr:from>
    <xdr:to>
      <xdr:col>3</xdr:col>
      <xdr:colOff>274320</xdr:colOff>
      <xdr:row>2494</xdr:row>
      <xdr:rowOff>152400</xdr:rowOff>
    </xdr:to>
    <xdr:pic>
      <xdr:nvPicPr>
        <xdr:cNvPr id="1907" name="Billede 1906">
          <a:hlinkClick xmlns:r="http://schemas.openxmlformats.org/officeDocument/2006/relationships" r:id="rId7"/>
          <a:extLst>
            <a:ext uri="{FF2B5EF4-FFF2-40B4-BE49-F238E27FC236}">
              <a16:creationId xmlns:a16="http://schemas.microsoft.com/office/drawing/2014/main" id="{3E254F41-F335-4DBC-A914-A4558179D0C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1403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2498</xdr:row>
      <xdr:rowOff>0</xdr:rowOff>
    </xdr:from>
    <xdr:to>
      <xdr:col>3</xdr:col>
      <xdr:colOff>7620</xdr:colOff>
      <xdr:row>2498</xdr:row>
      <xdr:rowOff>30480</xdr:rowOff>
    </xdr:to>
    <xdr:pic>
      <xdr:nvPicPr>
        <xdr:cNvPr id="1908" name="Billede 1907">
          <a:extLst>
            <a:ext uri="{FF2B5EF4-FFF2-40B4-BE49-F238E27FC236}">
              <a16:creationId xmlns:a16="http://schemas.microsoft.com/office/drawing/2014/main" id="{E038292A-F9F6-4AFF-8920-65A0538E79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6043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2499</xdr:row>
      <xdr:rowOff>0</xdr:rowOff>
    </xdr:from>
    <xdr:to>
      <xdr:col>3</xdr:col>
      <xdr:colOff>571500</xdr:colOff>
      <xdr:row>2499</xdr:row>
      <xdr:rowOff>160020</xdr:rowOff>
    </xdr:to>
    <xdr:pic>
      <xdr:nvPicPr>
        <xdr:cNvPr id="1909" name="Billede 1908">
          <a:hlinkClick xmlns:r="http://schemas.openxmlformats.org/officeDocument/2006/relationships" r:id="rId420"/>
          <a:extLst>
            <a:ext uri="{FF2B5EF4-FFF2-40B4-BE49-F238E27FC236}">
              <a16:creationId xmlns:a16="http://schemas.microsoft.com/office/drawing/2014/main" id="{48688B93-2113-4461-BA1E-D889A2DBD8B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16226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2500</xdr:row>
      <xdr:rowOff>0</xdr:rowOff>
    </xdr:from>
    <xdr:to>
      <xdr:col>3</xdr:col>
      <xdr:colOff>7620</xdr:colOff>
      <xdr:row>2500</xdr:row>
      <xdr:rowOff>99060</xdr:rowOff>
    </xdr:to>
    <xdr:pic>
      <xdr:nvPicPr>
        <xdr:cNvPr id="1910" name="Billede 1909">
          <a:extLst>
            <a:ext uri="{FF2B5EF4-FFF2-40B4-BE49-F238E27FC236}">
              <a16:creationId xmlns:a16="http://schemas.microsoft.com/office/drawing/2014/main" id="{9E9C9A60-FB69-4680-B09C-15009E400D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6408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2502</xdr:row>
      <xdr:rowOff>0</xdr:rowOff>
    </xdr:from>
    <xdr:to>
      <xdr:col>1</xdr:col>
      <xdr:colOff>152400</xdr:colOff>
      <xdr:row>2503</xdr:row>
      <xdr:rowOff>114300</xdr:rowOff>
    </xdr:to>
    <xdr:pic>
      <xdr:nvPicPr>
        <xdr:cNvPr id="1911" name="img311" descr="Lot ID: 483275970  Set No: 910033  Name: Old Train Engine Shed">
          <a:hlinkClick xmlns:r="http://schemas.openxmlformats.org/officeDocument/2006/relationships" r:id="rId33"/>
          <a:extLst>
            <a:ext uri="{FF2B5EF4-FFF2-40B4-BE49-F238E27FC236}">
              <a16:creationId xmlns:a16="http://schemas.microsoft.com/office/drawing/2014/main" id="{BAC49814-5F07-4DD4-A9FB-4B275498509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16774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2502</xdr:row>
      <xdr:rowOff>0</xdr:rowOff>
    </xdr:from>
    <xdr:to>
      <xdr:col>3</xdr:col>
      <xdr:colOff>114300</xdr:colOff>
      <xdr:row>2502</xdr:row>
      <xdr:rowOff>114300</xdr:rowOff>
    </xdr:to>
    <xdr:pic>
      <xdr:nvPicPr>
        <xdr:cNvPr id="1912" name="Billede 1911" descr="Seller Does Not Ship to My Country">
          <a:hlinkClick xmlns:r="http://schemas.openxmlformats.org/officeDocument/2006/relationships" r:id="rId5"/>
          <a:extLst>
            <a:ext uri="{FF2B5EF4-FFF2-40B4-BE49-F238E27FC236}">
              <a16:creationId xmlns:a16="http://schemas.microsoft.com/office/drawing/2014/main" id="{B46D64CA-87BB-4482-ABED-0CDFDD738BF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16774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2502</xdr:row>
      <xdr:rowOff>0</xdr:rowOff>
    </xdr:from>
    <xdr:to>
      <xdr:col>3</xdr:col>
      <xdr:colOff>274320</xdr:colOff>
      <xdr:row>2502</xdr:row>
      <xdr:rowOff>152400</xdr:rowOff>
    </xdr:to>
    <xdr:pic>
      <xdr:nvPicPr>
        <xdr:cNvPr id="1913" name="Billede 1912">
          <a:hlinkClick xmlns:r="http://schemas.openxmlformats.org/officeDocument/2006/relationships" r:id="rId7"/>
          <a:extLst>
            <a:ext uri="{FF2B5EF4-FFF2-40B4-BE49-F238E27FC236}">
              <a16:creationId xmlns:a16="http://schemas.microsoft.com/office/drawing/2014/main" id="{B8B4856D-A789-4CB2-8BBE-BC886AC43E3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016774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2506</xdr:row>
      <xdr:rowOff>0</xdr:rowOff>
    </xdr:from>
    <xdr:to>
      <xdr:col>3</xdr:col>
      <xdr:colOff>7620</xdr:colOff>
      <xdr:row>2506</xdr:row>
      <xdr:rowOff>30480</xdr:rowOff>
    </xdr:to>
    <xdr:pic>
      <xdr:nvPicPr>
        <xdr:cNvPr id="1914" name="Billede 1913">
          <a:extLst>
            <a:ext uri="{FF2B5EF4-FFF2-40B4-BE49-F238E27FC236}">
              <a16:creationId xmlns:a16="http://schemas.microsoft.com/office/drawing/2014/main" id="{ABC19368-AA93-4116-A108-10D6E6C3D3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8786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2507</xdr:row>
      <xdr:rowOff>0</xdr:rowOff>
    </xdr:from>
    <xdr:to>
      <xdr:col>3</xdr:col>
      <xdr:colOff>571500</xdr:colOff>
      <xdr:row>2507</xdr:row>
      <xdr:rowOff>160020</xdr:rowOff>
    </xdr:to>
    <xdr:pic>
      <xdr:nvPicPr>
        <xdr:cNvPr id="1915" name="Billede 1914">
          <a:hlinkClick xmlns:r="http://schemas.openxmlformats.org/officeDocument/2006/relationships" r:id="rId421"/>
          <a:extLst>
            <a:ext uri="{FF2B5EF4-FFF2-40B4-BE49-F238E27FC236}">
              <a16:creationId xmlns:a16="http://schemas.microsoft.com/office/drawing/2014/main" id="{C496DB33-05B1-475E-ACC7-D40C3549AFE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18969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2508</xdr:row>
      <xdr:rowOff>0</xdr:rowOff>
    </xdr:from>
    <xdr:to>
      <xdr:col>3</xdr:col>
      <xdr:colOff>7620</xdr:colOff>
      <xdr:row>2508</xdr:row>
      <xdr:rowOff>99060</xdr:rowOff>
    </xdr:to>
    <xdr:pic>
      <xdr:nvPicPr>
        <xdr:cNvPr id="1916" name="Billede 1915">
          <a:extLst>
            <a:ext uri="{FF2B5EF4-FFF2-40B4-BE49-F238E27FC236}">
              <a16:creationId xmlns:a16="http://schemas.microsoft.com/office/drawing/2014/main" id="{F2C3F9AC-E842-4DA5-BCF1-A6D2942BE4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19152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2510</xdr:row>
      <xdr:rowOff>0</xdr:rowOff>
    </xdr:from>
    <xdr:to>
      <xdr:col>1</xdr:col>
      <xdr:colOff>152400</xdr:colOff>
      <xdr:row>2511</xdr:row>
      <xdr:rowOff>114300</xdr:rowOff>
    </xdr:to>
    <xdr:pic>
      <xdr:nvPicPr>
        <xdr:cNvPr id="1917" name="img312" descr="Lot ID: 426630415  Set No: 910033  Name: Old Train Engine Shed">
          <a:hlinkClick xmlns:r="http://schemas.openxmlformats.org/officeDocument/2006/relationships" r:id="rId33"/>
          <a:extLst>
            <a:ext uri="{FF2B5EF4-FFF2-40B4-BE49-F238E27FC236}">
              <a16:creationId xmlns:a16="http://schemas.microsoft.com/office/drawing/2014/main" id="{5797D70D-54E9-438E-BCEA-017AABB1660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19517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2510</xdr:row>
      <xdr:rowOff>0</xdr:rowOff>
    </xdr:from>
    <xdr:to>
      <xdr:col>3</xdr:col>
      <xdr:colOff>114300</xdr:colOff>
      <xdr:row>2510</xdr:row>
      <xdr:rowOff>114300</xdr:rowOff>
    </xdr:to>
    <xdr:pic>
      <xdr:nvPicPr>
        <xdr:cNvPr id="1918" name="Billede 1917" descr="Seller Ships to My Country">
          <a:hlinkClick xmlns:r="http://schemas.openxmlformats.org/officeDocument/2006/relationships" r:id="rId5"/>
          <a:extLst>
            <a:ext uri="{FF2B5EF4-FFF2-40B4-BE49-F238E27FC236}">
              <a16:creationId xmlns:a16="http://schemas.microsoft.com/office/drawing/2014/main" id="{E8DA117D-8095-48C1-8EA3-9019074A080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19517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2510</xdr:row>
      <xdr:rowOff>0</xdr:rowOff>
    </xdr:from>
    <xdr:to>
      <xdr:col>3</xdr:col>
      <xdr:colOff>274320</xdr:colOff>
      <xdr:row>2510</xdr:row>
      <xdr:rowOff>152400</xdr:rowOff>
    </xdr:to>
    <xdr:pic>
      <xdr:nvPicPr>
        <xdr:cNvPr id="1919" name="Billede 1918">
          <a:hlinkClick xmlns:r="http://schemas.openxmlformats.org/officeDocument/2006/relationships" r:id="rId7"/>
          <a:extLst>
            <a:ext uri="{FF2B5EF4-FFF2-40B4-BE49-F238E27FC236}">
              <a16:creationId xmlns:a16="http://schemas.microsoft.com/office/drawing/2014/main" id="{576990EB-F1F3-4CA1-9785-580715E760F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01951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2510</xdr:row>
      <xdr:rowOff>0</xdr:rowOff>
    </xdr:from>
    <xdr:to>
      <xdr:col>3</xdr:col>
      <xdr:colOff>457200</xdr:colOff>
      <xdr:row>2510</xdr:row>
      <xdr:rowOff>152400</xdr:rowOff>
    </xdr:to>
    <xdr:pic>
      <xdr:nvPicPr>
        <xdr:cNvPr id="1920" name="Billede 1919">
          <a:hlinkClick xmlns:r="http://schemas.openxmlformats.org/officeDocument/2006/relationships" r:id="rId422"/>
          <a:extLst>
            <a:ext uri="{FF2B5EF4-FFF2-40B4-BE49-F238E27FC236}">
              <a16:creationId xmlns:a16="http://schemas.microsoft.com/office/drawing/2014/main" id="{AE9931D0-D91D-47BB-AD93-6C52DEEB02C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0195179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2514</xdr:row>
      <xdr:rowOff>0</xdr:rowOff>
    </xdr:from>
    <xdr:to>
      <xdr:col>3</xdr:col>
      <xdr:colOff>7620</xdr:colOff>
      <xdr:row>2514</xdr:row>
      <xdr:rowOff>30480</xdr:rowOff>
    </xdr:to>
    <xdr:pic>
      <xdr:nvPicPr>
        <xdr:cNvPr id="1921" name="Billede 1920">
          <a:extLst>
            <a:ext uri="{FF2B5EF4-FFF2-40B4-BE49-F238E27FC236}">
              <a16:creationId xmlns:a16="http://schemas.microsoft.com/office/drawing/2014/main" id="{554DF378-598B-47DD-B766-BE375BD126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1918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2515</xdr:row>
      <xdr:rowOff>0</xdr:rowOff>
    </xdr:from>
    <xdr:to>
      <xdr:col>3</xdr:col>
      <xdr:colOff>571500</xdr:colOff>
      <xdr:row>2515</xdr:row>
      <xdr:rowOff>160020</xdr:rowOff>
    </xdr:to>
    <xdr:pic>
      <xdr:nvPicPr>
        <xdr:cNvPr id="1922" name="Billede 1921">
          <a:hlinkClick xmlns:r="http://schemas.openxmlformats.org/officeDocument/2006/relationships" r:id="rId423"/>
          <a:extLst>
            <a:ext uri="{FF2B5EF4-FFF2-40B4-BE49-F238E27FC236}">
              <a16:creationId xmlns:a16="http://schemas.microsoft.com/office/drawing/2014/main" id="{4AE8F8CD-0B6B-4571-B656-63A57ED71DF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22101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2516</xdr:row>
      <xdr:rowOff>0</xdr:rowOff>
    </xdr:from>
    <xdr:to>
      <xdr:col>3</xdr:col>
      <xdr:colOff>7620</xdr:colOff>
      <xdr:row>2516</xdr:row>
      <xdr:rowOff>99060</xdr:rowOff>
    </xdr:to>
    <xdr:pic>
      <xdr:nvPicPr>
        <xdr:cNvPr id="1923" name="Billede 1922">
          <a:extLst>
            <a:ext uri="{FF2B5EF4-FFF2-40B4-BE49-F238E27FC236}">
              <a16:creationId xmlns:a16="http://schemas.microsoft.com/office/drawing/2014/main" id="{7635BACC-4595-4392-B77E-5EF6A5E2AD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2283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2518</xdr:row>
      <xdr:rowOff>0</xdr:rowOff>
    </xdr:from>
    <xdr:to>
      <xdr:col>1</xdr:col>
      <xdr:colOff>152400</xdr:colOff>
      <xdr:row>2519</xdr:row>
      <xdr:rowOff>114300</xdr:rowOff>
    </xdr:to>
    <xdr:pic>
      <xdr:nvPicPr>
        <xdr:cNvPr id="1924" name="img313" descr="Lot ID: 417571749  Set No: 910033  Name: Old Train Engine Shed">
          <a:hlinkClick xmlns:r="http://schemas.openxmlformats.org/officeDocument/2006/relationships" r:id="rId33"/>
          <a:extLst>
            <a:ext uri="{FF2B5EF4-FFF2-40B4-BE49-F238E27FC236}">
              <a16:creationId xmlns:a16="http://schemas.microsoft.com/office/drawing/2014/main" id="{C1DC5DCB-D8C4-485E-9980-C91F3BE6336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22649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2518</xdr:row>
      <xdr:rowOff>0</xdr:rowOff>
    </xdr:from>
    <xdr:to>
      <xdr:col>3</xdr:col>
      <xdr:colOff>114300</xdr:colOff>
      <xdr:row>2518</xdr:row>
      <xdr:rowOff>114300</xdr:rowOff>
    </xdr:to>
    <xdr:pic>
      <xdr:nvPicPr>
        <xdr:cNvPr id="1925" name="Billede 1924" descr="Seller Ships to My Country">
          <a:hlinkClick xmlns:r="http://schemas.openxmlformats.org/officeDocument/2006/relationships" r:id="rId5"/>
          <a:extLst>
            <a:ext uri="{FF2B5EF4-FFF2-40B4-BE49-F238E27FC236}">
              <a16:creationId xmlns:a16="http://schemas.microsoft.com/office/drawing/2014/main" id="{4CA19547-825F-4066-9D48-6B17B22A0B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22649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2518</xdr:row>
      <xdr:rowOff>0</xdr:rowOff>
    </xdr:from>
    <xdr:to>
      <xdr:col>3</xdr:col>
      <xdr:colOff>274320</xdr:colOff>
      <xdr:row>2518</xdr:row>
      <xdr:rowOff>152400</xdr:rowOff>
    </xdr:to>
    <xdr:pic>
      <xdr:nvPicPr>
        <xdr:cNvPr id="1926" name="Billede 1925">
          <a:hlinkClick xmlns:r="http://schemas.openxmlformats.org/officeDocument/2006/relationships" r:id="rId7"/>
          <a:extLst>
            <a:ext uri="{FF2B5EF4-FFF2-40B4-BE49-F238E27FC236}">
              <a16:creationId xmlns:a16="http://schemas.microsoft.com/office/drawing/2014/main" id="{499B5387-35C4-4F23-B961-1FEEC9A723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022649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2518</xdr:row>
      <xdr:rowOff>0</xdr:rowOff>
    </xdr:from>
    <xdr:to>
      <xdr:col>3</xdr:col>
      <xdr:colOff>457200</xdr:colOff>
      <xdr:row>2518</xdr:row>
      <xdr:rowOff>152400</xdr:rowOff>
    </xdr:to>
    <xdr:pic>
      <xdr:nvPicPr>
        <xdr:cNvPr id="1927" name="Billede 1926">
          <a:hlinkClick xmlns:r="http://schemas.openxmlformats.org/officeDocument/2006/relationships" r:id="rId424"/>
          <a:extLst>
            <a:ext uri="{FF2B5EF4-FFF2-40B4-BE49-F238E27FC236}">
              <a16:creationId xmlns:a16="http://schemas.microsoft.com/office/drawing/2014/main" id="{92F5A5EE-3900-4DDA-AA11-E11DCF6AF78C}"/>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0226497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2522</xdr:row>
      <xdr:rowOff>0</xdr:rowOff>
    </xdr:from>
    <xdr:to>
      <xdr:col>3</xdr:col>
      <xdr:colOff>7620</xdr:colOff>
      <xdr:row>2522</xdr:row>
      <xdr:rowOff>30480</xdr:rowOff>
    </xdr:to>
    <xdr:pic>
      <xdr:nvPicPr>
        <xdr:cNvPr id="1928" name="Billede 1927">
          <a:extLst>
            <a:ext uri="{FF2B5EF4-FFF2-40B4-BE49-F238E27FC236}">
              <a16:creationId xmlns:a16="http://schemas.microsoft.com/office/drawing/2014/main" id="{C47DB656-43EC-48B5-B442-BE1242A03A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4775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2523</xdr:row>
      <xdr:rowOff>0</xdr:rowOff>
    </xdr:from>
    <xdr:to>
      <xdr:col>3</xdr:col>
      <xdr:colOff>571500</xdr:colOff>
      <xdr:row>2523</xdr:row>
      <xdr:rowOff>160020</xdr:rowOff>
    </xdr:to>
    <xdr:pic>
      <xdr:nvPicPr>
        <xdr:cNvPr id="1929" name="Billede 1928">
          <a:hlinkClick xmlns:r="http://schemas.openxmlformats.org/officeDocument/2006/relationships" r:id="rId425"/>
          <a:extLst>
            <a:ext uri="{FF2B5EF4-FFF2-40B4-BE49-F238E27FC236}">
              <a16:creationId xmlns:a16="http://schemas.microsoft.com/office/drawing/2014/main" id="{6EAB04CE-1131-42C6-967F-83E6659D494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24958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2524</xdr:row>
      <xdr:rowOff>0</xdr:rowOff>
    </xdr:from>
    <xdr:to>
      <xdr:col>3</xdr:col>
      <xdr:colOff>7620</xdr:colOff>
      <xdr:row>2524</xdr:row>
      <xdr:rowOff>99060</xdr:rowOff>
    </xdr:to>
    <xdr:pic>
      <xdr:nvPicPr>
        <xdr:cNvPr id="1930" name="Billede 1929">
          <a:extLst>
            <a:ext uri="{FF2B5EF4-FFF2-40B4-BE49-F238E27FC236}">
              <a16:creationId xmlns:a16="http://schemas.microsoft.com/office/drawing/2014/main" id="{BFCAFAFF-B6A1-4D8B-B453-E932E10F4C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5141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2526</xdr:row>
      <xdr:rowOff>0</xdr:rowOff>
    </xdr:from>
    <xdr:to>
      <xdr:col>1</xdr:col>
      <xdr:colOff>152400</xdr:colOff>
      <xdr:row>2527</xdr:row>
      <xdr:rowOff>114300</xdr:rowOff>
    </xdr:to>
    <xdr:pic>
      <xdr:nvPicPr>
        <xdr:cNvPr id="1931" name="img314" descr="Lot ID: 392203948  Set No: 10027  Name: Train Engine Shed">
          <a:hlinkClick xmlns:r="http://schemas.openxmlformats.org/officeDocument/2006/relationships" r:id="rId55"/>
          <a:extLst>
            <a:ext uri="{FF2B5EF4-FFF2-40B4-BE49-F238E27FC236}">
              <a16:creationId xmlns:a16="http://schemas.microsoft.com/office/drawing/2014/main" id="{ACCC2FAA-DC8A-40F5-94FB-9AAA2D765C17}"/>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025507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2526</xdr:row>
      <xdr:rowOff>0</xdr:rowOff>
    </xdr:from>
    <xdr:to>
      <xdr:col>3</xdr:col>
      <xdr:colOff>114300</xdr:colOff>
      <xdr:row>2526</xdr:row>
      <xdr:rowOff>114300</xdr:rowOff>
    </xdr:to>
    <xdr:pic>
      <xdr:nvPicPr>
        <xdr:cNvPr id="1932" name="Billede 1931" descr="Seller Ships to My Country">
          <a:hlinkClick xmlns:r="http://schemas.openxmlformats.org/officeDocument/2006/relationships" r:id="rId5"/>
          <a:extLst>
            <a:ext uri="{FF2B5EF4-FFF2-40B4-BE49-F238E27FC236}">
              <a16:creationId xmlns:a16="http://schemas.microsoft.com/office/drawing/2014/main" id="{65B45442-8FE7-4342-8A7E-1417692140C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25507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2526</xdr:row>
      <xdr:rowOff>0</xdr:rowOff>
    </xdr:from>
    <xdr:to>
      <xdr:col>3</xdr:col>
      <xdr:colOff>274320</xdr:colOff>
      <xdr:row>2526</xdr:row>
      <xdr:rowOff>152400</xdr:rowOff>
    </xdr:to>
    <xdr:pic>
      <xdr:nvPicPr>
        <xdr:cNvPr id="1933" name="Billede 1932">
          <a:hlinkClick xmlns:r="http://schemas.openxmlformats.org/officeDocument/2006/relationships" r:id="rId7"/>
          <a:extLst>
            <a:ext uri="{FF2B5EF4-FFF2-40B4-BE49-F238E27FC236}">
              <a16:creationId xmlns:a16="http://schemas.microsoft.com/office/drawing/2014/main" id="{11926E8F-9045-4E41-9439-47D34B54C36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025507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2526</xdr:row>
      <xdr:rowOff>0</xdr:rowOff>
    </xdr:from>
    <xdr:to>
      <xdr:col>3</xdr:col>
      <xdr:colOff>457200</xdr:colOff>
      <xdr:row>2526</xdr:row>
      <xdr:rowOff>152400</xdr:rowOff>
    </xdr:to>
    <xdr:pic>
      <xdr:nvPicPr>
        <xdr:cNvPr id="1934" name="Billede 1933">
          <a:hlinkClick xmlns:r="http://schemas.openxmlformats.org/officeDocument/2006/relationships" r:id="rId426"/>
          <a:extLst>
            <a:ext uri="{FF2B5EF4-FFF2-40B4-BE49-F238E27FC236}">
              <a16:creationId xmlns:a16="http://schemas.microsoft.com/office/drawing/2014/main" id="{51A85F31-F071-41B4-AD77-D3CEB6F536C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0255072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2530</xdr:row>
      <xdr:rowOff>0</xdr:rowOff>
    </xdr:from>
    <xdr:to>
      <xdr:col>3</xdr:col>
      <xdr:colOff>7620</xdr:colOff>
      <xdr:row>2530</xdr:row>
      <xdr:rowOff>30480</xdr:rowOff>
    </xdr:to>
    <xdr:pic>
      <xdr:nvPicPr>
        <xdr:cNvPr id="1935" name="Billede 1934">
          <a:extLst>
            <a:ext uri="{FF2B5EF4-FFF2-40B4-BE49-F238E27FC236}">
              <a16:creationId xmlns:a16="http://schemas.microsoft.com/office/drawing/2014/main" id="{0266246D-741A-42D1-A44F-D534253C56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8936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2531</xdr:row>
      <xdr:rowOff>0</xdr:rowOff>
    </xdr:from>
    <xdr:to>
      <xdr:col>3</xdr:col>
      <xdr:colOff>571500</xdr:colOff>
      <xdr:row>2531</xdr:row>
      <xdr:rowOff>160020</xdr:rowOff>
    </xdr:to>
    <xdr:pic>
      <xdr:nvPicPr>
        <xdr:cNvPr id="1936" name="Billede 1935">
          <a:hlinkClick xmlns:r="http://schemas.openxmlformats.org/officeDocument/2006/relationships" r:id="rId427"/>
          <a:extLst>
            <a:ext uri="{FF2B5EF4-FFF2-40B4-BE49-F238E27FC236}">
              <a16:creationId xmlns:a16="http://schemas.microsoft.com/office/drawing/2014/main" id="{A783706A-D398-4D31-ADE1-E89114E5F89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29119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2532</xdr:row>
      <xdr:rowOff>0</xdr:rowOff>
    </xdr:from>
    <xdr:to>
      <xdr:col>3</xdr:col>
      <xdr:colOff>7620</xdr:colOff>
      <xdr:row>2532</xdr:row>
      <xdr:rowOff>99060</xdr:rowOff>
    </xdr:to>
    <xdr:pic>
      <xdr:nvPicPr>
        <xdr:cNvPr id="1937" name="Billede 1936">
          <a:extLst>
            <a:ext uri="{FF2B5EF4-FFF2-40B4-BE49-F238E27FC236}">
              <a16:creationId xmlns:a16="http://schemas.microsoft.com/office/drawing/2014/main" id="{FE5C2B88-8AF6-4758-854A-5D998D4F61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29301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2534</xdr:row>
      <xdr:rowOff>0</xdr:rowOff>
    </xdr:from>
    <xdr:to>
      <xdr:col>1</xdr:col>
      <xdr:colOff>152400</xdr:colOff>
      <xdr:row>2535</xdr:row>
      <xdr:rowOff>114300</xdr:rowOff>
    </xdr:to>
    <xdr:pic>
      <xdr:nvPicPr>
        <xdr:cNvPr id="1938" name="img315" descr="Lot ID: 476891792  Set No: 910033  Name: Old Train Engine Shed">
          <a:hlinkClick xmlns:r="http://schemas.openxmlformats.org/officeDocument/2006/relationships" r:id="rId33"/>
          <a:extLst>
            <a:ext uri="{FF2B5EF4-FFF2-40B4-BE49-F238E27FC236}">
              <a16:creationId xmlns:a16="http://schemas.microsoft.com/office/drawing/2014/main" id="{9D7FFDE7-539B-4042-A17D-AB0672533E5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29667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2534</xdr:row>
      <xdr:rowOff>0</xdr:rowOff>
    </xdr:from>
    <xdr:to>
      <xdr:col>3</xdr:col>
      <xdr:colOff>114300</xdr:colOff>
      <xdr:row>2534</xdr:row>
      <xdr:rowOff>114300</xdr:rowOff>
    </xdr:to>
    <xdr:pic>
      <xdr:nvPicPr>
        <xdr:cNvPr id="1939" name="Billede 1938" descr="Seller Ships to My Country">
          <a:hlinkClick xmlns:r="http://schemas.openxmlformats.org/officeDocument/2006/relationships" r:id="rId5"/>
          <a:extLst>
            <a:ext uri="{FF2B5EF4-FFF2-40B4-BE49-F238E27FC236}">
              <a16:creationId xmlns:a16="http://schemas.microsoft.com/office/drawing/2014/main" id="{8AC1BD29-C739-4EFD-942F-291772CE4D2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29667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2534</xdr:row>
      <xdr:rowOff>0</xdr:rowOff>
    </xdr:from>
    <xdr:to>
      <xdr:col>3</xdr:col>
      <xdr:colOff>274320</xdr:colOff>
      <xdr:row>2534</xdr:row>
      <xdr:rowOff>152400</xdr:rowOff>
    </xdr:to>
    <xdr:pic>
      <xdr:nvPicPr>
        <xdr:cNvPr id="1940" name="Billede 1939">
          <a:hlinkClick xmlns:r="http://schemas.openxmlformats.org/officeDocument/2006/relationships" r:id="rId7"/>
          <a:extLst>
            <a:ext uri="{FF2B5EF4-FFF2-40B4-BE49-F238E27FC236}">
              <a16:creationId xmlns:a16="http://schemas.microsoft.com/office/drawing/2014/main" id="{192C9E3B-C6B5-4C59-A974-B95F7E6EDDF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029667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2538</xdr:row>
      <xdr:rowOff>0</xdr:rowOff>
    </xdr:from>
    <xdr:to>
      <xdr:col>3</xdr:col>
      <xdr:colOff>7620</xdr:colOff>
      <xdr:row>2538</xdr:row>
      <xdr:rowOff>30480</xdr:rowOff>
    </xdr:to>
    <xdr:pic>
      <xdr:nvPicPr>
        <xdr:cNvPr id="1941" name="Billede 1940">
          <a:extLst>
            <a:ext uri="{FF2B5EF4-FFF2-40B4-BE49-F238E27FC236}">
              <a16:creationId xmlns:a16="http://schemas.microsoft.com/office/drawing/2014/main" id="{9EAD056E-4BA7-45F5-90C0-282B80EE36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1679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2539</xdr:row>
      <xdr:rowOff>0</xdr:rowOff>
    </xdr:from>
    <xdr:to>
      <xdr:col>3</xdr:col>
      <xdr:colOff>571500</xdr:colOff>
      <xdr:row>2539</xdr:row>
      <xdr:rowOff>160020</xdr:rowOff>
    </xdr:to>
    <xdr:pic>
      <xdr:nvPicPr>
        <xdr:cNvPr id="1942" name="Billede 1941">
          <a:hlinkClick xmlns:r="http://schemas.openxmlformats.org/officeDocument/2006/relationships" r:id="rId428"/>
          <a:extLst>
            <a:ext uri="{FF2B5EF4-FFF2-40B4-BE49-F238E27FC236}">
              <a16:creationId xmlns:a16="http://schemas.microsoft.com/office/drawing/2014/main" id="{030F33FA-43BD-4D43-8AE3-BAFC6F3F157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31862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2540</xdr:row>
      <xdr:rowOff>0</xdr:rowOff>
    </xdr:from>
    <xdr:to>
      <xdr:col>3</xdr:col>
      <xdr:colOff>7620</xdr:colOff>
      <xdr:row>2540</xdr:row>
      <xdr:rowOff>99060</xdr:rowOff>
    </xdr:to>
    <xdr:pic>
      <xdr:nvPicPr>
        <xdr:cNvPr id="1943" name="Billede 1942">
          <a:extLst>
            <a:ext uri="{FF2B5EF4-FFF2-40B4-BE49-F238E27FC236}">
              <a16:creationId xmlns:a16="http://schemas.microsoft.com/office/drawing/2014/main" id="{951C34E5-DD79-4D90-937C-D225E064E7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2045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2542</xdr:row>
      <xdr:rowOff>0</xdr:rowOff>
    </xdr:from>
    <xdr:to>
      <xdr:col>1</xdr:col>
      <xdr:colOff>152400</xdr:colOff>
      <xdr:row>2543</xdr:row>
      <xdr:rowOff>114300</xdr:rowOff>
    </xdr:to>
    <xdr:pic>
      <xdr:nvPicPr>
        <xdr:cNvPr id="1944" name="img316" descr="Lot ID: 418552612  Set No: 910033  Name: Old Train Engine Shed">
          <a:hlinkClick xmlns:r="http://schemas.openxmlformats.org/officeDocument/2006/relationships" r:id="rId33"/>
          <a:extLst>
            <a:ext uri="{FF2B5EF4-FFF2-40B4-BE49-F238E27FC236}">
              <a16:creationId xmlns:a16="http://schemas.microsoft.com/office/drawing/2014/main" id="{05AF3C73-2BE8-44F2-897E-C5E17A18877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32410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2542</xdr:row>
      <xdr:rowOff>0</xdr:rowOff>
    </xdr:from>
    <xdr:to>
      <xdr:col>3</xdr:col>
      <xdr:colOff>114300</xdr:colOff>
      <xdr:row>2542</xdr:row>
      <xdr:rowOff>114300</xdr:rowOff>
    </xdr:to>
    <xdr:pic>
      <xdr:nvPicPr>
        <xdr:cNvPr id="1945" name="Billede 1944" descr="Seller Ships to My Country">
          <a:hlinkClick xmlns:r="http://schemas.openxmlformats.org/officeDocument/2006/relationships" r:id="rId5"/>
          <a:extLst>
            <a:ext uri="{FF2B5EF4-FFF2-40B4-BE49-F238E27FC236}">
              <a16:creationId xmlns:a16="http://schemas.microsoft.com/office/drawing/2014/main" id="{6D00A0C7-9579-40C7-9AB9-1E23BB0B967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32410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2542</xdr:row>
      <xdr:rowOff>0</xdr:rowOff>
    </xdr:from>
    <xdr:to>
      <xdr:col>3</xdr:col>
      <xdr:colOff>274320</xdr:colOff>
      <xdr:row>2542</xdr:row>
      <xdr:rowOff>152400</xdr:rowOff>
    </xdr:to>
    <xdr:pic>
      <xdr:nvPicPr>
        <xdr:cNvPr id="1946" name="Billede 1945">
          <a:hlinkClick xmlns:r="http://schemas.openxmlformats.org/officeDocument/2006/relationships" r:id="rId7"/>
          <a:extLst>
            <a:ext uri="{FF2B5EF4-FFF2-40B4-BE49-F238E27FC236}">
              <a16:creationId xmlns:a16="http://schemas.microsoft.com/office/drawing/2014/main" id="{9EB08A2E-5DD6-4775-8954-D78D6281352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032410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2546</xdr:row>
      <xdr:rowOff>0</xdr:rowOff>
    </xdr:from>
    <xdr:to>
      <xdr:col>3</xdr:col>
      <xdr:colOff>7620</xdr:colOff>
      <xdr:row>2546</xdr:row>
      <xdr:rowOff>30480</xdr:rowOff>
    </xdr:to>
    <xdr:pic>
      <xdr:nvPicPr>
        <xdr:cNvPr id="1947" name="Billede 1946">
          <a:extLst>
            <a:ext uri="{FF2B5EF4-FFF2-40B4-BE49-F238E27FC236}">
              <a16:creationId xmlns:a16="http://schemas.microsoft.com/office/drawing/2014/main" id="{BA7B04A0-F675-47B9-A036-7DAB713305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56113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2547</xdr:row>
      <xdr:rowOff>0</xdr:rowOff>
    </xdr:from>
    <xdr:to>
      <xdr:col>3</xdr:col>
      <xdr:colOff>571500</xdr:colOff>
      <xdr:row>2547</xdr:row>
      <xdr:rowOff>160020</xdr:rowOff>
    </xdr:to>
    <xdr:pic>
      <xdr:nvPicPr>
        <xdr:cNvPr id="1948" name="Billede 1947">
          <a:hlinkClick xmlns:r="http://schemas.openxmlformats.org/officeDocument/2006/relationships" r:id="rId429"/>
          <a:extLst>
            <a:ext uri="{FF2B5EF4-FFF2-40B4-BE49-F238E27FC236}">
              <a16:creationId xmlns:a16="http://schemas.microsoft.com/office/drawing/2014/main" id="{E4F9D719-0236-4127-89F5-FE21322E5EA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357942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2548</xdr:row>
      <xdr:rowOff>0</xdr:rowOff>
    </xdr:from>
    <xdr:to>
      <xdr:col>3</xdr:col>
      <xdr:colOff>7620</xdr:colOff>
      <xdr:row>2548</xdr:row>
      <xdr:rowOff>99060</xdr:rowOff>
    </xdr:to>
    <xdr:pic>
      <xdr:nvPicPr>
        <xdr:cNvPr id="1949" name="Billede 1948">
          <a:extLst>
            <a:ext uri="{FF2B5EF4-FFF2-40B4-BE49-F238E27FC236}">
              <a16:creationId xmlns:a16="http://schemas.microsoft.com/office/drawing/2014/main" id="{426438D0-121B-42B7-90F5-1CF7DF54B7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59771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2550</xdr:row>
      <xdr:rowOff>0</xdr:rowOff>
    </xdr:from>
    <xdr:to>
      <xdr:col>1</xdr:col>
      <xdr:colOff>152400</xdr:colOff>
      <xdr:row>2551</xdr:row>
      <xdr:rowOff>114300</xdr:rowOff>
    </xdr:to>
    <xdr:pic>
      <xdr:nvPicPr>
        <xdr:cNvPr id="1950" name="img317" descr="Lot ID: 427146944  Set No: 910033  Name: Old Train Engine Shed">
          <a:hlinkClick xmlns:r="http://schemas.openxmlformats.org/officeDocument/2006/relationships" r:id="rId33"/>
          <a:extLst>
            <a:ext uri="{FF2B5EF4-FFF2-40B4-BE49-F238E27FC236}">
              <a16:creationId xmlns:a16="http://schemas.microsoft.com/office/drawing/2014/main" id="{9C5376DB-4E1D-4474-81C5-7209B3091C7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363428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2550</xdr:row>
      <xdr:rowOff>0</xdr:rowOff>
    </xdr:from>
    <xdr:to>
      <xdr:col>3</xdr:col>
      <xdr:colOff>114300</xdr:colOff>
      <xdr:row>2550</xdr:row>
      <xdr:rowOff>114300</xdr:rowOff>
    </xdr:to>
    <xdr:pic>
      <xdr:nvPicPr>
        <xdr:cNvPr id="1951" name="Billede 1950" descr="Seller Ships to My Country">
          <a:hlinkClick xmlns:r="http://schemas.openxmlformats.org/officeDocument/2006/relationships" r:id="rId5"/>
          <a:extLst>
            <a:ext uri="{FF2B5EF4-FFF2-40B4-BE49-F238E27FC236}">
              <a16:creationId xmlns:a16="http://schemas.microsoft.com/office/drawing/2014/main" id="{03450839-B198-4C57-BC94-7C699EE83AF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363428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2550</xdr:row>
      <xdr:rowOff>0</xdr:rowOff>
    </xdr:from>
    <xdr:to>
      <xdr:col>3</xdr:col>
      <xdr:colOff>274320</xdr:colOff>
      <xdr:row>2550</xdr:row>
      <xdr:rowOff>152400</xdr:rowOff>
    </xdr:to>
    <xdr:pic>
      <xdr:nvPicPr>
        <xdr:cNvPr id="1952" name="Billede 1951">
          <a:hlinkClick xmlns:r="http://schemas.openxmlformats.org/officeDocument/2006/relationships" r:id="rId7"/>
          <a:extLst>
            <a:ext uri="{FF2B5EF4-FFF2-40B4-BE49-F238E27FC236}">
              <a16:creationId xmlns:a16="http://schemas.microsoft.com/office/drawing/2014/main" id="{037D51D8-811C-4421-BE82-E99E0AFE7776}"/>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0363428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2554</xdr:row>
      <xdr:rowOff>0</xdr:rowOff>
    </xdr:from>
    <xdr:to>
      <xdr:col>3</xdr:col>
      <xdr:colOff>7620</xdr:colOff>
      <xdr:row>2554</xdr:row>
      <xdr:rowOff>30480</xdr:rowOff>
    </xdr:to>
    <xdr:pic>
      <xdr:nvPicPr>
        <xdr:cNvPr id="1953" name="Billede 1952">
          <a:extLst>
            <a:ext uri="{FF2B5EF4-FFF2-40B4-BE49-F238E27FC236}">
              <a16:creationId xmlns:a16="http://schemas.microsoft.com/office/drawing/2014/main" id="{0E1ADD56-F176-42E7-8A58-BBB112DB9F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8354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2555</xdr:row>
      <xdr:rowOff>0</xdr:rowOff>
    </xdr:from>
    <xdr:to>
      <xdr:col>3</xdr:col>
      <xdr:colOff>571500</xdr:colOff>
      <xdr:row>2555</xdr:row>
      <xdr:rowOff>160020</xdr:rowOff>
    </xdr:to>
    <xdr:pic>
      <xdr:nvPicPr>
        <xdr:cNvPr id="1954" name="Billede 1953">
          <a:hlinkClick xmlns:r="http://schemas.openxmlformats.org/officeDocument/2006/relationships" r:id="rId430"/>
          <a:extLst>
            <a:ext uri="{FF2B5EF4-FFF2-40B4-BE49-F238E27FC236}">
              <a16:creationId xmlns:a16="http://schemas.microsoft.com/office/drawing/2014/main" id="{6449AE65-A4B3-46F3-8CE2-31C99134541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38537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2556</xdr:row>
      <xdr:rowOff>0</xdr:rowOff>
    </xdr:from>
    <xdr:to>
      <xdr:col>3</xdr:col>
      <xdr:colOff>7620</xdr:colOff>
      <xdr:row>2556</xdr:row>
      <xdr:rowOff>99060</xdr:rowOff>
    </xdr:to>
    <xdr:pic>
      <xdr:nvPicPr>
        <xdr:cNvPr id="1955" name="Billede 1954">
          <a:extLst>
            <a:ext uri="{FF2B5EF4-FFF2-40B4-BE49-F238E27FC236}">
              <a16:creationId xmlns:a16="http://schemas.microsoft.com/office/drawing/2014/main" id="{BE2B94AE-70F2-4A85-BCB8-D8BC5D3789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38720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2558</xdr:row>
      <xdr:rowOff>0</xdr:rowOff>
    </xdr:from>
    <xdr:to>
      <xdr:col>1</xdr:col>
      <xdr:colOff>152400</xdr:colOff>
      <xdr:row>2558</xdr:row>
      <xdr:rowOff>571500</xdr:rowOff>
    </xdr:to>
    <xdr:pic>
      <xdr:nvPicPr>
        <xdr:cNvPr id="1956" name="img318" descr="Lot ID: 423191251  Set No: KT205  Name: Large Train Engine with Tender Black">
          <a:hlinkClick xmlns:r="http://schemas.openxmlformats.org/officeDocument/2006/relationships" r:id="rId273"/>
          <a:extLst>
            <a:ext uri="{FF2B5EF4-FFF2-40B4-BE49-F238E27FC236}">
              <a16:creationId xmlns:a16="http://schemas.microsoft.com/office/drawing/2014/main" id="{5FF00A7C-F23D-47E2-8D9D-12755133F18E}"/>
            </a:ext>
          </a:extLst>
        </xdr:cNvPr>
        <xdr:cNvPicPr>
          <a:picLocks noChangeAspect="1" noChangeArrowheads="1"/>
        </xdr:cNvPicPr>
      </xdr:nvPicPr>
      <xdr:blipFill>
        <a:blip xmlns:r="http://schemas.openxmlformats.org/officeDocument/2006/relationships" r:embed="rId274">
          <a:extLst>
            <a:ext uri="{28A0092B-C50C-407E-A947-70E740481C1C}">
              <a14:useLocalDpi xmlns:a14="http://schemas.microsoft.com/office/drawing/2010/main" val="0"/>
            </a:ext>
          </a:extLst>
        </a:blip>
        <a:srcRect/>
        <a:stretch>
          <a:fillRect/>
        </a:stretch>
      </xdr:blipFill>
      <xdr:spPr bwMode="auto">
        <a:xfrm>
          <a:off x="0" y="1039086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2558</xdr:row>
      <xdr:rowOff>0</xdr:rowOff>
    </xdr:from>
    <xdr:to>
      <xdr:col>3</xdr:col>
      <xdr:colOff>114300</xdr:colOff>
      <xdr:row>2558</xdr:row>
      <xdr:rowOff>114300</xdr:rowOff>
    </xdr:to>
    <xdr:pic>
      <xdr:nvPicPr>
        <xdr:cNvPr id="1957" name="Billede 1956" descr="Seller Ships to My Country">
          <a:hlinkClick xmlns:r="http://schemas.openxmlformats.org/officeDocument/2006/relationships" r:id="rId5"/>
          <a:extLst>
            <a:ext uri="{FF2B5EF4-FFF2-40B4-BE49-F238E27FC236}">
              <a16:creationId xmlns:a16="http://schemas.microsoft.com/office/drawing/2014/main" id="{0BF2736D-65DB-4385-9C37-36F349B8854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39086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2558</xdr:row>
      <xdr:rowOff>0</xdr:rowOff>
    </xdr:from>
    <xdr:to>
      <xdr:col>3</xdr:col>
      <xdr:colOff>274320</xdr:colOff>
      <xdr:row>2558</xdr:row>
      <xdr:rowOff>152400</xdr:rowOff>
    </xdr:to>
    <xdr:pic>
      <xdr:nvPicPr>
        <xdr:cNvPr id="1958" name="Billede 1957">
          <a:hlinkClick xmlns:r="http://schemas.openxmlformats.org/officeDocument/2006/relationships" r:id="rId7"/>
          <a:extLst>
            <a:ext uri="{FF2B5EF4-FFF2-40B4-BE49-F238E27FC236}">
              <a16:creationId xmlns:a16="http://schemas.microsoft.com/office/drawing/2014/main" id="{9CE96120-328F-4F33-828F-2145E68822DE}"/>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039086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2562</xdr:row>
      <xdr:rowOff>0</xdr:rowOff>
    </xdr:from>
    <xdr:to>
      <xdr:col>3</xdr:col>
      <xdr:colOff>7620</xdr:colOff>
      <xdr:row>2562</xdr:row>
      <xdr:rowOff>30480</xdr:rowOff>
    </xdr:to>
    <xdr:pic>
      <xdr:nvPicPr>
        <xdr:cNvPr id="1959" name="Billede 1958">
          <a:extLst>
            <a:ext uri="{FF2B5EF4-FFF2-40B4-BE49-F238E27FC236}">
              <a16:creationId xmlns:a16="http://schemas.microsoft.com/office/drawing/2014/main" id="{1741FCEB-2B98-4C99-ABA5-81107E9D78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43955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2563</xdr:row>
      <xdr:rowOff>0</xdr:rowOff>
    </xdr:from>
    <xdr:to>
      <xdr:col>3</xdr:col>
      <xdr:colOff>571500</xdr:colOff>
      <xdr:row>2563</xdr:row>
      <xdr:rowOff>160020</xdr:rowOff>
    </xdr:to>
    <xdr:pic>
      <xdr:nvPicPr>
        <xdr:cNvPr id="1960" name="Billede 1959">
          <a:hlinkClick xmlns:r="http://schemas.openxmlformats.org/officeDocument/2006/relationships" r:id="rId431"/>
          <a:extLst>
            <a:ext uri="{FF2B5EF4-FFF2-40B4-BE49-F238E27FC236}">
              <a16:creationId xmlns:a16="http://schemas.microsoft.com/office/drawing/2014/main" id="{8A5142B3-DFFB-444E-9CBA-D9D5146F7F0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44138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2564</xdr:row>
      <xdr:rowOff>0</xdr:rowOff>
    </xdr:from>
    <xdr:to>
      <xdr:col>3</xdr:col>
      <xdr:colOff>7620</xdr:colOff>
      <xdr:row>2564</xdr:row>
      <xdr:rowOff>99060</xdr:rowOff>
    </xdr:to>
    <xdr:pic>
      <xdr:nvPicPr>
        <xdr:cNvPr id="1961" name="Billede 1960">
          <a:extLst>
            <a:ext uri="{FF2B5EF4-FFF2-40B4-BE49-F238E27FC236}">
              <a16:creationId xmlns:a16="http://schemas.microsoft.com/office/drawing/2014/main" id="{A9BD46C2-AB42-4F02-9339-EA3DB11B3A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44321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2566</xdr:row>
      <xdr:rowOff>0</xdr:rowOff>
    </xdr:from>
    <xdr:to>
      <xdr:col>1</xdr:col>
      <xdr:colOff>152400</xdr:colOff>
      <xdr:row>2567</xdr:row>
      <xdr:rowOff>114300</xdr:rowOff>
    </xdr:to>
    <xdr:pic>
      <xdr:nvPicPr>
        <xdr:cNvPr id="1962" name="img319" descr="Lot ID: 501376983  Set No: 910033  Name: Old Train Engine Shed">
          <a:hlinkClick xmlns:r="http://schemas.openxmlformats.org/officeDocument/2006/relationships" r:id="rId33"/>
          <a:extLst>
            <a:ext uri="{FF2B5EF4-FFF2-40B4-BE49-F238E27FC236}">
              <a16:creationId xmlns:a16="http://schemas.microsoft.com/office/drawing/2014/main" id="{3F4770C8-DC75-4CA1-A683-A777EC38635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44686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2566</xdr:row>
      <xdr:rowOff>0</xdr:rowOff>
    </xdr:from>
    <xdr:to>
      <xdr:col>3</xdr:col>
      <xdr:colOff>114300</xdr:colOff>
      <xdr:row>2566</xdr:row>
      <xdr:rowOff>114300</xdr:rowOff>
    </xdr:to>
    <xdr:pic>
      <xdr:nvPicPr>
        <xdr:cNvPr id="1963" name="Billede 1962" descr="Seller Does Not Ship to My Country">
          <a:hlinkClick xmlns:r="http://schemas.openxmlformats.org/officeDocument/2006/relationships" r:id="rId5"/>
          <a:extLst>
            <a:ext uri="{FF2B5EF4-FFF2-40B4-BE49-F238E27FC236}">
              <a16:creationId xmlns:a16="http://schemas.microsoft.com/office/drawing/2014/main" id="{A189F4C5-4D5D-4E9C-BA5F-D4E929092BE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44686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2566</xdr:row>
      <xdr:rowOff>0</xdr:rowOff>
    </xdr:from>
    <xdr:to>
      <xdr:col>3</xdr:col>
      <xdr:colOff>274320</xdr:colOff>
      <xdr:row>2566</xdr:row>
      <xdr:rowOff>152400</xdr:rowOff>
    </xdr:to>
    <xdr:pic>
      <xdr:nvPicPr>
        <xdr:cNvPr id="1964" name="Billede 1963">
          <a:hlinkClick xmlns:r="http://schemas.openxmlformats.org/officeDocument/2006/relationships" r:id="rId7"/>
          <a:extLst>
            <a:ext uri="{FF2B5EF4-FFF2-40B4-BE49-F238E27FC236}">
              <a16:creationId xmlns:a16="http://schemas.microsoft.com/office/drawing/2014/main" id="{04C8A705-D568-4BC0-81CF-0AF876C71197}"/>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044686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2570</xdr:row>
      <xdr:rowOff>0</xdr:rowOff>
    </xdr:from>
    <xdr:to>
      <xdr:col>3</xdr:col>
      <xdr:colOff>7620</xdr:colOff>
      <xdr:row>2570</xdr:row>
      <xdr:rowOff>30480</xdr:rowOff>
    </xdr:to>
    <xdr:pic>
      <xdr:nvPicPr>
        <xdr:cNvPr id="1965" name="Billede 1964">
          <a:extLst>
            <a:ext uri="{FF2B5EF4-FFF2-40B4-BE49-F238E27FC236}">
              <a16:creationId xmlns:a16="http://schemas.microsoft.com/office/drawing/2014/main" id="{56926DCE-35F4-4A0C-8E97-BC33F85ACD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47201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2571</xdr:row>
      <xdr:rowOff>0</xdr:rowOff>
    </xdr:from>
    <xdr:to>
      <xdr:col>3</xdr:col>
      <xdr:colOff>571500</xdr:colOff>
      <xdr:row>2571</xdr:row>
      <xdr:rowOff>160020</xdr:rowOff>
    </xdr:to>
    <xdr:pic>
      <xdr:nvPicPr>
        <xdr:cNvPr id="1966" name="Billede 1965">
          <a:hlinkClick xmlns:r="http://schemas.openxmlformats.org/officeDocument/2006/relationships" r:id="rId432"/>
          <a:extLst>
            <a:ext uri="{FF2B5EF4-FFF2-40B4-BE49-F238E27FC236}">
              <a16:creationId xmlns:a16="http://schemas.microsoft.com/office/drawing/2014/main" id="{856C8E7D-56A2-4D04-9D61-6BD427A77E2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47384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2572</xdr:row>
      <xdr:rowOff>0</xdr:rowOff>
    </xdr:from>
    <xdr:to>
      <xdr:col>3</xdr:col>
      <xdr:colOff>7620</xdr:colOff>
      <xdr:row>2572</xdr:row>
      <xdr:rowOff>99060</xdr:rowOff>
    </xdr:to>
    <xdr:pic>
      <xdr:nvPicPr>
        <xdr:cNvPr id="1967" name="Billede 1966">
          <a:extLst>
            <a:ext uri="{FF2B5EF4-FFF2-40B4-BE49-F238E27FC236}">
              <a16:creationId xmlns:a16="http://schemas.microsoft.com/office/drawing/2014/main" id="{7BF79CC8-6674-423C-9C1D-B8E75D391A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47567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2574</xdr:row>
      <xdr:rowOff>0</xdr:rowOff>
    </xdr:from>
    <xdr:to>
      <xdr:col>1</xdr:col>
      <xdr:colOff>152400</xdr:colOff>
      <xdr:row>2575</xdr:row>
      <xdr:rowOff>114300</xdr:rowOff>
    </xdr:to>
    <xdr:pic>
      <xdr:nvPicPr>
        <xdr:cNvPr id="1968" name="img320" descr="Lot ID: 452614005  Set No: 910033  Name: Old Train Engine Shed">
          <a:hlinkClick xmlns:r="http://schemas.openxmlformats.org/officeDocument/2006/relationships" r:id="rId33"/>
          <a:extLst>
            <a:ext uri="{FF2B5EF4-FFF2-40B4-BE49-F238E27FC236}">
              <a16:creationId xmlns:a16="http://schemas.microsoft.com/office/drawing/2014/main" id="{8CF268E9-CCE8-41D2-96BB-6E65479ECBF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47932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2574</xdr:row>
      <xdr:rowOff>0</xdr:rowOff>
    </xdr:from>
    <xdr:to>
      <xdr:col>3</xdr:col>
      <xdr:colOff>114300</xdr:colOff>
      <xdr:row>2574</xdr:row>
      <xdr:rowOff>114300</xdr:rowOff>
    </xdr:to>
    <xdr:pic>
      <xdr:nvPicPr>
        <xdr:cNvPr id="1969" name="Billede 1968" descr="Seller Ships to My Country">
          <a:hlinkClick xmlns:r="http://schemas.openxmlformats.org/officeDocument/2006/relationships" r:id="rId5"/>
          <a:extLst>
            <a:ext uri="{FF2B5EF4-FFF2-40B4-BE49-F238E27FC236}">
              <a16:creationId xmlns:a16="http://schemas.microsoft.com/office/drawing/2014/main" id="{C7616381-ECF3-4024-8DE7-0A03F624D8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47932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2574</xdr:row>
      <xdr:rowOff>0</xdr:rowOff>
    </xdr:from>
    <xdr:to>
      <xdr:col>3</xdr:col>
      <xdr:colOff>274320</xdr:colOff>
      <xdr:row>2574</xdr:row>
      <xdr:rowOff>152400</xdr:rowOff>
    </xdr:to>
    <xdr:pic>
      <xdr:nvPicPr>
        <xdr:cNvPr id="1970" name="Billede 1969">
          <a:hlinkClick xmlns:r="http://schemas.openxmlformats.org/officeDocument/2006/relationships" r:id="rId7"/>
          <a:extLst>
            <a:ext uri="{FF2B5EF4-FFF2-40B4-BE49-F238E27FC236}">
              <a16:creationId xmlns:a16="http://schemas.microsoft.com/office/drawing/2014/main" id="{2AD18886-4E9B-4DF7-A71F-75EABCB38B8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047932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2578</xdr:row>
      <xdr:rowOff>0</xdr:rowOff>
    </xdr:from>
    <xdr:to>
      <xdr:col>3</xdr:col>
      <xdr:colOff>7620</xdr:colOff>
      <xdr:row>2578</xdr:row>
      <xdr:rowOff>30480</xdr:rowOff>
    </xdr:to>
    <xdr:pic>
      <xdr:nvPicPr>
        <xdr:cNvPr id="1971" name="Billede 1970">
          <a:extLst>
            <a:ext uri="{FF2B5EF4-FFF2-40B4-BE49-F238E27FC236}">
              <a16:creationId xmlns:a16="http://schemas.microsoft.com/office/drawing/2014/main" id="{B3F96D98-D13C-4843-9C5C-0361B367E3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0058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2579</xdr:row>
      <xdr:rowOff>0</xdr:rowOff>
    </xdr:from>
    <xdr:to>
      <xdr:col>3</xdr:col>
      <xdr:colOff>571500</xdr:colOff>
      <xdr:row>2579</xdr:row>
      <xdr:rowOff>160020</xdr:rowOff>
    </xdr:to>
    <xdr:pic>
      <xdr:nvPicPr>
        <xdr:cNvPr id="1972" name="Billede 1971">
          <a:hlinkClick xmlns:r="http://schemas.openxmlformats.org/officeDocument/2006/relationships" r:id="rId433"/>
          <a:extLst>
            <a:ext uri="{FF2B5EF4-FFF2-40B4-BE49-F238E27FC236}">
              <a16:creationId xmlns:a16="http://schemas.microsoft.com/office/drawing/2014/main" id="{58B59643-4B3D-481C-8F1F-70160C260FC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50241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2580</xdr:row>
      <xdr:rowOff>0</xdr:rowOff>
    </xdr:from>
    <xdr:to>
      <xdr:col>3</xdr:col>
      <xdr:colOff>7620</xdr:colOff>
      <xdr:row>2580</xdr:row>
      <xdr:rowOff>99060</xdr:rowOff>
    </xdr:to>
    <xdr:pic>
      <xdr:nvPicPr>
        <xdr:cNvPr id="1973" name="Billede 1972">
          <a:extLst>
            <a:ext uri="{FF2B5EF4-FFF2-40B4-BE49-F238E27FC236}">
              <a16:creationId xmlns:a16="http://schemas.microsoft.com/office/drawing/2014/main" id="{04CE022B-5F81-4EC1-868D-0DBD2670F3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0424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2582</xdr:row>
      <xdr:rowOff>0</xdr:rowOff>
    </xdr:from>
    <xdr:to>
      <xdr:col>1</xdr:col>
      <xdr:colOff>152400</xdr:colOff>
      <xdr:row>2583</xdr:row>
      <xdr:rowOff>114300</xdr:rowOff>
    </xdr:to>
    <xdr:pic>
      <xdr:nvPicPr>
        <xdr:cNvPr id="1974" name="img321" descr="Lot ID: 423932840  Set No: 910033  Name: Old Train Engine Shed">
          <a:hlinkClick xmlns:r="http://schemas.openxmlformats.org/officeDocument/2006/relationships" r:id="rId33"/>
          <a:extLst>
            <a:ext uri="{FF2B5EF4-FFF2-40B4-BE49-F238E27FC236}">
              <a16:creationId xmlns:a16="http://schemas.microsoft.com/office/drawing/2014/main" id="{7056005C-9A26-47F9-89EB-766A62F0A27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50790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2582</xdr:row>
      <xdr:rowOff>0</xdr:rowOff>
    </xdr:from>
    <xdr:to>
      <xdr:col>3</xdr:col>
      <xdr:colOff>114300</xdr:colOff>
      <xdr:row>2582</xdr:row>
      <xdr:rowOff>114300</xdr:rowOff>
    </xdr:to>
    <xdr:pic>
      <xdr:nvPicPr>
        <xdr:cNvPr id="1975" name="Billede 1974" descr="Seller Ships to My Country">
          <a:hlinkClick xmlns:r="http://schemas.openxmlformats.org/officeDocument/2006/relationships" r:id="rId5"/>
          <a:extLst>
            <a:ext uri="{FF2B5EF4-FFF2-40B4-BE49-F238E27FC236}">
              <a16:creationId xmlns:a16="http://schemas.microsoft.com/office/drawing/2014/main" id="{C573BE74-981F-4CD5-9EF5-7C534C1825F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50790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2582</xdr:row>
      <xdr:rowOff>0</xdr:rowOff>
    </xdr:from>
    <xdr:to>
      <xdr:col>3</xdr:col>
      <xdr:colOff>274320</xdr:colOff>
      <xdr:row>2582</xdr:row>
      <xdr:rowOff>152400</xdr:rowOff>
    </xdr:to>
    <xdr:pic>
      <xdr:nvPicPr>
        <xdr:cNvPr id="1976" name="Billede 1975">
          <a:hlinkClick xmlns:r="http://schemas.openxmlformats.org/officeDocument/2006/relationships" r:id="rId7"/>
          <a:extLst>
            <a:ext uri="{FF2B5EF4-FFF2-40B4-BE49-F238E27FC236}">
              <a16:creationId xmlns:a16="http://schemas.microsoft.com/office/drawing/2014/main" id="{5F358322-46C7-4DD4-B9DA-2E06FB65405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50790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2586</xdr:row>
      <xdr:rowOff>0</xdr:rowOff>
    </xdr:from>
    <xdr:to>
      <xdr:col>3</xdr:col>
      <xdr:colOff>7620</xdr:colOff>
      <xdr:row>2586</xdr:row>
      <xdr:rowOff>30480</xdr:rowOff>
    </xdr:to>
    <xdr:pic>
      <xdr:nvPicPr>
        <xdr:cNvPr id="1977" name="Billede 1976">
          <a:extLst>
            <a:ext uri="{FF2B5EF4-FFF2-40B4-BE49-F238E27FC236}">
              <a16:creationId xmlns:a16="http://schemas.microsoft.com/office/drawing/2014/main" id="{4E24A4B4-23D8-445D-84A4-386690034A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3076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2587</xdr:row>
      <xdr:rowOff>0</xdr:rowOff>
    </xdr:from>
    <xdr:to>
      <xdr:col>3</xdr:col>
      <xdr:colOff>571500</xdr:colOff>
      <xdr:row>2587</xdr:row>
      <xdr:rowOff>160020</xdr:rowOff>
    </xdr:to>
    <xdr:pic>
      <xdr:nvPicPr>
        <xdr:cNvPr id="1978" name="Billede 1977">
          <a:hlinkClick xmlns:r="http://schemas.openxmlformats.org/officeDocument/2006/relationships" r:id="rId434"/>
          <a:extLst>
            <a:ext uri="{FF2B5EF4-FFF2-40B4-BE49-F238E27FC236}">
              <a16:creationId xmlns:a16="http://schemas.microsoft.com/office/drawing/2014/main" id="{6D380C69-1346-445A-B414-214EA76B16A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53259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2588</xdr:row>
      <xdr:rowOff>0</xdr:rowOff>
    </xdr:from>
    <xdr:to>
      <xdr:col>3</xdr:col>
      <xdr:colOff>7620</xdr:colOff>
      <xdr:row>2588</xdr:row>
      <xdr:rowOff>99060</xdr:rowOff>
    </xdr:to>
    <xdr:pic>
      <xdr:nvPicPr>
        <xdr:cNvPr id="1979" name="Billede 1978">
          <a:extLst>
            <a:ext uri="{FF2B5EF4-FFF2-40B4-BE49-F238E27FC236}">
              <a16:creationId xmlns:a16="http://schemas.microsoft.com/office/drawing/2014/main" id="{69372DFA-8327-4C24-A8CC-8780C71BD6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3442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2590</xdr:row>
      <xdr:rowOff>0</xdr:rowOff>
    </xdr:from>
    <xdr:to>
      <xdr:col>1</xdr:col>
      <xdr:colOff>152400</xdr:colOff>
      <xdr:row>2591</xdr:row>
      <xdr:rowOff>114300</xdr:rowOff>
    </xdr:to>
    <xdr:pic>
      <xdr:nvPicPr>
        <xdr:cNvPr id="1980" name="img322" descr="Lot ID: 502477798  Set No: 910033  Name: Old Train Engine Shed">
          <a:hlinkClick xmlns:r="http://schemas.openxmlformats.org/officeDocument/2006/relationships" r:id="rId33"/>
          <a:extLst>
            <a:ext uri="{FF2B5EF4-FFF2-40B4-BE49-F238E27FC236}">
              <a16:creationId xmlns:a16="http://schemas.microsoft.com/office/drawing/2014/main" id="{2B390CAA-5633-43F3-947F-711C9A857BE3}"/>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53807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2590</xdr:row>
      <xdr:rowOff>0</xdr:rowOff>
    </xdr:from>
    <xdr:to>
      <xdr:col>3</xdr:col>
      <xdr:colOff>114300</xdr:colOff>
      <xdr:row>2590</xdr:row>
      <xdr:rowOff>114300</xdr:rowOff>
    </xdr:to>
    <xdr:pic>
      <xdr:nvPicPr>
        <xdr:cNvPr id="1981" name="Billede 1980" descr="Seller Ships to My Country">
          <a:hlinkClick xmlns:r="http://schemas.openxmlformats.org/officeDocument/2006/relationships" r:id="rId5"/>
          <a:extLst>
            <a:ext uri="{FF2B5EF4-FFF2-40B4-BE49-F238E27FC236}">
              <a16:creationId xmlns:a16="http://schemas.microsoft.com/office/drawing/2014/main" id="{9A2F1637-EB98-47EB-8750-24E528C8DE3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53807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2590</xdr:row>
      <xdr:rowOff>0</xdr:rowOff>
    </xdr:from>
    <xdr:to>
      <xdr:col>3</xdr:col>
      <xdr:colOff>274320</xdr:colOff>
      <xdr:row>2590</xdr:row>
      <xdr:rowOff>152400</xdr:rowOff>
    </xdr:to>
    <xdr:pic>
      <xdr:nvPicPr>
        <xdr:cNvPr id="1982" name="Billede 1981">
          <a:hlinkClick xmlns:r="http://schemas.openxmlformats.org/officeDocument/2006/relationships" r:id="rId7"/>
          <a:extLst>
            <a:ext uri="{FF2B5EF4-FFF2-40B4-BE49-F238E27FC236}">
              <a16:creationId xmlns:a16="http://schemas.microsoft.com/office/drawing/2014/main" id="{79F7CBD7-1EF0-4FE2-B3D2-1927C3696C8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5380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2594</xdr:row>
      <xdr:rowOff>0</xdr:rowOff>
    </xdr:from>
    <xdr:to>
      <xdr:col>3</xdr:col>
      <xdr:colOff>7620</xdr:colOff>
      <xdr:row>2594</xdr:row>
      <xdr:rowOff>30480</xdr:rowOff>
    </xdr:to>
    <xdr:pic>
      <xdr:nvPicPr>
        <xdr:cNvPr id="1983" name="Billede 1982">
          <a:extLst>
            <a:ext uri="{FF2B5EF4-FFF2-40B4-BE49-F238E27FC236}">
              <a16:creationId xmlns:a16="http://schemas.microsoft.com/office/drawing/2014/main" id="{6B55F18B-9FBE-46AD-8725-F36EA6E078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5819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2595</xdr:row>
      <xdr:rowOff>0</xdr:rowOff>
    </xdr:from>
    <xdr:to>
      <xdr:col>3</xdr:col>
      <xdr:colOff>571500</xdr:colOff>
      <xdr:row>2595</xdr:row>
      <xdr:rowOff>160020</xdr:rowOff>
    </xdr:to>
    <xdr:pic>
      <xdr:nvPicPr>
        <xdr:cNvPr id="1984" name="Billede 1983">
          <a:hlinkClick xmlns:r="http://schemas.openxmlformats.org/officeDocument/2006/relationships" r:id="rId435"/>
          <a:extLst>
            <a:ext uri="{FF2B5EF4-FFF2-40B4-BE49-F238E27FC236}">
              <a16:creationId xmlns:a16="http://schemas.microsoft.com/office/drawing/2014/main" id="{D4241515-27BC-4618-9B0C-D264F1FC025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56002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2596</xdr:row>
      <xdr:rowOff>0</xdr:rowOff>
    </xdr:from>
    <xdr:to>
      <xdr:col>3</xdr:col>
      <xdr:colOff>7620</xdr:colOff>
      <xdr:row>2596</xdr:row>
      <xdr:rowOff>99060</xdr:rowOff>
    </xdr:to>
    <xdr:pic>
      <xdr:nvPicPr>
        <xdr:cNvPr id="1985" name="Billede 1984">
          <a:extLst>
            <a:ext uri="{FF2B5EF4-FFF2-40B4-BE49-F238E27FC236}">
              <a16:creationId xmlns:a16="http://schemas.microsoft.com/office/drawing/2014/main" id="{0E2A6EC4-B3DD-48D3-924B-688641B258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6185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2598</xdr:row>
      <xdr:rowOff>0</xdr:rowOff>
    </xdr:from>
    <xdr:to>
      <xdr:col>1</xdr:col>
      <xdr:colOff>152400</xdr:colOff>
      <xdr:row>2599</xdr:row>
      <xdr:rowOff>114300</xdr:rowOff>
    </xdr:to>
    <xdr:pic>
      <xdr:nvPicPr>
        <xdr:cNvPr id="1986" name="img323" descr="Lot ID: 514984734  Set No: 910033  Name: Old Train Engine Shed">
          <a:hlinkClick xmlns:r="http://schemas.openxmlformats.org/officeDocument/2006/relationships" r:id="rId33"/>
          <a:extLst>
            <a:ext uri="{FF2B5EF4-FFF2-40B4-BE49-F238E27FC236}">
              <a16:creationId xmlns:a16="http://schemas.microsoft.com/office/drawing/2014/main" id="{8C420ADC-F7D2-402A-8A4A-8057D19769F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56551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2598</xdr:row>
      <xdr:rowOff>0</xdr:rowOff>
    </xdr:from>
    <xdr:to>
      <xdr:col>3</xdr:col>
      <xdr:colOff>114300</xdr:colOff>
      <xdr:row>2598</xdr:row>
      <xdr:rowOff>114300</xdr:rowOff>
    </xdr:to>
    <xdr:pic>
      <xdr:nvPicPr>
        <xdr:cNvPr id="1987" name="Billede 1986" descr="Seller Ships to My Country">
          <a:hlinkClick xmlns:r="http://schemas.openxmlformats.org/officeDocument/2006/relationships" r:id="rId5"/>
          <a:extLst>
            <a:ext uri="{FF2B5EF4-FFF2-40B4-BE49-F238E27FC236}">
              <a16:creationId xmlns:a16="http://schemas.microsoft.com/office/drawing/2014/main" id="{C93F7394-67CF-4172-9349-1ADAE4D1C7B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56551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2598</xdr:row>
      <xdr:rowOff>0</xdr:rowOff>
    </xdr:from>
    <xdr:to>
      <xdr:col>3</xdr:col>
      <xdr:colOff>274320</xdr:colOff>
      <xdr:row>2598</xdr:row>
      <xdr:rowOff>152400</xdr:rowOff>
    </xdr:to>
    <xdr:pic>
      <xdr:nvPicPr>
        <xdr:cNvPr id="1988" name="Billede 1987">
          <a:hlinkClick xmlns:r="http://schemas.openxmlformats.org/officeDocument/2006/relationships" r:id="rId7"/>
          <a:extLst>
            <a:ext uri="{FF2B5EF4-FFF2-40B4-BE49-F238E27FC236}">
              <a16:creationId xmlns:a16="http://schemas.microsoft.com/office/drawing/2014/main" id="{2E69BA22-FB48-4C9D-AE7E-6C0D42D5C9A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056551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2602</xdr:row>
      <xdr:rowOff>0</xdr:rowOff>
    </xdr:from>
    <xdr:to>
      <xdr:col>3</xdr:col>
      <xdr:colOff>7620</xdr:colOff>
      <xdr:row>2602</xdr:row>
      <xdr:rowOff>30480</xdr:rowOff>
    </xdr:to>
    <xdr:pic>
      <xdr:nvPicPr>
        <xdr:cNvPr id="1989" name="Billede 1988">
          <a:extLst>
            <a:ext uri="{FF2B5EF4-FFF2-40B4-BE49-F238E27FC236}">
              <a16:creationId xmlns:a16="http://schemas.microsoft.com/office/drawing/2014/main" id="{51343722-73D5-4854-9493-C205BA37D5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8448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2603</xdr:row>
      <xdr:rowOff>0</xdr:rowOff>
    </xdr:from>
    <xdr:to>
      <xdr:col>3</xdr:col>
      <xdr:colOff>571500</xdr:colOff>
      <xdr:row>2603</xdr:row>
      <xdr:rowOff>160020</xdr:rowOff>
    </xdr:to>
    <xdr:pic>
      <xdr:nvPicPr>
        <xdr:cNvPr id="1990" name="Billede 1989">
          <a:hlinkClick xmlns:r="http://schemas.openxmlformats.org/officeDocument/2006/relationships" r:id="rId436"/>
          <a:extLst>
            <a:ext uri="{FF2B5EF4-FFF2-40B4-BE49-F238E27FC236}">
              <a16:creationId xmlns:a16="http://schemas.microsoft.com/office/drawing/2014/main" id="{CDA78CB7-CCC5-4B70-B979-DAE82C48AFA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58631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2604</xdr:row>
      <xdr:rowOff>0</xdr:rowOff>
    </xdr:from>
    <xdr:to>
      <xdr:col>3</xdr:col>
      <xdr:colOff>7620</xdr:colOff>
      <xdr:row>2604</xdr:row>
      <xdr:rowOff>99060</xdr:rowOff>
    </xdr:to>
    <xdr:pic>
      <xdr:nvPicPr>
        <xdr:cNvPr id="1991" name="Billede 1990">
          <a:extLst>
            <a:ext uri="{FF2B5EF4-FFF2-40B4-BE49-F238E27FC236}">
              <a16:creationId xmlns:a16="http://schemas.microsoft.com/office/drawing/2014/main" id="{84317724-FF58-4CF4-812E-8D71A307EE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58814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2606</xdr:row>
      <xdr:rowOff>0</xdr:rowOff>
    </xdr:from>
    <xdr:to>
      <xdr:col>1</xdr:col>
      <xdr:colOff>152400</xdr:colOff>
      <xdr:row>2607</xdr:row>
      <xdr:rowOff>114300</xdr:rowOff>
    </xdr:to>
    <xdr:pic>
      <xdr:nvPicPr>
        <xdr:cNvPr id="1992" name="img324" descr="Lot ID: 422715884  Set No: 910033  Name: Old Train Engine Shed">
          <a:hlinkClick xmlns:r="http://schemas.openxmlformats.org/officeDocument/2006/relationships" r:id="rId33"/>
          <a:extLst>
            <a:ext uri="{FF2B5EF4-FFF2-40B4-BE49-F238E27FC236}">
              <a16:creationId xmlns:a16="http://schemas.microsoft.com/office/drawing/2014/main" id="{A3B04927-3C91-4C5D-895E-4FC3BBF56B7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59180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2606</xdr:row>
      <xdr:rowOff>0</xdr:rowOff>
    </xdr:from>
    <xdr:to>
      <xdr:col>3</xdr:col>
      <xdr:colOff>114300</xdr:colOff>
      <xdr:row>2606</xdr:row>
      <xdr:rowOff>114300</xdr:rowOff>
    </xdr:to>
    <xdr:pic>
      <xdr:nvPicPr>
        <xdr:cNvPr id="1993" name="Billede 1992" descr="Seller Ships to My Country">
          <a:hlinkClick xmlns:r="http://schemas.openxmlformats.org/officeDocument/2006/relationships" r:id="rId5"/>
          <a:extLst>
            <a:ext uri="{FF2B5EF4-FFF2-40B4-BE49-F238E27FC236}">
              <a16:creationId xmlns:a16="http://schemas.microsoft.com/office/drawing/2014/main" id="{A2A4ED52-2934-4A7A-A13F-A9C6DD3B41E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59180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2606</xdr:row>
      <xdr:rowOff>0</xdr:rowOff>
    </xdr:from>
    <xdr:to>
      <xdr:col>3</xdr:col>
      <xdr:colOff>274320</xdr:colOff>
      <xdr:row>2606</xdr:row>
      <xdr:rowOff>152400</xdr:rowOff>
    </xdr:to>
    <xdr:pic>
      <xdr:nvPicPr>
        <xdr:cNvPr id="1994" name="Billede 1993">
          <a:hlinkClick xmlns:r="http://schemas.openxmlformats.org/officeDocument/2006/relationships" r:id="rId7"/>
          <a:extLst>
            <a:ext uri="{FF2B5EF4-FFF2-40B4-BE49-F238E27FC236}">
              <a16:creationId xmlns:a16="http://schemas.microsoft.com/office/drawing/2014/main" id="{92636AFD-E457-4E11-8951-7B9FB487574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59180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2606</xdr:row>
      <xdr:rowOff>0</xdr:rowOff>
    </xdr:from>
    <xdr:to>
      <xdr:col>3</xdr:col>
      <xdr:colOff>457200</xdr:colOff>
      <xdr:row>2606</xdr:row>
      <xdr:rowOff>152400</xdr:rowOff>
    </xdr:to>
    <xdr:pic>
      <xdr:nvPicPr>
        <xdr:cNvPr id="1995" name="Billede 1994">
          <a:hlinkClick xmlns:r="http://schemas.openxmlformats.org/officeDocument/2006/relationships" r:id="rId437"/>
          <a:extLst>
            <a:ext uri="{FF2B5EF4-FFF2-40B4-BE49-F238E27FC236}">
              <a16:creationId xmlns:a16="http://schemas.microsoft.com/office/drawing/2014/main" id="{AA57C19B-D158-418A-ADAA-BEFD3BEF326E}"/>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0591800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2610</xdr:row>
      <xdr:rowOff>0</xdr:rowOff>
    </xdr:from>
    <xdr:to>
      <xdr:col>3</xdr:col>
      <xdr:colOff>7620</xdr:colOff>
      <xdr:row>2610</xdr:row>
      <xdr:rowOff>30480</xdr:rowOff>
    </xdr:to>
    <xdr:pic>
      <xdr:nvPicPr>
        <xdr:cNvPr id="1996" name="Billede 1995">
          <a:extLst>
            <a:ext uri="{FF2B5EF4-FFF2-40B4-BE49-F238E27FC236}">
              <a16:creationId xmlns:a16="http://schemas.microsoft.com/office/drawing/2014/main" id="{4A0DE274-987A-42DA-A6D7-A55C2D3FB5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1580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2611</xdr:row>
      <xdr:rowOff>0</xdr:rowOff>
    </xdr:from>
    <xdr:to>
      <xdr:col>3</xdr:col>
      <xdr:colOff>571500</xdr:colOff>
      <xdr:row>2611</xdr:row>
      <xdr:rowOff>160020</xdr:rowOff>
    </xdr:to>
    <xdr:pic>
      <xdr:nvPicPr>
        <xdr:cNvPr id="1997" name="Billede 1996">
          <a:hlinkClick xmlns:r="http://schemas.openxmlformats.org/officeDocument/2006/relationships" r:id="rId438"/>
          <a:extLst>
            <a:ext uri="{FF2B5EF4-FFF2-40B4-BE49-F238E27FC236}">
              <a16:creationId xmlns:a16="http://schemas.microsoft.com/office/drawing/2014/main" id="{0120F033-2B8B-4613-A379-91641AABE99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61763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2612</xdr:row>
      <xdr:rowOff>0</xdr:rowOff>
    </xdr:from>
    <xdr:to>
      <xdr:col>3</xdr:col>
      <xdr:colOff>7620</xdr:colOff>
      <xdr:row>2612</xdr:row>
      <xdr:rowOff>99060</xdr:rowOff>
    </xdr:to>
    <xdr:pic>
      <xdr:nvPicPr>
        <xdr:cNvPr id="1998" name="Billede 1997">
          <a:extLst>
            <a:ext uri="{FF2B5EF4-FFF2-40B4-BE49-F238E27FC236}">
              <a16:creationId xmlns:a16="http://schemas.microsoft.com/office/drawing/2014/main" id="{068ED534-B53C-4306-B6E4-D0BC2EF2DA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1946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2614</xdr:row>
      <xdr:rowOff>0</xdr:rowOff>
    </xdr:from>
    <xdr:to>
      <xdr:col>1</xdr:col>
      <xdr:colOff>152400</xdr:colOff>
      <xdr:row>2615</xdr:row>
      <xdr:rowOff>114300</xdr:rowOff>
    </xdr:to>
    <xdr:pic>
      <xdr:nvPicPr>
        <xdr:cNvPr id="1999" name="img325" descr="Lot ID: 419880015  Set No: 910033  Name: Old Train Engine Shed">
          <a:hlinkClick xmlns:r="http://schemas.openxmlformats.org/officeDocument/2006/relationships" r:id="rId33"/>
          <a:extLst>
            <a:ext uri="{FF2B5EF4-FFF2-40B4-BE49-F238E27FC236}">
              <a16:creationId xmlns:a16="http://schemas.microsoft.com/office/drawing/2014/main" id="{96E076CD-2396-4759-B93F-E860F25B5A0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62311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2614</xdr:row>
      <xdr:rowOff>0</xdr:rowOff>
    </xdr:from>
    <xdr:to>
      <xdr:col>3</xdr:col>
      <xdr:colOff>114300</xdr:colOff>
      <xdr:row>2614</xdr:row>
      <xdr:rowOff>114300</xdr:rowOff>
    </xdr:to>
    <xdr:pic>
      <xdr:nvPicPr>
        <xdr:cNvPr id="2000" name="Billede 1999" descr="Seller Ships to My Country">
          <a:hlinkClick xmlns:r="http://schemas.openxmlformats.org/officeDocument/2006/relationships" r:id="rId5"/>
          <a:extLst>
            <a:ext uri="{FF2B5EF4-FFF2-40B4-BE49-F238E27FC236}">
              <a16:creationId xmlns:a16="http://schemas.microsoft.com/office/drawing/2014/main" id="{BAAE25F3-A1FF-4746-AA29-B360D875A8C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62311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2614</xdr:row>
      <xdr:rowOff>0</xdr:rowOff>
    </xdr:from>
    <xdr:to>
      <xdr:col>3</xdr:col>
      <xdr:colOff>274320</xdr:colOff>
      <xdr:row>2614</xdr:row>
      <xdr:rowOff>152400</xdr:rowOff>
    </xdr:to>
    <xdr:pic>
      <xdr:nvPicPr>
        <xdr:cNvPr id="2001" name="Billede 2000">
          <a:hlinkClick xmlns:r="http://schemas.openxmlformats.org/officeDocument/2006/relationships" r:id="rId7"/>
          <a:extLst>
            <a:ext uri="{FF2B5EF4-FFF2-40B4-BE49-F238E27FC236}">
              <a16:creationId xmlns:a16="http://schemas.microsoft.com/office/drawing/2014/main" id="{20A2B63A-6AB0-4E71-BD71-96C60786252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062311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2618</xdr:row>
      <xdr:rowOff>0</xdr:rowOff>
    </xdr:from>
    <xdr:to>
      <xdr:col>3</xdr:col>
      <xdr:colOff>7620</xdr:colOff>
      <xdr:row>2618</xdr:row>
      <xdr:rowOff>30480</xdr:rowOff>
    </xdr:to>
    <xdr:pic>
      <xdr:nvPicPr>
        <xdr:cNvPr id="2002" name="Billede 2001">
          <a:extLst>
            <a:ext uri="{FF2B5EF4-FFF2-40B4-BE49-F238E27FC236}">
              <a16:creationId xmlns:a16="http://schemas.microsoft.com/office/drawing/2014/main" id="{CA718C45-0CF0-4352-8731-80A3A717C9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4323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2619</xdr:row>
      <xdr:rowOff>0</xdr:rowOff>
    </xdr:from>
    <xdr:to>
      <xdr:col>3</xdr:col>
      <xdr:colOff>571500</xdr:colOff>
      <xdr:row>2619</xdr:row>
      <xdr:rowOff>160020</xdr:rowOff>
    </xdr:to>
    <xdr:pic>
      <xdr:nvPicPr>
        <xdr:cNvPr id="2003" name="Billede 2002">
          <a:hlinkClick xmlns:r="http://schemas.openxmlformats.org/officeDocument/2006/relationships" r:id="rId439"/>
          <a:extLst>
            <a:ext uri="{FF2B5EF4-FFF2-40B4-BE49-F238E27FC236}">
              <a16:creationId xmlns:a16="http://schemas.microsoft.com/office/drawing/2014/main" id="{23400238-AF65-4AE5-BC6D-70FD982EFB1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64506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2620</xdr:row>
      <xdr:rowOff>0</xdr:rowOff>
    </xdr:from>
    <xdr:to>
      <xdr:col>3</xdr:col>
      <xdr:colOff>7620</xdr:colOff>
      <xdr:row>2620</xdr:row>
      <xdr:rowOff>99060</xdr:rowOff>
    </xdr:to>
    <xdr:pic>
      <xdr:nvPicPr>
        <xdr:cNvPr id="2004" name="Billede 2003">
          <a:extLst>
            <a:ext uri="{FF2B5EF4-FFF2-40B4-BE49-F238E27FC236}">
              <a16:creationId xmlns:a16="http://schemas.microsoft.com/office/drawing/2014/main" id="{5C3D933F-6F5E-4E45-9959-F4A66515FC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4689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2622</xdr:row>
      <xdr:rowOff>0</xdr:rowOff>
    </xdr:from>
    <xdr:to>
      <xdr:col>1</xdr:col>
      <xdr:colOff>152400</xdr:colOff>
      <xdr:row>2623</xdr:row>
      <xdr:rowOff>114300</xdr:rowOff>
    </xdr:to>
    <xdr:pic>
      <xdr:nvPicPr>
        <xdr:cNvPr id="2005" name="img326" descr="Lot ID: 504309504  Set No: 910033  Name: Old Train Engine Shed">
          <a:hlinkClick xmlns:r="http://schemas.openxmlformats.org/officeDocument/2006/relationships" r:id="rId33"/>
          <a:extLst>
            <a:ext uri="{FF2B5EF4-FFF2-40B4-BE49-F238E27FC236}">
              <a16:creationId xmlns:a16="http://schemas.microsoft.com/office/drawing/2014/main" id="{D91E9568-7E1B-425B-90EC-53831E002ED6}"/>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65055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2622</xdr:row>
      <xdr:rowOff>0</xdr:rowOff>
    </xdr:from>
    <xdr:to>
      <xdr:col>3</xdr:col>
      <xdr:colOff>114300</xdr:colOff>
      <xdr:row>2622</xdr:row>
      <xdr:rowOff>114300</xdr:rowOff>
    </xdr:to>
    <xdr:pic>
      <xdr:nvPicPr>
        <xdr:cNvPr id="2006" name="Billede 2005" descr="Seller Ships to My Country">
          <a:hlinkClick xmlns:r="http://schemas.openxmlformats.org/officeDocument/2006/relationships" r:id="rId5"/>
          <a:extLst>
            <a:ext uri="{FF2B5EF4-FFF2-40B4-BE49-F238E27FC236}">
              <a16:creationId xmlns:a16="http://schemas.microsoft.com/office/drawing/2014/main" id="{FE424615-8E5B-4216-84EF-1289487F811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65055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2622</xdr:row>
      <xdr:rowOff>0</xdr:rowOff>
    </xdr:from>
    <xdr:to>
      <xdr:col>3</xdr:col>
      <xdr:colOff>274320</xdr:colOff>
      <xdr:row>2622</xdr:row>
      <xdr:rowOff>152400</xdr:rowOff>
    </xdr:to>
    <xdr:pic>
      <xdr:nvPicPr>
        <xdr:cNvPr id="2007" name="Billede 2006">
          <a:hlinkClick xmlns:r="http://schemas.openxmlformats.org/officeDocument/2006/relationships" r:id="rId7"/>
          <a:extLst>
            <a:ext uri="{FF2B5EF4-FFF2-40B4-BE49-F238E27FC236}">
              <a16:creationId xmlns:a16="http://schemas.microsoft.com/office/drawing/2014/main" id="{B4A6703B-DD43-48AD-94D5-A3DE64A2EEB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065055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2626</xdr:row>
      <xdr:rowOff>0</xdr:rowOff>
    </xdr:from>
    <xdr:to>
      <xdr:col>3</xdr:col>
      <xdr:colOff>7620</xdr:colOff>
      <xdr:row>2626</xdr:row>
      <xdr:rowOff>30480</xdr:rowOff>
    </xdr:to>
    <xdr:pic>
      <xdr:nvPicPr>
        <xdr:cNvPr id="2008" name="Billede 2007">
          <a:extLst>
            <a:ext uri="{FF2B5EF4-FFF2-40B4-BE49-F238E27FC236}">
              <a16:creationId xmlns:a16="http://schemas.microsoft.com/office/drawing/2014/main" id="{49444322-E56E-48BB-ACC2-D855956BA1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7066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2627</xdr:row>
      <xdr:rowOff>0</xdr:rowOff>
    </xdr:from>
    <xdr:to>
      <xdr:col>3</xdr:col>
      <xdr:colOff>571500</xdr:colOff>
      <xdr:row>2627</xdr:row>
      <xdr:rowOff>160020</xdr:rowOff>
    </xdr:to>
    <xdr:pic>
      <xdr:nvPicPr>
        <xdr:cNvPr id="2009" name="Billede 2008">
          <a:hlinkClick xmlns:r="http://schemas.openxmlformats.org/officeDocument/2006/relationships" r:id="rId440"/>
          <a:extLst>
            <a:ext uri="{FF2B5EF4-FFF2-40B4-BE49-F238E27FC236}">
              <a16:creationId xmlns:a16="http://schemas.microsoft.com/office/drawing/2014/main" id="{4DA13A84-C9D2-4B1F-A50E-66EED30836D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67249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2628</xdr:row>
      <xdr:rowOff>0</xdr:rowOff>
    </xdr:from>
    <xdr:to>
      <xdr:col>3</xdr:col>
      <xdr:colOff>7620</xdr:colOff>
      <xdr:row>2628</xdr:row>
      <xdr:rowOff>99060</xdr:rowOff>
    </xdr:to>
    <xdr:pic>
      <xdr:nvPicPr>
        <xdr:cNvPr id="2010" name="Billede 2009">
          <a:extLst>
            <a:ext uri="{FF2B5EF4-FFF2-40B4-BE49-F238E27FC236}">
              <a16:creationId xmlns:a16="http://schemas.microsoft.com/office/drawing/2014/main" id="{04B89B34-729E-49B1-80EF-230DA05A87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67432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2630</xdr:row>
      <xdr:rowOff>0</xdr:rowOff>
    </xdr:from>
    <xdr:to>
      <xdr:col>1</xdr:col>
      <xdr:colOff>152400</xdr:colOff>
      <xdr:row>2631</xdr:row>
      <xdr:rowOff>114300</xdr:rowOff>
    </xdr:to>
    <xdr:pic>
      <xdr:nvPicPr>
        <xdr:cNvPr id="2011" name="img327" descr="Lot ID: 522667048  Set No: 10027  Name: Train Engine Shed">
          <a:hlinkClick xmlns:r="http://schemas.openxmlformats.org/officeDocument/2006/relationships" r:id="rId55"/>
          <a:extLst>
            <a:ext uri="{FF2B5EF4-FFF2-40B4-BE49-F238E27FC236}">
              <a16:creationId xmlns:a16="http://schemas.microsoft.com/office/drawing/2014/main" id="{CC92B944-A4C5-4F98-87DB-8CB4E30FE752}"/>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067798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2630</xdr:row>
      <xdr:rowOff>0</xdr:rowOff>
    </xdr:from>
    <xdr:to>
      <xdr:col>3</xdr:col>
      <xdr:colOff>114300</xdr:colOff>
      <xdr:row>2630</xdr:row>
      <xdr:rowOff>114300</xdr:rowOff>
    </xdr:to>
    <xdr:pic>
      <xdr:nvPicPr>
        <xdr:cNvPr id="2012" name="Billede 2011" descr="Seller Does Not Ship to My Country">
          <a:hlinkClick xmlns:r="http://schemas.openxmlformats.org/officeDocument/2006/relationships" r:id="rId5"/>
          <a:extLst>
            <a:ext uri="{FF2B5EF4-FFF2-40B4-BE49-F238E27FC236}">
              <a16:creationId xmlns:a16="http://schemas.microsoft.com/office/drawing/2014/main" id="{870DF757-D48E-4AF7-AAB5-BF3478C331F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67798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2630</xdr:row>
      <xdr:rowOff>0</xdr:rowOff>
    </xdr:from>
    <xdr:to>
      <xdr:col>3</xdr:col>
      <xdr:colOff>274320</xdr:colOff>
      <xdr:row>2630</xdr:row>
      <xdr:rowOff>152400</xdr:rowOff>
    </xdr:to>
    <xdr:pic>
      <xdr:nvPicPr>
        <xdr:cNvPr id="2013" name="Billede 2012">
          <a:hlinkClick xmlns:r="http://schemas.openxmlformats.org/officeDocument/2006/relationships" r:id="rId7"/>
          <a:extLst>
            <a:ext uri="{FF2B5EF4-FFF2-40B4-BE49-F238E27FC236}">
              <a16:creationId xmlns:a16="http://schemas.microsoft.com/office/drawing/2014/main" id="{EF4F66E4-CA73-4670-94A9-6248FE3E287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67798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2635</xdr:row>
      <xdr:rowOff>0</xdr:rowOff>
    </xdr:from>
    <xdr:to>
      <xdr:col>3</xdr:col>
      <xdr:colOff>7620</xdr:colOff>
      <xdr:row>2635</xdr:row>
      <xdr:rowOff>30480</xdr:rowOff>
    </xdr:to>
    <xdr:pic>
      <xdr:nvPicPr>
        <xdr:cNvPr id="2014" name="Billede 2013">
          <a:extLst>
            <a:ext uri="{FF2B5EF4-FFF2-40B4-BE49-F238E27FC236}">
              <a16:creationId xmlns:a16="http://schemas.microsoft.com/office/drawing/2014/main" id="{B38EBC0A-9880-4638-8735-D10B7F33E6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2324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2636</xdr:row>
      <xdr:rowOff>0</xdr:rowOff>
    </xdr:from>
    <xdr:to>
      <xdr:col>3</xdr:col>
      <xdr:colOff>571500</xdr:colOff>
      <xdr:row>2636</xdr:row>
      <xdr:rowOff>160020</xdr:rowOff>
    </xdr:to>
    <xdr:pic>
      <xdr:nvPicPr>
        <xdr:cNvPr id="2015" name="Billede 2014">
          <a:hlinkClick xmlns:r="http://schemas.openxmlformats.org/officeDocument/2006/relationships" r:id="rId441"/>
          <a:extLst>
            <a:ext uri="{FF2B5EF4-FFF2-40B4-BE49-F238E27FC236}">
              <a16:creationId xmlns:a16="http://schemas.microsoft.com/office/drawing/2014/main" id="{25EFC2CF-1AB4-4B2B-99DC-55C5F1DABBE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72507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2637</xdr:row>
      <xdr:rowOff>0</xdr:rowOff>
    </xdr:from>
    <xdr:to>
      <xdr:col>3</xdr:col>
      <xdr:colOff>7620</xdr:colOff>
      <xdr:row>2637</xdr:row>
      <xdr:rowOff>99060</xdr:rowOff>
    </xdr:to>
    <xdr:pic>
      <xdr:nvPicPr>
        <xdr:cNvPr id="2016" name="Billede 2015">
          <a:extLst>
            <a:ext uri="{FF2B5EF4-FFF2-40B4-BE49-F238E27FC236}">
              <a16:creationId xmlns:a16="http://schemas.microsoft.com/office/drawing/2014/main" id="{F37B14D3-FB58-41BA-9F11-F8E96AE062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2690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2639</xdr:row>
      <xdr:rowOff>0</xdr:rowOff>
    </xdr:from>
    <xdr:to>
      <xdr:col>1</xdr:col>
      <xdr:colOff>152400</xdr:colOff>
      <xdr:row>2640</xdr:row>
      <xdr:rowOff>114300</xdr:rowOff>
    </xdr:to>
    <xdr:pic>
      <xdr:nvPicPr>
        <xdr:cNvPr id="2017" name="img328" descr="Lot ID: 421438671  Set No: 910033  Name: Old Train Engine Shed">
          <a:hlinkClick xmlns:r="http://schemas.openxmlformats.org/officeDocument/2006/relationships" r:id="rId33"/>
          <a:extLst>
            <a:ext uri="{FF2B5EF4-FFF2-40B4-BE49-F238E27FC236}">
              <a16:creationId xmlns:a16="http://schemas.microsoft.com/office/drawing/2014/main" id="{8BD4E2E6-F3E4-4B6E-A7B4-AE9381BBB6F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73056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2639</xdr:row>
      <xdr:rowOff>0</xdr:rowOff>
    </xdr:from>
    <xdr:to>
      <xdr:col>3</xdr:col>
      <xdr:colOff>114300</xdr:colOff>
      <xdr:row>2639</xdr:row>
      <xdr:rowOff>114300</xdr:rowOff>
    </xdr:to>
    <xdr:pic>
      <xdr:nvPicPr>
        <xdr:cNvPr id="2018" name="Billede 2017" descr="Seller Does Not Ship to My Country">
          <a:hlinkClick xmlns:r="http://schemas.openxmlformats.org/officeDocument/2006/relationships" r:id="rId5"/>
          <a:extLst>
            <a:ext uri="{FF2B5EF4-FFF2-40B4-BE49-F238E27FC236}">
              <a16:creationId xmlns:a16="http://schemas.microsoft.com/office/drawing/2014/main" id="{D79C7F30-33CE-4933-B44B-E7BE0D28A15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73056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2639</xdr:row>
      <xdr:rowOff>0</xdr:rowOff>
    </xdr:from>
    <xdr:to>
      <xdr:col>3</xdr:col>
      <xdr:colOff>274320</xdr:colOff>
      <xdr:row>2639</xdr:row>
      <xdr:rowOff>152400</xdr:rowOff>
    </xdr:to>
    <xdr:pic>
      <xdr:nvPicPr>
        <xdr:cNvPr id="2019" name="Billede 2018">
          <a:hlinkClick xmlns:r="http://schemas.openxmlformats.org/officeDocument/2006/relationships" r:id="rId7"/>
          <a:extLst>
            <a:ext uri="{FF2B5EF4-FFF2-40B4-BE49-F238E27FC236}">
              <a16:creationId xmlns:a16="http://schemas.microsoft.com/office/drawing/2014/main" id="{846F16B6-A7EF-4096-9957-B1B9685292B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73056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2643</xdr:row>
      <xdr:rowOff>0</xdr:rowOff>
    </xdr:from>
    <xdr:to>
      <xdr:col>3</xdr:col>
      <xdr:colOff>7620</xdr:colOff>
      <xdr:row>2643</xdr:row>
      <xdr:rowOff>30480</xdr:rowOff>
    </xdr:to>
    <xdr:pic>
      <xdr:nvPicPr>
        <xdr:cNvPr id="2020" name="Billede 2019">
          <a:extLst>
            <a:ext uri="{FF2B5EF4-FFF2-40B4-BE49-F238E27FC236}">
              <a16:creationId xmlns:a16="http://schemas.microsoft.com/office/drawing/2014/main" id="{CCC5C165-7870-4CF9-9A18-A17AB6B9BD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5227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2644</xdr:row>
      <xdr:rowOff>0</xdr:rowOff>
    </xdr:from>
    <xdr:to>
      <xdr:col>3</xdr:col>
      <xdr:colOff>571500</xdr:colOff>
      <xdr:row>2644</xdr:row>
      <xdr:rowOff>160020</xdr:rowOff>
    </xdr:to>
    <xdr:pic>
      <xdr:nvPicPr>
        <xdr:cNvPr id="2021" name="Billede 2020">
          <a:hlinkClick xmlns:r="http://schemas.openxmlformats.org/officeDocument/2006/relationships" r:id="rId442"/>
          <a:extLst>
            <a:ext uri="{FF2B5EF4-FFF2-40B4-BE49-F238E27FC236}">
              <a16:creationId xmlns:a16="http://schemas.microsoft.com/office/drawing/2014/main" id="{E5226801-FBBD-4681-B789-5F8533FE6B0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75410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2645</xdr:row>
      <xdr:rowOff>0</xdr:rowOff>
    </xdr:from>
    <xdr:to>
      <xdr:col>3</xdr:col>
      <xdr:colOff>7620</xdr:colOff>
      <xdr:row>2645</xdr:row>
      <xdr:rowOff>99060</xdr:rowOff>
    </xdr:to>
    <xdr:pic>
      <xdr:nvPicPr>
        <xdr:cNvPr id="2022" name="Billede 2021">
          <a:extLst>
            <a:ext uri="{FF2B5EF4-FFF2-40B4-BE49-F238E27FC236}">
              <a16:creationId xmlns:a16="http://schemas.microsoft.com/office/drawing/2014/main" id="{E3D299CE-C816-469F-BE7F-507D4A0308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5593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2647</xdr:row>
      <xdr:rowOff>0</xdr:rowOff>
    </xdr:from>
    <xdr:to>
      <xdr:col>1</xdr:col>
      <xdr:colOff>152400</xdr:colOff>
      <xdr:row>2648</xdr:row>
      <xdr:rowOff>114300</xdr:rowOff>
    </xdr:to>
    <xdr:pic>
      <xdr:nvPicPr>
        <xdr:cNvPr id="2023" name="img329" descr="Lot ID: 421573538  Set No: 910033  Name: Old Train Engine Shed">
          <a:hlinkClick xmlns:r="http://schemas.openxmlformats.org/officeDocument/2006/relationships" r:id="rId33"/>
          <a:extLst>
            <a:ext uri="{FF2B5EF4-FFF2-40B4-BE49-F238E27FC236}">
              <a16:creationId xmlns:a16="http://schemas.microsoft.com/office/drawing/2014/main" id="{8A3491AD-DD35-4484-A2E2-33128DED820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75959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2647</xdr:row>
      <xdr:rowOff>0</xdr:rowOff>
    </xdr:from>
    <xdr:to>
      <xdr:col>3</xdr:col>
      <xdr:colOff>114300</xdr:colOff>
      <xdr:row>2647</xdr:row>
      <xdr:rowOff>114300</xdr:rowOff>
    </xdr:to>
    <xdr:pic>
      <xdr:nvPicPr>
        <xdr:cNvPr id="2024" name="Billede 2023" descr="Seller Does Not Ship to My Country">
          <a:hlinkClick xmlns:r="http://schemas.openxmlformats.org/officeDocument/2006/relationships" r:id="rId5"/>
          <a:extLst>
            <a:ext uri="{FF2B5EF4-FFF2-40B4-BE49-F238E27FC236}">
              <a16:creationId xmlns:a16="http://schemas.microsoft.com/office/drawing/2014/main" id="{75FED747-608C-4A87-B7BA-3E014E38B7A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75959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2647</xdr:row>
      <xdr:rowOff>0</xdr:rowOff>
    </xdr:from>
    <xdr:to>
      <xdr:col>3</xdr:col>
      <xdr:colOff>274320</xdr:colOff>
      <xdr:row>2647</xdr:row>
      <xdr:rowOff>152400</xdr:rowOff>
    </xdr:to>
    <xdr:pic>
      <xdr:nvPicPr>
        <xdr:cNvPr id="2025" name="Billede 2024">
          <a:hlinkClick xmlns:r="http://schemas.openxmlformats.org/officeDocument/2006/relationships" r:id="rId7"/>
          <a:extLst>
            <a:ext uri="{FF2B5EF4-FFF2-40B4-BE49-F238E27FC236}">
              <a16:creationId xmlns:a16="http://schemas.microsoft.com/office/drawing/2014/main" id="{548AE4D7-C182-49DD-8D44-452E3D92393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75959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2651</xdr:row>
      <xdr:rowOff>0</xdr:rowOff>
    </xdr:from>
    <xdr:to>
      <xdr:col>3</xdr:col>
      <xdr:colOff>7620</xdr:colOff>
      <xdr:row>2651</xdr:row>
      <xdr:rowOff>30480</xdr:rowOff>
    </xdr:to>
    <xdr:pic>
      <xdr:nvPicPr>
        <xdr:cNvPr id="2026" name="Billede 2025">
          <a:extLst>
            <a:ext uri="{FF2B5EF4-FFF2-40B4-BE49-F238E27FC236}">
              <a16:creationId xmlns:a16="http://schemas.microsoft.com/office/drawing/2014/main" id="{A943B78D-4291-40EE-879D-054AA56729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8016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2652</xdr:row>
      <xdr:rowOff>0</xdr:rowOff>
    </xdr:from>
    <xdr:to>
      <xdr:col>3</xdr:col>
      <xdr:colOff>571500</xdr:colOff>
      <xdr:row>2652</xdr:row>
      <xdr:rowOff>160020</xdr:rowOff>
    </xdr:to>
    <xdr:pic>
      <xdr:nvPicPr>
        <xdr:cNvPr id="2027" name="Billede 2026">
          <a:hlinkClick xmlns:r="http://schemas.openxmlformats.org/officeDocument/2006/relationships" r:id="rId443"/>
          <a:extLst>
            <a:ext uri="{FF2B5EF4-FFF2-40B4-BE49-F238E27FC236}">
              <a16:creationId xmlns:a16="http://schemas.microsoft.com/office/drawing/2014/main" id="{8210AC3C-6F2F-4167-A7F3-B779827DFCE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78199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2653</xdr:row>
      <xdr:rowOff>0</xdr:rowOff>
    </xdr:from>
    <xdr:to>
      <xdr:col>3</xdr:col>
      <xdr:colOff>7620</xdr:colOff>
      <xdr:row>2653</xdr:row>
      <xdr:rowOff>99060</xdr:rowOff>
    </xdr:to>
    <xdr:pic>
      <xdr:nvPicPr>
        <xdr:cNvPr id="2028" name="Billede 2027">
          <a:extLst>
            <a:ext uri="{FF2B5EF4-FFF2-40B4-BE49-F238E27FC236}">
              <a16:creationId xmlns:a16="http://schemas.microsoft.com/office/drawing/2014/main" id="{2B01C79D-2C9F-43F8-8318-116C77AA22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78382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2655</xdr:row>
      <xdr:rowOff>0</xdr:rowOff>
    </xdr:from>
    <xdr:to>
      <xdr:col>1</xdr:col>
      <xdr:colOff>152400</xdr:colOff>
      <xdr:row>2656</xdr:row>
      <xdr:rowOff>114300</xdr:rowOff>
    </xdr:to>
    <xdr:pic>
      <xdr:nvPicPr>
        <xdr:cNvPr id="2029" name="img330" descr="Lot ID: 432848735  Set No: 910033  Name: Old Train Engine Shed">
          <a:hlinkClick xmlns:r="http://schemas.openxmlformats.org/officeDocument/2006/relationships" r:id="rId33"/>
          <a:extLst>
            <a:ext uri="{FF2B5EF4-FFF2-40B4-BE49-F238E27FC236}">
              <a16:creationId xmlns:a16="http://schemas.microsoft.com/office/drawing/2014/main" id="{7FFC56A7-33DE-4675-8280-023B9F37ED8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78748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2655</xdr:row>
      <xdr:rowOff>0</xdr:rowOff>
    </xdr:from>
    <xdr:to>
      <xdr:col>3</xdr:col>
      <xdr:colOff>114300</xdr:colOff>
      <xdr:row>2655</xdr:row>
      <xdr:rowOff>114300</xdr:rowOff>
    </xdr:to>
    <xdr:pic>
      <xdr:nvPicPr>
        <xdr:cNvPr id="2030" name="Billede 2029" descr="Seller Does Not Ship to My Country">
          <a:hlinkClick xmlns:r="http://schemas.openxmlformats.org/officeDocument/2006/relationships" r:id="rId5"/>
          <a:extLst>
            <a:ext uri="{FF2B5EF4-FFF2-40B4-BE49-F238E27FC236}">
              <a16:creationId xmlns:a16="http://schemas.microsoft.com/office/drawing/2014/main" id="{1630E1FA-64B3-44DE-BD4D-D2AED08F348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78748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2655</xdr:row>
      <xdr:rowOff>0</xdr:rowOff>
    </xdr:from>
    <xdr:to>
      <xdr:col>3</xdr:col>
      <xdr:colOff>274320</xdr:colOff>
      <xdr:row>2655</xdr:row>
      <xdr:rowOff>152400</xdr:rowOff>
    </xdr:to>
    <xdr:pic>
      <xdr:nvPicPr>
        <xdr:cNvPr id="2031" name="Billede 2030">
          <a:hlinkClick xmlns:r="http://schemas.openxmlformats.org/officeDocument/2006/relationships" r:id="rId7"/>
          <a:extLst>
            <a:ext uri="{FF2B5EF4-FFF2-40B4-BE49-F238E27FC236}">
              <a16:creationId xmlns:a16="http://schemas.microsoft.com/office/drawing/2014/main" id="{65360C81-6D71-44DC-B353-6C438944416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78748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2659</xdr:row>
      <xdr:rowOff>0</xdr:rowOff>
    </xdr:from>
    <xdr:to>
      <xdr:col>3</xdr:col>
      <xdr:colOff>7620</xdr:colOff>
      <xdr:row>2659</xdr:row>
      <xdr:rowOff>30480</xdr:rowOff>
    </xdr:to>
    <xdr:pic>
      <xdr:nvPicPr>
        <xdr:cNvPr id="2032" name="Billede 2031">
          <a:extLst>
            <a:ext uri="{FF2B5EF4-FFF2-40B4-BE49-F238E27FC236}">
              <a16:creationId xmlns:a16="http://schemas.microsoft.com/office/drawing/2014/main" id="{5CD62F00-FBFF-4A13-8843-AE693050A7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1491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2660</xdr:row>
      <xdr:rowOff>0</xdr:rowOff>
    </xdr:from>
    <xdr:to>
      <xdr:col>3</xdr:col>
      <xdr:colOff>571500</xdr:colOff>
      <xdr:row>2660</xdr:row>
      <xdr:rowOff>160020</xdr:rowOff>
    </xdr:to>
    <xdr:pic>
      <xdr:nvPicPr>
        <xdr:cNvPr id="2033" name="Billede 2032">
          <a:hlinkClick xmlns:r="http://schemas.openxmlformats.org/officeDocument/2006/relationships" r:id="rId444"/>
          <a:extLst>
            <a:ext uri="{FF2B5EF4-FFF2-40B4-BE49-F238E27FC236}">
              <a16:creationId xmlns:a16="http://schemas.microsoft.com/office/drawing/2014/main" id="{5BD18C2B-8B31-4A86-B3E6-1BA3C7F9F52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81674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2661</xdr:row>
      <xdr:rowOff>0</xdr:rowOff>
    </xdr:from>
    <xdr:to>
      <xdr:col>3</xdr:col>
      <xdr:colOff>7620</xdr:colOff>
      <xdr:row>2661</xdr:row>
      <xdr:rowOff>99060</xdr:rowOff>
    </xdr:to>
    <xdr:pic>
      <xdr:nvPicPr>
        <xdr:cNvPr id="2034" name="Billede 2033">
          <a:extLst>
            <a:ext uri="{FF2B5EF4-FFF2-40B4-BE49-F238E27FC236}">
              <a16:creationId xmlns:a16="http://schemas.microsoft.com/office/drawing/2014/main" id="{F6889633-013E-4292-AF04-AE3696800D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1857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2663</xdr:row>
      <xdr:rowOff>0</xdr:rowOff>
    </xdr:from>
    <xdr:to>
      <xdr:col>1</xdr:col>
      <xdr:colOff>152400</xdr:colOff>
      <xdr:row>2664</xdr:row>
      <xdr:rowOff>114300</xdr:rowOff>
    </xdr:to>
    <xdr:pic>
      <xdr:nvPicPr>
        <xdr:cNvPr id="2035" name="img331" descr="Lot ID: 509262514  Set No: 910033  Name: Old Train Engine Shed">
          <a:hlinkClick xmlns:r="http://schemas.openxmlformats.org/officeDocument/2006/relationships" r:id="rId33"/>
          <a:extLst>
            <a:ext uri="{FF2B5EF4-FFF2-40B4-BE49-F238E27FC236}">
              <a16:creationId xmlns:a16="http://schemas.microsoft.com/office/drawing/2014/main" id="{626AB524-327B-4247-AD9C-631866CA7E0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82222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2663</xdr:row>
      <xdr:rowOff>0</xdr:rowOff>
    </xdr:from>
    <xdr:to>
      <xdr:col>3</xdr:col>
      <xdr:colOff>114300</xdr:colOff>
      <xdr:row>2663</xdr:row>
      <xdr:rowOff>114300</xdr:rowOff>
    </xdr:to>
    <xdr:pic>
      <xdr:nvPicPr>
        <xdr:cNvPr id="2036" name="Billede 2035" descr="Seller Does Not Ship to My Country">
          <a:hlinkClick xmlns:r="http://schemas.openxmlformats.org/officeDocument/2006/relationships" r:id="rId5"/>
          <a:extLst>
            <a:ext uri="{FF2B5EF4-FFF2-40B4-BE49-F238E27FC236}">
              <a16:creationId xmlns:a16="http://schemas.microsoft.com/office/drawing/2014/main" id="{78212880-5924-4855-A3B7-7365294FF9B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82222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2663</xdr:row>
      <xdr:rowOff>0</xdr:rowOff>
    </xdr:from>
    <xdr:to>
      <xdr:col>3</xdr:col>
      <xdr:colOff>160020</xdr:colOff>
      <xdr:row>2663</xdr:row>
      <xdr:rowOff>152400</xdr:rowOff>
    </xdr:to>
    <xdr:pic>
      <xdr:nvPicPr>
        <xdr:cNvPr id="2037" name="Billede 2036">
          <a:extLst>
            <a:ext uri="{FF2B5EF4-FFF2-40B4-BE49-F238E27FC236}">
              <a16:creationId xmlns:a16="http://schemas.microsoft.com/office/drawing/2014/main" id="{68452276-2D77-4207-81AD-68A87F5C3C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0822228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2667</xdr:row>
      <xdr:rowOff>0</xdr:rowOff>
    </xdr:from>
    <xdr:to>
      <xdr:col>3</xdr:col>
      <xdr:colOff>7620</xdr:colOff>
      <xdr:row>2667</xdr:row>
      <xdr:rowOff>30480</xdr:rowOff>
    </xdr:to>
    <xdr:pic>
      <xdr:nvPicPr>
        <xdr:cNvPr id="2038" name="Billede 2037">
          <a:extLst>
            <a:ext uri="{FF2B5EF4-FFF2-40B4-BE49-F238E27FC236}">
              <a16:creationId xmlns:a16="http://schemas.microsoft.com/office/drawing/2014/main" id="{437089B5-0342-491A-A16F-DF4098CEF0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4234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2668</xdr:row>
      <xdr:rowOff>0</xdr:rowOff>
    </xdr:from>
    <xdr:to>
      <xdr:col>3</xdr:col>
      <xdr:colOff>571500</xdr:colOff>
      <xdr:row>2668</xdr:row>
      <xdr:rowOff>160020</xdr:rowOff>
    </xdr:to>
    <xdr:pic>
      <xdr:nvPicPr>
        <xdr:cNvPr id="2039" name="Billede 2038">
          <a:hlinkClick xmlns:r="http://schemas.openxmlformats.org/officeDocument/2006/relationships" r:id="rId445"/>
          <a:extLst>
            <a:ext uri="{FF2B5EF4-FFF2-40B4-BE49-F238E27FC236}">
              <a16:creationId xmlns:a16="http://schemas.microsoft.com/office/drawing/2014/main" id="{CCB5494D-325E-4F3B-BB9F-C8B95D17A62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84417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2669</xdr:row>
      <xdr:rowOff>0</xdr:rowOff>
    </xdr:from>
    <xdr:to>
      <xdr:col>3</xdr:col>
      <xdr:colOff>7620</xdr:colOff>
      <xdr:row>2669</xdr:row>
      <xdr:rowOff>99060</xdr:rowOff>
    </xdr:to>
    <xdr:pic>
      <xdr:nvPicPr>
        <xdr:cNvPr id="2040" name="Billede 2039">
          <a:extLst>
            <a:ext uri="{FF2B5EF4-FFF2-40B4-BE49-F238E27FC236}">
              <a16:creationId xmlns:a16="http://schemas.microsoft.com/office/drawing/2014/main" id="{A078174B-AE29-4CF3-9728-3810FF96D1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4600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2671</xdr:row>
      <xdr:rowOff>0</xdr:rowOff>
    </xdr:from>
    <xdr:to>
      <xdr:col>1</xdr:col>
      <xdr:colOff>152400</xdr:colOff>
      <xdr:row>2672</xdr:row>
      <xdr:rowOff>114300</xdr:rowOff>
    </xdr:to>
    <xdr:pic>
      <xdr:nvPicPr>
        <xdr:cNvPr id="2041" name="img332" descr="Lot ID: 417632133  Set No: 910033  Name: Old Train Engine Shed">
          <a:hlinkClick xmlns:r="http://schemas.openxmlformats.org/officeDocument/2006/relationships" r:id="rId33"/>
          <a:extLst>
            <a:ext uri="{FF2B5EF4-FFF2-40B4-BE49-F238E27FC236}">
              <a16:creationId xmlns:a16="http://schemas.microsoft.com/office/drawing/2014/main" id="{06BC4C11-54BA-410B-A5D0-9834DB61487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84966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2671</xdr:row>
      <xdr:rowOff>0</xdr:rowOff>
    </xdr:from>
    <xdr:to>
      <xdr:col>3</xdr:col>
      <xdr:colOff>114300</xdr:colOff>
      <xdr:row>2671</xdr:row>
      <xdr:rowOff>114300</xdr:rowOff>
    </xdr:to>
    <xdr:pic>
      <xdr:nvPicPr>
        <xdr:cNvPr id="2042" name="Billede 2041" descr="Seller Ships to My Country">
          <a:hlinkClick xmlns:r="http://schemas.openxmlformats.org/officeDocument/2006/relationships" r:id="rId5"/>
          <a:extLst>
            <a:ext uri="{FF2B5EF4-FFF2-40B4-BE49-F238E27FC236}">
              <a16:creationId xmlns:a16="http://schemas.microsoft.com/office/drawing/2014/main" id="{8441EB84-DD09-454D-9748-BBE16D6D589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84966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2671</xdr:row>
      <xdr:rowOff>0</xdr:rowOff>
    </xdr:from>
    <xdr:to>
      <xdr:col>3</xdr:col>
      <xdr:colOff>274320</xdr:colOff>
      <xdr:row>2671</xdr:row>
      <xdr:rowOff>152400</xdr:rowOff>
    </xdr:to>
    <xdr:pic>
      <xdr:nvPicPr>
        <xdr:cNvPr id="2043" name="Billede 2042">
          <a:hlinkClick xmlns:r="http://schemas.openxmlformats.org/officeDocument/2006/relationships" r:id="rId7"/>
          <a:extLst>
            <a:ext uri="{FF2B5EF4-FFF2-40B4-BE49-F238E27FC236}">
              <a16:creationId xmlns:a16="http://schemas.microsoft.com/office/drawing/2014/main" id="{57BE91CD-FDC1-48B6-A8DB-5A219F1558F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84966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2675</xdr:row>
      <xdr:rowOff>0</xdr:rowOff>
    </xdr:from>
    <xdr:to>
      <xdr:col>3</xdr:col>
      <xdr:colOff>7620</xdr:colOff>
      <xdr:row>2675</xdr:row>
      <xdr:rowOff>30480</xdr:rowOff>
    </xdr:to>
    <xdr:pic>
      <xdr:nvPicPr>
        <xdr:cNvPr id="2044" name="Billede 2043">
          <a:extLst>
            <a:ext uri="{FF2B5EF4-FFF2-40B4-BE49-F238E27FC236}">
              <a16:creationId xmlns:a16="http://schemas.microsoft.com/office/drawing/2014/main" id="{2AA8A741-8BB3-475C-BAD7-29E1D2EDEC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7092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2676</xdr:row>
      <xdr:rowOff>0</xdr:rowOff>
    </xdr:from>
    <xdr:to>
      <xdr:col>3</xdr:col>
      <xdr:colOff>571500</xdr:colOff>
      <xdr:row>2676</xdr:row>
      <xdr:rowOff>160020</xdr:rowOff>
    </xdr:to>
    <xdr:pic>
      <xdr:nvPicPr>
        <xdr:cNvPr id="2045" name="Billede 2044">
          <a:hlinkClick xmlns:r="http://schemas.openxmlformats.org/officeDocument/2006/relationships" r:id="rId446"/>
          <a:extLst>
            <a:ext uri="{FF2B5EF4-FFF2-40B4-BE49-F238E27FC236}">
              <a16:creationId xmlns:a16="http://schemas.microsoft.com/office/drawing/2014/main" id="{6BBB3C76-06CF-4E42-981A-98BEE98AA79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87274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2677</xdr:row>
      <xdr:rowOff>0</xdr:rowOff>
    </xdr:from>
    <xdr:to>
      <xdr:col>3</xdr:col>
      <xdr:colOff>7620</xdr:colOff>
      <xdr:row>2677</xdr:row>
      <xdr:rowOff>99060</xdr:rowOff>
    </xdr:to>
    <xdr:pic>
      <xdr:nvPicPr>
        <xdr:cNvPr id="2046" name="Billede 2045">
          <a:extLst>
            <a:ext uri="{FF2B5EF4-FFF2-40B4-BE49-F238E27FC236}">
              <a16:creationId xmlns:a16="http://schemas.microsoft.com/office/drawing/2014/main" id="{74A42739-E54C-408A-AB51-ACF65EF861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7457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2679</xdr:row>
      <xdr:rowOff>0</xdr:rowOff>
    </xdr:from>
    <xdr:to>
      <xdr:col>1</xdr:col>
      <xdr:colOff>152400</xdr:colOff>
      <xdr:row>2680</xdr:row>
      <xdr:rowOff>114300</xdr:rowOff>
    </xdr:to>
    <xdr:pic>
      <xdr:nvPicPr>
        <xdr:cNvPr id="2047" name="img333" descr="Lot ID: 536238127  Set No: 910033  Name: Old Train Engine Shed">
          <a:hlinkClick xmlns:r="http://schemas.openxmlformats.org/officeDocument/2006/relationships" r:id="rId33"/>
          <a:extLst>
            <a:ext uri="{FF2B5EF4-FFF2-40B4-BE49-F238E27FC236}">
              <a16:creationId xmlns:a16="http://schemas.microsoft.com/office/drawing/2014/main" id="{94821A1D-9C3F-49BB-9BE0-CA221239AA6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87823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2679</xdr:row>
      <xdr:rowOff>0</xdr:rowOff>
    </xdr:from>
    <xdr:to>
      <xdr:col>3</xdr:col>
      <xdr:colOff>114300</xdr:colOff>
      <xdr:row>2679</xdr:row>
      <xdr:rowOff>114300</xdr:rowOff>
    </xdr:to>
    <xdr:pic>
      <xdr:nvPicPr>
        <xdr:cNvPr id="2048" name="Billede 2047" descr="Seller Ships to My Country">
          <a:hlinkClick xmlns:r="http://schemas.openxmlformats.org/officeDocument/2006/relationships" r:id="rId5"/>
          <a:extLst>
            <a:ext uri="{FF2B5EF4-FFF2-40B4-BE49-F238E27FC236}">
              <a16:creationId xmlns:a16="http://schemas.microsoft.com/office/drawing/2014/main" id="{16A77548-BA0A-4FB1-9DB1-19CE7E4E0E9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87823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2679</xdr:row>
      <xdr:rowOff>0</xdr:rowOff>
    </xdr:from>
    <xdr:to>
      <xdr:col>3</xdr:col>
      <xdr:colOff>160020</xdr:colOff>
      <xdr:row>2679</xdr:row>
      <xdr:rowOff>152400</xdr:rowOff>
    </xdr:to>
    <xdr:pic>
      <xdr:nvPicPr>
        <xdr:cNvPr id="2049" name="Billede 2048">
          <a:extLst>
            <a:ext uri="{FF2B5EF4-FFF2-40B4-BE49-F238E27FC236}">
              <a16:creationId xmlns:a16="http://schemas.microsoft.com/office/drawing/2014/main" id="{7782C3D8-BAB0-4878-844A-9E3BAC2FB3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08782358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2683</xdr:row>
      <xdr:rowOff>0</xdr:rowOff>
    </xdr:from>
    <xdr:to>
      <xdr:col>3</xdr:col>
      <xdr:colOff>7620</xdr:colOff>
      <xdr:row>2683</xdr:row>
      <xdr:rowOff>30480</xdr:rowOff>
    </xdr:to>
    <xdr:pic>
      <xdr:nvPicPr>
        <xdr:cNvPr id="2050" name="Billede 2049">
          <a:extLst>
            <a:ext uri="{FF2B5EF4-FFF2-40B4-BE49-F238E27FC236}">
              <a16:creationId xmlns:a16="http://schemas.microsoft.com/office/drawing/2014/main" id="{8C1B49D5-8C1D-402E-BF46-0DC49B17F5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89835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2684</xdr:row>
      <xdr:rowOff>0</xdr:rowOff>
    </xdr:from>
    <xdr:to>
      <xdr:col>3</xdr:col>
      <xdr:colOff>571500</xdr:colOff>
      <xdr:row>2684</xdr:row>
      <xdr:rowOff>160020</xdr:rowOff>
    </xdr:to>
    <xdr:pic>
      <xdr:nvPicPr>
        <xdr:cNvPr id="2051" name="Billede 2050">
          <a:hlinkClick xmlns:r="http://schemas.openxmlformats.org/officeDocument/2006/relationships" r:id="rId447"/>
          <a:extLst>
            <a:ext uri="{FF2B5EF4-FFF2-40B4-BE49-F238E27FC236}">
              <a16:creationId xmlns:a16="http://schemas.microsoft.com/office/drawing/2014/main" id="{617113BB-BB12-46CF-94D9-D5AFBA2CC94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90018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2685</xdr:row>
      <xdr:rowOff>0</xdr:rowOff>
    </xdr:from>
    <xdr:to>
      <xdr:col>3</xdr:col>
      <xdr:colOff>7620</xdr:colOff>
      <xdr:row>2685</xdr:row>
      <xdr:rowOff>99060</xdr:rowOff>
    </xdr:to>
    <xdr:pic>
      <xdr:nvPicPr>
        <xdr:cNvPr id="2052" name="Billede 2051">
          <a:extLst>
            <a:ext uri="{FF2B5EF4-FFF2-40B4-BE49-F238E27FC236}">
              <a16:creationId xmlns:a16="http://schemas.microsoft.com/office/drawing/2014/main" id="{E3C60221-A377-4AF7-8EB9-8C21896FC2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0201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2687</xdr:row>
      <xdr:rowOff>0</xdr:rowOff>
    </xdr:from>
    <xdr:to>
      <xdr:col>1</xdr:col>
      <xdr:colOff>152400</xdr:colOff>
      <xdr:row>2688</xdr:row>
      <xdr:rowOff>114300</xdr:rowOff>
    </xdr:to>
    <xdr:pic>
      <xdr:nvPicPr>
        <xdr:cNvPr id="2053" name="img334" descr="Lot ID: 467277690  Set No: 910033  Name: Old Train Engine Shed">
          <a:hlinkClick xmlns:r="http://schemas.openxmlformats.org/officeDocument/2006/relationships" r:id="rId33"/>
          <a:extLst>
            <a:ext uri="{FF2B5EF4-FFF2-40B4-BE49-F238E27FC236}">
              <a16:creationId xmlns:a16="http://schemas.microsoft.com/office/drawing/2014/main" id="{146B5143-0A0F-4C6D-BBA2-A01E63BCA78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90566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2687</xdr:row>
      <xdr:rowOff>0</xdr:rowOff>
    </xdr:from>
    <xdr:to>
      <xdr:col>3</xdr:col>
      <xdr:colOff>114300</xdr:colOff>
      <xdr:row>2687</xdr:row>
      <xdr:rowOff>114300</xdr:rowOff>
    </xdr:to>
    <xdr:pic>
      <xdr:nvPicPr>
        <xdr:cNvPr id="2054" name="Billede 2053" descr="Seller Ships to My Country">
          <a:hlinkClick xmlns:r="http://schemas.openxmlformats.org/officeDocument/2006/relationships" r:id="rId5"/>
          <a:extLst>
            <a:ext uri="{FF2B5EF4-FFF2-40B4-BE49-F238E27FC236}">
              <a16:creationId xmlns:a16="http://schemas.microsoft.com/office/drawing/2014/main" id="{A987CD91-2711-44B4-B41B-E752E08E804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90566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2687</xdr:row>
      <xdr:rowOff>0</xdr:rowOff>
    </xdr:from>
    <xdr:to>
      <xdr:col>3</xdr:col>
      <xdr:colOff>274320</xdr:colOff>
      <xdr:row>2687</xdr:row>
      <xdr:rowOff>152400</xdr:rowOff>
    </xdr:to>
    <xdr:pic>
      <xdr:nvPicPr>
        <xdr:cNvPr id="2055" name="Billede 2054">
          <a:hlinkClick xmlns:r="http://schemas.openxmlformats.org/officeDocument/2006/relationships" r:id="rId7"/>
          <a:extLst>
            <a:ext uri="{FF2B5EF4-FFF2-40B4-BE49-F238E27FC236}">
              <a16:creationId xmlns:a16="http://schemas.microsoft.com/office/drawing/2014/main" id="{500B19B3-2D42-4DD1-AA54-18C4A9D5747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90566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2691</xdr:row>
      <xdr:rowOff>0</xdr:rowOff>
    </xdr:from>
    <xdr:to>
      <xdr:col>3</xdr:col>
      <xdr:colOff>7620</xdr:colOff>
      <xdr:row>2691</xdr:row>
      <xdr:rowOff>30480</xdr:rowOff>
    </xdr:to>
    <xdr:pic>
      <xdr:nvPicPr>
        <xdr:cNvPr id="2056" name="Billede 2055">
          <a:extLst>
            <a:ext uri="{FF2B5EF4-FFF2-40B4-BE49-F238E27FC236}">
              <a16:creationId xmlns:a16="http://schemas.microsoft.com/office/drawing/2014/main" id="{961E9FEF-EF38-462F-A340-04985A220B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2624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2692</xdr:row>
      <xdr:rowOff>0</xdr:rowOff>
    </xdr:from>
    <xdr:to>
      <xdr:col>3</xdr:col>
      <xdr:colOff>571500</xdr:colOff>
      <xdr:row>2692</xdr:row>
      <xdr:rowOff>160020</xdr:rowOff>
    </xdr:to>
    <xdr:pic>
      <xdr:nvPicPr>
        <xdr:cNvPr id="2057" name="Billede 2056">
          <a:hlinkClick xmlns:r="http://schemas.openxmlformats.org/officeDocument/2006/relationships" r:id="rId448"/>
          <a:extLst>
            <a:ext uri="{FF2B5EF4-FFF2-40B4-BE49-F238E27FC236}">
              <a16:creationId xmlns:a16="http://schemas.microsoft.com/office/drawing/2014/main" id="{F59678FA-F4DD-4470-8051-64D7C2716DD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92807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2693</xdr:row>
      <xdr:rowOff>0</xdr:rowOff>
    </xdr:from>
    <xdr:to>
      <xdr:col>3</xdr:col>
      <xdr:colOff>7620</xdr:colOff>
      <xdr:row>2693</xdr:row>
      <xdr:rowOff>99060</xdr:rowOff>
    </xdr:to>
    <xdr:pic>
      <xdr:nvPicPr>
        <xdr:cNvPr id="2058" name="Billede 2057">
          <a:extLst>
            <a:ext uri="{FF2B5EF4-FFF2-40B4-BE49-F238E27FC236}">
              <a16:creationId xmlns:a16="http://schemas.microsoft.com/office/drawing/2014/main" id="{4EFE9DA7-6731-4548-A914-5578E87729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2989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2695</xdr:row>
      <xdr:rowOff>0</xdr:rowOff>
    </xdr:from>
    <xdr:to>
      <xdr:col>1</xdr:col>
      <xdr:colOff>152400</xdr:colOff>
      <xdr:row>2696</xdr:row>
      <xdr:rowOff>114300</xdr:rowOff>
    </xdr:to>
    <xdr:pic>
      <xdr:nvPicPr>
        <xdr:cNvPr id="2059" name="img335" descr="Lot ID: 420303537  Set No: 910033  Name: Old Train Engine Shed">
          <a:hlinkClick xmlns:r="http://schemas.openxmlformats.org/officeDocument/2006/relationships" r:id="rId33"/>
          <a:extLst>
            <a:ext uri="{FF2B5EF4-FFF2-40B4-BE49-F238E27FC236}">
              <a16:creationId xmlns:a16="http://schemas.microsoft.com/office/drawing/2014/main" id="{6D224A00-8068-4A23-8B02-5702AEAA413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93355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2695</xdr:row>
      <xdr:rowOff>0</xdr:rowOff>
    </xdr:from>
    <xdr:to>
      <xdr:col>3</xdr:col>
      <xdr:colOff>114300</xdr:colOff>
      <xdr:row>2695</xdr:row>
      <xdr:rowOff>114300</xdr:rowOff>
    </xdr:to>
    <xdr:pic>
      <xdr:nvPicPr>
        <xdr:cNvPr id="2060" name="Billede 2059" descr="Seller Ships to My Country">
          <a:hlinkClick xmlns:r="http://schemas.openxmlformats.org/officeDocument/2006/relationships" r:id="rId5"/>
          <a:extLst>
            <a:ext uri="{FF2B5EF4-FFF2-40B4-BE49-F238E27FC236}">
              <a16:creationId xmlns:a16="http://schemas.microsoft.com/office/drawing/2014/main" id="{BB0007C3-FE35-4FF9-93B6-6F3148FC638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93355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2695</xdr:row>
      <xdr:rowOff>0</xdr:rowOff>
    </xdr:from>
    <xdr:to>
      <xdr:col>3</xdr:col>
      <xdr:colOff>274320</xdr:colOff>
      <xdr:row>2695</xdr:row>
      <xdr:rowOff>152400</xdr:rowOff>
    </xdr:to>
    <xdr:pic>
      <xdr:nvPicPr>
        <xdr:cNvPr id="2061" name="Billede 2060">
          <a:hlinkClick xmlns:r="http://schemas.openxmlformats.org/officeDocument/2006/relationships" r:id="rId7"/>
          <a:extLst>
            <a:ext uri="{FF2B5EF4-FFF2-40B4-BE49-F238E27FC236}">
              <a16:creationId xmlns:a16="http://schemas.microsoft.com/office/drawing/2014/main" id="{43CD2784-3015-4AC3-9A5E-6BBEB66151B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093355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2699</xdr:row>
      <xdr:rowOff>0</xdr:rowOff>
    </xdr:from>
    <xdr:to>
      <xdr:col>3</xdr:col>
      <xdr:colOff>7620</xdr:colOff>
      <xdr:row>2699</xdr:row>
      <xdr:rowOff>30480</xdr:rowOff>
    </xdr:to>
    <xdr:pic>
      <xdr:nvPicPr>
        <xdr:cNvPr id="2062" name="Billede 2061">
          <a:extLst>
            <a:ext uri="{FF2B5EF4-FFF2-40B4-BE49-F238E27FC236}">
              <a16:creationId xmlns:a16="http://schemas.microsoft.com/office/drawing/2014/main" id="{24AB832F-48F4-4598-B9AB-32CF04F600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5367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2700</xdr:row>
      <xdr:rowOff>0</xdr:rowOff>
    </xdr:from>
    <xdr:to>
      <xdr:col>3</xdr:col>
      <xdr:colOff>571500</xdr:colOff>
      <xdr:row>2700</xdr:row>
      <xdr:rowOff>160020</xdr:rowOff>
    </xdr:to>
    <xdr:pic>
      <xdr:nvPicPr>
        <xdr:cNvPr id="2063" name="Billede 2062">
          <a:hlinkClick xmlns:r="http://schemas.openxmlformats.org/officeDocument/2006/relationships" r:id="rId449"/>
          <a:extLst>
            <a:ext uri="{FF2B5EF4-FFF2-40B4-BE49-F238E27FC236}">
              <a16:creationId xmlns:a16="http://schemas.microsoft.com/office/drawing/2014/main" id="{567E0793-0D2F-4630-A5F4-2E9DC6DBEC6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95550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2701</xdr:row>
      <xdr:rowOff>0</xdr:rowOff>
    </xdr:from>
    <xdr:to>
      <xdr:col>3</xdr:col>
      <xdr:colOff>7620</xdr:colOff>
      <xdr:row>2701</xdr:row>
      <xdr:rowOff>99060</xdr:rowOff>
    </xdr:to>
    <xdr:pic>
      <xdr:nvPicPr>
        <xdr:cNvPr id="2064" name="Billede 2063">
          <a:extLst>
            <a:ext uri="{FF2B5EF4-FFF2-40B4-BE49-F238E27FC236}">
              <a16:creationId xmlns:a16="http://schemas.microsoft.com/office/drawing/2014/main" id="{ED0C3FDF-E647-4593-AE6F-86A633D1FD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5733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2703</xdr:row>
      <xdr:rowOff>0</xdr:rowOff>
    </xdr:from>
    <xdr:to>
      <xdr:col>1</xdr:col>
      <xdr:colOff>152400</xdr:colOff>
      <xdr:row>2704</xdr:row>
      <xdr:rowOff>114300</xdr:rowOff>
    </xdr:to>
    <xdr:pic>
      <xdr:nvPicPr>
        <xdr:cNvPr id="2065" name="img336" descr="Lot ID: 422497647  Set No: 910033  Name: Old Train Engine Shed">
          <a:hlinkClick xmlns:r="http://schemas.openxmlformats.org/officeDocument/2006/relationships" r:id="rId33"/>
          <a:extLst>
            <a:ext uri="{FF2B5EF4-FFF2-40B4-BE49-F238E27FC236}">
              <a16:creationId xmlns:a16="http://schemas.microsoft.com/office/drawing/2014/main" id="{406AD71A-655B-4BB6-BBB0-96714538673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96098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2703</xdr:row>
      <xdr:rowOff>0</xdr:rowOff>
    </xdr:from>
    <xdr:to>
      <xdr:col>3</xdr:col>
      <xdr:colOff>114300</xdr:colOff>
      <xdr:row>2703</xdr:row>
      <xdr:rowOff>114300</xdr:rowOff>
    </xdr:to>
    <xdr:pic>
      <xdr:nvPicPr>
        <xdr:cNvPr id="2066" name="Billede 2065" descr="Seller Does Not Ship to My Country">
          <a:hlinkClick xmlns:r="http://schemas.openxmlformats.org/officeDocument/2006/relationships" r:id="rId5"/>
          <a:extLst>
            <a:ext uri="{FF2B5EF4-FFF2-40B4-BE49-F238E27FC236}">
              <a16:creationId xmlns:a16="http://schemas.microsoft.com/office/drawing/2014/main" id="{C74F89F3-8F74-4AE0-8C23-1DC3FD8EBB4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096098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2703</xdr:row>
      <xdr:rowOff>0</xdr:rowOff>
    </xdr:from>
    <xdr:to>
      <xdr:col>3</xdr:col>
      <xdr:colOff>274320</xdr:colOff>
      <xdr:row>2703</xdr:row>
      <xdr:rowOff>152400</xdr:rowOff>
    </xdr:to>
    <xdr:pic>
      <xdr:nvPicPr>
        <xdr:cNvPr id="2067" name="Billede 2066">
          <a:hlinkClick xmlns:r="http://schemas.openxmlformats.org/officeDocument/2006/relationships" r:id="rId7"/>
          <a:extLst>
            <a:ext uri="{FF2B5EF4-FFF2-40B4-BE49-F238E27FC236}">
              <a16:creationId xmlns:a16="http://schemas.microsoft.com/office/drawing/2014/main" id="{DF4E05DF-D0E8-49A2-89CF-3205ACD58E58}"/>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09609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2707</xdr:row>
      <xdr:rowOff>0</xdr:rowOff>
    </xdr:from>
    <xdr:to>
      <xdr:col>3</xdr:col>
      <xdr:colOff>7620</xdr:colOff>
      <xdr:row>2707</xdr:row>
      <xdr:rowOff>30480</xdr:rowOff>
    </xdr:to>
    <xdr:pic>
      <xdr:nvPicPr>
        <xdr:cNvPr id="2068" name="Billede 2067">
          <a:extLst>
            <a:ext uri="{FF2B5EF4-FFF2-40B4-BE49-F238E27FC236}">
              <a16:creationId xmlns:a16="http://schemas.microsoft.com/office/drawing/2014/main" id="{59298213-EEAF-41F0-80A3-21F3D65343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8499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2708</xdr:row>
      <xdr:rowOff>0</xdr:rowOff>
    </xdr:from>
    <xdr:to>
      <xdr:col>3</xdr:col>
      <xdr:colOff>571500</xdr:colOff>
      <xdr:row>2708</xdr:row>
      <xdr:rowOff>160020</xdr:rowOff>
    </xdr:to>
    <xdr:pic>
      <xdr:nvPicPr>
        <xdr:cNvPr id="2069" name="Billede 2068">
          <a:hlinkClick xmlns:r="http://schemas.openxmlformats.org/officeDocument/2006/relationships" r:id="rId450"/>
          <a:extLst>
            <a:ext uri="{FF2B5EF4-FFF2-40B4-BE49-F238E27FC236}">
              <a16:creationId xmlns:a16="http://schemas.microsoft.com/office/drawing/2014/main" id="{3221E8BE-C2F7-4CA9-B541-027608654A8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098682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2709</xdr:row>
      <xdr:rowOff>0</xdr:rowOff>
    </xdr:from>
    <xdr:to>
      <xdr:col>3</xdr:col>
      <xdr:colOff>7620</xdr:colOff>
      <xdr:row>2709</xdr:row>
      <xdr:rowOff>99060</xdr:rowOff>
    </xdr:to>
    <xdr:pic>
      <xdr:nvPicPr>
        <xdr:cNvPr id="2070" name="Billede 2069">
          <a:extLst>
            <a:ext uri="{FF2B5EF4-FFF2-40B4-BE49-F238E27FC236}">
              <a16:creationId xmlns:a16="http://schemas.microsoft.com/office/drawing/2014/main" id="{C1143F1B-3459-433B-BA2C-40F7B9615A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098864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2711</xdr:row>
      <xdr:rowOff>0</xdr:rowOff>
    </xdr:from>
    <xdr:to>
      <xdr:col>1</xdr:col>
      <xdr:colOff>152400</xdr:colOff>
      <xdr:row>2712</xdr:row>
      <xdr:rowOff>114300</xdr:rowOff>
    </xdr:to>
    <xdr:pic>
      <xdr:nvPicPr>
        <xdr:cNvPr id="2071" name="img337" descr="Lot ID: 505516406  Set No: 910033  Name: Old Train Engine Shed">
          <a:hlinkClick xmlns:r="http://schemas.openxmlformats.org/officeDocument/2006/relationships" r:id="rId33"/>
          <a:extLst>
            <a:ext uri="{FF2B5EF4-FFF2-40B4-BE49-F238E27FC236}">
              <a16:creationId xmlns:a16="http://schemas.microsoft.com/office/drawing/2014/main" id="{005BC4F0-C936-47EA-A47E-7AE3FE88EBB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099230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2711</xdr:row>
      <xdr:rowOff>0</xdr:rowOff>
    </xdr:from>
    <xdr:to>
      <xdr:col>3</xdr:col>
      <xdr:colOff>114300</xdr:colOff>
      <xdr:row>2711</xdr:row>
      <xdr:rowOff>114300</xdr:rowOff>
    </xdr:to>
    <xdr:pic>
      <xdr:nvPicPr>
        <xdr:cNvPr id="2072" name="Billede 2071" descr="Seller Ships to My Country">
          <a:hlinkClick xmlns:r="http://schemas.openxmlformats.org/officeDocument/2006/relationships" r:id="rId5"/>
          <a:extLst>
            <a:ext uri="{FF2B5EF4-FFF2-40B4-BE49-F238E27FC236}">
              <a16:creationId xmlns:a16="http://schemas.microsoft.com/office/drawing/2014/main" id="{2837E461-BAE0-4F60-B1E3-9326813511F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099230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2711</xdr:row>
      <xdr:rowOff>0</xdr:rowOff>
    </xdr:from>
    <xdr:to>
      <xdr:col>3</xdr:col>
      <xdr:colOff>274320</xdr:colOff>
      <xdr:row>2711</xdr:row>
      <xdr:rowOff>152400</xdr:rowOff>
    </xdr:to>
    <xdr:pic>
      <xdr:nvPicPr>
        <xdr:cNvPr id="2073" name="Billede 2072">
          <a:hlinkClick xmlns:r="http://schemas.openxmlformats.org/officeDocument/2006/relationships" r:id="rId7"/>
          <a:extLst>
            <a:ext uri="{FF2B5EF4-FFF2-40B4-BE49-F238E27FC236}">
              <a16:creationId xmlns:a16="http://schemas.microsoft.com/office/drawing/2014/main" id="{8B65F0F1-C39D-4084-87BE-99E221A4AA6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099230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2715</xdr:row>
      <xdr:rowOff>0</xdr:rowOff>
    </xdr:from>
    <xdr:to>
      <xdr:col>3</xdr:col>
      <xdr:colOff>7620</xdr:colOff>
      <xdr:row>2715</xdr:row>
      <xdr:rowOff>30480</xdr:rowOff>
    </xdr:to>
    <xdr:pic>
      <xdr:nvPicPr>
        <xdr:cNvPr id="2074" name="Billede 2073">
          <a:extLst>
            <a:ext uri="{FF2B5EF4-FFF2-40B4-BE49-F238E27FC236}">
              <a16:creationId xmlns:a16="http://schemas.microsoft.com/office/drawing/2014/main" id="{FF9F6994-73B8-4648-B6D7-93C5AFA1FB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1516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2716</xdr:row>
      <xdr:rowOff>0</xdr:rowOff>
    </xdr:from>
    <xdr:to>
      <xdr:col>3</xdr:col>
      <xdr:colOff>571500</xdr:colOff>
      <xdr:row>2716</xdr:row>
      <xdr:rowOff>160020</xdr:rowOff>
    </xdr:to>
    <xdr:pic>
      <xdr:nvPicPr>
        <xdr:cNvPr id="2075" name="Billede 2074">
          <a:hlinkClick xmlns:r="http://schemas.openxmlformats.org/officeDocument/2006/relationships" r:id="rId451"/>
          <a:extLst>
            <a:ext uri="{FF2B5EF4-FFF2-40B4-BE49-F238E27FC236}">
              <a16:creationId xmlns:a16="http://schemas.microsoft.com/office/drawing/2014/main" id="{A86170E0-9E96-4677-9796-72A9F7769EE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01699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2717</xdr:row>
      <xdr:rowOff>0</xdr:rowOff>
    </xdr:from>
    <xdr:to>
      <xdr:col>3</xdr:col>
      <xdr:colOff>7620</xdr:colOff>
      <xdr:row>2717</xdr:row>
      <xdr:rowOff>99060</xdr:rowOff>
    </xdr:to>
    <xdr:pic>
      <xdr:nvPicPr>
        <xdr:cNvPr id="2076" name="Billede 2075">
          <a:extLst>
            <a:ext uri="{FF2B5EF4-FFF2-40B4-BE49-F238E27FC236}">
              <a16:creationId xmlns:a16="http://schemas.microsoft.com/office/drawing/2014/main" id="{8DDAB4BC-F6EE-425D-B66D-AB9071C07E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1882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2719</xdr:row>
      <xdr:rowOff>0</xdr:rowOff>
    </xdr:from>
    <xdr:to>
      <xdr:col>1</xdr:col>
      <xdr:colOff>152400</xdr:colOff>
      <xdr:row>2720</xdr:row>
      <xdr:rowOff>114300</xdr:rowOff>
    </xdr:to>
    <xdr:pic>
      <xdr:nvPicPr>
        <xdr:cNvPr id="2077" name="img338" descr="Lot ID: 526734606  Set No: 910033  Name: Old Train Engine Shed">
          <a:hlinkClick xmlns:r="http://schemas.openxmlformats.org/officeDocument/2006/relationships" r:id="rId33"/>
          <a:extLst>
            <a:ext uri="{FF2B5EF4-FFF2-40B4-BE49-F238E27FC236}">
              <a16:creationId xmlns:a16="http://schemas.microsoft.com/office/drawing/2014/main" id="{403F34E2-94FD-4E63-A69A-11E663402D1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02248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2719</xdr:row>
      <xdr:rowOff>0</xdr:rowOff>
    </xdr:from>
    <xdr:to>
      <xdr:col>3</xdr:col>
      <xdr:colOff>114300</xdr:colOff>
      <xdr:row>2719</xdr:row>
      <xdr:rowOff>114300</xdr:rowOff>
    </xdr:to>
    <xdr:pic>
      <xdr:nvPicPr>
        <xdr:cNvPr id="2078" name="Billede 2077" descr="Seller Does Not Ship to My Country">
          <a:hlinkClick xmlns:r="http://schemas.openxmlformats.org/officeDocument/2006/relationships" r:id="rId5"/>
          <a:extLst>
            <a:ext uri="{FF2B5EF4-FFF2-40B4-BE49-F238E27FC236}">
              <a16:creationId xmlns:a16="http://schemas.microsoft.com/office/drawing/2014/main" id="{E458E97D-A5AC-4C62-AC32-4EA3F5FB543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02248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2719</xdr:row>
      <xdr:rowOff>0</xdr:rowOff>
    </xdr:from>
    <xdr:to>
      <xdr:col>3</xdr:col>
      <xdr:colOff>274320</xdr:colOff>
      <xdr:row>2719</xdr:row>
      <xdr:rowOff>152400</xdr:rowOff>
    </xdr:to>
    <xdr:pic>
      <xdr:nvPicPr>
        <xdr:cNvPr id="2079" name="Billede 2078">
          <a:hlinkClick xmlns:r="http://schemas.openxmlformats.org/officeDocument/2006/relationships" r:id="rId7"/>
          <a:extLst>
            <a:ext uri="{FF2B5EF4-FFF2-40B4-BE49-F238E27FC236}">
              <a16:creationId xmlns:a16="http://schemas.microsoft.com/office/drawing/2014/main" id="{B5D9EE98-72D9-4C31-B8D3-98F8958813D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02248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2723</xdr:row>
      <xdr:rowOff>0</xdr:rowOff>
    </xdr:from>
    <xdr:to>
      <xdr:col>3</xdr:col>
      <xdr:colOff>7620</xdr:colOff>
      <xdr:row>2723</xdr:row>
      <xdr:rowOff>30480</xdr:rowOff>
    </xdr:to>
    <xdr:pic>
      <xdr:nvPicPr>
        <xdr:cNvPr id="2080" name="Billede 2079">
          <a:extLst>
            <a:ext uri="{FF2B5EF4-FFF2-40B4-BE49-F238E27FC236}">
              <a16:creationId xmlns:a16="http://schemas.microsoft.com/office/drawing/2014/main" id="{906E2576-33F4-4A6D-8028-E69B1576CE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4534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2724</xdr:row>
      <xdr:rowOff>0</xdr:rowOff>
    </xdr:from>
    <xdr:to>
      <xdr:col>3</xdr:col>
      <xdr:colOff>571500</xdr:colOff>
      <xdr:row>2724</xdr:row>
      <xdr:rowOff>160020</xdr:rowOff>
    </xdr:to>
    <xdr:pic>
      <xdr:nvPicPr>
        <xdr:cNvPr id="2081" name="Billede 2080">
          <a:hlinkClick xmlns:r="http://schemas.openxmlformats.org/officeDocument/2006/relationships" r:id="rId452"/>
          <a:extLst>
            <a:ext uri="{FF2B5EF4-FFF2-40B4-BE49-F238E27FC236}">
              <a16:creationId xmlns:a16="http://schemas.microsoft.com/office/drawing/2014/main" id="{9BB5B909-58DE-4542-9534-32E848F719F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04717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2725</xdr:row>
      <xdr:rowOff>0</xdr:rowOff>
    </xdr:from>
    <xdr:to>
      <xdr:col>3</xdr:col>
      <xdr:colOff>7620</xdr:colOff>
      <xdr:row>2725</xdr:row>
      <xdr:rowOff>99060</xdr:rowOff>
    </xdr:to>
    <xdr:pic>
      <xdr:nvPicPr>
        <xdr:cNvPr id="2082" name="Billede 2081">
          <a:extLst>
            <a:ext uri="{FF2B5EF4-FFF2-40B4-BE49-F238E27FC236}">
              <a16:creationId xmlns:a16="http://schemas.microsoft.com/office/drawing/2014/main" id="{A386762F-28A3-40BE-9494-B5F0F398DF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4900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2727</xdr:row>
      <xdr:rowOff>0</xdr:rowOff>
    </xdr:from>
    <xdr:to>
      <xdr:col>1</xdr:col>
      <xdr:colOff>152400</xdr:colOff>
      <xdr:row>2728</xdr:row>
      <xdr:rowOff>114300</xdr:rowOff>
    </xdr:to>
    <xdr:pic>
      <xdr:nvPicPr>
        <xdr:cNvPr id="2083" name="img339" descr="Lot ID: 537994840  Set No: 910033  Name: Old Train Engine Shed">
          <a:hlinkClick xmlns:r="http://schemas.openxmlformats.org/officeDocument/2006/relationships" r:id="rId33"/>
          <a:extLst>
            <a:ext uri="{FF2B5EF4-FFF2-40B4-BE49-F238E27FC236}">
              <a16:creationId xmlns:a16="http://schemas.microsoft.com/office/drawing/2014/main" id="{D21881BE-DA3B-4346-8C32-7A97CFD4758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05265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2727</xdr:row>
      <xdr:rowOff>0</xdr:rowOff>
    </xdr:from>
    <xdr:to>
      <xdr:col>3</xdr:col>
      <xdr:colOff>114300</xdr:colOff>
      <xdr:row>2727</xdr:row>
      <xdr:rowOff>114300</xdr:rowOff>
    </xdr:to>
    <xdr:pic>
      <xdr:nvPicPr>
        <xdr:cNvPr id="2084" name="Billede 2083" descr="Seller Ships to My Country">
          <a:hlinkClick xmlns:r="http://schemas.openxmlformats.org/officeDocument/2006/relationships" r:id="rId5"/>
          <a:extLst>
            <a:ext uri="{FF2B5EF4-FFF2-40B4-BE49-F238E27FC236}">
              <a16:creationId xmlns:a16="http://schemas.microsoft.com/office/drawing/2014/main" id="{B81CC038-251B-486E-89A1-CCB74EA62BF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05265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2727</xdr:row>
      <xdr:rowOff>0</xdr:rowOff>
    </xdr:from>
    <xdr:to>
      <xdr:col>3</xdr:col>
      <xdr:colOff>274320</xdr:colOff>
      <xdr:row>2727</xdr:row>
      <xdr:rowOff>152400</xdr:rowOff>
    </xdr:to>
    <xdr:pic>
      <xdr:nvPicPr>
        <xdr:cNvPr id="2085" name="Billede 2084">
          <a:hlinkClick xmlns:r="http://schemas.openxmlformats.org/officeDocument/2006/relationships" r:id="rId7"/>
          <a:extLst>
            <a:ext uri="{FF2B5EF4-FFF2-40B4-BE49-F238E27FC236}">
              <a16:creationId xmlns:a16="http://schemas.microsoft.com/office/drawing/2014/main" id="{ED889638-94B5-425E-98D6-6CEFD5A0D87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105265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2731</xdr:row>
      <xdr:rowOff>0</xdr:rowOff>
    </xdr:from>
    <xdr:to>
      <xdr:col>3</xdr:col>
      <xdr:colOff>7620</xdr:colOff>
      <xdr:row>2731</xdr:row>
      <xdr:rowOff>30480</xdr:rowOff>
    </xdr:to>
    <xdr:pic>
      <xdr:nvPicPr>
        <xdr:cNvPr id="2086" name="Billede 2085">
          <a:extLst>
            <a:ext uri="{FF2B5EF4-FFF2-40B4-BE49-F238E27FC236}">
              <a16:creationId xmlns:a16="http://schemas.microsoft.com/office/drawing/2014/main" id="{2D9FBBDC-8AF8-4963-8B61-A4A35A9949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7277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2732</xdr:row>
      <xdr:rowOff>0</xdr:rowOff>
    </xdr:from>
    <xdr:to>
      <xdr:col>3</xdr:col>
      <xdr:colOff>571500</xdr:colOff>
      <xdr:row>2732</xdr:row>
      <xdr:rowOff>160020</xdr:rowOff>
    </xdr:to>
    <xdr:pic>
      <xdr:nvPicPr>
        <xdr:cNvPr id="2087" name="Billede 2086">
          <a:hlinkClick xmlns:r="http://schemas.openxmlformats.org/officeDocument/2006/relationships" r:id="rId453"/>
          <a:extLst>
            <a:ext uri="{FF2B5EF4-FFF2-40B4-BE49-F238E27FC236}">
              <a16:creationId xmlns:a16="http://schemas.microsoft.com/office/drawing/2014/main" id="{10444DED-368C-46CB-921F-68F733F76A4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07460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2733</xdr:row>
      <xdr:rowOff>0</xdr:rowOff>
    </xdr:from>
    <xdr:to>
      <xdr:col>3</xdr:col>
      <xdr:colOff>7620</xdr:colOff>
      <xdr:row>2733</xdr:row>
      <xdr:rowOff>99060</xdr:rowOff>
    </xdr:to>
    <xdr:pic>
      <xdr:nvPicPr>
        <xdr:cNvPr id="2088" name="Billede 2087">
          <a:extLst>
            <a:ext uri="{FF2B5EF4-FFF2-40B4-BE49-F238E27FC236}">
              <a16:creationId xmlns:a16="http://schemas.microsoft.com/office/drawing/2014/main" id="{ABBA93D5-7A10-4778-B26B-0A730A5ED4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07643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2735</xdr:row>
      <xdr:rowOff>0</xdr:rowOff>
    </xdr:from>
    <xdr:to>
      <xdr:col>1</xdr:col>
      <xdr:colOff>152400</xdr:colOff>
      <xdr:row>2736</xdr:row>
      <xdr:rowOff>114300</xdr:rowOff>
    </xdr:to>
    <xdr:pic>
      <xdr:nvPicPr>
        <xdr:cNvPr id="2089" name="img340" descr="Lot ID: 420763989  Set No: 910033  Name: Old Train Engine Shed">
          <a:hlinkClick xmlns:r="http://schemas.openxmlformats.org/officeDocument/2006/relationships" r:id="rId33"/>
          <a:extLst>
            <a:ext uri="{FF2B5EF4-FFF2-40B4-BE49-F238E27FC236}">
              <a16:creationId xmlns:a16="http://schemas.microsoft.com/office/drawing/2014/main" id="{D762D7EB-A64B-42F4-A56A-833EB62B861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08008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2735</xdr:row>
      <xdr:rowOff>0</xdr:rowOff>
    </xdr:from>
    <xdr:to>
      <xdr:col>3</xdr:col>
      <xdr:colOff>114300</xdr:colOff>
      <xdr:row>2735</xdr:row>
      <xdr:rowOff>114300</xdr:rowOff>
    </xdr:to>
    <xdr:pic>
      <xdr:nvPicPr>
        <xdr:cNvPr id="2090" name="Billede 2089" descr="Seller Ships to My Country">
          <a:hlinkClick xmlns:r="http://schemas.openxmlformats.org/officeDocument/2006/relationships" r:id="rId5"/>
          <a:extLst>
            <a:ext uri="{FF2B5EF4-FFF2-40B4-BE49-F238E27FC236}">
              <a16:creationId xmlns:a16="http://schemas.microsoft.com/office/drawing/2014/main" id="{AAABFFCD-6561-4F5D-82E9-2651770CC56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08008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2735</xdr:row>
      <xdr:rowOff>0</xdr:rowOff>
    </xdr:from>
    <xdr:to>
      <xdr:col>3</xdr:col>
      <xdr:colOff>274320</xdr:colOff>
      <xdr:row>2735</xdr:row>
      <xdr:rowOff>152400</xdr:rowOff>
    </xdr:to>
    <xdr:pic>
      <xdr:nvPicPr>
        <xdr:cNvPr id="2091" name="Billede 2090">
          <a:hlinkClick xmlns:r="http://schemas.openxmlformats.org/officeDocument/2006/relationships" r:id="rId7"/>
          <a:extLst>
            <a:ext uri="{FF2B5EF4-FFF2-40B4-BE49-F238E27FC236}">
              <a16:creationId xmlns:a16="http://schemas.microsoft.com/office/drawing/2014/main" id="{6698204F-C604-4C53-95B5-F7474A89522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08008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2739</xdr:row>
      <xdr:rowOff>0</xdr:rowOff>
    </xdr:from>
    <xdr:to>
      <xdr:col>3</xdr:col>
      <xdr:colOff>7620</xdr:colOff>
      <xdr:row>2739</xdr:row>
      <xdr:rowOff>30480</xdr:rowOff>
    </xdr:to>
    <xdr:pic>
      <xdr:nvPicPr>
        <xdr:cNvPr id="2092" name="Billede 2091">
          <a:extLst>
            <a:ext uri="{FF2B5EF4-FFF2-40B4-BE49-F238E27FC236}">
              <a16:creationId xmlns:a16="http://schemas.microsoft.com/office/drawing/2014/main" id="{C41D5D9A-856D-4D47-BD43-FA1B9E81B7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0020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2740</xdr:row>
      <xdr:rowOff>0</xdr:rowOff>
    </xdr:from>
    <xdr:to>
      <xdr:col>3</xdr:col>
      <xdr:colOff>571500</xdr:colOff>
      <xdr:row>2740</xdr:row>
      <xdr:rowOff>160020</xdr:rowOff>
    </xdr:to>
    <xdr:pic>
      <xdr:nvPicPr>
        <xdr:cNvPr id="2093" name="Billede 2092">
          <a:hlinkClick xmlns:r="http://schemas.openxmlformats.org/officeDocument/2006/relationships" r:id="rId454"/>
          <a:extLst>
            <a:ext uri="{FF2B5EF4-FFF2-40B4-BE49-F238E27FC236}">
              <a16:creationId xmlns:a16="http://schemas.microsoft.com/office/drawing/2014/main" id="{301BE7E3-4AE4-4B4E-AC0D-F504ABE835D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10203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2741</xdr:row>
      <xdr:rowOff>0</xdr:rowOff>
    </xdr:from>
    <xdr:to>
      <xdr:col>3</xdr:col>
      <xdr:colOff>7620</xdr:colOff>
      <xdr:row>2741</xdr:row>
      <xdr:rowOff>99060</xdr:rowOff>
    </xdr:to>
    <xdr:pic>
      <xdr:nvPicPr>
        <xdr:cNvPr id="2094" name="Billede 2093">
          <a:extLst>
            <a:ext uri="{FF2B5EF4-FFF2-40B4-BE49-F238E27FC236}">
              <a16:creationId xmlns:a16="http://schemas.microsoft.com/office/drawing/2014/main" id="{D138BFD6-D7FE-4113-AE3D-54AD7BFC6D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0386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2743</xdr:row>
      <xdr:rowOff>0</xdr:rowOff>
    </xdr:from>
    <xdr:to>
      <xdr:col>1</xdr:col>
      <xdr:colOff>152400</xdr:colOff>
      <xdr:row>2744</xdr:row>
      <xdr:rowOff>114300</xdr:rowOff>
    </xdr:to>
    <xdr:pic>
      <xdr:nvPicPr>
        <xdr:cNvPr id="2095" name="img341" descr="Lot ID: 537852537  Set No: 910033  Name: Old Train Engine Shed">
          <a:hlinkClick xmlns:r="http://schemas.openxmlformats.org/officeDocument/2006/relationships" r:id="rId33"/>
          <a:extLst>
            <a:ext uri="{FF2B5EF4-FFF2-40B4-BE49-F238E27FC236}">
              <a16:creationId xmlns:a16="http://schemas.microsoft.com/office/drawing/2014/main" id="{63D5FC4F-6223-41DE-9769-9667E06164E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10752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2743</xdr:row>
      <xdr:rowOff>0</xdr:rowOff>
    </xdr:from>
    <xdr:to>
      <xdr:col>3</xdr:col>
      <xdr:colOff>114300</xdr:colOff>
      <xdr:row>2743</xdr:row>
      <xdr:rowOff>114300</xdr:rowOff>
    </xdr:to>
    <xdr:pic>
      <xdr:nvPicPr>
        <xdr:cNvPr id="2096" name="Billede 2095" descr="Seller Ships to My Country">
          <a:hlinkClick xmlns:r="http://schemas.openxmlformats.org/officeDocument/2006/relationships" r:id="rId5"/>
          <a:extLst>
            <a:ext uri="{FF2B5EF4-FFF2-40B4-BE49-F238E27FC236}">
              <a16:creationId xmlns:a16="http://schemas.microsoft.com/office/drawing/2014/main" id="{96C663E5-8BEF-4ABD-B354-687AB72EC12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10752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2743</xdr:row>
      <xdr:rowOff>0</xdr:rowOff>
    </xdr:from>
    <xdr:to>
      <xdr:col>3</xdr:col>
      <xdr:colOff>274320</xdr:colOff>
      <xdr:row>2743</xdr:row>
      <xdr:rowOff>152400</xdr:rowOff>
    </xdr:to>
    <xdr:pic>
      <xdr:nvPicPr>
        <xdr:cNvPr id="2097" name="Billede 2096">
          <a:hlinkClick xmlns:r="http://schemas.openxmlformats.org/officeDocument/2006/relationships" r:id="rId7"/>
          <a:extLst>
            <a:ext uri="{FF2B5EF4-FFF2-40B4-BE49-F238E27FC236}">
              <a16:creationId xmlns:a16="http://schemas.microsoft.com/office/drawing/2014/main" id="{AA30B51E-DF2C-400F-8E0A-72D0ACF731E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10752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2747</xdr:row>
      <xdr:rowOff>0</xdr:rowOff>
    </xdr:from>
    <xdr:to>
      <xdr:col>3</xdr:col>
      <xdr:colOff>7620</xdr:colOff>
      <xdr:row>2747</xdr:row>
      <xdr:rowOff>30480</xdr:rowOff>
    </xdr:to>
    <xdr:pic>
      <xdr:nvPicPr>
        <xdr:cNvPr id="2098" name="Billede 2097">
          <a:extLst>
            <a:ext uri="{FF2B5EF4-FFF2-40B4-BE49-F238E27FC236}">
              <a16:creationId xmlns:a16="http://schemas.microsoft.com/office/drawing/2014/main" id="{BCF574AD-822D-41F2-A8D7-97FB22F173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2878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2748</xdr:row>
      <xdr:rowOff>0</xdr:rowOff>
    </xdr:from>
    <xdr:to>
      <xdr:col>3</xdr:col>
      <xdr:colOff>571500</xdr:colOff>
      <xdr:row>2748</xdr:row>
      <xdr:rowOff>160020</xdr:rowOff>
    </xdr:to>
    <xdr:pic>
      <xdr:nvPicPr>
        <xdr:cNvPr id="2099" name="Billede 2098">
          <a:hlinkClick xmlns:r="http://schemas.openxmlformats.org/officeDocument/2006/relationships" r:id="rId455"/>
          <a:extLst>
            <a:ext uri="{FF2B5EF4-FFF2-40B4-BE49-F238E27FC236}">
              <a16:creationId xmlns:a16="http://schemas.microsoft.com/office/drawing/2014/main" id="{493A0622-135A-4277-83A2-8B5C25DC251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13061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2749</xdr:row>
      <xdr:rowOff>0</xdr:rowOff>
    </xdr:from>
    <xdr:to>
      <xdr:col>3</xdr:col>
      <xdr:colOff>7620</xdr:colOff>
      <xdr:row>2749</xdr:row>
      <xdr:rowOff>99060</xdr:rowOff>
    </xdr:to>
    <xdr:pic>
      <xdr:nvPicPr>
        <xdr:cNvPr id="2100" name="Billede 2099">
          <a:extLst>
            <a:ext uri="{FF2B5EF4-FFF2-40B4-BE49-F238E27FC236}">
              <a16:creationId xmlns:a16="http://schemas.microsoft.com/office/drawing/2014/main" id="{3791D384-964B-4952-BC88-25152D7DAF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3243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2751</xdr:row>
      <xdr:rowOff>0</xdr:rowOff>
    </xdr:from>
    <xdr:to>
      <xdr:col>1</xdr:col>
      <xdr:colOff>152400</xdr:colOff>
      <xdr:row>2752</xdr:row>
      <xdr:rowOff>114300</xdr:rowOff>
    </xdr:to>
    <xdr:pic>
      <xdr:nvPicPr>
        <xdr:cNvPr id="2101" name="img342" descr="Lot ID: 537077112  Set No: 910033  Name: Old Train Engine Shed">
          <a:hlinkClick xmlns:r="http://schemas.openxmlformats.org/officeDocument/2006/relationships" r:id="rId33"/>
          <a:extLst>
            <a:ext uri="{FF2B5EF4-FFF2-40B4-BE49-F238E27FC236}">
              <a16:creationId xmlns:a16="http://schemas.microsoft.com/office/drawing/2014/main" id="{B48E8670-E6F3-4073-A581-48C28AF76F6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13609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2751</xdr:row>
      <xdr:rowOff>0</xdr:rowOff>
    </xdr:from>
    <xdr:to>
      <xdr:col>3</xdr:col>
      <xdr:colOff>114300</xdr:colOff>
      <xdr:row>2751</xdr:row>
      <xdr:rowOff>114300</xdr:rowOff>
    </xdr:to>
    <xdr:pic>
      <xdr:nvPicPr>
        <xdr:cNvPr id="2102" name="Billede 2101" descr="Seller Ships to My Country">
          <a:hlinkClick xmlns:r="http://schemas.openxmlformats.org/officeDocument/2006/relationships" r:id="rId5"/>
          <a:extLst>
            <a:ext uri="{FF2B5EF4-FFF2-40B4-BE49-F238E27FC236}">
              <a16:creationId xmlns:a16="http://schemas.microsoft.com/office/drawing/2014/main" id="{5403C19A-C90C-4598-A173-7BEAC56AEDF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13609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2751</xdr:row>
      <xdr:rowOff>0</xdr:rowOff>
    </xdr:from>
    <xdr:to>
      <xdr:col>3</xdr:col>
      <xdr:colOff>274320</xdr:colOff>
      <xdr:row>2751</xdr:row>
      <xdr:rowOff>152400</xdr:rowOff>
    </xdr:to>
    <xdr:pic>
      <xdr:nvPicPr>
        <xdr:cNvPr id="2103" name="Billede 2102">
          <a:hlinkClick xmlns:r="http://schemas.openxmlformats.org/officeDocument/2006/relationships" r:id="rId7"/>
          <a:extLst>
            <a:ext uri="{FF2B5EF4-FFF2-40B4-BE49-F238E27FC236}">
              <a16:creationId xmlns:a16="http://schemas.microsoft.com/office/drawing/2014/main" id="{4DF63D5C-8EE3-4361-B084-3505E17BAB1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13609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2755</xdr:row>
      <xdr:rowOff>0</xdr:rowOff>
    </xdr:from>
    <xdr:to>
      <xdr:col>3</xdr:col>
      <xdr:colOff>7620</xdr:colOff>
      <xdr:row>2755</xdr:row>
      <xdr:rowOff>30480</xdr:rowOff>
    </xdr:to>
    <xdr:pic>
      <xdr:nvPicPr>
        <xdr:cNvPr id="2104" name="Billede 2103">
          <a:extLst>
            <a:ext uri="{FF2B5EF4-FFF2-40B4-BE49-F238E27FC236}">
              <a16:creationId xmlns:a16="http://schemas.microsoft.com/office/drawing/2014/main" id="{3E89C6C2-DF53-427C-9C7F-6F82DFAA72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5735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2756</xdr:row>
      <xdr:rowOff>0</xdr:rowOff>
    </xdr:from>
    <xdr:to>
      <xdr:col>3</xdr:col>
      <xdr:colOff>571500</xdr:colOff>
      <xdr:row>2756</xdr:row>
      <xdr:rowOff>160020</xdr:rowOff>
    </xdr:to>
    <xdr:pic>
      <xdr:nvPicPr>
        <xdr:cNvPr id="2105" name="Billede 2104">
          <a:hlinkClick xmlns:r="http://schemas.openxmlformats.org/officeDocument/2006/relationships" r:id="rId456"/>
          <a:extLst>
            <a:ext uri="{FF2B5EF4-FFF2-40B4-BE49-F238E27FC236}">
              <a16:creationId xmlns:a16="http://schemas.microsoft.com/office/drawing/2014/main" id="{7431501B-7DBD-4BD1-AF5C-4FA68358DF5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15918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2757</xdr:row>
      <xdr:rowOff>0</xdr:rowOff>
    </xdr:from>
    <xdr:to>
      <xdr:col>3</xdr:col>
      <xdr:colOff>7620</xdr:colOff>
      <xdr:row>2757</xdr:row>
      <xdr:rowOff>99060</xdr:rowOff>
    </xdr:to>
    <xdr:pic>
      <xdr:nvPicPr>
        <xdr:cNvPr id="2106" name="Billede 2105">
          <a:extLst>
            <a:ext uri="{FF2B5EF4-FFF2-40B4-BE49-F238E27FC236}">
              <a16:creationId xmlns:a16="http://schemas.microsoft.com/office/drawing/2014/main" id="{C927B7C0-347B-4177-AFCF-9F2BD4005A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6101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2759</xdr:row>
      <xdr:rowOff>0</xdr:rowOff>
    </xdr:from>
    <xdr:to>
      <xdr:col>1</xdr:col>
      <xdr:colOff>152400</xdr:colOff>
      <xdr:row>2760</xdr:row>
      <xdr:rowOff>114300</xdr:rowOff>
    </xdr:to>
    <xdr:pic>
      <xdr:nvPicPr>
        <xdr:cNvPr id="2107" name="img343" descr="Lot ID: 424467311  Set No: 910033  Name: Old Train Engine Shed">
          <a:hlinkClick xmlns:r="http://schemas.openxmlformats.org/officeDocument/2006/relationships" r:id="rId33"/>
          <a:extLst>
            <a:ext uri="{FF2B5EF4-FFF2-40B4-BE49-F238E27FC236}">
              <a16:creationId xmlns:a16="http://schemas.microsoft.com/office/drawing/2014/main" id="{4150FD11-281B-4582-85E8-84C828639ECF}"/>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16467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2759</xdr:row>
      <xdr:rowOff>0</xdr:rowOff>
    </xdr:from>
    <xdr:to>
      <xdr:col>3</xdr:col>
      <xdr:colOff>114300</xdr:colOff>
      <xdr:row>2759</xdr:row>
      <xdr:rowOff>114300</xdr:rowOff>
    </xdr:to>
    <xdr:pic>
      <xdr:nvPicPr>
        <xdr:cNvPr id="2108" name="Billede 2107" descr="Seller Does Not Ship to My Country">
          <a:hlinkClick xmlns:r="http://schemas.openxmlformats.org/officeDocument/2006/relationships" r:id="rId5"/>
          <a:extLst>
            <a:ext uri="{FF2B5EF4-FFF2-40B4-BE49-F238E27FC236}">
              <a16:creationId xmlns:a16="http://schemas.microsoft.com/office/drawing/2014/main" id="{4C14EF92-075A-4C7A-AF1F-9F75F7B27EE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16467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2759</xdr:row>
      <xdr:rowOff>0</xdr:rowOff>
    </xdr:from>
    <xdr:to>
      <xdr:col>3</xdr:col>
      <xdr:colOff>274320</xdr:colOff>
      <xdr:row>2759</xdr:row>
      <xdr:rowOff>152400</xdr:rowOff>
    </xdr:to>
    <xdr:pic>
      <xdr:nvPicPr>
        <xdr:cNvPr id="2109" name="Billede 2108">
          <a:hlinkClick xmlns:r="http://schemas.openxmlformats.org/officeDocument/2006/relationships" r:id="rId7"/>
          <a:extLst>
            <a:ext uri="{FF2B5EF4-FFF2-40B4-BE49-F238E27FC236}">
              <a16:creationId xmlns:a16="http://schemas.microsoft.com/office/drawing/2014/main" id="{F8260CA9-5F0E-4CD6-BFA3-BF5A73DE73D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16467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2763</xdr:row>
      <xdr:rowOff>0</xdr:rowOff>
    </xdr:from>
    <xdr:to>
      <xdr:col>3</xdr:col>
      <xdr:colOff>7620</xdr:colOff>
      <xdr:row>2763</xdr:row>
      <xdr:rowOff>30480</xdr:rowOff>
    </xdr:to>
    <xdr:pic>
      <xdr:nvPicPr>
        <xdr:cNvPr id="2110" name="Billede 2109">
          <a:extLst>
            <a:ext uri="{FF2B5EF4-FFF2-40B4-BE49-F238E27FC236}">
              <a16:creationId xmlns:a16="http://schemas.microsoft.com/office/drawing/2014/main" id="{D8C49D0F-B6B6-415F-8E60-17E9BFFB43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8638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2764</xdr:row>
      <xdr:rowOff>0</xdr:rowOff>
    </xdr:from>
    <xdr:to>
      <xdr:col>3</xdr:col>
      <xdr:colOff>571500</xdr:colOff>
      <xdr:row>2764</xdr:row>
      <xdr:rowOff>160020</xdr:rowOff>
    </xdr:to>
    <xdr:pic>
      <xdr:nvPicPr>
        <xdr:cNvPr id="2111" name="Billede 2110">
          <a:hlinkClick xmlns:r="http://schemas.openxmlformats.org/officeDocument/2006/relationships" r:id="rId457"/>
          <a:extLst>
            <a:ext uri="{FF2B5EF4-FFF2-40B4-BE49-F238E27FC236}">
              <a16:creationId xmlns:a16="http://schemas.microsoft.com/office/drawing/2014/main" id="{AF36F799-D4FA-4B9A-998D-FE805EC6893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18821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2765</xdr:row>
      <xdr:rowOff>0</xdr:rowOff>
    </xdr:from>
    <xdr:to>
      <xdr:col>3</xdr:col>
      <xdr:colOff>7620</xdr:colOff>
      <xdr:row>2765</xdr:row>
      <xdr:rowOff>99060</xdr:rowOff>
    </xdr:to>
    <xdr:pic>
      <xdr:nvPicPr>
        <xdr:cNvPr id="2112" name="Billede 2111">
          <a:extLst>
            <a:ext uri="{FF2B5EF4-FFF2-40B4-BE49-F238E27FC236}">
              <a16:creationId xmlns:a16="http://schemas.microsoft.com/office/drawing/2014/main" id="{1FFBF80C-A08C-4FC6-99E9-0BA13DBD95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19004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2767</xdr:row>
      <xdr:rowOff>0</xdr:rowOff>
    </xdr:from>
    <xdr:to>
      <xdr:col>1</xdr:col>
      <xdr:colOff>152400</xdr:colOff>
      <xdr:row>2767</xdr:row>
      <xdr:rowOff>571500</xdr:rowOff>
    </xdr:to>
    <xdr:pic>
      <xdr:nvPicPr>
        <xdr:cNvPr id="2113" name="img344" descr="Lot ID: 420112687  Set No: 910033  Name: Old Train Engine Shed">
          <a:hlinkClick xmlns:r="http://schemas.openxmlformats.org/officeDocument/2006/relationships" r:id="rId33"/>
          <a:extLst>
            <a:ext uri="{FF2B5EF4-FFF2-40B4-BE49-F238E27FC236}">
              <a16:creationId xmlns:a16="http://schemas.microsoft.com/office/drawing/2014/main" id="{9356F988-2162-4E4C-92E0-84F6E6590D01}"/>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19370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2767</xdr:row>
      <xdr:rowOff>0</xdr:rowOff>
    </xdr:from>
    <xdr:to>
      <xdr:col>3</xdr:col>
      <xdr:colOff>114300</xdr:colOff>
      <xdr:row>2767</xdr:row>
      <xdr:rowOff>114300</xdr:rowOff>
    </xdr:to>
    <xdr:pic>
      <xdr:nvPicPr>
        <xdr:cNvPr id="2114" name="Billede 2113" descr="Seller Does Not Ship to My Country">
          <a:hlinkClick xmlns:r="http://schemas.openxmlformats.org/officeDocument/2006/relationships" r:id="rId5"/>
          <a:extLst>
            <a:ext uri="{FF2B5EF4-FFF2-40B4-BE49-F238E27FC236}">
              <a16:creationId xmlns:a16="http://schemas.microsoft.com/office/drawing/2014/main" id="{6DDDDB43-C280-4626-830E-6B70C62DE5D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19370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2767</xdr:row>
      <xdr:rowOff>0</xdr:rowOff>
    </xdr:from>
    <xdr:to>
      <xdr:col>3</xdr:col>
      <xdr:colOff>274320</xdr:colOff>
      <xdr:row>2767</xdr:row>
      <xdr:rowOff>152400</xdr:rowOff>
    </xdr:to>
    <xdr:pic>
      <xdr:nvPicPr>
        <xdr:cNvPr id="2115" name="Billede 2114">
          <a:hlinkClick xmlns:r="http://schemas.openxmlformats.org/officeDocument/2006/relationships" r:id="rId7"/>
          <a:extLst>
            <a:ext uri="{FF2B5EF4-FFF2-40B4-BE49-F238E27FC236}">
              <a16:creationId xmlns:a16="http://schemas.microsoft.com/office/drawing/2014/main" id="{B606CF5D-363D-4802-B3B9-75FA133BD5E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19370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2771</xdr:row>
      <xdr:rowOff>0</xdr:rowOff>
    </xdr:from>
    <xdr:to>
      <xdr:col>3</xdr:col>
      <xdr:colOff>7620</xdr:colOff>
      <xdr:row>2771</xdr:row>
      <xdr:rowOff>30480</xdr:rowOff>
    </xdr:to>
    <xdr:pic>
      <xdr:nvPicPr>
        <xdr:cNvPr id="2116" name="Billede 2115">
          <a:extLst>
            <a:ext uri="{FF2B5EF4-FFF2-40B4-BE49-F238E27FC236}">
              <a16:creationId xmlns:a16="http://schemas.microsoft.com/office/drawing/2014/main" id="{C2776D1E-9127-441A-9DCE-D21296ADE6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19535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2772</xdr:row>
      <xdr:rowOff>0</xdr:rowOff>
    </xdr:from>
    <xdr:to>
      <xdr:col>3</xdr:col>
      <xdr:colOff>571500</xdr:colOff>
      <xdr:row>2772</xdr:row>
      <xdr:rowOff>160020</xdr:rowOff>
    </xdr:to>
    <xdr:pic>
      <xdr:nvPicPr>
        <xdr:cNvPr id="2117" name="Billede 2116">
          <a:hlinkClick xmlns:r="http://schemas.openxmlformats.org/officeDocument/2006/relationships" r:id="rId458"/>
          <a:extLst>
            <a:ext uri="{FF2B5EF4-FFF2-40B4-BE49-F238E27FC236}">
              <a16:creationId xmlns:a16="http://schemas.microsoft.com/office/drawing/2014/main" id="{684F4308-41CD-49D5-B275-A2B4B4DA8F2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22136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2773</xdr:row>
      <xdr:rowOff>0</xdr:rowOff>
    </xdr:from>
    <xdr:to>
      <xdr:col>3</xdr:col>
      <xdr:colOff>7620</xdr:colOff>
      <xdr:row>2773</xdr:row>
      <xdr:rowOff>99060</xdr:rowOff>
    </xdr:to>
    <xdr:pic>
      <xdr:nvPicPr>
        <xdr:cNvPr id="2118" name="Billede 2117">
          <a:extLst>
            <a:ext uri="{FF2B5EF4-FFF2-40B4-BE49-F238E27FC236}">
              <a16:creationId xmlns:a16="http://schemas.microsoft.com/office/drawing/2014/main" id="{8A22B129-C9FB-4071-AF15-2F4A785EE1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23193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2775</xdr:row>
      <xdr:rowOff>0</xdr:rowOff>
    </xdr:from>
    <xdr:to>
      <xdr:col>1</xdr:col>
      <xdr:colOff>152400</xdr:colOff>
      <xdr:row>2776</xdr:row>
      <xdr:rowOff>114300</xdr:rowOff>
    </xdr:to>
    <xdr:pic>
      <xdr:nvPicPr>
        <xdr:cNvPr id="2119" name="img345" descr="Lot ID: 540295399  Set No: 910033  Name: Old Train Engine Shed">
          <a:hlinkClick xmlns:r="http://schemas.openxmlformats.org/officeDocument/2006/relationships" r:id="rId33"/>
          <a:extLst>
            <a:ext uri="{FF2B5EF4-FFF2-40B4-BE49-F238E27FC236}">
              <a16:creationId xmlns:a16="http://schemas.microsoft.com/office/drawing/2014/main" id="{727671A5-AA1E-41E3-8C08-753DB4CD6B8D}"/>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226850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2775</xdr:row>
      <xdr:rowOff>0</xdr:rowOff>
    </xdr:from>
    <xdr:to>
      <xdr:col>3</xdr:col>
      <xdr:colOff>114300</xdr:colOff>
      <xdr:row>2775</xdr:row>
      <xdr:rowOff>114300</xdr:rowOff>
    </xdr:to>
    <xdr:pic>
      <xdr:nvPicPr>
        <xdr:cNvPr id="2120" name="Billede 2119" descr="Seller Does Not Ship to My Country">
          <a:hlinkClick xmlns:r="http://schemas.openxmlformats.org/officeDocument/2006/relationships" r:id="rId5"/>
          <a:extLst>
            <a:ext uri="{FF2B5EF4-FFF2-40B4-BE49-F238E27FC236}">
              <a16:creationId xmlns:a16="http://schemas.microsoft.com/office/drawing/2014/main" id="{E93CC1A4-91AD-4851-AF9B-F09B1BC55326}"/>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226850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2775</xdr:row>
      <xdr:rowOff>0</xdr:rowOff>
    </xdr:from>
    <xdr:to>
      <xdr:col>3</xdr:col>
      <xdr:colOff>274320</xdr:colOff>
      <xdr:row>2775</xdr:row>
      <xdr:rowOff>152400</xdr:rowOff>
    </xdr:to>
    <xdr:pic>
      <xdr:nvPicPr>
        <xdr:cNvPr id="2121" name="Billede 2120">
          <a:hlinkClick xmlns:r="http://schemas.openxmlformats.org/officeDocument/2006/relationships" r:id="rId7"/>
          <a:extLst>
            <a:ext uri="{FF2B5EF4-FFF2-40B4-BE49-F238E27FC236}">
              <a16:creationId xmlns:a16="http://schemas.microsoft.com/office/drawing/2014/main" id="{CF5F0C16-FEED-40E6-BD12-2D50437EBC8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226850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2779</xdr:row>
      <xdr:rowOff>0</xdr:rowOff>
    </xdr:from>
    <xdr:to>
      <xdr:col>3</xdr:col>
      <xdr:colOff>7620</xdr:colOff>
      <xdr:row>2779</xdr:row>
      <xdr:rowOff>30480</xdr:rowOff>
    </xdr:to>
    <xdr:pic>
      <xdr:nvPicPr>
        <xdr:cNvPr id="2122" name="Billede 2121">
          <a:extLst>
            <a:ext uri="{FF2B5EF4-FFF2-40B4-BE49-F238E27FC236}">
              <a16:creationId xmlns:a16="http://schemas.microsoft.com/office/drawing/2014/main" id="{61064A58-8C6D-4A86-AC5B-DF4A706C8E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4696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2780</xdr:row>
      <xdr:rowOff>0</xdr:rowOff>
    </xdr:from>
    <xdr:to>
      <xdr:col>3</xdr:col>
      <xdr:colOff>571500</xdr:colOff>
      <xdr:row>2780</xdr:row>
      <xdr:rowOff>160020</xdr:rowOff>
    </xdr:to>
    <xdr:pic>
      <xdr:nvPicPr>
        <xdr:cNvPr id="2123" name="Billede 2122">
          <a:hlinkClick xmlns:r="http://schemas.openxmlformats.org/officeDocument/2006/relationships" r:id="rId459"/>
          <a:extLst>
            <a:ext uri="{FF2B5EF4-FFF2-40B4-BE49-F238E27FC236}">
              <a16:creationId xmlns:a16="http://schemas.microsoft.com/office/drawing/2014/main" id="{9DCA5115-544C-43BF-BA38-1FD0843C662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24879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2781</xdr:row>
      <xdr:rowOff>0</xdr:rowOff>
    </xdr:from>
    <xdr:to>
      <xdr:col>3</xdr:col>
      <xdr:colOff>7620</xdr:colOff>
      <xdr:row>2781</xdr:row>
      <xdr:rowOff>99060</xdr:rowOff>
    </xdr:to>
    <xdr:pic>
      <xdr:nvPicPr>
        <xdr:cNvPr id="2124" name="Billede 2123">
          <a:extLst>
            <a:ext uri="{FF2B5EF4-FFF2-40B4-BE49-F238E27FC236}">
              <a16:creationId xmlns:a16="http://schemas.microsoft.com/office/drawing/2014/main" id="{F37F3089-BD70-44EB-87A5-1365F8622A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5062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2783</xdr:row>
      <xdr:rowOff>0</xdr:rowOff>
    </xdr:from>
    <xdr:to>
      <xdr:col>1</xdr:col>
      <xdr:colOff>152400</xdr:colOff>
      <xdr:row>2784</xdr:row>
      <xdr:rowOff>114300</xdr:rowOff>
    </xdr:to>
    <xdr:pic>
      <xdr:nvPicPr>
        <xdr:cNvPr id="2125" name="img346" descr="Lot ID: 540691358  Set No: 910033  Name: Old Train Engine Shed">
          <a:hlinkClick xmlns:r="http://schemas.openxmlformats.org/officeDocument/2006/relationships" r:id="rId33"/>
          <a:extLst>
            <a:ext uri="{FF2B5EF4-FFF2-40B4-BE49-F238E27FC236}">
              <a16:creationId xmlns:a16="http://schemas.microsoft.com/office/drawing/2014/main" id="{39EA6895-0BCB-48BC-9F7D-928633CD2DB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25428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2783</xdr:row>
      <xdr:rowOff>0</xdr:rowOff>
    </xdr:from>
    <xdr:to>
      <xdr:col>3</xdr:col>
      <xdr:colOff>114300</xdr:colOff>
      <xdr:row>2783</xdr:row>
      <xdr:rowOff>114300</xdr:rowOff>
    </xdr:to>
    <xdr:pic>
      <xdr:nvPicPr>
        <xdr:cNvPr id="2126" name="Billede 2125" descr="Seller Does Not Ship to My Country">
          <a:hlinkClick xmlns:r="http://schemas.openxmlformats.org/officeDocument/2006/relationships" r:id="rId5"/>
          <a:extLst>
            <a:ext uri="{FF2B5EF4-FFF2-40B4-BE49-F238E27FC236}">
              <a16:creationId xmlns:a16="http://schemas.microsoft.com/office/drawing/2014/main" id="{E94B3F47-713C-4D31-A806-488E6E8D359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25428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2783</xdr:row>
      <xdr:rowOff>0</xdr:rowOff>
    </xdr:from>
    <xdr:to>
      <xdr:col>3</xdr:col>
      <xdr:colOff>274320</xdr:colOff>
      <xdr:row>2783</xdr:row>
      <xdr:rowOff>152400</xdr:rowOff>
    </xdr:to>
    <xdr:pic>
      <xdr:nvPicPr>
        <xdr:cNvPr id="2127" name="Billede 2126">
          <a:hlinkClick xmlns:r="http://schemas.openxmlformats.org/officeDocument/2006/relationships" r:id="rId7"/>
          <a:extLst>
            <a:ext uri="{FF2B5EF4-FFF2-40B4-BE49-F238E27FC236}">
              <a16:creationId xmlns:a16="http://schemas.microsoft.com/office/drawing/2014/main" id="{38F6C12F-DDB3-4D8D-8413-41AA51543A3D}"/>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125428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2787</xdr:row>
      <xdr:rowOff>0</xdr:rowOff>
    </xdr:from>
    <xdr:to>
      <xdr:col>3</xdr:col>
      <xdr:colOff>7620</xdr:colOff>
      <xdr:row>2787</xdr:row>
      <xdr:rowOff>30480</xdr:rowOff>
    </xdr:to>
    <xdr:pic>
      <xdr:nvPicPr>
        <xdr:cNvPr id="2128" name="Billede 2127">
          <a:extLst>
            <a:ext uri="{FF2B5EF4-FFF2-40B4-BE49-F238E27FC236}">
              <a16:creationId xmlns:a16="http://schemas.microsoft.com/office/drawing/2014/main" id="{80BB7A06-4603-4D88-A834-B8C93E51D2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7714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2788</xdr:row>
      <xdr:rowOff>0</xdr:rowOff>
    </xdr:from>
    <xdr:to>
      <xdr:col>3</xdr:col>
      <xdr:colOff>571500</xdr:colOff>
      <xdr:row>2788</xdr:row>
      <xdr:rowOff>160020</xdr:rowOff>
    </xdr:to>
    <xdr:pic>
      <xdr:nvPicPr>
        <xdr:cNvPr id="2129" name="Billede 2128">
          <a:hlinkClick xmlns:r="http://schemas.openxmlformats.org/officeDocument/2006/relationships" r:id="rId460"/>
          <a:extLst>
            <a:ext uri="{FF2B5EF4-FFF2-40B4-BE49-F238E27FC236}">
              <a16:creationId xmlns:a16="http://schemas.microsoft.com/office/drawing/2014/main" id="{48658888-9801-4B85-A438-CE4FB022980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27897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2789</xdr:row>
      <xdr:rowOff>0</xdr:rowOff>
    </xdr:from>
    <xdr:to>
      <xdr:col>3</xdr:col>
      <xdr:colOff>7620</xdr:colOff>
      <xdr:row>2789</xdr:row>
      <xdr:rowOff>99060</xdr:rowOff>
    </xdr:to>
    <xdr:pic>
      <xdr:nvPicPr>
        <xdr:cNvPr id="2130" name="Billede 2129">
          <a:extLst>
            <a:ext uri="{FF2B5EF4-FFF2-40B4-BE49-F238E27FC236}">
              <a16:creationId xmlns:a16="http://schemas.microsoft.com/office/drawing/2014/main" id="{04E51799-D260-45AD-939B-93344CEF07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28080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2791</xdr:row>
      <xdr:rowOff>0</xdr:rowOff>
    </xdr:from>
    <xdr:to>
      <xdr:col>1</xdr:col>
      <xdr:colOff>152400</xdr:colOff>
      <xdr:row>2792</xdr:row>
      <xdr:rowOff>114300</xdr:rowOff>
    </xdr:to>
    <xdr:pic>
      <xdr:nvPicPr>
        <xdr:cNvPr id="2131" name="img347" descr="Lot ID: 540606349  Set No: 910033  Name: Old Train Engine Shed">
          <a:hlinkClick xmlns:r="http://schemas.openxmlformats.org/officeDocument/2006/relationships" r:id="rId33"/>
          <a:extLst>
            <a:ext uri="{FF2B5EF4-FFF2-40B4-BE49-F238E27FC236}">
              <a16:creationId xmlns:a16="http://schemas.microsoft.com/office/drawing/2014/main" id="{04FC7E3D-BC3E-49B9-B9AB-35D841B220E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28445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2791</xdr:row>
      <xdr:rowOff>0</xdr:rowOff>
    </xdr:from>
    <xdr:to>
      <xdr:col>3</xdr:col>
      <xdr:colOff>114300</xdr:colOff>
      <xdr:row>2791</xdr:row>
      <xdr:rowOff>114300</xdr:rowOff>
    </xdr:to>
    <xdr:pic>
      <xdr:nvPicPr>
        <xdr:cNvPr id="2132" name="Billede 2131" descr="Seller Does Not Ship to My Country">
          <a:hlinkClick xmlns:r="http://schemas.openxmlformats.org/officeDocument/2006/relationships" r:id="rId5"/>
          <a:extLst>
            <a:ext uri="{FF2B5EF4-FFF2-40B4-BE49-F238E27FC236}">
              <a16:creationId xmlns:a16="http://schemas.microsoft.com/office/drawing/2014/main" id="{315EBDB0-6678-45E9-B092-DBD196A0A4A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28445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2791</xdr:row>
      <xdr:rowOff>0</xdr:rowOff>
    </xdr:from>
    <xdr:to>
      <xdr:col>3</xdr:col>
      <xdr:colOff>274320</xdr:colOff>
      <xdr:row>2791</xdr:row>
      <xdr:rowOff>152400</xdr:rowOff>
    </xdr:to>
    <xdr:pic>
      <xdr:nvPicPr>
        <xdr:cNvPr id="2133" name="Billede 2132">
          <a:hlinkClick xmlns:r="http://schemas.openxmlformats.org/officeDocument/2006/relationships" r:id="rId7"/>
          <a:extLst>
            <a:ext uri="{FF2B5EF4-FFF2-40B4-BE49-F238E27FC236}">
              <a16:creationId xmlns:a16="http://schemas.microsoft.com/office/drawing/2014/main" id="{166FD472-ECE2-4612-8C9B-B426E05CA79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28445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2795</xdr:row>
      <xdr:rowOff>0</xdr:rowOff>
    </xdr:from>
    <xdr:to>
      <xdr:col>3</xdr:col>
      <xdr:colOff>7620</xdr:colOff>
      <xdr:row>2795</xdr:row>
      <xdr:rowOff>30480</xdr:rowOff>
    </xdr:to>
    <xdr:pic>
      <xdr:nvPicPr>
        <xdr:cNvPr id="2134" name="Billede 2133">
          <a:extLst>
            <a:ext uri="{FF2B5EF4-FFF2-40B4-BE49-F238E27FC236}">
              <a16:creationId xmlns:a16="http://schemas.microsoft.com/office/drawing/2014/main" id="{A742FF72-3BC6-47A6-AC31-E96BAC255A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0617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2796</xdr:row>
      <xdr:rowOff>0</xdr:rowOff>
    </xdr:from>
    <xdr:to>
      <xdr:col>3</xdr:col>
      <xdr:colOff>571500</xdr:colOff>
      <xdr:row>2796</xdr:row>
      <xdr:rowOff>160020</xdr:rowOff>
    </xdr:to>
    <xdr:pic>
      <xdr:nvPicPr>
        <xdr:cNvPr id="2135" name="Billede 2134">
          <a:hlinkClick xmlns:r="http://schemas.openxmlformats.org/officeDocument/2006/relationships" r:id="rId461"/>
          <a:extLst>
            <a:ext uri="{FF2B5EF4-FFF2-40B4-BE49-F238E27FC236}">
              <a16:creationId xmlns:a16="http://schemas.microsoft.com/office/drawing/2014/main" id="{95D5404A-9D29-4144-8A71-5AB71BC4A6C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30800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2797</xdr:row>
      <xdr:rowOff>0</xdr:rowOff>
    </xdr:from>
    <xdr:to>
      <xdr:col>3</xdr:col>
      <xdr:colOff>7620</xdr:colOff>
      <xdr:row>2797</xdr:row>
      <xdr:rowOff>99060</xdr:rowOff>
    </xdr:to>
    <xdr:pic>
      <xdr:nvPicPr>
        <xdr:cNvPr id="2136" name="Billede 2135">
          <a:extLst>
            <a:ext uri="{FF2B5EF4-FFF2-40B4-BE49-F238E27FC236}">
              <a16:creationId xmlns:a16="http://schemas.microsoft.com/office/drawing/2014/main" id="{8167BA25-6F87-45A5-99CA-B061B52F6D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0983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2799</xdr:row>
      <xdr:rowOff>0</xdr:rowOff>
    </xdr:from>
    <xdr:to>
      <xdr:col>1</xdr:col>
      <xdr:colOff>152400</xdr:colOff>
      <xdr:row>2800</xdr:row>
      <xdr:rowOff>114300</xdr:rowOff>
    </xdr:to>
    <xdr:pic>
      <xdr:nvPicPr>
        <xdr:cNvPr id="2137" name="img348" descr="Lot ID: 516927119  Set No: 910033  Name: Old Train Engine Shed">
          <a:hlinkClick xmlns:r="http://schemas.openxmlformats.org/officeDocument/2006/relationships" r:id="rId33"/>
          <a:extLst>
            <a:ext uri="{FF2B5EF4-FFF2-40B4-BE49-F238E27FC236}">
              <a16:creationId xmlns:a16="http://schemas.microsoft.com/office/drawing/2014/main" id="{57DCFF93-FCEC-42C2-97D3-284A2F8F9B8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31349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2799</xdr:row>
      <xdr:rowOff>0</xdr:rowOff>
    </xdr:from>
    <xdr:to>
      <xdr:col>3</xdr:col>
      <xdr:colOff>114300</xdr:colOff>
      <xdr:row>2799</xdr:row>
      <xdr:rowOff>114300</xdr:rowOff>
    </xdr:to>
    <xdr:pic>
      <xdr:nvPicPr>
        <xdr:cNvPr id="2138" name="Billede 2137" descr="Seller Ships to My Country">
          <a:hlinkClick xmlns:r="http://schemas.openxmlformats.org/officeDocument/2006/relationships" r:id="rId5"/>
          <a:extLst>
            <a:ext uri="{FF2B5EF4-FFF2-40B4-BE49-F238E27FC236}">
              <a16:creationId xmlns:a16="http://schemas.microsoft.com/office/drawing/2014/main" id="{41F54012-AD49-41DF-A129-71ACA31DC68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31349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2799</xdr:row>
      <xdr:rowOff>0</xdr:rowOff>
    </xdr:from>
    <xdr:to>
      <xdr:col>3</xdr:col>
      <xdr:colOff>274320</xdr:colOff>
      <xdr:row>2799</xdr:row>
      <xdr:rowOff>152400</xdr:rowOff>
    </xdr:to>
    <xdr:pic>
      <xdr:nvPicPr>
        <xdr:cNvPr id="2139" name="Billede 2138">
          <a:hlinkClick xmlns:r="http://schemas.openxmlformats.org/officeDocument/2006/relationships" r:id="rId7"/>
          <a:extLst>
            <a:ext uri="{FF2B5EF4-FFF2-40B4-BE49-F238E27FC236}">
              <a16:creationId xmlns:a16="http://schemas.microsoft.com/office/drawing/2014/main" id="{087E29E2-E810-4A72-A39C-B5907006988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31349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2803</xdr:row>
      <xdr:rowOff>0</xdr:rowOff>
    </xdr:from>
    <xdr:to>
      <xdr:col>3</xdr:col>
      <xdr:colOff>7620</xdr:colOff>
      <xdr:row>2803</xdr:row>
      <xdr:rowOff>30480</xdr:rowOff>
    </xdr:to>
    <xdr:pic>
      <xdr:nvPicPr>
        <xdr:cNvPr id="2140" name="Billede 2139">
          <a:extLst>
            <a:ext uri="{FF2B5EF4-FFF2-40B4-BE49-F238E27FC236}">
              <a16:creationId xmlns:a16="http://schemas.microsoft.com/office/drawing/2014/main" id="{8C9EEC1C-F3A7-44BA-BAB6-D2A7714622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4549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2804</xdr:row>
      <xdr:rowOff>0</xdr:rowOff>
    </xdr:from>
    <xdr:to>
      <xdr:col>3</xdr:col>
      <xdr:colOff>571500</xdr:colOff>
      <xdr:row>2804</xdr:row>
      <xdr:rowOff>160020</xdr:rowOff>
    </xdr:to>
    <xdr:pic>
      <xdr:nvPicPr>
        <xdr:cNvPr id="2141" name="Billede 2140">
          <a:hlinkClick xmlns:r="http://schemas.openxmlformats.org/officeDocument/2006/relationships" r:id="rId462"/>
          <a:extLst>
            <a:ext uri="{FF2B5EF4-FFF2-40B4-BE49-F238E27FC236}">
              <a16:creationId xmlns:a16="http://schemas.microsoft.com/office/drawing/2014/main" id="{215B7B82-94FE-4D49-9EEB-C7A40244530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34732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2805</xdr:row>
      <xdr:rowOff>0</xdr:rowOff>
    </xdr:from>
    <xdr:to>
      <xdr:col>3</xdr:col>
      <xdr:colOff>7620</xdr:colOff>
      <xdr:row>2805</xdr:row>
      <xdr:rowOff>99060</xdr:rowOff>
    </xdr:to>
    <xdr:pic>
      <xdr:nvPicPr>
        <xdr:cNvPr id="2142" name="Billede 2141">
          <a:extLst>
            <a:ext uri="{FF2B5EF4-FFF2-40B4-BE49-F238E27FC236}">
              <a16:creationId xmlns:a16="http://schemas.microsoft.com/office/drawing/2014/main" id="{C294F463-BD60-4F5C-ABF1-E6AC62A30E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4915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2807</xdr:row>
      <xdr:rowOff>0</xdr:rowOff>
    </xdr:from>
    <xdr:to>
      <xdr:col>1</xdr:col>
      <xdr:colOff>152400</xdr:colOff>
      <xdr:row>2808</xdr:row>
      <xdr:rowOff>114300</xdr:rowOff>
    </xdr:to>
    <xdr:pic>
      <xdr:nvPicPr>
        <xdr:cNvPr id="2143" name="img349" descr="Lot ID: 469132056  Set No: 910033  Name: Old Train Engine Shed">
          <a:hlinkClick xmlns:r="http://schemas.openxmlformats.org/officeDocument/2006/relationships" r:id="rId33"/>
          <a:extLst>
            <a:ext uri="{FF2B5EF4-FFF2-40B4-BE49-F238E27FC236}">
              <a16:creationId xmlns:a16="http://schemas.microsoft.com/office/drawing/2014/main" id="{B58AE3FE-736B-443E-8CAF-84EA434D786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35280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2807</xdr:row>
      <xdr:rowOff>0</xdr:rowOff>
    </xdr:from>
    <xdr:to>
      <xdr:col>3</xdr:col>
      <xdr:colOff>114300</xdr:colOff>
      <xdr:row>2807</xdr:row>
      <xdr:rowOff>114300</xdr:rowOff>
    </xdr:to>
    <xdr:pic>
      <xdr:nvPicPr>
        <xdr:cNvPr id="2144" name="Billede 2143" descr="Seller Ships to My Country">
          <a:hlinkClick xmlns:r="http://schemas.openxmlformats.org/officeDocument/2006/relationships" r:id="rId5"/>
          <a:extLst>
            <a:ext uri="{FF2B5EF4-FFF2-40B4-BE49-F238E27FC236}">
              <a16:creationId xmlns:a16="http://schemas.microsoft.com/office/drawing/2014/main" id="{CB0E8DA0-2A18-4EF6-B9F8-DF679189661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35280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2807</xdr:row>
      <xdr:rowOff>0</xdr:rowOff>
    </xdr:from>
    <xdr:to>
      <xdr:col>3</xdr:col>
      <xdr:colOff>274320</xdr:colOff>
      <xdr:row>2807</xdr:row>
      <xdr:rowOff>152400</xdr:rowOff>
    </xdr:to>
    <xdr:pic>
      <xdr:nvPicPr>
        <xdr:cNvPr id="2145" name="Billede 2144">
          <a:hlinkClick xmlns:r="http://schemas.openxmlformats.org/officeDocument/2006/relationships" r:id="rId7"/>
          <a:extLst>
            <a:ext uri="{FF2B5EF4-FFF2-40B4-BE49-F238E27FC236}">
              <a16:creationId xmlns:a16="http://schemas.microsoft.com/office/drawing/2014/main" id="{85256E22-F0BD-4E84-BD74-66527388BFD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135280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2811</xdr:row>
      <xdr:rowOff>0</xdr:rowOff>
    </xdr:from>
    <xdr:to>
      <xdr:col>3</xdr:col>
      <xdr:colOff>7620</xdr:colOff>
      <xdr:row>2811</xdr:row>
      <xdr:rowOff>30480</xdr:rowOff>
    </xdr:to>
    <xdr:pic>
      <xdr:nvPicPr>
        <xdr:cNvPr id="2146" name="Billede 2145">
          <a:extLst>
            <a:ext uri="{FF2B5EF4-FFF2-40B4-BE49-F238E27FC236}">
              <a16:creationId xmlns:a16="http://schemas.microsoft.com/office/drawing/2014/main" id="{E9C79E28-701C-4E6B-B578-BE3E5705E9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7681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2812</xdr:row>
      <xdr:rowOff>0</xdr:rowOff>
    </xdr:from>
    <xdr:to>
      <xdr:col>3</xdr:col>
      <xdr:colOff>571500</xdr:colOff>
      <xdr:row>2812</xdr:row>
      <xdr:rowOff>160020</xdr:rowOff>
    </xdr:to>
    <xdr:pic>
      <xdr:nvPicPr>
        <xdr:cNvPr id="2147" name="Billede 2146">
          <a:hlinkClick xmlns:r="http://schemas.openxmlformats.org/officeDocument/2006/relationships" r:id="rId463"/>
          <a:extLst>
            <a:ext uri="{FF2B5EF4-FFF2-40B4-BE49-F238E27FC236}">
              <a16:creationId xmlns:a16="http://schemas.microsoft.com/office/drawing/2014/main" id="{00CD6D86-2289-4916-A109-8523E73A39C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381384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2813</xdr:row>
      <xdr:rowOff>0</xdr:rowOff>
    </xdr:from>
    <xdr:to>
      <xdr:col>4</xdr:col>
      <xdr:colOff>228600</xdr:colOff>
      <xdr:row>2813</xdr:row>
      <xdr:rowOff>160020</xdr:rowOff>
    </xdr:to>
    <xdr:pic>
      <xdr:nvPicPr>
        <xdr:cNvPr id="2148" name="Billede 2147">
          <a:hlinkClick xmlns:r="http://schemas.openxmlformats.org/officeDocument/2006/relationships" r:id="rId464"/>
          <a:extLst>
            <a:ext uri="{FF2B5EF4-FFF2-40B4-BE49-F238E27FC236}">
              <a16:creationId xmlns:a16="http://schemas.microsoft.com/office/drawing/2014/main" id="{DD7E5672-53D7-4096-BC1B-A6E5547F7775}"/>
            </a:ext>
          </a:extLst>
        </xdr:cNvPr>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1828800" y="1138321320"/>
          <a:ext cx="8382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2814</xdr:row>
      <xdr:rowOff>0</xdr:rowOff>
    </xdr:from>
    <xdr:to>
      <xdr:col>3</xdr:col>
      <xdr:colOff>7620</xdr:colOff>
      <xdr:row>2814</xdr:row>
      <xdr:rowOff>99060</xdr:rowOff>
    </xdr:to>
    <xdr:pic>
      <xdr:nvPicPr>
        <xdr:cNvPr id="2149" name="Billede 2148">
          <a:extLst>
            <a:ext uri="{FF2B5EF4-FFF2-40B4-BE49-F238E27FC236}">
              <a16:creationId xmlns:a16="http://schemas.microsoft.com/office/drawing/2014/main" id="{49DE9764-7AC6-4DE5-8AB1-A378C9EB00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38504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2816</xdr:row>
      <xdr:rowOff>0</xdr:rowOff>
    </xdr:from>
    <xdr:to>
      <xdr:col>1</xdr:col>
      <xdr:colOff>152400</xdr:colOff>
      <xdr:row>2817</xdr:row>
      <xdr:rowOff>114300</xdr:rowOff>
    </xdr:to>
    <xdr:pic>
      <xdr:nvPicPr>
        <xdr:cNvPr id="2150" name="img350" descr="Lot ID: 481155982  Set No: 10027  Name: Train Engine Shed">
          <a:hlinkClick xmlns:r="http://schemas.openxmlformats.org/officeDocument/2006/relationships" r:id="rId55"/>
          <a:extLst>
            <a:ext uri="{FF2B5EF4-FFF2-40B4-BE49-F238E27FC236}">
              <a16:creationId xmlns:a16="http://schemas.microsoft.com/office/drawing/2014/main" id="{B76A5DE7-D672-48C1-9342-EBBD0DB3DC7E}"/>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138869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2816</xdr:row>
      <xdr:rowOff>0</xdr:rowOff>
    </xdr:from>
    <xdr:to>
      <xdr:col>3</xdr:col>
      <xdr:colOff>114300</xdr:colOff>
      <xdr:row>2816</xdr:row>
      <xdr:rowOff>114300</xdr:rowOff>
    </xdr:to>
    <xdr:pic>
      <xdr:nvPicPr>
        <xdr:cNvPr id="2151" name="Billede 2150" descr="Seller Does Not Ship to My Country">
          <a:hlinkClick xmlns:r="http://schemas.openxmlformats.org/officeDocument/2006/relationships" r:id="rId5"/>
          <a:extLst>
            <a:ext uri="{FF2B5EF4-FFF2-40B4-BE49-F238E27FC236}">
              <a16:creationId xmlns:a16="http://schemas.microsoft.com/office/drawing/2014/main" id="{E51BC270-126F-44DA-AC68-A96248C40D6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38869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2816</xdr:row>
      <xdr:rowOff>0</xdr:rowOff>
    </xdr:from>
    <xdr:to>
      <xdr:col>3</xdr:col>
      <xdr:colOff>160020</xdr:colOff>
      <xdr:row>2816</xdr:row>
      <xdr:rowOff>152400</xdr:rowOff>
    </xdr:to>
    <xdr:pic>
      <xdr:nvPicPr>
        <xdr:cNvPr id="2152" name="Billede 2151">
          <a:extLst>
            <a:ext uri="{FF2B5EF4-FFF2-40B4-BE49-F238E27FC236}">
              <a16:creationId xmlns:a16="http://schemas.microsoft.com/office/drawing/2014/main" id="{827CD73F-1185-40DE-BC1E-7214CB68F9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13886996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2820</xdr:row>
      <xdr:rowOff>0</xdr:rowOff>
    </xdr:from>
    <xdr:to>
      <xdr:col>3</xdr:col>
      <xdr:colOff>7620</xdr:colOff>
      <xdr:row>2820</xdr:row>
      <xdr:rowOff>30480</xdr:rowOff>
    </xdr:to>
    <xdr:pic>
      <xdr:nvPicPr>
        <xdr:cNvPr id="2153" name="Billede 2152">
          <a:extLst>
            <a:ext uri="{FF2B5EF4-FFF2-40B4-BE49-F238E27FC236}">
              <a16:creationId xmlns:a16="http://schemas.microsoft.com/office/drawing/2014/main" id="{00CF1A38-A0BE-496D-9FD2-2F5562227D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1155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2821</xdr:row>
      <xdr:rowOff>0</xdr:rowOff>
    </xdr:from>
    <xdr:to>
      <xdr:col>3</xdr:col>
      <xdr:colOff>571500</xdr:colOff>
      <xdr:row>2821</xdr:row>
      <xdr:rowOff>160020</xdr:rowOff>
    </xdr:to>
    <xdr:pic>
      <xdr:nvPicPr>
        <xdr:cNvPr id="2154" name="Billede 2153">
          <a:hlinkClick xmlns:r="http://schemas.openxmlformats.org/officeDocument/2006/relationships" r:id="rId465"/>
          <a:extLst>
            <a:ext uri="{FF2B5EF4-FFF2-40B4-BE49-F238E27FC236}">
              <a16:creationId xmlns:a16="http://schemas.microsoft.com/office/drawing/2014/main" id="{DFFB6C29-BAD1-4D2B-B707-933047196A6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41338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2822</xdr:row>
      <xdr:rowOff>0</xdr:rowOff>
    </xdr:from>
    <xdr:to>
      <xdr:col>3</xdr:col>
      <xdr:colOff>7620</xdr:colOff>
      <xdr:row>2822</xdr:row>
      <xdr:rowOff>99060</xdr:rowOff>
    </xdr:to>
    <xdr:pic>
      <xdr:nvPicPr>
        <xdr:cNvPr id="2155" name="Billede 2154">
          <a:extLst>
            <a:ext uri="{FF2B5EF4-FFF2-40B4-BE49-F238E27FC236}">
              <a16:creationId xmlns:a16="http://schemas.microsoft.com/office/drawing/2014/main" id="{C7EDF42B-80D9-401C-87A1-E9740D1955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1521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2824</xdr:row>
      <xdr:rowOff>0</xdr:rowOff>
    </xdr:from>
    <xdr:to>
      <xdr:col>1</xdr:col>
      <xdr:colOff>152400</xdr:colOff>
      <xdr:row>2824</xdr:row>
      <xdr:rowOff>571500</xdr:rowOff>
    </xdr:to>
    <xdr:pic>
      <xdr:nvPicPr>
        <xdr:cNvPr id="2156" name="img351" descr="Lot ID: 434449472  Set No: KT405  Name: Small Train Engine with Tender Black">
          <a:hlinkClick xmlns:r="http://schemas.openxmlformats.org/officeDocument/2006/relationships" r:id="rId137"/>
          <a:extLst>
            <a:ext uri="{FF2B5EF4-FFF2-40B4-BE49-F238E27FC236}">
              <a16:creationId xmlns:a16="http://schemas.microsoft.com/office/drawing/2014/main" id="{428F63FC-28C6-4164-8BE4-688FB2B7BCC6}"/>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1141887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2824</xdr:row>
      <xdr:rowOff>0</xdr:rowOff>
    </xdr:from>
    <xdr:to>
      <xdr:col>3</xdr:col>
      <xdr:colOff>114300</xdr:colOff>
      <xdr:row>2824</xdr:row>
      <xdr:rowOff>114300</xdr:rowOff>
    </xdr:to>
    <xdr:pic>
      <xdr:nvPicPr>
        <xdr:cNvPr id="2157" name="Billede 2156" descr="Seller Ships to My Country">
          <a:hlinkClick xmlns:r="http://schemas.openxmlformats.org/officeDocument/2006/relationships" r:id="rId5"/>
          <a:extLst>
            <a:ext uri="{FF2B5EF4-FFF2-40B4-BE49-F238E27FC236}">
              <a16:creationId xmlns:a16="http://schemas.microsoft.com/office/drawing/2014/main" id="{E9A37EA7-7E30-4682-9D6C-7976D123BC4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41887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2824</xdr:row>
      <xdr:rowOff>0</xdr:rowOff>
    </xdr:from>
    <xdr:to>
      <xdr:col>3</xdr:col>
      <xdr:colOff>274320</xdr:colOff>
      <xdr:row>2824</xdr:row>
      <xdr:rowOff>152400</xdr:rowOff>
    </xdr:to>
    <xdr:pic>
      <xdr:nvPicPr>
        <xdr:cNvPr id="2158" name="Billede 2157">
          <a:hlinkClick xmlns:r="http://schemas.openxmlformats.org/officeDocument/2006/relationships" r:id="rId7"/>
          <a:extLst>
            <a:ext uri="{FF2B5EF4-FFF2-40B4-BE49-F238E27FC236}">
              <a16:creationId xmlns:a16="http://schemas.microsoft.com/office/drawing/2014/main" id="{C5C10B2B-ABA9-4571-9A84-D030A1052A75}"/>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141887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2828</xdr:row>
      <xdr:rowOff>0</xdr:rowOff>
    </xdr:from>
    <xdr:to>
      <xdr:col>3</xdr:col>
      <xdr:colOff>7620</xdr:colOff>
      <xdr:row>2828</xdr:row>
      <xdr:rowOff>30480</xdr:rowOff>
    </xdr:to>
    <xdr:pic>
      <xdr:nvPicPr>
        <xdr:cNvPr id="2159" name="Billede 2158">
          <a:extLst>
            <a:ext uri="{FF2B5EF4-FFF2-40B4-BE49-F238E27FC236}">
              <a16:creationId xmlns:a16="http://schemas.microsoft.com/office/drawing/2014/main" id="{977A9013-2007-4C35-9A4C-4ECF1F2BBE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5773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2829</xdr:row>
      <xdr:rowOff>0</xdr:rowOff>
    </xdr:from>
    <xdr:to>
      <xdr:col>3</xdr:col>
      <xdr:colOff>571500</xdr:colOff>
      <xdr:row>2829</xdr:row>
      <xdr:rowOff>160020</xdr:rowOff>
    </xdr:to>
    <xdr:pic>
      <xdr:nvPicPr>
        <xdr:cNvPr id="2160" name="Billede 2159">
          <a:hlinkClick xmlns:r="http://schemas.openxmlformats.org/officeDocument/2006/relationships" r:id="rId466"/>
          <a:extLst>
            <a:ext uri="{FF2B5EF4-FFF2-40B4-BE49-F238E27FC236}">
              <a16:creationId xmlns:a16="http://schemas.microsoft.com/office/drawing/2014/main" id="{16BD5EB1-CFF7-4615-B1AD-A8C57DA7C77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45956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2830</xdr:row>
      <xdr:rowOff>0</xdr:rowOff>
    </xdr:from>
    <xdr:to>
      <xdr:col>3</xdr:col>
      <xdr:colOff>7620</xdr:colOff>
      <xdr:row>2830</xdr:row>
      <xdr:rowOff>99060</xdr:rowOff>
    </xdr:to>
    <xdr:pic>
      <xdr:nvPicPr>
        <xdr:cNvPr id="2161" name="Billede 2160">
          <a:extLst>
            <a:ext uri="{FF2B5EF4-FFF2-40B4-BE49-F238E27FC236}">
              <a16:creationId xmlns:a16="http://schemas.microsoft.com/office/drawing/2014/main" id="{AA944CF9-268C-4AE3-B807-7FB37AC3C0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6139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2832</xdr:row>
      <xdr:rowOff>0</xdr:rowOff>
    </xdr:from>
    <xdr:to>
      <xdr:col>1</xdr:col>
      <xdr:colOff>152400</xdr:colOff>
      <xdr:row>2833</xdr:row>
      <xdr:rowOff>114300</xdr:rowOff>
    </xdr:to>
    <xdr:pic>
      <xdr:nvPicPr>
        <xdr:cNvPr id="2162" name="img352" descr="Lot ID: 528280797  Set No: 910033  Name: Old Train Engine Shed">
          <a:hlinkClick xmlns:r="http://schemas.openxmlformats.org/officeDocument/2006/relationships" r:id="rId33"/>
          <a:extLst>
            <a:ext uri="{FF2B5EF4-FFF2-40B4-BE49-F238E27FC236}">
              <a16:creationId xmlns:a16="http://schemas.microsoft.com/office/drawing/2014/main" id="{BF029B28-9D8E-4464-AD61-9C11F8409772}"/>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46505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2832</xdr:row>
      <xdr:rowOff>0</xdr:rowOff>
    </xdr:from>
    <xdr:to>
      <xdr:col>3</xdr:col>
      <xdr:colOff>114300</xdr:colOff>
      <xdr:row>2832</xdr:row>
      <xdr:rowOff>114300</xdr:rowOff>
    </xdr:to>
    <xdr:pic>
      <xdr:nvPicPr>
        <xdr:cNvPr id="2163" name="Billede 2162" descr="Seller Does Not Ship to My Country">
          <a:hlinkClick xmlns:r="http://schemas.openxmlformats.org/officeDocument/2006/relationships" r:id="rId5"/>
          <a:extLst>
            <a:ext uri="{FF2B5EF4-FFF2-40B4-BE49-F238E27FC236}">
              <a16:creationId xmlns:a16="http://schemas.microsoft.com/office/drawing/2014/main" id="{E03B3836-8909-45A9-873A-21330111B99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46505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2832</xdr:row>
      <xdr:rowOff>0</xdr:rowOff>
    </xdr:from>
    <xdr:to>
      <xdr:col>3</xdr:col>
      <xdr:colOff>274320</xdr:colOff>
      <xdr:row>2832</xdr:row>
      <xdr:rowOff>152400</xdr:rowOff>
    </xdr:to>
    <xdr:pic>
      <xdr:nvPicPr>
        <xdr:cNvPr id="2164" name="Billede 2163">
          <a:hlinkClick xmlns:r="http://schemas.openxmlformats.org/officeDocument/2006/relationships" r:id="rId7"/>
          <a:extLst>
            <a:ext uri="{FF2B5EF4-FFF2-40B4-BE49-F238E27FC236}">
              <a16:creationId xmlns:a16="http://schemas.microsoft.com/office/drawing/2014/main" id="{4EE8A124-7CD9-49FE-9306-01CDC87EB74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146505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2836</xdr:row>
      <xdr:rowOff>0</xdr:rowOff>
    </xdr:from>
    <xdr:to>
      <xdr:col>3</xdr:col>
      <xdr:colOff>7620</xdr:colOff>
      <xdr:row>2836</xdr:row>
      <xdr:rowOff>30480</xdr:rowOff>
    </xdr:to>
    <xdr:pic>
      <xdr:nvPicPr>
        <xdr:cNvPr id="2165" name="Billede 2164">
          <a:extLst>
            <a:ext uri="{FF2B5EF4-FFF2-40B4-BE49-F238E27FC236}">
              <a16:creationId xmlns:a16="http://schemas.microsoft.com/office/drawing/2014/main" id="{E1AE75D2-9924-490D-BDEA-A39F9109DC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8516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2837</xdr:row>
      <xdr:rowOff>0</xdr:rowOff>
    </xdr:from>
    <xdr:to>
      <xdr:col>3</xdr:col>
      <xdr:colOff>571500</xdr:colOff>
      <xdr:row>2837</xdr:row>
      <xdr:rowOff>160020</xdr:rowOff>
    </xdr:to>
    <xdr:pic>
      <xdr:nvPicPr>
        <xdr:cNvPr id="2166" name="Billede 2165">
          <a:hlinkClick xmlns:r="http://schemas.openxmlformats.org/officeDocument/2006/relationships" r:id="rId467"/>
          <a:extLst>
            <a:ext uri="{FF2B5EF4-FFF2-40B4-BE49-F238E27FC236}">
              <a16:creationId xmlns:a16="http://schemas.microsoft.com/office/drawing/2014/main" id="{06D5D36E-EA13-465B-A6E1-F0506E059CD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48699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2838</xdr:row>
      <xdr:rowOff>0</xdr:rowOff>
    </xdr:from>
    <xdr:to>
      <xdr:col>3</xdr:col>
      <xdr:colOff>7620</xdr:colOff>
      <xdr:row>2838</xdr:row>
      <xdr:rowOff>99060</xdr:rowOff>
    </xdr:to>
    <xdr:pic>
      <xdr:nvPicPr>
        <xdr:cNvPr id="2167" name="Billede 2166">
          <a:extLst>
            <a:ext uri="{FF2B5EF4-FFF2-40B4-BE49-F238E27FC236}">
              <a16:creationId xmlns:a16="http://schemas.microsoft.com/office/drawing/2014/main" id="{F0BD6C7E-E379-4CA2-B9FD-46ACBA724B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48882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2840</xdr:row>
      <xdr:rowOff>0</xdr:rowOff>
    </xdr:from>
    <xdr:to>
      <xdr:col>1</xdr:col>
      <xdr:colOff>152400</xdr:colOff>
      <xdr:row>2841</xdr:row>
      <xdr:rowOff>114300</xdr:rowOff>
    </xdr:to>
    <xdr:pic>
      <xdr:nvPicPr>
        <xdr:cNvPr id="2168" name="img353" descr="Lot ID: 522597297  Set No: 910033  Name: Old Train Engine Shed">
          <a:hlinkClick xmlns:r="http://schemas.openxmlformats.org/officeDocument/2006/relationships" r:id="rId33"/>
          <a:extLst>
            <a:ext uri="{FF2B5EF4-FFF2-40B4-BE49-F238E27FC236}">
              <a16:creationId xmlns:a16="http://schemas.microsoft.com/office/drawing/2014/main" id="{B12188A1-1777-4AA9-8988-5F854E594138}"/>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49248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2840</xdr:row>
      <xdr:rowOff>0</xdr:rowOff>
    </xdr:from>
    <xdr:to>
      <xdr:col>3</xdr:col>
      <xdr:colOff>114300</xdr:colOff>
      <xdr:row>2840</xdr:row>
      <xdr:rowOff>114300</xdr:rowOff>
    </xdr:to>
    <xdr:pic>
      <xdr:nvPicPr>
        <xdr:cNvPr id="2169" name="Billede 2168" descr="Seller Does Not Ship to My Country">
          <a:hlinkClick xmlns:r="http://schemas.openxmlformats.org/officeDocument/2006/relationships" r:id="rId5"/>
          <a:extLst>
            <a:ext uri="{FF2B5EF4-FFF2-40B4-BE49-F238E27FC236}">
              <a16:creationId xmlns:a16="http://schemas.microsoft.com/office/drawing/2014/main" id="{BF677026-4BDF-4BCF-AD58-4CBCEE7ED95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49248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2840</xdr:row>
      <xdr:rowOff>0</xdr:rowOff>
    </xdr:from>
    <xdr:to>
      <xdr:col>3</xdr:col>
      <xdr:colOff>274320</xdr:colOff>
      <xdr:row>2840</xdr:row>
      <xdr:rowOff>152400</xdr:rowOff>
    </xdr:to>
    <xdr:pic>
      <xdr:nvPicPr>
        <xdr:cNvPr id="2170" name="Billede 2169">
          <a:hlinkClick xmlns:r="http://schemas.openxmlformats.org/officeDocument/2006/relationships" r:id="rId7"/>
          <a:extLst>
            <a:ext uri="{FF2B5EF4-FFF2-40B4-BE49-F238E27FC236}">
              <a16:creationId xmlns:a16="http://schemas.microsoft.com/office/drawing/2014/main" id="{3EBE9F40-D927-4961-AA33-D774E50A9A0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49248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2844</xdr:row>
      <xdr:rowOff>0</xdr:rowOff>
    </xdr:from>
    <xdr:to>
      <xdr:col>3</xdr:col>
      <xdr:colOff>7620</xdr:colOff>
      <xdr:row>2844</xdr:row>
      <xdr:rowOff>30480</xdr:rowOff>
    </xdr:to>
    <xdr:pic>
      <xdr:nvPicPr>
        <xdr:cNvPr id="2171" name="Billede 2170">
          <a:extLst>
            <a:ext uri="{FF2B5EF4-FFF2-40B4-BE49-F238E27FC236}">
              <a16:creationId xmlns:a16="http://schemas.microsoft.com/office/drawing/2014/main" id="{58516471-F90D-43F1-B2C7-41A821D60F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12600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2845</xdr:row>
      <xdr:rowOff>0</xdr:rowOff>
    </xdr:from>
    <xdr:to>
      <xdr:col>3</xdr:col>
      <xdr:colOff>571500</xdr:colOff>
      <xdr:row>2845</xdr:row>
      <xdr:rowOff>160020</xdr:rowOff>
    </xdr:to>
    <xdr:pic>
      <xdr:nvPicPr>
        <xdr:cNvPr id="2172" name="Billede 2171">
          <a:hlinkClick xmlns:r="http://schemas.openxmlformats.org/officeDocument/2006/relationships" r:id="rId468"/>
          <a:extLst>
            <a:ext uri="{FF2B5EF4-FFF2-40B4-BE49-F238E27FC236}">
              <a16:creationId xmlns:a16="http://schemas.microsoft.com/office/drawing/2014/main" id="{37060A6D-E996-49B3-9311-C444AD1A343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514429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2846</xdr:row>
      <xdr:rowOff>0</xdr:rowOff>
    </xdr:from>
    <xdr:to>
      <xdr:col>3</xdr:col>
      <xdr:colOff>7620</xdr:colOff>
      <xdr:row>2846</xdr:row>
      <xdr:rowOff>99060</xdr:rowOff>
    </xdr:to>
    <xdr:pic>
      <xdr:nvPicPr>
        <xdr:cNvPr id="2173" name="Billede 2172">
          <a:extLst>
            <a:ext uri="{FF2B5EF4-FFF2-40B4-BE49-F238E27FC236}">
              <a16:creationId xmlns:a16="http://schemas.microsoft.com/office/drawing/2014/main" id="{BEC32E20-51D4-4CC8-951E-91DB02E634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16258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2848</xdr:row>
      <xdr:rowOff>0</xdr:rowOff>
    </xdr:from>
    <xdr:to>
      <xdr:col>1</xdr:col>
      <xdr:colOff>152400</xdr:colOff>
      <xdr:row>2849</xdr:row>
      <xdr:rowOff>114300</xdr:rowOff>
    </xdr:to>
    <xdr:pic>
      <xdr:nvPicPr>
        <xdr:cNvPr id="2174" name="img354" descr="Lot ID: 420718700  Set No: 910033  Name: Old Train Engine Shed">
          <a:hlinkClick xmlns:r="http://schemas.openxmlformats.org/officeDocument/2006/relationships" r:id="rId33"/>
          <a:extLst>
            <a:ext uri="{FF2B5EF4-FFF2-40B4-BE49-F238E27FC236}">
              <a16:creationId xmlns:a16="http://schemas.microsoft.com/office/drawing/2014/main" id="{892ABF5B-1B62-4C98-B34B-4D54C1DC1D4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519916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2848</xdr:row>
      <xdr:rowOff>0</xdr:rowOff>
    </xdr:from>
    <xdr:to>
      <xdr:col>3</xdr:col>
      <xdr:colOff>114300</xdr:colOff>
      <xdr:row>2848</xdr:row>
      <xdr:rowOff>114300</xdr:rowOff>
    </xdr:to>
    <xdr:pic>
      <xdr:nvPicPr>
        <xdr:cNvPr id="2175" name="Billede 2174" descr="Seller Does Not Ship to My Country">
          <a:hlinkClick xmlns:r="http://schemas.openxmlformats.org/officeDocument/2006/relationships" r:id="rId5"/>
          <a:extLst>
            <a:ext uri="{FF2B5EF4-FFF2-40B4-BE49-F238E27FC236}">
              <a16:creationId xmlns:a16="http://schemas.microsoft.com/office/drawing/2014/main" id="{27FD19D2-5E21-4CD3-A0F8-F5E218C97877}"/>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51991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2848</xdr:row>
      <xdr:rowOff>0</xdr:rowOff>
    </xdr:from>
    <xdr:to>
      <xdr:col>3</xdr:col>
      <xdr:colOff>274320</xdr:colOff>
      <xdr:row>2848</xdr:row>
      <xdr:rowOff>152400</xdr:rowOff>
    </xdr:to>
    <xdr:pic>
      <xdr:nvPicPr>
        <xdr:cNvPr id="2176" name="Billede 2175">
          <a:hlinkClick xmlns:r="http://schemas.openxmlformats.org/officeDocument/2006/relationships" r:id="rId7"/>
          <a:extLst>
            <a:ext uri="{FF2B5EF4-FFF2-40B4-BE49-F238E27FC236}">
              <a16:creationId xmlns:a16="http://schemas.microsoft.com/office/drawing/2014/main" id="{FC692ED0-BCF8-4149-A115-1ADB8B74304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519916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2848</xdr:row>
      <xdr:rowOff>0</xdr:rowOff>
    </xdr:from>
    <xdr:to>
      <xdr:col>3</xdr:col>
      <xdr:colOff>457200</xdr:colOff>
      <xdr:row>2848</xdr:row>
      <xdr:rowOff>152400</xdr:rowOff>
    </xdr:to>
    <xdr:pic>
      <xdr:nvPicPr>
        <xdr:cNvPr id="2177" name="Billede 2176">
          <a:hlinkClick xmlns:r="http://schemas.openxmlformats.org/officeDocument/2006/relationships" r:id="rId469"/>
          <a:extLst>
            <a:ext uri="{FF2B5EF4-FFF2-40B4-BE49-F238E27FC236}">
              <a16:creationId xmlns:a16="http://schemas.microsoft.com/office/drawing/2014/main" id="{14D87401-BC6F-4C12-821D-FD639B0EEEB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1519916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2852</xdr:row>
      <xdr:rowOff>0</xdr:rowOff>
    </xdr:from>
    <xdr:to>
      <xdr:col>3</xdr:col>
      <xdr:colOff>7620</xdr:colOff>
      <xdr:row>2852</xdr:row>
      <xdr:rowOff>30480</xdr:rowOff>
    </xdr:to>
    <xdr:pic>
      <xdr:nvPicPr>
        <xdr:cNvPr id="2178" name="Billede 2177">
          <a:extLst>
            <a:ext uri="{FF2B5EF4-FFF2-40B4-BE49-F238E27FC236}">
              <a16:creationId xmlns:a16="http://schemas.microsoft.com/office/drawing/2014/main" id="{76DE06BC-D8D2-43D2-BE30-936F0FC2A7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4734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2853</xdr:row>
      <xdr:rowOff>0</xdr:rowOff>
    </xdr:from>
    <xdr:to>
      <xdr:col>3</xdr:col>
      <xdr:colOff>571500</xdr:colOff>
      <xdr:row>2853</xdr:row>
      <xdr:rowOff>160020</xdr:rowOff>
    </xdr:to>
    <xdr:pic>
      <xdr:nvPicPr>
        <xdr:cNvPr id="2179" name="Billede 2178">
          <a:hlinkClick xmlns:r="http://schemas.openxmlformats.org/officeDocument/2006/relationships" r:id="rId470"/>
          <a:extLst>
            <a:ext uri="{FF2B5EF4-FFF2-40B4-BE49-F238E27FC236}">
              <a16:creationId xmlns:a16="http://schemas.microsoft.com/office/drawing/2014/main" id="{C67654CC-33D0-4AD3-98BE-9B650C7A94D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54917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2854</xdr:row>
      <xdr:rowOff>0</xdr:rowOff>
    </xdr:from>
    <xdr:to>
      <xdr:col>3</xdr:col>
      <xdr:colOff>7620</xdr:colOff>
      <xdr:row>2854</xdr:row>
      <xdr:rowOff>99060</xdr:rowOff>
    </xdr:to>
    <xdr:pic>
      <xdr:nvPicPr>
        <xdr:cNvPr id="2180" name="Billede 2179">
          <a:extLst>
            <a:ext uri="{FF2B5EF4-FFF2-40B4-BE49-F238E27FC236}">
              <a16:creationId xmlns:a16="http://schemas.microsoft.com/office/drawing/2014/main" id="{C8EB852C-73A1-4BCE-8857-F2C4CDB068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5100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2856</xdr:row>
      <xdr:rowOff>0</xdr:rowOff>
    </xdr:from>
    <xdr:to>
      <xdr:col>1</xdr:col>
      <xdr:colOff>152400</xdr:colOff>
      <xdr:row>2858</xdr:row>
      <xdr:rowOff>114300</xdr:rowOff>
    </xdr:to>
    <xdr:pic>
      <xdr:nvPicPr>
        <xdr:cNvPr id="2181" name="img355" descr="Lot ID: 513762823  Set No: 8280  Name: Fire Engine">
          <a:hlinkClick xmlns:r="http://schemas.openxmlformats.org/officeDocument/2006/relationships" r:id="rId471"/>
          <a:extLst>
            <a:ext uri="{FF2B5EF4-FFF2-40B4-BE49-F238E27FC236}">
              <a16:creationId xmlns:a16="http://schemas.microsoft.com/office/drawing/2014/main" id="{5FC603E0-4475-40CE-AA9D-5CD6175BF7D6}"/>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155466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2856</xdr:row>
      <xdr:rowOff>0</xdr:rowOff>
    </xdr:from>
    <xdr:to>
      <xdr:col>3</xdr:col>
      <xdr:colOff>114300</xdr:colOff>
      <xdr:row>2856</xdr:row>
      <xdr:rowOff>114300</xdr:rowOff>
    </xdr:to>
    <xdr:pic>
      <xdr:nvPicPr>
        <xdr:cNvPr id="2182" name="Billede 2181" descr="Seller Ships to My Country">
          <a:hlinkClick xmlns:r="http://schemas.openxmlformats.org/officeDocument/2006/relationships" r:id="rId5"/>
          <a:extLst>
            <a:ext uri="{FF2B5EF4-FFF2-40B4-BE49-F238E27FC236}">
              <a16:creationId xmlns:a16="http://schemas.microsoft.com/office/drawing/2014/main" id="{25B14AEA-BA36-4248-8209-1631BAA48CF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55466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2856</xdr:row>
      <xdr:rowOff>0</xdr:rowOff>
    </xdr:from>
    <xdr:to>
      <xdr:col>3</xdr:col>
      <xdr:colOff>160020</xdr:colOff>
      <xdr:row>2856</xdr:row>
      <xdr:rowOff>152400</xdr:rowOff>
    </xdr:to>
    <xdr:pic>
      <xdr:nvPicPr>
        <xdr:cNvPr id="2183" name="Billede 2182">
          <a:extLst>
            <a:ext uri="{FF2B5EF4-FFF2-40B4-BE49-F238E27FC236}">
              <a16:creationId xmlns:a16="http://schemas.microsoft.com/office/drawing/2014/main" id="{F51EDCC7-8561-41E7-9FEB-7591349EA8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15546632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167640</xdr:colOff>
      <xdr:row>2856</xdr:row>
      <xdr:rowOff>0</xdr:rowOff>
    </xdr:from>
    <xdr:to>
      <xdr:col>3</xdr:col>
      <xdr:colOff>342900</xdr:colOff>
      <xdr:row>2856</xdr:row>
      <xdr:rowOff>152400</xdr:rowOff>
    </xdr:to>
    <xdr:pic>
      <xdr:nvPicPr>
        <xdr:cNvPr id="2184" name="Billede 2183">
          <a:hlinkClick xmlns:r="http://schemas.openxmlformats.org/officeDocument/2006/relationships" r:id="rId473"/>
          <a:extLst>
            <a:ext uri="{FF2B5EF4-FFF2-40B4-BE49-F238E27FC236}">
              <a16:creationId xmlns:a16="http://schemas.microsoft.com/office/drawing/2014/main" id="{31811D04-5D09-4307-AF43-6AF4BC9E947C}"/>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996440" y="11554663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2860</xdr:row>
      <xdr:rowOff>0</xdr:rowOff>
    </xdr:from>
    <xdr:to>
      <xdr:col>3</xdr:col>
      <xdr:colOff>7620</xdr:colOff>
      <xdr:row>2860</xdr:row>
      <xdr:rowOff>30480</xdr:rowOff>
    </xdr:to>
    <xdr:pic>
      <xdr:nvPicPr>
        <xdr:cNvPr id="2185" name="Billede 2184">
          <a:extLst>
            <a:ext uri="{FF2B5EF4-FFF2-40B4-BE49-F238E27FC236}">
              <a16:creationId xmlns:a16="http://schemas.microsoft.com/office/drawing/2014/main" id="{012C5FDF-44D5-40BA-8B44-9660E6D2D2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6952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2861</xdr:row>
      <xdr:rowOff>0</xdr:rowOff>
    </xdr:from>
    <xdr:to>
      <xdr:col>3</xdr:col>
      <xdr:colOff>571500</xdr:colOff>
      <xdr:row>2861</xdr:row>
      <xdr:rowOff>160020</xdr:rowOff>
    </xdr:to>
    <xdr:pic>
      <xdr:nvPicPr>
        <xdr:cNvPr id="2186" name="Billede 2185">
          <a:hlinkClick xmlns:r="http://schemas.openxmlformats.org/officeDocument/2006/relationships" r:id="rId474"/>
          <a:extLst>
            <a:ext uri="{FF2B5EF4-FFF2-40B4-BE49-F238E27FC236}">
              <a16:creationId xmlns:a16="http://schemas.microsoft.com/office/drawing/2014/main" id="{96AB4C76-A6DC-4E45-9459-709E2F91E36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57135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2862</xdr:row>
      <xdr:rowOff>0</xdr:rowOff>
    </xdr:from>
    <xdr:to>
      <xdr:col>3</xdr:col>
      <xdr:colOff>7620</xdr:colOff>
      <xdr:row>2862</xdr:row>
      <xdr:rowOff>99060</xdr:rowOff>
    </xdr:to>
    <xdr:pic>
      <xdr:nvPicPr>
        <xdr:cNvPr id="2187" name="Billede 2186">
          <a:extLst>
            <a:ext uri="{FF2B5EF4-FFF2-40B4-BE49-F238E27FC236}">
              <a16:creationId xmlns:a16="http://schemas.microsoft.com/office/drawing/2014/main" id="{A456BAD0-B976-4655-A785-4DC17858E7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57317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2864</xdr:row>
      <xdr:rowOff>0</xdr:rowOff>
    </xdr:from>
    <xdr:to>
      <xdr:col>1</xdr:col>
      <xdr:colOff>152400</xdr:colOff>
      <xdr:row>2865</xdr:row>
      <xdr:rowOff>0</xdr:rowOff>
    </xdr:to>
    <xdr:pic>
      <xdr:nvPicPr>
        <xdr:cNvPr id="2188" name="img356" descr="Lot ID: 508524123  Set No: KT203  Name: Large Train Engine with Tender Blue">
          <a:hlinkClick xmlns:r="http://schemas.openxmlformats.org/officeDocument/2006/relationships" r:id="rId266"/>
          <a:extLst>
            <a:ext uri="{FF2B5EF4-FFF2-40B4-BE49-F238E27FC236}">
              <a16:creationId xmlns:a16="http://schemas.microsoft.com/office/drawing/2014/main" id="{54DED8E6-7D76-42C5-B83B-99C854908263}"/>
            </a:ext>
          </a:extLst>
        </xdr:cNvPr>
        <xdr:cNvPicPr>
          <a:picLocks noChangeAspect="1" noChangeArrowheads="1"/>
        </xdr:cNvPicPr>
      </xdr:nvPicPr>
      <xdr:blipFill>
        <a:blip xmlns:r="http://schemas.openxmlformats.org/officeDocument/2006/relationships" r:embed="rId267">
          <a:extLst>
            <a:ext uri="{28A0092B-C50C-407E-A947-70E740481C1C}">
              <a14:useLocalDpi xmlns:a14="http://schemas.microsoft.com/office/drawing/2010/main" val="0"/>
            </a:ext>
          </a:extLst>
        </a:blip>
        <a:srcRect/>
        <a:stretch>
          <a:fillRect/>
        </a:stretch>
      </xdr:blipFill>
      <xdr:spPr bwMode="auto">
        <a:xfrm>
          <a:off x="0" y="1157683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2864</xdr:row>
      <xdr:rowOff>0</xdr:rowOff>
    </xdr:from>
    <xdr:to>
      <xdr:col>3</xdr:col>
      <xdr:colOff>114300</xdr:colOff>
      <xdr:row>2864</xdr:row>
      <xdr:rowOff>114300</xdr:rowOff>
    </xdr:to>
    <xdr:pic>
      <xdr:nvPicPr>
        <xdr:cNvPr id="2189" name="Billede 2188" descr="Seller Ships to My Country">
          <a:hlinkClick xmlns:r="http://schemas.openxmlformats.org/officeDocument/2006/relationships" r:id="rId5"/>
          <a:extLst>
            <a:ext uri="{FF2B5EF4-FFF2-40B4-BE49-F238E27FC236}">
              <a16:creationId xmlns:a16="http://schemas.microsoft.com/office/drawing/2014/main" id="{5EFA8A1E-D6FF-4C14-A22F-C23ACEC85F2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57683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2864</xdr:row>
      <xdr:rowOff>0</xdr:rowOff>
    </xdr:from>
    <xdr:to>
      <xdr:col>3</xdr:col>
      <xdr:colOff>274320</xdr:colOff>
      <xdr:row>2864</xdr:row>
      <xdr:rowOff>152400</xdr:rowOff>
    </xdr:to>
    <xdr:pic>
      <xdr:nvPicPr>
        <xdr:cNvPr id="2190" name="Billede 2189">
          <a:hlinkClick xmlns:r="http://schemas.openxmlformats.org/officeDocument/2006/relationships" r:id="rId7"/>
          <a:extLst>
            <a:ext uri="{FF2B5EF4-FFF2-40B4-BE49-F238E27FC236}">
              <a16:creationId xmlns:a16="http://schemas.microsoft.com/office/drawing/2014/main" id="{405012DC-B014-49F5-8B2C-350BAC1D614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157683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2868</xdr:row>
      <xdr:rowOff>0</xdr:rowOff>
    </xdr:from>
    <xdr:to>
      <xdr:col>3</xdr:col>
      <xdr:colOff>7620</xdr:colOff>
      <xdr:row>2868</xdr:row>
      <xdr:rowOff>30480</xdr:rowOff>
    </xdr:to>
    <xdr:pic>
      <xdr:nvPicPr>
        <xdr:cNvPr id="2191" name="Billede 2190">
          <a:extLst>
            <a:ext uri="{FF2B5EF4-FFF2-40B4-BE49-F238E27FC236}">
              <a16:creationId xmlns:a16="http://schemas.microsoft.com/office/drawing/2014/main" id="{A1C7B8CA-81DA-40E0-ADAF-20763BBC06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04269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2869</xdr:row>
      <xdr:rowOff>0</xdr:rowOff>
    </xdr:from>
    <xdr:to>
      <xdr:col>3</xdr:col>
      <xdr:colOff>571500</xdr:colOff>
      <xdr:row>2869</xdr:row>
      <xdr:rowOff>160020</xdr:rowOff>
    </xdr:to>
    <xdr:pic>
      <xdr:nvPicPr>
        <xdr:cNvPr id="2192" name="Billede 2191">
          <a:hlinkClick xmlns:r="http://schemas.openxmlformats.org/officeDocument/2006/relationships" r:id="rId475"/>
          <a:extLst>
            <a:ext uri="{FF2B5EF4-FFF2-40B4-BE49-F238E27FC236}">
              <a16:creationId xmlns:a16="http://schemas.microsoft.com/office/drawing/2014/main" id="{AC6EAEDA-609A-492D-9702-0C14CA1080C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606098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2870</xdr:row>
      <xdr:rowOff>0</xdr:rowOff>
    </xdr:from>
    <xdr:to>
      <xdr:col>3</xdr:col>
      <xdr:colOff>7620</xdr:colOff>
      <xdr:row>2870</xdr:row>
      <xdr:rowOff>99060</xdr:rowOff>
    </xdr:to>
    <xdr:pic>
      <xdr:nvPicPr>
        <xdr:cNvPr id="2193" name="Billede 2192">
          <a:extLst>
            <a:ext uri="{FF2B5EF4-FFF2-40B4-BE49-F238E27FC236}">
              <a16:creationId xmlns:a16="http://schemas.microsoft.com/office/drawing/2014/main" id="{59297107-C5E1-452A-8025-77C655FE67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07927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2872</xdr:row>
      <xdr:rowOff>0</xdr:rowOff>
    </xdr:from>
    <xdr:to>
      <xdr:col>1</xdr:col>
      <xdr:colOff>152400</xdr:colOff>
      <xdr:row>2873</xdr:row>
      <xdr:rowOff>0</xdr:rowOff>
    </xdr:to>
    <xdr:pic>
      <xdr:nvPicPr>
        <xdr:cNvPr id="2194" name="img357" descr="Lot ID: 508537785  Set No: KT207  Name: Large Train Engine with Tender Gray">
          <a:hlinkClick xmlns:r="http://schemas.openxmlformats.org/officeDocument/2006/relationships" r:id="rId279"/>
          <a:extLst>
            <a:ext uri="{FF2B5EF4-FFF2-40B4-BE49-F238E27FC236}">
              <a16:creationId xmlns:a16="http://schemas.microsoft.com/office/drawing/2014/main" id="{CCEB309D-8FE3-4E73-91AB-903C13276BE1}"/>
            </a:ext>
          </a:extLst>
        </xdr:cNvPr>
        <xdr:cNvPicPr>
          <a:picLocks noChangeAspect="1" noChangeArrowheads="1"/>
        </xdr:cNvPicPr>
      </xdr:nvPicPr>
      <xdr:blipFill>
        <a:blip xmlns:r="http://schemas.openxmlformats.org/officeDocument/2006/relationships" r:embed="rId280">
          <a:extLst>
            <a:ext uri="{28A0092B-C50C-407E-A947-70E740481C1C}">
              <a14:useLocalDpi xmlns:a14="http://schemas.microsoft.com/office/drawing/2010/main" val="0"/>
            </a:ext>
          </a:extLst>
        </a:blip>
        <a:srcRect/>
        <a:stretch>
          <a:fillRect/>
        </a:stretch>
      </xdr:blipFill>
      <xdr:spPr bwMode="auto">
        <a:xfrm>
          <a:off x="0" y="11611584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2872</xdr:row>
      <xdr:rowOff>0</xdr:rowOff>
    </xdr:from>
    <xdr:to>
      <xdr:col>3</xdr:col>
      <xdr:colOff>114300</xdr:colOff>
      <xdr:row>2872</xdr:row>
      <xdr:rowOff>114300</xdr:rowOff>
    </xdr:to>
    <xdr:pic>
      <xdr:nvPicPr>
        <xdr:cNvPr id="2195" name="Billede 2194" descr="Seller Ships to My Country">
          <a:hlinkClick xmlns:r="http://schemas.openxmlformats.org/officeDocument/2006/relationships" r:id="rId5"/>
          <a:extLst>
            <a:ext uri="{FF2B5EF4-FFF2-40B4-BE49-F238E27FC236}">
              <a16:creationId xmlns:a16="http://schemas.microsoft.com/office/drawing/2014/main" id="{EE636563-50BE-4C51-8A73-C30B9DCB960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611584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2872</xdr:row>
      <xdr:rowOff>0</xdr:rowOff>
    </xdr:from>
    <xdr:to>
      <xdr:col>3</xdr:col>
      <xdr:colOff>274320</xdr:colOff>
      <xdr:row>2872</xdr:row>
      <xdr:rowOff>152400</xdr:rowOff>
    </xdr:to>
    <xdr:pic>
      <xdr:nvPicPr>
        <xdr:cNvPr id="2196" name="Billede 2195">
          <a:hlinkClick xmlns:r="http://schemas.openxmlformats.org/officeDocument/2006/relationships" r:id="rId7"/>
          <a:extLst>
            <a:ext uri="{FF2B5EF4-FFF2-40B4-BE49-F238E27FC236}">
              <a16:creationId xmlns:a16="http://schemas.microsoft.com/office/drawing/2014/main" id="{C211310A-5085-4A62-BD28-451D8366FB6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161158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2876</xdr:row>
      <xdr:rowOff>0</xdr:rowOff>
    </xdr:from>
    <xdr:to>
      <xdr:col>3</xdr:col>
      <xdr:colOff>7620</xdr:colOff>
      <xdr:row>2876</xdr:row>
      <xdr:rowOff>30480</xdr:rowOff>
    </xdr:to>
    <xdr:pic>
      <xdr:nvPicPr>
        <xdr:cNvPr id="2197" name="Billede 2196">
          <a:extLst>
            <a:ext uri="{FF2B5EF4-FFF2-40B4-BE49-F238E27FC236}">
              <a16:creationId xmlns:a16="http://schemas.microsoft.com/office/drawing/2014/main" id="{1A15A392-7A4D-4B46-8C72-A97E0CF24B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3901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2877</xdr:row>
      <xdr:rowOff>0</xdr:rowOff>
    </xdr:from>
    <xdr:to>
      <xdr:col>3</xdr:col>
      <xdr:colOff>571500</xdr:colOff>
      <xdr:row>2877</xdr:row>
      <xdr:rowOff>160020</xdr:rowOff>
    </xdr:to>
    <xdr:pic>
      <xdr:nvPicPr>
        <xdr:cNvPr id="2198" name="Billede 2197">
          <a:hlinkClick xmlns:r="http://schemas.openxmlformats.org/officeDocument/2006/relationships" r:id="rId476"/>
          <a:extLst>
            <a:ext uri="{FF2B5EF4-FFF2-40B4-BE49-F238E27FC236}">
              <a16:creationId xmlns:a16="http://schemas.microsoft.com/office/drawing/2014/main" id="{4606F49C-7BD4-4F81-956E-BEBA2664F5B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64084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2878</xdr:row>
      <xdr:rowOff>0</xdr:rowOff>
    </xdr:from>
    <xdr:to>
      <xdr:col>3</xdr:col>
      <xdr:colOff>7620</xdr:colOff>
      <xdr:row>2878</xdr:row>
      <xdr:rowOff>99060</xdr:rowOff>
    </xdr:to>
    <xdr:pic>
      <xdr:nvPicPr>
        <xdr:cNvPr id="2199" name="Billede 2198">
          <a:extLst>
            <a:ext uri="{FF2B5EF4-FFF2-40B4-BE49-F238E27FC236}">
              <a16:creationId xmlns:a16="http://schemas.microsoft.com/office/drawing/2014/main" id="{BF87A238-5237-499E-ACAE-D267B0C7AA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4267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2880</xdr:row>
      <xdr:rowOff>0</xdr:rowOff>
    </xdr:from>
    <xdr:to>
      <xdr:col>1</xdr:col>
      <xdr:colOff>152400</xdr:colOff>
      <xdr:row>2880</xdr:row>
      <xdr:rowOff>571500</xdr:rowOff>
    </xdr:to>
    <xdr:pic>
      <xdr:nvPicPr>
        <xdr:cNvPr id="2200" name="img358" descr="Lot ID: 532088003  Set No: KT204  Name: Large Train Engine with Tender Green">
          <a:hlinkClick xmlns:r="http://schemas.openxmlformats.org/officeDocument/2006/relationships" r:id="rId269"/>
          <a:extLst>
            <a:ext uri="{FF2B5EF4-FFF2-40B4-BE49-F238E27FC236}">
              <a16:creationId xmlns:a16="http://schemas.microsoft.com/office/drawing/2014/main" id="{DE9E272C-ED8F-474C-87CB-AFD82929B981}"/>
            </a:ext>
          </a:extLst>
        </xdr:cNvPr>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0" y="1164633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2880</xdr:row>
      <xdr:rowOff>0</xdr:rowOff>
    </xdr:from>
    <xdr:to>
      <xdr:col>3</xdr:col>
      <xdr:colOff>114300</xdr:colOff>
      <xdr:row>2880</xdr:row>
      <xdr:rowOff>114300</xdr:rowOff>
    </xdr:to>
    <xdr:pic>
      <xdr:nvPicPr>
        <xdr:cNvPr id="2201" name="Billede 2200" descr="Seller Ships to My Country">
          <a:hlinkClick xmlns:r="http://schemas.openxmlformats.org/officeDocument/2006/relationships" r:id="rId5"/>
          <a:extLst>
            <a:ext uri="{FF2B5EF4-FFF2-40B4-BE49-F238E27FC236}">
              <a16:creationId xmlns:a16="http://schemas.microsoft.com/office/drawing/2014/main" id="{79E710CC-0DCB-4A56-9B9C-701F358010C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64633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2880</xdr:row>
      <xdr:rowOff>0</xdr:rowOff>
    </xdr:from>
    <xdr:to>
      <xdr:col>3</xdr:col>
      <xdr:colOff>274320</xdr:colOff>
      <xdr:row>2880</xdr:row>
      <xdr:rowOff>152400</xdr:rowOff>
    </xdr:to>
    <xdr:pic>
      <xdr:nvPicPr>
        <xdr:cNvPr id="2202" name="Billede 2201">
          <a:hlinkClick xmlns:r="http://schemas.openxmlformats.org/officeDocument/2006/relationships" r:id="rId7"/>
          <a:extLst>
            <a:ext uri="{FF2B5EF4-FFF2-40B4-BE49-F238E27FC236}">
              <a16:creationId xmlns:a16="http://schemas.microsoft.com/office/drawing/2014/main" id="{68ACED5A-F563-4388-9B49-6D149CD7B95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164633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2880</xdr:row>
      <xdr:rowOff>0</xdr:rowOff>
    </xdr:from>
    <xdr:to>
      <xdr:col>3</xdr:col>
      <xdr:colOff>457200</xdr:colOff>
      <xdr:row>2880</xdr:row>
      <xdr:rowOff>152400</xdr:rowOff>
    </xdr:to>
    <xdr:pic>
      <xdr:nvPicPr>
        <xdr:cNvPr id="2203" name="Billede 2202">
          <a:hlinkClick xmlns:r="http://schemas.openxmlformats.org/officeDocument/2006/relationships" r:id="rId477"/>
          <a:extLst>
            <a:ext uri="{FF2B5EF4-FFF2-40B4-BE49-F238E27FC236}">
              <a16:creationId xmlns:a16="http://schemas.microsoft.com/office/drawing/2014/main" id="{3FB9631D-2652-44FC-9DC4-02167472A61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1646331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2884</xdr:row>
      <xdr:rowOff>0</xdr:rowOff>
    </xdr:from>
    <xdr:to>
      <xdr:col>3</xdr:col>
      <xdr:colOff>7620</xdr:colOff>
      <xdr:row>2884</xdr:row>
      <xdr:rowOff>30480</xdr:rowOff>
    </xdr:to>
    <xdr:pic>
      <xdr:nvPicPr>
        <xdr:cNvPr id="2204" name="Billede 2203">
          <a:extLst>
            <a:ext uri="{FF2B5EF4-FFF2-40B4-BE49-F238E27FC236}">
              <a16:creationId xmlns:a16="http://schemas.microsoft.com/office/drawing/2014/main" id="{4B5F8093-2B58-4C42-BF94-BB462D4CE3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7376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2885</xdr:row>
      <xdr:rowOff>0</xdr:rowOff>
    </xdr:from>
    <xdr:to>
      <xdr:col>3</xdr:col>
      <xdr:colOff>571500</xdr:colOff>
      <xdr:row>2885</xdr:row>
      <xdr:rowOff>160020</xdr:rowOff>
    </xdr:to>
    <xdr:pic>
      <xdr:nvPicPr>
        <xdr:cNvPr id="2205" name="Billede 2204">
          <a:hlinkClick xmlns:r="http://schemas.openxmlformats.org/officeDocument/2006/relationships" r:id="rId478"/>
          <a:extLst>
            <a:ext uri="{FF2B5EF4-FFF2-40B4-BE49-F238E27FC236}">
              <a16:creationId xmlns:a16="http://schemas.microsoft.com/office/drawing/2014/main" id="{06461B2E-A6B4-412D-9617-E41C7C6CADA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67559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2886</xdr:row>
      <xdr:rowOff>0</xdr:rowOff>
    </xdr:from>
    <xdr:to>
      <xdr:col>3</xdr:col>
      <xdr:colOff>7620</xdr:colOff>
      <xdr:row>2886</xdr:row>
      <xdr:rowOff>99060</xdr:rowOff>
    </xdr:to>
    <xdr:pic>
      <xdr:nvPicPr>
        <xdr:cNvPr id="2206" name="Billede 2205">
          <a:extLst>
            <a:ext uri="{FF2B5EF4-FFF2-40B4-BE49-F238E27FC236}">
              <a16:creationId xmlns:a16="http://schemas.microsoft.com/office/drawing/2014/main" id="{FD6D8DB9-4623-4856-A88B-DAB6A24ED0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67742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2888</xdr:row>
      <xdr:rowOff>0</xdr:rowOff>
    </xdr:from>
    <xdr:to>
      <xdr:col>1</xdr:col>
      <xdr:colOff>152400</xdr:colOff>
      <xdr:row>2889</xdr:row>
      <xdr:rowOff>114300</xdr:rowOff>
    </xdr:to>
    <xdr:pic>
      <xdr:nvPicPr>
        <xdr:cNvPr id="2207" name="img359" descr="Lot ID: 321034672  Set No: KT105  Name: Large Train Engine Black">
          <a:hlinkClick xmlns:r="http://schemas.openxmlformats.org/officeDocument/2006/relationships" r:id="rId479"/>
          <a:extLst>
            <a:ext uri="{FF2B5EF4-FFF2-40B4-BE49-F238E27FC236}">
              <a16:creationId xmlns:a16="http://schemas.microsoft.com/office/drawing/2014/main" id="{43FA73D5-CAE5-4C8B-B525-8CAC9AF218FA}"/>
            </a:ext>
          </a:extLst>
        </xdr:cNvPr>
        <xdr:cNvPicPr>
          <a:picLocks noChangeAspect="1" noChangeArrowheads="1"/>
        </xdr:cNvPicPr>
      </xdr:nvPicPr>
      <xdr:blipFill>
        <a:blip xmlns:r="http://schemas.openxmlformats.org/officeDocument/2006/relationships" r:embed="rId480">
          <a:extLst>
            <a:ext uri="{28A0092B-C50C-407E-A947-70E740481C1C}">
              <a14:useLocalDpi xmlns:a14="http://schemas.microsoft.com/office/drawing/2010/main" val="0"/>
            </a:ext>
          </a:extLst>
        </a:blip>
        <a:srcRect/>
        <a:stretch>
          <a:fillRect/>
        </a:stretch>
      </xdr:blipFill>
      <xdr:spPr bwMode="auto">
        <a:xfrm>
          <a:off x="0" y="1168107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2888</xdr:row>
      <xdr:rowOff>0</xdr:rowOff>
    </xdr:from>
    <xdr:to>
      <xdr:col>3</xdr:col>
      <xdr:colOff>114300</xdr:colOff>
      <xdr:row>2888</xdr:row>
      <xdr:rowOff>114300</xdr:rowOff>
    </xdr:to>
    <xdr:pic>
      <xdr:nvPicPr>
        <xdr:cNvPr id="2208" name="Billede 2207" descr="Seller Ships to My Country">
          <a:hlinkClick xmlns:r="http://schemas.openxmlformats.org/officeDocument/2006/relationships" r:id="rId5"/>
          <a:extLst>
            <a:ext uri="{FF2B5EF4-FFF2-40B4-BE49-F238E27FC236}">
              <a16:creationId xmlns:a16="http://schemas.microsoft.com/office/drawing/2014/main" id="{85DCE1EB-10E5-4A35-A96E-EE1CD26AE60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68107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2888</xdr:row>
      <xdr:rowOff>0</xdr:rowOff>
    </xdr:from>
    <xdr:to>
      <xdr:col>3</xdr:col>
      <xdr:colOff>274320</xdr:colOff>
      <xdr:row>2888</xdr:row>
      <xdr:rowOff>152400</xdr:rowOff>
    </xdr:to>
    <xdr:pic>
      <xdr:nvPicPr>
        <xdr:cNvPr id="2209" name="Billede 2208">
          <a:hlinkClick xmlns:r="http://schemas.openxmlformats.org/officeDocument/2006/relationships" r:id="rId7"/>
          <a:extLst>
            <a:ext uri="{FF2B5EF4-FFF2-40B4-BE49-F238E27FC236}">
              <a16:creationId xmlns:a16="http://schemas.microsoft.com/office/drawing/2014/main" id="{930CF5ED-9B6C-49DF-A0DA-F420105613C5}"/>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16810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2892</xdr:row>
      <xdr:rowOff>0</xdr:rowOff>
    </xdr:from>
    <xdr:to>
      <xdr:col>3</xdr:col>
      <xdr:colOff>7620</xdr:colOff>
      <xdr:row>2892</xdr:row>
      <xdr:rowOff>30480</xdr:rowOff>
    </xdr:to>
    <xdr:pic>
      <xdr:nvPicPr>
        <xdr:cNvPr id="2210" name="Billede 2209">
          <a:extLst>
            <a:ext uri="{FF2B5EF4-FFF2-40B4-BE49-F238E27FC236}">
              <a16:creationId xmlns:a16="http://schemas.microsoft.com/office/drawing/2014/main" id="{9BCD2D22-BA2E-4111-B501-B1B9D246E9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71422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2893</xdr:row>
      <xdr:rowOff>0</xdr:rowOff>
    </xdr:from>
    <xdr:to>
      <xdr:col>3</xdr:col>
      <xdr:colOff>571500</xdr:colOff>
      <xdr:row>2893</xdr:row>
      <xdr:rowOff>160020</xdr:rowOff>
    </xdr:to>
    <xdr:pic>
      <xdr:nvPicPr>
        <xdr:cNvPr id="2211" name="Billede 2210">
          <a:hlinkClick xmlns:r="http://schemas.openxmlformats.org/officeDocument/2006/relationships" r:id="rId481"/>
          <a:extLst>
            <a:ext uri="{FF2B5EF4-FFF2-40B4-BE49-F238E27FC236}">
              <a16:creationId xmlns:a16="http://schemas.microsoft.com/office/drawing/2014/main" id="{7381DC47-A844-4855-AAEA-EA5BE3551A9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71605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2894</xdr:row>
      <xdr:rowOff>0</xdr:rowOff>
    </xdr:from>
    <xdr:to>
      <xdr:col>3</xdr:col>
      <xdr:colOff>7620</xdr:colOff>
      <xdr:row>2894</xdr:row>
      <xdr:rowOff>99060</xdr:rowOff>
    </xdr:to>
    <xdr:pic>
      <xdr:nvPicPr>
        <xdr:cNvPr id="2212" name="Billede 2211">
          <a:extLst>
            <a:ext uri="{FF2B5EF4-FFF2-40B4-BE49-F238E27FC236}">
              <a16:creationId xmlns:a16="http://schemas.microsoft.com/office/drawing/2014/main" id="{A01DABC9-2C27-4FFC-A322-C37D658BA5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71788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2896</xdr:row>
      <xdr:rowOff>0</xdr:rowOff>
    </xdr:from>
    <xdr:to>
      <xdr:col>1</xdr:col>
      <xdr:colOff>152400</xdr:colOff>
      <xdr:row>2897</xdr:row>
      <xdr:rowOff>342900</xdr:rowOff>
    </xdr:to>
    <xdr:pic>
      <xdr:nvPicPr>
        <xdr:cNvPr id="2213" name="Billede 2212" descr="invID: 59499147 S-No: 8280  Name: Fire Engine">
          <a:hlinkClick xmlns:r="http://schemas.openxmlformats.org/officeDocument/2006/relationships" r:id="rId482" tgtFrame="/myImg/799507.jpg"/>
          <a:extLst>
            <a:ext uri="{FF2B5EF4-FFF2-40B4-BE49-F238E27FC236}">
              <a16:creationId xmlns:a16="http://schemas.microsoft.com/office/drawing/2014/main" id="{95A745BE-A2DF-413E-B170-6DAF5AFB21E7}"/>
            </a:ext>
          </a:extLst>
        </xdr:cNvPr>
        <xdr:cNvPicPr>
          <a:picLocks noChangeAspect="1" noChangeArrowheads="1"/>
        </xdr:cNvPicPr>
      </xdr:nvPicPr>
      <xdr:blipFill>
        <a:blip xmlns:r="http://schemas.openxmlformats.org/officeDocument/2006/relationships" r:embed="rId483">
          <a:extLst>
            <a:ext uri="{28A0092B-C50C-407E-A947-70E740481C1C}">
              <a14:useLocalDpi xmlns:a14="http://schemas.microsoft.com/office/drawing/2010/main" val="0"/>
            </a:ext>
          </a:extLst>
        </a:blip>
        <a:srcRect/>
        <a:stretch>
          <a:fillRect/>
        </a:stretch>
      </xdr:blipFill>
      <xdr:spPr bwMode="auto">
        <a:xfrm>
          <a:off x="0" y="1172154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2896</xdr:row>
      <xdr:rowOff>0</xdr:rowOff>
    </xdr:from>
    <xdr:to>
      <xdr:col>3</xdr:col>
      <xdr:colOff>114300</xdr:colOff>
      <xdr:row>2896</xdr:row>
      <xdr:rowOff>114300</xdr:rowOff>
    </xdr:to>
    <xdr:pic>
      <xdr:nvPicPr>
        <xdr:cNvPr id="2214" name="Billede 2213" descr="Seller Ships to My Country">
          <a:hlinkClick xmlns:r="http://schemas.openxmlformats.org/officeDocument/2006/relationships" r:id="rId5"/>
          <a:extLst>
            <a:ext uri="{FF2B5EF4-FFF2-40B4-BE49-F238E27FC236}">
              <a16:creationId xmlns:a16="http://schemas.microsoft.com/office/drawing/2014/main" id="{595FDBA9-9269-4A49-A486-79CB69E222F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72154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2896</xdr:row>
      <xdr:rowOff>0</xdr:rowOff>
    </xdr:from>
    <xdr:to>
      <xdr:col>3</xdr:col>
      <xdr:colOff>274320</xdr:colOff>
      <xdr:row>2896</xdr:row>
      <xdr:rowOff>152400</xdr:rowOff>
    </xdr:to>
    <xdr:pic>
      <xdr:nvPicPr>
        <xdr:cNvPr id="2215" name="Billede 2214">
          <a:hlinkClick xmlns:r="http://schemas.openxmlformats.org/officeDocument/2006/relationships" r:id="rId7"/>
          <a:extLst>
            <a:ext uri="{FF2B5EF4-FFF2-40B4-BE49-F238E27FC236}">
              <a16:creationId xmlns:a16="http://schemas.microsoft.com/office/drawing/2014/main" id="{6561ADD8-6AB1-4950-89F1-BC2D0A4819E3}"/>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172154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2896</xdr:row>
      <xdr:rowOff>0</xdr:rowOff>
    </xdr:from>
    <xdr:to>
      <xdr:col>3</xdr:col>
      <xdr:colOff>457200</xdr:colOff>
      <xdr:row>2896</xdr:row>
      <xdr:rowOff>152400</xdr:rowOff>
    </xdr:to>
    <xdr:pic>
      <xdr:nvPicPr>
        <xdr:cNvPr id="2216" name="Billede 2215">
          <a:hlinkClick xmlns:r="http://schemas.openxmlformats.org/officeDocument/2006/relationships" r:id="rId48"/>
          <a:extLst>
            <a:ext uri="{FF2B5EF4-FFF2-40B4-BE49-F238E27FC236}">
              <a16:creationId xmlns:a16="http://schemas.microsoft.com/office/drawing/2014/main" id="{28688709-6EA9-404C-9C22-527BD602A3B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1721541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2900</xdr:row>
      <xdr:rowOff>0</xdr:rowOff>
    </xdr:from>
    <xdr:to>
      <xdr:col>3</xdr:col>
      <xdr:colOff>7620</xdr:colOff>
      <xdr:row>2900</xdr:row>
      <xdr:rowOff>30480</xdr:rowOff>
    </xdr:to>
    <xdr:pic>
      <xdr:nvPicPr>
        <xdr:cNvPr id="2217" name="Billede 2216">
          <a:extLst>
            <a:ext uri="{FF2B5EF4-FFF2-40B4-BE49-F238E27FC236}">
              <a16:creationId xmlns:a16="http://schemas.microsoft.com/office/drawing/2014/main" id="{66282AA5-C4E1-43DB-86B3-08069C1865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767032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2901</xdr:row>
      <xdr:rowOff>0</xdr:rowOff>
    </xdr:from>
    <xdr:to>
      <xdr:col>3</xdr:col>
      <xdr:colOff>571500</xdr:colOff>
      <xdr:row>2901</xdr:row>
      <xdr:rowOff>160020</xdr:rowOff>
    </xdr:to>
    <xdr:pic>
      <xdr:nvPicPr>
        <xdr:cNvPr id="2218" name="Billede 2217">
          <a:hlinkClick xmlns:r="http://schemas.openxmlformats.org/officeDocument/2006/relationships" r:id="rId484"/>
          <a:extLst>
            <a:ext uri="{FF2B5EF4-FFF2-40B4-BE49-F238E27FC236}">
              <a16:creationId xmlns:a16="http://schemas.microsoft.com/office/drawing/2014/main" id="{82E2929A-ECF3-4B82-82DF-6CAA91AA0A6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768861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2902</xdr:row>
      <xdr:rowOff>0</xdr:rowOff>
    </xdr:from>
    <xdr:to>
      <xdr:col>3</xdr:col>
      <xdr:colOff>7620</xdr:colOff>
      <xdr:row>2902</xdr:row>
      <xdr:rowOff>99060</xdr:rowOff>
    </xdr:to>
    <xdr:pic>
      <xdr:nvPicPr>
        <xdr:cNvPr id="2219" name="Billede 2218">
          <a:extLst>
            <a:ext uri="{FF2B5EF4-FFF2-40B4-BE49-F238E27FC236}">
              <a16:creationId xmlns:a16="http://schemas.microsoft.com/office/drawing/2014/main" id="{4D7E3E8E-7DAE-452F-96AD-480FC60702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770690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2904</xdr:row>
      <xdr:rowOff>0</xdr:rowOff>
    </xdr:from>
    <xdr:to>
      <xdr:col>1</xdr:col>
      <xdr:colOff>152400</xdr:colOff>
      <xdr:row>2905</xdr:row>
      <xdr:rowOff>0</xdr:rowOff>
    </xdr:to>
    <xdr:pic>
      <xdr:nvPicPr>
        <xdr:cNvPr id="2220" name="img361" descr="Lot ID: 354115347  Set No: KT203  Name: Large Train Engine with Tender Blue">
          <a:hlinkClick xmlns:r="http://schemas.openxmlformats.org/officeDocument/2006/relationships" r:id="rId266"/>
          <a:extLst>
            <a:ext uri="{FF2B5EF4-FFF2-40B4-BE49-F238E27FC236}">
              <a16:creationId xmlns:a16="http://schemas.microsoft.com/office/drawing/2014/main" id="{84E334CC-8EB4-4839-8F20-19332B763EE5}"/>
            </a:ext>
          </a:extLst>
        </xdr:cNvPr>
        <xdr:cNvPicPr>
          <a:picLocks noChangeAspect="1" noChangeArrowheads="1"/>
        </xdr:cNvPicPr>
      </xdr:nvPicPr>
      <xdr:blipFill>
        <a:blip xmlns:r="http://schemas.openxmlformats.org/officeDocument/2006/relationships" r:embed="rId267">
          <a:extLst>
            <a:ext uri="{28A0092B-C50C-407E-A947-70E740481C1C}">
              <a14:useLocalDpi xmlns:a14="http://schemas.microsoft.com/office/drawing/2010/main" val="0"/>
            </a:ext>
          </a:extLst>
        </a:blip>
        <a:srcRect/>
        <a:stretch>
          <a:fillRect/>
        </a:stretch>
      </xdr:blipFill>
      <xdr:spPr bwMode="auto">
        <a:xfrm>
          <a:off x="0" y="11774347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2904</xdr:row>
      <xdr:rowOff>0</xdr:rowOff>
    </xdr:from>
    <xdr:to>
      <xdr:col>3</xdr:col>
      <xdr:colOff>114300</xdr:colOff>
      <xdr:row>2904</xdr:row>
      <xdr:rowOff>114300</xdr:rowOff>
    </xdr:to>
    <xdr:pic>
      <xdr:nvPicPr>
        <xdr:cNvPr id="2221" name="Billede 2220" descr="Seller Ships to My Country">
          <a:hlinkClick xmlns:r="http://schemas.openxmlformats.org/officeDocument/2006/relationships" r:id="rId5"/>
          <a:extLst>
            <a:ext uri="{FF2B5EF4-FFF2-40B4-BE49-F238E27FC236}">
              <a16:creationId xmlns:a16="http://schemas.microsoft.com/office/drawing/2014/main" id="{E1B09027-7129-40AE-8E6D-47EA6ECE45B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774347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2904</xdr:row>
      <xdr:rowOff>0</xdr:rowOff>
    </xdr:from>
    <xdr:to>
      <xdr:col>3</xdr:col>
      <xdr:colOff>274320</xdr:colOff>
      <xdr:row>2904</xdr:row>
      <xdr:rowOff>152400</xdr:rowOff>
    </xdr:to>
    <xdr:pic>
      <xdr:nvPicPr>
        <xdr:cNvPr id="2222" name="Billede 2221">
          <a:hlinkClick xmlns:r="http://schemas.openxmlformats.org/officeDocument/2006/relationships" r:id="rId7"/>
          <a:extLst>
            <a:ext uri="{FF2B5EF4-FFF2-40B4-BE49-F238E27FC236}">
              <a16:creationId xmlns:a16="http://schemas.microsoft.com/office/drawing/2014/main" id="{0CAD98CA-553C-4DF3-B3B3-70EF13869D4B}"/>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1774347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2908</xdr:row>
      <xdr:rowOff>0</xdr:rowOff>
    </xdr:from>
    <xdr:to>
      <xdr:col>3</xdr:col>
      <xdr:colOff>7620</xdr:colOff>
      <xdr:row>2908</xdr:row>
      <xdr:rowOff>30480</xdr:rowOff>
    </xdr:to>
    <xdr:pic>
      <xdr:nvPicPr>
        <xdr:cNvPr id="2223" name="Billede 2222">
          <a:extLst>
            <a:ext uri="{FF2B5EF4-FFF2-40B4-BE49-F238E27FC236}">
              <a16:creationId xmlns:a16="http://schemas.microsoft.com/office/drawing/2014/main" id="{41622141-CC6D-4A25-AEA7-04F56071DC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04065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2909</xdr:row>
      <xdr:rowOff>0</xdr:rowOff>
    </xdr:from>
    <xdr:to>
      <xdr:col>3</xdr:col>
      <xdr:colOff>571500</xdr:colOff>
      <xdr:row>2909</xdr:row>
      <xdr:rowOff>160020</xdr:rowOff>
    </xdr:to>
    <xdr:pic>
      <xdr:nvPicPr>
        <xdr:cNvPr id="2224" name="Billede 2223">
          <a:hlinkClick xmlns:r="http://schemas.openxmlformats.org/officeDocument/2006/relationships" r:id="rId485"/>
          <a:extLst>
            <a:ext uri="{FF2B5EF4-FFF2-40B4-BE49-F238E27FC236}">
              <a16:creationId xmlns:a16="http://schemas.microsoft.com/office/drawing/2014/main" id="{BC80A9E2-2099-415B-B8EF-1DC69317942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805894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2910</xdr:row>
      <xdr:rowOff>0</xdr:rowOff>
    </xdr:from>
    <xdr:to>
      <xdr:col>3</xdr:col>
      <xdr:colOff>7620</xdr:colOff>
      <xdr:row>2910</xdr:row>
      <xdr:rowOff>99060</xdr:rowOff>
    </xdr:to>
    <xdr:pic>
      <xdr:nvPicPr>
        <xdr:cNvPr id="2225" name="Billede 2224">
          <a:extLst>
            <a:ext uri="{FF2B5EF4-FFF2-40B4-BE49-F238E27FC236}">
              <a16:creationId xmlns:a16="http://schemas.microsoft.com/office/drawing/2014/main" id="{9FCB9D83-4A41-49FD-ADF6-5BF68BFC1D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07723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2912</xdr:row>
      <xdr:rowOff>0</xdr:rowOff>
    </xdr:from>
    <xdr:to>
      <xdr:col>1</xdr:col>
      <xdr:colOff>152400</xdr:colOff>
      <xdr:row>2913</xdr:row>
      <xdr:rowOff>0</xdr:rowOff>
    </xdr:to>
    <xdr:pic>
      <xdr:nvPicPr>
        <xdr:cNvPr id="2226" name="img362" descr="Lot ID: 497743284  Set No: KT203  Name: Large Train Engine with Tender Blue">
          <a:hlinkClick xmlns:r="http://schemas.openxmlformats.org/officeDocument/2006/relationships" r:id="rId266"/>
          <a:extLst>
            <a:ext uri="{FF2B5EF4-FFF2-40B4-BE49-F238E27FC236}">
              <a16:creationId xmlns:a16="http://schemas.microsoft.com/office/drawing/2014/main" id="{42D0AC08-C4B9-42EC-BD1F-5FD6FDF3C3A3}"/>
            </a:ext>
          </a:extLst>
        </xdr:cNvPr>
        <xdr:cNvPicPr>
          <a:picLocks noChangeAspect="1" noChangeArrowheads="1"/>
        </xdr:cNvPicPr>
      </xdr:nvPicPr>
      <xdr:blipFill>
        <a:blip xmlns:r="http://schemas.openxmlformats.org/officeDocument/2006/relationships" r:embed="rId267">
          <a:extLst>
            <a:ext uri="{28A0092B-C50C-407E-A947-70E740481C1C}">
              <a14:useLocalDpi xmlns:a14="http://schemas.microsoft.com/office/drawing/2010/main" val="0"/>
            </a:ext>
          </a:extLst>
        </a:blip>
        <a:srcRect/>
        <a:stretch>
          <a:fillRect/>
        </a:stretch>
      </xdr:blipFill>
      <xdr:spPr bwMode="auto">
        <a:xfrm>
          <a:off x="0" y="11811381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2912</xdr:row>
      <xdr:rowOff>0</xdr:rowOff>
    </xdr:from>
    <xdr:to>
      <xdr:col>3</xdr:col>
      <xdr:colOff>114300</xdr:colOff>
      <xdr:row>2912</xdr:row>
      <xdr:rowOff>114300</xdr:rowOff>
    </xdr:to>
    <xdr:pic>
      <xdr:nvPicPr>
        <xdr:cNvPr id="2227" name="Billede 2226" descr="Seller Does Not Ship to My Country">
          <a:hlinkClick xmlns:r="http://schemas.openxmlformats.org/officeDocument/2006/relationships" r:id="rId5"/>
          <a:extLst>
            <a:ext uri="{FF2B5EF4-FFF2-40B4-BE49-F238E27FC236}">
              <a16:creationId xmlns:a16="http://schemas.microsoft.com/office/drawing/2014/main" id="{73C672C7-8204-480E-B3B4-4CE06D50DEA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81138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2912</xdr:row>
      <xdr:rowOff>0</xdr:rowOff>
    </xdr:from>
    <xdr:to>
      <xdr:col>3</xdr:col>
      <xdr:colOff>274320</xdr:colOff>
      <xdr:row>2912</xdr:row>
      <xdr:rowOff>152400</xdr:rowOff>
    </xdr:to>
    <xdr:pic>
      <xdr:nvPicPr>
        <xdr:cNvPr id="2228" name="Billede 2227">
          <a:hlinkClick xmlns:r="http://schemas.openxmlformats.org/officeDocument/2006/relationships" r:id="rId7"/>
          <a:extLst>
            <a:ext uri="{FF2B5EF4-FFF2-40B4-BE49-F238E27FC236}">
              <a16:creationId xmlns:a16="http://schemas.microsoft.com/office/drawing/2014/main" id="{3079A60A-F0DC-40E9-A8BE-4234D8AC4FF6}"/>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181138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2912</xdr:row>
      <xdr:rowOff>0</xdr:rowOff>
    </xdr:from>
    <xdr:to>
      <xdr:col>3</xdr:col>
      <xdr:colOff>457200</xdr:colOff>
      <xdr:row>2912</xdr:row>
      <xdr:rowOff>152400</xdr:rowOff>
    </xdr:to>
    <xdr:pic>
      <xdr:nvPicPr>
        <xdr:cNvPr id="2229" name="Billede 2228">
          <a:hlinkClick xmlns:r="http://schemas.openxmlformats.org/officeDocument/2006/relationships" r:id="rId486"/>
          <a:extLst>
            <a:ext uri="{FF2B5EF4-FFF2-40B4-BE49-F238E27FC236}">
              <a16:creationId xmlns:a16="http://schemas.microsoft.com/office/drawing/2014/main" id="{88B2D654-1199-4556-9001-0EB1B3941D34}"/>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1811381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2916</xdr:row>
      <xdr:rowOff>0</xdr:rowOff>
    </xdr:from>
    <xdr:to>
      <xdr:col>3</xdr:col>
      <xdr:colOff>7620</xdr:colOff>
      <xdr:row>2916</xdr:row>
      <xdr:rowOff>30480</xdr:rowOff>
    </xdr:to>
    <xdr:pic>
      <xdr:nvPicPr>
        <xdr:cNvPr id="2230" name="Billede 2229">
          <a:extLst>
            <a:ext uri="{FF2B5EF4-FFF2-40B4-BE49-F238E27FC236}">
              <a16:creationId xmlns:a16="http://schemas.microsoft.com/office/drawing/2014/main" id="{DBCE8C75-9E2F-4856-AFF7-484585123B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3995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2917</xdr:row>
      <xdr:rowOff>0</xdr:rowOff>
    </xdr:from>
    <xdr:to>
      <xdr:col>3</xdr:col>
      <xdr:colOff>571500</xdr:colOff>
      <xdr:row>2917</xdr:row>
      <xdr:rowOff>160020</xdr:rowOff>
    </xdr:to>
    <xdr:pic>
      <xdr:nvPicPr>
        <xdr:cNvPr id="2231" name="Billede 2230">
          <a:hlinkClick xmlns:r="http://schemas.openxmlformats.org/officeDocument/2006/relationships" r:id="rId487"/>
          <a:extLst>
            <a:ext uri="{FF2B5EF4-FFF2-40B4-BE49-F238E27FC236}">
              <a16:creationId xmlns:a16="http://schemas.microsoft.com/office/drawing/2014/main" id="{F14E7009-C8C4-46F7-B1E3-5B21F9794B8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84178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2918</xdr:row>
      <xdr:rowOff>0</xdr:rowOff>
    </xdr:from>
    <xdr:to>
      <xdr:col>3</xdr:col>
      <xdr:colOff>7620</xdr:colOff>
      <xdr:row>2918</xdr:row>
      <xdr:rowOff>99060</xdr:rowOff>
    </xdr:to>
    <xdr:pic>
      <xdr:nvPicPr>
        <xdr:cNvPr id="2232" name="Billede 2231">
          <a:extLst>
            <a:ext uri="{FF2B5EF4-FFF2-40B4-BE49-F238E27FC236}">
              <a16:creationId xmlns:a16="http://schemas.microsoft.com/office/drawing/2014/main" id="{1A049877-E736-40BF-B1AD-58A814B1D1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4361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2920</xdr:row>
      <xdr:rowOff>0</xdr:rowOff>
    </xdr:from>
    <xdr:to>
      <xdr:col>1</xdr:col>
      <xdr:colOff>152400</xdr:colOff>
      <xdr:row>2921</xdr:row>
      <xdr:rowOff>114300</xdr:rowOff>
    </xdr:to>
    <xdr:pic>
      <xdr:nvPicPr>
        <xdr:cNvPr id="2233" name="Billede 2232" descr="invID: 300814294 S-No: 693  Name: Fire Engine with Firemen">
          <a:hlinkClick xmlns:r="http://schemas.openxmlformats.org/officeDocument/2006/relationships" r:id="rId488" tgtFrame="/myImg/769347.jpg"/>
          <a:extLst>
            <a:ext uri="{FF2B5EF4-FFF2-40B4-BE49-F238E27FC236}">
              <a16:creationId xmlns:a16="http://schemas.microsoft.com/office/drawing/2014/main" id="{2502C965-65C6-437D-938F-FAB87D0A9221}"/>
            </a:ext>
          </a:extLst>
        </xdr:cNvPr>
        <xdr:cNvPicPr>
          <a:picLocks noChangeAspect="1" noChangeArrowheads="1"/>
        </xdr:cNvPicPr>
      </xdr:nvPicPr>
      <xdr:blipFill>
        <a:blip xmlns:r="http://schemas.openxmlformats.org/officeDocument/2006/relationships" r:embed="rId489">
          <a:extLst>
            <a:ext uri="{28A0092B-C50C-407E-A947-70E740481C1C}">
              <a14:useLocalDpi xmlns:a14="http://schemas.microsoft.com/office/drawing/2010/main" val="0"/>
            </a:ext>
          </a:extLst>
        </a:blip>
        <a:srcRect/>
        <a:stretch>
          <a:fillRect/>
        </a:stretch>
      </xdr:blipFill>
      <xdr:spPr bwMode="auto">
        <a:xfrm>
          <a:off x="0" y="1184727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2920</xdr:row>
      <xdr:rowOff>0</xdr:rowOff>
    </xdr:from>
    <xdr:to>
      <xdr:col>3</xdr:col>
      <xdr:colOff>114300</xdr:colOff>
      <xdr:row>2920</xdr:row>
      <xdr:rowOff>114300</xdr:rowOff>
    </xdr:to>
    <xdr:pic>
      <xdr:nvPicPr>
        <xdr:cNvPr id="2234" name="Billede 2233" descr="Seller Ships to My Country">
          <a:hlinkClick xmlns:r="http://schemas.openxmlformats.org/officeDocument/2006/relationships" r:id="rId5"/>
          <a:extLst>
            <a:ext uri="{FF2B5EF4-FFF2-40B4-BE49-F238E27FC236}">
              <a16:creationId xmlns:a16="http://schemas.microsoft.com/office/drawing/2014/main" id="{D5D35575-6188-4047-BCAB-11547280AA5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84727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2920</xdr:row>
      <xdr:rowOff>0</xdr:rowOff>
    </xdr:from>
    <xdr:to>
      <xdr:col>3</xdr:col>
      <xdr:colOff>274320</xdr:colOff>
      <xdr:row>2920</xdr:row>
      <xdr:rowOff>152400</xdr:rowOff>
    </xdr:to>
    <xdr:pic>
      <xdr:nvPicPr>
        <xdr:cNvPr id="2235" name="Billede 2234">
          <a:hlinkClick xmlns:r="http://schemas.openxmlformats.org/officeDocument/2006/relationships" r:id="rId7"/>
          <a:extLst>
            <a:ext uri="{FF2B5EF4-FFF2-40B4-BE49-F238E27FC236}">
              <a16:creationId xmlns:a16="http://schemas.microsoft.com/office/drawing/2014/main" id="{A160355E-B985-4F4C-A258-BDFD4FB7D65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184727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2925</xdr:row>
      <xdr:rowOff>0</xdr:rowOff>
    </xdr:from>
    <xdr:to>
      <xdr:col>3</xdr:col>
      <xdr:colOff>7620</xdr:colOff>
      <xdr:row>2925</xdr:row>
      <xdr:rowOff>30480</xdr:rowOff>
    </xdr:to>
    <xdr:pic>
      <xdr:nvPicPr>
        <xdr:cNvPr id="2236" name="Billede 2235">
          <a:extLst>
            <a:ext uri="{FF2B5EF4-FFF2-40B4-BE49-F238E27FC236}">
              <a16:creationId xmlns:a16="http://schemas.microsoft.com/office/drawing/2014/main" id="{CF399F08-948E-4BF9-BE5A-BD16F23AA0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7676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2926</xdr:row>
      <xdr:rowOff>0</xdr:rowOff>
    </xdr:from>
    <xdr:to>
      <xdr:col>3</xdr:col>
      <xdr:colOff>571500</xdr:colOff>
      <xdr:row>2926</xdr:row>
      <xdr:rowOff>160020</xdr:rowOff>
    </xdr:to>
    <xdr:pic>
      <xdr:nvPicPr>
        <xdr:cNvPr id="2237" name="Billede 2236">
          <a:hlinkClick xmlns:r="http://schemas.openxmlformats.org/officeDocument/2006/relationships" r:id="rId490"/>
          <a:extLst>
            <a:ext uri="{FF2B5EF4-FFF2-40B4-BE49-F238E27FC236}">
              <a16:creationId xmlns:a16="http://schemas.microsoft.com/office/drawing/2014/main" id="{B8061A75-A7B0-4C27-95BC-113527D7B6C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87858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2927</xdr:row>
      <xdr:rowOff>0</xdr:rowOff>
    </xdr:from>
    <xdr:to>
      <xdr:col>3</xdr:col>
      <xdr:colOff>7620</xdr:colOff>
      <xdr:row>2927</xdr:row>
      <xdr:rowOff>99060</xdr:rowOff>
    </xdr:to>
    <xdr:pic>
      <xdr:nvPicPr>
        <xdr:cNvPr id="2238" name="Billede 2237">
          <a:extLst>
            <a:ext uri="{FF2B5EF4-FFF2-40B4-BE49-F238E27FC236}">
              <a16:creationId xmlns:a16="http://schemas.microsoft.com/office/drawing/2014/main" id="{FFC9F152-715C-4EE4-9806-8AD281721B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88041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2929</xdr:row>
      <xdr:rowOff>0</xdr:rowOff>
    </xdr:from>
    <xdr:to>
      <xdr:col>1</xdr:col>
      <xdr:colOff>152400</xdr:colOff>
      <xdr:row>2930</xdr:row>
      <xdr:rowOff>0</xdr:rowOff>
    </xdr:to>
    <xdr:pic>
      <xdr:nvPicPr>
        <xdr:cNvPr id="2239" name="img364" descr="Lot ID: 511880272  Instruction No: 7750  Name: Steam Engine">
          <a:hlinkClick xmlns:r="http://schemas.openxmlformats.org/officeDocument/2006/relationships" r:id="rId491"/>
          <a:extLst>
            <a:ext uri="{FF2B5EF4-FFF2-40B4-BE49-F238E27FC236}">
              <a16:creationId xmlns:a16="http://schemas.microsoft.com/office/drawing/2014/main" id="{79F29425-6810-4DE1-AE53-DC33043F3FA5}"/>
            </a:ext>
          </a:extLst>
        </xdr:cNvPr>
        <xdr:cNvPicPr>
          <a:picLocks noChangeAspect="1" noChangeArrowheads="1"/>
        </xdr:cNvPicPr>
      </xdr:nvPicPr>
      <xdr:blipFill>
        <a:blip xmlns:r="http://schemas.openxmlformats.org/officeDocument/2006/relationships" r:embed="rId492">
          <a:extLst>
            <a:ext uri="{28A0092B-C50C-407E-A947-70E740481C1C}">
              <a14:useLocalDpi xmlns:a14="http://schemas.microsoft.com/office/drawing/2010/main" val="0"/>
            </a:ext>
          </a:extLst>
        </a:blip>
        <a:srcRect/>
        <a:stretch>
          <a:fillRect/>
        </a:stretch>
      </xdr:blipFill>
      <xdr:spPr bwMode="auto">
        <a:xfrm>
          <a:off x="0" y="1188407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2929</xdr:row>
      <xdr:rowOff>0</xdr:rowOff>
    </xdr:from>
    <xdr:to>
      <xdr:col>3</xdr:col>
      <xdr:colOff>114300</xdr:colOff>
      <xdr:row>2929</xdr:row>
      <xdr:rowOff>114300</xdr:rowOff>
    </xdr:to>
    <xdr:pic>
      <xdr:nvPicPr>
        <xdr:cNvPr id="2240" name="Billede 2239" descr="Seller Ships to My Country">
          <a:hlinkClick xmlns:r="http://schemas.openxmlformats.org/officeDocument/2006/relationships" r:id="rId5"/>
          <a:extLst>
            <a:ext uri="{FF2B5EF4-FFF2-40B4-BE49-F238E27FC236}">
              <a16:creationId xmlns:a16="http://schemas.microsoft.com/office/drawing/2014/main" id="{2E94CC3D-3B3A-48B4-8EB1-3CD89AF78FE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188407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2929</xdr:row>
      <xdr:rowOff>0</xdr:rowOff>
    </xdr:from>
    <xdr:to>
      <xdr:col>3</xdr:col>
      <xdr:colOff>274320</xdr:colOff>
      <xdr:row>2929</xdr:row>
      <xdr:rowOff>152400</xdr:rowOff>
    </xdr:to>
    <xdr:pic>
      <xdr:nvPicPr>
        <xdr:cNvPr id="2241" name="Billede 2240">
          <a:hlinkClick xmlns:r="http://schemas.openxmlformats.org/officeDocument/2006/relationships" r:id="rId7"/>
          <a:extLst>
            <a:ext uri="{FF2B5EF4-FFF2-40B4-BE49-F238E27FC236}">
              <a16:creationId xmlns:a16="http://schemas.microsoft.com/office/drawing/2014/main" id="{766D1111-5BCA-4F81-9BC1-663EB0213303}"/>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188407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2933</xdr:row>
      <xdr:rowOff>0</xdr:rowOff>
    </xdr:from>
    <xdr:to>
      <xdr:col>3</xdr:col>
      <xdr:colOff>7620</xdr:colOff>
      <xdr:row>2933</xdr:row>
      <xdr:rowOff>30480</xdr:rowOff>
    </xdr:to>
    <xdr:pic>
      <xdr:nvPicPr>
        <xdr:cNvPr id="2242" name="Billede 2241">
          <a:extLst>
            <a:ext uri="{FF2B5EF4-FFF2-40B4-BE49-F238E27FC236}">
              <a16:creationId xmlns:a16="http://schemas.microsoft.com/office/drawing/2014/main" id="{BBDE35C9-FECB-4DBB-B341-092BDFF921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0304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2934</xdr:row>
      <xdr:rowOff>0</xdr:rowOff>
    </xdr:from>
    <xdr:to>
      <xdr:col>3</xdr:col>
      <xdr:colOff>571500</xdr:colOff>
      <xdr:row>2934</xdr:row>
      <xdr:rowOff>160020</xdr:rowOff>
    </xdr:to>
    <xdr:pic>
      <xdr:nvPicPr>
        <xdr:cNvPr id="2243" name="Billede 2242">
          <a:hlinkClick xmlns:r="http://schemas.openxmlformats.org/officeDocument/2006/relationships" r:id="rId493"/>
          <a:extLst>
            <a:ext uri="{FF2B5EF4-FFF2-40B4-BE49-F238E27FC236}">
              <a16:creationId xmlns:a16="http://schemas.microsoft.com/office/drawing/2014/main" id="{974DCAAE-CE65-43D3-97A9-9EC61F55883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90487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2935</xdr:row>
      <xdr:rowOff>0</xdr:rowOff>
    </xdr:from>
    <xdr:to>
      <xdr:col>3</xdr:col>
      <xdr:colOff>7620</xdr:colOff>
      <xdr:row>2935</xdr:row>
      <xdr:rowOff>99060</xdr:rowOff>
    </xdr:to>
    <xdr:pic>
      <xdr:nvPicPr>
        <xdr:cNvPr id="2244" name="Billede 2243">
          <a:extLst>
            <a:ext uri="{FF2B5EF4-FFF2-40B4-BE49-F238E27FC236}">
              <a16:creationId xmlns:a16="http://schemas.microsoft.com/office/drawing/2014/main" id="{218F18E0-9BA0-452F-B603-67EE7B4C55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0670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2937</xdr:row>
      <xdr:rowOff>0</xdr:rowOff>
    </xdr:from>
    <xdr:to>
      <xdr:col>1</xdr:col>
      <xdr:colOff>152400</xdr:colOff>
      <xdr:row>2938</xdr:row>
      <xdr:rowOff>114300</xdr:rowOff>
    </xdr:to>
    <xdr:pic>
      <xdr:nvPicPr>
        <xdr:cNvPr id="2245" name="img365" descr="Lot ID: 313064247  Set No: KT304  Name: Small Train Engine Green">
          <a:hlinkClick xmlns:r="http://schemas.openxmlformats.org/officeDocument/2006/relationships" r:id="rId494"/>
          <a:extLst>
            <a:ext uri="{FF2B5EF4-FFF2-40B4-BE49-F238E27FC236}">
              <a16:creationId xmlns:a16="http://schemas.microsoft.com/office/drawing/2014/main" id="{B9968A93-DE64-4A95-90E4-D21F65DFEDF4}"/>
            </a:ext>
          </a:extLst>
        </xdr:cNvPr>
        <xdr:cNvPicPr>
          <a:picLocks noChangeAspect="1" noChangeArrowheads="1"/>
        </xdr:cNvPicPr>
      </xdr:nvPicPr>
      <xdr:blipFill>
        <a:blip xmlns:r="http://schemas.openxmlformats.org/officeDocument/2006/relationships" r:embed="rId495">
          <a:extLst>
            <a:ext uri="{28A0092B-C50C-407E-A947-70E740481C1C}">
              <a14:useLocalDpi xmlns:a14="http://schemas.microsoft.com/office/drawing/2010/main" val="0"/>
            </a:ext>
          </a:extLst>
        </a:blip>
        <a:srcRect/>
        <a:stretch>
          <a:fillRect/>
        </a:stretch>
      </xdr:blipFill>
      <xdr:spPr bwMode="auto">
        <a:xfrm>
          <a:off x="0" y="1191036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2937</xdr:row>
      <xdr:rowOff>0</xdr:rowOff>
    </xdr:from>
    <xdr:to>
      <xdr:col>3</xdr:col>
      <xdr:colOff>114300</xdr:colOff>
      <xdr:row>2937</xdr:row>
      <xdr:rowOff>114300</xdr:rowOff>
    </xdr:to>
    <xdr:pic>
      <xdr:nvPicPr>
        <xdr:cNvPr id="2246" name="Billede 2245" descr="Seller Does Not Ship to My Country">
          <a:hlinkClick xmlns:r="http://schemas.openxmlformats.org/officeDocument/2006/relationships" r:id="rId5"/>
          <a:extLst>
            <a:ext uri="{FF2B5EF4-FFF2-40B4-BE49-F238E27FC236}">
              <a16:creationId xmlns:a16="http://schemas.microsoft.com/office/drawing/2014/main" id="{60D49DF9-543D-4F45-892C-8589E6ED3A9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91036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2937</xdr:row>
      <xdr:rowOff>0</xdr:rowOff>
    </xdr:from>
    <xdr:to>
      <xdr:col>3</xdr:col>
      <xdr:colOff>274320</xdr:colOff>
      <xdr:row>2937</xdr:row>
      <xdr:rowOff>152400</xdr:rowOff>
    </xdr:to>
    <xdr:pic>
      <xdr:nvPicPr>
        <xdr:cNvPr id="2247" name="Billede 2246">
          <a:hlinkClick xmlns:r="http://schemas.openxmlformats.org/officeDocument/2006/relationships" r:id="rId7"/>
          <a:extLst>
            <a:ext uri="{FF2B5EF4-FFF2-40B4-BE49-F238E27FC236}">
              <a16:creationId xmlns:a16="http://schemas.microsoft.com/office/drawing/2014/main" id="{623C2CCB-A1E8-46D5-AAFA-C81E1CE6012A}"/>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191036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2941</xdr:row>
      <xdr:rowOff>0</xdr:rowOff>
    </xdr:from>
    <xdr:to>
      <xdr:col>3</xdr:col>
      <xdr:colOff>7620</xdr:colOff>
      <xdr:row>2941</xdr:row>
      <xdr:rowOff>30480</xdr:rowOff>
    </xdr:to>
    <xdr:pic>
      <xdr:nvPicPr>
        <xdr:cNvPr id="2248" name="Billede 2247">
          <a:extLst>
            <a:ext uri="{FF2B5EF4-FFF2-40B4-BE49-F238E27FC236}">
              <a16:creationId xmlns:a16="http://schemas.microsoft.com/office/drawing/2014/main" id="{9E591822-694D-4109-9FC8-1248876990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34367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2942</xdr:row>
      <xdr:rowOff>0</xdr:rowOff>
    </xdr:from>
    <xdr:to>
      <xdr:col>3</xdr:col>
      <xdr:colOff>571500</xdr:colOff>
      <xdr:row>2942</xdr:row>
      <xdr:rowOff>160020</xdr:rowOff>
    </xdr:to>
    <xdr:pic>
      <xdr:nvPicPr>
        <xdr:cNvPr id="2249" name="Billede 2248">
          <a:hlinkClick xmlns:r="http://schemas.openxmlformats.org/officeDocument/2006/relationships" r:id="rId496"/>
          <a:extLst>
            <a:ext uri="{FF2B5EF4-FFF2-40B4-BE49-F238E27FC236}">
              <a16:creationId xmlns:a16="http://schemas.microsoft.com/office/drawing/2014/main" id="{B5150A4A-351C-4580-822B-DE167DF3F6A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936196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2943</xdr:row>
      <xdr:rowOff>0</xdr:rowOff>
    </xdr:from>
    <xdr:to>
      <xdr:col>3</xdr:col>
      <xdr:colOff>7620</xdr:colOff>
      <xdr:row>2943</xdr:row>
      <xdr:rowOff>99060</xdr:rowOff>
    </xdr:to>
    <xdr:pic>
      <xdr:nvPicPr>
        <xdr:cNvPr id="2250" name="Billede 2249">
          <a:extLst>
            <a:ext uri="{FF2B5EF4-FFF2-40B4-BE49-F238E27FC236}">
              <a16:creationId xmlns:a16="http://schemas.microsoft.com/office/drawing/2014/main" id="{6D489DF3-E46D-4124-BD21-592719F8BF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38025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2945</xdr:row>
      <xdr:rowOff>0</xdr:rowOff>
    </xdr:from>
    <xdr:to>
      <xdr:col>1</xdr:col>
      <xdr:colOff>152400</xdr:colOff>
      <xdr:row>2946</xdr:row>
      <xdr:rowOff>114300</xdr:rowOff>
    </xdr:to>
    <xdr:pic>
      <xdr:nvPicPr>
        <xdr:cNvPr id="2251" name="img366" descr="Lot ID: 337776783  Set No: KT106  Name: Large Train Engine Brown">
          <a:hlinkClick xmlns:r="http://schemas.openxmlformats.org/officeDocument/2006/relationships" r:id="rId497"/>
          <a:extLst>
            <a:ext uri="{FF2B5EF4-FFF2-40B4-BE49-F238E27FC236}">
              <a16:creationId xmlns:a16="http://schemas.microsoft.com/office/drawing/2014/main" id="{ED56517A-5912-4ECA-914C-F9423896C3C2}"/>
            </a:ext>
          </a:extLst>
        </xdr:cNvPr>
        <xdr:cNvPicPr>
          <a:picLocks noChangeAspect="1" noChangeArrowheads="1"/>
        </xdr:cNvPicPr>
      </xdr:nvPicPr>
      <xdr:blipFill>
        <a:blip xmlns:r="http://schemas.openxmlformats.org/officeDocument/2006/relationships" r:embed="rId498">
          <a:extLst>
            <a:ext uri="{28A0092B-C50C-407E-A947-70E740481C1C}">
              <a14:useLocalDpi xmlns:a14="http://schemas.microsoft.com/office/drawing/2010/main" val="0"/>
            </a:ext>
          </a:extLst>
        </a:blip>
        <a:srcRect/>
        <a:stretch>
          <a:fillRect/>
        </a:stretch>
      </xdr:blipFill>
      <xdr:spPr bwMode="auto">
        <a:xfrm>
          <a:off x="0" y="11941683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2945</xdr:row>
      <xdr:rowOff>0</xdr:rowOff>
    </xdr:from>
    <xdr:to>
      <xdr:col>3</xdr:col>
      <xdr:colOff>114300</xdr:colOff>
      <xdr:row>2945</xdr:row>
      <xdr:rowOff>114300</xdr:rowOff>
    </xdr:to>
    <xdr:pic>
      <xdr:nvPicPr>
        <xdr:cNvPr id="2252" name="Billede 2251" descr="Seller Does Not Ship to My Country">
          <a:hlinkClick xmlns:r="http://schemas.openxmlformats.org/officeDocument/2006/relationships" r:id="rId5"/>
          <a:extLst>
            <a:ext uri="{FF2B5EF4-FFF2-40B4-BE49-F238E27FC236}">
              <a16:creationId xmlns:a16="http://schemas.microsoft.com/office/drawing/2014/main" id="{521C5D78-76DB-481E-9B87-EDF87A56945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941683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2945</xdr:row>
      <xdr:rowOff>0</xdr:rowOff>
    </xdr:from>
    <xdr:to>
      <xdr:col>3</xdr:col>
      <xdr:colOff>274320</xdr:colOff>
      <xdr:row>2945</xdr:row>
      <xdr:rowOff>152400</xdr:rowOff>
    </xdr:to>
    <xdr:pic>
      <xdr:nvPicPr>
        <xdr:cNvPr id="2253" name="Billede 2252">
          <a:hlinkClick xmlns:r="http://schemas.openxmlformats.org/officeDocument/2006/relationships" r:id="rId7"/>
          <a:extLst>
            <a:ext uri="{FF2B5EF4-FFF2-40B4-BE49-F238E27FC236}">
              <a16:creationId xmlns:a16="http://schemas.microsoft.com/office/drawing/2014/main" id="{D4C12EAC-FF36-4F1C-80B3-82B13B88E917}"/>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194168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2949</xdr:row>
      <xdr:rowOff>0</xdr:rowOff>
    </xdr:from>
    <xdr:to>
      <xdr:col>3</xdr:col>
      <xdr:colOff>7620</xdr:colOff>
      <xdr:row>2949</xdr:row>
      <xdr:rowOff>30480</xdr:rowOff>
    </xdr:to>
    <xdr:pic>
      <xdr:nvPicPr>
        <xdr:cNvPr id="2254" name="Billede 2253">
          <a:extLst>
            <a:ext uri="{FF2B5EF4-FFF2-40B4-BE49-F238E27FC236}">
              <a16:creationId xmlns:a16="http://schemas.microsoft.com/office/drawing/2014/main" id="{2E20C71C-6FCC-4E94-8766-A6AF9471B8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6225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2950</xdr:row>
      <xdr:rowOff>0</xdr:rowOff>
    </xdr:from>
    <xdr:to>
      <xdr:col>3</xdr:col>
      <xdr:colOff>571500</xdr:colOff>
      <xdr:row>2950</xdr:row>
      <xdr:rowOff>160020</xdr:rowOff>
    </xdr:to>
    <xdr:pic>
      <xdr:nvPicPr>
        <xdr:cNvPr id="2255" name="Billede 2254">
          <a:hlinkClick xmlns:r="http://schemas.openxmlformats.org/officeDocument/2006/relationships" r:id="rId499"/>
          <a:extLst>
            <a:ext uri="{FF2B5EF4-FFF2-40B4-BE49-F238E27FC236}">
              <a16:creationId xmlns:a16="http://schemas.microsoft.com/office/drawing/2014/main" id="{A433E58E-5FBA-4C28-975D-3DCC89022F0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96408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2951</xdr:row>
      <xdr:rowOff>0</xdr:rowOff>
    </xdr:from>
    <xdr:to>
      <xdr:col>3</xdr:col>
      <xdr:colOff>7620</xdr:colOff>
      <xdr:row>2951</xdr:row>
      <xdr:rowOff>99060</xdr:rowOff>
    </xdr:to>
    <xdr:pic>
      <xdr:nvPicPr>
        <xdr:cNvPr id="2256" name="Billede 2255">
          <a:extLst>
            <a:ext uri="{FF2B5EF4-FFF2-40B4-BE49-F238E27FC236}">
              <a16:creationId xmlns:a16="http://schemas.microsoft.com/office/drawing/2014/main" id="{39923132-AFED-42AF-A8C0-EC4C694878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6591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2953</xdr:row>
      <xdr:rowOff>0</xdr:rowOff>
    </xdr:from>
    <xdr:to>
      <xdr:col>1</xdr:col>
      <xdr:colOff>152400</xdr:colOff>
      <xdr:row>2953</xdr:row>
      <xdr:rowOff>571500</xdr:rowOff>
    </xdr:to>
    <xdr:pic>
      <xdr:nvPicPr>
        <xdr:cNvPr id="2257" name="img367" descr="Lot ID: 441686872  Set No: KT404  Name: Small Train Engine with Tender Green">
          <a:hlinkClick xmlns:r="http://schemas.openxmlformats.org/officeDocument/2006/relationships" r:id="rId500"/>
          <a:extLst>
            <a:ext uri="{FF2B5EF4-FFF2-40B4-BE49-F238E27FC236}">
              <a16:creationId xmlns:a16="http://schemas.microsoft.com/office/drawing/2014/main" id="{C3660455-AAB3-4069-B8C4-4C1B15B9C6A4}"/>
            </a:ext>
          </a:extLst>
        </xdr:cNvPr>
        <xdr:cNvPicPr>
          <a:picLocks noChangeAspect="1" noChangeArrowheads="1"/>
        </xdr:cNvPicPr>
      </xdr:nvPicPr>
      <xdr:blipFill>
        <a:blip xmlns:r="http://schemas.openxmlformats.org/officeDocument/2006/relationships" r:embed="rId501">
          <a:extLst>
            <a:ext uri="{28A0092B-C50C-407E-A947-70E740481C1C}">
              <a14:useLocalDpi xmlns:a14="http://schemas.microsoft.com/office/drawing/2010/main" val="0"/>
            </a:ext>
          </a:extLst>
        </a:blip>
        <a:srcRect/>
        <a:stretch>
          <a:fillRect/>
        </a:stretch>
      </xdr:blipFill>
      <xdr:spPr bwMode="auto">
        <a:xfrm>
          <a:off x="0" y="1196957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2953</xdr:row>
      <xdr:rowOff>0</xdr:rowOff>
    </xdr:from>
    <xdr:to>
      <xdr:col>3</xdr:col>
      <xdr:colOff>114300</xdr:colOff>
      <xdr:row>2953</xdr:row>
      <xdr:rowOff>114300</xdr:rowOff>
    </xdr:to>
    <xdr:pic>
      <xdr:nvPicPr>
        <xdr:cNvPr id="2258" name="Billede 2257" descr="Seller Does Not Ship to My Country">
          <a:hlinkClick xmlns:r="http://schemas.openxmlformats.org/officeDocument/2006/relationships" r:id="rId5"/>
          <a:extLst>
            <a:ext uri="{FF2B5EF4-FFF2-40B4-BE49-F238E27FC236}">
              <a16:creationId xmlns:a16="http://schemas.microsoft.com/office/drawing/2014/main" id="{CC05900F-DA8A-4778-B709-1C18AA418CF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196957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2953</xdr:row>
      <xdr:rowOff>0</xdr:rowOff>
    </xdr:from>
    <xdr:to>
      <xdr:col>3</xdr:col>
      <xdr:colOff>274320</xdr:colOff>
      <xdr:row>2953</xdr:row>
      <xdr:rowOff>152400</xdr:rowOff>
    </xdr:to>
    <xdr:pic>
      <xdr:nvPicPr>
        <xdr:cNvPr id="2259" name="Billede 2258">
          <a:hlinkClick xmlns:r="http://schemas.openxmlformats.org/officeDocument/2006/relationships" r:id="rId7"/>
          <a:extLst>
            <a:ext uri="{FF2B5EF4-FFF2-40B4-BE49-F238E27FC236}">
              <a16:creationId xmlns:a16="http://schemas.microsoft.com/office/drawing/2014/main" id="{7D5F5C78-47AE-4D4C-ACBE-9C4D46AA19C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196957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2957</xdr:row>
      <xdr:rowOff>0</xdr:rowOff>
    </xdr:from>
    <xdr:to>
      <xdr:col>3</xdr:col>
      <xdr:colOff>7620</xdr:colOff>
      <xdr:row>2957</xdr:row>
      <xdr:rowOff>30480</xdr:rowOff>
    </xdr:to>
    <xdr:pic>
      <xdr:nvPicPr>
        <xdr:cNvPr id="2260" name="Billede 2259">
          <a:extLst>
            <a:ext uri="{FF2B5EF4-FFF2-40B4-BE49-F238E27FC236}">
              <a16:creationId xmlns:a16="http://schemas.microsoft.com/office/drawing/2014/main" id="{8077511C-55D7-41AF-823A-28BC208EB4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9471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2958</xdr:row>
      <xdr:rowOff>0</xdr:rowOff>
    </xdr:from>
    <xdr:to>
      <xdr:col>3</xdr:col>
      <xdr:colOff>571500</xdr:colOff>
      <xdr:row>2958</xdr:row>
      <xdr:rowOff>160020</xdr:rowOff>
    </xdr:to>
    <xdr:pic>
      <xdr:nvPicPr>
        <xdr:cNvPr id="2261" name="Billede 2260">
          <a:hlinkClick xmlns:r="http://schemas.openxmlformats.org/officeDocument/2006/relationships" r:id="rId502"/>
          <a:extLst>
            <a:ext uri="{FF2B5EF4-FFF2-40B4-BE49-F238E27FC236}">
              <a16:creationId xmlns:a16="http://schemas.microsoft.com/office/drawing/2014/main" id="{6FA3A133-0755-4E49-95D4-C664C039CB6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199654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2959</xdr:row>
      <xdr:rowOff>0</xdr:rowOff>
    </xdr:from>
    <xdr:to>
      <xdr:col>3</xdr:col>
      <xdr:colOff>7620</xdr:colOff>
      <xdr:row>2959</xdr:row>
      <xdr:rowOff>99060</xdr:rowOff>
    </xdr:to>
    <xdr:pic>
      <xdr:nvPicPr>
        <xdr:cNvPr id="2262" name="Billede 2261">
          <a:extLst>
            <a:ext uri="{FF2B5EF4-FFF2-40B4-BE49-F238E27FC236}">
              <a16:creationId xmlns:a16="http://schemas.microsoft.com/office/drawing/2014/main" id="{CD5BA1C7-BE84-41FB-977C-61A184D4D4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199837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2961</xdr:row>
      <xdr:rowOff>0</xdr:rowOff>
    </xdr:from>
    <xdr:to>
      <xdr:col>1</xdr:col>
      <xdr:colOff>152400</xdr:colOff>
      <xdr:row>2962</xdr:row>
      <xdr:rowOff>342900</xdr:rowOff>
    </xdr:to>
    <xdr:pic>
      <xdr:nvPicPr>
        <xdr:cNvPr id="2263" name="img368" descr="Lot ID: 240165374  Set No: 8280  Name: Fire Engine">
          <a:hlinkClick xmlns:r="http://schemas.openxmlformats.org/officeDocument/2006/relationships" r:id="rId471"/>
          <a:extLst>
            <a:ext uri="{FF2B5EF4-FFF2-40B4-BE49-F238E27FC236}">
              <a16:creationId xmlns:a16="http://schemas.microsoft.com/office/drawing/2014/main" id="{3D5CB9E7-A6BF-4B85-A539-33817006641A}"/>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00203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2961</xdr:row>
      <xdr:rowOff>0</xdr:rowOff>
    </xdr:from>
    <xdr:to>
      <xdr:col>3</xdr:col>
      <xdr:colOff>114300</xdr:colOff>
      <xdr:row>2961</xdr:row>
      <xdr:rowOff>114300</xdr:rowOff>
    </xdr:to>
    <xdr:pic>
      <xdr:nvPicPr>
        <xdr:cNvPr id="2264" name="Billede 2263" descr="Seller Ships to My Country">
          <a:hlinkClick xmlns:r="http://schemas.openxmlformats.org/officeDocument/2006/relationships" r:id="rId5"/>
          <a:extLst>
            <a:ext uri="{FF2B5EF4-FFF2-40B4-BE49-F238E27FC236}">
              <a16:creationId xmlns:a16="http://schemas.microsoft.com/office/drawing/2014/main" id="{C4F3D99D-DC0A-4B3C-9D9C-F249A472D35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00203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2961</xdr:row>
      <xdr:rowOff>0</xdr:rowOff>
    </xdr:from>
    <xdr:to>
      <xdr:col>3</xdr:col>
      <xdr:colOff>274320</xdr:colOff>
      <xdr:row>2961</xdr:row>
      <xdr:rowOff>152400</xdr:rowOff>
    </xdr:to>
    <xdr:pic>
      <xdr:nvPicPr>
        <xdr:cNvPr id="2265" name="Billede 2264">
          <a:hlinkClick xmlns:r="http://schemas.openxmlformats.org/officeDocument/2006/relationships" r:id="rId7"/>
          <a:extLst>
            <a:ext uri="{FF2B5EF4-FFF2-40B4-BE49-F238E27FC236}">
              <a16:creationId xmlns:a16="http://schemas.microsoft.com/office/drawing/2014/main" id="{8912A3F9-97CD-4864-9739-C77442CAC5D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200203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2965</xdr:row>
      <xdr:rowOff>0</xdr:rowOff>
    </xdr:from>
    <xdr:to>
      <xdr:col>3</xdr:col>
      <xdr:colOff>7620</xdr:colOff>
      <xdr:row>2965</xdr:row>
      <xdr:rowOff>30480</xdr:rowOff>
    </xdr:to>
    <xdr:pic>
      <xdr:nvPicPr>
        <xdr:cNvPr id="2266" name="Billede 2265">
          <a:extLst>
            <a:ext uri="{FF2B5EF4-FFF2-40B4-BE49-F238E27FC236}">
              <a16:creationId xmlns:a16="http://schemas.microsoft.com/office/drawing/2014/main" id="{EFB24E75-7276-48C7-AC1B-CB33FE5AAF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2375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2966</xdr:row>
      <xdr:rowOff>0</xdr:rowOff>
    </xdr:from>
    <xdr:to>
      <xdr:col>3</xdr:col>
      <xdr:colOff>571500</xdr:colOff>
      <xdr:row>2966</xdr:row>
      <xdr:rowOff>160020</xdr:rowOff>
    </xdr:to>
    <xdr:pic>
      <xdr:nvPicPr>
        <xdr:cNvPr id="2267" name="Billede 2266">
          <a:hlinkClick xmlns:r="http://schemas.openxmlformats.org/officeDocument/2006/relationships" r:id="rId503"/>
          <a:extLst>
            <a:ext uri="{FF2B5EF4-FFF2-40B4-BE49-F238E27FC236}">
              <a16:creationId xmlns:a16="http://schemas.microsoft.com/office/drawing/2014/main" id="{B566CB69-7D78-41CF-BB7D-ABC97BC7848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02557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2967</xdr:row>
      <xdr:rowOff>0</xdr:rowOff>
    </xdr:from>
    <xdr:to>
      <xdr:col>3</xdr:col>
      <xdr:colOff>7620</xdr:colOff>
      <xdr:row>2967</xdr:row>
      <xdr:rowOff>99060</xdr:rowOff>
    </xdr:to>
    <xdr:pic>
      <xdr:nvPicPr>
        <xdr:cNvPr id="2268" name="Billede 2267">
          <a:extLst>
            <a:ext uri="{FF2B5EF4-FFF2-40B4-BE49-F238E27FC236}">
              <a16:creationId xmlns:a16="http://schemas.microsoft.com/office/drawing/2014/main" id="{03FAD225-7EE7-4976-8FBE-8C6CA2748C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2740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2969</xdr:row>
      <xdr:rowOff>0</xdr:rowOff>
    </xdr:from>
    <xdr:to>
      <xdr:col>1</xdr:col>
      <xdr:colOff>152400</xdr:colOff>
      <xdr:row>2970</xdr:row>
      <xdr:rowOff>342900</xdr:rowOff>
    </xdr:to>
    <xdr:pic>
      <xdr:nvPicPr>
        <xdr:cNvPr id="2269" name="img369" descr="Lot ID: 434471436  Set No: 8280  Name: Fire Engine">
          <a:hlinkClick xmlns:r="http://schemas.openxmlformats.org/officeDocument/2006/relationships" r:id="rId471"/>
          <a:extLst>
            <a:ext uri="{FF2B5EF4-FFF2-40B4-BE49-F238E27FC236}">
              <a16:creationId xmlns:a16="http://schemas.microsoft.com/office/drawing/2014/main" id="{522D6E79-2624-4923-A9DE-53E1EA9705EF}"/>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03106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2969</xdr:row>
      <xdr:rowOff>0</xdr:rowOff>
    </xdr:from>
    <xdr:to>
      <xdr:col>3</xdr:col>
      <xdr:colOff>114300</xdr:colOff>
      <xdr:row>2969</xdr:row>
      <xdr:rowOff>114300</xdr:rowOff>
    </xdr:to>
    <xdr:pic>
      <xdr:nvPicPr>
        <xdr:cNvPr id="2270" name="Billede 2269" descr="Seller Ships to My Country">
          <a:hlinkClick xmlns:r="http://schemas.openxmlformats.org/officeDocument/2006/relationships" r:id="rId5"/>
          <a:extLst>
            <a:ext uri="{FF2B5EF4-FFF2-40B4-BE49-F238E27FC236}">
              <a16:creationId xmlns:a16="http://schemas.microsoft.com/office/drawing/2014/main" id="{CC276C91-A092-4C70-8E5B-DECCD13FE16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03106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2969</xdr:row>
      <xdr:rowOff>0</xdr:rowOff>
    </xdr:from>
    <xdr:to>
      <xdr:col>3</xdr:col>
      <xdr:colOff>274320</xdr:colOff>
      <xdr:row>2969</xdr:row>
      <xdr:rowOff>152400</xdr:rowOff>
    </xdr:to>
    <xdr:pic>
      <xdr:nvPicPr>
        <xdr:cNvPr id="2271" name="Billede 2270">
          <a:hlinkClick xmlns:r="http://schemas.openxmlformats.org/officeDocument/2006/relationships" r:id="rId7"/>
          <a:extLst>
            <a:ext uri="{FF2B5EF4-FFF2-40B4-BE49-F238E27FC236}">
              <a16:creationId xmlns:a16="http://schemas.microsoft.com/office/drawing/2014/main" id="{16F6B7FF-AA58-4E62-9A94-5AA0FC7ADB8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203106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2973</xdr:row>
      <xdr:rowOff>0</xdr:rowOff>
    </xdr:from>
    <xdr:to>
      <xdr:col>3</xdr:col>
      <xdr:colOff>7620</xdr:colOff>
      <xdr:row>2973</xdr:row>
      <xdr:rowOff>30480</xdr:rowOff>
    </xdr:to>
    <xdr:pic>
      <xdr:nvPicPr>
        <xdr:cNvPr id="2272" name="Billede 2271">
          <a:extLst>
            <a:ext uri="{FF2B5EF4-FFF2-40B4-BE49-F238E27FC236}">
              <a16:creationId xmlns:a16="http://schemas.microsoft.com/office/drawing/2014/main" id="{AEAAC082-DB59-49D4-B246-F1010E2476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5049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2974</xdr:row>
      <xdr:rowOff>0</xdr:rowOff>
    </xdr:from>
    <xdr:to>
      <xdr:col>3</xdr:col>
      <xdr:colOff>571500</xdr:colOff>
      <xdr:row>2974</xdr:row>
      <xdr:rowOff>160020</xdr:rowOff>
    </xdr:to>
    <xdr:pic>
      <xdr:nvPicPr>
        <xdr:cNvPr id="2273" name="Billede 2272">
          <a:hlinkClick xmlns:r="http://schemas.openxmlformats.org/officeDocument/2006/relationships" r:id="rId504"/>
          <a:extLst>
            <a:ext uri="{FF2B5EF4-FFF2-40B4-BE49-F238E27FC236}">
              <a16:creationId xmlns:a16="http://schemas.microsoft.com/office/drawing/2014/main" id="{79CE6EDD-556A-4F86-B1F0-DB5DD9EBF22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05232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2975</xdr:row>
      <xdr:rowOff>0</xdr:rowOff>
    </xdr:from>
    <xdr:to>
      <xdr:col>3</xdr:col>
      <xdr:colOff>7620</xdr:colOff>
      <xdr:row>2975</xdr:row>
      <xdr:rowOff>99060</xdr:rowOff>
    </xdr:to>
    <xdr:pic>
      <xdr:nvPicPr>
        <xdr:cNvPr id="2274" name="Billede 2273">
          <a:extLst>
            <a:ext uri="{FF2B5EF4-FFF2-40B4-BE49-F238E27FC236}">
              <a16:creationId xmlns:a16="http://schemas.microsoft.com/office/drawing/2014/main" id="{9B48CF37-AC12-4A24-A7B5-02926E3842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5415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2977</xdr:row>
      <xdr:rowOff>0</xdr:rowOff>
    </xdr:from>
    <xdr:to>
      <xdr:col>1</xdr:col>
      <xdr:colOff>152400</xdr:colOff>
      <xdr:row>2978</xdr:row>
      <xdr:rowOff>228600</xdr:rowOff>
    </xdr:to>
    <xdr:pic>
      <xdr:nvPicPr>
        <xdr:cNvPr id="2275" name="img370" descr="Lot ID: 313093933  Set No: KT303  Name: Small Train Engine Blue">
          <a:hlinkClick xmlns:r="http://schemas.openxmlformats.org/officeDocument/2006/relationships" r:id="rId505"/>
          <a:extLst>
            <a:ext uri="{FF2B5EF4-FFF2-40B4-BE49-F238E27FC236}">
              <a16:creationId xmlns:a16="http://schemas.microsoft.com/office/drawing/2014/main" id="{2861647F-60CA-47B9-8B8A-F7CA55F6D29A}"/>
            </a:ext>
          </a:extLst>
        </xdr:cNvPr>
        <xdr:cNvPicPr>
          <a:picLocks noChangeAspect="1" noChangeArrowheads="1"/>
        </xdr:cNvPicPr>
      </xdr:nvPicPr>
      <xdr:blipFill>
        <a:blip xmlns:r="http://schemas.openxmlformats.org/officeDocument/2006/relationships" r:embed="rId506">
          <a:extLst>
            <a:ext uri="{28A0092B-C50C-407E-A947-70E740481C1C}">
              <a14:useLocalDpi xmlns:a14="http://schemas.microsoft.com/office/drawing/2010/main" val="0"/>
            </a:ext>
          </a:extLst>
        </a:blip>
        <a:srcRect/>
        <a:stretch>
          <a:fillRect/>
        </a:stretch>
      </xdr:blipFill>
      <xdr:spPr bwMode="auto">
        <a:xfrm>
          <a:off x="0" y="1205781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2977</xdr:row>
      <xdr:rowOff>0</xdr:rowOff>
    </xdr:from>
    <xdr:to>
      <xdr:col>3</xdr:col>
      <xdr:colOff>114300</xdr:colOff>
      <xdr:row>2977</xdr:row>
      <xdr:rowOff>114300</xdr:rowOff>
    </xdr:to>
    <xdr:pic>
      <xdr:nvPicPr>
        <xdr:cNvPr id="2276" name="Billede 2275" descr="Seller Does Not Ship to My Country">
          <a:hlinkClick xmlns:r="http://schemas.openxmlformats.org/officeDocument/2006/relationships" r:id="rId5"/>
          <a:extLst>
            <a:ext uri="{FF2B5EF4-FFF2-40B4-BE49-F238E27FC236}">
              <a16:creationId xmlns:a16="http://schemas.microsoft.com/office/drawing/2014/main" id="{644CECAF-39D3-4A1E-B926-95972BF34D27}"/>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05781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2977</xdr:row>
      <xdr:rowOff>0</xdr:rowOff>
    </xdr:from>
    <xdr:to>
      <xdr:col>3</xdr:col>
      <xdr:colOff>274320</xdr:colOff>
      <xdr:row>2977</xdr:row>
      <xdr:rowOff>152400</xdr:rowOff>
    </xdr:to>
    <xdr:pic>
      <xdr:nvPicPr>
        <xdr:cNvPr id="2277" name="Billede 2276">
          <a:hlinkClick xmlns:r="http://schemas.openxmlformats.org/officeDocument/2006/relationships" r:id="rId7"/>
          <a:extLst>
            <a:ext uri="{FF2B5EF4-FFF2-40B4-BE49-F238E27FC236}">
              <a16:creationId xmlns:a16="http://schemas.microsoft.com/office/drawing/2014/main" id="{914BD511-450A-4425-A2F5-74127F9F4EA6}"/>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205781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2981</xdr:row>
      <xdr:rowOff>0</xdr:rowOff>
    </xdr:from>
    <xdr:to>
      <xdr:col>3</xdr:col>
      <xdr:colOff>7620</xdr:colOff>
      <xdr:row>2981</xdr:row>
      <xdr:rowOff>30480</xdr:rowOff>
    </xdr:to>
    <xdr:pic>
      <xdr:nvPicPr>
        <xdr:cNvPr id="2278" name="Billede 2277">
          <a:extLst>
            <a:ext uri="{FF2B5EF4-FFF2-40B4-BE49-F238E27FC236}">
              <a16:creationId xmlns:a16="http://schemas.microsoft.com/office/drawing/2014/main" id="{B9EB8B8F-3770-43CC-8EF6-6B65A08F1E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79528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2982</xdr:row>
      <xdr:rowOff>0</xdr:rowOff>
    </xdr:from>
    <xdr:to>
      <xdr:col>3</xdr:col>
      <xdr:colOff>571500</xdr:colOff>
      <xdr:row>2982</xdr:row>
      <xdr:rowOff>160020</xdr:rowOff>
    </xdr:to>
    <xdr:pic>
      <xdr:nvPicPr>
        <xdr:cNvPr id="2279" name="Billede 2278">
          <a:hlinkClick xmlns:r="http://schemas.openxmlformats.org/officeDocument/2006/relationships" r:id="rId507"/>
          <a:extLst>
            <a:ext uri="{FF2B5EF4-FFF2-40B4-BE49-F238E27FC236}">
              <a16:creationId xmlns:a16="http://schemas.microsoft.com/office/drawing/2014/main" id="{0557C0A1-6DAF-45F8-8809-760359D3214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081357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2983</xdr:row>
      <xdr:rowOff>0</xdr:rowOff>
    </xdr:from>
    <xdr:to>
      <xdr:col>3</xdr:col>
      <xdr:colOff>7620</xdr:colOff>
      <xdr:row>2983</xdr:row>
      <xdr:rowOff>99060</xdr:rowOff>
    </xdr:to>
    <xdr:pic>
      <xdr:nvPicPr>
        <xdr:cNvPr id="2280" name="Billede 2279">
          <a:extLst>
            <a:ext uri="{FF2B5EF4-FFF2-40B4-BE49-F238E27FC236}">
              <a16:creationId xmlns:a16="http://schemas.microsoft.com/office/drawing/2014/main" id="{5EFA4231-47F1-49DB-8278-E10BC6E919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083186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2985</xdr:row>
      <xdr:rowOff>0</xdr:rowOff>
    </xdr:from>
    <xdr:to>
      <xdr:col>1</xdr:col>
      <xdr:colOff>152400</xdr:colOff>
      <xdr:row>2986</xdr:row>
      <xdr:rowOff>0</xdr:rowOff>
    </xdr:to>
    <xdr:pic>
      <xdr:nvPicPr>
        <xdr:cNvPr id="2281" name="img371" descr="Lot ID: 508538331  Set No: KT403  Name: Small Train Engine with Tender Blue">
          <a:hlinkClick xmlns:r="http://schemas.openxmlformats.org/officeDocument/2006/relationships" r:id="rId262"/>
          <a:extLst>
            <a:ext uri="{FF2B5EF4-FFF2-40B4-BE49-F238E27FC236}">
              <a16:creationId xmlns:a16="http://schemas.microsoft.com/office/drawing/2014/main" id="{6AC8AC7E-A9B8-4113-91C5-5077CCF2340D}"/>
            </a:ext>
          </a:extLst>
        </xdr:cNvPr>
        <xdr:cNvPicPr>
          <a:picLocks noChangeAspect="1" noChangeArrowheads="1"/>
        </xdr:cNvPicPr>
      </xdr:nvPicPr>
      <xdr:blipFill>
        <a:blip xmlns:r="http://schemas.openxmlformats.org/officeDocument/2006/relationships" r:embed="rId263">
          <a:extLst>
            <a:ext uri="{28A0092B-C50C-407E-A947-70E740481C1C}">
              <a14:useLocalDpi xmlns:a14="http://schemas.microsoft.com/office/drawing/2010/main" val="0"/>
            </a:ext>
          </a:extLst>
        </a:blip>
        <a:srcRect/>
        <a:stretch>
          <a:fillRect/>
        </a:stretch>
      </xdr:blipFill>
      <xdr:spPr bwMode="auto">
        <a:xfrm>
          <a:off x="0" y="12086844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2985</xdr:row>
      <xdr:rowOff>0</xdr:rowOff>
    </xdr:from>
    <xdr:to>
      <xdr:col>3</xdr:col>
      <xdr:colOff>114300</xdr:colOff>
      <xdr:row>2985</xdr:row>
      <xdr:rowOff>114300</xdr:rowOff>
    </xdr:to>
    <xdr:pic>
      <xdr:nvPicPr>
        <xdr:cNvPr id="2282" name="Billede 2281" descr="Seller Ships to My Country">
          <a:hlinkClick xmlns:r="http://schemas.openxmlformats.org/officeDocument/2006/relationships" r:id="rId5"/>
          <a:extLst>
            <a:ext uri="{FF2B5EF4-FFF2-40B4-BE49-F238E27FC236}">
              <a16:creationId xmlns:a16="http://schemas.microsoft.com/office/drawing/2014/main" id="{D22F5DDD-A059-4B90-92D2-4BA65680BBB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08684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2985</xdr:row>
      <xdr:rowOff>0</xdr:rowOff>
    </xdr:from>
    <xdr:to>
      <xdr:col>3</xdr:col>
      <xdr:colOff>274320</xdr:colOff>
      <xdr:row>2985</xdr:row>
      <xdr:rowOff>152400</xdr:rowOff>
    </xdr:to>
    <xdr:pic>
      <xdr:nvPicPr>
        <xdr:cNvPr id="2283" name="Billede 2282">
          <a:hlinkClick xmlns:r="http://schemas.openxmlformats.org/officeDocument/2006/relationships" r:id="rId7"/>
          <a:extLst>
            <a:ext uri="{FF2B5EF4-FFF2-40B4-BE49-F238E27FC236}">
              <a16:creationId xmlns:a16="http://schemas.microsoft.com/office/drawing/2014/main" id="{496E9083-D8C5-49E6-BB1F-8DC40404011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0868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2989</xdr:row>
      <xdr:rowOff>0</xdr:rowOff>
    </xdr:from>
    <xdr:to>
      <xdr:col>3</xdr:col>
      <xdr:colOff>7620</xdr:colOff>
      <xdr:row>2989</xdr:row>
      <xdr:rowOff>30480</xdr:rowOff>
    </xdr:to>
    <xdr:pic>
      <xdr:nvPicPr>
        <xdr:cNvPr id="2284" name="Billede 2283">
          <a:extLst>
            <a:ext uri="{FF2B5EF4-FFF2-40B4-BE49-F238E27FC236}">
              <a16:creationId xmlns:a16="http://schemas.microsoft.com/office/drawing/2014/main" id="{B6895687-6455-4566-A8BB-2589FB9A5E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1427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2990</xdr:row>
      <xdr:rowOff>0</xdr:rowOff>
    </xdr:from>
    <xdr:to>
      <xdr:col>3</xdr:col>
      <xdr:colOff>571500</xdr:colOff>
      <xdr:row>2990</xdr:row>
      <xdr:rowOff>160020</xdr:rowOff>
    </xdr:to>
    <xdr:pic>
      <xdr:nvPicPr>
        <xdr:cNvPr id="2285" name="Billede 2284">
          <a:hlinkClick xmlns:r="http://schemas.openxmlformats.org/officeDocument/2006/relationships" r:id="rId508"/>
          <a:extLst>
            <a:ext uri="{FF2B5EF4-FFF2-40B4-BE49-F238E27FC236}">
              <a16:creationId xmlns:a16="http://schemas.microsoft.com/office/drawing/2014/main" id="{2582287F-E634-49AB-B01D-A03C7D30727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11610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2991</xdr:row>
      <xdr:rowOff>0</xdr:rowOff>
    </xdr:from>
    <xdr:to>
      <xdr:col>3</xdr:col>
      <xdr:colOff>7620</xdr:colOff>
      <xdr:row>2991</xdr:row>
      <xdr:rowOff>99060</xdr:rowOff>
    </xdr:to>
    <xdr:pic>
      <xdr:nvPicPr>
        <xdr:cNvPr id="2286" name="Billede 2285">
          <a:extLst>
            <a:ext uri="{FF2B5EF4-FFF2-40B4-BE49-F238E27FC236}">
              <a16:creationId xmlns:a16="http://schemas.microsoft.com/office/drawing/2014/main" id="{21982017-5B18-4E7D-8C72-1EA1AE3AFF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1793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2993</xdr:row>
      <xdr:rowOff>0</xdr:rowOff>
    </xdr:from>
    <xdr:to>
      <xdr:col>1</xdr:col>
      <xdr:colOff>152400</xdr:colOff>
      <xdr:row>2994</xdr:row>
      <xdr:rowOff>0</xdr:rowOff>
    </xdr:to>
    <xdr:pic>
      <xdr:nvPicPr>
        <xdr:cNvPr id="2287" name="img372" descr="Lot ID: 508539496  Set No: KT407  Name: Small Train Engine with Tender Gray">
          <a:hlinkClick xmlns:r="http://schemas.openxmlformats.org/officeDocument/2006/relationships" r:id="rId415"/>
          <a:extLst>
            <a:ext uri="{FF2B5EF4-FFF2-40B4-BE49-F238E27FC236}">
              <a16:creationId xmlns:a16="http://schemas.microsoft.com/office/drawing/2014/main" id="{0DC383D3-98AA-40A7-A7DA-991AACD765B4}"/>
            </a:ext>
          </a:extLst>
        </xdr:cNvPr>
        <xdr:cNvPicPr>
          <a:picLocks noChangeAspect="1" noChangeArrowheads="1"/>
        </xdr:cNvPicPr>
      </xdr:nvPicPr>
      <xdr:blipFill>
        <a:blip xmlns:r="http://schemas.openxmlformats.org/officeDocument/2006/relationships" r:embed="rId416">
          <a:extLst>
            <a:ext uri="{28A0092B-C50C-407E-A947-70E740481C1C}">
              <a14:useLocalDpi xmlns:a14="http://schemas.microsoft.com/office/drawing/2010/main" val="0"/>
            </a:ext>
          </a:extLst>
        </a:blip>
        <a:srcRect/>
        <a:stretch>
          <a:fillRect/>
        </a:stretch>
      </xdr:blipFill>
      <xdr:spPr bwMode="auto">
        <a:xfrm>
          <a:off x="0" y="1212159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2993</xdr:row>
      <xdr:rowOff>0</xdr:rowOff>
    </xdr:from>
    <xdr:to>
      <xdr:col>3</xdr:col>
      <xdr:colOff>114300</xdr:colOff>
      <xdr:row>2993</xdr:row>
      <xdr:rowOff>114300</xdr:rowOff>
    </xdr:to>
    <xdr:pic>
      <xdr:nvPicPr>
        <xdr:cNvPr id="2288" name="Billede 2287" descr="Seller Ships to My Country">
          <a:hlinkClick xmlns:r="http://schemas.openxmlformats.org/officeDocument/2006/relationships" r:id="rId5"/>
          <a:extLst>
            <a:ext uri="{FF2B5EF4-FFF2-40B4-BE49-F238E27FC236}">
              <a16:creationId xmlns:a16="http://schemas.microsoft.com/office/drawing/2014/main" id="{5C84D89F-D8E2-4322-B05C-3D1367BDA7B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12159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2993</xdr:row>
      <xdr:rowOff>0</xdr:rowOff>
    </xdr:from>
    <xdr:to>
      <xdr:col>3</xdr:col>
      <xdr:colOff>274320</xdr:colOff>
      <xdr:row>2993</xdr:row>
      <xdr:rowOff>152400</xdr:rowOff>
    </xdr:to>
    <xdr:pic>
      <xdr:nvPicPr>
        <xdr:cNvPr id="2289" name="Billede 2288">
          <a:hlinkClick xmlns:r="http://schemas.openxmlformats.org/officeDocument/2006/relationships" r:id="rId7"/>
          <a:extLst>
            <a:ext uri="{FF2B5EF4-FFF2-40B4-BE49-F238E27FC236}">
              <a16:creationId xmlns:a16="http://schemas.microsoft.com/office/drawing/2014/main" id="{D75FD18D-F299-4607-B31A-911D713537E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12159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2997</xdr:row>
      <xdr:rowOff>0</xdr:rowOff>
    </xdr:from>
    <xdr:to>
      <xdr:col>3</xdr:col>
      <xdr:colOff>7620</xdr:colOff>
      <xdr:row>2997</xdr:row>
      <xdr:rowOff>30480</xdr:rowOff>
    </xdr:to>
    <xdr:pic>
      <xdr:nvPicPr>
        <xdr:cNvPr id="2290" name="Billede 2289">
          <a:extLst>
            <a:ext uri="{FF2B5EF4-FFF2-40B4-BE49-F238E27FC236}">
              <a16:creationId xmlns:a16="http://schemas.microsoft.com/office/drawing/2014/main" id="{396197CA-B728-4967-8739-8FF9C236E3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49023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2998</xdr:row>
      <xdr:rowOff>0</xdr:rowOff>
    </xdr:from>
    <xdr:to>
      <xdr:col>3</xdr:col>
      <xdr:colOff>571500</xdr:colOff>
      <xdr:row>2998</xdr:row>
      <xdr:rowOff>160020</xdr:rowOff>
    </xdr:to>
    <xdr:pic>
      <xdr:nvPicPr>
        <xdr:cNvPr id="2291" name="Billede 2290">
          <a:hlinkClick xmlns:r="http://schemas.openxmlformats.org/officeDocument/2006/relationships" r:id="rId509"/>
          <a:extLst>
            <a:ext uri="{FF2B5EF4-FFF2-40B4-BE49-F238E27FC236}">
              <a16:creationId xmlns:a16="http://schemas.microsoft.com/office/drawing/2014/main" id="{B9E22A31-D070-4735-80D1-3BF15585075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150852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2999</xdr:row>
      <xdr:rowOff>0</xdr:rowOff>
    </xdr:from>
    <xdr:to>
      <xdr:col>3</xdr:col>
      <xdr:colOff>7620</xdr:colOff>
      <xdr:row>2999</xdr:row>
      <xdr:rowOff>99060</xdr:rowOff>
    </xdr:to>
    <xdr:pic>
      <xdr:nvPicPr>
        <xdr:cNvPr id="2292" name="Billede 2291">
          <a:extLst>
            <a:ext uri="{FF2B5EF4-FFF2-40B4-BE49-F238E27FC236}">
              <a16:creationId xmlns:a16="http://schemas.microsoft.com/office/drawing/2014/main" id="{DF5BB05C-7765-471A-A575-82860393A6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52680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3001</xdr:row>
      <xdr:rowOff>0</xdr:rowOff>
    </xdr:from>
    <xdr:to>
      <xdr:col>1</xdr:col>
      <xdr:colOff>152400</xdr:colOff>
      <xdr:row>3002</xdr:row>
      <xdr:rowOff>342900</xdr:rowOff>
    </xdr:to>
    <xdr:pic>
      <xdr:nvPicPr>
        <xdr:cNvPr id="2293" name="img373" descr="Lot ID: 392434227  Set No: 658  Name: Fire Engine">
          <a:hlinkClick xmlns:r="http://schemas.openxmlformats.org/officeDocument/2006/relationships" r:id="rId510"/>
          <a:extLst>
            <a:ext uri="{FF2B5EF4-FFF2-40B4-BE49-F238E27FC236}">
              <a16:creationId xmlns:a16="http://schemas.microsoft.com/office/drawing/2014/main" id="{27A58EBE-1468-44EB-A113-7E52F990A806}"/>
            </a:ext>
          </a:extLst>
        </xdr:cNvPr>
        <xdr:cNvPicPr>
          <a:picLocks noChangeAspect="1" noChangeArrowheads="1"/>
        </xdr:cNvPicPr>
      </xdr:nvPicPr>
      <xdr:blipFill>
        <a:blip xmlns:r="http://schemas.openxmlformats.org/officeDocument/2006/relationships" r:embed="rId511">
          <a:extLst>
            <a:ext uri="{28A0092B-C50C-407E-A947-70E740481C1C}">
              <a14:useLocalDpi xmlns:a14="http://schemas.microsoft.com/office/drawing/2010/main" val="0"/>
            </a:ext>
          </a:extLst>
        </a:blip>
        <a:srcRect/>
        <a:stretch>
          <a:fillRect/>
        </a:stretch>
      </xdr:blipFill>
      <xdr:spPr bwMode="auto">
        <a:xfrm>
          <a:off x="0" y="12156338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3001</xdr:row>
      <xdr:rowOff>0</xdr:rowOff>
    </xdr:from>
    <xdr:to>
      <xdr:col>3</xdr:col>
      <xdr:colOff>114300</xdr:colOff>
      <xdr:row>3001</xdr:row>
      <xdr:rowOff>114300</xdr:rowOff>
    </xdr:to>
    <xdr:pic>
      <xdr:nvPicPr>
        <xdr:cNvPr id="2294" name="Billede 2293" descr="Seller Does Not Ship to My Country">
          <a:hlinkClick xmlns:r="http://schemas.openxmlformats.org/officeDocument/2006/relationships" r:id="rId5"/>
          <a:extLst>
            <a:ext uri="{FF2B5EF4-FFF2-40B4-BE49-F238E27FC236}">
              <a16:creationId xmlns:a16="http://schemas.microsoft.com/office/drawing/2014/main" id="{56A5ADB1-48EC-4C2D-8CC6-31D65BFFB5F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156338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3001</xdr:row>
      <xdr:rowOff>0</xdr:rowOff>
    </xdr:from>
    <xdr:to>
      <xdr:col>3</xdr:col>
      <xdr:colOff>274320</xdr:colOff>
      <xdr:row>3001</xdr:row>
      <xdr:rowOff>152400</xdr:rowOff>
    </xdr:to>
    <xdr:pic>
      <xdr:nvPicPr>
        <xdr:cNvPr id="2295" name="Billede 2294">
          <a:hlinkClick xmlns:r="http://schemas.openxmlformats.org/officeDocument/2006/relationships" r:id="rId7"/>
          <a:extLst>
            <a:ext uri="{FF2B5EF4-FFF2-40B4-BE49-F238E27FC236}">
              <a16:creationId xmlns:a16="http://schemas.microsoft.com/office/drawing/2014/main" id="{0EF95A9E-77C3-4CFD-96F1-596EA8A206D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2156338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3006</xdr:row>
      <xdr:rowOff>0</xdr:rowOff>
    </xdr:from>
    <xdr:to>
      <xdr:col>3</xdr:col>
      <xdr:colOff>7620</xdr:colOff>
      <xdr:row>3006</xdr:row>
      <xdr:rowOff>30480</xdr:rowOff>
    </xdr:to>
    <xdr:pic>
      <xdr:nvPicPr>
        <xdr:cNvPr id="2296" name="Billede 2295">
          <a:extLst>
            <a:ext uri="{FF2B5EF4-FFF2-40B4-BE49-F238E27FC236}">
              <a16:creationId xmlns:a16="http://schemas.microsoft.com/office/drawing/2014/main" id="{C193B9EB-8D23-4249-8FA8-6AB10DFB25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7645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3007</xdr:row>
      <xdr:rowOff>0</xdr:rowOff>
    </xdr:from>
    <xdr:to>
      <xdr:col>3</xdr:col>
      <xdr:colOff>571500</xdr:colOff>
      <xdr:row>3007</xdr:row>
      <xdr:rowOff>160020</xdr:rowOff>
    </xdr:to>
    <xdr:pic>
      <xdr:nvPicPr>
        <xdr:cNvPr id="2297" name="Billede 2296">
          <a:hlinkClick xmlns:r="http://schemas.openxmlformats.org/officeDocument/2006/relationships" r:id="rId512"/>
          <a:extLst>
            <a:ext uri="{FF2B5EF4-FFF2-40B4-BE49-F238E27FC236}">
              <a16:creationId xmlns:a16="http://schemas.microsoft.com/office/drawing/2014/main" id="{513E21B7-612B-432F-BB04-E6B81435721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17828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3008</xdr:row>
      <xdr:rowOff>0</xdr:rowOff>
    </xdr:from>
    <xdr:to>
      <xdr:col>3</xdr:col>
      <xdr:colOff>7620</xdr:colOff>
      <xdr:row>3008</xdr:row>
      <xdr:rowOff>99060</xdr:rowOff>
    </xdr:to>
    <xdr:pic>
      <xdr:nvPicPr>
        <xdr:cNvPr id="2298" name="Billede 2297">
          <a:extLst>
            <a:ext uri="{FF2B5EF4-FFF2-40B4-BE49-F238E27FC236}">
              <a16:creationId xmlns:a16="http://schemas.microsoft.com/office/drawing/2014/main" id="{1F35D710-34B3-48FC-A588-A7D3590B26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8011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3010</xdr:row>
      <xdr:rowOff>0</xdr:rowOff>
    </xdr:from>
    <xdr:to>
      <xdr:col>1</xdr:col>
      <xdr:colOff>152400</xdr:colOff>
      <xdr:row>3012</xdr:row>
      <xdr:rowOff>114300</xdr:rowOff>
    </xdr:to>
    <xdr:pic>
      <xdr:nvPicPr>
        <xdr:cNvPr id="2299" name="img374" descr="Lot ID: 340577724  Set No: 8280  Name: Fire Engine">
          <a:hlinkClick xmlns:r="http://schemas.openxmlformats.org/officeDocument/2006/relationships" r:id="rId471"/>
          <a:extLst>
            <a:ext uri="{FF2B5EF4-FFF2-40B4-BE49-F238E27FC236}">
              <a16:creationId xmlns:a16="http://schemas.microsoft.com/office/drawing/2014/main" id="{18BD6AF3-301A-4A91-92C5-A65779C8FCD6}"/>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18377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3010</xdr:row>
      <xdr:rowOff>0</xdr:rowOff>
    </xdr:from>
    <xdr:to>
      <xdr:col>3</xdr:col>
      <xdr:colOff>114300</xdr:colOff>
      <xdr:row>3010</xdr:row>
      <xdr:rowOff>114300</xdr:rowOff>
    </xdr:to>
    <xdr:pic>
      <xdr:nvPicPr>
        <xdr:cNvPr id="2300" name="Billede 2299" descr="Seller Ships to My Country">
          <a:hlinkClick xmlns:r="http://schemas.openxmlformats.org/officeDocument/2006/relationships" r:id="rId5"/>
          <a:extLst>
            <a:ext uri="{FF2B5EF4-FFF2-40B4-BE49-F238E27FC236}">
              <a16:creationId xmlns:a16="http://schemas.microsoft.com/office/drawing/2014/main" id="{A7C41385-2B43-4FA5-AF48-CD9C78D0B35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18377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3010</xdr:row>
      <xdr:rowOff>0</xdr:rowOff>
    </xdr:from>
    <xdr:to>
      <xdr:col>3</xdr:col>
      <xdr:colOff>274320</xdr:colOff>
      <xdr:row>3010</xdr:row>
      <xdr:rowOff>152400</xdr:rowOff>
    </xdr:to>
    <xdr:pic>
      <xdr:nvPicPr>
        <xdr:cNvPr id="2301" name="Billede 2300">
          <a:hlinkClick xmlns:r="http://schemas.openxmlformats.org/officeDocument/2006/relationships" r:id="rId7"/>
          <a:extLst>
            <a:ext uri="{FF2B5EF4-FFF2-40B4-BE49-F238E27FC236}">
              <a16:creationId xmlns:a16="http://schemas.microsoft.com/office/drawing/2014/main" id="{49F08570-4CC9-47EE-BC9D-6248CAB8140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18377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3014</xdr:row>
      <xdr:rowOff>0</xdr:rowOff>
    </xdr:from>
    <xdr:to>
      <xdr:col>3</xdr:col>
      <xdr:colOff>7620</xdr:colOff>
      <xdr:row>3014</xdr:row>
      <xdr:rowOff>30480</xdr:rowOff>
    </xdr:to>
    <xdr:pic>
      <xdr:nvPicPr>
        <xdr:cNvPr id="2302" name="Billede 2301">
          <a:extLst>
            <a:ext uri="{FF2B5EF4-FFF2-40B4-BE49-F238E27FC236}">
              <a16:creationId xmlns:a16="http://schemas.microsoft.com/office/drawing/2014/main" id="{AB9A0672-8120-4843-9275-707E145F00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19977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3015</xdr:row>
      <xdr:rowOff>0</xdr:rowOff>
    </xdr:from>
    <xdr:to>
      <xdr:col>3</xdr:col>
      <xdr:colOff>571500</xdr:colOff>
      <xdr:row>3015</xdr:row>
      <xdr:rowOff>160020</xdr:rowOff>
    </xdr:to>
    <xdr:pic>
      <xdr:nvPicPr>
        <xdr:cNvPr id="2303" name="Billede 2302">
          <a:hlinkClick xmlns:r="http://schemas.openxmlformats.org/officeDocument/2006/relationships" r:id="rId513"/>
          <a:extLst>
            <a:ext uri="{FF2B5EF4-FFF2-40B4-BE49-F238E27FC236}">
              <a16:creationId xmlns:a16="http://schemas.microsoft.com/office/drawing/2014/main" id="{FF8987E5-B6D2-4B16-962D-B9FE0D23A2B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20160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3016</xdr:row>
      <xdr:rowOff>0</xdr:rowOff>
    </xdr:from>
    <xdr:to>
      <xdr:col>3</xdr:col>
      <xdr:colOff>7620</xdr:colOff>
      <xdr:row>3016</xdr:row>
      <xdr:rowOff>99060</xdr:rowOff>
    </xdr:to>
    <xdr:pic>
      <xdr:nvPicPr>
        <xdr:cNvPr id="2304" name="Billede 2303">
          <a:extLst>
            <a:ext uri="{FF2B5EF4-FFF2-40B4-BE49-F238E27FC236}">
              <a16:creationId xmlns:a16="http://schemas.microsoft.com/office/drawing/2014/main" id="{CE7AE08F-6F5A-4FE6-BFDA-519AA50F1B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20343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3018</xdr:row>
      <xdr:rowOff>0</xdr:rowOff>
    </xdr:from>
    <xdr:to>
      <xdr:col>1</xdr:col>
      <xdr:colOff>152400</xdr:colOff>
      <xdr:row>3019</xdr:row>
      <xdr:rowOff>0</xdr:rowOff>
    </xdr:to>
    <xdr:pic>
      <xdr:nvPicPr>
        <xdr:cNvPr id="2305" name="Billede 2304" descr="invID: 532751317 S-No: KT403  Name: Small Train Engine with Tender Blue">
          <a:hlinkClick xmlns:r="http://schemas.openxmlformats.org/officeDocument/2006/relationships" r:id="rId514" tgtFrame="/myImg/1122361.jpg"/>
          <a:extLst>
            <a:ext uri="{FF2B5EF4-FFF2-40B4-BE49-F238E27FC236}">
              <a16:creationId xmlns:a16="http://schemas.microsoft.com/office/drawing/2014/main" id="{A8499FE4-2179-4DB1-A285-119579539F38}"/>
            </a:ext>
          </a:extLst>
        </xdr:cNvPr>
        <xdr:cNvPicPr>
          <a:picLocks noChangeAspect="1" noChangeArrowheads="1"/>
        </xdr:cNvPicPr>
      </xdr:nvPicPr>
      <xdr:blipFill>
        <a:blip xmlns:r="http://schemas.openxmlformats.org/officeDocument/2006/relationships" r:embed="rId515">
          <a:extLst>
            <a:ext uri="{28A0092B-C50C-407E-A947-70E740481C1C}">
              <a14:useLocalDpi xmlns:a14="http://schemas.microsoft.com/office/drawing/2010/main" val="0"/>
            </a:ext>
          </a:extLst>
        </a:blip>
        <a:srcRect/>
        <a:stretch>
          <a:fillRect/>
        </a:stretch>
      </xdr:blipFill>
      <xdr:spPr bwMode="auto">
        <a:xfrm>
          <a:off x="0" y="1220708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3018</xdr:row>
      <xdr:rowOff>0</xdr:rowOff>
    </xdr:from>
    <xdr:to>
      <xdr:col>3</xdr:col>
      <xdr:colOff>114300</xdr:colOff>
      <xdr:row>3018</xdr:row>
      <xdr:rowOff>114300</xdr:rowOff>
    </xdr:to>
    <xdr:pic>
      <xdr:nvPicPr>
        <xdr:cNvPr id="2306" name="Billede 2305" descr="Seller Ships to My Country">
          <a:hlinkClick xmlns:r="http://schemas.openxmlformats.org/officeDocument/2006/relationships" r:id="rId5"/>
          <a:extLst>
            <a:ext uri="{FF2B5EF4-FFF2-40B4-BE49-F238E27FC236}">
              <a16:creationId xmlns:a16="http://schemas.microsoft.com/office/drawing/2014/main" id="{644FA5F4-5178-4C28-A3A1-9C728C233A3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20708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3018</xdr:row>
      <xdr:rowOff>0</xdr:rowOff>
    </xdr:from>
    <xdr:to>
      <xdr:col>3</xdr:col>
      <xdr:colOff>274320</xdr:colOff>
      <xdr:row>3018</xdr:row>
      <xdr:rowOff>152400</xdr:rowOff>
    </xdr:to>
    <xdr:pic>
      <xdr:nvPicPr>
        <xdr:cNvPr id="2307" name="Billede 2306">
          <a:hlinkClick xmlns:r="http://schemas.openxmlformats.org/officeDocument/2006/relationships" r:id="rId7"/>
          <a:extLst>
            <a:ext uri="{FF2B5EF4-FFF2-40B4-BE49-F238E27FC236}">
              <a16:creationId xmlns:a16="http://schemas.microsoft.com/office/drawing/2014/main" id="{803FBE43-87D3-44A1-B0B4-2E64AEE7DED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20708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3022</xdr:row>
      <xdr:rowOff>0</xdr:rowOff>
    </xdr:from>
    <xdr:to>
      <xdr:col>3</xdr:col>
      <xdr:colOff>7620</xdr:colOff>
      <xdr:row>3022</xdr:row>
      <xdr:rowOff>30480</xdr:rowOff>
    </xdr:to>
    <xdr:pic>
      <xdr:nvPicPr>
        <xdr:cNvPr id="2308" name="Billede 2307">
          <a:extLst>
            <a:ext uri="{FF2B5EF4-FFF2-40B4-BE49-F238E27FC236}">
              <a16:creationId xmlns:a16="http://schemas.microsoft.com/office/drawing/2014/main" id="{360A8545-E0CA-4EA7-815B-A3A4E55EFE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25166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3023</xdr:row>
      <xdr:rowOff>0</xdr:rowOff>
    </xdr:from>
    <xdr:to>
      <xdr:col>3</xdr:col>
      <xdr:colOff>571500</xdr:colOff>
      <xdr:row>3023</xdr:row>
      <xdr:rowOff>160020</xdr:rowOff>
    </xdr:to>
    <xdr:pic>
      <xdr:nvPicPr>
        <xdr:cNvPr id="2309" name="Billede 2308">
          <a:hlinkClick xmlns:r="http://schemas.openxmlformats.org/officeDocument/2006/relationships" r:id="rId516"/>
          <a:extLst>
            <a:ext uri="{FF2B5EF4-FFF2-40B4-BE49-F238E27FC236}">
              <a16:creationId xmlns:a16="http://schemas.microsoft.com/office/drawing/2014/main" id="{04DD61D5-1F34-4124-AC4A-EBBFFF20B4A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25349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3024</xdr:row>
      <xdr:rowOff>0</xdr:rowOff>
    </xdr:from>
    <xdr:to>
      <xdr:col>3</xdr:col>
      <xdr:colOff>7620</xdr:colOff>
      <xdr:row>3024</xdr:row>
      <xdr:rowOff>99060</xdr:rowOff>
    </xdr:to>
    <xdr:pic>
      <xdr:nvPicPr>
        <xdr:cNvPr id="2310" name="Billede 2309">
          <a:extLst>
            <a:ext uri="{FF2B5EF4-FFF2-40B4-BE49-F238E27FC236}">
              <a16:creationId xmlns:a16="http://schemas.microsoft.com/office/drawing/2014/main" id="{FADFB868-B082-4A83-9E69-F73046783C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25532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3026</xdr:row>
      <xdr:rowOff>0</xdr:rowOff>
    </xdr:from>
    <xdr:to>
      <xdr:col>1</xdr:col>
      <xdr:colOff>152400</xdr:colOff>
      <xdr:row>3026</xdr:row>
      <xdr:rowOff>571500</xdr:rowOff>
    </xdr:to>
    <xdr:pic>
      <xdr:nvPicPr>
        <xdr:cNvPr id="2311" name="Billede 2310" descr="invID: 532751318 S-No: KT404  Name: Small Train Engine with Tender Green">
          <a:hlinkClick xmlns:r="http://schemas.openxmlformats.org/officeDocument/2006/relationships" r:id="rId517" tgtFrame="/myImg/1122357.jpg"/>
          <a:extLst>
            <a:ext uri="{FF2B5EF4-FFF2-40B4-BE49-F238E27FC236}">
              <a16:creationId xmlns:a16="http://schemas.microsoft.com/office/drawing/2014/main" id="{D9628F44-EE25-4399-A3D9-8CC81B61A696}"/>
            </a:ext>
          </a:extLst>
        </xdr:cNvPr>
        <xdr:cNvPicPr>
          <a:picLocks noChangeAspect="1" noChangeArrowheads="1"/>
        </xdr:cNvPicPr>
      </xdr:nvPicPr>
      <xdr:blipFill>
        <a:blip xmlns:r="http://schemas.openxmlformats.org/officeDocument/2006/relationships" r:embed="rId518">
          <a:extLst>
            <a:ext uri="{28A0092B-C50C-407E-A947-70E740481C1C}">
              <a14:useLocalDpi xmlns:a14="http://schemas.microsoft.com/office/drawing/2010/main" val="0"/>
            </a:ext>
          </a:extLst>
        </a:blip>
        <a:srcRect/>
        <a:stretch>
          <a:fillRect/>
        </a:stretch>
      </xdr:blipFill>
      <xdr:spPr bwMode="auto">
        <a:xfrm>
          <a:off x="0" y="1225897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3026</xdr:row>
      <xdr:rowOff>0</xdr:rowOff>
    </xdr:from>
    <xdr:to>
      <xdr:col>3</xdr:col>
      <xdr:colOff>114300</xdr:colOff>
      <xdr:row>3026</xdr:row>
      <xdr:rowOff>114300</xdr:rowOff>
    </xdr:to>
    <xdr:pic>
      <xdr:nvPicPr>
        <xdr:cNvPr id="2312" name="Billede 2311" descr="Seller Ships to My Country">
          <a:hlinkClick xmlns:r="http://schemas.openxmlformats.org/officeDocument/2006/relationships" r:id="rId5"/>
          <a:extLst>
            <a:ext uri="{FF2B5EF4-FFF2-40B4-BE49-F238E27FC236}">
              <a16:creationId xmlns:a16="http://schemas.microsoft.com/office/drawing/2014/main" id="{C639DCF4-6F1E-4CBC-A428-6DF097B27A4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25897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3026</xdr:row>
      <xdr:rowOff>0</xdr:rowOff>
    </xdr:from>
    <xdr:to>
      <xdr:col>3</xdr:col>
      <xdr:colOff>274320</xdr:colOff>
      <xdr:row>3026</xdr:row>
      <xdr:rowOff>152400</xdr:rowOff>
    </xdr:to>
    <xdr:pic>
      <xdr:nvPicPr>
        <xdr:cNvPr id="2313" name="Billede 2312">
          <a:hlinkClick xmlns:r="http://schemas.openxmlformats.org/officeDocument/2006/relationships" r:id="rId7"/>
          <a:extLst>
            <a:ext uri="{FF2B5EF4-FFF2-40B4-BE49-F238E27FC236}">
              <a16:creationId xmlns:a16="http://schemas.microsoft.com/office/drawing/2014/main" id="{AE28570F-724E-4D43-AC7D-A227F1689A9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25897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3030</xdr:row>
      <xdr:rowOff>0</xdr:rowOff>
    </xdr:from>
    <xdr:to>
      <xdr:col>3</xdr:col>
      <xdr:colOff>7620</xdr:colOff>
      <xdr:row>3030</xdr:row>
      <xdr:rowOff>30480</xdr:rowOff>
    </xdr:to>
    <xdr:pic>
      <xdr:nvPicPr>
        <xdr:cNvPr id="2314" name="Billede 2313">
          <a:extLst>
            <a:ext uri="{FF2B5EF4-FFF2-40B4-BE49-F238E27FC236}">
              <a16:creationId xmlns:a16="http://schemas.microsoft.com/office/drawing/2014/main" id="{D14D3FA1-3F8C-45EA-A264-EA809278CD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30469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3031</xdr:row>
      <xdr:rowOff>0</xdr:rowOff>
    </xdr:from>
    <xdr:to>
      <xdr:col>3</xdr:col>
      <xdr:colOff>571500</xdr:colOff>
      <xdr:row>3031</xdr:row>
      <xdr:rowOff>160020</xdr:rowOff>
    </xdr:to>
    <xdr:pic>
      <xdr:nvPicPr>
        <xdr:cNvPr id="2315" name="Billede 2314">
          <a:hlinkClick xmlns:r="http://schemas.openxmlformats.org/officeDocument/2006/relationships" r:id="rId519"/>
          <a:extLst>
            <a:ext uri="{FF2B5EF4-FFF2-40B4-BE49-F238E27FC236}">
              <a16:creationId xmlns:a16="http://schemas.microsoft.com/office/drawing/2014/main" id="{7076E0EB-23A8-47D4-94BE-F055CA713DD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30652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3032</xdr:row>
      <xdr:rowOff>0</xdr:rowOff>
    </xdr:from>
    <xdr:to>
      <xdr:col>3</xdr:col>
      <xdr:colOff>7620</xdr:colOff>
      <xdr:row>3032</xdr:row>
      <xdr:rowOff>99060</xdr:rowOff>
    </xdr:to>
    <xdr:pic>
      <xdr:nvPicPr>
        <xdr:cNvPr id="2316" name="Billede 2315">
          <a:extLst>
            <a:ext uri="{FF2B5EF4-FFF2-40B4-BE49-F238E27FC236}">
              <a16:creationId xmlns:a16="http://schemas.microsoft.com/office/drawing/2014/main" id="{98A30E84-49D4-4BA9-B019-CB51346CB2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30835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3034</xdr:row>
      <xdr:rowOff>0</xdr:rowOff>
    </xdr:from>
    <xdr:to>
      <xdr:col>1</xdr:col>
      <xdr:colOff>152400</xdr:colOff>
      <xdr:row>3034</xdr:row>
      <xdr:rowOff>571500</xdr:rowOff>
    </xdr:to>
    <xdr:pic>
      <xdr:nvPicPr>
        <xdr:cNvPr id="2317" name="Billede 2316" descr="invID: 532751319 S-No: KT405  Name: Small Train Engine with Tender Black">
          <a:hlinkClick xmlns:r="http://schemas.openxmlformats.org/officeDocument/2006/relationships" r:id="rId520" tgtFrame="/myImg/1122358.jpg"/>
          <a:extLst>
            <a:ext uri="{FF2B5EF4-FFF2-40B4-BE49-F238E27FC236}">
              <a16:creationId xmlns:a16="http://schemas.microsoft.com/office/drawing/2014/main" id="{0839659B-240A-492C-B862-61BD126917F6}"/>
            </a:ext>
          </a:extLst>
        </xdr:cNvPr>
        <xdr:cNvPicPr>
          <a:picLocks noChangeAspect="1" noChangeArrowheads="1"/>
        </xdr:cNvPicPr>
      </xdr:nvPicPr>
      <xdr:blipFill>
        <a:blip xmlns:r="http://schemas.openxmlformats.org/officeDocument/2006/relationships" r:embed="rId521">
          <a:extLst>
            <a:ext uri="{28A0092B-C50C-407E-A947-70E740481C1C}">
              <a14:useLocalDpi xmlns:a14="http://schemas.microsoft.com/office/drawing/2010/main" val="0"/>
            </a:ext>
          </a:extLst>
        </a:blip>
        <a:srcRect/>
        <a:stretch>
          <a:fillRect/>
        </a:stretch>
      </xdr:blipFill>
      <xdr:spPr bwMode="auto">
        <a:xfrm>
          <a:off x="0" y="1231201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3034</xdr:row>
      <xdr:rowOff>0</xdr:rowOff>
    </xdr:from>
    <xdr:to>
      <xdr:col>3</xdr:col>
      <xdr:colOff>114300</xdr:colOff>
      <xdr:row>3034</xdr:row>
      <xdr:rowOff>114300</xdr:rowOff>
    </xdr:to>
    <xdr:pic>
      <xdr:nvPicPr>
        <xdr:cNvPr id="2318" name="Billede 2317" descr="Seller Ships to My Country">
          <a:hlinkClick xmlns:r="http://schemas.openxmlformats.org/officeDocument/2006/relationships" r:id="rId5"/>
          <a:extLst>
            <a:ext uri="{FF2B5EF4-FFF2-40B4-BE49-F238E27FC236}">
              <a16:creationId xmlns:a16="http://schemas.microsoft.com/office/drawing/2014/main" id="{63DEF421-1CAF-47AD-B8B7-5AD4A4F38AD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31201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3034</xdr:row>
      <xdr:rowOff>0</xdr:rowOff>
    </xdr:from>
    <xdr:to>
      <xdr:col>3</xdr:col>
      <xdr:colOff>274320</xdr:colOff>
      <xdr:row>3034</xdr:row>
      <xdr:rowOff>152400</xdr:rowOff>
    </xdr:to>
    <xdr:pic>
      <xdr:nvPicPr>
        <xdr:cNvPr id="2319" name="Billede 2318">
          <a:hlinkClick xmlns:r="http://schemas.openxmlformats.org/officeDocument/2006/relationships" r:id="rId7"/>
          <a:extLst>
            <a:ext uri="{FF2B5EF4-FFF2-40B4-BE49-F238E27FC236}">
              <a16:creationId xmlns:a16="http://schemas.microsoft.com/office/drawing/2014/main" id="{B5DBC816-54AC-422F-9415-401BECD408E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31201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3038</xdr:row>
      <xdr:rowOff>0</xdr:rowOff>
    </xdr:from>
    <xdr:to>
      <xdr:col>3</xdr:col>
      <xdr:colOff>7620</xdr:colOff>
      <xdr:row>3038</xdr:row>
      <xdr:rowOff>30480</xdr:rowOff>
    </xdr:to>
    <xdr:pic>
      <xdr:nvPicPr>
        <xdr:cNvPr id="2320" name="Billede 2319">
          <a:extLst>
            <a:ext uri="{FF2B5EF4-FFF2-40B4-BE49-F238E27FC236}">
              <a16:creationId xmlns:a16="http://schemas.microsoft.com/office/drawing/2014/main" id="{2747C9CE-8CEC-4B6F-A189-4A12D4EC57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35773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3039</xdr:row>
      <xdr:rowOff>0</xdr:rowOff>
    </xdr:from>
    <xdr:to>
      <xdr:col>3</xdr:col>
      <xdr:colOff>571500</xdr:colOff>
      <xdr:row>3039</xdr:row>
      <xdr:rowOff>160020</xdr:rowOff>
    </xdr:to>
    <xdr:pic>
      <xdr:nvPicPr>
        <xdr:cNvPr id="2321" name="Billede 2320">
          <a:hlinkClick xmlns:r="http://schemas.openxmlformats.org/officeDocument/2006/relationships" r:id="rId522"/>
          <a:extLst>
            <a:ext uri="{FF2B5EF4-FFF2-40B4-BE49-F238E27FC236}">
              <a16:creationId xmlns:a16="http://schemas.microsoft.com/office/drawing/2014/main" id="{0E1A164C-C04B-46AF-BD5E-6382F8D3E53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35956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3040</xdr:row>
      <xdr:rowOff>0</xdr:rowOff>
    </xdr:from>
    <xdr:to>
      <xdr:col>3</xdr:col>
      <xdr:colOff>7620</xdr:colOff>
      <xdr:row>3040</xdr:row>
      <xdr:rowOff>99060</xdr:rowOff>
    </xdr:to>
    <xdr:pic>
      <xdr:nvPicPr>
        <xdr:cNvPr id="2322" name="Billede 2321">
          <a:extLst>
            <a:ext uri="{FF2B5EF4-FFF2-40B4-BE49-F238E27FC236}">
              <a16:creationId xmlns:a16="http://schemas.microsoft.com/office/drawing/2014/main" id="{3E34EA24-A3D0-4144-BF6C-F82404EDC0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36139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3042</xdr:row>
      <xdr:rowOff>0</xdr:rowOff>
    </xdr:from>
    <xdr:to>
      <xdr:col>1</xdr:col>
      <xdr:colOff>152400</xdr:colOff>
      <xdr:row>3042</xdr:row>
      <xdr:rowOff>571500</xdr:rowOff>
    </xdr:to>
    <xdr:pic>
      <xdr:nvPicPr>
        <xdr:cNvPr id="2323" name="Billede 2322" descr="invID: 532751320 S-No: KT406  Name: Small Train Engine with Tender Brown">
          <a:hlinkClick xmlns:r="http://schemas.openxmlformats.org/officeDocument/2006/relationships" r:id="rId523" tgtFrame="/myImg/1122360.jpg"/>
          <a:extLst>
            <a:ext uri="{FF2B5EF4-FFF2-40B4-BE49-F238E27FC236}">
              <a16:creationId xmlns:a16="http://schemas.microsoft.com/office/drawing/2014/main" id="{85484C49-0769-4DA3-A72F-965CCDFDC4B2}"/>
            </a:ext>
          </a:extLst>
        </xdr:cNvPr>
        <xdr:cNvPicPr>
          <a:picLocks noChangeAspect="1" noChangeArrowheads="1"/>
        </xdr:cNvPicPr>
      </xdr:nvPicPr>
      <xdr:blipFill>
        <a:blip xmlns:r="http://schemas.openxmlformats.org/officeDocument/2006/relationships" r:embed="rId524">
          <a:extLst>
            <a:ext uri="{28A0092B-C50C-407E-A947-70E740481C1C}">
              <a14:useLocalDpi xmlns:a14="http://schemas.microsoft.com/office/drawing/2010/main" val="0"/>
            </a:ext>
          </a:extLst>
        </a:blip>
        <a:srcRect/>
        <a:stretch>
          <a:fillRect/>
        </a:stretch>
      </xdr:blipFill>
      <xdr:spPr bwMode="auto">
        <a:xfrm>
          <a:off x="0" y="1236505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3042</xdr:row>
      <xdr:rowOff>0</xdr:rowOff>
    </xdr:from>
    <xdr:to>
      <xdr:col>3</xdr:col>
      <xdr:colOff>114300</xdr:colOff>
      <xdr:row>3042</xdr:row>
      <xdr:rowOff>114300</xdr:rowOff>
    </xdr:to>
    <xdr:pic>
      <xdr:nvPicPr>
        <xdr:cNvPr id="2324" name="Billede 2323" descr="Seller Ships to My Country">
          <a:hlinkClick xmlns:r="http://schemas.openxmlformats.org/officeDocument/2006/relationships" r:id="rId5"/>
          <a:extLst>
            <a:ext uri="{FF2B5EF4-FFF2-40B4-BE49-F238E27FC236}">
              <a16:creationId xmlns:a16="http://schemas.microsoft.com/office/drawing/2014/main" id="{F80BD2D1-93FE-4E16-A564-80C0A0E92FF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36505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3042</xdr:row>
      <xdr:rowOff>0</xdr:rowOff>
    </xdr:from>
    <xdr:to>
      <xdr:col>3</xdr:col>
      <xdr:colOff>274320</xdr:colOff>
      <xdr:row>3042</xdr:row>
      <xdr:rowOff>152400</xdr:rowOff>
    </xdr:to>
    <xdr:pic>
      <xdr:nvPicPr>
        <xdr:cNvPr id="2325" name="Billede 2324">
          <a:hlinkClick xmlns:r="http://schemas.openxmlformats.org/officeDocument/2006/relationships" r:id="rId7"/>
          <a:extLst>
            <a:ext uri="{FF2B5EF4-FFF2-40B4-BE49-F238E27FC236}">
              <a16:creationId xmlns:a16="http://schemas.microsoft.com/office/drawing/2014/main" id="{0C294455-A8BC-4CD3-9DAC-28E365DFA14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36505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3046</xdr:row>
      <xdr:rowOff>0</xdr:rowOff>
    </xdr:from>
    <xdr:to>
      <xdr:col>3</xdr:col>
      <xdr:colOff>7620</xdr:colOff>
      <xdr:row>3046</xdr:row>
      <xdr:rowOff>30480</xdr:rowOff>
    </xdr:to>
    <xdr:pic>
      <xdr:nvPicPr>
        <xdr:cNvPr id="2326" name="Billede 2325">
          <a:extLst>
            <a:ext uri="{FF2B5EF4-FFF2-40B4-BE49-F238E27FC236}">
              <a16:creationId xmlns:a16="http://schemas.microsoft.com/office/drawing/2014/main" id="{803C4705-832D-4D0E-BABF-2D8D0DC0FA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410770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3047</xdr:row>
      <xdr:rowOff>0</xdr:rowOff>
    </xdr:from>
    <xdr:to>
      <xdr:col>3</xdr:col>
      <xdr:colOff>571500</xdr:colOff>
      <xdr:row>3047</xdr:row>
      <xdr:rowOff>160020</xdr:rowOff>
    </xdr:to>
    <xdr:pic>
      <xdr:nvPicPr>
        <xdr:cNvPr id="2327" name="Billede 2326">
          <a:hlinkClick xmlns:r="http://schemas.openxmlformats.org/officeDocument/2006/relationships" r:id="rId525"/>
          <a:extLst>
            <a:ext uri="{FF2B5EF4-FFF2-40B4-BE49-F238E27FC236}">
              <a16:creationId xmlns:a16="http://schemas.microsoft.com/office/drawing/2014/main" id="{5C2E8A22-95AB-43E3-A246-61711B7A8AE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412599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3048</xdr:row>
      <xdr:rowOff>0</xdr:rowOff>
    </xdr:from>
    <xdr:to>
      <xdr:col>3</xdr:col>
      <xdr:colOff>7620</xdr:colOff>
      <xdr:row>3048</xdr:row>
      <xdr:rowOff>99060</xdr:rowOff>
    </xdr:to>
    <xdr:pic>
      <xdr:nvPicPr>
        <xdr:cNvPr id="2328" name="Billede 2327">
          <a:extLst>
            <a:ext uri="{FF2B5EF4-FFF2-40B4-BE49-F238E27FC236}">
              <a16:creationId xmlns:a16="http://schemas.microsoft.com/office/drawing/2014/main" id="{DFAD6F22-5033-4F8B-8D38-16F812F714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414427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3050</xdr:row>
      <xdr:rowOff>0</xdr:rowOff>
    </xdr:from>
    <xdr:to>
      <xdr:col>1</xdr:col>
      <xdr:colOff>152400</xdr:colOff>
      <xdr:row>3051</xdr:row>
      <xdr:rowOff>0</xdr:rowOff>
    </xdr:to>
    <xdr:pic>
      <xdr:nvPicPr>
        <xdr:cNvPr id="2329" name="Billede 2328" descr="invID: 532751321 S-No: KT407  Name: Small Train Engine with Tender Gray">
          <a:hlinkClick xmlns:r="http://schemas.openxmlformats.org/officeDocument/2006/relationships" r:id="rId526" tgtFrame="/myImg/1122362.jpg"/>
          <a:extLst>
            <a:ext uri="{FF2B5EF4-FFF2-40B4-BE49-F238E27FC236}">
              <a16:creationId xmlns:a16="http://schemas.microsoft.com/office/drawing/2014/main" id="{8960093C-7914-4BC7-BED8-1BEB84B06833}"/>
            </a:ext>
          </a:extLst>
        </xdr:cNvPr>
        <xdr:cNvPicPr>
          <a:picLocks noChangeAspect="1" noChangeArrowheads="1"/>
        </xdr:cNvPicPr>
      </xdr:nvPicPr>
      <xdr:blipFill>
        <a:blip xmlns:r="http://schemas.openxmlformats.org/officeDocument/2006/relationships" r:embed="rId527">
          <a:extLst>
            <a:ext uri="{28A0092B-C50C-407E-A947-70E740481C1C}">
              <a14:useLocalDpi xmlns:a14="http://schemas.microsoft.com/office/drawing/2010/main" val="0"/>
            </a:ext>
          </a:extLst>
        </a:blip>
        <a:srcRect/>
        <a:stretch>
          <a:fillRect/>
        </a:stretch>
      </xdr:blipFill>
      <xdr:spPr bwMode="auto">
        <a:xfrm>
          <a:off x="0" y="12418085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3050</xdr:row>
      <xdr:rowOff>0</xdr:rowOff>
    </xdr:from>
    <xdr:to>
      <xdr:col>3</xdr:col>
      <xdr:colOff>114300</xdr:colOff>
      <xdr:row>3050</xdr:row>
      <xdr:rowOff>114300</xdr:rowOff>
    </xdr:to>
    <xdr:pic>
      <xdr:nvPicPr>
        <xdr:cNvPr id="2330" name="Billede 2329" descr="Seller Ships to My Country">
          <a:hlinkClick xmlns:r="http://schemas.openxmlformats.org/officeDocument/2006/relationships" r:id="rId5"/>
          <a:extLst>
            <a:ext uri="{FF2B5EF4-FFF2-40B4-BE49-F238E27FC236}">
              <a16:creationId xmlns:a16="http://schemas.microsoft.com/office/drawing/2014/main" id="{E7BFED90-4431-4332-B5C4-411274BA1D8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418085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3050</xdr:row>
      <xdr:rowOff>0</xdr:rowOff>
    </xdr:from>
    <xdr:to>
      <xdr:col>3</xdr:col>
      <xdr:colOff>274320</xdr:colOff>
      <xdr:row>3050</xdr:row>
      <xdr:rowOff>152400</xdr:rowOff>
    </xdr:to>
    <xdr:pic>
      <xdr:nvPicPr>
        <xdr:cNvPr id="2331" name="Billede 2330">
          <a:hlinkClick xmlns:r="http://schemas.openxmlformats.org/officeDocument/2006/relationships" r:id="rId7"/>
          <a:extLst>
            <a:ext uri="{FF2B5EF4-FFF2-40B4-BE49-F238E27FC236}">
              <a16:creationId xmlns:a16="http://schemas.microsoft.com/office/drawing/2014/main" id="{1A65A125-A119-4BA4-BF4F-8EA2179FA9D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418085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3054</xdr:row>
      <xdr:rowOff>0</xdr:rowOff>
    </xdr:from>
    <xdr:to>
      <xdr:col>3</xdr:col>
      <xdr:colOff>7620</xdr:colOff>
      <xdr:row>3054</xdr:row>
      <xdr:rowOff>30480</xdr:rowOff>
    </xdr:to>
    <xdr:pic>
      <xdr:nvPicPr>
        <xdr:cNvPr id="2332" name="Billede 2331">
          <a:extLst>
            <a:ext uri="{FF2B5EF4-FFF2-40B4-BE49-F238E27FC236}">
              <a16:creationId xmlns:a16="http://schemas.microsoft.com/office/drawing/2014/main" id="{CBD5B067-1C13-40D1-A71B-79E0B438B7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46266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3055</xdr:row>
      <xdr:rowOff>0</xdr:rowOff>
    </xdr:from>
    <xdr:to>
      <xdr:col>3</xdr:col>
      <xdr:colOff>571500</xdr:colOff>
      <xdr:row>3055</xdr:row>
      <xdr:rowOff>160020</xdr:rowOff>
    </xdr:to>
    <xdr:pic>
      <xdr:nvPicPr>
        <xdr:cNvPr id="2333" name="Billede 2332">
          <a:hlinkClick xmlns:r="http://schemas.openxmlformats.org/officeDocument/2006/relationships" r:id="rId528"/>
          <a:extLst>
            <a:ext uri="{FF2B5EF4-FFF2-40B4-BE49-F238E27FC236}">
              <a16:creationId xmlns:a16="http://schemas.microsoft.com/office/drawing/2014/main" id="{C1214046-31E6-4C85-AAAD-B127B086B0C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46449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3056</xdr:row>
      <xdr:rowOff>0</xdr:rowOff>
    </xdr:from>
    <xdr:to>
      <xdr:col>3</xdr:col>
      <xdr:colOff>7620</xdr:colOff>
      <xdr:row>3056</xdr:row>
      <xdr:rowOff>99060</xdr:rowOff>
    </xdr:to>
    <xdr:pic>
      <xdr:nvPicPr>
        <xdr:cNvPr id="2334" name="Billede 2333">
          <a:extLst>
            <a:ext uri="{FF2B5EF4-FFF2-40B4-BE49-F238E27FC236}">
              <a16:creationId xmlns:a16="http://schemas.microsoft.com/office/drawing/2014/main" id="{3C5A3A79-24F5-455F-8A97-9FA5D8B7AE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46632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3058</xdr:row>
      <xdr:rowOff>0</xdr:rowOff>
    </xdr:from>
    <xdr:to>
      <xdr:col>1</xdr:col>
      <xdr:colOff>152400</xdr:colOff>
      <xdr:row>3059</xdr:row>
      <xdr:rowOff>0</xdr:rowOff>
    </xdr:to>
    <xdr:pic>
      <xdr:nvPicPr>
        <xdr:cNvPr id="2335" name="Billede 2334" descr="invID: 532751312 S-No: KT203  Name: Large Train Engine with Tender Blue">
          <a:hlinkClick xmlns:r="http://schemas.openxmlformats.org/officeDocument/2006/relationships" r:id="rId529" tgtFrame="/myImg/1122352.jpg"/>
          <a:extLst>
            <a:ext uri="{FF2B5EF4-FFF2-40B4-BE49-F238E27FC236}">
              <a16:creationId xmlns:a16="http://schemas.microsoft.com/office/drawing/2014/main" id="{06C5B560-2953-465D-9BF2-B755E8AEC520}"/>
            </a:ext>
          </a:extLst>
        </xdr:cNvPr>
        <xdr:cNvPicPr>
          <a:picLocks noChangeAspect="1" noChangeArrowheads="1"/>
        </xdr:cNvPicPr>
      </xdr:nvPicPr>
      <xdr:blipFill>
        <a:blip xmlns:r="http://schemas.openxmlformats.org/officeDocument/2006/relationships" r:embed="rId530">
          <a:extLst>
            <a:ext uri="{28A0092B-C50C-407E-A947-70E740481C1C}">
              <a14:useLocalDpi xmlns:a14="http://schemas.microsoft.com/office/drawing/2010/main" val="0"/>
            </a:ext>
          </a:extLst>
        </a:blip>
        <a:srcRect/>
        <a:stretch>
          <a:fillRect/>
        </a:stretch>
      </xdr:blipFill>
      <xdr:spPr bwMode="auto">
        <a:xfrm>
          <a:off x="0" y="1246997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3058</xdr:row>
      <xdr:rowOff>0</xdr:rowOff>
    </xdr:from>
    <xdr:to>
      <xdr:col>3</xdr:col>
      <xdr:colOff>114300</xdr:colOff>
      <xdr:row>3058</xdr:row>
      <xdr:rowOff>114300</xdr:rowOff>
    </xdr:to>
    <xdr:pic>
      <xdr:nvPicPr>
        <xdr:cNvPr id="2336" name="Billede 2335" descr="Seller Ships to My Country">
          <a:hlinkClick xmlns:r="http://schemas.openxmlformats.org/officeDocument/2006/relationships" r:id="rId5"/>
          <a:extLst>
            <a:ext uri="{FF2B5EF4-FFF2-40B4-BE49-F238E27FC236}">
              <a16:creationId xmlns:a16="http://schemas.microsoft.com/office/drawing/2014/main" id="{B7C347F1-A06D-40F5-94BC-9DDC27E5220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46997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3058</xdr:row>
      <xdr:rowOff>0</xdr:rowOff>
    </xdr:from>
    <xdr:to>
      <xdr:col>3</xdr:col>
      <xdr:colOff>274320</xdr:colOff>
      <xdr:row>3058</xdr:row>
      <xdr:rowOff>152400</xdr:rowOff>
    </xdr:to>
    <xdr:pic>
      <xdr:nvPicPr>
        <xdr:cNvPr id="2337" name="Billede 2336">
          <a:hlinkClick xmlns:r="http://schemas.openxmlformats.org/officeDocument/2006/relationships" r:id="rId7"/>
          <a:extLst>
            <a:ext uri="{FF2B5EF4-FFF2-40B4-BE49-F238E27FC236}">
              <a16:creationId xmlns:a16="http://schemas.microsoft.com/office/drawing/2014/main" id="{792447D7-9858-4DCB-A895-ED1F0DFA915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46997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3062</xdr:row>
      <xdr:rowOff>0</xdr:rowOff>
    </xdr:from>
    <xdr:to>
      <xdr:col>3</xdr:col>
      <xdr:colOff>7620</xdr:colOff>
      <xdr:row>3062</xdr:row>
      <xdr:rowOff>30480</xdr:rowOff>
    </xdr:to>
    <xdr:pic>
      <xdr:nvPicPr>
        <xdr:cNvPr id="2338" name="Billede 2337">
          <a:extLst>
            <a:ext uri="{FF2B5EF4-FFF2-40B4-BE49-F238E27FC236}">
              <a16:creationId xmlns:a16="http://schemas.microsoft.com/office/drawing/2014/main" id="{056A432F-2CF9-49C3-BDAB-6554FA43FA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514554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3063</xdr:row>
      <xdr:rowOff>0</xdr:rowOff>
    </xdr:from>
    <xdr:to>
      <xdr:col>3</xdr:col>
      <xdr:colOff>571500</xdr:colOff>
      <xdr:row>3063</xdr:row>
      <xdr:rowOff>160020</xdr:rowOff>
    </xdr:to>
    <xdr:pic>
      <xdr:nvPicPr>
        <xdr:cNvPr id="2339" name="Billede 2338">
          <a:hlinkClick xmlns:r="http://schemas.openxmlformats.org/officeDocument/2006/relationships" r:id="rId531"/>
          <a:extLst>
            <a:ext uri="{FF2B5EF4-FFF2-40B4-BE49-F238E27FC236}">
              <a16:creationId xmlns:a16="http://schemas.microsoft.com/office/drawing/2014/main" id="{B98EA984-7DF6-4417-A133-252A0449452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516383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3064</xdr:row>
      <xdr:rowOff>0</xdr:rowOff>
    </xdr:from>
    <xdr:to>
      <xdr:col>3</xdr:col>
      <xdr:colOff>7620</xdr:colOff>
      <xdr:row>3064</xdr:row>
      <xdr:rowOff>99060</xdr:rowOff>
    </xdr:to>
    <xdr:pic>
      <xdr:nvPicPr>
        <xdr:cNvPr id="2340" name="Billede 2339">
          <a:extLst>
            <a:ext uri="{FF2B5EF4-FFF2-40B4-BE49-F238E27FC236}">
              <a16:creationId xmlns:a16="http://schemas.microsoft.com/office/drawing/2014/main" id="{C223C148-CB19-42EB-8037-2E63B22557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518212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3066</xdr:row>
      <xdr:rowOff>0</xdr:rowOff>
    </xdr:from>
    <xdr:to>
      <xdr:col>1</xdr:col>
      <xdr:colOff>152400</xdr:colOff>
      <xdr:row>3066</xdr:row>
      <xdr:rowOff>571500</xdr:rowOff>
    </xdr:to>
    <xdr:pic>
      <xdr:nvPicPr>
        <xdr:cNvPr id="2341" name="Billede 2340" descr="invID: 532751313 S-No: KT204  Name: Large Train Engine with Tender Green">
          <a:hlinkClick xmlns:r="http://schemas.openxmlformats.org/officeDocument/2006/relationships" r:id="rId532" tgtFrame="/myImg/1122348.jpg"/>
          <a:extLst>
            <a:ext uri="{FF2B5EF4-FFF2-40B4-BE49-F238E27FC236}">
              <a16:creationId xmlns:a16="http://schemas.microsoft.com/office/drawing/2014/main" id="{D43B5260-364A-4C76-A38C-99A8CF1542FE}"/>
            </a:ext>
          </a:extLst>
        </xdr:cNvPr>
        <xdr:cNvPicPr>
          <a:picLocks noChangeAspect="1" noChangeArrowheads="1"/>
        </xdr:cNvPicPr>
      </xdr:nvPicPr>
      <xdr:blipFill>
        <a:blip xmlns:r="http://schemas.openxmlformats.org/officeDocument/2006/relationships" r:embed="rId533">
          <a:extLst>
            <a:ext uri="{28A0092B-C50C-407E-A947-70E740481C1C}">
              <a14:useLocalDpi xmlns:a14="http://schemas.microsoft.com/office/drawing/2010/main" val="0"/>
            </a:ext>
          </a:extLst>
        </a:blip>
        <a:srcRect/>
        <a:stretch>
          <a:fillRect/>
        </a:stretch>
      </xdr:blipFill>
      <xdr:spPr bwMode="auto">
        <a:xfrm>
          <a:off x="0" y="12521869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3066</xdr:row>
      <xdr:rowOff>0</xdr:rowOff>
    </xdr:from>
    <xdr:to>
      <xdr:col>3</xdr:col>
      <xdr:colOff>114300</xdr:colOff>
      <xdr:row>3066</xdr:row>
      <xdr:rowOff>114300</xdr:rowOff>
    </xdr:to>
    <xdr:pic>
      <xdr:nvPicPr>
        <xdr:cNvPr id="2342" name="Billede 2341" descr="Seller Ships to My Country">
          <a:hlinkClick xmlns:r="http://schemas.openxmlformats.org/officeDocument/2006/relationships" r:id="rId5"/>
          <a:extLst>
            <a:ext uri="{FF2B5EF4-FFF2-40B4-BE49-F238E27FC236}">
              <a16:creationId xmlns:a16="http://schemas.microsoft.com/office/drawing/2014/main" id="{18BD0E0A-85A1-4B7E-AF00-C1787F19DC0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521869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3066</xdr:row>
      <xdr:rowOff>0</xdr:rowOff>
    </xdr:from>
    <xdr:to>
      <xdr:col>3</xdr:col>
      <xdr:colOff>274320</xdr:colOff>
      <xdr:row>3066</xdr:row>
      <xdr:rowOff>152400</xdr:rowOff>
    </xdr:to>
    <xdr:pic>
      <xdr:nvPicPr>
        <xdr:cNvPr id="2343" name="Billede 2342">
          <a:hlinkClick xmlns:r="http://schemas.openxmlformats.org/officeDocument/2006/relationships" r:id="rId7"/>
          <a:extLst>
            <a:ext uri="{FF2B5EF4-FFF2-40B4-BE49-F238E27FC236}">
              <a16:creationId xmlns:a16="http://schemas.microsoft.com/office/drawing/2014/main" id="{9B608750-E943-4CE6-9106-B94315F58C4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521869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3070</xdr:row>
      <xdr:rowOff>0</xdr:rowOff>
    </xdr:from>
    <xdr:to>
      <xdr:col>3</xdr:col>
      <xdr:colOff>7620</xdr:colOff>
      <xdr:row>3070</xdr:row>
      <xdr:rowOff>30480</xdr:rowOff>
    </xdr:to>
    <xdr:pic>
      <xdr:nvPicPr>
        <xdr:cNvPr id="2344" name="Billede 2343">
          <a:extLst>
            <a:ext uri="{FF2B5EF4-FFF2-40B4-BE49-F238E27FC236}">
              <a16:creationId xmlns:a16="http://schemas.microsoft.com/office/drawing/2014/main" id="{FB90737F-622E-42C6-B139-A194F9216C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56758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3071</xdr:row>
      <xdr:rowOff>0</xdr:rowOff>
    </xdr:from>
    <xdr:to>
      <xdr:col>3</xdr:col>
      <xdr:colOff>571500</xdr:colOff>
      <xdr:row>3071</xdr:row>
      <xdr:rowOff>160020</xdr:rowOff>
    </xdr:to>
    <xdr:pic>
      <xdr:nvPicPr>
        <xdr:cNvPr id="2345" name="Billede 2344">
          <a:hlinkClick xmlns:r="http://schemas.openxmlformats.org/officeDocument/2006/relationships" r:id="rId534"/>
          <a:extLst>
            <a:ext uri="{FF2B5EF4-FFF2-40B4-BE49-F238E27FC236}">
              <a16:creationId xmlns:a16="http://schemas.microsoft.com/office/drawing/2014/main" id="{AC91239B-5F42-4E97-A31E-341BF1419F4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56941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3072</xdr:row>
      <xdr:rowOff>0</xdr:rowOff>
    </xdr:from>
    <xdr:to>
      <xdr:col>3</xdr:col>
      <xdr:colOff>7620</xdr:colOff>
      <xdr:row>3072</xdr:row>
      <xdr:rowOff>99060</xdr:rowOff>
    </xdr:to>
    <xdr:pic>
      <xdr:nvPicPr>
        <xdr:cNvPr id="2346" name="Billede 2345">
          <a:extLst>
            <a:ext uri="{FF2B5EF4-FFF2-40B4-BE49-F238E27FC236}">
              <a16:creationId xmlns:a16="http://schemas.microsoft.com/office/drawing/2014/main" id="{435451ED-5E01-4060-9B50-8ED9486DE0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57124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3074</xdr:row>
      <xdr:rowOff>0</xdr:rowOff>
    </xdr:from>
    <xdr:to>
      <xdr:col>1</xdr:col>
      <xdr:colOff>152400</xdr:colOff>
      <xdr:row>3074</xdr:row>
      <xdr:rowOff>571500</xdr:rowOff>
    </xdr:to>
    <xdr:pic>
      <xdr:nvPicPr>
        <xdr:cNvPr id="2347" name="Billede 2346" descr="invID: 532751314 S-No: KT205  Name: Large Train Engine with Tender Black">
          <a:hlinkClick xmlns:r="http://schemas.openxmlformats.org/officeDocument/2006/relationships" r:id="rId535" tgtFrame="/myImg/1122353.jpg"/>
          <a:extLst>
            <a:ext uri="{FF2B5EF4-FFF2-40B4-BE49-F238E27FC236}">
              <a16:creationId xmlns:a16="http://schemas.microsoft.com/office/drawing/2014/main" id="{E1AE73FA-4D0F-4A45-9101-94FD1BBDCED7}"/>
            </a:ext>
          </a:extLst>
        </xdr:cNvPr>
        <xdr:cNvPicPr>
          <a:picLocks noChangeAspect="1" noChangeArrowheads="1"/>
        </xdr:cNvPicPr>
      </xdr:nvPicPr>
      <xdr:blipFill>
        <a:blip xmlns:r="http://schemas.openxmlformats.org/officeDocument/2006/relationships" r:embed="rId536">
          <a:extLst>
            <a:ext uri="{28A0092B-C50C-407E-A947-70E740481C1C}">
              <a14:useLocalDpi xmlns:a14="http://schemas.microsoft.com/office/drawing/2010/main" val="0"/>
            </a:ext>
          </a:extLst>
        </a:blip>
        <a:srcRect/>
        <a:stretch>
          <a:fillRect/>
        </a:stretch>
      </xdr:blipFill>
      <xdr:spPr bwMode="auto">
        <a:xfrm>
          <a:off x="0" y="1257490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3074</xdr:row>
      <xdr:rowOff>0</xdr:rowOff>
    </xdr:from>
    <xdr:to>
      <xdr:col>3</xdr:col>
      <xdr:colOff>114300</xdr:colOff>
      <xdr:row>3074</xdr:row>
      <xdr:rowOff>114300</xdr:rowOff>
    </xdr:to>
    <xdr:pic>
      <xdr:nvPicPr>
        <xdr:cNvPr id="2348" name="Billede 2347" descr="Seller Ships to My Country">
          <a:hlinkClick xmlns:r="http://schemas.openxmlformats.org/officeDocument/2006/relationships" r:id="rId5"/>
          <a:extLst>
            <a:ext uri="{FF2B5EF4-FFF2-40B4-BE49-F238E27FC236}">
              <a16:creationId xmlns:a16="http://schemas.microsoft.com/office/drawing/2014/main" id="{04B99C5C-6F63-4E7E-9BFB-DBD4C87416F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57490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3074</xdr:row>
      <xdr:rowOff>0</xdr:rowOff>
    </xdr:from>
    <xdr:to>
      <xdr:col>3</xdr:col>
      <xdr:colOff>274320</xdr:colOff>
      <xdr:row>3074</xdr:row>
      <xdr:rowOff>152400</xdr:rowOff>
    </xdr:to>
    <xdr:pic>
      <xdr:nvPicPr>
        <xdr:cNvPr id="2349" name="Billede 2348">
          <a:hlinkClick xmlns:r="http://schemas.openxmlformats.org/officeDocument/2006/relationships" r:id="rId7"/>
          <a:extLst>
            <a:ext uri="{FF2B5EF4-FFF2-40B4-BE49-F238E27FC236}">
              <a16:creationId xmlns:a16="http://schemas.microsoft.com/office/drawing/2014/main" id="{E4127804-434F-459F-B864-59B1666C2BA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5749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3078</xdr:row>
      <xdr:rowOff>0</xdr:rowOff>
    </xdr:from>
    <xdr:to>
      <xdr:col>3</xdr:col>
      <xdr:colOff>7620</xdr:colOff>
      <xdr:row>3078</xdr:row>
      <xdr:rowOff>30480</xdr:rowOff>
    </xdr:to>
    <xdr:pic>
      <xdr:nvPicPr>
        <xdr:cNvPr id="2350" name="Billede 2349">
          <a:extLst>
            <a:ext uri="{FF2B5EF4-FFF2-40B4-BE49-F238E27FC236}">
              <a16:creationId xmlns:a16="http://schemas.microsoft.com/office/drawing/2014/main" id="{D5EB4504-7B5D-488E-BAC3-4EB4B6A1BF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62062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3079</xdr:row>
      <xdr:rowOff>0</xdr:rowOff>
    </xdr:from>
    <xdr:to>
      <xdr:col>3</xdr:col>
      <xdr:colOff>571500</xdr:colOff>
      <xdr:row>3079</xdr:row>
      <xdr:rowOff>160020</xdr:rowOff>
    </xdr:to>
    <xdr:pic>
      <xdr:nvPicPr>
        <xdr:cNvPr id="2351" name="Billede 2350">
          <a:hlinkClick xmlns:r="http://schemas.openxmlformats.org/officeDocument/2006/relationships" r:id="rId537"/>
          <a:extLst>
            <a:ext uri="{FF2B5EF4-FFF2-40B4-BE49-F238E27FC236}">
              <a16:creationId xmlns:a16="http://schemas.microsoft.com/office/drawing/2014/main" id="{D778FB9F-BE19-4DFA-B8E0-46870DAD034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62245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3080</xdr:row>
      <xdr:rowOff>0</xdr:rowOff>
    </xdr:from>
    <xdr:to>
      <xdr:col>3</xdr:col>
      <xdr:colOff>7620</xdr:colOff>
      <xdr:row>3080</xdr:row>
      <xdr:rowOff>99060</xdr:rowOff>
    </xdr:to>
    <xdr:pic>
      <xdr:nvPicPr>
        <xdr:cNvPr id="2352" name="Billede 2351">
          <a:extLst>
            <a:ext uri="{FF2B5EF4-FFF2-40B4-BE49-F238E27FC236}">
              <a16:creationId xmlns:a16="http://schemas.microsoft.com/office/drawing/2014/main" id="{BF6D05CD-5CCD-4BAD-8A70-A3C717C158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62428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3082</xdr:row>
      <xdr:rowOff>0</xdr:rowOff>
    </xdr:from>
    <xdr:to>
      <xdr:col>1</xdr:col>
      <xdr:colOff>152400</xdr:colOff>
      <xdr:row>3082</xdr:row>
      <xdr:rowOff>571500</xdr:rowOff>
    </xdr:to>
    <xdr:pic>
      <xdr:nvPicPr>
        <xdr:cNvPr id="2353" name="Billede 2352" descr="invID: 532751315 S-No: KT206  Name: Large Train Engine with Tender Brown">
          <a:hlinkClick xmlns:r="http://schemas.openxmlformats.org/officeDocument/2006/relationships" r:id="rId538" tgtFrame="/myImg/1122351.jpg"/>
          <a:extLst>
            <a:ext uri="{FF2B5EF4-FFF2-40B4-BE49-F238E27FC236}">
              <a16:creationId xmlns:a16="http://schemas.microsoft.com/office/drawing/2014/main" id="{F5856792-9809-426F-A325-DC424ECD3AAD}"/>
            </a:ext>
          </a:extLst>
        </xdr:cNvPr>
        <xdr:cNvPicPr>
          <a:picLocks noChangeAspect="1" noChangeArrowheads="1"/>
        </xdr:cNvPicPr>
      </xdr:nvPicPr>
      <xdr:blipFill>
        <a:blip xmlns:r="http://schemas.openxmlformats.org/officeDocument/2006/relationships" r:embed="rId539">
          <a:extLst>
            <a:ext uri="{28A0092B-C50C-407E-A947-70E740481C1C}">
              <a14:useLocalDpi xmlns:a14="http://schemas.microsoft.com/office/drawing/2010/main" val="0"/>
            </a:ext>
          </a:extLst>
        </a:blip>
        <a:srcRect/>
        <a:stretch>
          <a:fillRect/>
        </a:stretch>
      </xdr:blipFill>
      <xdr:spPr bwMode="auto">
        <a:xfrm>
          <a:off x="0" y="1262794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3082</xdr:row>
      <xdr:rowOff>0</xdr:rowOff>
    </xdr:from>
    <xdr:to>
      <xdr:col>3</xdr:col>
      <xdr:colOff>114300</xdr:colOff>
      <xdr:row>3082</xdr:row>
      <xdr:rowOff>114300</xdr:rowOff>
    </xdr:to>
    <xdr:pic>
      <xdr:nvPicPr>
        <xdr:cNvPr id="2354" name="Billede 2353" descr="Seller Ships to My Country">
          <a:hlinkClick xmlns:r="http://schemas.openxmlformats.org/officeDocument/2006/relationships" r:id="rId5"/>
          <a:extLst>
            <a:ext uri="{FF2B5EF4-FFF2-40B4-BE49-F238E27FC236}">
              <a16:creationId xmlns:a16="http://schemas.microsoft.com/office/drawing/2014/main" id="{EBB6B929-A4B0-4347-AFCC-B0D89089CEF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62794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3082</xdr:row>
      <xdr:rowOff>0</xdr:rowOff>
    </xdr:from>
    <xdr:to>
      <xdr:col>3</xdr:col>
      <xdr:colOff>274320</xdr:colOff>
      <xdr:row>3082</xdr:row>
      <xdr:rowOff>152400</xdr:rowOff>
    </xdr:to>
    <xdr:pic>
      <xdr:nvPicPr>
        <xdr:cNvPr id="2355" name="Billede 2354">
          <a:hlinkClick xmlns:r="http://schemas.openxmlformats.org/officeDocument/2006/relationships" r:id="rId7"/>
          <a:extLst>
            <a:ext uri="{FF2B5EF4-FFF2-40B4-BE49-F238E27FC236}">
              <a16:creationId xmlns:a16="http://schemas.microsoft.com/office/drawing/2014/main" id="{B2C8BDEC-292B-4160-BC7B-7F3955C04AA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62794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3086</xdr:row>
      <xdr:rowOff>0</xdr:rowOff>
    </xdr:from>
    <xdr:to>
      <xdr:col>3</xdr:col>
      <xdr:colOff>7620</xdr:colOff>
      <xdr:row>3086</xdr:row>
      <xdr:rowOff>30480</xdr:rowOff>
    </xdr:to>
    <xdr:pic>
      <xdr:nvPicPr>
        <xdr:cNvPr id="2356" name="Billede 2355">
          <a:extLst>
            <a:ext uri="{FF2B5EF4-FFF2-40B4-BE49-F238E27FC236}">
              <a16:creationId xmlns:a16="http://schemas.microsoft.com/office/drawing/2014/main" id="{931DAFE5-AB01-4F79-9C6B-B32E74C988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673660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3087</xdr:row>
      <xdr:rowOff>0</xdr:rowOff>
    </xdr:from>
    <xdr:to>
      <xdr:col>3</xdr:col>
      <xdr:colOff>571500</xdr:colOff>
      <xdr:row>3087</xdr:row>
      <xdr:rowOff>160020</xdr:rowOff>
    </xdr:to>
    <xdr:pic>
      <xdr:nvPicPr>
        <xdr:cNvPr id="2357" name="Billede 2356">
          <a:hlinkClick xmlns:r="http://schemas.openxmlformats.org/officeDocument/2006/relationships" r:id="rId540"/>
          <a:extLst>
            <a:ext uri="{FF2B5EF4-FFF2-40B4-BE49-F238E27FC236}">
              <a16:creationId xmlns:a16="http://schemas.microsoft.com/office/drawing/2014/main" id="{7360ED77-5D10-4CAD-82CB-737B00461A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675489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3088</xdr:row>
      <xdr:rowOff>0</xdr:rowOff>
    </xdr:from>
    <xdr:to>
      <xdr:col>3</xdr:col>
      <xdr:colOff>7620</xdr:colOff>
      <xdr:row>3088</xdr:row>
      <xdr:rowOff>99060</xdr:rowOff>
    </xdr:to>
    <xdr:pic>
      <xdr:nvPicPr>
        <xdr:cNvPr id="2358" name="Billede 2357">
          <a:extLst>
            <a:ext uri="{FF2B5EF4-FFF2-40B4-BE49-F238E27FC236}">
              <a16:creationId xmlns:a16="http://schemas.microsoft.com/office/drawing/2014/main" id="{BF8ADC37-A5EC-4A22-A8B7-691515475F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677317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3090</xdr:row>
      <xdr:rowOff>0</xdr:rowOff>
    </xdr:from>
    <xdr:to>
      <xdr:col>1</xdr:col>
      <xdr:colOff>152400</xdr:colOff>
      <xdr:row>3091</xdr:row>
      <xdr:rowOff>0</xdr:rowOff>
    </xdr:to>
    <xdr:pic>
      <xdr:nvPicPr>
        <xdr:cNvPr id="2359" name="Billede 2358" descr="invID: 532751316 S-No: KT207  Name: Large Train Engine with Tender Gray">
          <a:hlinkClick xmlns:r="http://schemas.openxmlformats.org/officeDocument/2006/relationships" r:id="rId541" tgtFrame="/myImg/1122349.jpg"/>
          <a:extLst>
            <a:ext uri="{FF2B5EF4-FFF2-40B4-BE49-F238E27FC236}">
              <a16:creationId xmlns:a16="http://schemas.microsoft.com/office/drawing/2014/main" id="{0E48F1E7-EB2E-401C-9AB4-D1A2C6D96930}"/>
            </a:ext>
          </a:extLst>
        </xdr:cNvPr>
        <xdr:cNvPicPr>
          <a:picLocks noChangeAspect="1" noChangeArrowheads="1"/>
        </xdr:cNvPicPr>
      </xdr:nvPicPr>
      <xdr:blipFill>
        <a:blip xmlns:r="http://schemas.openxmlformats.org/officeDocument/2006/relationships" r:embed="rId542">
          <a:extLst>
            <a:ext uri="{28A0092B-C50C-407E-A947-70E740481C1C}">
              <a14:useLocalDpi xmlns:a14="http://schemas.microsoft.com/office/drawing/2010/main" val="0"/>
            </a:ext>
          </a:extLst>
        </a:blip>
        <a:srcRect/>
        <a:stretch>
          <a:fillRect/>
        </a:stretch>
      </xdr:blipFill>
      <xdr:spPr bwMode="auto">
        <a:xfrm>
          <a:off x="0" y="12680975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3090</xdr:row>
      <xdr:rowOff>0</xdr:rowOff>
    </xdr:from>
    <xdr:to>
      <xdr:col>3</xdr:col>
      <xdr:colOff>114300</xdr:colOff>
      <xdr:row>3090</xdr:row>
      <xdr:rowOff>114300</xdr:rowOff>
    </xdr:to>
    <xdr:pic>
      <xdr:nvPicPr>
        <xdr:cNvPr id="2360" name="Billede 2359" descr="Seller Ships to My Country">
          <a:hlinkClick xmlns:r="http://schemas.openxmlformats.org/officeDocument/2006/relationships" r:id="rId5"/>
          <a:extLst>
            <a:ext uri="{FF2B5EF4-FFF2-40B4-BE49-F238E27FC236}">
              <a16:creationId xmlns:a16="http://schemas.microsoft.com/office/drawing/2014/main" id="{054A223C-82F8-453F-BD4C-EF9137C2785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680975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3090</xdr:row>
      <xdr:rowOff>0</xdr:rowOff>
    </xdr:from>
    <xdr:to>
      <xdr:col>3</xdr:col>
      <xdr:colOff>274320</xdr:colOff>
      <xdr:row>3090</xdr:row>
      <xdr:rowOff>152400</xdr:rowOff>
    </xdr:to>
    <xdr:pic>
      <xdr:nvPicPr>
        <xdr:cNvPr id="2361" name="Billede 2360">
          <a:hlinkClick xmlns:r="http://schemas.openxmlformats.org/officeDocument/2006/relationships" r:id="rId7"/>
          <a:extLst>
            <a:ext uri="{FF2B5EF4-FFF2-40B4-BE49-F238E27FC236}">
              <a16:creationId xmlns:a16="http://schemas.microsoft.com/office/drawing/2014/main" id="{8D8B8528-7839-4F03-9E05-D1343B0D5EF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680975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3094</xdr:row>
      <xdr:rowOff>0</xdr:rowOff>
    </xdr:from>
    <xdr:to>
      <xdr:col>3</xdr:col>
      <xdr:colOff>7620</xdr:colOff>
      <xdr:row>3094</xdr:row>
      <xdr:rowOff>30480</xdr:rowOff>
    </xdr:to>
    <xdr:pic>
      <xdr:nvPicPr>
        <xdr:cNvPr id="2362" name="Billede 2361">
          <a:extLst>
            <a:ext uri="{FF2B5EF4-FFF2-40B4-BE49-F238E27FC236}">
              <a16:creationId xmlns:a16="http://schemas.microsoft.com/office/drawing/2014/main" id="{73234309-D12F-4E02-AE89-1560BD405F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2555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3095</xdr:row>
      <xdr:rowOff>0</xdr:rowOff>
    </xdr:from>
    <xdr:to>
      <xdr:col>3</xdr:col>
      <xdr:colOff>571500</xdr:colOff>
      <xdr:row>3095</xdr:row>
      <xdr:rowOff>160020</xdr:rowOff>
    </xdr:to>
    <xdr:pic>
      <xdr:nvPicPr>
        <xdr:cNvPr id="2363" name="Billede 2362">
          <a:hlinkClick xmlns:r="http://schemas.openxmlformats.org/officeDocument/2006/relationships" r:id="rId543"/>
          <a:extLst>
            <a:ext uri="{FF2B5EF4-FFF2-40B4-BE49-F238E27FC236}">
              <a16:creationId xmlns:a16="http://schemas.microsoft.com/office/drawing/2014/main" id="{D4A3825D-F06C-43D0-B238-88BF889CD9C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72738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3096</xdr:row>
      <xdr:rowOff>0</xdr:rowOff>
    </xdr:from>
    <xdr:to>
      <xdr:col>3</xdr:col>
      <xdr:colOff>7620</xdr:colOff>
      <xdr:row>3096</xdr:row>
      <xdr:rowOff>99060</xdr:rowOff>
    </xdr:to>
    <xdr:pic>
      <xdr:nvPicPr>
        <xdr:cNvPr id="2364" name="Billede 2363">
          <a:extLst>
            <a:ext uri="{FF2B5EF4-FFF2-40B4-BE49-F238E27FC236}">
              <a16:creationId xmlns:a16="http://schemas.microsoft.com/office/drawing/2014/main" id="{B32F684E-F101-42DC-88CC-1EE5FF69FF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2921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3098</xdr:row>
      <xdr:rowOff>0</xdr:rowOff>
    </xdr:from>
    <xdr:to>
      <xdr:col>1</xdr:col>
      <xdr:colOff>152400</xdr:colOff>
      <xdr:row>3098</xdr:row>
      <xdr:rowOff>571500</xdr:rowOff>
    </xdr:to>
    <xdr:pic>
      <xdr:nvPicPr>
        <xdr:cNvPr id="2365" name="img385" descr="Lot ID: 530882227  Set No: 4186868  Name: Large Train Engine with Tender Black (Motorizable, sets 4534, 4535)">
          <a:hlinkClick xmlns:r="http://schemas.openxmlformats.org/officeDocument/2006/relationships" r:id="rId544"/>
          <a:extLst>
            <a:ext uri="{FF2B5EF4-FFF2-40B4-BE49-F238E27FC236}">
              <a16:creationId xmlns:a16="http://schemas.microsoft.com/office/drawing/2014/main" id="{32C6B00A-1ED5-41DA-A201-C0CD29AA71BC}"/>
            </a:ext>
          </a:extLst>
        </xdr:cNvPr>
        <xdr:cNvPicPr>
          <a:picLocks noChangeAspect="1" noChangeArrowheads="1"/>
        </xdr:cNvPicPr>
      </xdr:nvPicPr>
      <xdr:blipFill>
        <a:blip xmlns:r="http://schemas.openxmlformats.org/officeDocument/2006/relationships" r:embed="rId545">
          <a:extLst>
            <a:ext uri="{28A0092B-C50C-407E-A947-70E740481C1C}">
              <a14:useLocalDpi xmlns:a14="http://schemas.microsoft.com/office/drawing/2010/main" val="0"/>
            </a:ext>
          </a:extLst>
        </a:blip>
        <a:srcRect/>
        <a:stretch>
          <a:fillRect/>
        </a:stretch>
      </xdr:blipFill>
      <xdr:spPr bwMode="auto">
        <a:xfrm>
          <a:off x="0" y="1273286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3098</xdr:row>
      <xdr:rowOff>0</xdr:rowOff>
    </xdr:from>
    <xdr:to>
      <xdr:col>3</xdr:col>
      <xdr:colOff>114300</xdr:colOff>
      <xdr:row>3098</xdr:row>
      <xdr:rowOff>114300</xdr:rowOff>
    </xdr:to>
    <xdr:pic>
      <xdr:nvPicPr>
        <xdr:cNvPr id="2366" name="Billede 2365" descr="Seller Ships to My Country">
          <a:hlinkClick xmlns:r="http://schemas.openxmlformats.org/officeDocument/2006/relationships" r:id="rId5"/>
          <a:extLst>
            <a:ext uri="{FF2B5EF4-FFF2-40B4-BE49-F238E27FC236}">
              <a16:creationId xmlns:a16="http://schemas.microsoft.com/office/drawing/2014/main" id="{8922C31C-E91A-4699-9BB3-29FA0F2C528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73286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3098</xdr:row>
      <xdr:rowOff>0</xdr:rowOff>
    </xdr:from>
    <xdr:to>
      <xdr:col>3</xdr:col>
      <xdr:colOff>274320</xdr:colOff>
      <xdr:row>3098</xdr:row>
      <xdr:rowOff>152400</xdr:rowOff>
    </xdr:to>
    <xdr:pic>
      <xdr:nvPicPr>
        <xdr:cNvPr id="2367" name="Billede 2366">
          <a:hlinkClick xmlns:r="http://schemas.openxmlformats.org/officeDocument/2006/relationships" r:id="rId7"/>
          <a:extLst>
            <a:ext uri="{FF2B5EF4-FFF2-40B4-BE49-F238E27FC236}">
              <a16:creationId xmlns:a16="http://schemas.microsoft.com/office/drawing/2014/main" id="{76D3B092-24C6-441E-83F2-A812376797B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73286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3098</xdr:row>
      <xdr:rowOff>0</xdr:rowOff>
    </xdr:from>
    <xdr:to>
      <xdr:col>3</xdr:col>
      <xdr:colOff>457200</xdr:colOff>
      <xdr:row>3098</xdr:row>
      <xdr:rowOff>152400</xdr:rowOff>
    </xdr:to>
    <xdr:pic>
      <xdr:nvPicPr>
        <xdr:cNvPr id="2368" name="Billede 2367">
          <a:hlinkClick xmlns:r="http://schemas.openxmlformats.org/officeDocument/2006/relationships" r:id="rId100"/>
          <a:extLst>
            <a:ext uri="{FF2B5EF4-FFF2-40B4-BE49-F238E27FC236}">
              <a16:creationId xmlns:a16="http://schemas.microsoft.com/office/drawing/2014/main" id="{55F01807-C6FE-4C25-977B-C4856F282D4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27328676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3102</xdr:row>
      <xdr:rowOff>0</xdr:rowOff>
    </xdr:from>
    <xdr:to>
      <xdr:col>3</xdr:col>
      <xdr:colOff>7620</xdr:colOff>
      <xdr:row>3102</xdr:row>
      <xdr:rowOff>30480</xdr:rowOff>
    </xdr:to>
    <xdr:pic>
      <xdr:nvPicPr>
        <xdr:cNvPr id="2369" name="Billede 2368">
          <a:extLst>
            <a:ext uri="{FF2B5EF4-FFF2-40B4-BE49-F238E27FC236}">
              <a16:creationId xmlns:a16="http://schemas.microsoft.com/office/drawing/2014/main" id="{0B36D2B7-DDCD-48B2-98D9-BC01DFC3C6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5755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3103</xdr:row>
      <xdr:rowOff>0</xdr:rowOff>
    </xdr:from>
    <xdr:to>
      <xdr:col>3</xdr:col>
      <xdr:colOff>571500</xdr:colOff>
      <xdr:row>3103</xdr:row>
      <xdr:rowOff>160020</xdr:rowOff>
    </xdr:to>
    <xdr:pic>
      <xdr:nvPicPr>
        <xdr:cNvPr id="2370" name="Billede 2369">
          <a:hlinkClick xmlns:r="http://schemas.openxmlformats.org/officeDocument/2006/relationships" r:id="rId546"/>
          <a:extLst>
            <a:ext uri="{FF2B5EF4-FFF2-40B4-BE49-F238E27FC236}">
              <a16:creationId xmlns:a16="http://schemas.microsoft.com/office/drawing/2014/main" id="{CFF30CA0-73ED-4999-ADD9-1576380D634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75938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3104</xdr:row>
      <xdr:rowOff>0</xdr:rowOff>
    </xdr:from>
    <xdr:to>
      <xdr:col>3</xdr:col>
      <xdr:colOff>7620</xdr:colOff>
      <xdr:row>3104</xdr:row>
      <xdr:rowOff>99060</xdr:rowOff>
    </xdr:to>
    <xdr:pic>
      <xdr:nvPicPr>
        <xdr:cNvPr id="2371" name="Billede 2370">
          <a:extLst>
            <a:ext uri="{FF2B5EF4-FFF2-40B4-BE49-F238E27FC236}">
              <a16:creationId xmlns:a16="http://schemas.microsoft.com/office/drawing/2014/main" id="{DD492712-EC37-4B61-85B2-851922A314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6121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3106</xdr:row>
      <xdr:rowOff>0</xdr:rowOff>
    </xdr:from>
    <xdr:to>
      <xdr:col>1</xdr:col>
      <xdr:colOff>152400</xdr:colOff>
      <xdr:row>3106</xdr:row>
      <xdr:rowOff>571500</xdr:rowOff>
    </xdr:to>
    <xdr:pic>
      <xdr:nvPicPr>
        <xdr:cNvPr id="2372" name="img386" descr="Lot ID: 211944684  Set No: 4186868  Name: Large Train Engine with Tender Black (Motorizable, sets 4534, 4535)">
          <a:hlinkClick xmlns:r="http://schemas.openxmlformats.org/officeDocument/2006/relationships" r:id="rId544"/>
          <a:extLst>
            <a:ext uri="{FF2B5EF4-FFF2-40B4-BE49-F238E27FC236}">
              <a16:creationId xmlns:a16="http://schemas.microsoft.com/office/drawing/2014/main" id="{0EF42B34-6882-41FF-9EC5-441007E6E1B9}"/>
            </a:ext>
          </a:extLst>
        </xdr:cNvPr>
        <xdr:cNvPicPr>
          <a:picLocks noChangeAspect="1" noChangeArrowheads="1"/>
        </xdr:cNvPicPr>
      </xdr:nvPicPr>
      <xdr:blipFill>
        <a:blip xmlns:r="http://schemas.openxmlformats.org/officeDocument/2006/relationships" r:embed="rId545">
          <a:extLst>
            <a:ext uri="{28A0092B-C50C-407E-A947-70E740481C1C}">
              <a14:useLocalDpi xmlns:a14="http://schemas.microsoft.com/office/drawing/2010/main" val="0"/>
            </a:ext>
          </a:extLst>
        </a:blip>
        <a:srcRect/>
        <a:stretch>
          <a:fillRect/>
        </a:stretch>
      </xdr:blipFill>
      <xdr:spPr bwMode="auto">
        <a:xfrm>
          <a:off x="0" y="1276487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3106</xdr:row>
      <xdr:rowOff>0</xdr:rowOff>
    </xdr:from>
    <xdr:to>
      <xdr:col>3</xdr:col>
      <xdr:colOff>114300</xdr:colOff>
      <xdr:row>3106</xdr:row>
      <xdr:rowOff>114300</xdr:rowOff>
    </xdr:to>
    <xdr:pic>
      <xdr:nvPicPr>
        <xdr:cNvPr id="2373" name="Billede 2372" descr="Seller Does Not Ship to My Country">
          <a:hlinkClick xmlns:r="http://schemas.openxmlformats.org/officeDocument/2006/relationships" r:id="rId5"/>
          <a:extLst>
            <a:ext uri="{FF2B5EF4-FFF2-40B4-BE49-F238E27FC236}">
              <a16:creationId xmlns:a16="http://schemas.microsoft.com/office/drawing/2014/main" id="{5779C68E-7C40-428C-A0BA-3AFC4AD9D56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76487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3106</xdr:row>
      <xdr:rowOff>0</xdr:rowOff>
    </xdr:from>
    <xdr:to>
      <xdr:col>3</xdr:col>
      <xdr:colOff>274320</xdr:colOff>
      <xdr:row>3106</xdr:row>
      <xdr:rowOff>152400</xdr:rowOff>
    </xdr:to>
    <xdr:pic>
      <xdr:nvPicPr>
        <xdr:cNvPr id="2374" name="Billede 2373">
          <a:hlinkClick xmlns:r="http://schemas.openxmlformats.org/officeDocument/2006/relationships" r:id="rId7"/>
          <a:extLst>
            <a:ext uri="{FF2B5EF4-FFF2-40B4-BE49-F238E27FC236}">
              <a16:creationId xmlns:a16="http://schemas.microsoft.com/office/drawing/2014/main" id="{EE77C6E8-6329-4CA5-B146-DD7E2F5C0B3C}"/>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276487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3110</xdr:row>
      <xdr:rowOff>0</xdr:rowOff>
    </xdr:from>
    <xdr:to>
      <xdr:col>3</xdr:col>
      <xdr:colOff>7620</xdr:colOff>
      <xdr:row>3110</xdr:row>
      <xdr:rowOff>30480</xdr:rowOff>
    </xdr:to>
    <xdr:pic>
      <xdr:nvPicPr>
        <xdr:cNvPr id="2375" name="Billede 2374">
          <a:extLst>
            <a:ext uri="{FF2B5EF4-FFF2-40B4-BE49-F238E27FC236}">
              <a16:creationId xmlns:a16="http://schemas.microsoft.com/office/drawing/2014/main" id="{F9A41BA8-F13D-44C2-8AAE-495BF230BB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8956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3111</xdr:row>
      <xdr:rowOff>0</xdr:rowOff>
    </xdr:from>
    <xdr:to>
      <xdr:col>3</xdr:col>
      <xdr:colOff>571500</xdr:colOff>
      <xdr:row>3111</xdr:row>
      <xdr:rowOff>160020</xdr:rowOff>
    </xdr:to>
    <xdr:pic>
      <xdr:nvPicPr>
        <xdr:cNvPr id="2376" name="Billede 2375">
          <a:hlinkClick xmlns:r="http://schemas.openxmlformats.org/officeDocument/2006/relationships" r:id="rId547"/>
          <a:extLst>
            <a:ext uri="{FF2B5EF4-FFF2-40B4-BE49-F238E27FC236}">
              <a16:creationId xmlns:a16="http://schemas.microsoft.com/office/drawing/2014/main" id="{507EF4C9-5893-4E2C-AF70-D8CDBB17C7D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79138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3112</xdr:row>
      <xdr:rowOff>0</xdr:rowOff>
    </xdr:from>
    <xdr:to>
      <xdr:col>3</xdr:col>
      <xdr:colOff>7620</xdr:colOff>
      <xdr:row>3112</xdr:row>
      <xdr:rowOff>99060</xdr:rowOff>
    </xdr:to>
    <xdr:pic>
      <xdr:nvPicPr>
        <xdr:cNvPr id="2377" name="Billede 2376">
          <a:extLst>
            <a:ext uri="{FF2B5EF4-FFF2-40B4-BE49-F238E27FC236}">
              <a16:creationId xmlns:a16="http://schemas.microsoft.com/office/drawing/2014/main" id="{95E385E0-6958-42C4-B9B1-0BDE9110F8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79321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3114</xdr:row>
      <xdr:rowOff>0</xdr:rowOff>
    </xdr:from>
    <xdr:to>
      <xdr:col>1</xdr:col>
      <xdr:colOff>152400</xdr:colOff>
      <xdr:row>3115</xdr:row>
      <xdr:rowOff>0</xdr:rowOff>
    </xdr:to>
    <xdr:pic>
      <xdr:nvPicPr>
        <xdr:cNvPr id="2378" name="img387" descr="Lot ID: 412067454  Instruction No: 7750  Name: Steam Engine">
          <a:hlinkClick xmlns:r="http://schemas.openxmlformats.org/officeDocument/2006/relationships" r:id="rId491"/>
          <a:extLst>
            <a:ext uri="{FF2B5EF4-FFF2-40B4-BE49-F238E27FC236}">
              <a16:creationId xmlns:a16="http://schemas.microsoft.com/office/drawing/2014/main" id="{620D0893-D1C2-4195-952F-57D4CC5D2465}"/>
            </a:ext>
          </a:extLst>
        </xdr:cNvPr>
        <xdr:cNvPicPr>
          <a:picLocks noChangeAspect="1" noChangeArrowheads="1"/>
        </xdr:cNvPicPr>
      </xdr:nvPicPr>
      <xdr:blipFill>
        <a:blip xmlns:r="http://schemas.openxmlformats.org/officeDocument/2006/relationships" r:embed="rId492">
          <a:extLst>
            <a:ext uri="{28A0092B-C50C-407E-A947-70E740481C1C}">
              <a14:useLocalDpi xmlns:a14="http://schemas.microsoft.com/office/drawing/2010/main" val="0"/>
            </a:ext>
          </a:extLst>
        </a:blip>
        <a:srcRect/>
        <a:stretch>
          <a:fillRect/>
        </a:stretch>
      </xdr:blipFill>
      <xdr:spPr bwMode="auto">
        <a:xfrm>
          <a:off x="0" y="1279687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3114</xdr:row>
      <xdr:rowOff>0</xdr:rowOff>
    </xdr:from>
    <xdr:to>
      <xdr:col>3</xdr:col>
      <xdr:colOff>114300</xdr:colOff>
      <xdr:row>3114</xdr:row>
      <xdr:rowOff>114300</xdr:rowOff>
    </xdr:to>
    <xdr:pic>
      <xdr:nvPicPr>
        <xdr:cNvPr id="2379" name="Billede 2378" descr="Seller Ships to My Country">
          <a:hlinkClick xmlns:r="http://schemas.openxmlformats.org/officeDocument/2006/relationships" r:id="rId5"/>
          <a:extLst>
            <a:ext uri="{FF2B5EF4-FFF2-40B4-BE49-F238E27FC236}">
              <a16:creationId xmlns:a16="http://schemas.microsoft.com/office/drawing/2014/main" id="{21ADC6B3-B12E-41F6-AB97-061DDE4600B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79687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3114</xdr:row>
      <xdr:rowOff>0</xdr:rowOff>
    </xdr:from>
    <xdr:to>
      <xdr:col>3</xdr:col>
      <xdr:colOff>274320</xdr:colOff>
      <xdr:row>3114</xdr:row>
      <xdr:rowOff>152400</xdr:rowOff>
    </xdr:to>
    <xdr:pic>
      <xdr:nvPicPr>
        <xdr:cNvPr id="2380" name="Billede 2379">
          <a:hlinkClick xmlns:r="http://schemas.openxmlformats.org/officeDocument/2006/relationships" r:id="rId7"/>
          <a:extLst>
            <a:ext uri="{FF2B5EF4-FFF2-40B4-BE49-F238E27FC236}">
              <a16:creationId xmlns:a16="http://schemas.microsoft.com/office/drawing/2014/main" id="{2CB76BD8-DE13-41D5-A4A3-318C859A10B2}"/>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279687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3118</xdr:row>
      <xdr:rowOff>0</xdr:rowOff>
    </xdr:from>
    <xdr:to>
      <xdr:col>3</xdr:col>
      <xdr:colOff>7620</xdr:colOff>
      <xdr:row>3118</xdr:row>
      <xdr:rowOff>30480</xdr:rowOff>
    </xdr:to>
    <xdr:pic>
      <xdr:nvPicPr>
        <xdr:cNvPr id="2381" name="Billede 2380">
          <a:extLst>
            <a:ext uri="{FF2B5EF4-FFF2-40B4-BE49-F238E27FC236}">
              <a16:creationId xmlns:a16="http://schemas.microsoft.com/office/drawing/2014/main" id="{1384BD8F-B7B2-4E98-9C1E-0E41E86DB8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2202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3119</xdr:row>
      <xdr:rowOff>0</xdr:rowOff>
    </xdr:from>
    <xdr:to>
      <xdr:col>3</xdr:col>
      <xdr:colOff>571500</xdr:colOff>
      <xdr:row>3119</xdr:row>
      <xdr:rowOff>160020</xdr:rowOff>
    </xdr:to>
    <xdr:pic>
      <xdr:nvPicPr>
        <xdr:cNvPr id="2382" name="Billede 2381">
          <a:hlinkClick xmlns:r="http://schemas.openxmlformats.org/officeDocument/2006/relationships" r:id="rId548"/>
          <a:extLst>
            <a:ext uri="{FF2B5EF4-FFF2-40B4-BE49-F238E27FC236}">
              <a16:creationId xmlns:a16="http://schemas.microsoft.com/office/drawing/2014/main" id="{236B5D63-A3CC-4596-B950-FC4A665CA42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82385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3120</xdr:row>
      <xdr:rowOff>0</xdr:rowOff>
    </xdr:from>
    <xdr:to>
      <xdr:col>3</xdr:col>
      <xdr:colOff>7620</xdr:colOff>
      <xdr:row>3120</xdr:row>
      <xdr:rowOff>99060</xdr:rowOff>
    </xdr:to>
    <xdr:pic>
      <xdr:nvPicPr>
        <xdr:cNvPr id="2383" name="Billede 2382">
          <a:extLst>
            <a:ext uri="{FF2B5EF4-FFF2-40B4-BE49-F238E27FC236}">
              <a16:creationId xmlns:a16="http://schemas.microsoft.com/office/drawing/2014/main" id="{5249EF3D-6D98-496C-8426-E8897FE5EC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2567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3122</xdr:row>
      <xdr:rowOff>0</xdr:rowOff>
    </xdr:from>
    <xdr:to>
      <xdr:col>1</xdr:col>
      <xdr:colOff>152400</xdr:colOff>
      <xdr:row>3122</xdr:row>
      <xdr:rowOff>571500</xdr:rowOff>
    </xdr:to>
    <xdr:pic>
      <xdr:nvPicPr>
        <xdr:cNvPr id="2384" name="img388" descr="Lot ID: 206056533  Set No: 40370  Name: Steam Engine {Reissue of Set 7810}">
          <a:hlinkClick xmlns:r="http://schemas.openxmlformats.org/officeDocument/2006/relationships" r:id="rId549"/>
          <a:extLst>
            <a:ext uri="{FF2B5EF4-FFF2-40B4-BE49-F238E27FC236}">
              <a16:creationId xmlns:a16="http://schemas.microsoft.com/office/drawing/2014/main" id="{8EAF366B-0CD7-4769-AC9C-80AD8B1B3066}"/>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282933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3122</xdr:row>
      <xdr:rowOff>0</xdr:rowOff>
    </xdr:from>
    <xdr:to>
      <xdr:col>3</xdr:col>
      <xdr:colOff>114300</xdr:colOff>
      <xdr:row>3122</xdr:row>
      <xdr:rowOff>114300</xdr:rowOff>
    </xdr:to>
    <xdr:pic>
      <xdr:nvPicPr>
        <xdr:cNvPr id="2385" name="Billede 2384" descr="Seller Ships to My Country">
          <a:hlinkClick xmlns:r="http://schemas.openxmlformats.org/officeDocument/2006/relationships" r:id="rId5"/>
          <a:extLst>
            <a:ext uri="{FF2B5EF4-FFF2-40B4-BE49-F238E27FC236}">
              <a16:creationId xmlns:a16="http://schemas.microsoft.com/office/drawing/2014/main" id="{AAA55D65-ECFB-4207-B017-BCABDC0815D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82933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3122</xdr:row>
      <xdr:rowOff>0</xdr:rowOff>
    </xdr:from>
    <xdr:to>
      <xdr:col>3</xdr:col>
      <xdr:colOff>274320</xdr:colOff>
      <xdr:row>3122</xdr:row>
      <xdr:rowOff>152400</xdr:rowOff>
    </xdr:to>
    <xdr:pic>
      <xdr:nvPicPr>
        <xdr:cNvPr id="2386" name="Billede 2385">
          <a:hlinkClick xmlns:r="http://schemas.openxmlformats.org/officeDocument/2006/relationships" r:id="rId7"/>
          <a:extLst>
            <a:ext uri="{FF2B5EF4-FFF2-40B4-BE49-F238E27FC236}">
              <a16:creationId xmlns:a16="http://schemas.microsoft.com/office/drawing/2014/main" id="{7BBDD81E-F4C9-4733-8DCD-75CC5E7C81C4}"/>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282933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3126</xdr:row>
      <xdr:rowOff>0</xdr:rowOff>
    </xdr:from>
    <xdr:to>
      <xdr:col>3</xdr:col>
      <xdr:colOff>7620</xdr:colOff>
      <xdr:row>3126</xdr:row>
      <xdr:rowOff>30480</xdr:rowOff>
    </xdr:to>
    <xdr:pic>
      <xdr:nvPicPr>
        <xdr:cNvPr id="2387" name="Billede 2386">
          <a:extLst>
            <a:ext uri="{FF2B5EF4-FFF2-40B4-BE49-F238E27FC236}">
              <a16:creationId xmlns:a16="http://schemas.microsoft.com/office/drawing/2014/main" id="{38F84F21-026E-43B2-BCA4-76803BD207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4945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3127</xdr:row>
      <xdr:rowOff>0</xdr:rowOff>
    </xdr:from>
    <xdr:to>
      <xdr:col>3</xdr:col>
      <xdr:colOff>571500</xdr:colOff>
      <xdr:row>3127</xdr:row>
      <xdr:rowOff>160020</xdr:rowOff>
    </xdr:to>
    <xdr:pic>
      <xdr:nvPicPr>
        <xdr:cNvPr id="2388" name="Billede 2387">
          <a:hlinkClick xmlns:r="http://schemas.openxmlformats.org/officeDocument/2006/relationships" r:id="rId551"/>
          <a:extLst>
            <a:ext uri="{FF2B5EF4-FFF2-40B4-BE49-F238E27FC236}">
              <a16:creationId xmlns:a16="http://schemas.microsoft.com/office/drawing/2014/main" id="{DB4DF7C4-45A1-48E0-AFD3-F40C1CB1BF7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85128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3128</xdr:row>
      <xdr:rowOff>0</xdr:rowOff>
    </xdr:from>
    <xdr:to>
      <xdr:col>3</xdr:col>
      <xdr:colOff>7620</xdr:colOff>
      <xdr:row>3128</xdr:row>
      <xdr:rowOff>99060</xdr:rowOff>
    </xdr:to>
    <xdr:pic>
      <xdr:nvPicPr>
        <xdr:cNvPr id="2389" name="Billede 2388">
          <a:extLst>
            <a:ext uri="{FF2B5EF4-FFF2-40B4-BE49-F238E27FC236}">
              <a16:creationId xmlns:a16="http://schemas.microsoft.com/office/drawing/2014/main" id="{DFF30BEB-6AFE-4C92-8000-9F2E527073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5311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3130</xdr:row>
      <xdr:rowOff>0</xdr:rowOff>
    </xdr:from>
    <xdr:to>
      <xdr:col>1</xdr:col>
      <xdr:colOff>152400</xdr:colOff>
      <xdr:row>3131</xdr:row>
      <xdr:rowOff>342900</xdr:rowOff>
    </xdr:to>
    <xdr:pic>
      <xdr:nvPicPr>
        <xdr:cNvPr id="2390" name="Billede 2389" descr="invID: 479758287 S-No: 8280  Name: Fire Engine">
          <a:hlinkClick xmlns:r="http://schemas.openxmlformats.org/officeDocument/2006/relationships" r:id="rId552" tgtFrame="/myImg/1052123.jpg"/>
          <a:extLst>
            <a:ext uri="{FF2B5EF4-FFF2-40B4-BE49-F238E27FC236}">
              <a16:creationId xmlns:a16="http://schemas.microsoft.com/office/drawing/2014/main" id="{D6864EEC-FA76-4AFB-B185-7762FC2AFAF4}"/>
            </a:ext>
          </a:extLst>
        </xdr:cNvPr>
        <xdr:cNvPicPr>
          <a:picLocks noChangeAspect="1" noChangeArrowheads="1"/>
        </xdr:cNvPicPr>
      </xdr:nvPicPr>
      <xdr:blipFill>
        <a:blip xmlns:r="http://schemas.openxmlformats.org/officeDocument/2006/relationships" r:embed="rId553">
          <a:extLst>
            <a:ext uri="{28A0092B-C50C-407E-A947-70E740481C1C}">
              <a14:useLocalDpi xmlns:a14="http://schemas.microsoft.com/office/drawing/2010/main" val="0"/>
            </a:ext>
          </a:extLst>
        </a:blip>
        <a:srcRect/>
        <a:stretch>
          <a:fillRect/>
        </a:stretch>
      </xdr:blipFill>
      <xdr:spPr bwMode="auto">
        <a:xfrm>
          <a:off x="0" y="1285676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3130</xdr:row>
      <xdr:rowOff>0</xdr:rowOff>
    </xdr:from>
    <xdr:to>
      <xdr:col>3</xdr:col>
      <xdr:colOff>114300</xdr:colOff>
      <xdr:row>3130</xdr:row>
      <xdr:rowOff>114300</xdr:rowOff>
    </xdr:to>
    <xdr:pic>
      <xdr:nvPicPr>
        <xdr:cNvPr id="2391" name="Billede 2390" descr="Seller Ships to My Country">
          <a:hlinkClick xmlns:r="http://schemas.openxmlformats.org/officeDocument/2006/relationships" r:id="rId5"/>
          <a:extLst>
            <a:ext uri="{FF2B5EF4-FFF2-40B4-BE49-F238E27FC236}">
              <a16:creationId xmlns:a16="http://schemas.microsoft.com/office/drawing/2014/main" id="{82EFD563-1BAE-40F0-AE14-50F098F12C2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85676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3130</xdr:row>
      <xdr:rowOff>0</xdr:rowOff>
    </xdr:from>
    <xdr:to>
      <xdr:col>3</xdr:col>
      <xdr:colOff>274320</xdr:colOff>
      <xdr:row>3130</xdr:row>
      <xdr:rowOff>152400</xdr:rowOff>
    </xdr:to>
    <xdr:pic>
      <xdr:nvPicPr>
        <xdr:cNvPr id="2392" name="Billede 2391">
          <a:hlinkClick xmlns:r="http://schemas.openxmlformats.org/officeDocument/2006/relationships" r:id="rId7"/>
          <a:extLst>
            <a:ext uri="{FF2B5EF4-FFF2-40B4-BE49-F238E27FC236}">
              <a16:creationId xmlns:a16="http://schemas.microsoft.com/office/drawing/2014/main" id="{20ACFE72-7DDB-4758-B419-382B214CBE7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85676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3130</xdr:row>
      <xdr:rowOff>0</xdr:rowOff>
    </xdr:from>
    <xdr:to>
      <xdr:col>3</xdr:col>
      <xdr:colOff>457200</xdr:colOff>
      <xdr:row>3130</xdr:row>
      <xdr:rowOff>152400</xdr:rowOff>
    </xdr:to>
    <xdr:pic>
      <xdr:nvPicPr>
        <xdr:cNvPr id="2393" name="Billede 2392">
          <a:hlinkClick xmlns:r="http://schemas.openxmlformats.org/officeDocument/2006/relationships" r:id="rId554"/>
          <a:extLst>
            <a:ext uri="{FF2B5EF4-FFF2-40B4-BE49-F238E27FC236}">
              <a16:creationId xmlns:a16="http://schemas.microsoft.com/office/drawing/2014/main" id="{C0DA7146-2EA4-4DF7-B0DA-47962858DA3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2856768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3135</xdr:row>
      <xdr:rowOff>0</xdr:rowOff>
    </xdr:from>
    <xdr:to>
      <xdr:col>3</xdr:col>
      <xdr:colOff>7620</xdr:colOff>
      <xdr:row>3135</xdr:row>
      <xdr:rowOff>30480</xdr:rowOff>
    </xdr:to>
    <xdr:pic>
      <xdr:nvPicPr>
        <xdr:cNvPr id="2394" name="Billede 2393">
          <a:extLst>
            <a:ext uri="{FF2B5EF4-FFF2-40B4-BE49-F238E27FC236}">
              <a16:creationId xmlns:a16="http://schemas.microsoft.com/office/drawing/2014/main" id="{40EAF9B9-B24F-4351-9EB0-B886DE2E04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9288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3136</xdr:row>
      <xdr:rowOff>0</xdr:rowOff>
    </xdr:from>
    <xdr:to>
      <xdr:col>3</xdr:col>
      <xdr:colOff>571500</xdr:colOff>
      <xdr:row>3136</xdr:row>
      <xdr:rowOff>160020</xdr:rowOff>
    </xdr:to>
    <xdr:pic>
      <xdr:nvPicPr>
        <xdr:cNvPr id="2395" name="Billede 2394">
          <a:hlinkClick xmlns:r="http://schemas.openxmlformats.org/officeDocument/2006/relationships" r:id="rId555"/>
          <a:extLst>
            <a:ext uri="{FF2B5EF4-FFF2-40B4-BE49-F238E27FC236}">
              <a16:creationId xmlns:a16="http://schemas.microsoft.com/office/drawing/2014/main" id="{9B7901B2-0F76-4B16-ABEA-4DD63F5E005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89471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3137</xdr:row>
      <xdr:rowOff>0</xdr:rowOff>
    </xdr:from>
    <xdr:to>
      <xdr:col>3</xdr:col>
      <xdr:colOff>7620</xdr:colOff>
      <xdr:row>3137</xdr:row>
      <xdr:rowOff>99060</xdr:rowOff>
    </xdr:to>
    <xdr:pic>
      <xdr:nvPicPr>
        <xdr:cNvPr id="2396" name="Billede 2395">
          <a:extLst>
            <a:ext uri="{FF2B5EF4-FFF2-40B4-BE49-F238E27FC236}">
              <a16:creationId xmlns:a16="http://schemas.microsoft.com/office/drawing/2014/main" id="{38091FCA-43C3-4BAC-BE32-9048F2C920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89654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3139</xdr:row>
      <xdr:rowOff>0</xdr:rowOff>
    </xdr:from>
    <xdr:to>
      <xdr:col>1</xdr:col>
      <xdr:colOff>152400</xdr:colOff>
      <xdr:row>3140</xdr:row>
      <xdr:rowOff>342900</xdr:rowOff>
    </xdr:to>
    <xdr:pic>
      <xdr:nvPicPr>
        <xdr:cNvPr id="2397" name="img390" descr="Lot ID: 492984530  Set No: 8280  Name: Fire Engine">
          <a:hlinkClick xmlns:r="http://schemas.openxmlformats.org/officeDocument/2006/relationships" r:id="rId471"/>
          <a:extLst>
            <a:ext uri="{FF2B5EF4-FFF2-40B4-BE49-F238E27FC236}">
              <a16:creationId xmlns:a16="http://schemas.microsoft.com/office/drawing/2014/main" id="{95C59DC8-A1C1-412B-A931-33F4DF29975B}"/>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90020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3139</xdr:row>
      <xdr:rowOff>0</xdr:rowOff>
    </xdr:from>
    <xdr:to>
      <xdr:col>3</xdr:col>
      <xdr:colOff>114300</xdr:colOff>
      <xdr:row>3139</xdr:row>
      <xdr:rowOff>114300</xdr:rowOff>
    </xdr:to>
    <xdr:pic>
      <xdr:nvPicPr>
        <xdr:cNvPr id="2398" name="Billede 2397" descr="Seller Does Not Ship to My Country">
          <a:hlinkClick xmlns:r="http://schemas.openxmlformats.org/officeDocument/2006/relationships" r:id="rId5"/>
          <a:extLst>
            <a:ext uri="{FF2B5EF4-FFF2-40B4-BE49-F238E27FC236}">
              <a16:creationId xmlns:a16="http://schemas.microsoft.com/office/drawing/2014/main" id="{BE44BB49-EFAE-42BB-AFA3-695196ED1FF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290020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3139</xdr:row>
      <xdr:rowOff>0</xdr:rowOff>
    </xdr:from>
    <xdr:to>
      <xdr:col>3</xdr:col>
      <xdr:colOff>274320</xdr:colOff>
      <xdr:row>3139</xdr:row>
      <xdr:rowOff>152400</xdr:rowOff>
    </xdr:to>
    <xdr:pic>
      <xdr:nvPicPr>
        <xdr:cNvPr id="2399" name="Billede 2398">
          <a:hlinkClick xmlns:r="http://schemas.openxmlformats.org/officeDocument/2006/relationships" r:id="rId7"/>
          <a:extLst>
            <a:ext uri="{FF2B5EF4-FFF2-40B4-BE49-F238E27FC236}">
              <a16:creationId xmlns:a16="http://schemas.microsoft.com/office/drawing/2014/main" id="{775C2E3A-F1DD-4610-A447-779EC915FDF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290020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3143</xdr:row>
      <xdr:rowOff>0</xdr:rowOff>
    </xdr:from>
    <xdr:to>
      <xdr:col>3</xdr:col>
      <xdr:colOff>7620</xdr:colOff>
      <xdr:row>3143</xdr:row>
      <xdr:rowOff>30480</xdr:rowOff>
    </xdr:to>
    <xdr:pic>
      <xdr:nvPicPr>
        <xdr:cNvPr id="2400" name="Billede 2399">
          <a:extLst>
            <a:ext uri="{FF2B5EF4-FFF2-40B4-BE49-F238E27FC236}">
              <a16:creationId xmlns:a16="http://schemas.microsoft.com/office/drawing/2014/main" id="{C48C82FA-5DB1-44B2-A37B-F528A5F6D2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2649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3144</xdr:row>
      <xdr:rowOff>0</xdr:rowOff>
    </xdr:from>
    <xdr:to>
      <xdr:col>3</xdr:col>
      <xdr:colOff>571500</xdr:colOff>
      <xdr:row>3144</xdr:row>
      <xdr:rowOff>160020</xdr:rowOff>
    </xdr:to>
    <xdr:pic>
      <xdr:nvPicPr>
        <xdr:cNvPr id="2401" name="Billede 2400">
          <a:hlinkClick xmlns:r="http://schemas.openxmlformats.org/officeDocument/2006/relationships" r:id="rId556"/>
          <a:extLst>
            <a:ext uri="{FF2B5EF4-FFF2-40B4-BE49-F238E27FC236}">
              <a16:creationId xmlns:a16="http://schemas.microsoft.com/office/drawing/2014/main" id="{4D944F55-0139-4AB3-A8BD-7CC3FEC34A1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92832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3145</xdr:row>
      <xdr:rowOff>0</xdr:rowOff>
    </xdr:from>
    <xdr:to>
      <xdr:col>3</xdr:col>
      <xdr:colOff>7620</xdr:colOff>
      <xdr:row>3145</xdr:row>
      <xdr:rowOff>99060</xdr:rowOff>
    </xdr:to>
    <xdr:pic>
      <xdr:nvPicPr>
        <xdr:cNvPr id="2402" name="Billede 2401">
          <a:extLst>
            <a:ext uri="{FF2B5EF4-FFF2-40B4-BE49-F238E27FC236}">
              <a16:creationId xmlns:a16="http://schemas.microsoft.com/office/drawing/2014/main" id="{392B4817-1190-4985-8D6E-1E72C9AE95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3014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3147</xdr:row>
      <xdr:rowOff>0</xdr:rowOff>
    </xdr:from>
    <xdr:to>
      <xdr:col>1</xdr:col>
      <xdr:colOff>152400</xdr:colOff>
      <xdr:row>3148</xdr:row>
      <xdr:rowOff>342900</xdr:rowOff>
    </xdr:to>
    <xdr:pic>
      <xdr:nvPicPr>
        <xdr:cNvPr id="2403" name="img391" descr="Lot ID: 390890882  Set No: 8280  Name: Fire Engine">
          <a:hlinkClick xmlns:r="http://schemas.openxmlformats.org/officeDocument/2006/relationships" r:id="rId471"/>
          <a:extLst>
            <a:ext uri="{FF2B5EF4-FFF2-40B4-BE49-F238E27FC236}">
              <a16:creationId xmlns:a16="http://schemas.microsoft.com/office/drawing/2014/main" id="{100E0550-5697-4905-B1E4-AD09F5C2D711}"/>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93380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3147</xdr:row>
      <xdr:rowOff>0</xdr:rowOff>
    </xdr:from>
    <xdr:to>
      <xdr:col>3</xdr:col>
      <xdr:colOff>114300</xdr:colOff>
      <xdr:row>3147</xdr:row>
      <xdr:rowOff>114300</xdr:rowOff>
    </xdr:to>
    <xdr:pic>
      <xdr:nvPicPr>
        <xdr:cNvPr id="2404" name="Billede 2403" descr="Seller Ships to My Country">
          <a:hlinkClick xmlns:r="http://schemas.openxmlformats.org/officeDocument/2006/relationships" r:id="rId5"/>
          <a:extLst>
            <a:ext uri="{FF2B5EF4-FFF2-40B4-BE49-F238E27FC236}">
              <a16:creationId xmlns:a16="http://schemas.microsoft.com/office/drawing/2014/main" id="{04446F98-045C-4773-84A6-B6A618FF171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93380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3147</xdr:row>
      <xdr:rowOff>0</xdr:rowOff>
    </xdr:from>
    <xdr:to>
      <xdr:col>3</xdr:col>
      <xdr:colOff>274320</xdr:colOff>
      <xdr:row>3147</xdr:row>
      <xdr:rowOff>152400</xdr:rowOff>
    </xdr:to>
    <xdr:pic>
      <xdr:nvPicPr>
        <xdr:cNvPr id="2405" name="Billede 2404">
          <a:hlinkClick xmlns:r="http://schemas.openxmlformats.org/officeDocument/2006/relationships" r:id="rId7"/>
          <a:extLst>
            <a:ext uri="{FF2B5EF4-FFF2-40B4-BE49-F238E27FC236}">
              <a16:creationId xmlns:a16="http://schemas.microsoft.com/office/drawing/2014/main" id="{3755582A-79D5-4674-A0F5-06B78EB53BCC}"/>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293380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3152</xdr:row>
      <xdr:rowOff>0</xdr:rowOff>
    </xdr:from>
    <xdr:to>
      <xdr:col>3</xdr:col>
      <xdr:colOff>7620</xdr:colOff>
      <xdr:row>3152</xdr:row>
      <xdr:rowOff>30480</xdr:rowOff>
    </xdr:to>
    <xdr:pic>
      <xdr:nvPicPr>
        <xdr:cNvPr id="2406" name="Billede 2405">
          <a:extLst>
            <a:ext uri="{FF2B5EF4-FFF2-40B4-BE49-F238E27FC236}">
              <a16:creationId xmlns:a16="http://schemas.microsoft.com/office/drawing/2014/main" id="{6D579845-6FC3-42A5-94CB-B153B164F7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6763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3153</xdr:row>
      <xdr:rowOff>0</xdr:rowOff>
    </xdr:from>
    <xdr:to>
      <xdr:col>3</xdr:col>
      <xdr:colOff>571500</xdr:colOff>
      <xdr:row>3153</xdr:row>
      <xdr:rowOff>160020</xdr:rowOff>
    </xdr:to>
    <xdr:pic>
      <xdr:nvPicPr>
        <xdr:cNvPr id="2407" name="Billede 2406">
          <a:hlinkClick xmlns:r="http://schemas.openxmlformats.org/officeDocument/2006/relationships" r:id="rId557"/>
          <a:extLst>
            <a:ext uri="{FF2B5EF4-FFF2-40B4-BE49-F238E27FC236}">
              <a16:creationId xmlns:a16="http://schemas.microsoft.com/office/drawing/2014/main" id="{12835A1F-B14E-46BE-A0BA-722D46F3BFF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296946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3154</xdr:row>
      <xdr:rowOff>0</xdr:rowOff>
    </xdr:from>
    <xdr:to>
      <xdr:col>3</xdr:col>
      <xdr:colOff>7620</xdr:colOff>
      <xdr:row>3154</xdr:row>
      <xdr:rowOff>99060</xdr:rowOff>
    </xdr:to>
    <xdr:pic>
      <xdr:nvPicPr>
        <xdr:cNvPr id="2408" name="Billede 2407">
          <a:extLst>
            <a:ext uri="{FF2B5EF4-FFF2-40B4-BE49-F238E27FC236}">
              <a16:creationId xmlns:a16="http://schemas.microsoft.com/office/drawing/2014/main" id="{714DE404-4013-471F-B6DF-5B8CC5220D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7129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3156</xdr:row>
      <xdr:rowOff>0</xdr:rowOff>
    </xdr:from>
    <xdr:to>
      <xdr:col>1</xdr:col>
      <xdr:colOff>152400</xdr:colOff>
      <xdr:row>3157</xdr:row>
      <xdr:rowOff>342900</xdr:rowOff>
    </xdr:to>
    <xdr:pic>
      <xdr:nvPicPr>
        <xdr:cNvPr id="2409" name="img392" descr="Lot ID: 516831261  Set No: 8280  Name: Fire Engine">
          <a:hlinkClick xmlns:r="http://schemas.openxmlformats.org/officeDocument/2006/relationships" r:id="rId471"/>
          <a:extLst>
            <a:ext uri="{FF2B5EF4-FFF2-40B4-BE49-F238E27FC236}">
              <a16:creationId xmlns:a16="http://schemas.microsoft.com/office/drawing/2014/main" id="{1E9EDACA-0A05-4FE1-9CF0-09DF2F375BA0}"/>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297495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3156</xdr:row>
      <xdr:rowOff>0</xdr:rowOff>
    </xdr:from>
    <xdr:to>
      <xdr:col>3</xdr:col>
      <xdr:colOff>114300</xdr:colOff>
      <xdr:row>3156</xdr:row>
      <xdr:rowOff>114300</xdr:rowOff>
    </xdr:to>
    <xdr:pic>
      <xdr:nvPicPr>
        <xdr:cNvPr id="2410" name="Billede 2409" descr="Seller Ships to My Country">
          <a:hlinkClick xmlns:r="http://schemas.openxmlformats.org/officeDocument/2006/relationships" r:id="rId5"/>
          <a:extLst>
            <a:ext uri="{FF2B5EF4-FFF2-40B4-BE49-F238E27FC236}">
              <a16:creationId xmlns:a16="http://schemas.microsoft.com/office/drawing/2014/main" id="{B905E65F-875E-4AF1-9C70-CA830A35BF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297495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3156</xdr:row>
      <xdr:rowOff>0</xdr:rowOff>
    </xdr:from>
    <xdr:to>
      <xdr:col>3</xdr:col>
      <xdr:colOff>274320</xdr:colOff>
      <xdr:row>3156</xdr:row>
      <xdr:rowOff>152400</xdr:rowOff>
    </xdr:to>
    <xdr:pic>
      <xdr:nvPicPr>
        <xdr:cNvPr id="2411" name="Billede 2410">
          <a:hlinkClick xmlns:r="http://schemas.openxmlformats.org/officeDocument/2006/relationships" r:id="rId7"/>
          <a:extLst>
            <a:ext uri="{FF2B5EF4-FFF2-40B4-BE49-F238E27FC236}">
              <a16:creationId xmlns:a16="http://schemas.microsoft.com/office/drawing/2014/main" id="{4FE8804A-DCBA-4A9A-9B0F-2BB438DB0C8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297495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3160</xdr:row>
      <xdr:rowOff>0</xdr:rowOff>
    </xdr:from>
    <xdr:to>
      <xdr:col>3</xdr:col>
      <xdr:colOff>7620</xdr:colOff>
      <xdr:row>3160</xdr:row>
      <xdr:rowOff>30480</xdr:rowOff>
    </xdr:to>
    <xdr:pic>
      <xdr:nvPicPr>
        <xdr:cNvPr id="2412" name="Billede 2411">
          <a:extLst>
            <a:ext uri="{FF2B5EF4-FFF2-40B4-BE49-F238E27FC236}">
              <a16:creationId xmlns:a16="http://schemas.microsoft.com/office/drawing/2014/main" id="{B192C00B-9127-42F7-B851-4247FE515A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299895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3161</xdr:row>
      <xdr:rowOff>0</xdr:rowOff>
    </xdr:from>
    <xdr:to>
      <xdr:col>3</xdr:col>
      <xdr:colOff>571500</xdr:colOff>
      <xdr:row>3161</xdr:row>
      <xdr:rowOff>160020</xdr:rowOff>
    </xdr:to>
    <xdr:pic>
      <xdr:nvPicPr>
        <xdr:cNvPr id="2413" name="Billede 2412">
          <a:hlinkClick xmlns:r="http://schemas.openxmlformats.org/officeDocument/2006/relationships" r:id="rId558"/>
          <a:extLst>
            <a:ext uri="{FF2B5EF4-FFF2-40B4-BE49-F238E27FC236}">
              <a16:creationId xmlns:a16="http://schemas.microsoft.com/office/drawing/2014/main" id="{7A401A0C-AD2F-4625-B331-38950874EB3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00078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3162</xdr:row>
      <xdr:rowOff>0</xdr:rowOff>
    </xdr:from>
    <xdr:to>
      <xdr:col>3</xdr:col>
      <xdr:colOff>7620</xdr:colOff>
      <xdr:row>3162</xdr:row>
      <xdr:rowOff>99060</xdr:rowOff>
    </xdr:to>
    <xdr:pic>
      <xdr:nvPicPr>
        <xdr:cNvPr id="2414" name="Billede 2413">
          <a:extLst>
            <a:ext uri="{FF2B5EF4-FFF2-40B4-BE49-F238E27FC236}">
              <a16:creationId xmlns:a16="http://schemas.microsoft.com/office/drawing/2014/main" id="{02B1B013-5EBD-4767-9F82-2FB4D96240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0261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3164</xdr:row>
      <xdr:rowOff>0</xdr:rowOff>
    </xdr:from>
    <xdr:to>
      <xdr:col>1</xdr:col>
      <xdr:colOff>152400</xdr:colOff>
      <xdr:row>3164</xdr:row>
      <xdr:rowOff>571500</xdr:rowOff>
    </xdr:to>
    <xdr:pic>
      <xdr:nvPicPr>
        <xdr:cNvPr id="2415" name="img393" descr="Lot ID: 533207909  Set No: 7810  Name: Push-Along Steam Engine (Locomotive without motor)">
          <a:hlinkClick xmlns:r="http://schemas.openxmlformats.org/officeDocument/2006/relationships" r:id="rId559"/>
          <a:extLst>
            <a:ext uri="{FF2B5EF4-FFF2-40B4-BE49-F238E27FC236}">
              <a16:creationId xmlns:a16="http://schemas.microsoft.com/office/drawing/2014/main" id="{6243003C-AEE5-4F7E-B6FB-F6FAADB228DE}"/>
            </a:ext>
          </a:extLst>
        </xdr:cNvPr>
        <xdr:cNvPicPr>
          <a:picLocks noChangeAspect="1" noChangeArrowheads="1"/>
        </xdr:cNvPicPr>
      </xdr:nvPicPr>
      <xdr:blipFill>
        <a:blip xmlns:r="http://schemas.openxmlformats.org/officeDocument/2006/relationships" r:embed="rId560">
          <a:extLst>
            <a:ext uri="{28A0092B-C50C-407E-A947-70E740481C1C}">
              <a14:useLocalDpi xmlns:a14="http://schemas.microsoft.com/office/drawing/2010/main" val="0"/>
            </a:ext>
          </a:extLst>
        </a:blip>
        <a:srcRect/>
        <a:stretch>
          <a:fillRect/>
        </a:stretch>
      </xdr:blipFill>
      <xdr:spPr bwMode="auto">
        <a:xfrm>
          <a:off x="0" y="1300627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3164</xdr:row>
      <xdr:rowOff>0</xdr:rowOff>
    </xdr:from>
    <xdr:to>
      <xdr:col>3</xdr:col>
      <xdr:colOff>114300</xdr:colOff>
      <xdr:row>3164</xdr:row>
      <xdr:rowOff>114300</xdr:rowOff>
    </xdr:to>
    <xdr:pic>
      <xdr:nvPicPr>
        <xdr:cNvPr id="2416" name="Billede 2415" descr="Seller Ships to My Country">
          <a:hlinkClick xmlns:r="http://schemas.openxmlformats.org/officeDocument/2006/relationships" r:id="rId5"/>
          <a:extLst>
            <a:ext uri="{FF2B5EF4-FFF2-40B4-BE49-F238E27FC236}">
              <a16:creationId xmlns:a16="http://schemas.microsoft.com/office/drawing/2014/main" id="{8374AF03-F405-4F09-A069-4F1073B9BFB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00627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3164</xdr:row>
      <xdr:rowOff>0</xdr:rowOff>
    </xdr:from>
    <xdr:to>
      <xdr:col>3</xdr:col>
      <xdr:colOff>274320</xdr:colOff>
      <xdr:row>3164</xdr:row>
      <xdr:rowOff>152400</xdr:rowOff>
    </xdr:to>
    <xdr:pic>
      <xdr:nvPicPr>
        <xdr:cNvPr id="2417" name="Billede 2416">
          <a:hlinkClick xmlns:r="http://schemas.openxmlformats.org/officeDocument/2006/relationships" r:id="rId7"/>
          <a:extLst>
            <a:ext uri="{FF2B5EF4-FFF2-40B4-BE49-F238E27FC236}">
              <a16:creationId xmlns:a16="http://schemas.microsoft.com/office/drawing/2014/main" id="{C67DF703-250D-463F-A8A6-E57896E436E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300627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3168</xdr:row>
      <xdr:rowOff>0</xdr:rowOff>
    </xdr:from>
    <xdr:to>
      <xdr:col>3</xdr:col>
      <xdr:colOff>7620</xdr:colOff>
      <xdr:row>3168</xdr:row>
      <xdr:rowOff>30480</xdr:rowOff>
    </xdr:to>
    <xdr:pic>
      <xdr:nvPicPr>
        <xdr:cNvPr id="2418" name="Billede 2417">
          <a:extLst>
            <a:ext uri="{FF2B5EF4-FFF2-40B4-BE49-F238E27FC236}">
              <a16:creationId xmlns:a16="http://schemas.microsoft.com/office/drawing/2014/main" id="{B8CF34B0-BA25-4E2C-A0AE-D23F074376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3599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3169</xdr:row>
      <xdr:rowOff>0</xdr:rowOff>
    </xdr:from>
    <xdr:to>
      <xdr:col>3</xdr:col>
      <xdr:colOff>571500</xdr:colOff>
      <xdr:row>3169</xdr:row>
      <xdr:rowOff>160020</xdr:rowOff>
    </xdr:to>
    <xdr:pic>
      <xdr:nvPicPr>
        <xdr:cNvPr id="2419" name="Billede 2418">
          <a:hlinkClick xmlns:r="http://schemas.openxmlformats.org/officeDocument/2006/relationships" r:id="rId561"/>
          <a:extLst>
            <a:ext uri="{FF2B5EF4-FFF2-40B4-BE49-F238E27FC236}">
              <a16:creationId xmlns:a16="http://schemas.microsoft.com/office/drawing/2014/main" id="{6C2D4AB4-4CAD-4460-909D-10BA0C927C5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03782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3170</xdr:row>
      <xdr:rowOff>0</xdr:rowOff>
    </xdr:from>
    <xdr:to>
      <xdr:col>3</xdr:col>
      <xdr:colOff>7620</xdr:colOff>
      <xdr:row>3170</xdr:row>
      <xdr:rowOff>99060</xdr:rowOff>
    </xdr:to>
    <xdr:pic>
      <xdr:nvPicPr>
        <xdr:cNvPr id="2420" name="Billede 2419">
          <a:extLst>
            <a:ext uri="{FF2B5EF4-FFF2-40B4-BE49-F238E27FC236}">
              <a16:creationId xmlns:a16="http://schemas.microsoft.com/office/drawing/2014/main" id="{C9A60EE1-7FA1-448A-AF1E-1D8345803F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3964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3172</xdr:row>
      <xdr:rowOff>0</xdr:rowOff>
    </xdr:from>
    <xdr:to>
      <xdr:col>1</xdr:col>
      <xdr:colOff>152400</xdr:colOff>
      <xdr:row>3173</xdr:row>
      <xdr:rowOff>114300</xdr:rowOff>
    </xdr:to>
    <xdr:pic>
      <xdr:nvPicPr>
        <xdr:cNvPr id="2421" name="Billede 2420" descr="invID: 515094095 S-No: 693  Name: Fire Engine with Firemen">
          <a:hlinkClick xmlns:r="http://schemas.openxmlformats.org/officeDocument/2006/relationships" r:id="rId562" tgtFrame="/myImg/1098610.jpg"/>
          <a:extLst>
            <a:ext uri="{FF2B5EF4-FFF2-40B4-BE49-F238E27FC236}">
              <a16:creationId xmlns:a16="http://schemas.microsoft.com/office/drawing/2014/main" id="{B0BE31C7-099D-46E6-BDB6-AFA47E0FECC1}"/>
            </a:ext>
          </a:extLst>
        </xdr:cNvPr>
        <xdr:cNvPicPr>
          <a:picLocks noChangeAspect="1" noChangeArrowheads="1"/>
        </xdr:cNvPicPr>
      </xdr:nvPicPr>
      <xdr:blipFill>
        <a:blip xmlns:r="http://schemas.openxmlformats.org/officeDocument/2006/relationships" r:embed="rId563">
          <a:extLst>
            <a:ext uri="{28A0092B-C50C-407E-A947-70E740481C1C}">
              <a14:useLocalDpi xmlns:a14="http://schemas.microsoft.com/office/drawing/2010/main" val="0"/>
            </a:ext>
          </a:extLst>
        </a:blip>
        <a:srcRect/>
        <a:stretch>
          <a:fillRect/>
        </a:stretch>
      </xdr:blipFill>
      <xdr:spPr bwMode="auto">
        <a:xfrm>
          <a:off x="0" y="1304330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3172</xdr:row>
      <xdr:rowOff>0</xdr:rowOff>
    </xdr:from>
    <xdr:to>
      <xdr:col>3</xdr:col>
      <xdr:colOff>114300</xdr:colOff>
      <xdr:row>3172</xdr:row>
      <xdr:rowOff>114300</xdr:rowOff>
    </xdr:to>
    <xdr:pic>
      <xdr:nvPicPr>
        <xdr:cNvPr id="2422" name="Billede 2421" descr="Seller Ships to My Country">
          <a:hlinkClick xmlns:r="http://schemas.openxmlformats.org/officeDocument/2006/relationships" r:id="rId5"/>
          <a:extLst>
            <a:ext uri="{FF2B5EF4-FFF2-40B4-BE49-F238E27FC236}">
              <a16:creationId xmlns:a16="http://schemas.microsoft.com/office/drawing/2014/main" id="{FE0DB4A9-BBCE-425C-9168-6DB3B0FF0A8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04330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3172</xdr:row>
      <xdr:rowOff>0</xdr:rowOff>
    </xdr:from>
    <xdr:to>
      <xdr:col>3</xdr:col>
      <xdr:colOff>274320</xdr:colOff>
      <xdr:row>3172</xdr:row>
      <xdr:rowOff>152400</xdr:rowOff>
    </xdr:to>
    <xdr:pic>
      <xdr:nvPicPr>
        <xdr:cNvPr id="2423" name="Billede 2422">
          <a:hlinkClick xmlns:r="http://schemas.openxmlformats.org/officeDocument/2006/relationships" r:id="rId7"/>
          <a:extLst>
            <a:ext uri="{FF2B5EF4-FFF2-40B4-BE49-F238E27FC236}">
              <a16:creationId xmlns:a16="http://schemas.microsoft.com/office/drawing/2014/main" id="{76B6B8A9-2071-4DC3-9247-A9A8687F88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304330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3176</xdr:row>
      <xdr:rowOff>0</xdr:rowOff>
    </xdr:from>
    <xdr:to>
      <xdr:col>3</xdr:col>
      <xdr:colOff>7620</xdr:colOff>
      <xdr:row>3176</xdr:row>
      <xdr:rowOff>30480</xdr:rowOff>
    </xdr:to>
    <xdr:pic>
      <xdr:nvPicPr>
        <xdr:cNvPr id="2424" name="Billede 2423">
          <a:extLst>
            <a:ext uri="{FF2B5EF4-FFF2-40B4-BE49-F238E27FC236}">
              <a16:creationId xmlns:a16="http://schemas.microsoft.com/office/drawing/2014/main" id="{49CBAFDF-3F66-4254-8D4D-E5A78501E7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6616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3177</xdr:row>
      <xdr:rowOff>0</xdr:rowOff>
    </xdr:from>
    <xdr:to>
      <xdr:col>3</xdr:col>
      <xdr:colOff>571500</xdr:colOff>
      <xdr:row>3177</xdr:row>
      <xdr:rowOff>160020</xdr:rowOff>
    </xdr:to>
    <xdr:pic>
      <xdr:nvPicPr>
        <xdr:cNvPr id="2425" name="Billede 2424">
          <a:hlinkClick xmlns:r="http://schemas.openxmlformats.org/officeDocument/2006/relationships" r:id="rId564"/>
          <a:extLst>
            <a:ext uri="{FF2B5EF4-FFF2-40B4-BE49-F238E27FC236}">
              <a16:creationId xmlns:a16="http://schemas.microsoft.com/office/drawing/2014/main" id="{DB380DF8-72F5-4C3A-9E2B-169FB590FA8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06799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3178</xdr:row>
      <xdr:rowOff>0</xdr:rowOff>
    </xdr:from>
    <xdr:to>
      <xdr:col>3</xdr:col>
      <xdr:colOff>7620</xdr:colOff>
      <xdr:row>3178</xdr:row>
      <xdr:rowOff>99060</xdr:rowOff>
    </xdr:to>
    <xdr:pic>
      <xdr:nvPicPr>
        <xdr:cNvPr id="2426" name="Billede 2425">
          <a:extLst>
            <a:ext uri="{FF2B5EF4-FFF2-40B4-BE49-F238E27FC236}">
              <a16:creationId xmlns:a16="http://schemas.microsoft.com/office/drawing/2014/main" id="{C96C4AA8-2712-4D6B-AAA4-1E139C11F7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6982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3180</xdr:row>
      <xdr:rowOff>0</xdr:rowOff>
    </xdr:from>
    <xdr:to>
      <xdr:col>1</xdr:col>
      <xdr:colOff>152400</xdr:colOff>
      <xdr:row>3182</xdr:row>
      <xdr:rowOff>114300</xdr:rowOff>
    </xdr:to>
    <xdr:pic>
      <xdr:nvPicPr>
        <xdr:cNvPr id="2427" name="img395" descr="Lot ID: 196655460  Set No: 60112  Name: Fire Engine">
          <a:hlinkClick xmlns:r="http://schemas.openxmlformats.org/officeDocument/2006/relationships" r:id="rId565"/>
          <a:extLst>
            <a:ext uri="{FF2B5EF4-FFF2-40B4-BE49-F238E27FC236}">
              <a16:creationId xmlns:a16="http://schemas.microsoft.com/office/drawing/2014/main" id="{E11020B5-5FE5-4183-916E-1D8ECB84417F}"/>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307348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3180</xdr:row>
      <xdr:rowOff>0</xdr:rowOff>
    </xdr:from>
    <xdr:to>
      <xdr:col>3</xdr:col>
      <xdr:colOff>114300</xdr:colOff>
      <xdr:row>3180</xdr:row>
      <xdr:rowOff>114300</xdr:rowOff>
    </xdr:to>
    <xdr:pic>
      <xdr:nvPicPr>
        <xdr:cNvPr id="2428" name="Billede 2427" descr="Seller Ships to My Country">
          <a:hlinkClick xmlns:r="http://schemas.openxmlformats.org/officeDocument/2006/relationships" r:id="rId5"/>
          <a:extLst>
            <a:ext uri="{FF2B5EF4-FFF2-40B4-BE49-F238E27FC236}">
              <a16:creationId xmlns:a16="http://schemas.microsoft.com/office/drawing/2014/main" id="{09A1CEC8-CCA6-4886-8870-A1E206F90BA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07348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3180</xdr:row>
      <xdr:rowOff>0</xdr:rowOff>
    </xdr:from>
    <xdr:to>
      <xdr:col>3</xdr:col>
      <xdr:colOff>274320</xdr:colOff>
      <xdr:row>3180</xdr:row>
      <xdr:rowOff>152400</xdr:rowOff>
    </xdr:to>
    <xdr:pic>
      <xdr:nvPicPr>
        <xdr:cNvPr id="2429" name="Billede 2428">
          <a:hlinkClick xmlns:r="http://schemas.openxmlformats.org/officeDocument/2006/relationships" r:id="rId7"/>
          <a:extLst>
            <a:ext uri="{FF2B5EF4-FFF2-40B4-BE49-F238E27FC236}">
              <a16:creationId xmlns:a16="http://schemas.microsoft.com/office/drawing/2014/main" id="{7FFFFC2D-0650-4B99-8AEE-6C0915E119A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307348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3184</xdr:row>
      <xdr:rowOff>0</xdr:rowOff>
    </xdr:from>
    <xdr:to>
      <xdr:col>3</xdr:col>
      <xdr:colOff>7620</xdr:colOff>
      <xdr:row>3184</xdr:row>
      <xdr:rowOff>30480</xdr:rowOff>
    </xdr:to>
    <xdr:pic>
      <xdr:nvPicPr>
        <xdr:cNvPr id="2430" name="Billede 2429">
          <a:extLst>
            <a:ext uri="{FF2B5EF4-FFF2-40B4-BE49-F238E27FC236}">
              <a16:creationId xmlns:a16="http://schemas.microsoft.com/office/drawing/2014/main" id="{3A422DB9-9821-4471-93DA-A35619234C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8948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3185</xdr:row>
      <xdr:rowOff>0</xdr:rowOff>
    </xdr:from>
    <xdr:to>
      <xdr:col>3</xdr:col>
      <xdr:colOff>571500</xdr:colOff>
      <xdr:row>3185</xdr:row>
      <xdr:rowOff>160020</xdr:rowOff>
    </xdr:to>
    <xdr:pic>
      <xdr:nvPicPr>
        <xdr:cNvPr id="2431" name="Billede 2430">
          <a:hlinkClick xmlns:r="http://schemas.openxmlformats.org/officeDocument/2006/relationships" r:id="rId567"/>
          <a:extLst>
            <a:ext uri="{FF2B5EF4-FFF2-40B4-BE49-F238E27FC236}">
              <a16:creationId xmlns:a16="http://schemas.microsoft.com/office/drawing/2014/main" id="{8809E52D-844E-4EBD-ACF3-0807D3883E1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09131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3186</xdr:row>
      <xdr:rowOff>0</xdr:rowOff>
    </xdr:from>
    <xdr:to>
      <xdr:col>3</xdr:col>
      <xdr:colOff>7620</xdr:colOff>
      <xdr:row>3186</xdr:row>
      <xdr:rowOff>99060</xdr:rowOff>
    </xdr:to>
    <xdr:pic>
      <xdr:nvPicPr>
        <xdr:cNvPr id="2432" name="Billede 2431">
          <a:extLst>
            <a:ext uri="{FF2B5EF4-FFF2-40B4-BE49-F238E27FC236}">
              <a16:creationId xmlns:a16="http://schemas.microsoft.com/office/drawing/2014/main" id="{AE195BB2-E8AE-4224-A1CC-B1B48A1E72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09314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3188</xdr:row>
      <xdr:rowOff>0</xdr:rowOff>
    </xdr:from>
    <xdr:to>
      <xdr:col>1</xdr:col>
      <xdr:colOff>152400</xdr:colOff>
      <xdr:row>3189</xdr:row>
      <xdr:rowOff>342900</xdr:rowOff>
    </xdr:to>
    <xdr:pic>
      <xdr:nvPicPr>
        <xdr:cNvPr id="2433" name="img396" descr="Lot ID: 123812030  Set No: 60112  Name: Fire Engine">
          <a:hlinkClick xmlns:r="http://schemas.openxmlformats.org/officeDocument/2006/relationships" r:id="rId565"/>
          <a:extLst>
            <a:ext uri="{FF2B5EF4-FFF2-40B4-BE49-F238E27FC236}">
              <a16:creationId xmlns:a16="http://schemas.microsoft.com/office/drawing/2014/main" id="{2F7423DC-A839-4CBF-88B2-E79ACDBCE764}"/>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309679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3188</xdr:row>
      <xdr:rowOff>0</xdr:rowOff>
    </xdr:from>
    <xdr:to>
      <xdr:col>3</xdr:col>
      <xdr:colOff>114300</xdr:colOff>
      <xdr:row>3188</xdr:row>
      <xdr:rowOff>114300</xdr:rowOff>
    </xdr:to>
    <xdr:pic>
      <xdr:nvPicPr>
        <xdr:cNvPr id="2434" name="Billede 2433" descr="Seller Ships to My Country">
          <a:hlinkClick xmlns:r="http://schemas.openxmlformats.org/officeDocument/2006/relationships" r:id="rId5"/>
          <a:extLst>
            <a:ext uri="{FF2B5EF4-FFF2-40B4-BE49-F238E27FC236}">
              <a16:creationId xmlns:a16="http://schemas.microsoft.com/office/drawing/2014/main" id="{3DE13428-B3D5-4897-AEBE-2F17D505590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09679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3188</xdr:row>
      <xdr:rowOff>0</xdr:rowOff>
    </xdr:from>
    <xdr:to>
      <xdr:col>3</xdr:col>
      <xdr:colOff>274320</xdr:colOff>
      <xdr:row>3188</xdr:row>
      <xdr:rowOff>152400</xdr:rowOff>
    </xdr:to>
    <xdr:pic>
      <xdr:nvPicPr>
        <xdr:cNvPr id="2435" name="Billede 2434">
          <a:hlinkClick xmlns:r="http://schemas.openxmlformats.org/officeDocument/2006/relationships" r:id="rId7"/>
          <a:extLst>
            <a:ext uri="{FF2B5EF4-FFF2-40B4-BE49-F238E27FC236}">
              <a16:creationId xmlns:a16="http://schemas.microsoft.com/office/drawing/2014/main" id="{1B37D3C9-5D9B-482A-B7FF-F533959C99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309679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3192</xdr:row>
      <xdr:rowOff>0</xdr:rowOff>
    </xdr:from>
    <xdr:to>
      <xdr:col>3</xdr:col>
      <xdr:colOff>7620</xdr:colOff>
      <xdr:row>3192</xdr:row>
      <xdr:rowOff>30480</xdr:rowOff>
    </xdr:to>
    <xdr:pic>
      <xdr:nvPicPr>
        <xdr:cNvPr id="2436" name="Billede 2435">
          <a:extLst>
            <a:ext uri="{FF2B5EF4-FFF2-40B4-BE49-F238E27FC236}">
              <a16:creationId xmlns:a16="http://schemas.microsoft.com/office/drawing/2014/main" id="{6BDE09B7-F86C-48DC-9FA5-F5EBAE565F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1120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3193</xdr:row>
      <xdr:rowOff>0</xdr:rowOff>
    </xdr:from>
    <xdr:to>
      <xdr:col>3</xdr:col>
      <xdr:colOff>571500</xdr:colOff>
      <xdr:row>3193</xdr:row>
      <xdr:rowOff>160020</xdr:rowOff>
    </xdr:to>
    <xdr:pic>
      <xdr:nvPicPr>
        <xdr:cNvPr id="2437" name="Billede 2436">
          <a:hlinkClick xmlns:r="http://schemas.openxmlformats.org/officeDocument/2006/relationships" r:id="rId568"/>
          <a:extLst>
            <a:ext uri="{FF2B5EF4-FFF2-40B4-BE49-F238E27FC236}">
              <a16:creationId xmlns:a16="http://schemas.microsoft.com/office/drawing/2014/main" id="{4E1AAC2E-09D2-455F-A3F0-E327974931B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11302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3194</xdr:row>
      <xdr:rowOff>0</xdr:rowOff>
    </xdr:from>
    <xdr:to>
      <xdr:col>3</xdr:col>
      <xdr:colOff>7620</xdr:colOff>
      <xdr:row>3194</xdr:row>
      <xdr:rowOff>99060</xdr:rowOff>
    </xdr:to>
    <xdr:pic>
      <xdr:nvPicPr>
        <xdr:cNvPr id="2438" name="Billede 2437">
          <a:extLst>
            <a:ext uri="{FF2B5EF4-FFF2-40B4-BE49-F238E27FC236}">
              <a16:creationId xmlns:a16="http://schemas.microsoft.com/office/drawing/2014/main" id="{7233EB4F-64FA-4B45-8713-5E1299FB2D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1485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3196</xdr:row>
      <xdr:rowOff>0</xdr:rowOff>
    </xdr:from>
    <xdr:to>
      <xdr:col>1</xdr:col>
      <xdr:colOff>152400</xdr:colOff>
      <xdr:row>3197</xdr:row>
      <xdr:rowOff>114300</xdr:rowOff>
    </xdr:to>
    <xdr:pic>
      <xdr:nvPicPr>
        <xdr:cNvPr id="2439" name="img397" descr="Lot ID: 416157623  Set No: 693  Name: Fire Engine with Firemen">
          <a:hlinkClick xmlns:r="http://schemas.openxmlformats.org/officeDocument/2006/relationships" r:id="rId569"/>
          <a:extLst>
            <a:ext uri="{FF2B5EF4-FFF2-40B4-BE49-F238E27FC236}">
              <a16:creationId xmlns:a16="http://schemas.microsoft.com/office/drawing/2014/main" id="{8AEE6C75-07EB-48C2-84BF-8EDAA81A66A9}"/>
            </a:ext>
          </a:extLst>
        </xdr:cNvPr>
        <xdr:cNvPicPr>
          <a:picLocks noChangeAspect="1" noChangeArrowheads="1"/>
        </xdr:cNvPicPr>
      </xdr:nvPicPr>
      <xdr:blipFill>
        <a:blip xmlns:r="http://schemas.openxmlformats.org/officeDocument/2006/relationships" r:embed="rId570">
          <a:extLst>
            <a:ext uri="{28A0092B-C50C-407E-A947-70E740481C1C}">
              <a14:useLocalDpi xmlns:a14="http://schemas.microsoft.com/office/drawing/2010/main" val="0"/>
            </a:ext>
          </a:extLst>
        </a:blip>
        <a:srcRect/>
        <a:stretch>
          <a:fillRect/>
        </a:stretch>
      </xdr:blipFill>
      <xdr:spPr bwMode="auto">
        <a:xfrm>
          <a:off x="0" y="1311851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3196</xdr:row>
      <xdr:rowOff>0</xdr:rowOff>
    </xdr:from>
    <xdr:to>
      <xdr:col>3</xdr:col>
      <xdr:colOff>114300</xdr:colOff>
      <xdr:row>3196</xdr:row>
      <xdr:rowOff>114300</xdr:rowOff>
    </xdr:to>
    <xdr:pic>
      <xdr:nvPicPr>
        <xdr:cNvPr id="2440" name="Billede 2439" descr="Seller Ships to My Country">
          <a:hlinkClick xmlns:r="http://schemas.openxmlformats.org/officeDocument/2006/relationships" r:id="rId5"/>
          <a:extLst>
            <a:ext uri="{FF2B5EF4-FFF2-40B4-BE49-F238E27FC236}">
              <a16:creationId xmlns:a16="http://schemas.microsoft.com/office/drawing/2014/main" id="{68707785-B58A-428D-A521-FEB3D30C12B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11851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3196</xdr:row>
      <xdr:rowOff>0</xdr:rowOff>
    </xdr:from>
    <xdr:to>
      <xdr:col>3</xdr:col>
      <xdr:colOff>274320</xdr:colOff>
      <xdr:row>3196</xdr:row>
      <xdr:rowOff>152400</xdr:rowOff>
    </xdr:to>
    <xdr:pic>
      <xdr:nvPicPr>
        <xdr:cNvPr id="2441" name="Billede 2440">
          <a:hlinkClick xmlns:r="http://schemas.openxmlformats.org/officeDocument/2006/relationships" r:id="rId7"/>
          <a:extLst>
            <a:ext uri="{FF2B5EF4-FFF2-40B4-BE49-F238E27FC236}">
              <a16:creationId xmlns:a16="http://schemas.microsoft.com/office/drawing/2014/main" id="{79D9FBA1-3C0E-4861-8842-0DAEB605104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311851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3200</xdr:row>
      <xdr:rowOff>0</xdr:rowOff>
    </xdr:from>
    <xdr:to>
      <xdr:col>3</xdr:col>
      <xdr:colOff>7620</xdr:colOff>
      <xdr:row>3200</xdr:row>
      <xdr:rowOff>30480</xdr:rowOff>
    </xdr:to>
    <xdr:pic>
      <xdr:nvPicPr>
        <xdr:cNvPr id="2442" name="Billede 2441">
          <a:extLst>
            <a:ext uri="{FF2B5EF4-FFF2-40B4-BE49-F238E27FC236}">
              <a16:creationId xmlns:a16="http://schemas.microsoft.com/office/drawing/2014/main" id="{6D4D6857-C618-4F32-880C-A2EA9BE2B1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39089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3201</xdr:row>
      <xdr:rowOff>0</xdr:rowOff>
    </xdr:from>
    <xdr:to>
      <xdr:col>3</xdr:col>
      <xdr:colOff>571500</xdr:colOff>
      <xdr:row>3201</xdr:row>
      <xdr:rowOff>160020</xdr:rowOff>
    </xdr:to>
    <xdr:pic>
      <xdr:nvPicPr>
        <xdr:cNvPr id="2443" name="Billede 2442">
          <a:hlinkClick xmlns:r="http://schemas.openxmlformats.org/officeDocument/2006/relationships" r:id="rId571"/>
          <a:extLst>
            <a:ext uri="{FF2B5EF4-FFF2-40B4-BE49-F238E27FC236}">
              <a16:creationId xmlns:a16="http://schemas.microsoft.com/office/drawing/2014/main" id="{576A0EDB-8F18-427B-9B69-3B0AAF4FE17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140918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3202</xdr:row>
      <xdr:rowOff>0</xdr:rowOff>
    </xdr:from>
    <xdr:to>
      <xdr:col>3</xdr:col>
      <xdr:colOff>7620</xdr:colOff>
      <xdr:row>3202</xdr:row>
      <xdr:rowOff>99060</xdr:rowOff>
    </xdr:to>
    <xdr:pic>
      <xdr:nvPicPr>
        <xdr:cNvPr id="2444" name="Billede 2443">
          <a:extLst>
            <a:ext uri="{FF2B5EF4-FFF2-40B4-BE49-F238E27FC236}">
              <a16:creationId xmlns:a16="http://schemas.microsoft.com/office/drawing/2014/main" id="{4C4A0A0F-9C83-4E95-8132-864167278C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42747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3204</xdr:row>
      <xdr:rowOff>0</xdr:rowOff>
    </xdr:from>
    <xdr:to>
      <xdr:col>1</xdr:col>
      <xdr:colOff>152400</xdr:colOff>
      <xdr:row>3205</xdr:row>
      <xdr:rowOff>114300</xdr:rowOff>
    </xdr:to>
    <xdr:pic>
      <xdr:nvPicPr>
        <xdr:cNvPr id="2445" name="img398" descr="Lot ID: 43904716  Set No: KT306  Name: Small Train Engine Brown">
          <a:hlinkClick xmlns:r="http://schemas.openxmlformats.org/officeDocument/2006/relationships" r:id="rId572"/>
          <a:extLst>
            <a:ext uri="{FF2B5EF4-FFF2-40B4-BE49-F238E27FC236}">
              <a16:creationId xmlns:a16="http://schemas.microsoft.com/office/drawing/2014/main" id="{9DF77D5B-B579-4C61-9944-6DC5EB191B3F}"/>
            </a:ext>
          </a:extLst>
        </xdr:cNvPr>
        <xdr:cNvPicPr>
          <a:picLocks noChangeAspect="1" noChangeArrowheads="1"/>
        </xdr:cNvPicPr>
      </xdr:nvPicPr>
      <xdr:blipFill>
        <a:blip xmlns:r="http://schemas.openxmlformats.org/officeDocument/2006/relationships" r:embed="rId573">
          <a:extLst>
            <a:ext uri="{28A0092B-C50C-407E-A947-70E740481C1C}">
              <a14:useLocalDpi xmlns:a14="http://schemas.microsoft.com/office/drawing/2010/main" val="0"/>
            </a:ext>
          </a:extLst>
        </a:blip>
        <a:srcRect/>
        <a:stretch>
          <a:fillRect/>
        </a:stretch>
      </xdr:blipFill>
      <xdr:spPr bwMode="auto">
        <a:xfrm>
          <a:off x="0" y="13146405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3204</xdr:row>
      <xdr:rowOff>0</xdr:rowOff>
    </xdr:from>
    <xdr:to>
      <xdr:col>3</xdr:col>
      <xdr:colOff>114300</xdr:colOff>
      <xdr:row>3204</xdr:row>
      <xdr:rowOff>114300</xdr:rowOff>
    </xdr:to>
    <xdr:pic>
      <xdr:nvPicPr>
        <xdr:cNvPr id="2446" name="Billede 2445" descr="Seller Ships to My Country">
          <a:hlinkClick xmlns:r="http://schemas.openxmlformats.org/officeDocument/2006/relationships" r:id="rId5"/>
          <a:extLst>
            <a:ext uri="{FF2B5EF4-FFF2-40B4-BE49-F238E27FC236}">
              <a16:creationId xmlns:a16="http://schemas.microsoft.com/office/drawing/2014/main" id="{AA409066-47FD-4151-8119-AAAA3C768BB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14640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3204</xdr:row>
      <xdr:rowOff>0</xdr:rowOff>
    </xdr:from>
    <xdr:to>
      <xdr:col>3</xdr:col>
      <xdr:colOff>274320</xdr:colOff>
      <xdr:row>3204</xdr:row>
      <xdr:rowOff>152400</xdr:rowOff>
    </xdr:to>
    <xdr:pic>
      <xdr:nvPicPr>
        <xdr:cNvPr id="2447" name="Billede 2446">
          <a:hlinkClick xmlns:r="http://schemas.openxmlformats.org/officeDocument/2006/relationships" r:id="rId7"/>
          <a:extLst>
            <a:ext uri="{FF2B5EF4-FFF2-40B4-BE49-F238E27FC236}">
              <a16:creationId xmlns:a16="http://schemas.microsoft.com/office/drawing/2014/main" id="{2198991C-61CE-4842-892B-5E540225EDF3}"/>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314640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3204</xdr:row>
      <xdr:rowOff>0</xdr:rowOff>
    </xdr:from>
    <xdr:to>
      <xdr:col>3</xdr:col>
      <xdr:colOff>457200</xdr:colOff>
      <xdr:row>3204</xdr:row>
      <xdr:rowOff>152400</xdr:rowOff>
    </xdr:to>
    <xdr:pic>
      <xdr:nvPicPr>
        <xdr:cNvPr id="2448" name="Billede 2447">
          <a:hlinkClick xmlns:r="http://schemas.openxmlformats.org/officeDocument/2006/relationships" r:id="rId48"/>
          <a:extLst>
            <a:ext uri="{FF2B5EF4-FFF2-40B4-BE49-F238E27FC236}">
              <a16:creationId xmlns:a16="http://schemas.microsoft.com/office/drawing/2014/main" id="{71B0275B-5485-444F-9E7B-2F101A6E104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146405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3208</xdr:row>
      <xdr:rowOff>0</xdr:rowOff>
    </xdr:from>
    <xdr:to>
      <xdr:col>3</xdr:col>
      <xdr:colOff>7620</xdr:colOff>
      <xdr:row>3208</xdr:row>
      <xdr:rowOff>30480</xdr:rowOff>
    </xdr:to>
    <xdr:pic>
      <xdr:nvPicPr>
        <xdr:cNvPr id="2449" name="Billede 2448">
          <a:extLst>
            <a:ext uri="{FF2B5EF4-FFF2-40B4-BE49-F238E27FC236}">
              <a16:creationId xmlns:a16="http://schemas.microsoft.com/office/drawing/2014/main" id="{94BC694F-7CB7-4156-A1D1-B8FF3BF50F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73837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3209</xdr:row>
      <xdr:rowOff>0</xdr:rowOff>
    </xdr:from>
    <xdr:to>
      <xdr:col>3</xdr:col>
      <xdr:colOff>571500</xdr:colOff>
      <xdr:row>3209</xdr:row>
      <xdr:rowOff>160020</xdr:rowOff>
    </xdr:to>
    <xdr:pic>
      <xdr:nvPicPr>
        <xdr:cNvPr id="2450" name="Billede 2449">
          <a:hlinkClick xmlns:r="http://schemas.openxmlformats.org/officeDocument/2006/relationships" r:id="rId574"/>
          <a:extLst>
            <a:ext uri="{FF2B5EF4-FFF2-40B4-BE49-F238E27FC236}">
              <a16:creationId xmlns:a16="http://schemas.microsoft.com/office/drawing/2014/main" id="{2E491199-1005-4DE0-B143-49B9AE6EAB5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175665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3210</xdr:row>
      <xdr:rowOff>0</xdr:rowOff>
    </xdr:from>
    <xdr:to>
      <xdr:col>3</xdr:col>
      <xdr:colOff>7620</xdr:colOff>
      <xdr:row>3210</xdr:row>
      <xdr:rowOff>99060</xdr:rowOff>
    </xdr:to>
    <xdr:pic>
      <xdr:nvPicPr>
        <xdr:cNvPr id="2451" name="Billede 2450">
          <a:extLst>
            <a:ext uri="{FF2B5EF4-FFF2-40B4-BE49-F238E27FC236}">
              <a16:creationId xmlns:a16="http://schemas.microsoft.com/office/drawing/2014/main" id="{8178A814-A552-4D08-82D8-50ED4E9236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177494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3212</xdr:row>
      <xdr:rowOff>0</xdr:rowOff>
    </xdr:from>
    <xdr:to>
      <xdr:col>1</xdr:col>
      <xdr:colOff>152400</xdr:colOff>
      <xdr:row>3212</xdr:row>
      <xdr:rowOff>571500</xdr:rowOff>
    </xdr:to>
    <xdr:pic>
      <xdr:nvPicPr>
        <xdr:cNvPr id="2452" name="img399" descr="Lot ID: 336593550  Set No: KT406  Name: Small Train Engine with Tender Brown">
          <a:hlinkClick xmlns:r="http://schemas.openxmlformats.org/officeDocument/2006/relationships" r:id="rId412"/>
          <a:extLst>
            <a:ext uri="{FF2B5EF4-FFF2-40B4-BE49-F238E27FC236}">
              <a16:creationId xmlns:a16="http://schemas.microsoft.com/office/drawing/2014/main" id="{0445790C-3D7F-4226-8FD1-71D176CF340B}"/>
            </a:ext>
          </a:extLst>
        </xdr:cNvPr>
        <xdr:cNvPicPr>
          <a:picLocks noChangeAspect="1" noChangeArrowheads="1"/>
        </xdr:cNvPicPr>
      </xdr:nvPicPr>
      <xdr:blipFill>
        <a:blip xmlns:r="http://schemas.openxmlformats.org/officeDocument/2006/relationships" r:embed="rId413">
          <a:extLst>
            <a:ext uri="{28A0092B-C50C-407E-A947-70E740481C1C}">
              <a14:useLocalDpi xmlns:a14="http://schemas.microsoft.com/office/drawing/2010/main" val="0"/>
            </a:ext>
          </a:extLst>
        </a:blip>
        <a:srcRect/>
        <a:stretch>
          <a:fillRect/>
        </a:stretch>
      </xdr:blipFill>
      <xdr:spPr bwMode="auto">
        <a:xfrm>
          <a:off x="0" y="13181152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3212</xdr:row>
      <xdr:rowOff>0</xdr:rowOff>
    </xdr:from>
    <xdr:to>
      <xdr:col>3</xdr:col>
      <xdr:colOff>114300</xdr:colOff>
      <xdr:row>3212</xdr:row>
      <xdr:rowOff>114300</xdr:rowOff>
    </xdr:to>
    <xdr:pic>
      <xdr:nvPicPr>
        <xdr:cNvPr id="2453" name="Billede 2452" descr="Seller Ships to My Country">
          <a:hlinkClick xmlns:r="http://schemas.openxmlformats.org/officeDocument/2006/relationships" r:id="rId5"/>
          <a:extLst>
            <a:ext uri="{FF2B5EF4-FFF2-40B4-BE49-F238E27FC236}">
              <a16:creationId xmlns:a16="http://schemas.microsoft.com/office/drawing/2014/main" id="{09BD407D-600C-40B0-ADE7-9FBE280AE86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181152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3212</xdr:row>
      <xdr:rowOff>0</xdr:rowOff>
    </xdr:from>
    <xdr:to>
      <xdr:col>3</xdr:col>
      <xdr:colOff>274320</xdr:colOff>
      <xdr:row>3212</xdr:row>
      <xdr:rowOff>152400</xdr:rowOff>
    </xdr:to>
    <xdr:pic>
      <xdr:nvPicPr>
        <xdr:cNvPr id="2454" name="Billede 2453">
          <a:hlinkClick xmlns:r="http://schemas.openxmlformats.org/officeDocument/2006/relationships" r:id="rId7"/>
          <a:extLst>
            <a:ext uri="{FF2B5EF4-FFF2-40B4-BE49-F238E27FC236}">
              <a16:creationId xmlns:a16="http://schemas.microsoft.com/office/drawing/2014/main" id="{9D7A05BF-F992-43B0-94DF-348634F3326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3181152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3212</xdr:row>
      <xdr:rowOff>0</xdr:rowOff>
    </xdr:from>
    <xdr:to>
      <xdr:col>3</xdr:col>
      <xdr:colOff>457200</xdr:colOff>
      <xdr:row>3212</xdr:row>
      <xdr:rowOff>152400</xdr:rowOff>
    </xdr:to>
    <xdr:pic>
      <xdr:nvPicPr>
        <xdr:cNvPr id="2455" name="Billede 2454">
          <a:hlinkClick xmlns:r="http://schemas.openxmlformats.org/officeDocument/2006/relationships" r:id="rId59"/>
          <a:extLst>
            <a:ext uri="{FF2B5EF4-FFF2-40B4-BE49-F238E27FC236}">
              <a16:creationId xmlns:a16="http://schemas.microsoft.com/office/drawing/2014/main" id="{7740BA69-AC81-4BE7-9B06-DD015660CB5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181152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3217</xdr:row>
      <xdr:rowOff>0</xdr:rowOff>
    </xdr:from>
    <xdr:to>
      <xdr:col>3</xdr:col>
      <xdr:colOff>7620</xdr:colOff>
      <xdr:row>3217</xdr:row>
      <xdr:rowOff>30480</xdr:rowOff>
    </xdr:to>
    <xdr:pic>
      <xdr:nvPicPr>
        <xdr:cNvPr id="2456" name="Billede 2455">
          <a:extLst>
            <a:ext uri="{FF2B5EF4-FFF2-40B4-BE49-F238E27FC236}">
              <a16:creationId xmlns:a16="http://schemas.microsoft.com/office/drawing/2014/main" id="{820BA6C8-CCD9-490C-83B4-4B76DA9D16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1269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3218</xdr:row>
      <xdr:rowOff>0</xdr:rowOff>
    </xdr:from>
    <xdr:to>
      <xdr:col>3</xdr:col>
      <xdr:colOff>571500</xdr:colOff>
      <xdr:row>3218</xdr:row>
      <xdr:rowOff>160020</xdr:rowOff>
    </xdr:to>
    <xdr:pic>
      <xdr:nvPicPr>
        <xdr:cNvPr id="2457" name="Billede 2456">
          <a:hlinkClick xmlns:r="http://schemas.openxmlformats.org/officeDocument/2006/relationships" r:id="rId575"/>
          <a:extLst>
            <a:ext uri="{FF2B5EF4-FFF2-40B4-BE49-F238E27FC236}">
              <a16:creationId xmlns:a16="http://schemas.microsoft.com/office/drawing/2014/main" id="{F8D88A7D-5DA8-4B2A-B4D4-965B12F8EBA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21452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3219</xdr:row>
      <xdr:rowOff>0</xdr:rowOff>
    </xdr:from>
    <xdr:to>
      <xdr:col>3</xdr:col>
      <xdr:colOff>7620</xdr:colOff>
      <xdr:row>3219</xdr:row>
      <xdr:rowOff>99060</xdr:rowOff>
    </xdr:to>
    <xdr:pic>
      <xdr:nvPicPr>
        <xdr:cNvPr id="2458" name="Billede 2457">
          <a:extLst>
            <a:ext uri="{FF2B5EF4-FFF2-40B4-BE49-F238E27FC236}">
              <a16:creationId xmlns:a16="http://schemas.microsoft.com/office/drawing/2014/main" id="{5EA6F6A1-F74C-417F-AD29-4168B71634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1635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3221</xdr:row>
      <xdr:rowOff>0</xdr:rowOff>
    </xdr:from>
    <xdr:to>
      <xdr:col>1</xdr:col>
      <xdr:colOff>152400</xdr:colOff>
      <xdr:row>3222</xdr:row>
      <xdr:rowOff>114300</xdr:rowOff>
    </xdr:to>
    <xdr:pic>
      <xdr:nvPicPr>
        <xdr:cNvPr id="2459" name="img400" descr="Lot ID: 321873810  Set No: 8800  Name: Vladek's Siege Engine">
          <a:hlinkClick xmlns:r="http://schemas.openxmlformats.org/officeDocument/2006/relationships" r:id="rId576"/>
          <a:extLst>
            <a:ext uri="{FF2B5EF4-FFF2-40B4-BE49-F238E27FC236}">
              <a16:creationId xmlns:a16="http://schemas.microsoft.com/office/drawing/2014/main" id="{437EC134-6ACA-4B06-9AA9-4AD48047FE40}"/>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322001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3221</xdr:row>
      <xdr:rowOff>0</xdr:rowOff>
    </xdr:from>
    <xdr:to>
      <xdr:col>3</xdr:col>
      <xdr:colOff>114300</xdr:colOff>
      <xdr:row>3221</xdr:row>
      <xdr:rowOff>114300</xdr:rowOff>
    </xdr:to>
    <xdr:pic>
      <xdr:nvPicPr>
        <xdr:cNvPr id="2460" name="Billede 2459" descr="Seller Ships to My Country">
          <a:hlinkClick xmlns:r="http://schemas.openxmlformats.org/officeDocument/2006/relationships" r:id="rId5"/>
          <a:extLst>
            <a:ext uri="{FF2B5EF4-FFF2-40B4-BE49-F238E27FC236}">
              <a16:creationId xmlns:a16="http://schemas.microsoft.com/office/drawing/2014/main" id="{866C4CED-44EA-4D84-BE2B-63AD9FFB3FB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22001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3221</xdr:row>
      <xdr:rowOff>0</xdr:rowOff>
    </xdr:from>
    <xdr:to>
      <xdr:col>3</xdr:col>
      <xdr:colOff>274320</xdr:colOff>
      <xdr:row>3221</xdr:row>
      <xdr:rowOff>152400</xdr:rowOff>
    </xdr:to>
    <xdr:pic>
      <xdr:nvPicPr>
        <xdr:cNvPr id="2461" name="Billede 2460">
          <a:hlinkClick xmlns:r="http://schemas.openxmlformats.org/officeDocument/2006/relationships" r:id="rId7"/>
          <a:extLst>
            <a:ext uri="{FF2B5EF4-FFF2-40B4-BE49-F238E27FC236}">
              <a16:creationId xmlns:a16="http://schemas.microsoft.com/office/drawing/2014/main" id="{D6331F24-E95F-46BA-BCE6-6109344AAF1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322001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3225</xdr:row>
      <xdr:rowOff>0</xdr:rowOff>
    </xdr:from>
    <xdr:to>
      <xdr:col>3</xdr:col>
      <xdr:colOff>7620</xdr:colOff>
      <xdr:row>3225</xdr:row>
      <xdr:rowOff>30480</xdr:rowOff>
    </xdr:to>
    <xdr:pic>
      <xdr:nvPicPr>
        <xdr:cNvPr id="2462" name="Billede 2461">
          <a:extLst>
            <a:ext uri="{FF2B5EF4-FFF2-40B4-BE49-F238E27FC236}">
              <a16:creationId xmlns:a16="http://schemas.microsoft.com/office/drawing/2014/main" id="{426EB4CB-7EC2-4E8A-A160-1BBAE2D27D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37845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3226</xdr:row>
      <xdr:rowOff>0</xdr:rowOff>
    </xdr:from>
    <xdr:to>
      <xdr:col>3</xdr:col>
      <xdr:colOff>571500</xdr:colOff>
      <xdr:row>3226</xdr:row>
      <xdr:rowOff>160020</xdr:rowOff>
    </xdr:to>
    <xdr:pic>
      <xdr:nvPicPr>
        <xdr:cNvPr id="2463" name="Billede 2462">
          <a:hlinkClick xmlns:r="http://schemas.openxmlformats.org/officeDocument/2006/relationships" r:id="rId578"/>
          <a:extLst>
            <a:ext uri="{FF2B5EF4-FFF2-40B4-BE49-F238E27FC236}">
              <a16:creationId xmlns:a16="http://schemas.microsoft.com/office/drawing/2014/main" id="{88FA939F-91AD-40C4-9E59-11DE8123EB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239673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3227</xdr:row>
      <xdr:rowOff>0</xdr:rowOff>
    </xdr:from>
    <xdr:to>
      <xdr:col>3</xdr:col>
      <xdr:colOff>7620</xdr:colOff>
      <xdr:row>3227</xdr:row>
      <xdr:rowOff>99060</xdr:rowOff>
    </xdr:to>
    <xdr:pic>
      <xdr:nvPicPr>
        <xdr:cNvPr id="2464" name="Billede 2463">
          <a:extLst>
            <a:ext uri="{FF2B5EF4-FFF2-40B4-BE49-F238E27FC236}">
              <a16:creationId xmlns:a16="http://schemas.microsoft.com/office/drawing/2014/main" id="{CE40EC58-7DF4-47E4-9DDB-0FF6DCFB61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41502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3229</xdr:row>
      <xdr:rowOff>0</xdr:rowOff>
    </xdr:from>
    <xdr:to>
      <xdr:col>1</xdr:col>
      <xdr:colOff>152400</xdr:colOff>
      <xdr:row>3230</xdr:row>
      <xdr:rowOff>114300</xdr:rowOff>
    </xdr:to>
    <xdr:pic>
      <xdr:nvPicPr>
        <xdr:cNvPr id="2465" name="img401" descr="Lot ID: 492759652  Set No: 8800  Name: Vladek's Siege Engine">
          <a:hlinkClick xmlns:r="http://schemas.openxmlformats.org/officeDocument/2006/relationships" r:id="rId576"/>
          <a:extLst>
            <a:ext uri="{FF2B5EF4-FFF2-40B4-BE49-F238E27FC236}">
              <a16:creationId xmlns:a16="http://schemas.microsoft.com/office/drawing/2014/main" id="{29AAC2D4-EB1D-42CC-A1B6-EF3E0E8906CB}"/>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3245160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3229</xdr:row>
      <xdr:rowOff>0</xdr:rowOff>
    </xdr:from>
    <xdr:to>
      <xdr:col>3</xdr:col>
      <xdr:colOff>114300</xdr:colOff>
      <xdr:row>3229</xdr:row>
      <xdr:rowOff>114300</xdr:rowOff>
    </xdr:to>
    <xdr:pic>
      <xdr:nvPicPr>
        <xdr:cNvPr id="2466" name="Billede 2465" descr="Seller Ships to My Country">
          <a:hlinkClick xmlns:r="http://schemas.openxmlformats.org/officeDocument/2006/relationships" r:id="rId5"/>
          <a:extLst>
            <a:ext uri="{FF2B5EF4-FFF2-40B4-BE49-F238E27FC236}">
              <a16:creationId xmlns:a16="http://schemas.microsoft.com/office/drawing/2014/main" id="{68B7B2FD-4305-437A-B0FB-45E39AE5B3C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245160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3229</xdr:row>
      <xdr:rowOff>0</xdr:rowOff>
    </xdr:from>
    <xdr:to>
      <xdr:col>3</xdr:col>
      <xdr:colOff>274320</xdr:colOff>
      <xdr:row>3229</xdr:row>
      <xdr:rowOff>152400</xdr:rowOff>
    </xdr:to>
    <xdr:pic>
      <xdr:nvPicPr>
        <xdr:cNvPr id="2467" name="Billede 2466">
          <a:hlinkClick xmlns:r="http://schemas.openxmlformats.org/officeDocument/2006/relationships" r:id="rId7"/>
          <a:extLst>
            <a:ext uri="{FF2B5EF4-FFF2-40B4-BE49-F238E27FC236}">
              <a16:creationId xmlns:a16="http://schemas.microsoft.com/office/drawing/2014/main" id="{E9D40EFC-35D9-454B-9FF2-F748C965AB4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3245160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3233</xdr:row>
      <xdr:rowOff>0</xdr:rowOff>
    </xdr:from>
    <xdr:to>
      <xdr:col>3</xdr:col>
      <xdr:colOff>7620</xdr:colOff>
      <xdr:row>3233</xdr:row>
      <xdr:rowOff>30480</xdr:rowOff>
    </xdr:to>
    <xdr:pic>
      <xdr:nvPicPr>
        <xdr:cNvPr id="2468" name="Billede 2467">
          <a:extLst>
            <a:ext uri="{FF2B5EF4-FFF2-40B4-BE49-F238E27FC236}">
              <a16:creationId xmlns:a16="http://schemas.microsoft.com/office/drawing/2014/main" id="{33EEEA9D-4339-4EB9-8E3A-2711FDDD8F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6299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3234</xdr:row>
      <xdr:rowOff>0</xdr:rowOff>
    </xdr:from>
    <xdr:to>
      <xdr:col>3</xdr:col>
      <xdr:colOff>571500</xdr:colOff>
      <xdr:row>3234</xdr:row>
      <xdr:rowOff>160020</xdr:rowOff>
    </xdr:to>
    <xdr:pic>
      <xdr:nvPicPr>
        <xdr:cNvPr id="2469" name="Billede 2468">
          <a:hlinkClick xmlns:r="http://schemas.openxmlformats.org/officeDocument/2006/relationships" r:id="rId579"/>
          <a:extLst>
            <a:ext uri="{FF2B5EF4-FFF2-40B4-BE49-F238E27FC236}">
              <a16:creationId xmlns:a16="http://schemas.microsoft.com/office/drawing/2014/main" id="{3D7AAFBB-544F-4A96-B5E4-F8A84957A37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26481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3235</xdr:row>
      <xdr:rowOff>0</xdr:rowOff>
    </xdr:from>
    <xdr:to>
      <xdr:col>3</xdr:col>
      <xdr:colOff>7620</xdr:colOff>
      <xdr:row>3235</xdr:row>
      <xdr:rowOff>99060</xdr:rowOff>
    </xdr:to>
    <xdr:pic>
      <xdr:nvPicPr>
        <xdr:cNvPr id="2470" name="Billede 2469">
          <a:extLst>
            <a:ext uri="{FF2B5EF4-FFF2-40B4-BE49-F238E27FC236}">
              <a16:creationId xmlns:a16="http://schemas.microsoft.com/office/drawing/2014/main" id="{CA119FEF-0BEC-4F57-B0B2-107765AE7B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6664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3237</xdr:row>
      <xdr:rowOff>0</xdr:rowOff>
    </xdr:from>
    <xdr:to>
      <xdr:col>1</xdr:col>
      <xdr:colOff>152400</xdr:colOff>
      <xdr:row>3237</xdr:row>
      <xdr:rowOff>571500</xdr:rowOff>
    </xdr:to>
    <xdr:pic>
      <xdr:nvPicPr>
        <xdr:cNvPr id="2471" name="img402" descr="Lot ID: 444861867  Set No: 40370  Name: Steam Engine {Reissue of Set 7810}">
          <a:hlinkClick xmlns:r="http://schemas.openxmlformats.org/officeDocument/2006/relationships" r:id="rId549"/>
          <a:extLst>
            <a:ext uri="{FF2B5EF4-FFF2-40B4-BE49-F238E27FC236}">
              <a16:creationId xmlns:a16="http://schemas.microsoft.com/office/drawing/2014/main" id="{483D1833-AFD4-4A83-B7C3-9133C03E48A6}"/>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327030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3237</xdr:row>
      <xdr:rowOff>0</xdr:rowOff>
    </xdr:from>
    <xdr:to>
      <xdr:col>3</xdr:col>
      <xdr:colOff>114300</xdr:colOff>
      <xdr:row>3237</xdr:row>
      <xdr:rowOff>114300</xdr:rowOff>
    </xdr:to>
    <xdr:pic>
      <xdr:nvPicPr>
        <xdr:cNvPr id="2472" name="Billede 2471" descr="Seller Does Not Ship to My Country">
          <a:hlinkClick xmlns:r="http://schemas.openxmlformats.org/officeDocument/2006/relationships" r:id="rId5"/>
          <a:extLst>
            <a:ext uri="{FF2B5EF4-FFF2-40B4-BE49-F238E27FC236}">
              <a16:creationId xmlns:a16="http://schemas.microsoft.com/office/drawing/2014/main" id="{6AB67C32-2DF4-435A-8743-4D09E658B82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327030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3237</xdr:row>
      <xdr:rowOff>0</xdr:rowOff>
    </xdr:from>
    <xdr:to>
      <xdr:col>3</xdr:col>
      <xdr:colOff>274320</xdr:colOff>
      <xdr:row>3237</xdr:row>
      <xdr:rowOff>152400</xdr:rowOff>
    </xdr:to>
    <xdr:pic>
      <xdr:nvPicPr>
        <xdr:cNvPr id="2473" name="Billede 2472">
          <a:hlinkClick xmlns:r="http://schemas.openxmlformats.org/officeDocument/2006/relationships" r:id="rId7"/>
          <a:extLst>
            <a:ext uri="{FF2B5EF4-FFF2-40B4-BE49-F238E27FC236}">
              <a16:creationId xmlns:a16="http://schemas.microsoft.com/office/drawing/2014/main" id="{6FFBD432-8104-4DB2-8F53-522BC3CEEC51}"/>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327030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3241</xdr:row>
      <xdr:rowOff>0</xdr:rowOff>
    </xdr:from>
    <xdr:to>
      <xdr:col>3</xdr:col>
      <xdr:colOff>7620</xdr:colOff>
      <xdr:row>3241</xdr:row>
      <xdr:rowOff>30480</xdr:rowOff>
    </xdr:to>
    <xdr:pic>
      <xdr:nvPicPr>
        <xdr:cNvPr id="2474" name="Billede 2473">
          <a:extLst>
            <a:ext uri="{FF2B5EF4-FFF2-40B4-BE49-F238E27FC236}">
              <a16:creationId xmlns:a16="http://schemas.microsoft.com/office/drawing/2014/main" id="{D261E41D-05F1-4B81-B10D-3DDF177F96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8928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3242</xdr:row>
      <xdr:rowOff>0</xdr:rowOff>
    </xdr:from>
    <xdr:to>
      <xdr:col>3</xdr:col>
      <xdr:colOff>571500</xdr:colOff>
      <xdr:row>3242</xdr:row>
      <xdr:rowOff>160020</xdr:rowOff>
    </xdr:to>
    <xdr:pic>
      <xdr:nvPicPr>
        <xdr:cNvPr id="2475" name="Billede 2474">
          <a:hlinkClick xmlns:r="http://schemas.openxmlformats.org/officeDocument/2006/relationships" r:id="rId580"/>
          <a:extLst>
            <a:ext uri="{FF2B5EF4-FFF2-40B4-BE49-F238E27FC236}">
              <a16:creationId xmlns:a16="http://schemas.microsoft.com/office/drawing/2014/main" id="{DC006617-221C-4B5E-AD58-65E8712E11E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29110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3243</xdr:row>
      <xdr:rowOff>0</xdr:rowOff>
    </xdr:from>
    <xdr:to>
      <xdr:col>3</xdr:col>
      <xdr:colOff>7620</xdr:colOff>
      <xdr:row>3243</xdr:row>
      <xdr:rowOff>99060</xdr:rowOff>
    </xdr:to>
    <xdr:pic>
      <xdr:nvPicPr>
        <xdr:cNvPr id="2476" name="Billede 2475">
          <a:extLst>
            <a:ext uri="{FF2B5EF4-FFF2-40B4-BE49-F238E27FC236}">
              <a16:creationId xmlns:a16="http://schemas.microsoft.com/office/drawing/2014/main" id="{0901FDBB-256C-4816-981D-83ABA51DA1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29293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3245</xdr:row>
      <xdr:rowOff>0</xdr:rowOff>
    </xdr:from>
    <xdr:to>
      <xdr:col>1</xdr:col>
      <xdr:colOff>152400</xdr:colOff>
      <xdr:row>3246</xdr:row>
      <xdr:rowOff>114300</xdr:rowOff>
    </xdr:to>
    <xdr:pic>
      <xdr:nvPicPr>
        <xdr:cNvPr id="2477" name="img403" descr="Lot ID: 515556902  Set No: 693  Name: Fire Engine with Firemen">
          <a:hlinkClick xmlns:r="http://schemas.openxmlformats.org/officeDocument/2006/relationships" r:id="rId569"/>
          <a:extLst>
            <a:ext uri="{FF2B5EF4-FFF2-40B4-BE49-F238E27FC236}">
              <a16:creationId xmlns:a16="http://schemas.microsoft.com/office/drawing/2014/main" id="{B23F3CC1-87D9-48C6-8219-A80D0561FD30}"/>
            </a:ext>
          </a:extLst>
        </xdr:cNvPr>
        <xdr:cNvPicPr>
          <a:picLocks noChangeAspect="1" noChangeArrowheads="1"/>
        </xdr:cNvPicPr>
      </xdr:nvPicPr>
      <xdr:blipFill>
        <a:blip xmlns:r="http://schemas.openxmlformats.org/officeDocument/2006/relationships" r:embed="rId570">
          <a:extLst>
            <a:ext uri="{28A0092B-C50C-407E-A947-70E740481C1C}">
              <a14:useLocalDpi xmlns:a14="http://schemas.microsoft.com/office/drawing/2010/main" val="0"/>
            </a:ext>
          </a:extLst>
        </a:blip>
        <a:srcRect/>
        <a:stretch>
          <a:fillRect/>
        </a:stretch>
      </xdr:blipFill>
      <xdr:spPr bwMode="auto">
        <a:xfrm>
          <a:off x="0" y="1329659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3245</xdr:row>
      <xdr:rowOff>0</xdr:rowOff>
    </xdr:from>
    <xdr:to>
      <xdr:col>3</xdr:col>
      <xdr:colOff>114300</xdr:colOff>
      <xdr:row>3245</xdr:row>
      <xdr:rowOff>114300</xdr:rowOff>
    </xdr:to>
    <xdr:pic>
      <xdr:nvPicPr>
        <xdr:cNvPr id="2478" name="Billede 2477" descr="Seller Ships to My Country">
          <a:hlinkClick xmlns:r="http://schemas.openxmlformats.org/officeDocument/2006/relationships" r:id="rId5"/>
          <a:extLst>
            <a:ext uri="{FF2B5EF4-FFF2-40B4-BE49-F238E27FC236}">
              <a16:creationId xmlns:a16="http://schemas.microsoft.com/office/drawing/2014/main" id="{9A0F9201-E044-4E1D-BC2B-06CF31E03EA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29659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3245</xdr:row>
      <xdr:rowOff>0</xdr:rowOff>
    </xdr:from>
    <xdr:to>
      <xdr:col>3</xdr:col>
      <xdr:colOff>274320</xdr:colOff>
      <xdr:row>3245</xdr:row>
      <xdr:rowOff>152400</xdr:rowOff>
    </xdr:to>
    <xdr:pic>
      <xdr:nvPicPr>
        <xdr:cNvPr id="2479" name="Billede 2478">
          <a:hlinkClick xmlns:r="http://schemas.openxmlformats.org/officeDocument/2006/relationships" r:id="rId7"/>
          <a:extLst>
            <a:ext uri="{FF2B5EF4-FFF2-40B4-BE49-F238E27FC236}">
              <a16:creationId xmlns:a16="http://schemas.microsoft.com/office/drawing/2014/main" id="{6C181FAD-2A88-43C4-AAFC-48ECA1D172E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329659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3249</xdr:row>
      <xdr:rowOff>0</xdr:rowOff>
    </xdr:from>
    <xdr:to>
      <xdr:col>3</xdr:col>
      <xdr:colOff>7620</xdr:colOff>
      <xdr:row>3249</xdr:row>
      <xdr:rowOff>30480</xdr:rowOff>
    </xdr:to>
    <xdr:pic>
      <xdr:nvPicPr>
        <xdr:cNvPr id="2480" name="Billede 2479">
          <a:extLst>
            <a:ext uri="{FF2B5EF4-FFF2-40B4-BE49-F238E27FC236}">
              <a16:creationId xmlns:a16="http://schemas.microsoft.com/office/drawing/2014/main" id="{5BB66F5B-E93B-4758-AEE8-FCF88C96A4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2059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3250</xdr:row>
      <xdr:rowOff>0</xdr:rowOff>
    </xdr:from>
    <xdr:to>
      <xdr:col>3</xdr:col>
      <xdr:colOff>571500</xdr:colOff>
      <xdr:row>3250</xdr:row>
      <xdr:rowOff>160020</xdr:rowOff>
    </xdr:to>
    <xdr:pic>
      <xdr:nvPicPr>
        <xdr:cNvPr id="2481" name="Billede 2480">
          <a:hlinkClick xmlns:r="http://schemas.openxmlformats.org/officeDocument/2006/relationships" r:id="rId581"/>
          <a:extLst>
            <a:ext uri="{FF2B5EF4-FFF2-40B4-BE49-F238E27FC236}">
              <a16:creationId xmlns:a16="http://schemas.microsoft.com/office/drawing/2014/main" id="{61C4CD75-2D00-45C2-AE9B-ACFF7F368FF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32242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3251</xdr:row>
      <xdr:rowOff>0</xdr:rowOff>
    </xdr:from>
    <xdr:to>
      <xdr:col>3</xdr:col>
      <xdr:colOff>7620</xdr:colOff>
      <xdr:row>3251</xdr:row>
      <xdr:rowOff>99060</xdr:rowOff>
    </xdr:to>
    <xdr:pic>
      <xdr:nvPicPr>
        <xdr:cNvPr id="2482" name="Billede 2481">
          <a:extLst>
            <a:ext uri="{FF2B5EF4-FFF2-40B4-BE49-F238E27FC236}">
              <a16:creationId xmlns:a16="http://schemas.microsoft.com/office/drawing/2014/main" id="{16238121-CCF0-49DC-91D7-742B8B112D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2425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3253</xdr:row>
      <xdr:rowOff>0</xdr:rowOff>
    </xdr:from>
    <xdr:to>
      <xdr:col>1</xdr:col>
      <xdr:colOff>152400</xdr:colOff>
      <xdr:row>3254</xdr:row>
      <xdr:rowOff>114300</xdr:rowOff>
    </xdr:to>
    <xdr:pic>
      <xdr:nvPicPr>
        <xdr:cNvPr id="2483" name="img404" descr="Lot ID: 463401503  Set No: 8800  Name: Vladek's Siege Engine">
          <a:hlinkClick xmlns:r="http://schemas.openxmlformats.org/officeDocument/2006/relationships" r:id="rId576"/>
          <a:extLst>
            <a:ext uri="{FF2B5EF4-FFF2-40B4-BE49-F238E27FC236}">
              <a16:creationId xmlns:a16="http://schemas.microsoft.com/office/drawing/2014/main" id="{0889CE94-7BE0-4425-B061-406523B88ADF}"/>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332791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3253</xdr:row>
      <xdr:rowOff>0</xdr:rowOff>
    </xdr:from>
    <xdr:to>
      <xdr:col>3</xdr:col>
      <xdr:colOff>114300</xdr:colOff>
      <xdr:row>3253</xdr:row>
      <xdr:rowOff>114300</xdr:rowOff>
    </xdr:to>
    <xdr:pic>
      <xdr:nvPicPr>
        <xdr:cNvPr id="2484" name="Billede 2483" descr="Seller Ships to My Country">
          <a:hlinkClick xmlns:r="http://schemas.openxmlformats.org/officeDocument/2006/relationships" r:id="rId5"/>
          <a:extLst>
            <a:ext uri="{FF2B5EF4-FFF2-40B4-BE49-F238E27FC236}">
              <a16:creationId xmlns:a16="http://schemas.microsoft.com/office/drawing/2014/main" id="{946FD909-6872-434E-9F36-8CA2032B91F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32791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3253</xdr:row>
      <xdr:rowOff>0</xdr:rowOff>
    </xdr:from>
    <xdr:to>
      <xdr:col>3</xdr:col>
      <xdr:colOff>274320</xdr:colOff>
      <xdr:row>3253</xdr:row>
      <xdr:rowOff>152400</xdr:rowOff>
    </xdr:to>
    <xdr:pic>
      <xdr:nvPicPr>
        <xdr:cNvPr id="2485" name="Billede 2484">
          <a:hlinkClick xmlns:r="http://schemas.openxmlformats.org/officeDocument/2006/relationships" r:id="rId7"/>
          <a:extLst>
            <a:ext uri="{FF2B5EF4-FFF2-40B4-BE49-F238E27FC236}">
              <a16:creationId xmlns:a16="http://schemas.microsoft.com/office/drawing/2014/main" id="{319F6B35-BA85-4658-A96D-8AB9B745227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32791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3257</xdr:row>
      <xdr:rowOff>0</xdr:rowOff>
    </xdr:from>
    <xdr:to>
      <xdr:col>3</xdr:col>
      <xdr:colOff>7620</xdr:colOff>
      <xdr:row>3257</xdr:row>
      <xdr:rowOff>30480</xdr:rowOff>
    </xdr:to>
    <xdr:pic>
      <xdr:nvPicPr>
        <xdr:cNvPr id="2486" name="Billede 2485">
          <a:extLst>
            <a:ext uri="{FF2B5EF4-FFF2-40B4-BE49-F238E27FC236}">
              <a16:creationId xmlns:a16="http://schemas.microsoft.com/office/drawing/2014/main" id="{ADB9C36A-C53D-49E6-A3BE-DBD2B7C0FF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4848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3258</xdr:row>
      <xdr:rowOff>0</xdr:rowOff>
    </xdr:from>
    <xdr:to>
      <xdr:col>3</xdr:col>
      <xdr:colOff>571500</xdr:colOff>
      <xdr:row>3258</xdr:row>
      <xdr:rowOff>160020</xdr:rowOff>
    </xdr:to>
    <xdr:pic>
      <xdr:nvPicPr>
        <xdr:cNvPr id="2487" name="Billede 2486">
          <a:hlinkClick xmlns:r="http://schemas.openxmlformats.org/officeDocument/2006/relationships" r:id="rId582"/>
          <a:extLst>
            <a:ext uri="{FF2B5EF4-FFF2-40B4-BE49-F238E27FC236}">
              <a16:creationId xmlns:a16="http://schemas.microsoft.com/office/drawing/2014/main" id="{6C9BE863-8721-4F59-91DF-EF152DA5CEC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35031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3259</xdr:row>
      <xdr:rowOff>0</xdr:rowOff>
    </xdr:from>
    <xdr:to>
      <xdr:col>3</xdr:col>
      <xdr:colOff>7620</xdr:colOff>
      <xdr:row>3259</xdr:row>
      <xdr:rowOff>99060</xdr:rowOff>
    </xdr:to>
    <xdr:pic>
      <xdr:nvPicPr>
        <xdr:cNvPr id="2488" name="Billede 2487">
          <a:extLst>
            <a:ext uri="{FF2B5EF4-FFF2-40B4-BE49-F238E27FC236}">
              <a16:creationId xmlns:a16="http://schemas.microsoft.com/office/drawing/2014/main" id="{51244091-7896-4B15-8D68-DEA6D7D2FA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5214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3261</xdr:row>
      <xdr:rowOff>0</xdr:rowOff>
    </xdr:from>
    <xdr:to>
      <xdr:col>1</xdr:col>
      <xdr:colOff>152400</xdr:colOff>
      <xdr:row>3262</xdr:row>
      <xdr:rowOff>114300</xdr:rowOff>
    </xdr:to>
    <xdr:pic>
      <xdr:nvPicPr>
        <xdr:cNvPr id="2489" name="img405" descr="Lot ID: 512565489  Set No: KT304  Name: Small Train Engine Green">
          <a:hlinkClick xmlns:r="http://schemas.openxmlformats.org/officeDocument/2006/relationships" r:id="rId494"/>
          <a:extLst>
            <a:ext uri="{FF2B5EF4-FFF2-40B4-BE49-F238E27FC236}">
              <a16:creationId xmlns:a16="http://schemas.microsoft.com/office/drawing/2014/main" id="{E9F51A8C-0C20-4F15-A0F3-99D60DA94580}"/>
            </a:ext>
          </a:extLst>
        </xdr:cNvPr>
        <xdr:cNvPicPr>
          <a:picLocks noChangeAspect="1" noChangeArrowheads="1"/>
        </xdr:cNvPicPr>
      </xdr:nvPicPr>
      <xdr:blipFill>
        <a:blip xmlns:r="http://schemas.openxmlformats.org/officeDocument/2006/relationships" r:embed="rId495">
          <a:extLst>
            <a:ext uri="{28A0092B-C50C-407E-A947-70E740481C1C}">
              <a14:useLocalDpi xmlns:a14="http://schemas.microsoft.com/office/drawing/2010/main" val="0"/>
            </a:ext>
          </a:extLst>
        </a:blip>
        <a:srcRect/>
        <a:stretch>
          <a:fillRect/>
        </a:stretch>
      </xdr:blipFill>
      <xdr:spPr bwMode="auto">
        <a:xfrm>
          <a:off x="0" y="1335580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3261</xdr:row>
      <xdr:rowOff>0</xdr:rowOff>
    </xdr:from>
    <xdr:to>
      <xdr:col>3</xdr:col>
      <xdr:colOff>114300</xdr:colOff>
      <xdr:row>3261</xdr:row>
      <xdr:rowOff>114300</xdr:rowOff>
    </xdr:to>
    <xdr:pic>
      <xdr:nvPicPr>
        <xdr:cNvPr id="2490" name="Billede 2489" descr="Seller Ships to My Country">
          <a:hlinkClick xmlns:r="http://schemas.openxmlformats.org/officeDocument/2006/relationships" r:id="rId5"/>
          <a:extLst>
            <a:ext uri="{FF2B5EF4-FFF2-40B4-BE49-F238E27FC236}">
              <a16:creationId xmlns:a16="http://schemas.microsoft.com/office/drawing/2014/main" id="{1236D323-BA01-4AD6-80B3-7012AE94DED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35580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3261</xdr:row>
      <xdr:rowOff>0</xdr:rowOff>
    </xdr:from>
    <xdr:to>
      <xdr:col>3</xdr:col>
      <xdr:colOff>274320</xdr:colOff>
      <xdr:row>3261</xdr:row>
      <xdr:rowOff>152400</xdr:rowOff>
    </xdr:to>
    <xdr:pic>
      <xdr:nvPicPr>
        <xdr:cNvPr id="2491" name="Billede 2490">
          <a:hlinkClick xmlns:r="http://schemas.openxmlformats.org/officeDocument/2006/relationships" r:id="rId7"/>
          <a:extLst>
            <a:ext uri="{FF2B5EF4-FFF2-40B4-BE49-F238E27FC236}">
              <a16:creationId xmlns:a16="http://schemas.microsoft.com/office/drawing/2014/main" id="{3028A19F-3329-404A-B9F8-D03E29881CE3}"/>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335580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3265</xdr:row>
      <xdr:rowOff>0</xdr:rowOff>
    </xdr:from>
    <xdr:to>
      <xdr:col>3</xdr:col>
      <xdr:colOff>7620</xdr:colOff>
      <xdr:row>3265</xdr:row>
      <xdr:rowOff>30480</xdr:rowOff>
    </xdr:to>
    <xdr:pic>
      <xdr:nvPicPr>
        <xdr:cNvPr id="2492" name="Billede 2491">
          <a:extLst>
            <a:ext uri="{FF2B5EF4-FFF2-40B4-BE49-F238E27FC236}">
              <a16:creationId xmlns:a16="http://schemas.microsoft.com/office/drawing/2014/main" id="{50D350B3-21B6-4D8D-AC3C-CDF37854A1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7637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3266</xdr:row>
      <xdr:rowOff>0</xdr:rowOff>
    </xdr:from>
    <xdr:to>
      <xdr:col>3</xdr:col>
      <xdr:colOff>571500</xdr:colOff>
      <xdr:row>3266</xdr:row>
      <xdr:rowOff>160020</xdr:rowOff>
    </xdr:to>
    <xdr:pic>
      <xdr:nvPicPr>
        <xdr:cNvPr id="2493" name="Billede 2492">
          <a:hlinkClick xmlns:r="http://schemas.openxmlformats.org/officeDocument/2006/relationships" r:id="rId583"/>
          <a:extLst>
            <a:ext uri="{FF2B5EF4-FFF2-40B4-BE49-F238E27FC236}">
              <a16:creationId xmlns:a16="http://schemas.microsoft.com/office/drawing/2014/main" id="{CA26E19E-E4B1-4D3E-A871-A615C9548CA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37820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3267</xdr:row>
      <xdr:rowOff>0</xdr:rowOff>
    </xdr:from>
    <xdr:to>
      <xdr:col>3</xdr:col>
      <xdr:colOff>7620</xdr:colOff>
      <xdr:row>3267</xdr:row>
      <xdr:rowOff>99060</xdr:rowOff>
    </xdr:to>
    <xdr:pic>
      <xdr:nvPicPr>
        <xdr:cNvPr id="2494" name="Billede 2493">
          <a:extLst>
            <a:ext uri="{FF2B5EF4-FFF2-40B4-BE49-F238E27FC236}">
              <a16:creationId xmlns:a16="http://schemas.microsoft.com/office/drawing/2014/main" id="{F4655C4F-F7A3-4A22-8246-5705CEA068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38003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3269</xdr:row>
      <xdr:rowOff>0</xdr:rowOff>
    </xdr:from>
    <xdr:to>
      <xdr:col>1</xdr:col>
      <xdr:colOff>152400</xdr:colOff>
      <xdr:row>3269</xdr:row>
      <xdr:rowOff>571500</xdr:rowOff>
    </xdr:to>
    <xdr:pic>
      <xdr:nvPicPr>
        <xdr:cNvPr id="2495" name="img406" descr="Lot ID: 55551131  Set No: 4186868  Name: Large Train Engine with Tender Black (Motorizable, sets 4534, 4535)">
          <a:hlinkClick xmlns:r="http://schemas.openxmlformats.org/officeDocument/2006/relationships" r:id="rId544"/>
          <a:extLst>
            <a:ext uri="{FF2B5EF4-FFF2-40B4-BE49-F238E27FC236}">
              <a16:creationId xmlns:a16="http://schemas.microsoft.com/office/drawing/2014/main" id="{F1E8690B-6284-4489-BD36-0040F922AD5B}"/>
            </a:ext>
          </a:extLst>
        </xdr:cNvPr>
        <xdr:cNvPicPr>
          <a:picLocks noChangeAspect="1" noChangeArrowheads="1"/>
        </xdr:cNvPicPr>
      </xdr:nvPicPr>
      <xdr:blipFill>
        <a:blip xmlns:r="http://schemas.openxmlformats.org/officeDocument/2006/relationships" r:embed="rId545">
          <a:extLst>
            <a:ext uri="{28A0092B-C50C-407E-A947-70E740481C1C}">
              <a14:useLocalDpi xmlns:a14="http://schemas.microsoft.com/office/drawing/2010/main" val="0"/>
            </a:ext>
          </a:extLst>
        </a:blip>
        <a:srcRect/>
        <a:stretch>
          <a:fillRect/>
        </a:stretch>
      </xdr:blipFill>
      <xdr:spPr bwMode="auto">
        <a:xfrm>
          <a:off x="0" y="1338369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3269</xdr:row>
      <xdr:rowOff>0</xdr:rowOff>
    </xdr:from>
    <xdr:to>
      <xdr:col>3</xdr:col>
      <xdr:colOff>114300</xdr:colOff>
      <xdr:row>3269</xdr:row>
      <xdr:rowOff>114300</xdr:rowOff>
    </xdr:to>
    <xdr:pic>
      <xdr:nvPicPr>
        <xdr:cNvPr id="2496" name="Billede 2495" descr="Seller Ships to My Country">
          <a:hlinkClick xmlns:r="http://schemas.openxmlformats.org/officeDocument/2006/relationships" r:id="rId5"/>
          <a:extLst>
            <a:ext uri="{FF2B5EF4-FFF2-40B4-BE49-F238E27FC236}">
              <a16:creationId xmlns:a16="http://schemas.microsoft.com/office/drawing/2014/main" id="{7A62B544-3F77-420A-BDEF-DCB4CBD0794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38369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3269</xdr:row>
      <xdr:rowOff>0</xdr:rowOff>
    </xdr:from>
    <xdr:to>
      <xdr:col>3</xdr:col>
      <xdr:colOff>274320</xdr:colOff>
      <xdr:row>3269</xdr:row>
      <xdr:rowOff>152400</xdr:rowOff>
    </xdr:to>
    <xdr:pic>
      <xdr:nvPicPr>
        <xdr:cNvPr id="2497" name="Billede 2496">
          <a:hlinkClick xmlns:r="http://schemas.openxmlformats.org/officeDocument/2006/relationships" r:id="rId7"/>
          <a:extLst>
            <a:ext uri="{FF2B5EF4-FFF2-40B4-BE49-F238E27FC236}">
              <a16:creationId xmlns:a16="http://schemas.microsoft.com/office/drawing/2014/main" id="{48A70869-05B8-4116-839E-2F0FE8A4B5C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338369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3269</xdr:row>
      <xdr:rowOff>0</xdr:rowOff>
    </xdr:from>
    <xdr:to>
      <xdr:col>3</xdr:col>
      <xdr:colOff>457200</xdr:colOff>
      <xdr:row>3269</xdr:row>
      <xdr:rowOff>152400</xdr:rowOff>
    </xdr:to>
    <xdr:pic>
      <xdr:nvPicPr>
        <xdr:cNvPr id="2498" name="Billede 2497">
          <a:hlinkClick xmlns:r="http://schemas.openxmlformats.org/officeDocument/2006/relationships" r:id="rId584"/>
          <a:extLst>
            <a:ext uri="{FF2B5EF4-FFF2-40B4-BE49-F238E27FC236}">
              <a16:creationId xmlns:a16="http://schemas.microsoft.com/office/drawing/2014/main" id="{07E6F8DF-6EAC-405B-8E1E-CBBE719CB698}"/>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383691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3273</xdr:row>
      <xdr:rowOff>0</xdr:rowOff>
    </xdr:from>
    <xdr:to>
      <xdr:col>3</xdr:col>
      <xdr:colOff>7620</xdr:colOff>
      <xdr:row>3273</xdr:row>
      <xdr:rowOff>30480</xdr:rowOff>
    </xdr:to>
    <xdr:pic>
      <xdr:nvPicPr>
        <xdr:cNvPr id="2499" name="Billede 2498">
          <a:extLst>
            <a:ext uri="{FF2B5EF4-FFF2-40B4-BE49-F238E27FC236}">
              <a16:creationId xmlns:a16="http://schemas.microsoft.com/office/drawing/2014/main" id="{B7E68205-B082-4F7A-B77E-5EE7CBEE09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08837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3274</xdr:row>
      <xdr:rowOff>0</xdr:rowOff>
    </xdr:from>
    <xdr:to>
      <xdr:col>3</xdr:col>
      <xdr:colOff>571500</xdr:colOff>
      <xdr:row>3274</xdr:row>
      <xdr:rowOff>160020</xdr:rowOff>
    </xdr:to>
    <xdr:pic>
      <xdr:nvPicPr>
        <xdr:cNvPr id="2500" name="Billede 2499">
          <a:hlinkClick xmlns:r="http://schemas.openxmlformats.org/officeDocument/2006/relationships" r:id="rId585"/>
          <a:extLst>
            <a:ext uri="{FF2B5EF4-FFF2-40B4-BE49-F238E27FC236}">
              <a16:creationId xmlns:a16="http://schemas.microsoft.com/office/drawing/2014/main" id="{5F30C199-E3DF-4487-9A88-26D9C2781BC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410666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3275</xdr:row>
      <xdr:rowOff>0</xdr:rowOff>
    </xdr:from>
    <xdr:to>
      <xdr:col>3</xdr:col>
      <xdr:colOff>7620</xdr:colOff>
      <xdr:row>3275</xdr:row>
      <xdr:rowOff>99060</xdr:rowOff>
    </xdr:to>
    <xdr:pic>
      <xdr:nvPicPr>
        <xdr:cNvPr id="2501" name="Billede 2500">
          <a:extLst>
            <a:ext uri="{FF2B5EF4-FFF2-40B4-BE49-F238E27FC236}">
              <a16:creationId xmlns:a16="http://schemas.microsoft.com/office/drawing/2014/main" id="{83DB29C1-4499-47A0-8E34-7BA96B65E8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12495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3277</xdr:row>
      <xdr:rowOff>0</xdr:rowOff>
    </xdr:from>
    <xdr:to>
      <xdr:col>1</xdr:col>
      <xdr:colOff>152400</xdr:colOff>
      <xdr:row>3278</xdr:row>
      <xdr:rowOff>114300</xdr:rowOff>
    </xdr:to>
    <xdr:pic>
      <xdr:nvPicPr>
        <xdr:cNvPr id="2502" name="img407" descr="Lot ID: 336593549  Set No: KT106  Name: Large Train Engine Brown">
          <a:hlinkClick xmlns:r="http://schemas.openxmlformats.org/officeDocument/2006/relationships" r:id="rId497"/>
          <a:extLst>
            <a:ext uri="{FF2B5EF4-FFF2-40B4-BE49-F238E27FC236}">
              <a16:creationId xmlns:a16="http://schemas.microsoft.com/office/drawing/2014/main" id="{F668C52E-9A9B-4EAF-A68A-EE67A325DC78}"/>
            </a:ext>
          </a:extLst>
        </xdr:cNvPr>
        <xdr:cNvPicPr>
          <a:picLocks noChangeAspect="1" noChangeArrowheads="1"/>
        </xdr:cNvPicPr>
      </xdr:nvPicPr>
      <xdr:blipFill>
        <a:blip xmlns:r="http://schemas.openxmlformats.org/officeDocument/2006/relationships" r:embed="rId498">
          <a:extLst>
            <a:ext uri="{28A0092B-C50C-407E-A947-70E740481C1C}">
              <a14:useLocalDpi xmlns:a14="http://schemas.microsoft.com/office/drawing/2010/main" val="0"/>
            </a:ext>
          </a:extLst>
        </a:blip>
        <a:srcRect/>
        <a:stretch>
          <a:fillRect/>
        </a:stretch>
      </xdr:blipFill>
      <xdr:spPr bwMode="auto">
        <a:xfrm>
          <a:off x="0" y="13416153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3277</xdr:row>
      <xdr:rowOff>0</xdr:rowOff>
    </xdr:from>
    <xdr:to>
      <xdr:col>3</xdr:col>
      <xdr:colOff>114300</xdr:colOff>
      <xdr:row>3277</xdr:row>
      <xdr:rowOff>114300</xdr:rowOff>
    </xdr:to>
    <xdr:pic>
      <xdr:nvPicPr>
        <xdr:cNvPr id="2503" name="Billede 2502" descr="Seller Ships to My Country">
          <a:hlinkClick xmlns:r="http://schemas.openxmlformats.org/officeDocument/2006/relationships" r:id="rId5"/>
          <a:extLst>
            <a:ext uri="{FF2B5EF4-FFF2-40B4-BE49-F238E27FC236}">
              <a16:creationId xmlns:a16="http://schemas.microsoft.com/office/drawing/2014/main" id="{164D1A13-B07A-42B4-88CD-3B1A36D5DE7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416153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3277</xdr:row>
      <xdr:rowOff>0</xdr:rowOff>
    </xdr:from>
    <xdr:to>
      <xdr:col>3</xdr:col>
      <xdr:colOff>274320</xdr:colOff>
      <xdr:row>3277</xdr:row>
      <xdr:rowOff>152400</xdr:rowOff>
    </xdr:to>
    <xdr:pic>
      <xdr:nvPicPr>
        <xdr:cNvPr id="2504" name="Billede 2503">
          <a:hlinkClick xmlns:r="http://schemas.openxmlformats.org/officeDocument/2006/relationships" r:id="rId7"/>
          <a:extLst>
            <a:ext uri="{FF2B5EF4-FFF2-40B4-BE49-F238E27FC236}">
              <a16:creationId xmlns:a16="http://schemas.microsoft.com/office/drawing/2014/main" id="{B60264BD-9EC8-4E6D-94A5-02472501D59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341615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3277</xdr:row>
      <xdr:rowOff>0</xdr:rowOff>
    </xdr:from>
    <xdr:to>
      <xdr:col>3</xdr:col>
      <xdr:colOff>457200</xdr:colOff>
      <xdr:row>3277</xdr:row>
      <xdr:rowOff>152400</xdr:rowOff>
    </xdr:to>
    <xdr:pic>
      <xdr:nvPicPr>
        <xdr:cNvPr id="2505" name="Billede 2504">
          <a:hlinkClick xmlns:r="http://schemas.openxmlformats.org/officeDocument/2006/relationships" r:id="rId59"/>
          <a:extLst>
            <a:ext uri="{FF2B5EF4-FFF2-40B4-BE49-F238E27FC236}">
              <a16:creationId xmlns:a16="http://schemas.microsoft.com/office/drawing/2014/main" id="{5ACD72CF-8464-4CBD-9DE2-EB30DD07C60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416153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3282</xdr:row>
      <xdr:rowOff>0</xdr:rowOff>
    </xdr:from>
    <xdr:to>
      <xdr:col>3</xdr:col>
      <xdr:colOff>7620</xdr:colOff>
      <xdr:row>3282</xdr:row>
      <xdr:rowOff>30480</xdr:rowOff>
    </xdr:to>
    <xdr:pic>
      <xdr:nvPicPr>
        <xdr:cNvPr id="2506" name="Billede 2505">
          <a:extLst>
            <a:ext uri="{FF2B5EF4-FFF2-40B4-BE49-F238E27FC236}">
              <a16:creationId xmlns:a16="http://schemas.microsoft.com/office/drawing/2014/main" id="{575EDF6C-09A7-4AA6-AE48-1020112076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4541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3283</xdr:row>
      <xdr:rowOff>0</xdr:rowOff>
    </xdr:from>
    <xdr:to>
      <xdr:col>3</xdr:col>
      <xdr:colOff>571500</xdr:colOff>
      <xdr:row>3283</xdr:row>
      <xdr:rowOff>160020</xdr:rowOff>
    </xdr:to>
    <xdr:pic>
      <xdr:nvPicPr>
        <xdr:cNvPr id="2507" name="Billede 2506">
          <a:hlinkClick xmlns:r="http://schemas.openxmlformats.org/officeDocument/2006/relationships" r:id="rId586"/>
          <a:extLst>
            <a:ext uri="{FF2B5EF4-FFF2-40B4-BE49-F238E27FC236}">
              <a16:creationId xmlns:a16="http://schemas.microsoft.com/office/drawing/2014/main" id="{7318A8E9-73DD-4DEB-8E71-95D5099AA18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44724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3284</xdr:row>
      <xdr:rowOff>0</xdr:rowOff>
    </xdr:from>
    <xdr:to>
      <xdr:col>3</xdr:col>
      <xdr:colOff>7620</xdr:colOff>
      <xdr:row>3284</xdr:row>
      <xdr:rowOff>99060</xdr:rowOff>
    </xdr:to>
    <xdr:pic>
      <xdr:nvPicPr>
        <xdr:cNvPr id="2508" name="Billede 2507">
          <a:extLst>
            <a:ext uri="{FF2B5EF4-FFF2-40B4-BE49-F238E27FC236}">
              <a16:creationId xmlns:a16="http://schemas.microsoft.com/office/drawing/2014/main" id="{2728BE2A-A803-443E-ABE6-A96B78C9E8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4907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3286</xdr:row>
      <xdr:rowOff>0</xdr:rowOff>
    </xdr:from>
    <xdr:to>
      <xdr:col>1</xdr:col>
      <xdr:colOff>152400</xdr:colOff>
      <xdr:row>3287</xdr:row>
      <xdr:rowOff>114300</xdr:rowOff>
    </xdr:to>
    <xdr:pic>
      <xdr:nvPicPr>
        <xdr:cNvPr id="2509" name="img408" descr="Lot ID: 531580462  Set No: 8800  Name: Vladek's Siege Engine">
          <a:hlinkClick xmlns:r="http://schemas.openxmlformats.org/officeDocument/2006/relationships" r:id="rId576"/>
          <a:extLst>
            <a:ext uri="{FF2B5EF4-FFF2-40B4-BE49-F238E27FC236}">
              <a16:creationId xmlns:a16="http://schemas.microsoft.com/office/drawing/2014/main" id="{900CA4CF-1CBB-4AA1-A725-087BA71C411A}"/>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345272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3286</xdr:row>
      <xdr:rowOff>0</xdr:rowOff>
    </xdr:from>
    <xdr:to>
      <xdr:col>3</xdr:col>
      <xdr:colOff>114300</xdr:colOff>
      <xdr:row>3286</xdr:row>
      <xdr:rowOff>114300</xdr:rowOff>
    </xdr:to>
    <xdr:pic>
      <xdr:nvPicPr>
        <xdr:cNvPr id="2510" name="Billede 2509" descr="Seller Ships to My Country">
          <a:hlinkClick xmlns:r="http://schemas.openxmlformats.org/officeDocument/2006/relationships" r:id="rId5"/>
          <a:extLst>
            <a:ext uri="{FF2B5EF4-FFF2-40B4-BE49-F238E27FC236}">
              <a16:creationId xmlns:a16="http://schemas.microsoft.com/office/drawing/2014/main" id="{A4E16C46-07B2-4C27-87B0-C8A3686EFFC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45272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3286</xdr:row>
      <xdr:rowOff>0</xdr:rowOff>
    </xdr:from>
    <xdr:to>
      <xdr:col>3</xdr:col>
      <xdr:colOff>274320</xdr:colOff>
      <xdr:row>3286</xdr:row>
      <xdr:rowOff>152400</xdr:rowOff>
    </xdr:to>
    <xdr:pic>
      <xdr:nvPicPr>
        <xdr:cNvPr id="2511" name="Billede 2510">
          <a:hlinkClick xmlns:r="http://schemas.openxmlformats.org/officeDocument/2006/relationships" r:id="rId7"/>
          <a:extLst>
            <a:ext uri="{FF2B5EF4-FFF2-40B4-BE49-F238E27FC236}">
              <a16:creationId xmlns:a16="http://schemas.microsoft.com/office/drawing/2014/main" id="{483BE4D6-486E-4B77-AA5E-538427CD19E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345272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3290</xdr:row>
      <xdr:rowOff>0</xdr:rowOff>
    </xdr:from>
    <xdr:to>
      <xdr:col>3</xdr:col>
      <xdr:colOff>7620</xdr:colOff>
      <xdr:row>3290</xdr:row>
      <xdr:rowOff>30480</xdr:rowOff>
    </xdr:to>
    <xdr:pic>
      <xdr:nvPicPr>
        <xdr:cNvPr id="2512" name="Billede 2511">
          <a:extLst>
            <a:ext uri="{FF2B5EF4-FFF2-40B4-BE49-F238E27FC236}">
              <a16:creationId xmlns:a16="http://schemas.microsoft.com/office/drawing/2014/main" id="{00B2B049-0B3D-474E-819C-1E81BD25BD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7330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3291</xdr:row>
      <xdr:rowOff>0</xdr:rowOff>
    </xdr:from>
    <xdr:to>
      <xdr:col>3</xdr:col>
      <xdr:colOff>571500</xdr:colOff>
      <xdr:row>3291</xdr:row>
      <xdr:rowOff>160020</xdr:rowOff>
    </xdr:to>
    <xdr:pic>
      <xdr:nvPicPr>
        <xdr:cNvPr id="2513" name="Billede 2512">
          <a:hlinkClick xmlns:r="http://schemas.openxmlformats.org/officeDocument/2006/relationships" r:id="rId587"/>
          <a:extLst>
            <a:ext uri="{FF2B5EF4-FFF2-40B4-BE49-F238E27FC236}">
              <a16:creationId xmlns:a16="http://schemas.microsoft.com/office/drawing/2014/main" id="{3BC5929B-F88B-4254-B799-5A1A210AE98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47513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3292</xdr:row>
      <xdr:rowOff>0</xdr:rowOff>
    </xdr:from>
    <xdr:to>
      <xdr:col>3</xdr:col>
      <xdr:colOff>7620</xdr:colOff>
      <xdr:row>3292</xdr:row>
      <xdr:rowOff>99060</xdr:rowOff>
    </xdr:to>
    <xdr:pic>
      <xdr:nvPicPr>
        <xdr:cNvPr id="2514" name="Billede 2513">
          <a:extLst>
            <a:ext uri="{FF2B5EF4-FFF2-40B4-BE49-F238E27FC236}">
              <a16:creationId xmlns:a16="http://schemas.microsoft.com/office/drawing/2014/main" id="{7863BA73-20BE-4E67-AF65-2BE19CE313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7696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3294</xdr:row>
      <xdr:rowOff>0</xdr:rowOff>
    </xdr:from>
    <xdr:to>
      <xdr:col>1</xdr:col>
      <xdr:colOff>152400</xdr:colOff>
      <xdr:row>3295</xdr:row>
      <xdr:rowOff>342900</xdr:rowOff>
    </xdr:to>
    <xdr:pic>
      <xdr:nvPicPr>
        <xdr:cNvPr id="2515" name="img409" descr="Lot ID: 349903401  Set No: 60112  Name: Fire Engine">
          <a:hlinkClick xmlns:r="http://schemas.openxmlformats.org/officeDocument/2006/relationships" r:id="rId565"/>
          <a:extLst>
            <a:ext uri="{FF2B5EF4-FFF2-40B4-BE49-F238E27FC236}">
              <a16:creationId xmlns:a16="http://schemas.microsoft.com/office/drawing/2014/main" id="{4E1264A1-19C7-45D4-A38F-725D8EE80280}"/>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348061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3294</xdr:row>
      <xdr:rowOff>0</xdr:rowOff>
    </xdr:from>
    <xdr:to>
      <xdr:col>3</xdr:col>
      <xdr:colOff>114300</xdr:colOff>
      <xdr:row>3294</xdr:row>
      <xdr:rowOff>114300</xdr:rowOff>
    </xdr:to>
    <xdr:pic>
      <xdr:nvPicPr>
        <xdr:cNvPr id="2516" name="Billede 2515" descr="Seller Ships to My Country">
          <a:hlinkClick xmlns:r="http://schemas.openxmlformats.org/officeDocument/2006/relationships" r:id="rId5"/>
          <a:extLst>
            <a:ext uri="{FF2B5EF4-FFF2-40B4-BE49-F238E27FC236}">
              <a16:creationId xmlns:a16="http://schemas.microsoft.com/office/drawing/2014/main" id="{2DBDBF61-C787-47F5-ACBA-B8FA8D67860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48061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3294</xdr:row>
      <xdr:rowOff>0</xdr:rowOff>
    </xdr:from>
    <xdr:to>
      <xdr:col>3</xdr:col>
      <xdr:colOff>274320</xdr:colOff>
      <xdr:row>3294</xdr:row>
      <xdr:rowOff>152400</xdr:rowOff>
    </xdr:to>
    <xdr:pic>
      <xdr:nvPicPr>
        <xdr:cNvPr id="2517" name="Billede 2516">
          <a:hlinkClick xmlns:r="http://schemas.openxmlformats.org/officeDocument/2006/relationships" r:id="rId7"/>
          <a:extLst>
            <a:ext uri="{FF2B5EF4-FFF2-40B4-BE49-F238E27FC236}">
              <a16:creationId xmlns:a16="http://schemas.microsoft.com/office/drawing/2014/main" id="{1A8D159F-7237-41BB-85A0-4A4B71B6D2C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348061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3294</xdr:row>
      <xdr:rowOff>0</xdr:rowOff>
    </xdr:from>
    <xdr:to>
      <xdr:col>3</xdr:col>
      <xdr:colOff>457200</xdr:colOff>
      <xdr:row>3294</xdr:row>
      <xdr:rowOff>152400</xdr:rowOff>
    </xdr:to>
    <xdr:pic>
      <xdr:nvPicPr>
        <xdr:cNvPr id="2518" name="Billede 2517">
          <a:hlinkClick xmlns:r="http://schemas.openxmlformats.org/officeDocument/2006/relationships" r:id="rId588"/>
          <a:extLst>
            <a:ext uri="{FF2B5EF4-FFF2-40B4-BE49-F238E27FC236}">
              <a16:creationId xmlns:a16="http://schemas.microsoft.com/office/drawing/2014/main" id="{F05B1667-C3D5-4DA8-9AAF-B86EB147E569}"/>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480618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3298</xdr:row>
      <xdr:rowOff>0</xdr:rowOff>
    </xdr:from>
    <xdr:to>
      <xdr:col>3</xdr:col>
      <xdr:colOff>7620</xdr:colOff>
      <xdr:row>3298</xdr:row>
      <xdr:rowOff>30480</xdr:rowOff>
    </xdr:to>
    <xdr:pic>
      <xdr:nvPicPr>
        <xdr:cNvPr id="2519" name="Billede 2518">
          <a:extLst>
            <a:ext uri="{FF2B5EF4-FFF2-40B4-BE49-F238E27FC236}">
              <a16:creationId xmlns:a16="http://schemas.microsoft.com/office/drawing/2014/main" id="{D1973B1C-EC91-431E-BCE7-64552B0D0B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9616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3299</xdr:row>
      <xdr:rowOff>0</xdr:rowOff>
    </xdr:from>
    <xdr:to>
      <xdr:col>3</xdr:col>
      <xdr:colOff>571500</xdr:colOff>
      <xdr:row>3299</xdr:row>
      <xdr:rowOff>160020</xdr:rowOff>
    </xdr:to>
    <xdr:pic>
      <xdr:nvPicPr>
        <xdr:cNvPr id="2520" name="Billede 2519">
          <a:hlinkClick xmlns:r="http://schemas.openxmlformats.org/officeDocument/2006/relationships" r:id="rId589"/>
          <a:extLst>
            <a:ext uri="{FF2B5EF4-FFF2-40B4-BE49-F238E27FC236}">
              <a16:creationId xmlns:a16="http://schemas.microsoft.com/office/drawing/2014/main" id="{D1799614-17E0-4D11-B43C-087A84F3B33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49799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3300</xdr:row>
      <xdr:rowOff>0</xdr:rowOff>
    </xdr:from>
    <xdr:to>
      <xdr:col>3</xdr:col>
      <xdr:colOff>7620</xdr:colOff>
      <xdr:row>3300</xdr:row>
      <xdr:rowOff>99060</xdr:rowOff>
    </xdr:to>
    <xdr:pic>
      <xdr:nvPicPr>
        <xdr:cNvPr id="2521" name="Billede 2520">
          <a:extLst>
            <a:ext uri="{FF2B5EF4-FFF2-40B4-BE49-F238E27FC236}">
              <a16:creationId xmlns:a16="http://schemas.microsoft.com/office/drawing/2014/main" id="{679826FC-046C-469E-98D8-8E6092CCC8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49982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3302</xdr:row>
      <xdr:rowOff>0</xdr:rowOff>
    </xdr:from>
    <xdr:to>
      <xdr:col>1</xdr:col>
      <xdr:colOff>152400</xdr:colOff>
      <xdr:row>3303</xdr:row>
      <xdr:rowOff>114300</xdr:rowOff>
    </xdr:to>
    <xdr:pic>
      <xdr:nvPicPr>
        <xdr:cNvPr id="2522" name="Billede 2521" descr="invID: 500885067 S-No: 3638  Name: Buster Bulldog">
          <a:hlinkClick xmlns:r="http://schemas.openxmlformats.org/officeDocument/2006/relationships" r:id="rId590" tgtFrame="/myImg/1080271.jpg"/>
          <a:extLst>
            <a:ext uri="{FF2B5EF4-FFF2-40B4-BE49-F238E27FC236}">
              <a16:creationId xmlns:a16="http://schemas.microsoft.com/office/drawing/2014/main" id="{CE881F54-4714-4E70-AE4E-BFC976AFE04B}"/>
            </a:ext>
          </a:extLst>
        </xdr:cNvPr>
        <xdr:cNvPicPr>
          <a:picLocks noChangeAspect="1" noChangeArrowheads="1"/>
        </xdr:cNvPicPr>
      </xdr:nvPicPr>
      <xdr:blipFill>
        <a:blip xmlns:r="http://schemas.openxmlformats.org/officeDocument/2006/relationships" r:embed="rId591">
          <a:extLst>
            <a:ext uri="{28A0092B-C50C-407E-A947-70E740481C1C}">
              <a14:useLocalDpi xmlns:a14="http://schemas.microsoft.com/office/drawing/2010/main" val="0"/>
            </a:ext>
          </a:extLst>
        </a:blip>
        <a:srcRect/>
        <a:stretch>
          <a:fillRect/>
        </a:stretch>
      </xdr:blipFill>
      <xdr:spPr bwMode="auto">
        <a:xfrm>
          <a:off x="0" y="1350347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3302</xdr:row>
      <xdr:rowOff>0</xdr:rowOff>
    </xdr:from>
    <xdr:to>
      <xdr:col>3</xdr:col>
      <xdr:colOff>114300</xdr:colOff>
      <xdr:row>3302</xdr:row>
      <xdr:rowOff>114300</xdr:rowOff>
    </xdr:to>
    <xdr:pic>
      <xdr:nvPicPr>
        <xdr:cNvPr id="2523" name="Billede 2522" descr="Seller Ships to My Country">
          <a:hlinkClick xmlns:r="http://schemas.openxmlformats.org/officeDocument/2006/relationships" r:id="rId5"/>
          <a:extLst>
            <a:ext uri="{FF2B5EF4-FFF2-40B4-BE49-F238E27FC236}">
              <a16:creationId xmlns:a16="http://schemas.microsoft.com/office/drawing/2014/main" id="{075B0F67-C499-40EE-93EF-4027ACE49FC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50347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3302</xdr:row>
      <xdr:rowOff>0</xdr:rowOff>
    </xdr:from>
    <xdr:to>
      <xdr:col>3</xdr:col>
      <xdr:colOff>274320</xdr:colOff>
      <xdr:row>3302</xdr:row>
      <xdr:rowOff>152400</xdr:rowOff>
    </xdr:to>
    <xdr:pic>
      <xdr:nvPicPr>
        <xdr:cNvPr id="2524" name="Billede 2523">
          <a:hlinkClick xmlns:r="http://schemas.openxmlformats.org/officeDocument/2006/relationships" r:id="rId7"/>
          <a:extLst>
            <a:ext uri="{FF2B5EF4-FFF2-40B4-BE49-F238E27FC236}">
              <a16:creationId xmlns:a16="http://schemas.microsoft.com/office/drawing/2014/main" id="{DE762687-2198-40D1-A728-A2BFA6F952B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50347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3306</xdr:row>
      <xdr:rowOff>0</xdr:rowOff>
    </xdr:from>
    <xdr:to>
      <xdr:col>3</xdr:col>
      <xdr:colOff>7620</xdr:colOff>
      <xdr:row>3306</xdr:row>
      <xdr:rowOff>30480</xdr:rowOff>
    </xdr:to>
    <xdr:pic>
      <xdr:nvPicPr>
        <xdr:cNvPr id="2525" name="Billede 2524">
          <a:extLst>
            <a:ext uri="{FF2B5EF4-FFF2-40B4-BE49-F238E27FC236}">
              <a16:creationId xmlns:a16="http://schemas.microsoft.com/office/drawing/2014/main" id="{4DE26099-4E64-4652-815F-A0CC9BD801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3662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3307</xdr:row>
      <xdr:rowOff>0</xdr:rowOff>
    </xdr:from>
    <xdr:to>
      <xdr:col>3</xdr:col>
      <xdr:colOff>571500</xdr:colOff>
      <xdr:row>3307</xdr:row>
      <xdr:rowOff>160020</xdr:rowOff>
    </xdr:to>
    <xdr:pic>
      <xdr:nvPicPr>
        <xdr:cNvPr id="2526" name="Billede 2525">
          <a:hlinkClick xmlns:r="http://schemas.openxmlformats.org/officeDocument/2006/relationships" r:id="rId592"/>
          <a:extLst>
            <a:ext uri="{FF2B5EF4-FFF2-40B4-BE49-F238E27FC236}">
              <a16:creationId xmlns:a16="http://schemas.microsoft.com/office/drawing/2014/main" id="{318E28E9-6A55-4B62-AA96-1F1B9F51623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53845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3308</xdr:row>
      <xdr:rowOff>0</xdr:rowOff>
    </xdr:from>
    <xdr:to>
      <xdr:col>3</xdr:col>
      <xdr:colOff>7620</xdr:colOff>
      <xdr:row>3308</xdr:row>
      <xdr:rowOff>99060</xdr:rowOff>
    </xdr:to>
    <xdr:pic>
      <xdr:nvPicPr>
        <xdr:cNvPr id="2527" name="Billede 2526">
          <a:extLst>
            <a:ext uri="{FF2B5EF4-FFF2-40B4-BE49-F238E27FC236}">
              <a16:creationId xmlns:a16="http://schemas.microsoft.com/office/drawing/2014/main" id="{2A9749A8-F39C-4FD1-AA54-AB38D73F5E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4028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3310</xdr:row>
      <xdr:rowOff>0</xdr:rowOff>
    </xdr:from>
    <xdr:to>
      <xdr:col>1</xdr:col>
      <xdr:colOff>152400</xdr:colOff>
      <xdr:row>3311</xdr:row>
      <xdr:rowOff>0</xdr:rowOff>
    </xdr:to>
    <xdr:pic>
      <xdr:nvPicPr>
        <xdr:cNvPr id="2528" name="Billede 2527" descr="invID: 476310589 S-No: KT403  Name: Small Train Engine with Tender Blue">
          <a:hlinkClick xmlns:r="http://schemas.openxmlformats.org/officeDocument/2006/relationships" r:id="rId593" tgtFrame="/myImg/654811.jpg"/>
          <a:extLst>
            <a:ext uri="{FF2B5EF4-FFF2-40B4-BE49-F238E27FC236}">
              <a16:creationId xmlns:a16="http://schemas.microsoft.com/office/drawing/2014/main" id="{6943A43C-3547-498C-9DCB-D7291C915FA0}"/>
            </a:ext>
          </a:extLst>
        </xdr:cNvPr>
        <xdr:cNvPicPr>
          <a:picLocks noChangeAspect="1" noChangeArrowheads="1"/>
        </xdr:cNvPicPr>
      </xdr:nvPicPr>
      <xdr:blipFill>
        <a:blip xmlns:r="http://schemas.openxmlformats.org/officeDocument/2006/relationships" r:embed="rId594">
          <a:extLst>
            <a:ext uri="{28A0092B-C50C-407E-A947-70E740481C1C}">
              <a14:useLocalDpi xmlns:a14="http://schemas.microsoft.com/office/drawing/2010/main" val="0"/>
            </a:ext>
          </a:extLst>
        </a:blip>
        <a:srcRect/>
        <a:stretch>
          <a:fillRect/>
        </a:stretch>
      </xdr:blipFill>
      <xdr:spPr bwMode="auto">
        <a:xfrm>
          <a:off x="0" y="1354394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3310</xdr:row>
      <xdr:rowOff>0</xdr:rowOff>
    </xdr:from>
    <xdr:to>
      <xdr:col>3</xdr:col>
      <xdr:colOff>114300</xdr:colOff>
      <xdr:row>3310</xdr:row>
      <xdr:rowOff>114300</xdr:rowOff>
    </xdr:to>
    <xdr:pic>
      <xdr:nvPicPr>
        <xdr:cNvPr id="2529" name="Billede 2528" descr="Seller Ships to My Country">
          <a:hlinkClick xmlns:r="http://schemas.openxmlformats.org/officeDocument/2006/relationships" r:id="rId5"/>
          <a:extLst>
            <a:ext uri="{FF2B5EF4-FFF2-40B4-BE49-F238E27FC236}">
              <a16:creationId xmlns:a16="http://schemas.microsoft.com/office/drawing/2014/main" id="{00BB538D-ADCA-4714-B0BB-8E72059223C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54394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3310</xdr:row>
      <xdr:rowOff>0</xdr:rowOff>
    </xdr:from>
    <xdr:to>
      <xdr:col>3</xdr:col>
      <xdr:colOff>274320</xdr:colOff>
      <xdr:row>3310</xdr:row>
      <xdr:rowOff>152400</xdr:rowOff>
    </xdr:to>
    <xdr:pic>
      <xdr:nvPicPr>
        <xdr:cNvPr id="2530" name="Billede 2529">
          <a:hlinkClick xmlns:r="http://schemas.openxmlformats.org/officeDocument/2006/relationships" r:id="rId7"/>
          <a:extLst>
            <a:ext uri="{FF2B5EF4-FFF2-40B4-BE49-F238E27FC236}">
              <a16:creationId xmlns:a16="http://schemas.microsoft.com/office/drawing/2014/main" id="{41DC4ECB-0D59-47CC-9B7C-00B33C23032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354394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3314</xdr:row>
      <xdr:rowOff>0</xdr:rowOff>
    </xdr:from>
    <xdr:to>
      <xdr:col>3</xdr:col>
      <xdr:colOff>7620</xdr:colOff>
      <xdr:row>3314</xdr:row>
      <xdr:rowOff>30480</xdr:rowOff>
    </xdr:to>
    <xdr:pic>
      <xdr:nvPicPr>
        <xdr:cNvPr id="2531" name="Billede 2530">
          <a:extLst>
            <a:ext uri="{FF2B5EF4-FFF2-40B4-BE49-F238E27FC236}">
              <a16:creationId xmlns:a16="http://schemas.microsoft.com/office/drawing/2014/main" id="{C25A30CF-6A8A-4D79-B99F-5E1C7D17B0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7137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3315</xdr:row>
      <xdr:rowOff>0</xdr:rowOff>
    </xdr:from>
    <xdr:to>
      <xdr:col>3</xdr:col>
      <xdr:colOff>571500</xdr:colOff>
      <xdr:row>3315</xdr:row>
      <xdr:rowOff>160020</xdr:rowOff>
    </xdr:to>
    <xdr:pic>
      <xdr:nvPicPr>
        <xdr:cNvPr id="2532" name="Billede 2531">
          <a:hlinkClick xmlns:r="http://schemas.openxmlformats.org/officeDocument/2006/relationships" r:id="rId595"/>
          <a:extLst>
            <a:ext uri="{FF2B5EF4-FFF2-40B4-BE49-F238E27FC236}">
              <a16:creationId xmlns:a16="http://schemas.microsoft.com/office/drawing/2014/main" id="{89C62A7E-1D43-4DDA-B16A-E2C43DE3C6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57320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3316</xdr:row>
      <xdr:rowOff>0</xdr:rowOff>
    </xdr:from>
    <xdr:to>
      <xdr:col>3</xdr:col>
      <xdr:colOff>7620</xdr:colOff>
      <xdr:row>3316</xdr:row>
      <xdr:rowOff>99060</xdr:rowOff>
    </xdr:to>
    <xdr:pic>
      <xdr:nvPicPr>
        <xdr:cNvPr id="2533" name="Billede 2532">
          <a:extLst>
            <a:ext uri="{FF2B5EF4-FFF2-40B4-BE49-F238E27FC236}">
              <a16:creationId xmlns:a16="http://schemas.microsoft.com/office/drawing/2014/main" id="{F7F8ACFF-C6A5-4D90-945D-87F439E490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7503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3318</xdr:row>
      <xdr:rowOff>0</xdr:rowOff>
    </xdr:from>
    <xdr:to>
      <xdr:col>1</xdr:col>
      <xdr:colOff>152400</xdr:colOff>
      <xdr:row>3319</xdr:row>
      <xdr:rowOff>228600</xdr:rowOff>
    </xdr:to>
    <xdr:pic>
      <xdr:nvPicPr>
        <xdr:cNvPr id="2534" name="img412" descr="Lot ID: 477890870  Set No: 255  Name: 1:87 Bedford Fire Engine">
          <a:hlinkClick xmlns:r="http://schemas.openxmlformats.org/officeDocument/2006/relationships" r:id="rId282"/>
          <a:extLst>
            <a:ext uri="{FF2B5EF4-FFF2-40B4-BE49-F238E27FC236}">
              <a16:creationId xmlns:a16="http://schemas.microsoft.com/office/drawing/2014/main" id="{49F701DF-E66C-4380-8FFE-83A9668E3B2D}"/>
            </a:ext>
          </a:extLst>
        </xdr:cNvPr>
        <xdr:cNvPicPr>
          <a:picLocks noChangeAspect="1" noChangeArrowheads="1"/>
        </xdr:cNvPicPr>
      </xdr:nvPicPr>
      <xdr:blipFill>
        <a:blip xmlns:r="http://schemas.openxmlformats.org/officeDocument/2006/relationships" r:embed="rId283">
          <a:extLst>
            <a:ext uri="{28A0092B-C50C-407E-A947-70E740481C1C}">
              <a14:useLocalDpi xmlns:a14="http://schemas.microsoft.com/office/drawing/2010/main" val="0"/>
            </a:ext>
          </a:extLst>
        </a:blip>
        <a:srcRect/>
        <a:stretch>
          <a:fillRect/>
        </a:stretch>
      </xdr:blipFill>
      <xdr:spPr bwMode="auto">
        <a:xfrm>
          <a:off x="0" y="1357868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3318</xdr:row>
      <xdr:rowOff>0</xdr:rowOff>
    </xdr:from>
    <xdr:to>
      <xdr:col>3</xdr:col>
      <xdr:colOff>114300</xdr:colOff>
      <xdr:row>3318</xdr:row>
      <xdr:rowOff>114300</xdr:rowOff>
    </xdr:to>
    <xdr:pic>
      <xdr:nvPicPr>
        <xdr:cNvPr id="2535" name="Billede 2534" descr="Seller Ships to My Country">
          <a:hlinkClick xmlns:r="http://schemas.openxmlformats.org/officeDocument/2006/relationships" r:id="rId5"/>
          <a:extLst>
            <a:ext uri="{FF2B5EF4-FFF2-40B4-BE49-F238E27FC236}">
              <a16:creationId xmlns:a16="http://schemas.microsoft.com/office/drawing/2014/main" id="{B5CEFBC8-329A-4338-9F8A-EFF351991AC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57868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3318</xdr:row>
      <xdr:rowOff>0</xdr:rowOff>
    </xdr:from>
    <xdr:to>
      <xdr:col>3</xdr:col>
      <xdr:colOff>274320</xdr:colOff>
      <xdr:row>3318</xdr:row>
      <xdr:rowOff>152400</xdr:rowOff>
    </xdr:to>
    <xdr:pic>
      <xdr:nvPicPr>
        <xdr:cNvPr id="2536" name="Billede 2535">
          <a:hlinkClick xmlns:r="http://schemas.openxmlformats.org/officeDocument/2006/relationships" r:id="rId7"/>
          <a:extLst>
            <a:ext uri="{FF2B5EF4-FFF2-40B4-BE49-F238E27FC236}">
              <a16:creationId xmlns:a16="http://schemas.microsoft.com/office/drawing/2014/main" id="{DF748FA1-5A42-4FBF-BEF5-31E96070853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57868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3322</xdr:row>
      <xdr:rowOff>0</xdr:rowOff>
    </xdr:from>
    <xdr:to>
      <xdr:col>3</xdr:col>
      <xdr:colOff>7620</xdr:colOff>
      <xdr:row>3322</xdr:row>
      <xdr:rowOff>30480</xdr:rowOff>
    </xdr:to>
    <xdr:pic>
      <xdr:nvPicPr>
        <xdr:cNvPr id="2537" name="Billede 2536">
          <a:extLst>
            <a:ext uri="{FF2B5EF4-FFF2-40B4-BE49-F238E27FC236}">
              <a16:creationId xmlns:a16="http://schemas.microsoft.com/office/drawing/2014/main" id="{524B4C03-5752-4F0F-A5D9-56119B7E1D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59811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3323</xdr:row>
      <xdr:rowOff>0</xdr:rowOff>
    </xdr:from>
    <xdr:to>
      <xdr:col>3</xdr:col>
      <xdr:colOff>571500</xdr:colOff>
      <xdr:row>3323</xdr:row>
      <xdr:rowOff>160020</xdr:rowOff>
    </xdr:to>
    <xdr:pic>
      <xdr:nvPicPr>
        <xdr:cNvPr id="2538" name="Billede 2537">
          <a:hlinkClick xmlns:r="http://schemas.openxmlformats.org/officeDocument/2006/relationships" r:id="rId596"/>
          <a:extLst>
            <a:ext uri="{FF2B5EF4-FFF2-40B4-BE49-F238E27FC236}">
              <a16:creationId xmlns:a16="http://schemas.microsoft.com/office/drawing/2014/main" id="{493227C5-AD54-4DE3-9BE3-B10E03D7CDD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59994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3324</xdr:row>
      <xdr:rowOff>0</xdr:rowOff>
    </xdr:from>
    <xdr:to>
      <xdr:col>3</xdr:col>
      <xdr:colOff>7620</xdr:colOff>
      <xdr:row>3324</xdr:row>
      <xdr:rowOff>99060</xdr:rowOff>
    </xdr:to>
    <xdr:pic>
      <xdr:nvPicPr>
        <xdr:cNvPr id="2539" name="Billede 2538">
          <a:extLst>
            <a:ext uri="{FF2B5EF4-FFF2-40B4-BE49-F238E27FC236}">
              <a16:creationId xmlns:a16="http://schemas.microsoft.com/office/drawing/2014/main" id="{CEE21AA2-0703-4F5A-81B5-E37106EA33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0177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3326</xdr:row>
      <xdr:rowOff>0</xdr:rowOff>
    </xdr:from>
    <xdr:to>
      <xdr:col>1</xdr:col>
      <xdr:colOff>152400</xdr:colOff>
      <xdr:row>3327</xdr:row>
      <xdr:rowOff>0</xdr:rowOff>
    </xdr:to>
    <xdr:pic>
      <xdr:nvPicPr>
        <xdr:cNvPr id="2540" name="img413" descr="Lot ID: 404420298  Part No: 4229  Name: Engine, Strakes, 2 x 2 Thin Top Plate">
          <a:hlinkClick xmlns:r="http://schemas.openxmlformats.org/officeDocument/2006/relationships" r:id="rId597"/>
          <a:extLst>
            <a:ext uri="{FF2B5EF4-FFF2-40B4-BE49-F238E27FC236}">
              <a16:creationId xmlns:a16="http://schemas.microsoft.com/office/drawing/2014/main" id="{72797339-1E53-4A18-BE3B-2BCC6247CCC2}"/>
            </a:ext>
          </a:extLst>
        </xdr:cNvPr>
        <xdr:cNvPicPr>
          <a:picLocks noChangeAspect="1" noChangeArrowheads="1"/>
        </xdr:cNvPicPr>
      </xdr:nvPicPr>
      <xdr:blipFill>
        <a:blip xmlns:r="http://schemas.openxmlformats.org/officeDocument/2006/relationships" r:embed="rId598">
          <a:extLst>
            <a:ext uri="{28A0092B-C50C-407E-A947-70E740481C1C}">
              <a14:useLocalDpi xmlns:a14="http://schemas.microsoft.com/office/drawing/2010/main" val="0"/>
            </a:ext>
          </a:extLst>
        </a:blip>
        <a:srcRect/>
        <a:stretch>
          <a:fillRect/>
        </a:stretch>
      </xdr:blipFill>
      <xdr:spPr bwMode="auto">
        <a:xfrm>
          <a:off x="0" y="1360543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3326</xdr:row>
      <xdr:rowOff>0</xdr:rowOff>
    </xdr:from>
    <xdr:to>
      <xdr:col>3</xdr:col>
      <xdr:colOff>114300</xdr:colOff>
      <xdr:row>3326</xdr:row>
      <xdr:rowOff>114300</xdr:rowOff>
    </xdr:to>
    <xdr:pic>
      <xdr:nvPicPr>
        <xdr:cNvPr id="2541" name="Billede 2540" descr="Seller Ships to My Country">
          <a:hlinkClick xmlns:r="http://schemas.openxmlformats.org/officeDocument/2006/relationships" r:id="rId5"/>
          <a:extLst>
            <a:ext uri="{FF2B5EF4-FFF2-40B4-BE49-F238E27FC236}">
              <a16:creationId xmlns:a16="http://schemas.microsoft.com/office/drawing/2014/main" id="{9A22744C-A6EF-454F-8F9C-36C7A7DD89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60543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3326</xdr:row>
      <xdr:rowOff>0</xdr:rowOff>
    </xdr:from>
    <xdr:to>
      <xdr:col>3</xdr:col>
      <xdr:colOff>274320</xdr:colOff>
      <xdr:row>3326</xdr:row>
      <xdr:rowOff>152400</xdr:rowOff>
    </xdr:to>
    <xdr:pic>
      <xdr:nvPicPr>
        <xdr:cNvPr id="2542" name="Billede 2541">
          <a:hlinkClick xmlns:r="http://schemas.openxmlformats.org/officeDocument/2006/relationships" r:id="rId7"/>
          <a:extLst>
            <a:ext uri="{FF2B5EF4-FFF2-40B4-BE49-F238E27FC236}">
              <a16:creationId xmlns:a16="http://schemas.microsoft.com/office/drawing/2014/main" id="{E87BD0F0-5828-4B71-BF21-720F1CA519A3}"/>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360543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3326</xdr:row>
      <xdr:rowOff>0</xdr:rowOff>
    </xdr:from>
    <xdr:to>
      <xdr:col>3</xdr:col>
      <xdr:colOff>457200</xdr:colOff>
      <xdr:row>3326</xdr:row>
      <xdr:rowOff>152400</xdr:rowOff>
    </xdr:to>
    <xdr:pic>
      <xdr:nvPicPr>
        <xdr:cNvPr id="2543" name="Billede 2542">
          <a:hlinkClick xmlns:r="http://schemas.openxmlformats.org/officeDocument/2006/relationships" r:id="rId599"/>
          <a:extLst>
            <a:ext uri="{FF2B5EF4-FFF2-40B4-BE49-F238E27FC236}">
              <a16:creationId xmlns:a16="http://schemas.microsoft.com/office/drawing/2014/main" id="{8705E11E-D319-4B2F-8288-8F64854C7CA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6054338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3330</xdr:row>
      <xdr:rowOff>0</xdr:rowOff>
    </xdr:from>
    <xdr:to>
      <xdr:col>3</xdr:col>
      <xdr:colOff>7620</xdr:colOff>
      <xdr:row>3330</xdr:row>
      <xdr:rowOff>30480</xdr:rowOff>
    </xdr:to>
    <xdr:pic>
      <xdr:nvPicPr>
        <xdr:cNvPr id="2544" name="Billede 2543">
          <a:extLst>
            <a:ext uri="{FF2B5EF4-FFF2-40B4-BE49-F238E27FC236}">
              <a16:creationId xmlns:a16="http://schemas.microsoft.com/office/drawing/2014/main" id="{24E97136-E7F2-4A30-8016-4E66494BD8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2486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3331</xdr:row>
      <xdr:rowOff>0</xdr:rowOff>
    </xdr:from>
    <xdr:to>
      <xdr:col>3</xdr:col>
      <xdr:colOff>571500</xdr:colOff>
      <xdr:row>3331</xdr:row>
      <xdr:rowOff>160020</xdr:rowOff>
    </xdr:to>
    <xdr:pic>
      <xdr:nvPicPr>
        <xdr:cNvPr id="2545" name="Billede 2544">
          <a:hlinkClick xmlns:r="http://schemas.openxmlformats.org/officeDocument/2006/relationships" r:id="rId600"/>
          <a:extLst>
            <a:ext uri="{FF2B5EF4-FFF2-40B4-BE49-F238E27FC236}">
              <a16:creationId xmlns:a16="http://schemas.microsoft.com/office/drawing/2014/main" id="{733EC05C-A367-467D-AFB1-D9533E4AEEE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62669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3332</xdr:row>
      <xdr:rowOff>0</xdr:rowOff>
    </xdr:from>
    <xdr:to>
      <xdr:col>3</xdr:col>
      <xdr:colOff>7620</xdr:colOff>
      <xdr:row>3332</xdr:row>
      <xdr:rowOff>99060</xdr:rowOff>
    </xdr:to>
    <xdr:pic>
      <xdr:nvPicPr>
        <xdr:cNvPr id="2546" name="Billede 2545">
          <a:extLst>
            <a:ext uri="{FF2B5EF4-FFF2-40B4-BE49-F238E27FC236}">
              <a16:creationId xmlns:a16="http://schemas.microsoft.com/office/drawing/2014/main" id="{091746E9-9631-4D9E-B6F5-2C2C2068FE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2852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3334</xdr:row>
      <xdr:rowOff>0</xdr:rowOff>
    </xdr:from>
    <xdr:to>
      <xdr:col>1</xdr:col>
      <xdr:colOff>152400</xdr:colOff>
      <xdr:row>3335</xdr:row>
      <xdr:rowOff>0</xdr:rowOff>
    </xdr:to>
    <xdr:pic>
      <xdr:nvPicPr>
        <xdr:cNvPr id="2547" name="img414" descr="Lot ID: 404577760  Part No: 4229  Name: Engine, Strakes, 2 x 2 Thin Top Plate">
          <a:hlinkClick xmlns:r="http://schemas.openxmlformats.org/officeDocument/2006/relationships" r:id="rId597"/>
          <a:extLst>
            <a:ext uri="{FF2B5EF4-FFF2-40B4-BE49-F238E27FC236}">
              <a16:creationId xmlns:a16="http://schemas.microsoft.com/office/drawing/2014/main" id="{5B6BA16E-D0EA-4085-9C76-CAD54A7F45CE}"/>
            </a:ext>
          </a:extLst>
        </xdr:cNvPr>
        <xdr:cNvPicPr>
          <a:picLocks noChangeAspect="1" noChangeArrowheads="1"/>
        </xdr:cNvPicPr>
      </xdr:nvPicPr>
      <xdr:blipFill>
        <a:blip xmlns:r="http://schemas.openxmlformats.org/officeDocument/2006/relationships" r:embed="rId601">
          <a:extLst>
            <a:ext uri="{28A0092B-C50C-407E-A947-70E740481C1C}">
              <a14:useLocalDpi xmlns:a14="http://schemas.microsoft.com/office/drawing/2010/main" val="0"/>
            </a:ext>
          </a:extLst>
        </a:blip>
        <a:srcRect/>
        <a:stretch>
          <a:fillRect/>
        </a:stretch>
      </xdr:blipFill>
      <xdr:spPr bwMode="auto">
        <a:xfrm>
          <a:off x="0" y="1363218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3334</xdr:row>
      <xdr:rowOff>0</xdr:rowOff>
    </xdr:from>
    <xdr:to>
      <xdr:col>3</xdr:col>
      <xdr:colOff>114300</xdr:colOff>
      <xdr:row>3334</xdr:row>
      <xdr:rowOff>114300</xdr:rowOff>
    </xdr:to>
    <xdr:pic>
      <xdr:nvPicPr>
        <xdr:cNvPr id="2548" name="Billede 2547" descr="Seller Ships to My Country">
          <a:hlinkClick xmlns:r="http://schemas.openxmlformats.org/officeDocument/2006/relationships" r:id="rId5"/>
          <a:extLst>
            <a:ext uri="{FF2B5EF4-FFF2-40B4-BE49-F238E27FC236}">
              <a16:creationId xmlns:a16="http://schemas.microsoft.com/office/drawing/2014/main" id="{4F81A80D-8033-42AC-A77B-121B87FF4D8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63218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3334</xdr:row>
      <xdr:rowOff>0</xdr:rowOff>
    </xdr:from>
    <xdr:to>
      <xdr:col>3</xdr:col>
      <xdr:colOff>274320</xdr:colOff>
      <xdr:row>3334</xdr:row>
      <xdr:rowOff>152400</xdr:rowOff>
    </xdr:to>
    <xdr:pic>
      <xdr:nvPicPr>
        <xdr:cNvPr id="2549" name="Billede 2548">
          <a:hlinkClick xmlns:r="http://schemas.openxmlformats.org/officeDocument/2006/relationships" r:id="rId7"/>
          <a:extLst>
            <a:ext uri="{FF2B5EF4-FFF2-40B4-BE49-F238E27FC236}">
              <a16:creationId xmlns:a16="http://schemas.microsoft.com/office/drawing/2014/main" id="{6F35D06B-0AA4-4E11-B391-14151DDC57F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363218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3334</xdr:row>
      <xdr:rowOff>0</xdr:rowOff>
    </xdr:from>
    <xdr:to>
      <xdr:col>3</xdr:col>
      <xdr:colOff>457200</xdr:colOff>
      <xdr:row>3334</xdr:row>
      <xdr:rowOff>152400</xdr:rowOff>
    </xdr:to>
    <xdr:pic>
      <xdr:nvPicPr>
        <xdr:cNvPr id="2550" name="Billede 2549">
          <a:hlinkClick xmlns:r="http://schemas.openxmlformats.org/officeDocument/2006/relationships" r:id="rId599"/>
          <a:extLst>
            <a:ext uri="{FF2B5EF4-FFF2-40B4-BE49-F238E27FC236}">
              <a16:creationId xmlns:a16="http://schemas.microsoft.com/office/drawing/2014/main" id="{40BBDF67-4C37-4438-B82A-CF054CA80B99}"/>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632180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3338</xdr:row>
      <xdr:rowOff>0</xdr:rowOff>
    </xdr:from>
    <xdr:to>
      <xdr:col>3</xdr:col>
      <xdr:colOff>7620</xdr:colOff>
      <xdr:row>3338</xdr:row>
      <xdr:rowOff>30480</xdr:rowOff>
    </xdr:to>
    <xdr:pic>
      <xdr:nvPicPr>
        <xdr:cNvPr id="2551" name="Billede 2550">
          <a:extLst>
            <a:ext uri="{FF2B5EF4-FFF2-40B4-BE49-F238E27FC236}">
              <a16:creationId xmlns:a16="http://schemas.microsoft.com/office/drawing/2014/main" id="{1EC94710-D5AF-41FC-BD0F-53A86C9375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5161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3339</xdr:row>
      <xdr:rowOff>0</xdr:rowOff>
    </xdr:from>
    <xdr:to>
      <xdr:col>3</xdr:col>
      <xdr:colOff>571500</xdr:colOff>
      <xdr:row>3339</xdr:row>
      <xdr:rowOff>160020</xdr:rowOff>
    </xdr:to>
    <xdr:pic>
      <xdr:nvPicPr>
        <xdr:cNvPr id="2552" name="Billede 2551">
          <a:hlinkClick xmlns:r="http://schemas.openxmlformats.org/officeDocument/2006/relationships" r:id="rId602"/>
          <a:extLst>
            <a:ext uri="{FF2B5EF4-FFF2-40B4-BE49-F238E27FC236}">
              <a16:creationId xmlns:a16="http://schemas.microsoft.com/office/drawing/2014/main" id="{6EB35C59-1BAB-4315-AA75-74ADB0BDCFC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65343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3340</xdr:row>
      <xdr:rowOff>0</xdr:rowOff>
    </xdr:from>
    <xdr:to>
      <xdr:col>3</xdr:col>
      <xdr:colOff>7620</xdr:colOff>
      <xdr:row>3340</xdr:row>
      <xdr:rowOff>99060</xdr:rowOff>
    </xdr:to>
    <xdr:pic>
      <xdr:nvPicPr>
        <xdr:cNvPr id="2553" name="Billede 2552">
          <a:extLst>
            <a:ext uri="{FF2B5EF4-FFF2-40B4-BE49-F238E27FC236}">
              <a16:creationId xmlns:a16="http://schemas.microsoft.com/office/drawing/2014/main" id="{7226CEC4-616F-4FFB-A69A-C01F4D2C11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5526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3342</xdr:row>
      <xdr:rowOff>0</xdr:rowOff>
    </xdr:from>
    <xdr:to>
      <xdr:col>1</xdr:col>
      <xdr:colOff>152400</xdr:colOff>
      <xdr:row>3342</xdr:row>
      <xdr:rowOff>571500</xdr:rowOff>
    </xdr:to>
    <xdr:pic>
      <xdr:nvPicPr>
        <xdr:cNvPr id="2554" name="img415" descr="Lot ID: 342754375  Part No: 30358  Name: Engine, Strakes, 2 Top Studs, 2 x 2 Bottom Tile">
          <a:hlinkClick xmlns:r="http://schemas.openxmlformats.org/officeDocument/2006/relationships" r:id="rId603"/>
          <a:extLst>
            <a:ext uri="{FF2B5EF4-FFF2-40B4-BE49-F238E27FC236}">
              <a16:creationId xmlns:a16="http://schemas.microsoft.com/office/drawing/2014/main" id="{0EB66481-76EB-45CC-998B-DEF490873DF7}"/>
            </a:ext>
          </a:extLst>
        </xdr:cNvPr>
        <xdr:cNvPicPr>
          <a:picLocks noChangeAspect="1" noChangeArrowheads="1"/>
        </xdr:cNvPicPr>
      </xdr:nvPicPr>
      <xdr:blipFill>
        <a:blip xmlns:r="http://schemas.openxmlformats.org/officeDocument/2006/relationships" r:embed="rId604">
          <a:extLst>
            <a:ext uri="{28A0092B-C50C-407E-A947-70E740481C1C}">
              <a14:useLocalDpi xmlns:a14="http://schemas.microsoft.com/office/drawing/2010/main" val="0"/>
            </a:ext>
          </a:extLst>
        </a:blip>
        <a:srcRect/>
        <a:stretch>
          <a:fillRect/>
        </a:stretch>
      </xdr:blipFill>
      <xdr:spPr bwMode="auto">
        <a:xfrm>
          <a:off x="0" y="1365892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3342</xdr:row>
      <xdr:rowOff>0</xdr:rowOff>
    </xdr:from>
    <xdr:to>
      <xdr:col>3</xdr:col>
      <xdr:colOff>114300</xdr:colOff>
      <xdr:row>3342</xdr:row>
      <xdr:rowOff>114300</xdr:rowOff>
    </xdr:to>
    <xdr:pic>
      <xdr:nvPicPr>
        <xdr:cNvPr id="2555" name="Billede 2554" descr="Seller Ships to My Country">
          <a:hlinkClick xmlns:r="http://schemas.openxmlformats.org/officeDocument/2006/relationships" r:id="rId5"/>
          <a:extLst>
            <a:ext uri="{FF2B5EF4-FFF2-40B4-BE49-F238E27FC236}">
              <a16:creationId xmlns:a16="http://schemas.microsoft.com/office/drawing/2014/main" id="{06BC9304-EDAF-4A99-87B7-9EFD1E52CAD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65892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3342</xdr:row>
      <xdr:rowOff>0</xdr:rowOff>
    </xdr:from>
    <xdr:to>
      <xdr:col>3</xdr:col>
      <xdr:colOff>274320</xdr:colOff>
      <xdr:row>3342</xdr:row>
      <xdr:rowOff>152400</xdr:rowOff>
    </xdr:to>
    <xdr:pic>
      <xdr:nvPicPr>
        <xdr:cNvPr id="2556" name="Billede 2555">
          <a:hlinkClick xmlns:r="http://schemas.openxmlformats.org/officeDocument/2006/relationships" r:id="rId7"/>
          <a:extLst>
            <a:ext uri="{FF2B5EF4-FFF2-40B4-BE49-F238E27FC236}">
              <a16:creationId xmlns:a16="http://schemas.microsoft.com/office/drawing/2014/main" id="{CEEBEA62-D407-4A53-A642-A3BE48B558B2}"/>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365892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3342</xdr:row>
      <xdr:rowOff>0</xdr:rowOff>
    </xdr:from>
    <xdr:to>
      <xdr:col>3</xdr:col>
      <xdr:colOff>457200</xdr:colOff>
      <xdr:row>3342</xdr:row>
      <xdr:rowOff>152400</xdr:rowOff>
    </xdr:to>
    <xdr:pic>
      <xdr:nvPicPr>
        <xdr:cNvPr id="2557" name="Billede 2556">
          <a:hlinkClick xmlns:r="http://schemas.openxmlformats.org/officeDocument/2006/relationships" r:id="rId599"/>
          <a:extLst>
            <a:ext uri="{FF2B5EF4-FFF2-40B4-BE49-F238E27FC236}">
              <a16:creationId xmlns:a16="http://schemas.microsoft.com/office/drawing/2014/main" id="{DCF61ED5-2F7E-4A47-B48D-424901D2205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3658926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3346</xdr:row>
      <xdr:rowOff>0</xdr:rowOff>
    </xdr:from>
    <xdr:to>
      <xdr:col>3</xdr:col>
      <xdr:colOff>7620</xdr:colOff>
      <xdr:row>3346</xdr:row>
      <xdr:rowOff>30480</xdr:rowOff>
    </xdr:to>
    <xdr:pic>
      <xdr:nvPicPr>
        <xdr:cNvPr id="2558" name="Billede 2557">
          <a:extLst>
            <a:ext uri="{FF2B5EF4-FFF2-40B4-BE49-F238E27FC236}">
              <a16:creationId xmlns:a16="http://schemas.microsoft.com/office/drawing/2014/main" id="{6A4F9E2D-8107-4519-87D2-E714234E9D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8635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3347</xdr:row>
      <xdr:rowOff>0</xdr:rowOff>
    </xdr:from>
    <xdr:to>
      <xdr:col>3</xdr:col>
      <xdr:colOff>571500</xdr:colOff>
      <xdr:row>3347</xdr:row>
      <xdr:rowOff>160020</xdr:rowOff>
    </xdr:to>
    <xdr:pic>
      <xdr:nvPicPr>
        <xdr:cNvPr id="2559" name="Billede 2558">
          <a:hlinkClick xmlns:r="http://schemas.openxmlformats.org/officeDocument/2006/relationships" r:id="rId605"/>
          <a:extLst>
            <a:ext uri="{FF2B5EF4-FFF2-40B4-BE49-F238E27FC236}">
              <a16:creationId xmlns:a16="http://schemas.microsoft.com/office/drawing/2014/main" id="{0B5222A6-0895-41E2-9E32-6D65C9AC012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68818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3348</xdr:row>
      <xdr:rowOff>0</xdr:rowOff>
    </xdr:from>
    <xdr:to>
      <xdr:col>3</xdr:col>
      <xdr:colOff>7620</xdr:colOff>
      <xdr:row>3348</xdr:row>
      <xdr:rowOff>99060</xdr:rowOff>
    </xdr:to>
    <xdr:pic>
      <xdr:nvPicPr>
        <xdr:cNvPr id="2560" name="Billede 2559">
          <a:extLst>
            <a:ext uri="{FF2B5EF4-FFF2-40B4-BE49-F238E27FC236}">
              <a16:creationId xmlns:a16="http://schemas.microsoft.com/office/drawing/2014/main" id="{8B1820B2-8F25-4AA9-BD49-3A54566541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69001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3350</xdr:row>
      <xdr:rowOff>0</xdr:rowOff>
    </xdr:from>
    <xdr:to>
      <xdr:col>1</xdr:col>
      <xdr:colOff>152400</xdr:colOff>
      <xdr:row>3351</xdr:row>
      <xdr:rowOff>228600</xdr:rowOff>
    </xdr:to>
    <xdr:pic>
      <xdr:nvPicPr>
        <xdr:cNvPr id="2561" name="Billede 2560" descr="invID: 532751307 S-No: KT303  Name: Small Train Engine Blue">
          <a:hlinkClick xmlns:r="http://schemas.openxmlformats.org/officeDocument/2006/relationships" r:id="rId606" tgtFrame="/myImg/1122363.jpg"/>
          <a:extLst>
            <a:ext uri="{FF2B5EF4-FFF2-40B4-BE49-F238E27FC236}">
              <a16:creationId xmlns:a16="http://schemas.microsoft.com/office/drawing/2014/main" id="{0411F806-C0A8-40BB-BE6B-920B7675AA6A}"/>
            </a:ext>
          </a:extLst>
        </xdr:cNvPr>
        <xdr:cNvPicPr>
          <a:picLocks noChangeAspect="1" noChangeArrowheads="1"/>
        </xdr:cNvPicPr>
      </xdr:nvPicPr>
      <xdr:blipFill>
        <a:blip xmlns:r="http://schemas.openxmlformats.org/officeDocument/2006/relationships" r:embed="rId607">
          <a:extLst>
            <a:ext uri="{28A0092B-C50C-407E-A947-70E740481C1C}">
              <a14:useLocalDpi xmlns:a14="http://schemas.microsoft.com/office/drawing/2010/main" val="0"/>
            </a:ext>
          </a:extLst>
        </a:blip>
        <a:srcRect/>
        <a:stretch>
          <a:fillRect/>
        </a:stretch>
      </xdr:blipFill>
      <xdr:spPr bwMode="auto">
        <a:xfrm>
          <a:off x="0" y="1369367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3350</xdr:row>
      <xdr:rowOff>0</xdr:rowOff>
    </xdr:from>
    <xdr:to>
      <xdr:col>3</xdr:col>
      <xdr:colOff>114300</xdr:colOff>
      <xdr:row>3350</xdr:row>
      <xdr:rowOff>114300</xdr:rowOff>
    </xdr:to>
    <xdr:pic>
      <xdr:nvPicPr>
        <xdr:cNvPr id="2562" name="Billede 2561" descr="Seller Ships to My Country">
          <a:hlinkClick xmlns:r="http://schemas.openxmlformats.org/officeDocument/2006/relationships" r:id="rId5"/>
          <a:extLst>
            <a:ext uri="{FF2B5EF4-FFF2-40B4-BE49-F238E27FC236}">
              <a16:creationId xmlns:a16="http://schemas.microsoft.com/office/drawing/2014/main" id="{3A7A08B9-88DE-4055-B548-FC4CB9AC48D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69367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3350</xdr:row>
      <xdr:rowOff>0</xdr:rowOff>
    </xdr:from>
    <xdr:to>
      <xdr:col>3</xdr:col>
      <xdr:colOff>274320</xdr:colOff>
      <xdr:row>3350</xdr:row>
      <xdr:rowOff>152400</xdr:rowOff>
    </xdr:to>
    <xdr:pic>
      <xdr:nvPicPr>
        <xdr:cNvPr id="2563" name="Billede 2562">
          <a:hlinkClick xmlns:r="http://schemas.openxmlformats.org/officeDocument/2006/relationships" r:id="rId7"/>
          <a:extLst>
            <a:ext uri="{FF2B5EF4-FFF2-40B4-BE49-F238E27FC236}">
              <a16:creationId xmlns:a16="http://schemas.microsoft.com/office/drawing/2014/main" id="{0743DB8D-EC37-4FAA-BE71-4125A24C41B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69367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3354</xdr:row>
      <xdr:rowOff>0</xdr:rowOff>
    </xdr:from>
    <xdr:to>
      <xdr:col>3</xdr:col>
      <xdr:colOff>7620</xdr:colOff>
      <xdr:row>3354</xdr:row>
      <xdr:rowOff>30480</xdr:rowOff>
    </xdr:to>
    <xdr:pic>
      <xdr:nvPicPr>
        <xdr:cNvPr id="2564" name="Billede 2563">
          <a:extLst>
            <a:ext uri="{FF2B5EF4-FFF2-40B4-BE49-F238E27FC236}">
              <a16:creationId xmlns:a16="http://schemas.microsoft.com/office/drawing/2014/main" id="{65C87575-DE6F-49EE-B245-C7EB689C64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73596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3355</xdr:row>
      <xdr:rowOff>0</xdr:rowOff>
    </xdr:from>
    <xdr:to>
      <xdr:col>3</xdr:col>
      <xdr:colOff>571500</xdr:colOff>
      <xdr:row>3355</xdr:row>
      <xdr:rowOff>160020</xdr:rowOff>
    </xdr:to>
    <xdr:pic>
      <xdr:nvPicPr>
        <xdr:cNvPr id="2565" name="Billede 2564">
          <a:hlinkClick xmlns:r="http://schemas.openxmlformats.org/officeDocument/2006/relationships" r:id="rId608"/>
          <a:extLst>
            <a:ext uri="{FF2B5EF4-FFF2-40B4-BE49-F238E27FC236}">
              <a16:creationId xmlns:a16="http://schemas.microsoft.com/office/drawing/2014/main" id="{D12B4F75-611C-4906-BE3D-38C6ECD6A17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73779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3356</xdr:row>
      <xdr:rowOff>0</xdr:rowOff>
    </xdr:from>
    <xdr:to>
      <xdr:col>3</xdr:col>
      <xdr:colOff>7620</xdr:colOff>
      <xdr:row>3356</xdr:row>
      <xdr:rowOff>99060</xdr:rowOff>
    </xdr:to>
    <xdr:pic>
      <xdr:nvPicPr>
        <xdr:cNvPr id="2566" name="Billede 2565">
          <a:extLst>
            <a:ext uri="{FF2B5EF4-FFF2-40B4-BE49-F238E27FC236}">
              <a16:creationId xmlns:a16="http://schemas.microsoft.com/office/drawing/2014/main" id="{EFCD53C3-4CD6-4C12-B04F-065F9D6DE0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73962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3358</xdr:row>
      <xdr:rowOff>0</xdr:rowOff>
    </xdr:from>
    <xdr:to>
      <xdr:col>1</xdr:col>
      <xdr:colOff>152400</xdr:colOff>
      <xdr:row>3359</xdr:row>
      <xdr:rowOff>114300</xdr:rowOff>
    </xdr:to>
    <xdr:pic>
      <xdr:nvPicPr>
        <xdr:cNvPr id="2567" name="Billede 2566" descr="invID: 532751308 S-No: KT304  Name: Small Train Engine Green">
          <a:hlinkClick xmlns:r="http://schemas.openxmlformats.org/officeDocument/2006/relationships" r:id="rId609" tgtFrame="/myImg/1122365.jpg"/>
          <a:extLst>
            <a:ext uri="{FF2B5EF4-FFF2-40B4-BE49-F238E27FC236}">
              <a16:creationId xmlns:a16="http://schemas.microsoft.com/office/drawing/2014/main" id="{CFBA5DB8-6F1F-48D7-AAF8-D73B09583980}"/>
            </a:ext>
          </a:extLst>
        </xdr:cNvPr>
        <xdr:cNvPicPr>
          <a:picLocks noChangeAspect="1" noChangeArrowheads="1"/>
        </xdr:cNvPicPr>
      </xdr:nvPicPr>
      <xdr:blipFill>
        <a:blip xmlns:r="http://schemas.openxmlformats.org/officeDocument/2006/relationships" r:embed="rId610">
          <a:extLst>
            <a:ext uri="{28A0092B-C50C-407E-A947-70E740481C1C}">
              <a14:useLocalDpi xmlns:a14="http://schemas.microsoft.com/office/drawing/2010/main" val="0"/>
            </a:ext>
          </a:extLst>
        </a:blip>
        <a:srcRect/>
        <a:stretch>
          <a:fillRect/>
        </a:stretch>
      </xdr:blipFill>
      <xdr:spPr bwMode="auto">
        <a:xfrm>
          <a:off x="0" y="1374327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3358</xdr:row>
      <xdr:rowOff>0</xdr:rowOff>
    </xdr:from>
    <xdr:to>
      <xdr:col>3</xdr:col>
      <xdr:colOff>114300</xdr:colOff>
      <xdr:row>3358</xdr:row>
      <xdr:rowOff>114300</xdr:rowOff>
    </xdr:to>
    <xdr:pic>
      <xdr:nvPicPr>
        <xdr:cNvPr id="2568" name="Billede 2567" descr="Seller Ships to My Country">
          <a:hlinkClick xmlns:r="http://schemas.openxmlformats.org/officeDocument/2006/relationships" r:id="rId5"/>
          <a:extLst>
            <a:ext uri="{FF2B5EF4-FFF2-40B4-BE49-F238E27FC236}">
              <a16:creationId xmlns:a16="http://schemas.microsoft.com/office/drawing/2014/main" id="{8CEF38D9-F340-472B-8646-8161ECE3578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74327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3358</xdr:row>
      <xdr:rowOff>0</xdr:rowOff>
    </xdr:from>
    <xdr:to>
      <xdr:col>3</xdr:col>
      <xdr:colOff>274320</xdr:colOff>
      <xdr:row>3358</xdr:row>
      <xdr:rowOff>152400</xdr:rowOff>
    </xdr:to>
    <xdr:pic>
      <xdr:nvPicPr>
        <xdr:cNvPr id="2569" name="Billede 2568">
          <a:hlinkClick xmlns:r="http://schemas.openxmlformats.org/officeDocument/2006/relationships" r:id="rId7"/>
          <a:extLst>
            <a:ext uri="{FF2B5EF4-FFF2-40B4-BE49-F238E27FC236}">
              <a16:creationId xmlns:a16="http://schemas.microsoft.com/office/drawing/2014/main" id="{3B2835B9-0332-4B0F-8065-A37D3D0678C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74327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3362</xdr:row>
      <xdr:rowOff>0</xdr:rowOff>
    </xdr:from>
    <xdr:to>
      <xdr:col>3</xdr:col>
      <xdr:colOff>7620</xdr:colOff>
      <xdr:row>3362</xdr:row>
      <xdr:rowOff>30480</xdr:rowOff>
    </xdr:to>
    <xdr:pic>
      <xdr:nvPicPr>
        <xdr:cNvPr id="2570" name="Billede 2569">
          <a:extLst>
            <a:ext uri="{FF2B5EF4-FFF2-40B4-BE49-F238E27FC236}">
              <a16:creationId xmlns:a16="http://schemas.microsoft.com/office/drawing/2014/main" id="{4CDED352-0C24-4982-AE6E-635BE8F40F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78671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3363</xdr:row>
      <xdr:rowOff>0</xdr:rowOff>
    </xdr:from>
    <xdr:to>
      <xdr:col>3</xdr:col>
      <xdr:colOff>571500</xdr:colOff>
      <xdr:row>3363</xdr:row>
      <xdr:rowOff>160020</xdr:rowOff>
    </xdr:to>
    <xdr:pic>
      <xdr:nvPicPr>
        <xdr:cNvPr id="2571" name="Billede 2570">
          <a:hlinkClick xmlns:r="http://schemas.openxmlformats.org/officeDocument/2006/relationships" r:id="rId611"/>
          <a:extLst>
            <a:ext uri="{FF2B5EF4-FFF2-40B4-BE49-F238E27FC236}">
              <a16:creationId xmlns:a16="http://schemas.microsoft.com/office/drawing/2014/main" id="{A81889C2-F64F-4E81-BB81-22B6B639B32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78854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3364</xdr:row>
      <xdr:rowOff>0</xdr:rowOff>
    </xdr:from>
    <xdr:to>
      <xdr:col>3</xdr:col>
      <xdr:colOff>7620</xdr:colOff>
      <xdr:row>3364</xdr:row>
      <xdr:rowOff>99060</xdr:rowOff>
    </xdr:to>
    <xdr:pic>
      <xdr:nvPicPr>
        <xdr:cNvPr id="2572" name="Billede 2571">
          <a:extLst>
            <a:ext uri="{FF2B5EF4-FFF2-40B4-BE49-F238E27FC236}">
              <a16:creationId xmlns:a16="http://schemas.microsoft.com/office/drawing/2014/main" id="{FAB9D973-6A92-4B0A-A742-2F5AB376A4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79037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3366</xdr:row>
      <xdr:rowOff>0</xdr:rowOff>
    </xdr:from>
    <xdr:to>
      <xdr:col>1</xdr:col>
      <xdr:colOff>152400</xdr:colOff>
      <xdr:row>3367</xdr:row>
      <xdr:rowOff>114300</xdr:rowOff>
    </xdr:to>
    <xdr:pic>
      <xdr:nvPicPr>
        <xdr:cNvPr id="2573" name="Billede 2572" descr="invID: 532751309 S-No: KT305  Name: Small Train Engine Black">
          <a:hlinkClick xmlns:r="http://schemas.openxmlformats.org/officeDocument/2006/relationships" r:id="rId612" tgtFrame="/myImg/1122350.jpg"/>
          <a:extLst>
            <a:ext uri="{FF2B5EF4-FFF2-40B4-BE49-F238E27FC236}">
              <a16:creationId xmlns:a16="http://schemas.microsoft.com/office/drawing/2014/main" id="{0FE54754-3302-407D-BFA9-5BE6DBCBE9F8}"/>
            </a:ext>
          </a:extLst>
        </xdr:cNvPr>
        <xdr:cNvPicPr>
          <a:picLocks noChangeAspect="1" noChangeArrowheads="1"/>
        </xdr:cNvPicPr>
      </xdr:nvPicPr>
      <xdr:blipFill>
        <a:blip xmlns:r="http://schemas.openxmlformats.org/officeDocument/2006/relationships" r:embed="rId613">
          <a:extLst>
            <a:ext uri="{28A0092B-C50C-407E-A947-70E740481C1C}">
              <a14:useLocalDpi xmlns:a14="http://schemas.microsoft.com/office/drawing/2010/main" val="0"/>
            </a:ext>
          </a:extLst>
        </a:blip>
        <a:srcRect/>
        <a:stretch>
          <a:fillRect/>
        </a:stretch>
      </xdr:blipFill>
      <xdr:spPr bwMode="auto">
        <a:xfrm>
          <a:off x="0" y="1379402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3366</xdr:row>
      <xdr:rowOff>0</xdr:rowOff>
    </xdr:from>
    <xdr:to>
      <xdr:col>3</xdr:col>
      <xdr:colOff>114300</xdr:colOff>
      <xdr:row>3366</xdr:row>
      <xdr:rowOff>114300</xdr:rowOff>
    </xdr:to>
    <xdr:pic>
      <xdr:nvPicPr>
        <xdr:cNvPr id="2574" name="Billede 2573" descr="Seller Ships to My Country">
          <a:hlinkClick xmlns:r="http://schemas.openxmlformats.org/officeDocument/2006/relationships" r:id="rId5"/>
          <a:extLst>
            <a:ext uri="{FF2B5EF4-FFF2-40B4-BE49-F238E27FC236}">
              <a16:creationId xmlns:a16="http://schemas.microsoft.com/office/drawing/2014/main" id="{E3371103-C13E-4302-99B8-721FB210BFB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79402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3366</xdr:row>
      <xdr:rowOff>0</xdr:rowOff>
    </xdr:from>
    <xdr:to>
      <xdr:col>3</xdr:col>
      <xdr:colOff>274320</xdr:colOff>
      <xdr:row>3366</xdr:row>
      <xdr:rowOff>152400</xdr:rowOff>
    </xdr:to>
    <xdr:pic>
      <xdr:nvPicPr>
        <xdr:cNvPr id="2575" name="Billede 2574">
          <a:hlinkClick xmlns:r="http://schemas.openxmlformats.org/officeDocument/2006/relationships" r:id="rId7"/>
          <a:extLst>
            <a:ext uri="{FF2B5EF4-FFF2-40B4-BE49-F238E27FC236}">
              <a16:creationId xmlns:a16="http://schemas.microsoft.com/office/drawing/2014/main" id="{B1D80D11-EDD6-4303-A52F-3C5E2F91C11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79402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3370</xdr:row>
      <xdr:rowOff>0</xdr:rowOff>
    </xdr:from>
    <xdr:to>
      <xdr:col>3</xdr:col>
      <xdr:colOff>7620</xdr:colOff>
      <xdr:row>3370</xdr:row>
      <xdr:rowOff>30480</xdr:rowOff>
    </xdr:to>
    <xdr:pic>
      <xdr:nvPicPr>
        <xdr:cNvPr id="2576" name="Billede 2575">
          <a:extLst>
            <a:ext uri="{FF2B5EF4-FFF2-40B4-BE49-F238E27FC236}">
              <a16:creationId xmlns:a16="http://schemas.microsoft.com/office/drawing/2014/main" id="{9840070B-FB55-4340-9257-C8860AAFC5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3746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3371</xdr:row>
      <xdr:rowOff>0</xdr:rowOff>
    </xdr:from>
    <xdr:to>
      <xdr:col>3</xdr:col>
      <xdr:colOff>571500</xdr:colOff>
      <xdr:row>3371</xdr:row>
      <xdr:rowOff>160020</xdr:rowOff>
    </xdr:to>
    <xdr:pic>
      <xdr:nvPicPr>
        <xdr:cNvPr id="2577" name="Billede 2576">
          <a:hlinkClick xmlns:r="http://schemas.openxmlformats.org/officeDocument/2006/relationships" r:id="rId614"/>
          <a:extLst>
            <a:ext uri="{FF2B5EF4-FFF2-40B4-BE49-F238E27FC236}">
              <a16:creationId xmlns:a16="http://schemas.microsoft.com/office/drawing/2014/main" id="{77D0B748-82A8-4856-8A5E-3389C513943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83929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3372</xdr:row>
      <xdr:rowOff>0</xdr:rowOff>
    </xdr:from>
    <xdr:to>
      <xdr:col>3</xdr:col>
      <xdr:colOff>7620</xdr:colOff>
      <xdr:row>3372</xdr:row>
      <xdr:rowOff>99060</xdr:rowOff>
    </xdr:to>
    <xdr:pic>
      <xdr:nvPicPr>
        <xdr:cNvPr id="2578" name="Billede 2577">
          <a:extLst>
            <a:ext uri="{FF2B5EF4-FFF2-40B4-BE49-F238E27FC236}">
              <a16:creationId xmlns:a16="http://schemas.microsoft.com/office/drawing/2014/main" id="{76DB68EA-4D47-408A-9B9D-DE3770D031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4112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3374</xdr:row>
      <xdr:rowOff>0</xdr:rowOff>
    </xdr:from>
    <xdr:to>
      <xdr:col>1</xdr:col>
      <xdr:colOff>152400</xdr:colOff>
      <xdr:row>3375</xdr:row>
      <xdr:rowOff>114300</xdr:rowOff>
    </xdr:to>
    <xdr:pic>
      <xdr:nvPicPr>
        <xdr:cNvPr id="2579" name="Billede 2578" descr="invID: 532751310 S-No: KT306  Name: Small Train Engine Brown">
          <a:hlinkClick xmlns:r="http://schemas.openxmlformats.org/officeDocument/2006/relationships" r:id="rId615" tgtFrame="/myImg/1122364.jpg"/>
          <a:extLst>
            <a:ext uri="{FF2B5EF4-FFF2-40B4-BE49-F238E27FC236}">
              <a16:creationId xmlns:a16="http://schemas.microsoft.com/office/drawing/2014/main" id="{A22490CA-26F3-4D7B-8603-4FB441422D87}"/>
            </a:ext>
          </a:extLst>
        </xdr:cNvPr>
        <xdr:cNvPicPr>
          <a:picLocks noChangeAspect="1" noChangeArrowheads="1"/>
        </xdr:cNvPicPr>
      </xdr:nvPicPr>
      <xdr:blipFill>
        <a:blip xmlns:r="http://schemas.openxmlformats.org/officeDocument/2006/relationships" r:embed="rId616">
          <a:extLst>
            <a:ext uri="{28A0092B-C50C-407E-A947-70E740481C1C}">
              <a14:useLocalDpi xmlns:a14="http://schemas.microsoft.com/office/drawing/2010/main" val="0"/>
            </a:ext>
          </a:extLst>
        </a:blip>
        <a:srcRect/>
        <a:stretch>
          <a:fillRect/>
        </a:stretch>
      </xdr:blipFill>
      <xdr:spPr bwMode="auto">
        <a:xfrm>
          <a:off x="0" y="1384477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3374</xdr:row>
      <xdr:rowOff>0</xdr:rowOff>
    </xdr:from>
    <xdr:to>
      <xdr:col>3</xdr:col>
      <xdr:colOff>114300</xdr:colOff>
      <xdr:row>3374</xdr:row>
      <xdr:rowOff>114300</xdr:rowOff>
    </xdr:to>
    <xdr:pic>
      <xdr:nvPicPr>
        <xdr:cNvPr id="2580" name="Billede 2579" descr="Seller Ships to My Country">
          <a:hlinkClick xmlns:r="http://schemas.openxmlformats.org/officeDocument/2006/relationships" r:id="rId5"/>
          <a:extLst>
            <a:ext uri="{FF2B5EF4-FFF2-40B4-BE49-F238E27FC236}">
              <a16:creationId xmlns:a16="http://schemas.microsoft.com/office/drawing/2014/main" id="{7820157E-79EF-43DB-AD9A-4D901FE10F0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84477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3374</xdr:row>
      <xdr:rowOff>0</xdr:rowOff>
    </xdr:from>
    <xdr:to>
      <xdr:col>3</xdr:col>
      <xdr:colOff>274320</xdr:colOff>
      <xdr:row>3374</xdr:row>
      <xdr:rowOff>152400</xdr:rowOff>
    </xdr:to>
    <xdr:pic>
      <xdr:nvPicPr>
        <xdr:cNvPr id="2581" name="Billede 2580">
          <a:hlinkClick xmlns:r="http://schemas.openxmlformats.org/officeDocument/2006/relationships" r:id="rId7"/>
          <a:extLst>
            <a:ext uri="{FF2B5EF4-FFF2-40B4-BE49-F238E27FC236}">
              <a16:creationId xmlns:a16="http://schemas.microsoft.com/office/drawing/2014/main" id="{3BE9CD1A-7796-4404-968F-1A392E30D01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84477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3378</xdr:row>
      <xdr:rowOff>0</xdr:rowOff>
    </xdr:from>
    <xdr:to>
      <xdr:col>3</xdr:col>
      <xdr:colOff>7620</xdr:colOff>
      <xdr:row>3378</xdr:row>
      <xdr:rowOff>30480</xdr:rowOff>
    </xdr:to>
    <xdr:pic>
      <xdr:nvPicPr>
        <xdr:cNvPr id="2582" name="Billede 2581">
          <a:extLst>
            <a:ext uri="{FF2B5EF4-FFF2-40B4-BE49-F238E27FC236}">
              <a16:creationId xmlns:a16="http://schemas.microsoft.com/office/drawing/2014/main" id="{1AADD783-C986-4BF6-B670-401695D074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8821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3379</xdr:row>
      <xdr:rowOff>0</xdr:rowOff>
    </xdr:from>
    <xdr:to>
      <xdr:col>3</xdr:col>
      <xdr:colOff>571500</xdr:colOff>
      <xdr:row>3379</xdr:row>
      <xdr:rowOff>160020</xdr:rowOff>
    </xdr:to>
    <xdr:pic>
      <xdr:nvPicPr>
        <xdr:cNvPr id="2583" name="Billede 2582">
          <a:hlinkClick xmlns:r="http://schemas.openxmlformats.org/officeDocument/2006/relationships" r:id="rId617"/>
          <a:extLst>
            <a:ext uri="{FF2B5EF4-FFF2-40B4-BE49-F238E27FC236}">
              <a16:creationId xmlns:a16="http://schemas.microsoft.com/office/drawing/2014/main" id="{3C5F7C07-53A8-4544-AC4B-A5802D11DD4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89004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3380</xdr:row>
      <xdr:rowOff>0</xdr:rowOff>
    </xdr:from>
    <xdr:to>
      <xdr:col>3</xdr:col>
      <xdr:colOff>7620</xdr:colOff>
      <xdr:row>3380</xdr:row>
      <xdr:rowOff>99060</xdr:rowOff>
    </xdr:to>
    <xdr:pic>
      <xdr:nvPicPr>
        <xdr:cNvPr id="2584" name="Billede 2583">
          <a:extLst>
            <a:ext uri="{FF2B5EF4-FFF2-40B4-BE49-F238E27FC236}">
              <a16:creationId xmlns:a16="http://schemas.microsoft.com/office/drawing/2014/main" id="{BE4BD8C1-E33D-47BB-B575-BBB67F286F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89186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3382</xdr:row>
      <xdr:rowOff>0</xdr:rowOff>
    </xdr:from>
    <xdr:to>
      <xdr:col>1</xdr:col>
      <xdr:colOff>152400</xdr:colOff>
      <xdr:row>3383</xdr:row>
      <xdr:rowOff>228600</xdr:rowOff>
    </xdr:to>
    <xdr:pic>
      <xdr:nvPicPr>
        <xdr:cNvPr id="2585" name="Billede 2584" descr="invID: 532751311 S-No: KT307  Name: Small Train Engine Gray">
          <a:hlinkClick xmlns:r="http://schemas.openxmlformats.org/officeDocument/2006/relationships" r:id="rId618" tgtFrame="/myImg/1122359.jpg"/>
          <a:extLst>
            <a:ext uri="{FF2B5EF4-FFF2-40B4-BE49-F238E27FC236}">
              <a16:creationId xmlns:a16="http://schemas.microsoft.com/office/drawing/2014/main" id="{56E6447B-193D-4F51-966F-9B14C09CA546}"/>
            </a:ext>
          </a:extLst>
        </xdr:cNvPr>
        <xdr:cNvPicPr>
          <a:picLocks noChangeAspect="1" noChangeArrowheads="1"/>
        </xdr:cNvPicPr>
      </xdr:nvPicPr>
      <xdr:blipFill>
        <a:blip xmlns:r="http://schemas.openxmlformats.org/officeDocument/2006/relationships" r:embed="rId619">
          <a:extLst>
            <a:ext uri="{28A0092B-C50C-407E-A947-70E740481C1C}">
              <a14:useLocalDpi xmlns:a14="http://schemas.microsoft.com/office/drawing/2010/main" val="0"/>
            </a:ext>
          </a:extLst>
        </a:blip>
        <a:srcRect/>
        <a:stretch>
          <a:fillRect/>
        </a:stretch>
      </xdr:blipFill>
      <xdr:spPr bwMode="auto">
        <a:xfrm>
          <a:off x="0" y="1389552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3382</xdr:row>
      <xdr:rowOff>0</xdr:rowOff>
    </xdr:from>
    <xdr:to>
      <xdr:col>3</xdr:col>
      <xdr:colOff>114300</xdr:colOff>
      <xdr:row>3382</xdr:row>
      <xdr:rowOff>114300</xdr:rowOff>
    </xdr:to>
    <xdr:pic>
      <xdr:nvPicPr>
        <xdr:cNvPr id="2586" name="Billede 2585" descr="Seller Ships to My Country">
          <a:hlinkClick xmlns:r="http://schemas.openxmlformats.org/officeDocument/2006/relationships" r:id="rId5"/>
          <a:extLst>
            <a:ext uri="{FF2B5EF4-FFF2-40B4-BE49-F238E27FC236}">
              <a16:creationId xmlns:a16="http://schemas.microsoft.com/office/drawing/2014/main" id="{611D024A-9229-4922-9FE7-5AC2B19F11F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89552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3382</xdr:row>
      <xdr:rowOff>0</xdr:rowOff>
    </xdr:from>
    <xdr:to>
      <xdr:col>3</xdr:col>
      <xdr:colOff>274320</xdr:colOff>
      <xdr:row>3382</xdr:row>
      <xdr:rowOff>152400</xdr:rowOff>
    </xdr:to>
    <xdr:pic>
      <xdr:nvPicPr>
        <xdr:cNvPr id="2587" name="Billede 2586">
          <a:hlinkClick xmlns:r="http://schemas.openxmlformats.org/officeDocument/2006/relationships" r:id="rId7"/>
          <a:extLst>
            <a:ext uri="{FF2B5EF4-FFF2-40B4-BE49-F238E27FC236}">
              <a16:creationId xmlns:a16="http://schemas.microsoft.com/office/drawing/2014/main" id="{1C192E56-4FB4-4E26-9C56-3AD59616994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89552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3386</xdr:row>
      <xdr:rowOff>0</xdr:rowOff>
    </xdr:from>
    <xdr:to>
      <xdr:col>3</xdr:col>
      <xdr:colOff>7620</xdr:colOff>
      <xdr:row>3386</xdr:row>
      <xdr:rowOff>30480</xdr:rowOff>
    </xdr:to>
    <xdr:pic>
      <xdr:nvPicPr>
        <xdr:cNvPr id="2588" name="Billede 2587">
          <a:extLst>
            <a:ext uri="{FF2B5EF4-FFF2-40B4-BE49-F238E27FC236}">
              <a16:creationId xmlns:a16="http://schemas.microsoft.com/office/drawing/2014/main" id="{F6A03E4E-508E-49AC-BF5C-76AB421853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93781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3387</xdr:row>
      <xdr:rowOff>0</xdr:rowOff>
    </xdr:from>
    <xdr:to>
      <xdr:col>3</xdr:col>
      <xdr:colOff>571500</xdr:colOff>
      <xdr:row>3387</xdr:row>
      <xdr:rowOff>160020</xdr:rowOff>
    </xdr:to>
    <xdr:pic>
      <xdr:nvPicPr>
        <xdr:cNvPr id="2589" name="Billede 2588">
          <a:hlinkClick xmlns:r="http://schemas.openxmlformats.org/officeDocument/2006/relationships" r:id="rId620"/>
          <a:extLst>
            <a:ext uri="{FF2B5EF4-FFF2-40B4-BE49-F238E27FC236}">
              <a16:creationId xmlns:a16="http://schemas.microsoft.com/office/drawing/2014/main" id="{AB738670-DE61-40BE-9190-35D7CD7BC0A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93964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3388</xdr:row>
      <xdr:rowOff>0</xdr:rowOff>
    </xdr:from>
    <xdr:to>
      <xdr:col>3</xdr:col>
      <xdr:colOff>7620</xdr:colOff>
      <xdr:row>3388</xdr:row>
      <xdr:rowOff>99060</xdr:rowOff>
    </xdr:to>
    <xdr:pic>
      <xdr:nvPicPr>
        <xdr:cNvPr id="2590" name="Billede 2589">
          <a:extLst>
            <a:ext uri="{FF2B5EF4-FFF2-40B4-BE49-F238E27FC236}">
              <a16:creationId xmlns:a16="http://schemas.microsoft.com/office/drawing/2014/main" id="{B8EAFC84-C4B3-45C8-803D-BE2B320238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94147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3390</xdr:row>
      <xdr:rowOff>0</xdr:rowOff>
    </xdr:from>
    <xdr:to>
      <xdr:col>1</xdr:col>
      <xdr:colOff>152400</xdr:colOff>
      <xdr:row>3391</xdr:row>
      <xdr:rowOff>228600</xdr:rowOff>
    </xdr:to>
    <xdr:pic>
      <xdr:nvPicPr>
        <xdr:cNvPr id="2591" name="Billede 2590" descr="invID: 532751302 S-No: KT103  Name: Large Train Engine Blue">
          <a:hlinkClick xmlns:r="http://schemas.openxmlformats.org/officeDocument/2006/relationships" r:id="rId621" tgtFrame="/myImg/1122366.jpg"/>
          <a:extLst>
            <a:ext uri="{FF2B5EF4-FFF2-40B4-BE49-F238E27FC236}">
              <a16:creationId xmlns:a16="http://schemas.microsoft.com/office/drawing/2014/main" id="{D1B125FA-17F4-4963-8137-EA3CEDC99BBB}"/>
            </a:ext>
          </a:extLst>
        </xdr:cNvPr>
        <xdr:cNvPicPr>
          <a:picLocks noChangeAspect="1" noChangeArrowheads="1"/>
        </xdr:cNvPicPr>
      </xdr:nvPicPr>
      <xdr:blipFill>
        <a:blip xmlns:r="http://schemas.openxmlformats.org/officeDocument/2006/relationships" r:embed="rId622">
          <a:extLst>
            <a:ext uri="{28A0092B-C50C-407E-A947-70E740481C1C}">
              <a14:useLocalDpi xmlns:a14="http://schemas.microsoft.com/office/drawing/2010/main" val="0"/>
            </a:ext>
          </a:extLst>
        </a:blip>
        <a:srcRect/>
        <a:stretch>
          <a:fillRect/>
        </a:stretch>
      </xdr:blipFill>
      <xdr:spPr bwMode="auto">
        <a:xfrm>
          <a:off x="0" y="1394513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3390</xdr:row>
      <xdr:rowOff>0</xdr:rowOff>
    </xdr:from>
    <xdr:to>
      <xdr:col>3</xdr:col>
      <xdr:colOff>114300</xdr:colOff>
      <xdr:row>3390</xdr:row>
      <xdr:rowOff>114300</xdr:rowOff>
    </xdr:to>
    <xdr:pic>
      <xdr:nvPicPr>
        <xdr:cNvPr id="2592" name="Billede 2591" descr="Seller Ships to My Country">
          <a:hlinkClick xmlns:r="http://schemas.openxmlformats.org/officeDocument/2006/relationships" r:id="rId5"/>
          <a:extLst>
            <a:ext uri="{FF2B5EF4-FFF2-40B4-BE49-F238E27FC236}">
              <a16:creationId xmlns:a16="http://schemas.microsoft.com/office/drawing/2014/main" id="{44FF7AF0-BA0C-42DE-B8AA-2F29737C9A9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94513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3390</xdr:row>
      <xdr:rowOff>0</xdr:rowOff>
    </xdr:from>
    <xdr:to>
      <xdr:col>3</xdr:col>
      <xdr:colOff>274320</xdr:colOff>
      <xdr:row>3390</xdr:row>
      <xdr:rowOff>152400</xdr:rowOff>
    </xdr:to>
    <xdr:pic>
      <xdr:nvPicPr>
        <xdr:cNvPr id="2593" name="Billede 2592">
          <a:hlinkClick xmlns:r="http://schemas.openxmlformats.org/officeDocument/2006/relationships" r:id="rId7"/>
          <a:extLst>
            <a:ext uri="{FF2B5EF4-FFF2-40B4-BE49-F238E27FC236}">
              <a16:creationId xmlns:a16="http://schemas.microsoft.com/office/drawing/2014/main" id="{737BB4AB-BDCA-4A89-B411-A427BE0AA5F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94513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3394</xdr:row>
      <xdr:rowOff>0</xdr:rowOff>
    </xdr:from>
    <xdr:to>
      <xdr:col>3</xdr:col>
      <xdr:colOff>7620</xdr:colOff>
      <xdr:row>3394</xdr:row>
      <xdr:rowOff>30480</xdr:rowOff>
    </xdr:to>
    <xdr:pic>
      <xdr:nvPicPr>
        <xdr:cNvPr id="2594" name="Billede 2593">
          <a:extLst>
            <a:ext uri="{FF2B5EF4-FFF2-40B4-BE49-F238E27FC236}">
              <a16:creationId xmlns:a16="http://schemas.microsoft.com/office/drawing/2014/main" id="{E587B021-C006-4C18-99EE-7B09D88334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987424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3395</xdr:row>
      <xdr:rowOff>0</xdr:rowOff>
    </xdr:from>
    <xdr:to>
      <xdr:col>3</xdr:col>
      <xdr:colOff>571500</xdr:colOff>
      <xdr:row>3395</xdr:row>
      <xdr:rowOff>160020</xdr:rowOff>
    </xdr:to>
    <xdr:pic>
      <xdr:nvPicPr>
        <xdr:cNvPr id="2595" name="Billede 2594">
          <a:hlinkClick xmlns:r="http://schemas.openxmlformats.org/officeDocument/2006/relationships" r:id="rId623"/>
          <a:extLst>
            <a:ext uri="{FF2B5EF4-FFF2-40B4-BE49-F238E27FC236}">
              <a16:creationId xmlns:a16="http://schemas.microsoft.com/office/drawing/2014/main" id="{32B41ED5-7F4E-473F-ADC1-F1C74CB8D69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3989253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3396</xdr:row>
      <xdr:rowOff>0</xdr:rowOff>
    </xdr:from>
    <xdr:to>
      <xdr:col>3</xdr:col>
      <xdr:colOff>7620</xdr:colOff>
      <xdr:row>3396</xdr:row>
      <xdr:rowOff>99060</xdr:rowOff>
    </xdr:to>
    <xdr:pic>
      <xdr:nvPicPr>
        <xdr:cNvPr id="2596" name="Billede 2595">
          <a:extLst>
            <a:ext uri="{FF2B5EF4-FFF2-40B4-BE49-F238E27FC236}">
              <a16:creationId xmlns:a16="http://schemas.microsoft.com/office/drawing/2014/main" id="{7EFD5674-5FA8-4DE9-A35D-4854665A89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3991082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3398</xdr:row>
      <xdr:rowOff>0</xdr:rowOff>
    </xdr:from>
    <xdr:to>
      <xdr:col>1</xdr:col>
      <xdr:colOff>152400</xdr:colOff>
      <xdr:row>3399</xdr:row>
      <xdr:rowOff>114300</xdr:rowOff>
    </xdr:to>
    <xdr:pic>
      <xdr:nvPicPr>
        <xdr:cNvPr id="2597" name="Billede 2596" descr="invID: 532751303 S-No: KT104  Name: Large Train Engine Green">
          <a:hlinkClick xmlns:r="http://schemas.openxmlformats.org/officeDocument/2006/relationships" r:id="rId624" tgtFrame="/myImg/1122355.jpg"/>
          <a:extLst>
            <a:ext uri="{FF2B5EF4-FFF2-40B4-BE49-F238E27FC236}">
              <a16:creationId xmlns:a16="http://schemas.microsoft.com/office/drawing/2014/main" id="{C8F987C8-0679-403B-9DA6-C858738E7259}"/>
            </a:ext>
          </a:extLst>
        </xdr:cNvPr>
        <xdr:cNvPicPr>
          <a:picLocks noChangeAspect="1" noChangeArrowheads="1"/>
        </xdr:cNvPicPr>
      </xdr:nvPicPr>
      <xdr:blipFill>
        <a:blip xmlns:r="http://schemas.openxmlformats.org/officeDocument/2006/relationships" r:embed="rId625">
          <a:extLst>
            <a:ext uri="{28A0092B-C50C-407E-A947-70E740481C1C}">
              <a14:useLocalDpi xmlns:a14="http://schemas.microsoft.com/office/drawing/2010/main" val="0"/>
            </a:ext>
          </a:extLst>
        </a:blip>
        <a:srcRect/>
        <a:stretch>
          <a:fillRect/>
        </a:stretch>
      </xdr:blipFill>
      <xdr:spPr bwMode="auto">
        <a:xfrm>
          <a:off x="0" y="13994739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3398</xdr:row>
      <xdr:rowOff>0</xdr:rowOff>
    </xdr:from>
    <xdr:to>
      <xdr:col>3</xdr:col>
      <xdr:colOff>114300</xdr:colOff>
      <xdr:row>3398</xdr:row>
      <xdr:rowOff>114300</xdr:rowOff>
    </xdr:to>
    <xdr:pic>
      <xdr:nvPicPr>
        <xdr:cNvPr id="2598" name="Billede 2597" descr="Seller Ships to My Country">
          <a:hlinkClick xmlns:r="http://schemas.openxmlformats.org/officeDocument/2006/relationships" r:id="rId5"/>
          <a:extLst>
            <a:ext uri="{FF2B5EF4-FFF2-40B4-BE49-F238E27FC236}">
              <a16:creationId xmlns:a16="http://schemas.microsoft.com/office/drawing/2014/main" id="{1ED24C83-256E-475B-8D0B-2172EFA59A2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3994739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3398</xdr:row>
      <xdr:rowOff>0</xdr:rowOff>
    </xdr:from>
    <xdr:to>
      <xdr:col>3</xdr:col>
      <xdr:colOff>274320</xdr:colOff>
      <xdr:row>3398</xdr:row>
      <xdr:rowOff>152400</xdr:rowOff>
    </xdr:to>
    <xdr:pic>
      <xdr:nvPicPr>
        <xdr:cNvPr id="2599" name="Billede 2598">
          <a:hlinkClick xmlns:r="http://schemas.openxmlformats.org/officeDocument/2006/relationships" r:id="rId7"/>
          <a:extLst>
            <a:ext uri="{FF2B5EF4-FFF2-40B4-BE49-F238E27FC236}">
              <a16:creationId xmlns:a16="http://schemas.microsoft.com/office/drawing/2014/main" id="{85F14DC5-FF86-4E0F-A622-A45CEB34023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399473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3402</xdr:row>
      <xdr:rowOff>0</xdr:rowOff>
    </xdr:from>
    <xdr:to>
      <xdr:col>3</xdr:col>
      <xdr:colOff>7620</xdr:colOff>
      <xdr:row>3402</xdr:row>
      <xdr:rowOff>30480</xdr:rowOff>
    </xdr:to>
    <xdr:pic>
      <xdr:nvPicPr>
        <xdr:cNvPr id="2600" name="Billede 2599">
          <a:extLst>
            <a:ext uri="{FF2B5EF4-FFF2-40B4-BE49-F238E27FC236}">
              <a16:creationId xmlns:a16="http://schemas.microsoft.com/office/drawing/2014/main" id="{D9F7BFA4-2626-4403-8AAC-5CC049502D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038173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3403</xdr:row>
      <xdr:rowOff>0</xdr:rowOff>
    </xdr:from>
    <xdr:to>
      <xdr:col>3</xdr:col>
      <xdr:colOff>571500</xdr:colOff>
      <xdr:row>3403</xdr:row>
      <xdr:rowOff>160020</xdr:rowOff>
    </xdr:to>
    <xdr:pic>
      <xdr:nvPicPr>
        <xdr:cNvPr id="2601" name="Billede 2600">
          <a:hlinkClick xmlns:r="http://schemas.openxmlformats.org/officeDocument/2006/relationships" r:id="rId626"/>
          <a:extLst>
            <a:ext uri="{FF2B5EF4-FFF2-40B4-BE49-F238E27FC236}">
              <a16:creationId xmlns:a16="http://schemas.microsoft.com/office/drawing/2014/main" id="{620BA4EF-9653-48C3-B8B6-AD8CAD8E22D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040002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3404</xdr:row>
      <xdr:rowOff>0</xdr:rowOff>
    </xdr:from>
    <xdr:to>
      <xdr:col>3</xdr:col>
      <xdr:colOff>7620</xdr:colOff>
      <xdr:row>3404</xdr:row>
      <xdr:rowOff>99060</xdr:rowOff>
    </xdr:to>
    <xdr:pic>
      <xdr:nvPicPr>
        <xdr:cNvPr id="2602" name="Billede 2601">
          <a:extLst>
            <a:ext uri="{FF2B5EF4-FFF2-40B4-BE49-F238E27FC236}">
              <a16:creationId xmlns:a16="http://schemas.microsoft.com/office/drawing/2014/main" id="{DF9FE507-C6FE-4441-A1C8-0EFFCEC37C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041831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3406</xdr:row>
      <xdr:rowOff>0</xdr:rowOff>
    </xdr:from>
    <xdr:to>
      <xdr:col>1</xdr:col>
      <xdr:colOff>152400</xdr:colOff>
      <xdr:row>3407</xdr:row>
      <xdr:rowOff>114300</xdr:rowOff>
    </xdr:to>
    <xdr:pic>
      <xdr:nvPicPr>
        <xdr:cNvPr id="2603" name="Billede 2602" descr="invID: 532751304 S-No: KT105  Name: Large Train Engine Black">
          <a:hlinkClick xmlns:r="http://schemas.openxmlformats.org/officeDocument/2006/relationships" r:id="rId627" tgtFrame="/myImg/1122346.jpg"/>
          <a:extLst>
            <a:ext uri="{FF2B5EF4-FFF2-40B4-BE49-F238E27FC236}">
              <a16:creationId xmlns:a16="http://schemas.microsoft.com/office/drawing/2014/main" id="{599602A7-C4AF-442D-B78B-714583A81A89}"/>
            </a:ext>
          </a:extLst>
        </xdr:cNvPr>
        <xdr:cNvPicPr>
          <a:picLocks noChangeAspect="1" noChangeArrowheads="1"/>
        </xdr:cNvPicPr>
      </xdr:nvPicPr>
      <xdr:blipFill>
        <a:blip xmlns:r="http://schemas.openxmlformats.org/officeDocument/2006/relationships" r:embed="rId628">
          <a:extLst>
            <a:ext uri="{28A0092B-C50C-407E-A947-70E740481C1C}">
              <a14:useLocalDpi xmlns:a14="http://schemas.microsoft.com/office/drawing/2010/main" val="0"/>
            </a:ext>
          </a:extLst>
        </a:blip>
        <a:srcRect/>
        <a:stretch>
          <a:fillRect/>
        </a:stretch>
      </xdr:blipFill>
      <xdr:spPr bwMode="auto">
        <a:xfrm>
          <a:off x="0" y="14045488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3406</xdr:row>
      <xdr:rowOff>0</xdr:rowOff>
    </xdr:from>
    <xdr:to>
      <xdr:col>3</xdr:col>
      <xdr:colOff>114300</xdr:colOff>
      <xdr:row>3406</xdr:row>
      <xdr:rowOff>114300</xdr:rowOff>
    </xdr:to>
    <xdr:pic>
      <xdr:nvPicPr>
        <xdr:cNvPr id="2604" name="Billede 2603" descr="Seller Ships to My Country">
          <a:hlinkClick xmlns:r="http://schemas.openxmlformats.org/officeDocument/2006/relationships" r:id="rId5"/>
          <a:extLst>
            <a:ext uri="{FF2B5EF4-FFF2-40B4-BE49-F238E27FC236}">
              <a16:creationId xmlns:a16="http://schemas.microsoft.com/office/drawing/2014/main" id="{2134257D-4BC2-4281-8723-941DF8778F6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045488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3406</xdr:row>
      <xdr:rowOff>0</xdr:rowOff>
    </xdr:from>
    <xdr:to>
      <xdr:col>3</xdr:col>
      <xdr:colOff>274320</xdr:colOff>
      <xdr:row>3406</xdr:row>
      <xdr:rowOff>152400</xdr:rowOff>
    </xdr:to>
    <xdr:pic>
      <xdr:nvPicPr>
        <xdr:cNvPr id="2605" name="Billede 2604">
          <a:hlinkClick xmlns:r="http://schemas.openxmlformats.org/officeDocument/2006/relationships" r:id="rId7"/>
          <a:extLst>
            <a:ext uri="{FF2B5EF4-FFF2-40B4-BE49-F238E27FC236}">
              <a16:creationId xmlns:a16="http://schemas.microsoft.com/office/drawing/2014/main" id="{29804491-5B98-41C1-B833-B2AB06E7D8C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4045488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3410</xdr:row>
      <xdr:rowOff>0</xdr:rowOff>
    </xdr:from>
    <xdr:to>
      <xdr:col>3</xdr:col>
      <xdr:colOff>7620</xdr:colOff>
      <xdr:row>3410</xdr:row>
      <xdr:rowOff>30480</xdr:rowOff>
    </xdr:to>
    <xdr:pic>
      <xdr:nvPicPr>
        <xdr:cNvPr id="2606" name="Billede 2605">
          <a:extLst>
            <a:ext uri="{FF2B5EF4-FFF2-40B4-BE49-F238E27FC236}">
              <a16:creationId xmlns:a16="http://schemas.microsoft.com/office/drawing/2014/main" id="{B0F422C4-6401-491A-AC56-AC9D18BF6B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08892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3411</xdr:row>
      <xdr:rowOff>0</xdr:rowOff>
    </xdr:from>
    <xdr:to>
      <xdr:col>3</xdr:col>
      <xdr:colOff>571500</xdr:colOff>
      <xdr:row>3411</xdr:row>
      <xdr:rowOff>160020</xdr:rowOff>
    </xdr:to>
    <xdr:pic>
      <xdr:nvPicPr>
        <xdr:cNvPr id="2607" name="Billede 2606">
          <a:hlinkClick xmlns:r="http://schemas.openxmlformats.org/officeDocument/2006/relationships" r:id="rId629"/>
          <a:extLst>
            <a:ext uri="{FF2B5EF4-FFF2-40B4-BE49-F238E27FC236}">
              <a16:creationId xmlns:a16="http://schemas.microsoft.com/office/drawing/2014/main" id="{381A3842-E523-4E62-8053-BD220E1F551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09075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3412</xdr:row>
      <xdr:rowOff>0</xdr:rowOff>
    </xdr:from>
    <xdr:to>
      <xdr:col>3</xdr:col>
      <xdr:colOff>7620</xdr:colOff>
      <xdr:row>3412</xdr:row>
      <xdr:rowOff>99060</xdr:rowOff>
    </xdr:to>
    <xdr:pic>
      <xdr:nvPicPr>
        <xdr:cNvPr id="2608" name="Billede 2607">
          <a:extLst>
            <a:ext uri="{FF2B5EF4-FFF2-40B4-BE49-F238E27FC236}">
              <a16:creationId xmlns:a16="http://schemas.microsoft.com/office/drawing/2014/main" id="{D85BB6C9-E1E2-41ED-9007-83C3DD28CA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09258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3414</xdr:row>
      <xdr:rowOff>0</xdr:rowOff>
    </xdr:from>
    <xdr:to>
      <xdr:col>1</xdr:col>
      <xdr:colOff>152400</xdr:colOff>
      <xdr:row>3415</xdr:row>
      <xdr:rowOff>114300</xdr:rowOff>
    </xdr:to>
    <xdr:pic>
      <xdr:nvPicPr>
        <xdr:cNvPr id="2609" name="img424" descr="Lot ID: 422249322  Set No: KT105  Name: Large Train Engine Black">
          <a:hlinkClick xmlns:r="http://schemas.openxmlformats.org/officeDocument/2006/relationships" r:id="rId479"/>
          <a:extLst>
            <a:ext uri="{FF2B5EF4-FFF2-40B4-BE49-F238E27FC236}">
              <a16:creationId xmlns:a16="http://schemas.microsoft.com/office/drawing/2014/main" id="{5D9A5C8A-22D4-4461-9EE4-9946695B341D}"/>
            </a:ext>
          </a:extLst>
        </xdr:cNvPr>
        <xdr:cNvPicPr>
          <a:picLocks noChangeAspect="1" noChangeArrowheads="1"/>
        </xdr:cNvPicPr>
      </xdr:nvPicPr>
      <xdr:blipFill>
        <a:blip xmlns:r="http://schemas.openxmlformats.org/officeDocument/2006/relationships" r:embed="rId480">
          <a:extLst>
            <a:ext uri="{28A0092B-C50C-407E-A947-70E740481C1C}">
              <a14:useLocalDpi xmlns:a14="http://schemas.microsoft.com/office/drawing/2010/main" val="0"/>
            </a:ext>
          </a:extLst>
        </a:blip>
        <a:srcRect/>
        <a:stretch>
          <a:fillRect/>
        </a:stretch>
      </xdr:blipFill>
      <xdr:spPr bwMode="auto">
        <a:xfrm>
          <a:off x="0" y="1409623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3414</xdr:row>
      <xdr:rowOff>0</xdr:rowOff>
    </xdr:from>
    <xdr:to>
      <xdr:col>3</xdr:col>
      <xdr:colOff>114300</xdr:colOff>
      <xdr:row>3414</xdr:row>
      <xdr:rowOff>114300</xdr:rowOff>
    </xdr:to>
    <xdr:pic>
      <xdr:nvPicPr>
        <xdr:cNvPr id="2610" name="Billede 2609" descr="Seller Ships to My Country">
          <a:hlinkClick xmlns:r="http://schemas.openxmlformats.org/officeDocument/2006/relationships" r:id="rId5"/>
          <a:extLst>
            <a:ext uri="{FF2B5EF4-FFF2-40B4-BE49-F238E27FC236}">
              <a16:creationId xmlns:a16="http://schemas.microsoft.com/office/drawing/2014/main" id="{DC8EDF00-B934-45A8-A27B-0CB494861F1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09623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3414</xdr:row>
      <xdr:rowOff>0</xdr:rowOff>
    </xdr:from>
    <xdr:to>
      <xdr:col>3</xdr:col>
      <xdr:colOff>274320</xdr:colOff>
      <xdr:row>3414</xdr:row>
      <xdr:rowOff>152400</xdr:rowOff>
    </xdr:to>
    <xdr:pic>
      <xdr:nvPicPr>
        <xdr:cNvPr id="2611" name="Billede 2610">
          <a:hlinkClick xmlns:r="http://schemas.openxmlformats.org/officeDocument/2006/relationships" r:id="rId7"/>
          <a:extLst>
            <a:ext uri="{FF2B5EF4-FFF2-40B4-BE49-F238E27FC236}">
              <a16:creationId xmlns:a16="http://schemas.microsoft.com/office/drawing/2014/main" id="{5F773BB2-CD2E-4170-8BB1-37AC4311AD2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409623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3418</xdr:row>
      <xdr:rowOff>0</xdr:rowOff>
    </xdr:from>
    <xdr:to>
      <xdr:col>3</xdr:col>
      <xdr:colOff>7620</xdr:colOff>
      <xdr:row>3418</xdr:row>
      <xdr:rowOff>30480</xdr:rowOff>
    </xdr:to>
    <xdr:pic>
      <xdr:nvPicPr>
        <xdr:cNvPr id="2612" name="Billede 2611">
          <a:extLst>
            <a:ext uri="{FF2B5EF4-FFF2-40B4-BE49-F238E27FC236}">
              <a16:creationId xmlns:a16="http://schemas.microsoft.com/office/drawing/2014/main" id="{63412F21-3628-4D42-AC3F-E239AF7E79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11681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3419</xdr:row>
      <xdr:rowOff>0</xdr:rowOff>
    </xdr:from>
    <xdr:to>
      <xdr:col>3</xdr:col>
      <xdr:colOff>571500</xdr:colOff>
      <xdr:row>3419</xdr:row>
      <xdr:rowOff>160020</xdr:rowOff>
    </xdr:to>
    <xdr:pic>
      <xdr:nvPicPr>
        <xdr:cNvPr id="2613" name="Billede 2612">
          <a:hlinkClick xmlns:r="http://schemas.openxmlformats.org/officeDocument/2006/relationships" r:id="rId630"/>
          <a:extLst>
            <a:ext uri="{FF2B5EF4-FFF2-40B4-BE49-F238E27FC236}">
              <a16:creationId xmlns:a16="http://schemas.microsoft.com/office/drawing/2014/main" id="{B68F50A3-1956-4B93-9F4D-F6DE15198C2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11864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3420</xdr:row>
      <xdr:rowOff>0</xdr:rowOff>
    </xdr:from>
    <xdr:to>
      <xdr:col>3</xdr:col>
      <xdr:colOff>7620</xdr:colOff>
      <xdr:row>3420</xdr:row>
      <xdr:rowOff>99060</xdr:rowOff>
    </xdr:to>
    <xdr:pic>
      <xdr:nvPicPr>
        <xdr:cNvPr id="2614" name="Billede 2613">
          <a:extLst>
            <a:ext uri="{FF2B5EF4-FFF2-40B4-BE49-F238E27FC236}">
              <a16:creationId xmlns:a16="http://schemas.microsoft.com/office/drawing/2014/main" id="{2DDC8FA8-86C0-4C66-9D69-E67412B9B3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12046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3422</xdr:row>
      <xdr:rowOff>0</xdr:rowOff>
    </xdr:from>
    <xdr:to>
      <xdr:col>1</xdr:col>
      <xdr:colOff>152400</xdr:colOff>
      <xdr:row>3423</xdr:row>
      <xdr:rowOff>114300</xdr:rowOff>
    </xdr:to>
    <xdr:pic>
      <xdr:nvPicPr>
        <xdr:cNvPr id="2615" name="Billede 2614" descr="invID: 532751305 S-No: KT106  Name: Large Train Engine Brown">
          <a:hlinkClick xmlns:r="http://schemas.openxmlformats.org/officeDocument/2006/relationships" r:id="rId631" tgtFrame="/myImg/1122347.jpg"/>
          <a:extLst>
            <a:ext uri="{FF2B5EF4-FFF2-40B4-BE49-F238E27FC236}">
              <a16:creationId xmlns:a16="http://schemas.microsoft.com/office/drawing/2014/main" id="{9D456259-6227-478C-9629-0896CDA81160}"/>
            </a:ext>
          </a:extLst>
        </xdr:cNvPr>
        <xdr:cNvPicPr>
          <a:picLocks noChangeAspect="1" noChangeArrowheads="1"/>
        </xdr:cNvPicPr>
      </xdr:nvPicPr>
      <xdr:blipFill>
        <a:blip xmlns:r="http://schemas.openxmlformats.org/officeDocument/2006/relationships" r:embed="rId632">
          <a:extLst>
            <a:ext uri="{28A0092B-C50C-407E-A947-70E740481C1C}">
              <a14:useLocalDpi xmlns:a14="http://schemas.microsoft.com/office/drawing/2010/main" val="0"/>
            </a:ext>
          </a:extLst>
        </a:blip>
        <a:srcRect/>
        <a:stretch>
          <a:fillRect/>
        </a:stretch>
      </xdr:blipFill>
      <xdr:spPr bwMode="auto">
        <a:xfrm>
          <a:off x="0" y="1412412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3422</xdr:row>
      <xdr:rowOff>0</xdr:rowOff>
    </xdr:from>
    <xdr:to>
      <xdr:col>3</xdr:col>
      <xdr:colOff>114300</xdr:colOff>
      <xdr:row>3422</xdr:row>
      <xdr:rowOff>114300</xdr:rowOff>
    </xdr:to>
    <xdr:pic>
      <xdr:nvPicPr>
        <xdr:cNvPr id="2616" name="Billede 2615" descr="Seller Ships to My Country">
          <a:hlinkClick xmlns:r="http://schemas.openxmlformats.org/officeDocument/2006/relationships" r:id="rId5"/>
          <a:extLst>
            <a:ext uri="{FF2B5EF4-FFF2-40B4-BE49-F238E27FC236}">
              <a16:creationId xmlns:a16="http://schemas.microsoft.com/office/drawing/2014/main" id="{B6445D12-D344-4E05-9FCB-EAB2F4E7605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12412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3422</xdr:row>
      <xdr:rowOff>0</xdr:rowOff>
    </xdr:from>
    <xdr:to>
      <xdr:col>3</xdr:col>
      <xdr:colOff>274320</xdr:colOff>
      <xdr:row>3422</xdr:row>
      <xdr:rowOff>152400</xdr:rowOff>
    </xdr:to>
    <xdr:pic>
      <xdr:nvPicPr>
        <xdr:cNvPr id="2617" name="Billede 2616">
          <a:hlinkClick xmlns:r="http://schemas.openxmlformats.org/officeDocument/2006/relationships" r:id="rId7"/>
          <a:extLst>
            <a:ext uri="{FF2B5EF4-FFF2-40B4-BE49-F238E27FC236}">
              <a16:creationId xmlns:a16="http://schemas.microsoft.com/office/drawing/2014/main" id="{ED37CF12-4F6B-427F-B422-47972637F5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412412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3426</xdr:row>
      <xdr:rowOff>0</xdr:rowOff>
    </xdr:from>
    <xdr:to>
      <xdr:col>3</xdr:col>
      <xdr:colOff>7620</xdr:colOff>
      <xdr:row>3426</xdr:row>
      <xdr:rowOff>30480</xdr:rowOff>
    </xdr:to>
    <xdr:pic>
      <xdr:nvPicPr>
        <xdr:cNvPr id="2618" name="Billede 2617">
          <a:extLst>
            <a:ext uri="{FF2B5EF4-FFF2-40B4-BE49-F238E27FC236}">
              <a16:creationId xmlns:a16="http://schemas.microsoft.com/office/drawing/2014/main" id="{D4759BAA-0D01-4F42-9E5D-9F15874660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16756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3427</xdr:row>
      <xdr:rowOff>0</xdr:rowOff>
    </xdr:from>
    <xdr:to>
      <xdr:col>3</xdr:col>
      <xdr:colOff>571500</xdr:colOff>
      <xdr:row>3427</xdr:row>
      <xdr:rowOff>160020</xdr:rowOff>
    </xdr:to>
    <xdr:pic>
      <xdr:nvPicPr>
        <xdr:cNvPr id="2619" name="Billede 2618">
          <a:hlinkClick xmlns:r="http://schemas.openxmlformats.org/officeDocument/2006/relationships" r:id="rId633"/>
          <a:extLst>
            <a:ext uri="{FF2B5EF4-FFF2-40B4-BE49-F238E27FC236}">
              <a16:creationId xmlns:a16="http://schemas.microsoft.com/office/drawing/2014/main" id="{46B4ACE9-B20A-43B9-8406-616215A4C00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16939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3428</xdr:row>
      <xdr:rowOff>0</xdr:rowOff>
    </xdr:from>
    <xdr:to>
      <xdr:col>3</xdr:col>
      <xdr:colOff>7620</xdr:colOff>
      <xdr:row>3428</xdr:row>
      <xdr:rowOff>99060</xdr:rowOff>
    </xdr:to>
    <xdr:pic>
      <xdr:nvPicPr>
        <xdr:cNvPr id="2620" name="Billede 2619">
          <a:extLst>
            <a:ext uri="{FF2B5EF4-FFF2-40B4-BE49-F238E27FC236}">
              <a16:creationId xmlns:a16="http://schemas.microsoft.com/office/drawing/2014/main" id="{7E489E69-8CD4-45DC-B595-2090B1DAF9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17121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3430</xdr:row>
      <xdr:rowOff>0</xdr:rowOff>
    </xdr:from>
    <xdr:to>
      <xdr:col>1</xdr:col>
      <xdr:colOff>152400</xdr:colOff>
      <xdr:row>3431</xdr:row>
      <xdr:rowOff>228600</xdr:rowOff>
    </xdr:to>
    <xdr:pic>
      <xdr:nvPicPr>
        <xdr:cNvPr id="2621" name="Billede 2620" descr="invID: 532751306 S-No: KT107  Name: Large Train Engine Gray">
          <a:hlinkClick xmlns:r="http://schemas.openxmlformats.org/officeDocument/2006/relationships" r:id="rId634" tgtFrame="/myImg/1122356.jpg"/>
          <a:extLst>
            <a:ext uri="{FF2B5EF4-FFF2-40B4-BE49-F238E27FC236}">
              <a16:creationId xmlns:a16="http://schemas.microsoft.com/office/drawing/2014/main" id="{0A319A5D-6946-42B0-8A91-C940A49D180A}"/>
            </a:ext>
          </a:extLst>
        </xdr:cNvPr>
        <xdr:cNvPicPr>
          <a:picLocks noChangeAspect="1" noChangeArrowheads="1"/>
        </xdr:cNvPicPr>
      </xdr:nvPicPr>
      <xdr:blipFill>
        <a:blip xmlns:r="http://schemas.openxmlformats.org/officeDocument/2006/relationships" r:embed="rId635">
          <a:extLst>
            <a:ext uri="{28A0092B-C50C-407E-A947-70E740481C1C}">
              <a14:useLocalDpi xmlns:a14="http://schemas.microsoft.com/office/drawing/2010/main" val="0"/>
            </a:ext>
          </a:extLst>
        </a:blip>
        <a:srcRect/>
        <a:stretch>
          <a:fillRect/>
        </a:stretch>
      </xdr:blipFill>
      <xdr:spPr bwMode="auto">
        <a:xfrm>
          <a:off x="0" y="1417487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3430</xdr:row>
      <xdr:rowOff>0</xdr:rowOff>
    </xdr:from>
    <xdr:to>
      <xdr:col>3</xdr:col>
      <xdr:colOff>114300</xdr:colOff>
      <xdr:row>3430</xdr:row>
      <xdr:rowOff>114300</xdr:rowOff>
    </xdr:to>
    <xdr:pic>
      <xdr:nvPicPr>
        <xdr:cNvPr id="2622" name="Billede 2621" descr="Seller Ships to My Country">
          <a:hlinkClick xmlns:r="http://schemas.openxmlformats.org/officeDocument/2006/relationships" r:id="rId5"/>
          <a:extLst>
            <a:ext uri="{FF2B5EF4-FFF2-40B4-BE49-F238E27FC236}">
              <a16:creationId xmlns:a16="http://schemas.microsoft.com/office/drawing/2014/main" id="{9C5B8654-597B-4F74-8A2C-5634EE957AE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17487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3430</xdr:row>
      <xdr:rowOff>0</xdr:rowOff>
    </xdr:from>
    <xdr:to>
      <xdr:col>3</xdr:col>
      <xdr:colOff>274320</xdr:colOff>
      <xdr:row>3430</xdr:row>
      <xdr:rowOff>152400</xdr:rowOff>
    </xdr:to>
    <xdr:pic>
      <xdr:nvPicPr>
        <xdr:cNvPr id="2623" name="Billede 2622">
          <a:hlinkClick xmlns:r="http://schemas.openxmlformats.org/officeDocument/2006/relationships" r:id="rId7"/>
          <a:extLst>
            <a:ext uri="{FF2B5EF4-FFF2-40B4-BE49-F238E27FC236}">
              <a16:creationId xmlns:a16="http://schemas.microsoft.com/office/drawing/2014/main" id="{1786E888-EB1B-4F2C-B988-4C519D57C96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417487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3434</xdr:row>
      <xdr:rowOff>0</xdr:rowOff>
    </xdr:from>
    <xdr:to>
      <xdr:col>3</xdr:col>
      <xdr:colOff>7620</xdr:colOff>
      <xdr:row>3434</xdr:row>
      <xdr:rowOff>30480</xdr:rowOff>
    </xdr:to>
    <xdr:pic>
      <xdr:nvPicPr>
        <xdr:cNvPr id="2624" name="Billede 2623">
          <a:extLst>
            <a:ext uri="{FF2B5EF4-FFF2-40B4-BE49-F238E27FC236}">
              <a16:creationId xmlns:a16="http://schemas.microsoft.com/office/drawing/2014/main" id="{B6623CC9-EAAF-4659-BCD8-6BFDDEBC7F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1716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3435</xdr:row>
      <xdr:rowOff>0</xdr:rowOff>
    </xdr:from>
    <xdr:to>
      <xdr:col>3</xdr:col>
      <xdr:colOff>571500</xdr:colOff>
      <xdr:row>3435</xdr:row>
      <xdr:rowOff>160020</xdr:rowOff>
    </xdr:to>
    <xdr:pic>
      <xdr:nvPicPr>
        <xdr:cNvPr id="2625" name="Billede 2624">
          <a:hlinkClick xmlns:r="http://schemas.openxmlformats.org/officeDocument/2006/relationships" r:id="rId636"/>
          <a:extLst>
            <a:ext uri="{FF2B5EF4-FFF2-40B4-BE49-F238E27FC236}">
              <a16:creationId xmlns:a16="http://schemas.microsoft.com/office/drawing/2014/main" id="{9208EC2F-8675-4DFA-A047-43401CEA27F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21899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3436</xdr:row>
      <xdr:rowOff>0</xdr:rowOff>
    </xdr:from>
    <xdr:to>
      <xdr:col>3</xdr:col>
      <xdr:colOff>7620</xdr:colOff>
      <xdr:row>3436</xdr:row>
      <xdr:rowOff>99060</xdr:rowOff>
    </xdr:to>
    <xdr:pic>
      <xdr:nvPicPr>
        <xdr:cNvPr id="2626" name="Billede 2625">
          <a:extLst>
            <a:ext uri="{FF2B5EF4-FFF2-40B4-BE49-F238E27FC236}">
              <a16:creationId xmlns:a16="http://schemas.microsoft.com/office/drawing/2014/main" id="{8128496A-F332-48A0-868B-0DCCA1E413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2082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3438</xdr:row>
      <xdr:rowOff>0</xdr:rowOff>
    </xdr:from>
    <xdr:to>
      <xdr:col>1</xdr:col>
      <xdr:colOff>152400</xdr:colOff>
      <xdr:row>3438</xdr:row>
      <xdr:rowOff>571500</xdr:rowOff>
    </xdr:to>
    <xdr:pic>
      <xdr:nvPicPr>
        <xdr:cNvPr id="2627" name="img427" descr="Lot ID: 198351368  Instruction No: 10027  Name: Train Engine Shed">
          <a:hlinkClick xmlns:r="http://schemas.openxmlformats.org/officeDocument/2006/relationships" r:id="rId637"/>
          <a:extLst>
            <a:ext uri="{FF2B5EF4-FFF2-40B4-BE49-F238E27FC236}">
              <a16:creationId xmlns:a16="http://schemas.microsoft.com/office/drawing/2014/main" id="{AA7611AF-AD31-465A-B741-3D4D968FE5CF}"/>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422448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3438</xdr:row>
      <xdr:rowOff>0</xdr:rowOff>
    </xdr:from>
    <xdr:to>
      <xdr:col>3</xdr:col>
      <xdr:colOff>114300</xdr:colOff>
      <xdr:row>3438</xdr:row>
      <xdr:rowOff>114300</xdr:rowOff>
    </xdr:to>
    <xdr:pic>
      <xdr:nvPicPr>
        <xdr:cNvPr id="2628" name="Billede 2627" descr="Seller Ships to My Country">
          <a:hlinkClick xmlns:r="http://schemas.openxmlformats.org/officeDocument/2006/relationships" r:id="rId5"/>
          <a:extLst>
            <a:ext uri="{FF2B5EF4-FFF2-40B4-BE49-F238E27FC236}">
              <a16:creationId xmlns:a16="http://schemas.microsoft.com/office/drawing/2014/main" id="{BAECD1FF-6273-4406-AD5C-A81A8D1E68B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22448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3438</xdr:row>
      <xdr:rowOff>0</xdr:rowOff>
    </xdr:from>
    <xdr:to>
      <xdr:col>3</xdr:col>
      <xdr:colOff>274320</xdr:colOff>
      <xdr:row>3438</xdr:row>
      <xdr:rowOff>152400</xdr:rowOff>
    </xdr:to>
    <xdr:pic>
      <xdr:nvPicPr>
        <xdr:cNvPr id="2629" name="Billede 2628">
          <a:hlinkClick xmlns:r="http://schemas.openxmlformats.org/officeDocument/2006/relationships" r:id="rId7"/>
          <a:extLst>
            <a:ext uri="{FF2B5EF4-FFF2-40B4-BE49-F238E27FC236}">
              <a16:creationId xmlns:a16="http://schemas.microsoft.com/office/drawing/2014/main" id="{0A186791-C61C-4190-8F35-A4B794881E88}"/>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422448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3442</xdr:row>
      <xdr:rowOff>0</xdr:rowOff>
    </xdr:from>
    <xdr:to>
      <xdr:col>3</xdr:col>
      <xdr:colOff>7620</xdr:colOff>
      <xdr:row>3442</xdr:row>
      <xdr:rowOff>30480</xdr:rowOff>
    </xdr:to>
    <xdr:pic>
      <xdr:nvPicPr>
        <xdr:cNvPr id="2630" name="Billede 2629">
          <a:extLst>
            <a:ext uri="{FF2B5EF4-FFF2-40B4-BE49-F238E27FC236}">
              <a16:creationId xmlns:a16="http://schemas.microsoft.com/office/drawing/2014/main" id="{0BAE138C-E9AD-488C-A1D9-822FB647E5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4688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3443</xdr:row>
      <xdr:rowOff>0</xdr:rowOff>
    </xdr:from>
    <xdr:to>
      <xdr:col>3</xdr:col>
      <xdr:colOff>571500</xdr:colOff>
      <xdr:row>3443</xdr:row>
      <xdr:rowOff>160020</xdr:rowOff>
    </xdr:to>
    <xdr:pic>
      <xdr:nvPicPr>
        <xdr:cNvPr id="2631" name="Billede 2630">
          <a:hlinkClick xmlns:r="http://schemas.openxmlformats.org/officeDocument/2006/relationships" r:id="rId639"/>
          <a:extLst>
            <a:ext uri="{FF2B5EF4-FFF2-40B4-BE49-F238E27FC236}">
              <a16:creationId xmlns:a16="http://schemas.microsoft.com/office/drawing/2014/main" id="{4C889DAD-2DAE-4D08-BECA-0D0369B07EF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24871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3444</xdr:row>
      <xdr:rowOff>0</xdr:rowOff>
    </xdr:from>
    <xdr:to>
      <xdr:col>3</xdr:col>
      <xdr:colOff>7620</xdr:colOff>
      <xdr:row>3444</xdr:row>
      <xdr:rowOff>99060</xdr:rowOff>
    </xdr:to>
    <xdr:pic>
      <xdr:nvPicPr>
        <xdr:cNvPr id="2632" name="Billede 2631">
          <a:extLst>
            <a:ext uri="{FF2B5EF4-FFF2-40B4-BE49-F238E27FC236}">
              <a16:creationId xmlns:a16="http://schemas.microsoft.com/office/drawing/2014/main" id="{4283B187-1C86-4671-8E1E-E53666E6E4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5054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3446</xdr:row>
      <xdr:rowOff>0</xdr:rowOff>
    </xdr:from>
    <xdr:to>
      <xdr:col>1</xdr:col>
      <xdr:colOff>152400</xdr:colOff>
      <xdr:row>3448</xdr:row>
      <xdr:rowOff>114300</xdr:rowOff>
    </xdr:to>
    <xdr:pic>
      <xdr:nvPicPr>
        <xdr:cNvPr id="2633" name="img428" descr="Lot ID: 290180026  Set No: 60112  Name: Fire Engine">
          <a:hlinkClick xmlns:r="http://schemas.openxmlformats.org/officeDocument/2006/relationships" r:id="rId565"/>
          <a:extLst>
            <a:ext uri="{FF2B5EF4-FFF2-40B4-BE49-F238E27FC236}">
              <a16:creationId xmlns:a16="http://schemas.microsoft.com/office/drawing/2014/main" id="{BD4C76DE-E6B0-474C-9067-C7306435CF04}"/>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425420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3446</xdr:row>
      <xdr:rowOff>0</xdr:rowOff>
    </xdr:from>
    <xdr:to>
      <xdr:col>3</xdr:col>
      <xdr:colOff>114300</xdr:colOff>
      <xdr:row>3446</xdr:row>
      <xdr:rowOff>114300</xdr:rowOff>
    </xdr:to>
    <xdr:pic>
      <xdr:nvPicPr>
        <xdr:cNvPr id="2634" name="Billede 2633" descr="Seller Ships to My Country">
          <a:hlinkClick xmlns:r="http://schemas.openxmlformats.org/officeDocument/2006/relationships" r:id="rId5"/>
          <a:extLst>
            <a:ext uri="{FF2B5EF4-FFF2-40B4-BE49-F238E27FC236}">
              <a16:creationId xmlns:a16="http://schemas.microsoft.com/office/drawing/2014/main" id="{5261110C-59B7-446B-BBBF-D61DAF1266D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25420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3446</xdr:row>
      <xdr:rowOff>0</xdr:rowOff>
    </xdr:from>
    <xdr:to>
      <xdr:col>3</xdr:col>
      <xdr:colOff>274320</xdr:colOff>
      <xdr:row>3446</xdr:row>
      <xdr:rowOff>152400</xdr:rowOff>
    </xdr:to>
    <xdr:pic>
      <xdr:nvPicPr>
        <xdr:cNvPr id="2635" name="Billede 2634">
          <a:hlinkClick xmlns:r="http://schemas.openxmlformats.org/officeDocument/2006/relationships" r:id="rId7"/>
          <a:extLst>
            <a:ext uri="{FF2B5EF4-FFF2-40B4-BE49-F238E27FC236}">
              <a16:creationId xmlns:a16="http://schemas.microsoft.com/office/drawing/2014/main" id="{FD1D2385-B031-49FE-8538-C3677A4B653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25420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3450</xdr:row>
      <xdr:rowOff>0</xdr:rowOff>
    </xdr:from>
    <xdr:to>
      <xdr:col>3</xdr:col>
      <xdr:colOff>7620</xdr:colOff>
      <xdr:row>3450</xdr:row>
      <xdr:rowOff>30480</xdr:rowOff>
    </xdr:to>
    <xdr:pic>
      <xdr:nvPicPr>
        <xdr:cNvPr id="2636" name="Billede 2635">
          <a:extLst>
            <a:ext uri="{FF2B5EF4-FFF2-40B4-BE49-F238E27FC236}">
              <a16:creationId xmlns:a16="http://schemas.microsoft.com/office/drawing/2014/main" id="{1A11AA54-7DAF-4658-820F-B3824EAE8E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69059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3451</xdr:row>
      <xdr:rowOff>0</xdr:rowOff>
    </xdr:from>
    <xdr:to>
      <xdr:col>3</xdr:col>
      <xdr:colOff>571500</xdr:colOff>
      <xdr:row>3451</xdr:row>
      <xdr:rowOff>160020</xdr:rowOff>
    </xdr:to>
    <xdr:pic>
      <xdr:nvPicPr>
        <xdr:cNvPr id="2637" name="Billede 2636">
          <a:hlinkClick xmlns:r="http://schemas.openxmlformats.org/officeDocument/2006/relationships" r:id="rId640"/>
          <a:extLst>
            <a:ext uri="{FF2B5EF4-FFF2-40B4-BE49-F238E27FC236}">
              <a16:creationId xmlns:a16="http://schemas.microsoft.com/office/drawing/2014/main" id="{DE2DD628-8417-4C59-8C38-C7658E20365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270888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3452</xdr:row>
      <xdr:rowOff>0</xdr:rowOff>
    </xdr:from>
    <xdr:to>
      <xdr:col>3</xdr:col>
      <xdr:colOff>7620</xdr:colOff>
      <xdr:row>3452</xdr:row>
      <xdr:rowOff>99060</xdr:rowOff>
    </xdr:to>
    <xdr:pic>
      <xdr:nvPicPr>
        <xdr:cNvPr id="2638" name="Billede 2637">
          <a:extLst>
            <a:ext uri="{FF2B5EF4-FFF2-40B4-BE49-F238E27FC236}">
              <a16:creationId xmlns:a16="http://schemas.microsoft.com/office/drawing/2014/main" id="{FB8D17DD-FDB0-479F-ADDB-E6E7FB99AA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272717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3454</xdr:row>
      <xdr:rowOff>0</xdr:rowOff>
    </xdr:from>
    <xdr:to>
      <xdr:col>1</xdr:col>
      <xdr:colOff>152400</xdr:colOff>
      <xdr:row>3455</xdr:row>
      <xdr:rowOff>114300</xdr:rowOff>
    </xdr:to>
    <xdr:pic>
      <xdr:nvPicPr>
        <xdr:cNvPr id="2639" name="Billede 2638" descr="invID: 93649904 S-No: 8800  Name: Vladek">
          <a:hlinkClick xmlns:r="http://schemas.openxmlformats.org/officeDocument/2006/relationships" r:id="rId641" tgtFrame="/myImg/317122.jpg"/>
          <a:extLst>
            <a:ext uri="{FF2B5EF4-FFF2-40B4-BE49-F238E27FC236}">
              <a16:creationId xmlns:a16="http://schemas.microsoft.com/office/drawing/2014/main" id="{3C231BA2-1E84-41F1-A081-4505CB433B3B}"/>
            </a:ext>
          </a:extLst>
        </xdr:cNvPr>
        <xdr:cNvPicPr>
          <a:picLocks noChangeAspect="1" noChangeArrowheads="1"/>
        </xdr:cNvPicPr>
      </xdr:nvPicPr>
      <xdr:blipFill>
        <a:blip xmlns:r="http://schemas.openxmlformats.org/officeDocument/2006/relationships" r:embed="rId642">
          <a:extLst>
            <a:ext uri="{28A0092B-C50C-407E-A947-70E740481C1C}">
              <a14:useLocalDpi xmlns:a14="http://schemas.microsoft.com/office/drawing/2010/main" val="0"/>
            </a:ext>
          </a:extLst>
        </a:blip>
        <a:srcRect/>
        <a:stretch>
          <a:fillRect/>
        </a:stretch>
      </xdr:blipFill>
      <xdr:spPr bwMode="auto">
        <a:xfrm>
          <a:off x="0" y="14276374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3454</xdr:row>
      <xdr:rowOff>0</xdr:rowOff>
    </xdr:from>
    <xdr:to>
      <xdr:col>3</xdr:col>
      <xdr:colOff>114300</xdr:colOff>
      <xdr:row>3454</xdr:row>
      <xdr:rowOff>114300</xdr:rowOff>
    </xdr:to>
    <xdr:pic>
      <xdr:nvPicPr>
        <xdr:cNvPr id="2640" name="Billede 2639" descr="Seller Does Not Ship to My Country">
          <a:hlinkClick xmlns:r="http://schemas.openxmlformats.org/officeDocument/2006/relationships" r:id="rId5"/>
          <a:extLst>
            <a:ext uri="{FF2B5EF4-FFF2-40B4-BE49-F238E27FC236}">
              <a16:creationId xmlns:a16="http://schemas.microsoft.com/office/drawing/2014/main" id="{C5718F25-A7E8-42F3-883A-A8623987535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276374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3454</xdr:row>
      <xdr:rowOff>0</xdr:rowOff>
    </xdr:from>
    <xdr:to>
      <xdr:col>3</xdr:col>
      <xdr:colOff>274320</xdr:colOff>
      <xdr:row>3454</xdr:row>
      <xdr:rowOff>152400</xdr:rowOff>
    </xdr:to>
    <xdr:pic>
      <xdr:nvPicPr>
        <xdr:cNvPr id="2641" name="Billede 2640">
          <a:hlinkClick xmlns:r="http://schemas.openxmlformats.org/officeDocument/2006/relationships" r:id="rId7"/>
          <a:extLst>
            <a:ext uri="{FF2B5EF4-FFF2-40B4-BE49-F238E27FC236}">
              <a16:creationId xmlns:a16="http://schemas.microsoft.com/office/drawing/2014/main" id="{63870D61-EA7E-4080-B868-250B664B4335}"/>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4276374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3458</xdr:row>
      <xdr:rowOff>0</xdr:rowOff>
    </xdr:from>
    <xdr:to>
      <xdr:col>3</xdr:col>
      <xdr:colOff>7620</xdr:colOff>
      <xdr:row>3458</xdr:row>
      <xdr:rowOff>30480</xdr:rowOff>
    </xdr:to>
    <xdr:pic>
      <xdr:nvPicPr>
        <xdr:cNvPr id="2642" name="Billede 2641">
          <a:extLst>
            <a:ext uri="{FF2B5EF4-FFF2-40B4-BE49-F238E27FC236}">
              <a16:creationId xmlns:a16="http://schemas.microsoft.com/office/drawing/2014/main" id="{9681F9E5-C9CA-45F4-A24B-F5D3C55C3A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0266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3459</xdr:row>
      <xdr:rowOff>0</xdr:rowOff>
    </xdr:from>
    <xdr:to>
      <xdr:col>3</xdr:col>
      <xdr:colOff>571500</xdr:colOff>
      <xdr:row>3459</xdr:row>
      <xdr:rowOff>160020</xdr:rowOff>
    </xdr:to>
    <xdr:pic>
      <xdr:nvPicPr>
        <xdr:cNvPr id="2643" name="Billede 2642">
          <a:hlinkClick xmlns:r="http://schemas.openxmlformats.org/officeDocument/2006/relationships" r:id="rId643"/>
          <a:extLst>
            <a:ext uri="{FF2B5EF4-FFF2-40B4-BE49-F238E27FC236}">
              <a16:creationId xmlns:a16="http://schemas.microsoft.com/office/drawing/2014/main" id="{F12C9C78-17A8-4994-BA2F-86B69CEA550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30449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3460</xdr:row>
      <xdr:rowOff>0</xdr:rowOff>
    </xdr:from>
    <xdr:to>
      <xdr:col>3</xdr:col>
      <xdr:colOff>7620</xdr:colOff>
      <xdr:row>3460</xdr:row>
      <xdr:rowOff>99060</xdr:rowOff>
    </xdr:to>
    <xdr:pic>
      <xdr:nvPicPr>
        <xdr:cNvPr id="2644" name="Billede 2643">
          <a:extLst>
            <a:ext uri="{FF2B5EF4-FFF2-40B4-BE49-F238E27FC236}">
              <a16:creationId xmlns:a16="http://schemas.microsoft.com/office/drawing/2014/main" id="{E285C92A-B960-4792-ADD9-58EB91C3A8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0632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3462</xdr:row>
      <xdr:rowOff>0</xdr:rowOff>
    </xdr:from>
    <xdr:to>
      <xdr:col>1</xdr:col>
      <xdr:colOff>152400</xdr:colOff>
      <xdr:row>3462</xdr:row>
      <xdr:rowOff>571500</xdr:rowOff>
    </xdr:to>
    <xdr:pic>
      <xdr:nvPicPr>
        <xdr:cNvPr id="2645" name="img430" descr="Lot ID: 260790850  Set No: 40370  Name: Steam Engine {Reissue of Set 7810}">
          <a:hlinkClick xmlns:r="http://schemas.openxmlformats.org/officeDocument/2006/relationships" r:id="rId549"/>
          <a:extLst>
            <a:ext uri="{FF2B5EF4-FFF2-40B4-BE49-F238E27FC236}">
              <a16:creationId xmlns:a16="http://schemas.microsoft.com/office/drawing/2014/main" id="{C8AE8248-507D-4FF2-B384-7D8E2D20D9D8}"/>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430997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3462</xdr:row>
      <xdr:rowOff>0</xdr:rowOff>
    </xdr:from>
    <xdr:to>
      <xdr:col>3</xdr:col>
      <xdr:colOff>114300</xdr:colOff>
      <xdr:row>3462</xdr:row>
      <xdr:rowOff>114300</xdr:rowOff>
    </xdr:to>
    <xdr:pic>
      <xdr:nvPicPr>
        <xdr:cNvPr id="2646" name="Billede 2645" descr="Seller Ships to My Country">
          <a:hlinkClick xmlns:r="http://schemas.openxmlformats.org/officeDocument/2006/relationships" r:id="rId5"/>
          <a:extLst>
            <a:ext uri="{FF2B5EF4-FFF2-40B4-BE49-F238E27FC236}">
              <a16:creationId xmlns:a16="http://schemas.microsoft.com/office/drawing/2014/main" id="{F81264AB-ED3A-403B-BFE2-47C1E781EAF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30997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3462</xdr:row>
      <xdr:rowOff>0</xdr:rowOff>
    </xdr:from>
    <xdr:to>
      <xdr:col>3</xdr:col>
      <xdr:colOff>274320</xdr:colOff>
      <xdr:row>3462</xdr:row>
      <xdr:rowOff>152400</xdr:rowOff>
    </xdr:to>
    <xdr:pic>
      <xdr:nvPicPr>
        <xdr:cNvPr id="2647" name="Billede 2646">
          <a:hlinkClick xmlns:r="http://schemas.openxmlformats.org/officeDocument/2006/relationships" r:id="rId7"/>
          <a:extLst>
            <a:ext uri="{FF2B5EF4-FFF2-40B4-BE49-F238E27FC236}">
              <a16:creationId xmlns:a16="http://schemas.microsoft.com/office/drawing/2014/main" id="{C70D130D-BEDF-4BE0-814A-BBFFAE0CEA3E}"/>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43099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3462</xdr:row>
      <xdr:rowOff>0</xdr:rowOff>
    </xdr:from>
    <xdr:to>
      <xdr:col>3</xdr:col>
      <xdr:colOff>457200</xdr:colOff>
      <xdr:row>3462</xdr:row>
      <xdr:rowOff>152400</xdr:rowOff>
    </xdr:to>
    <xdr:pic>
      <xdr:nvPicPr>
        <xdr:cNvPr id="2648" name="Billede 2647">
          <a:hlinkClick xmlns:r="http://schemas.openxmlformats.org/officeDocument/2006/relationships" r:id="rId48"/>
          <a:extLst>
            <a:ext uri="{FF2B5EF4-FFF2-40B4-BE49-F238E27FC236}">
              <a16:creationId xmlns:a16="http://schemas.microsoft.com/office/drawing/2014/main" id="{23E12FA7-A51B-4615-BAF5-2CC91A55079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43099790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3466</xdr:row>
      <xdr:rowOff>0</xdr:rowOff>
    </xdr:from>
    <xdr:to>
      <xdr:col>3</xdr:col>
      <xdr:colOff>7620</xdr:colOff>
      <xdr:row>3466</xdr:row>
      <xdr:rowOff>30480</xdr:rowOff>
    </xdr:to>
    <xdr:pic>
      <xdr:nvPicPr>
        <xdr:cNvPr id="2649" name="Billede 2648">
          <a:extLst>
            <a:ext uri="{FF2B5EF4-FFF2-40B4-BE49-F238E27FC236}">
              <a16:creationId xmlns:a16="http://schemas.microsoft.com/office/drawing/2014/main" id="{EA378462-3293-4B4C-A4D1-18D61C910C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2941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3467</xdr:row>
      <xdr:rowOff>0</xdr:rowOff>
    </xdr:from>
    <xdr:to>
      <xdr:col>3</xdr:col>
      <xdr:colOff>571500</xdr:colOff>
      <xdr:row>3467</xdr:row>
      <xdr:rowOff>160020</xdr:rowOff>
    </xdr:to>
    <xdr:pic>
      <xdr:nvPicPr>
        <xdr:cNvPr id="2650" name="Billede 2649">
          <a:hlinkClick xmlns:r="http://schemas.openxmlformats.org/officeDocument/2006/relationships" r:id="rId644"/>
          <a:extLst>
            <a:ext uri="{FF2B5EF4-FFF2-40B4-BE49-F238E27FC236}">
              <a16:creationId xmlns:a16="http://schemas.microsoft.com/office/drawing/2014/main" id="{DD272FC3-CB6E-4B2A-B926-0E9CF44557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33123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3468</xdr:row>
      <xdr:rowOff>0</xdr:rowOff>
    </xdr:from>
    <xdr:to>
      <xdr:col>3</xdr:col>
      <xdr:colOff>7620</xdr:colOff>
      <xdr:row>3468</xdr:row>
      <xdr:rowOff>99060</xdr:rowOff>
    </xdr:to>
    <xdr:pic>
      <xdr:nvPicPr>
        <xdr:cNvPr id="2651" name="Billede 2650">
          <a:extLst>
            <a:ext uri="{FF2B5EF4-FFF2-40B4-BE49-F238E27FC236}">
              <a16:creationId xmlns:a16="http://schemas.microsoft.com/office/drawing/2014/main" id="{5447A7A5-5ADB-478F-A25A-0AE864A093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3306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3470</xdr:row>
      <xdr:rowOff>0</xdr:rowOff>
    </xdr:from>
    <xdr:to>
      <xdr:col>1</xdr:col>
      <xdr:colOff>152400</xdr:colOff>
      <xdr:row>3471</xdr:row>
      <xdr:rowOff>228600</xdr:rowOff>
    </xdr:to>
    <xdr:pic>
      <xdr:nvPicPr>
        <xdr:cNvPr id="2652" name="img431" descr="Lot ID: 529234219  Set No: 255  Name: 1:87 Bedford Fire Engine">
          <a:hlinkClick xmlns:r="http://schemas.openxmlformats.org/officeDocument/2006/relationships" r:id="rId282"/>
          <a:extLst>
            <a:ext uri="{FF2B5EF4-FFF2-40B4-BE49-F238E27FC236}">
              <a16:creationId xmlns:a16="http://schemas.microsoft.com/office/drawing/2014/main" id="{E783DD8C-8066-4BD3-9A81-4E623B667976}"/>
            </a:ext>
          </a:extLst>
        </xdr:cNvPr>
        <xdr:cNvPicPr>
          <a:picLocks noChangeAspect="1" noChangeArrowheads="1"/>
        </xdr:cNvPicPr>
      </xdr:nvPicPr>
      <xdr:blipFill>
        <a:blip xmlns:r="http://schemas.openxmlformats.org/officeDocument/2006/relationships" r:embed="rId283">
          <a:extLst>
            <a:ext uri="{28A0092B-C50C-407E-A947-70E740481C1C}">
              <a14:useLocalDpi xmlns:a14="http://schemas.microsoft.com/office/drawing/2010/main" val="0"/>
            </a:ext>
          </a:extLst>
        </a:blip>
        <a:srcRect/>
        <a:stretch>
          <a:fillRect/>
        </a:stretch>
      </xdr:blipFill>
      <xdr:spPr bwMode="auto">
        <a:xfrm>
          <a:off x="0" y="1433672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3470</xdr:row>
      <xdr:rowOff>0</xdr:rowOff>
    </xdr:from>
    <xdr:to>
      <xdr:col>3</xdr:col>
      <xdr:colOff>114300</xdr:colOff>
      <xdr:row>3470</xdr:row>
      <xdr:rowOff>114300</xdr:rowOff>
    </xdr:to>
    <xdr:pic>
      <xdr:nvPicPr>
        <xdr:cNvPr id="2653" name="Billede 2652" descr="Seller Ships to My Country">
          <a:hlinkClick xmlns:r="http://schemas.openxmlformats.org/officeDocument/2006/relationships" r:id="rId5"/>
          <a:extLst>
            <a:ext uri="{FF2B5EF4-FFF2-40B4-BE49-F238E27FC236}">
              <a16:creationId xmlns:a16="http://schemas.microsoft.com/office/drawing/2014/main" id="{924C6485-C72C-4474-95C3-E92B3AF36A2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33672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3470</xdr:row>
      <xdr:rowOff>0</xdr:rowOff>
    </xdr:from>
    <xdr:to>
      <xdr:col>3</xdr:col>
      <xdr:colOff>274320</xdr:colOff>
      <xdr:row>3470</xdr:row>
      <xdr:rowOff>152400</xdr:rowOff>
    </xdr:to>
    <xdr:pic>
      <xdr:nvPicPr>
        <xdr:cNvPr id="2654" name="Billede 2653">
          <a:hlinkClick xmlns:r="http://schemas.openxmlformats.org/officeDocument/2006/relationships" r:id="rId7"/>
          <a:extLst>
            <a:ext uri="{FF2B5EF4-FFF2-40B4-BE49-F238E27FC236}">
              <a16:creationId xmlns:a16="http://schemas.microsoft.com/office/drawing/2014/main" id="{696D66A5-31DE-448B-B9A0-9CCA03D6F8C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33672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3474</xdr:row>
      <xdr:rowOff>0</xdr:rowOff>
    </xdr:from>
    <xdr:to>
      <xdr:col>3</xdr:col>
      <xdr:colOff>7620</xdr:colOff>
      <xdr:row>3474</xdr:row>
      <xdr:rowOff>30480</xdr:rowOff>
    </xdr:to>
    <xdr:pic>
      <xdr:nvPicPr>
        <xdr:cNvPr id="2655" name="Billede 2654">
          <a:extLst>
            <a:ext uri="{FF2B5EF4-FFF2-40B4-BE49-F238E27FC236}">
              <a16:creationId xmlns:a16="http://schemas.microsoft.com/office/drawing/2014/main" id="{633AB2A9-5C9B-4F25-8AFC-3DD2C92F6D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6415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3475</xdr:row>
      <xdr:rowOff>0</xdr:rowOff>
    </xdr:from>
    <xdr:to>
      <xdr:col>3</xdr:col>
      <xdr:colOff>571500</xdr:colOff>
      <xdr:row>3475</xdr:row>
      <xdr:rowOff>160020</xdr:rowOff>
    </xdr:to>
    <xdr:pic>
      <xdr:nvPicPr>
        <xdr:cNvPr id="2656" name="Billede 2655">
          <a:hlinkClick xmlns:r="http://schemas.openxmlformats.org/officeDocument/2006/relationships" r:id="rId645"/>
          <a:extLst>
            <a:ext uri="{FF2B5EF4-FFF2-40B4-BE49-F238E27FC236}">
              <a16:creationId xmlns:a16="http://schemas.microsoft.com/office/drawing/2014/main" id="{F8A8F5EA-8E64-403F-864A-FBE68570E1E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36598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3476</xdr:row>
      <xdr:rowOff>0</xdr:rowOff>
    </xdr:from>
    <xdr:to>
      <xdr:col>3</xdr:col>
      <xdr:colOff>7620</xdr:colOff>
      <xdr:row>3476</xdr:row>
      <xdr:rowOff>99060</xdr:rowOff>
    </xdr:to>
    <xdr:pic>
      <xdr:nvPicPr>
        <xdr:cNvPr id="2657" name="Billede 2656">
          <a:extLst>
            <a:ext uri="{FF2B5EF4-FFF2-40B4-BE49-F238E27FC236}">
              <a16:creationId xmlns:a16="http://schemas.microsoft.com/office/drawing/2014/main" id="{0460AFBA-56B1-4949-889E-41842BD6FE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6781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3478</xdr:row>
      <xdr:rowOff>0</xdr:rowOff>
    </xdr:from>
    <xdr:to>
      <xdr:col>1</xdr:col>
      <xdr:colOff>152400</xdr:colOff>
      <xdr:row>3479</xdr:row>
      <xdr:rowOff>342900</xdr:rowOff>
    </xdr:to>
    <xdr:pic>
      <xdr:nvPicPr>
        <xdr:cNvPr id="2658" name="img432" descr="Lot ID: 399036002  Set No: 60112  Name: Fire Engine">
          <a:hlinkClick xmlns:r="http://schemas.openxmlformats.org/officeDocument/2006/relationships" r:id="rId565"/>
          <a:extLst>
            <a:ext uri="{FF2B5EF4-FFF2-40B4-BE49-F238E27FC236}">
              <a16:creationId xmlns:a16="http://schemas.microsoft.com/office/drawing/2014/main" id="{14A71E65-F3DA-4D2B-AD6A-E42770E2EE42}"/>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437147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3478</xdr:row>
      <xdr:rowOff>0</xdr:rowOff>
    </xdr:from>
    <xdr:to>
      <xdr:col>3</xdr:col>
      <xdr:colOff>114300</xdr:colOff>
      <xdr:row>3478</xdr:row>
      <xdr:rowOff>114300</xdr:rowOff>
    </xdr:to>
    <xdr:pic>
      <xdr:nvPicPr>
        <xdr:cNvPr id="2659" name="Billede 2658" descr="Seller Ships to My Country">
          <a:hlinkClick xmlns:r="http://schemas.openxmlformats.org/officeDocument/2006/relationships" r:id="rId5"/>
          <a:extLst>
            <a:ext uri="{FF2B5EF4-FFF2-40B4-BE49-F238E27FC236}">
              <a16:creationId xmlns:a16="http://schemas.microsoft.com/office/drawing/2014/main" id="{B73CB4EC-94E2-4F45-9946-2B465D3A624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37147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3478</xdr:row>
      <xdr:rowOff>0</xdr:rowOff>
    </xdr:from>
    <xdr:to>
      <xdr:col>3</xdr:col>
      <xdr:colOff>274320</xdr:colOff>
      <xdr:row>3478</xdr:row>
      <xdr:rowOff>152400</xdr:rowOff>
    </xdr:to>
    <xdr:pic>
      <xdr:nvPicPr>
        <xdr:cNvPr id="2660" name="Billede 2659">
          <a:hlinkClick xmlns:r="http://schemas.openxmlformats.org/officeDocument/2006/relationships" r:id="rId7"/>
          <a:extLst>
            <a:ext uri="{FF2B5EF4-FFF2-40B4-BE49-F238E27FC236}">
              <a16:creationId xmlns:a16="http://schemas.microsoft.com/office/drawing/2014/main" id="{25BEE9D5-1AE1-4FFF-8932-9E6A5E17A18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37147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3482</xdr:row>
      <xdr:rowOff>0</xdr:rowOff>
    </xdr:from>
    <xdr:to>
      <xdr:col>3</xdr:col>
      <xdr:colOff>7620</xdr:colOff>
      <xdr:row>3482</xdr:row>
      <xdr:rowOff>30480</xdr:rowOff>
    </xdr:to>
    <xdr:pic>
      <xdr:nvPicPr>
        <xdr:cNvPr id="2661" name="Billede 2660">
          <a:extLst>
            <a:ext uri="{FF2B5EF4-FFF2-40B4-BE49-F238E27FC236}">
              <a16:creationId xmlns:a16="http://schemas.microsoft.com/office/drawing/2014/main" id="{EF0827EA-AECA-4BD2-BD32-DA5CA706AC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8587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3483</xdr:row>
      <xdr:rowOff>0</xdr:rowOff>
    </xdr:from>
    <xdr:to>
      <xdr:col>3</xdr:col>
      <xdr:colOff>571500</xdr:colOff>
      <xdr:row>3483</xdr:row>
      <xdr:rowOff>160020</xdr:rowOff>
    </xdr:to>
    <xdr:pic>
      <xdr:nvPicPr>
        <xdr:cNvPr id="2662" name="Billede 2661">
          <a:hlinkClick xmlns:r="http://schemas.openxmlformats.org/officeDocument/2006/relationships" r:id="rId646"/>
          <a:extLst>
            <a:ext uri="{FF2B5EF4-FFF2-40B4-BE49-F238E27FC236}">
              <a16:creationId xmlns:a16="http://schemas.microsoft.com/office/drawing/2014/main" id="{0BA43477-343D-42BB-A629-489C5879ECA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38770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3484</xdr:row>
      <xdr:rowOff>0</xdr:rowOff>
    </xdr:from>
    <xdr:to>
      <xdr:col>3</xdr:col>
      <xdr:colOff>7620</xdr:colOff>
      <xdr:row>3484</xdr:row>
      <xdr:rowOff>99060</xdr:rowOff>
    </xdr:to>
    <xdr:pic>
      <xdr:nvPicPr>
        <xdr:cNvPr id="2663" name="Billede 2662">
          <a:extLst>
            <a:ext uri="{FF2B5EF4-FFF2-40B4-BE49-F238E27FC236}">
              <a16:creationId xmlns:a16="http://schemas.microsoft.com/office/drawing/2014/main" id="{F2B20066-8669-4159-BAFF-85EDAAC50C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38953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3486</xdr:row>
      <xdr:rowOff>0</xdr:rowOff>
    </xdr:from>
    <xdr:to>
      <xdr:col>1</xdr:col>
      <xdr:colOff>152400</xdr:colOff>
      <xdr:row>3486</xdr:row>
      <xdr:rowOff>571500</xdr:rowOff>
    </xdr:to>
    <xdr:pic>
      <xdr:nvPicPr>
        <xdr:cNvPr id="2664" name="img433" descr="Lot ID: 219083046  Set No: 40370  Name: Steam Engine {Reissue of Set 7810}">
          <a:hlinkClick xmlns:r="http://schemas.openxmlformats.org/officeDocument/2006/relationships" r:id="rId549"/>
          <a:extLst>
            <a:ext uri="{FF2B5EF4-FFF2-40B4-BE49-F238E27FC236}">
              <a16:creationId xmlns:a16="http://schemas.microsoft.com/office/drawing/2014/main" id="{23F988AF-CB71-4FBA-B331-EFD71EC63513}"/>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439318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3486</xdr:row>
      <xdr:rowOff>0</xdr:rowOff>
    </xdr:from>
    <xdr:to>
      <xdr:col>3</xdr:col>
      <xdr:colOff>114300</xdr:colOff>
      <xdr:row>3486</xdr:row>
      <xdr:rowOff>114300</xdr:rowOff>
    </xdr:to>
    <xdr:pic>
      <xdr:nvPicPr>
        <xdr:cNvPr id="2665" name="Billede 2664" descr="Seller Ships to My Country">
          <a:hlinkClick xmlns:r="http://schemas.openxmlformats.org/officeDocument/2006/relationships" r:id="rId5"/>
          <a:extLst>
            <a:ext uri="{FF2B5EF4-FFF2-40B4-BE49-F238E27FC236}">
              <a16:creationId xmlns:a16="http://schemas.microsoft.com/office/drawing/2014/main" id="{0AC5CDD6-5755-497B-A00C-0E4B511A3F8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39318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3486</xdr:row>
      <xdr:rowOff>0</xdr:rowOff>
    </xdr:from>
    <xdr:to>
      <xdr:col>3</xdr:col>
      <xdr:colOff>274320</xdr:colOff>
      <xdr:row>3486</xdr:row>
      <xdr:rowOff>152400</xdr:rowOff>
    </xdr:to>
    <xdr:pic>
      <xdr:nvPicPr>
        <xdr:cNvPr id="2666" name="Billede 2665">
          <a:hlinkClick xmlns:r="http://schemas.openxmlformats.org/officeDocument/2006/relationships" r:id="rId7"/>
          <a:extLst>
            <a:ext uri="{FF2B5EF4-FFF2-40B4-BE49-F238E27FC236}">
              <a16:creationId xmlns:a16="http://schemas.microsoft.com/office/drawing/2014/main" id="{27F85D49-D1BD-4598-9C7D-FFD1E439C0D3}"/>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439318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3490</xdr:row>
      <xdr:rowOff>0</xdr:rowOff>
    </xdr:from>
    <xdr:to>
      <xdr:col>3</xdr:col>
      <xdr:colOff>7620</xdr:colOff>
      <xdr:row>3490</xdr:row>
      <xdr:rowOff>30480</xdr:rowOff>
    </xdr:to>
    <xdr:pic>
      <xdr:nvPicPr>
        <xdr:cNvPr id="2667" name="Billede 2666">
          <a:extLst>
            <a:ext uri="{FF2B5EF4-FFF2-40B4-BE49-F238E27FC236}">
              <a16:creationId xmlns:a16="http://schemas.microsoft.com/office/drawing/2014/main" id="{5DC75CAE-F4E5-4186-93EA-DF687246C7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1330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3491</xdr:row>
      <xdr:rowOff>0</xdr:rowOff>
    </xdr:from>
    <xdr:to>
      <xdr:col>3</xdr:col>
      <xdr:colOff>571500</xdr:colOff>
      <xdr:row>3491</xdr:row>
      <xdr:rowOff>160020</xdr:rowOff>
    </xdr:to>
    <xdr:pic>
      <xdr:nvPicPr>
        <xdr:cNvPr id="2668" name="Billede 2667">
          <a:hlinkClick xmlns:r="http://schemas.openxmlformats.org/officeDocument/2006/relationships" r:id="rId647"/>
          <a:extLst>
            <a:ext uri="{FF2B5EF4-FFF2-40B4-BE49-F238E27FC236}">
              <a16:creationId xmlns:a16="http://schemas.microsoft.com/office/drawing/2014/main" id="{C5592381-C274-4B52-8E4B-4763B3A8E3B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41513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3492</xdr:row>
      <xdr:rowOff>0</xdr:rowOff>
    </xdr:from>
    <xdr:to>
      <xdr:col>3</xdr:col>
      <xdr:colOff>7620</xdr:colOff>
      <xdr:row>3492</xdr:row>
      <xdr:rowOff>99060</xdr:rowOff>
    </xdr:to>
    <xdr:pic>
      <xdr:nvPicPr>
        <xdr:cNvPr id="2669" name="Billede 2668">
          <a:extLst>
            <a:ext uri="{FF2B5EF4-FFF2-40B4-BE49-F238E27FC236}">
              <a16:creationId xmlns:a16="http://schemas.microsoft.com/office/drawing/2014/main" id="{B42473EB-D608-438E-B980-A94CC43BB6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1696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3494</xdr:row>
      <xdr:rowOff>0</xdr:rowOff>
    </xdr:from>
    <xdr:to>
      <xdr:col>1</xdr:col>
      <xdr:colOff>152400</xdr:colOff>
      <xdr:row>3495</xdr:row>
      <xdr:rowOff>114300</xdr:rowOff>
    </xdr:to>
    <xdr:pic>
      <xdr:nvPicPr>
        <xdr:cNvPr id="2670" name="img434" descr="Lot ID: 408283580  Set No: KT305  Name: Small Train Engine Black">
          <a:hlinkClick xmlns:r="http://schemas.openxmlformats.org/officeDocument/2006/relationships" r:id="rId648"/>
          <a:extLst>
            <a:ext uri="{FF2B5EF4-FFF2-40B4-BE49-F238E27FC236}">
              <a16:creationId xmlns:a16="http://schemas.microsoft.com/office/drawing/2014/main" id="{79BDA7C7-1721-4974-9A2F-FADB38613DFA}"/>
            </a:ext>
          </a:extLst>
        </xdr:cNvPr>
        <xdr:cNvPicPr>
          <a:picLocks noChangeAspect="1" noChangeArrowheads="1"/>
        </xdr:cNvPicPr>
      </xdr:nvPicPr>
      <xdr:blipFill>
        <a:blip xmlns:r="http://schemas.openxmlformats.org/officeDocument/2006/relationships" r:embed="rId649">
          <a:extLst>
            <a:ext uri="{28A0092B-C50C-407E-A947-70E740481C1C}">
              <a14:useLocalDpi xmlns:a14="http://schemas.microsoft.com/office/drawing/2010/main" val="0"/>
            </a:ext>
          </a:extLst>
        </a:blip>
        <a:srcRect/>
        <a:stretch>
          <a:fillRect/>
        </a:stretch>
      </xdr:blipFill>
      <xdr:spPr bwMode="auto">
        <a:xfrm>
          <a:off x="0" y="1442062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3494</xdr:row>
      <xdr:rowOff>0</xdr:rowOff>
    </xdr:from>
    <xdr:to>
      <xdr:col>3</xdr:col>
      <xdr:colOff>114300</xdr:colOff>
      <xdr:row>3494</xdr:row>
      <xdr:rowOff>114300</xdr:rowOff>
    </xdr:to>
    <xdr:pic>
      <xdr:nvPicPr>
        <xdr:cNvPr id="2671" name="Billede 2670" descr="Seller Ships to My Country">
          <a:hlinkClick xmlns:r="http://schemas.openxmlformats.org/officeDocument/2006/relationships" r:id="rId5"/>
          <a:extLst>
            <a:ext uri="{FF2B5EF4-FFF2-40B4-BE49-F238E27FC236}">
              <a16:creationId xmlns:a16="http://schemas.microsoft.com/office/drawing/2014/main" id="{31FFBC05-DFBF-4109-BBC3-01581564F64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42062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3494</xdr:row>
      <xdr:rowOff>0</xdr:rowOff>
    </xdr:from>
    <xdr:to>
      <xdr:col>3</xdr:col>
      <xdr:colOff>274320</xdr:colOff>
      <xdr:row>3494</xdr:row>
      <xdr:rowOff>152400</xdr:rowOff>
    </xdr:to>
    <xdr:pic>
      <xdr:nvPicPr>
        <xdr:cNvPr id="2672" name="Billede 2671">
          <a:hlinkClick xmlns:r="http://schemas.openxmlformats.org/officeDocument/2006/relationships" r:id="rId7"/>
          <a:extLst>
            <a:ext uri="{FF2B5EF4-FFF2-40B4-BE49-F238E27FC236}">
              <a16:creationId xmlns:a16="http://schemas.microsoft.com/office/drawing/2014/main" id="{E517BC85-16DF-4175-8532-898687F5D6D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442062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3498</xdr:row>
      <xdr:rowOff>0</xdr:rowOff>
    </xdr:from>
    <xdr:to>
      <xdr:col>3</xdr:col>
      <xdr:colOff>7620</xdr:colOff>
      <xdr:row>3498</xdr:row>
      <xdr:rowOff>30480</xdr:rowOff>
    </xdr:to>
    <xdr:pic>
      <xdr:nvPicPr>
        <xdr:cNvPr id="2673" name="Billede 2672">
          <a:extLst>
            <a:ext uri="{FF2B5EF4-FFF2-40B4-BE49-F238E27FC236}">
              <a16:creationId xmlns:a16="http://schemas.microsoft.com/office/drawing/2014/main" id="{3D37C715-DE63-4D44-8BE7-793F8A8668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3845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3499</xdr:row>
      <xdr:rowOff>0</xdr:rowOff>
    </xdr:from>
    <xdr:to>
      <xdr:col>3</xdr:col>
      <xdr:colOff>571500</xdr:colOff>
      <xdr:row>3499</xdr:row>
      <xdr:rowOff>160020</xdr:rowOff>
    </xdr:to>
    <xdr:pic>
      <xdr:nvPicPr>
        <xdr:cNvPr id="2674" name="Billede 2673">
          <a:hlinkClick xmlns:r="http://schemas.openxmlformats.org/officeDocument/2006/relationships" r:id="rId650"/>
          <a:extLst>
            <a:ext uri="{FF2B5EF4-FFF2-40B4-BE49-F238E27FC236}">
              <a16:creationId xmlns:a16="http://schemas.microsoft.com/office/drawing/2014/main" id="{1EC5184C-6421-4215-B2E8-792CB280E0E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44028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3500</xdr:row>
      <xdr:rowOff>0</xdr:rowOff>
    </xdr:from>
    <xdr:to>
      <xdr:col>3</xdr:col>
      <xdr:colOff>7620</xdr:colOff>
      <xdr:row>3500</xdr:row>
      <xdr:rowOff>99060</xdr:rowOff>
    </xdr:to>
    <xdr:pic>
      <xdr:nvPicPr>
        <xdr:cNvPr id="2675" name="Billede 2674">
          <a:extLst>
            <a:ext uri="{FF2B5EF4-FFF2-40B4-BE49-F238E27FC236}">
              <a16:creationId xmlns:a16="http://schemas.microsoft.com/office/drawing/2014/main" id="{C84A6801-AA6B-4DF6-99FA-CB8938705A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4210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3502</xdr:row>
      <xdr:rowOff>0</xdr:rowOff>
    </xdr:from>
    <xdr:to>
      <xdr:col>1</xdr:col>
      <xdr:colOff>152400</xdr:colOff>
      <xdr:row>3503</xdr:row>
      <xdr:rowOff>342900</xdr:rowOff>
    </xdr:to>
    <xdr:pic>
      <xdr:nvPicPr>
        <xdr:cNvPr id="2676" name="img435" descr="Lot ID: 201692316  Set No: 60112  Name: Fire Engine">
          <a:hlinkClick xmlns:r="http://schemas.openxmlformats.org/officeDocument/2006/relationships" r:id="rId565"/>
          <a:extLst>
            <a:ext uri="{FF2B5EF4-FFF2-40B4-BE49-F238E27FC236}">
              <a16:creationId xmlns:a16="http://schemas.microsoft.com/office/drawing/2014/main" id="{8E81A362-41EA-49FD-A901-7068495C4625}"/>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444576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3502</xdr:row>
      <xdr:rowOff>0</xdr:rowOff>
    </xdr:from>
    <xdr:to>
      <xdr:col>3</xdr:col>
      <xdr:colOff>114300</xdr:colOff>
      <xdr:row>3502</xdr:row>
      <xdr:rowOff>114300</xdr:rowOff>
    </xdr:to>
    <xdr:pic>
      <xdr:nvPicPr>
        <xdr:cNvPr id="2677" name="Billede 2676" descr="Seller Ships to My Country">
          <a:hlinkClick xmlns:r="http://schemas.openxmlformats.org/officeDocument/2006/relationships" r:id="rId5"/>
          <a:extLst>
            <a:ext uri="{FF2B5EF4-FFF2-40B4-BE49-F238E27FC236}">
              <a16:creationId xmlns:a16="http://schemas.microsoft.com/office/drawing/2014/main" id="{B3B1BB0F-E54D-45DD-BE7D-E69DAFCC2BD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44576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3502</xdr:row>
      <xdr:rowOff>0</xdr:rowOff>
    </xdr:from>
    <xdr:to>
      <xdr:col>3</xdr:col>
      <xdr:colOff>274320</xdr:colOff>
      <xdr:row>3502</xdr:row>
      <xdr:rowOff>152400</xdr:rowOff>
    </xdr:to>
    <xdr:pic>
      <xdr:nvPicPr>
        <xdr:cNvPr id="2678" name="Billede 2677">
          <a:hlinkClick xmlns:r="http://schemas.openxmlformats.org/officeDocument/2006/relationships" r:id="rId7"/>
          <a:extLst>
            <a:ext uri="{FF2B5EF4-FFF2-40B4-BE49-F238E27FC236}">
              <a16:creationId xmlns:a16="http://schemas.microsoft.com/office/drawing/2014/main" id="{8EC2EAD5-E830-4C01-805F-B9C5DB5E7DD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444576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3507</xdr:row>
      <xdr:rowOff>0</xdr:rowOff>
    </xdr:from>
    <xdr:to>
      <xdr:col>3</xdr:col>
      <xdr:colOff>7620</xdr:colOff>
      <xdr:row>3507</xdr:row>
      <xdr:rowOff>30480</xdr:rowOff>
    </xdr:to>
    <xdr:pic>
      <xdr:nvPicPr>
        <xdr:cNvPr id="2679" name="Billede 2678">
          <a:extLst>
            <a:ext uri="{FF2B5EF4-FFF2-40B4-BE49-F238E27FC236}">
              <a16:creationId xmlns:a16="http://schemas.microsoft.com/office/drawing/2014/main" id="{617674D5-4EAE-49BF-86A8-0CFE019281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7502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3508</xdr:row>
      <xdr:rowOff>0</xdr:rowOff>
    </xdr:from>
    <xdr:to>
      <xdr:col>3</xdr:col>
      <xdr:colOff>571500</xdr:colOff>
      <xdr:row>3508</xdr:row>
      <xdr:rowOff>160020</xdr:rowOff>
    </xdr:to>
    <xdr:pic>
      <xdr:nvPicPr>
        <xdr:cNvPr id="2680" name="Billede 2679">
          <a:hlinkClick xmlns:r="http://schemas.openxmlformats.org/officeDocument/2006/relationships" r:id="rId651"/>
          <a:extLst>
            <a:ext uri="{FF2B5EF4-FFF2-40B4-BE49-F238E27FC236}">
              <a16:creationId xmlns:a16="http://schemas.microsoft.com/office/drawing/2014/main" id="{E37A987A-8DCC-472E-877C-D7C3460CC4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47685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3509</xdr:row>
      <xdr:rowOff>0</xdr:rowOff>
    </xdr:from>
    <xdr:to>
      <xdr:col>3</xdr:col>
      <xdr:colOff>7620</xdr:colOff>
      <xdr:row>3509</xdr:row>
      <xdr:rowOff>99060</xdr:rowOff>
    </xdr:to>
    <xdr:pic>
      <xdr:nvPicPr>
        <xdr:cNvPr id="2681" name="Billede 2680">
          <a:extLst>
            <a:ext uri="{FF2B5EF4-FFF2-40B4-BE49-F238E27FC236}">
              <a16:creationId xmlns:a16="http://schemas.microsoft.com/office/drawing/2014/main" id="{61874D6E-C86B-468A-9FF1-1308DA4C6A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47868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3511</xdr:row>
      <xdr:rowOff>0</xdr:rowOff>
    </xdr:from>
    <xdr:to>
      <xdr:col>1</xdr:col>
      <xdr:colOff>152400</xdr:colOff>
      <xdr:row>3511</xdr:row>
      <xdr:rowOff>571500</xdr:rowOff>
    </xdr:to>
    <xdr:pic>
      <xdr:nvPicPr>
        <xdr:cNvPr id="2682" name="Billede 2681" descr="invID: 473181414 O-No: 7810  Name: Push-Along Steam Engine (Locomotive without motor)">
          <a:hlinkClick xmlns:r="http://schemas.openxmlformats.org/officeDocument/2006/relationships" r:id="rId652" tgtFrame="/myImg/1043371.jpg"/>
          <a:extLst>
            <a:ext uri="{FF2B5EF4-FFF2-40B4-BE49-F238E27FC236}">
              <a16:creationId xmlns:a16="http://schemas.microsoft.com/office/drawing/2014/main" id="{ED91B35B-8E02-464B-BD2C-270D511F2339}"/>
            </a:ext>
          </a:extLst>
        </xdr:cNvPr>
        <xdr:cNvPicPr>
          <a:picLocks noChangeAspect="1" noChangeArrowheads="1"/>
        </xdr:cNvPicPr>
      </xdr:nvPicPr>
      <xdr:blipFill>
        <a:blip xmlns:r="http://schemas.openxmlformats.org/officeDocument/2006/relationships" r:embed="rId653">
          <a:extLst>
            <a:ext uri="{28A0092B-C50C-407E-A947-70E740481C1C}">
              <a14:useLocalDpi xmlns:a14="http://schemas.microsoft.com/office/drawing/2010/main" val="0"/>
            </a:ext>
          </a:extLst>
        </a:blip>
        <a:srcRect/>
        <a:stretch>
          <a:fillRect/>
        </a:stretch>
      </xdr:blipFill>
      <xdr:spPr bwMode="auto">
        <a:xfrm>
          <a:off x="0" y="14482343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3511</xdr:row>
      <xdr:rowOff>0</xdr:rowOff>
    </xdr:from>
    <xdr:to>
      <xdr:col>3</xdr:col>
      <xdr:colOff>114300</xdr:colOff>
      <xdr:row>3511</xdr:row>
      <xdr:rowOff>114300</xdr:rowOff>
    </xdr:to>
    <xdr:pic>
      <xdr:nvPicPr>
        <xdr:cNvPr id="2683" name="Billede 2682" descr="Seller Ships to My Country">
          <a:hlinkClick xmlns:r="http://schemas.openxmlformats.org/officeDocument/2006/relationships" r:id="rId5"/>
          <a:extLst>
            <a:ext uri="{FF2B5EF4-FFF2-40B4-BE49-F238E27FC236}">
              <a16:creationId xmlns:a16="http://schemas.microsoft.com/office/drawing/2014/main" id="{7F8E40A2-E249-4178-A74B-A41C37F1129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482343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3511</xdr:row>
      <xdr:rowOff>0</xdr:rowOff>
    </xdr:from>
    <xdr:to>
      <xdr:col>3</xdr:col>
      <xdr:colOff>274320</xdr:colOff>
      <xdr:row>3511</xdr:row>
      <xdr:rowOff>152400</xdr:rowOff>
    </xdr:to>
    <xdr:pic>
      <xdr:nvPicPr>
        <xdr:cNvPr id="2684" name="Billede 2683">
          <a:hlinkClick xmlns:r="http://schemas.openxmlformats.org/officeDocument/2006/relationships" r:id="rId7"/>
          <a:extLst>
            <a:ext uri="{FF2B5EF4-FFF2-40B4-BE49-F238E27FC236}">
              <a16:creationId xmlns:a16="http://schemas.microsoft.com/office/drawing/2014/main" id="{9A510F1B-49E3-4CCE-98BD-3012C69D2F3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4482343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3515</xdr:row>
      <xdr:rowOff>0</xdr:rowOff>
    </xdr:from>
    <xdr:to>
      <xdr:col>3</xdr:col>
      <xdr:colOff>7620</xdr:colOff>
      <xdr:row>3515</xdr:row>
      <xdr:rowOff>30480</xdr:rowOff>
    </xdr:to>
    <xdr:pic>
      <xdr:nvPicPr>
        <xdr:cNvPr id="2685" name="Billede 2684">
          <a:extLst>
            <a:ext uri="{FF2B5EF4-FFF2-40B4-BE49-F238E27FC236}">
              <a16:creationId xmlns:a16="http://schemas.microsoft.com/office/drawing/2014/main" id="{B5C6E3EA-C396-4B37-A483-2739582494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08632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3516</xdr:row>
      <xdr:rowOff>0</xdr:rowOff>
    </xdr:from>
    <xdr:to>
      <xdr:col>3</xdr:col>
      <xdr:colOff>571500</xdr:colOff>
      <xdr:row>3516</xdr:row>
      <xdr:rowOff>160020</xdr:rowOff>
    </xdr:to>
    <xdr:pic>
      <xdr:nvPicPr>
        <xdr:cNvPr id="2686" name="Billede 2685">
          <a:hlinkClick xmlns:r="http://schemas.openxmlformats.org/officeDocument/2006/relationships" r:id="rId654"/>
          <a:extLst>
            <a:ext uri="{FF2B5EF4-FFF2-40B4-BE49-F238E27FC236}">
              <a16:creationId xmlns:a16="http://schemas.microsoft.com/office/drawing/2014/main" id="{7FB70956-5061-41A4-AD58-8D14BFAA767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510461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3517</xdr:row>
      <xdr:rowOff>0</xdr:rowOff>
    </xdr:from>
    <xdr:to>
      <xdr:col>3</xdr:col>
      <xdr:colOff>7620</xdr:colOff>
      <xdr:row>3517</xdr:row>
      <xdr:rowOff>99060</xdr:rowOff>
    </xdr:to>
    <xdr:pic>
      <xdr:nvPicPr>
        <xdr:cNvPr id="2687" name="Billede 2686">
          <a:extLst>
            <a:ext uri="{FF2B5EF4-FFF2-40B4-BE49-F238E27FC236}">
              <a16:creationId xmlns:a16="http://schemas.microsoft.com/office/drawing/2014/main" id="{C4BA596A-FDFF-4AB1-BCA8-6313CED5FC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12290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3519</xdr:row>
      <xdr:rowOff>0</xdr:rowOff>
    </xdr:from>
    <xdr:to>
      <xdr:col>1</xdr:col>
      <xdr:colOff>152400</xdr:colOff>
      <xdr:row>3520</xdr:row>
      <xdr:rowOff>114300</xdr:rowOff>
    </xdr:to>
    <xdr:pic>
      <xdr:nvPicPr>
        <xdr:cNvPr id="2688" name="img437" descr="Lot ID: 486061467  Set No: KT305  Name: Small Train Engine Black">
          <a:hlinkClick xmlns:r="http://schemas.openxmlformats.org/officeDocument/2006/relationships" r:id="rId648"/>
          <a:extLst>
            <a:ext uri="{FF2B5EF4-FFF2-40B4-BE49-F238E27FC236}">
              <a16:creationId xmlns:a16="http://schemas.microsoft.com/office/drawing/2014/main" id="{B170CABE-F080-4B29-A0CE-D45DBE1E7BAD}"/>
            </a:ext>
          </a:extLst>
        </xdr:cNvPr>
        <xdr:cNvPicPr>
          <a:picLocks noChangeAspect="1" noChangeArrowheads="1"/>
        </xdr:cNvPicPr>
      </xdr:nvPicPr>
      <xdr:blipFill>
        <a:blip xmlns:r="http://schemas.openxmlformats.org/officeDocument/2006/relationships" r:embed="rId649">
          <a:extLst>
            <a:ext uri="{28A0092B-C50C-407E-A947-70E740481C1C}">
              <a14:useLocalDpi xmlns:a14="http://schemas.microsoft.com/office/drawing/2010/main" val="0"/>
            </a:ext>
          </a:extLst>
        </a:blip>
        <a:srcRect/>
        <a:stretch>
          <a:fillRect/>
        </a:stretch>
      </xdr:blipFill>
      <xdr:spPr bwMode="auto">
        <a:xfrm>
          <a:off x="0" y="14515947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3519</xdr:row>
      <xdr:rowOff>0</xdr:rowOff>
    </xdr:from>
    <xdr:to>
      <xdr:col>3</xdr:col>
      <xdr:colOff>114300</xdr:colOff>
      <xdr:row>3519</xdr:row>
      <xdr:rowOff>114300</xdr:rowOff>
    </xdr:to>
    <xdr:pic>
      <xdr:nvPicPr>
        <xdr:cNvPr id="2689" name="Billede 2688" descr="Seller Ships to My Country">
          <a:hlinkClick xmlns:r="http://schemas.openxmlformats.org/officeDocument/2006/relationships" r:id="rId5"/>
          <a:extLst>
            <a:ext uri="{FF2B5EF4-FFF2-40B4-BE49-F238E27FC236}">
              <a16:creationId xmlns:a16="http://schemas.microsoft.com/office/drawing/2014/main" id="{03A8F0CE-DF39-48D2-AF82-EBEF05CBB53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515947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3519</xdr:row>
      <xdr:rowOff>0</xdr:rowOff>
    </xdr:from>
    <xdr:to>
      <xdr:col>3</xdr:col>
      <xdr:colOff>274320</xdr:colOff>
      <xdr:row>3519</xdr:row>
      <xdr:rowOff>152400</xdr:rowOff>
    </xdr:to>
    <xdr:pic>
      <xdr:nvPicPr>
        <xdr:cNvPr id="2690" name="Billede 2689">
          <a:hlinkClick xmlns:r="http://schemas.openxmlformats.org/officeDocument/2006/relationships" r:id="rId7"/>
          <a:extLst>
            <a:ext uri="{FF2B5EF4-FFF2-40B4-BE49-F238E27FC236}">
              <a16:creationId xmlns:a16="http://schemas.microsoft.com/office/drawing/2014/main" id="{016F680D-B102-4EE1-930F-2E78E9035879}"/>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4515947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3523</xdr:row>
      <xdr:rowOff>0</xdr:rowOff>
    </xdr:from>
    <xdr:to>
      <xdr:col>3</xdr:col>
      <xdr:colOff>7620</xdr:colOff>
      <xdr:row>3523</xdr:row>
      <xdr:rowOff>30480</xdr:rowOff>
    </xdr:to>
    <xdr:pic>
      <xdr:nvPicPr>
        <xdr:cNvPr id="2691" name="Billede 2690">
          <a:extLst>
            <a:ext uri="{FF2B5EF4-FFF2-40B4-BE49-F238E27FC236}">
              <a16:creationId xmlns:a16="http://schemas.microsoft.com/office/drawing/2014/main" id="{393134BB-64EA-46DA-83C0-CC45588880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47951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3524</xdr:row>
      <xdr:rowOff>0</xdr:rowOff>
    </xdr:from>
    <xdr:to>
      <xdr:col>3</xdr:col>
      <xdr:colOff>571500</xdr:colOff>
      <xdr:row>3524</xdr:row>
      <xdr:rowOff>160020</xdr:rowOff>
    </xdr:to>
    <xdr:pic>
      <xdr:nvPicPr>
        <xdr:cNvPr id="2692" name="Billede 2691">
          <a:hlinkClick xmlns:r="http://schemas.openxmlformats.org/officeDocument/2006/relationships" r:id="rId655"/>
          <a:extLst>
            <a:ext uri="{FF2B5EF4-FFF2-40B4-BE49-F238E27FC236}">
              <a16:creationId xmlns:a16="http://schemas.microsoft.com/office/drawing/2014/main" id="{AFDEF2CB-D256-450E-BC37-D5AABCF4813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549780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3525</xdr:row>
      <xdr:rowOff>0</xdr:rowOff>
    </xdr:from>
    <xdr:to>
      <xdr:col>3</xdr:col>
      <xdr:colOff>7620</xdr:colOff>
      <xdr:row>3525</xdr:row>
      <xdr:rowOff>99060</xdr:rowOff>
    </xdr:to>
    <xdr:pic>
      <xdr:nvPicPr>
        <xdr:cNvPr id="2693" name="Billede 2692">
          <a:extLst>
            <a:ext uri="{FF2B5EF4-FFF2-40B4-BE49-F238E27FC236}">
              <a16:creationId xmlns:a16="http://schemas.microsoft.com/office/drawing/2014/main" id="{9C40EF45-2279-4447-A073-12B938EB84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51609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3527</xdr:row>
      <xdr:rowOff>0</xdr:rowOff>
    </xdr:from>
    <xdr:to>
      <xdr:col>1</xdr:col>
      <xdr:colOff>152400</xdr:colOff>
      <xdr:row>3527</xdr:row>
      <xdr:rowOff>571500</xdr:rowOff>
    </xdr:to>
    <xdr:pic>
      <xdr:nvPicPr>
        <xdr:cNvPr id="2694" name="img438" descr="Lot ID: 496939770  Original Box No: 10027  Name: Train Engine Shed">
          <a:hlinkClick xmlns:r="http://schemas.openxmlformats.org/officeDocument/2006/relationships" r:id="rId656"/>
          <a:extLst>
            <a:ext uri="{FF2B5EF4-FFF2-40B4-BE49-F238E27FC236}">
              <a16:creationId xmlns:a16="http://schemas.microsoft.com/office/drawing/2014/main" id="{1103F3DA-AE36-4863-B532-2C4F4B3C6A0B}"/>
            </a:ext>
          </a:extLst>
        </xdr:cNvPr>
        <xdr:cNvPicPr>
          <a:picLocks noChangeAspect="1" noChangeArrowheads="1"/>
        </xdr:cNvPicPr>
      </xdr:nvPicPr>
      <xdr:blipFill>
        <a:blip xmlns:r="http://schemas.openxmlformats.org/officeDocument/2006/relationships" r:embed="rId657">
          <a:extLst>
            <a:ext uri="{28A0092B-C50C-407E-A947-70E740481C1C}">
              <a14:useLocalDpi xmlns:a14="http://schemas.microsoft.com/office/drawing/2010/main" val="0"/>
            </a:ext>
          </a:extLst>
        </a:blip>
        <a:srcRect/>
        <a:stretch>
          <a:fillRect/>
        </a:stretch>
      </xdr:blipFill>
      <xdr:spPr bwMode="auto">
        <a:xfrm>
          <a:off x="0" y="14555266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3527</xdr:row>
      <xdr:rowOff>0</xdr:rowOff>
    </xdr:from>
    <xdr:to>
      <xdr:col>3</xdr:col>
      <xdr:colOff>114300</xdr:colOff>
      <xdr:row>3527</xdr:row>
      <xdr:rowOff>114300</xdr:rowOff>
    </xdr:to>
    <xdr:pic>
      <xdr:nvPicPr>
        <xdr:cNvPr id="2695" name="Billede 2694" descr="Seller Ships to My Country">
          <a:hlinkClick xmlns:r="http://schemas.openxmlformats.org/officeDocument/2006/relationships" r:id="rId5"/>
          <a:extLst>
            <a:ext uri="{FF2B5EF4-FFF2-40B4-BE49-F238E27FC236}">
              <a16:creationId xmlns:a16="http://schemas.microsoft.com/office/drawing/2014/main" id="{6099C9C6-7560-4C89-AF18-06918C10591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555266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3527</xdr:row>
      <xdr:rowOff>0</xdr:rowOff>
    </xdr:from>
    <xdr:to>
      <xdr:col>3</xdr:col>
      <xdr:colOff>274320</xdr:colOff>
      <xdr:row>3527</xdr:row>
      <xdr:rowOff>152400</xdr:rowOff>
    </xdr:to>
    <xdr:pic>
      <xdr:nvPicPr>
        <xdr:cNvPr id="2696" name="Billede 2695">
          <a:hlinkClick xmlns:r="http://schemas.openxmlformats.org/officeDocument/2006/relationships" r:id="rId7"/>
          <a:extLst>
            <a:ext uri="{FF2B5EF4-FFF2-40B4-BE49-F238E27FC236}">
              <a16:creationId xmlns:a16="http://schemas.microsoft.com/office/drawing/2014/main" id="{3292A360-25EF-4EC5-9965-C57F2944E80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55526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3531</xdr:row>
      <xdr:rowOff>0</xdr:rowOff>
    </xdr:from>
    <xdr:to>
      <xdr:col>3</xdr:col>
      <xdr:colOff>7620</xdr:colOff>
      <xdr:row>3531</xdr:row>
      <xdr:rowOff>30480</xdr:rowOff>
    </xdr:to>
    <xdr:pic>
      <xdr:nvPicPr>
        <xdr:cNvPr id="2697" name="Billede 2696">
          <a:extLst>
            <a:ext uri="{FF2B5EF4-FFF2-40B4-BE49-F238E27FC236}">
              <a16:creationId xmlns:a16="http://schemas.microsoft.com/office/drawing/2014/main" id="{91AE4D32-E24A-492F-ACF5-BD83FC8D4D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8384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3532</xdr:row>
      <xdr:rowOff>0</xdr:rowOff>
    </xdr:from>
    <xdr:to>
      <xdr:col>3</xdr:col>
      <xdr:colOff>571500</xdr:colOff>
      <xdr:row>3532</xdr:row>
      <xdr:rowOff>160020</xdr:rowOff>
    </xdr:to>
    <xdr:pic>
      <xdr:nvPicPr>
        <xdr:cNvPr id="2698" name="Billede 2697">
          <a:hlinkClick xmlns:r="http://schemas.openxmlformats.org/officeDocument/2006/relationships" r:id="rId658"/>
          <a:extLst>
            <a:ext uri="{FF2B5EF4-FFF2-40B4-BE49-F238E27FC236}">
              <a16:creationId xmlns:a16="http://schemas.microsoft.com/office/drawing/2014/main" id="{D8FE165D-CD0C-41E0-BC76-B589E7540FB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58567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3533</xdr:row>
      <xdr:rowOff>0</xdr:rowOff>
    </xdr:from>
    <xdr:to>
      <xdr:col>3</xdr:col>
      <xdr:colOff>7620</xdr:colOff>
      <xdr:row>3533</xdr:row>
      <xdr:rowOff>99060</xdr:rowOff>
    </xdr:to>
    <xdr:pic>
      <xdr:nvPicPr>
        <xdr:cNvPr id="2699" name="Billede 2698">
          <a:extLst>
            <a:ext uri="{FF2B5EF4-FFF2-40B4-BE49-F238E27FC236}">
              <a16:creationId xmlns:a16="http://schemas.microsoft.com/office/drawing/2014/main" id="{5F6F887D-C36C-4B9B-9425-18068127C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58749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3535</xdr:row>
      <xdr:rowOff>0</xdr:rowOff>
    </xdr:from>
    <xdr:to>
      <xdr:col>1</xdr:col>
      <xdr:colOff>152400</xdr:colOff>
      <xdr:row>3536</xdr:row>
      <xdr:rowOff>342900</xdr:rowOff>
    </xdr:to>
    <xdr:pic>
      <xdr:nvPicPr>
        <xdr:cNvPr id="2700" name="img439" descr="Lot ID: 384583077  Set No: 60112  Name: Fire Engine">
          <a:hlinkClick xmlns:r="http://schemas.openxmlformats.org/officeDocument/2006/relationships" r:id="rId565"/>
          <a:extLst>
            <a:ext uri="{FF2B5EF4-FFF2-40B4-BE49-F238E27FC236}">
              <a16:creationId xmlns:a16="http://schemas.microsoft.com/office/drawing/2014/main" id="{12018D4F-7C4B-4EC8-856A-709C713F1368}"/>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459115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3535</xdr:row>
      <xdr:rowOff>0</xdr:rowOff>
    </xdr:from>
    <xdr:to>
      <xdr:col>3</xdr:col>
      <xdr:colOff>114300</xdr:colOff>
      <xdr:row>3535</xdr:row>
      <xdr:rowOff>114300</xdr:rowOff>
    </xdr:to>
    <xdr:pic>
      <xdr:nvPicPr>
        <xdr:cNvPr id="2701" name="Billede 2700" descr="Seller Ships to My Country">
          <a:hlinkClick xmlns:r="http://schemas.openxmlformats.org/officeDocument/2006/relationships" r:id="rId5"/>
          <a:extLst>
            <a:ext uri="{FF2B5EF4-FFF2-40B4-BE49-F238E27FC236}">
              <a16:creationId xmlns:a16="http://schemas.microsoft.com/office/drawing/2014/main" id="{71708920-2CFE-44D5-A156-239FB1A36D1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59115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3535</xdr:row>
      <xdr:rowOff>0</xdr:rowOff>
    </xdr:from>
    <xdr:to>
      <xdr:col>3</xdr:col>
      <xdr:colOff>274320</xdr:colOff>
      <xdr:row>3535</xdr:row>
      <xdr:rowOff>152400</xdr:rowOff>
    </xdr:to>
    <xdr:pic>
      <xdr:nvPicPr>
        <xdr:cNvPr id="2702" name="Billede 2701">
          <a:hlinkClick xmlns:r="http://schemas.openxmlformats.org/officeDocument/2006/relationships" r:id="rId7"/>
          <a:extLst>
            <a:ext uri="{FF2B5EF4-FFF2-40B4-BE49-F238E27FC236}">
              <a16:creationId xmlns:a16="http://schemas.microsoft.com/office/drawing/2014/main" id="{722151D1-1FCE-408F-9C8B-34656C6ED7E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459115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3539</xdr:row>
      <xdr:rowOff>0</xdr:rowOff>
    </xdr:from>
    <xdr:to>
      <xdr:col>3</xdr:col>
      <xdr:colOff>7620</xdr:colOff>
      <xdr:row>3539</xdr:row>
      <xdr:rowOff>30480</xdr:rowOff>
    </xdr:to>
    <xdr:pic>
      <xdr:nvPicPr>
        <xdr:cNvPr id="2703" name="Billede 2702">
          <a:extLst>
            <a:ext uri="{FF2B5EF4-FFF2-40B4-BE49-F238E27FC236}">
              <a16:creationId xmlns:a16="http://schemas.microsoft.com/office/drawing/2014/main" id="{B2FFFC14-6E90-4B89-9E85-A9513281D6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63116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3540</xdr:row>
      <xdr:rowOff>0</xdr:rowOff>
    </xdr:from>
    <xdr:to>
      <xdr:col>3</xdr:col>
      <xdr:colOff>571500</xdr:colOff>
      <xdr:row>3540</xdr:row>
      <xdr:rowOff>160020</xdr:rowOff>
    </xdr:to>
    <xdr:pic>
      <xdr:nvPicPr>
        <xdr:cNvPr id="2704" name="Billede 2703">
          <a:hlinkClick xmlns:r="http://schemas.openxmlformats.org/officeDocument/2006/relationships" r:id="rId659"/>
          <a:extLst>
            <a:ext uri="{FF2B5EF4-FFF2-40B4-BE49-F238E27FC236}">
              <a16:creationId xmlns:a16="http://schemas.microsoft.com/office/drawing/2014/main" id="{FABAA261-F0E8-44A6-9B92-0FC3D248A39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63299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3541</xdr:row>
      <xdr:rowOff>0</xdr:rowOff>
    </xdr:from>
    <xdr:to>
      <xdr:col>3</xdr:col>
      <xdr:colOff>7620</xdr:colOff>
      <xdr:row>3541</xdr:row>
      <xdr:rowOff>99060</xdr:rowOff>
    </xdr:to>
    <xdr:pic>
      <xdr:nvPicPr>
        <xdr:cNvPr id="2705" name="Billede 2704">
          <a:extLst>
            <a:ext uri="{FF2B5EF4-FFF2-40B4-BE49-F238E27FC236}">
              <a16:creationId xmlns:a16="http://schemas.microsoft.com/office/drawing/2014/main" id="{FDBC429E-5AD0-4A38-B8C3-B95FA46FBB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63481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3543</xdr:row>
      <xdr:rowOff>0</xdr:rowOff>
    </xdr:from>
    <xdr:to>
      <xdr:col>1</xdr:col>
      <xdr:colOff>152400</xdr:colOff>
      <xdr:row>3544</xdr:row>
      <xdr:rowOff>342900</xdr:rowOff>
    </xdr:to>
    <xdr:pic>
      <xdr:nvPicPr>
        <xdr:cNvPr id="2706" name="img440" descr="Lot ID: 527684135  Set No: 60112  Name: Fire Engine">
          <a:hlinkClick xmlns:r="http://schemas.openxmlformats.org/officeDocument/2006/relationships" r:id="rId565"/>
          <a:extLst>
            <a:ext uri="{FF2B5EF4-FFF2-40B4-BE49-F238E27FC236}">
              <a16:creationId xmlns:a16="http://schemas.microsoft.com/office/drawing/2014/main" id="{F8D7D254-2246-44FE-BF25-6972FC94F056}"/>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463847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3543</xdr:row>
      <xdr:rowOff>0</xdr:rowOff>
    </xdr:from>
    <xdr:to>
      <xdr:col>3</xdr:col>
      <xdr:colOff>114300</xdr:colOff>
      <xdr:row>3543</xdr:row>
      <xdr:rowOff>114300</xdr:rowOff>
    </xdr:to>
    <xdr:pic>
      <xdr:nvPicPr>
        <xdr:cNvPr id="2707" name="Billede 2706" descr="Seller Ships to My Country">
          <a:hlinkClick xmlns:r="http://schemas.openxmlformats.org/officeDocument/2006/relationships" r:id="rId5"/>
          <a:extLst>
            <a:ext uri="{FF2B5EF4-FFF2-40B4-BE49-F238E27FC236}">
              <a16:creationId xmlns:a16="http://schemas.microsoft.com/office/drawing/2014/main" id="{79299C60-9F4B-40BC-B475-52B66F94523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63847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3543</xdr:row>
      <xdr:rowOff>0</xdr:rowOff>
    </xdr:from>
    <xdr:to>
      <xdr:col>3</xdr:col>
      <xdr:colOff>274320</xdr:colOff>
      <xdr:row>3543</xdr:row>
      <xdr:rowOff>152400</xdr:rowOff>
    </xdr:to>
    <xdr:pic>
      <xdr:nvPicPr>
        <xdr:cNvPr id="2708" name="Billede 2707">
          <a:hlinkClick xmlns:r="http://schemas.openxmlformats.org/officeDocument/2006/relationships" r:id="rId7"/>
          <a:extLst>
            <a:ext uri="{FF2B5EF4-FFF2-40B4-BE49-F238E27FC236}">
              <a16:creationId xmlns:a16="http://schemas.microsoft.com/office/drawing/2014/main" id="{BA09A183-0B26-4DB6-822C-0C93BA0C37E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63847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3547</xdr:row>
      <xdr:rowOff>0</xdr:rowOff>
    </xdr:from>
    <xdr:to>
      <xdr:col>3</xdr:col>
      <xdr:colOff>7620</xdr:colOff>
      <xdr:row>3547</xdr:row>
      <xdr:rowOff>30480</xdr:rowOff>
    </xdr:to>
    <xdr:pic>
      <xdr:nvPicPr>
        <xdr:cNvPr id="2709" name="Billede 2708">
          <a:extLst>
            <a:ext uri="{FF2B5EF4-FFF2-40B4-BE49-F238E27FC236}">
              <a16:creationId xmlns:a16="http://schemas.microsoft.com/office/drawing/2014/main" id="{46B2E7CF-45BD-469A-A568-04643C53F2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65905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3548</xdr:row>
      <xdr:rowOff>0</xdr:rowOff>
    </xdr:from>
    <xdr:to>
      <xdr:col>3</xdr:col>
      <xdr:colOff>571500</xdr:colOff>
      <xdr:row>3548</xdr:row>
      <xdr:rowOff>160020</xdr:rowOff>
    </xdr:to>
    <xdr:pic>
      <xdr:nvPicPr>
        <xdr:cNvPr id="2710" name="Billede 2709">
          <a:hlinkClick xmlns:r="http://schemas.openxmlformats.org/officeDocument/2006/relationships" r:id="rId660"/>
          <a:extLst>
            <a:ext uri="{FF2B5EF4-FFF2-40B4-BE49-F238E27FC236}">
              <a16:creationId xmlns:a16="http://schemas.microsoft.com/office/drawing/2014/main" id="{4F52BA0F-1FA8-499E-857D-F1BF195873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66088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3549</xdr:row>
      <xdr:rowOff>0</xdr:rowOff>
    </xdr:from>
    <xdr:to>
      <xdr:col>3</xdr:col>
      <xdr:colOff>7620</xdr:colOff>
      <xdr:row>3549</xdr:row>
      <xdr:rowOff>99060</xdr:rowOff>
    </xdr:to>
    <xdr:pic>
      <xdr:nvPicPr>
        <xdr:cNvPr id="2711" name="Billede 2710">
          <a:extLst>
            <a:ext uri="{FF2B5EF4-FFF2-40B4-BE49-F238E27FC236}">
              <a16:creationId xmlns:a16="http://schemas.microsoft.com/office/drawing/2014/main" id="{5C9BC18A-F984-4BDB-9697-6CA0E2314F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66270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3551</xdr:row>
      <xdr:rowOff>0</xdr:rowOff>
    </xdr:from>
    <xdr:to>
      <xdr:col>1</xdr:col>
      <xdr:colOff>152400</xdr:colOff>
      <xdr:row>3552</xdr:row>
      <xdr:rowOff>228600</xdr:rowOff>
    </xdr:to>
    <xdr:pic>
      <xdr:nvPicPr>
        <xdr:cNvPr id="2712" name="img441" descr="Lot ID: 415749271  Set No: 590  Name: Engine Company No. 9">
          <a:hlinkClick xmlns:r="http://schemas.openxmlformats.org/officeDocument/2006/relationships" r:id="rId661"/>
          <a:extLst>
            <a:ext uri="{FF2B5EF4-FFF2-40B4-BE49-F238E27FC236}">
              <a16:creationId xmlns:a16="http://schemas.microsoft.com/office/drawing/2014/main" id="{F4D3C2D7-4CB5-43EB-94E6-AC57DD4BEC84}"/>
            </a:ext>
          </a:extLst>
        </xdr:cNvPr>
        <xdr:cNvPicPr>
          <a:picLocks noChangeAspect="1" noChangeArrowheads="1"/>
        </xdr:cNvPicPr>
      </xdr:nvPicPr>
      <xdr:blipFill>
        <a:blip xmlns:r="http://schemas.openxmlformats.org/officeDocument/2006/relationships" r:embed="rId662">
          <a:extLst>
            <a:ext uri="{28A0092B-C50C-407E-A947-70E740481C1C}">
              <a14:useLocalDpi xmlns:a14="http://schemas.microsoft.com/office/drawing/2010/main" val="0"/>
            </a:ext>
          </a:extLst>
        </a:blip>
        <a:srcRect/>
        <a:stretch>
          <a:fillRect/>
        </a:stretch>
      </xdr:blipFill>
      <xdr:spPr bwMode="auto">
        <a:xfrm>
          <a:off x="0" y="1466636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3551</xdr:row>
      <xdr:rowOff>0</xdr:rowOff>
    </xdr:from>
    <xdr:to>
      <xdr:col>3</xdr:col>
      <xdr:colOff>114300</xdr:colOff>
      <xdr:row>3551</xdr:row>
      <xdr:rowOff>114300</xdr:rowOff>
    </xdr:to>
    <xdr:pic>
      <xdr:nvPicPr>
        <xdr:cNvPr id="2713" name="Billede 2712" descr="Seller Does Not Ship to My Country">
          <a:hlinkClick xmlns:r="http://schemas.openxmlformats.org/officeDocument/2006/relationships" r:id="rId5"/>
          <a:extLst>
            <a:ext uri="{FF2B5EF4-FFF2-40B4-BE49-F238E27FC236}">
              <a16:creationId xmlns:a16="http://schemas.microsoft.com/office/drawing/2014/main" id="{79BEBF36-A115-420E-8AB1-B4089C17E7A6}"/>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66636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3551</xdr:row>
      <xdr:rowOff>0</xdr:rowOff>
    </xdr:from>
    <xdr:to>
      <xdr:col>3</xdr:col>
      <xdr:colOff>274320</xdr:colOff>
      <xdr:row>3551</xdr:row>
      <xdr:rowOff>152400</xdr:rowOff>
    </xdr:to>
    <xdr:pic>
      <xdr:nvPicPr>
        <xdr:cNvPr id="2714" name="Billede 2713">
          <a:hlinkClick xmlns:r="http://schemas.openxmlformats.org/officeDocument/2006/relationships" r:id="rId7"/>
          <a:extLst>
            <a:ext uri="{FF2B5EF4-FFF2-40B4-BE49-F238E27FC236}">
              <a16:creationId xmlns:a16="http://schemas.microsoft.com/office/drawing/2014/main" id="{2DE522E5-267D-4B64-A3E2-EAE99A1E845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466636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3551</xdr:row>
      <xdr:rowOff>0</xdr:rowOff>
    </xdr:from>
    <xdr:to>
      <xdr:col>3</xdr:col>
      <xdr:colOff>457200</xdr:colOff>
      <xdr:row>3551</xdr:row>
      <xdr:rowOff>152400</xdr:rowOff>
    </xdr:to>
    <xdr:pic>
      <xdr:nvPicPr>
        <xdr:cNvPr id="2715" name="Billede 2714">
          <a:hlinkClick xmlns:r="http://schemas.openxmlformats.org/officeDocument/2006/relationships" r:id="rId663"/>
          <a:extLst>
            <a:ext uri="{FF2B5EF4-FFF2-40B4-BE49-F238E27FC236}">
              <a16:creationId xmlns:a16="http://schemas.microsoft.com/office/drawing/2014/main" id="{BBC9F7B0-A416-4677-829A-5D6F129A0C0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4666366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3555</xdr:row>
      <xdr:rowOff>0</xdr:rowOff>
    </xdr:from>
    <xdr:to>
      <xdr:col>3</xdr:col>
      <xdr:colOff>7620</xdr:colOff>
      <xdr:row>3555</xdr:row>
      <xdr:rowOff>30480</xdr:rowOff>
    </xdr:to>
    <xdr:pic>
      <xdr:nvPicPr>
        <xdr:cNvPr id="2716" name="Billede 2715">
          <a:extLst>
            <a:ext uri="{FF2B5EF4-FFF2-40B4-BE49-F238E27FC236}">
              <a16:creationId xmlns:a16="http://schemas.microsoft.com/office/drawing/2014/main" id="{A6201014-C871-4CC1-A30B-030CE31956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2145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3556</xdr:row>
      <xdr:rowOff>0</xdr:rowOff>
    </xdr:from>
    <xdr:to>
      <xdr:col>3</xdr:col>
      <xdr:colOff>571500</xdr:colOff>
      <xdr:row>3556</xdr:row>
      <xdr:rowOff>160020</xdr:rowOff>
    </xdr:to>
    <xdr:pic>
      <xdr:nvPicPr>
        <xdr:cNvPr id="2717" name="Billede 2716">
          <a:hlinkClick xmlns:r="http://schemas.openxmlformats.org/officeDocument/2006/relationships" r:id="rId664"/>
          <a:extLst>
            <a:ext uri="{FF2B5EF4-FFF2-40B4-BE49-F238E27FC236}">
              <a16:creationId xmlns:a16="http://schemas.microsoft.com/office/drawing/2014/main" id="{B9DD9101-3215-4795-A481-95A3ABA8267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72328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3557</xdr:row>
      <xdr:rowOff>0</xdr:rowOff>
    </xdr:from>
    <xdr:to>
      <xdr:col>3</xdr:col>
      <xdr:colOff>7620</xdr:colOff>
      <xdr:row>3557</xdr:row>
      <xdr:rowOff>99060</xdr:rowOff>
    </xdr:to>
    <xdr:pic>
      <xdr:nvPicPr>
        <xdr:cNvPr id="2718" name="Billede 2717">
          <a:extLst>
            <a:ext uri="{FF2B5EF4-FFF2-40B4-BE49-F238E27FC236}">
              <a16:creationId xmlns:a16="http://schemas.microsoft.com/office/drawing/2014/main" id="{D16021CF-ADFF-4DE7-87DC-30BF0741E3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2511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3559</xdr:row>
      <xdr:rowOff>0</xdr:rowOff>
    </xdr:from>
    <xdr:to>
      <xdr:col>1</xdr:col>
      <xdr:colOff>152400</xdr:colOff>
      <xdr:row>3560</xdr:row>
      <xdr:rowOff>228600</xdr:rowOff>
    </xdr:to>
    <xdr:pic>
      <xdr:nvPicPr>
        <xdr:cNvPr id="2719" name="Billede 2718" descr="invID: 446677955 S-No: KT107  Name: Large Train Engine Gray">
          <a:hlinkClick xmlns:r="http://schemas.openxmlformats.org/officeDocument/2006/relationships" r:id="rId665" tgtFrame="/myImg/1006193.jpg"/>
          <a:extLst>
            <a:ext uri="{FF2B5EF4-FFF2-40B4-BE49-F238E27FC236}">
              <a16:creationId xmlns:a16="http://schemas.microsoft.com/office/drawing/2014/main" id="{6CBAEBA9-2179-43D4-81E8-CBDE0DE18689}"/>
            </a:ext>
          </a:extLst>
        </xdr:cNvPr>
        <xdr:cNvPicPr>
          <a:picLocks noChangeAspect="1" noChangeArrowheads="1"/>
        </xdr:cNvPicPr>
      </xdr:nvPicPr>
      <xdr:blipFill>
        <a:blip xmlns:r="http://schemas.openxmlformats.org/officeDocument/2006/relationships" r:embed="rId666">
          <a:extLst>
            <a:ext uri="{28A0092B-C50C-407E-A947-70E740481C1C}">
              <a14:useLocalDpi xmlns:a14="http://schemas.microsoft.com/office/drawing/2010/main" val="0"/>
            </a:ext>
          </a:extLst>
        </a:blip>
        <a:srcRect/>
        <a:stretch>
          <a:fillRect/>
        </a:stretch>
      </xdr:blipFill>
      <xdr:spPr bwMode="auto">
        <a:xfrm>
          <a:off x="0" y="1472877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3559</xdr:row>
      <xdr:rowOff>0</xdr:rowOff>
    </xdr:from>
    <xdr:to>
      <xdr:col>3</xdr:col>
      <xdr:colOff>114300</xdr:colOff>
      <xdr:row>3559</xdr:row>
      <xdr:rowOff>114300</xdr:rowOff>
    </xdr:to>
    <xdr:pic>
      <xdr:nvPicPr>
        <xdr:cNvPr id="2720" name="Billede 2719" descr="Seller Ships to My Country">
          <a:hlinkClick xmlns:r="http://schemas.openxmlformats.org/officeDocument/2006/relationships" r:id="rId5"/>
          <a:extLst>
            <a:ext uri="{FF2B5EF4-FFF2-40B4-BE49-F238E27FC236}">
              <a16:creationId xmlns:a16="http://schemas.microsoft.com/office/drawing/2014/main" id="{65FB4865-7BEE-450B-AEAA-F622765F8EB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72877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3559</xdr:row>
      <xdr:rowOff>0</xdr:rowOff>
    </xdr:from>
    <xdr:to>
      <xdr:col>3</xdr:col>
      <xdr:colOff>274320</xdr:colOff>
      <xdr:row>3559</xdr:row>
      <xdr:rowOff>152400</xdr:rowOff>
    </xdr:to>
    <xdr:pic>
      <xdr:nvPicPr>
        <xdr:cNvPr id="2721" name="Billede 2720">
          <a:hlinkClick xmlns:r="http://schemas.openxmlformats.org/officeDocument/2006/relationships" r:id="rId7"/>
          <a:extLst>
            <a:ext uri="{FF2B5EF4-FFF2-40B4-BE49-F238E27FC236}">
              <a16:creationId xmlns:a16="http://schemas.microsoft.com/office/drawing/2014/main" id="{88D1A4C4-B551-42BD-9266-0028C34FA95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72877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3563</xdr:row>
      <xdr:rowOff>0</xdr:rowOff>
    </xdr:from>
    <xdr:to>
      <xdr:col>3</xdr:col>
      <xdr:colOff>7620</xdr:colOff>
      <xdr:row>3563</xdr:row>
      <xdr:rowOff>30480</xdr:rowOff>
    </xdr:to>
    <xdr:pic>
      <xdr:nvPicPr>
        <xdr:cNvPr id="2722" name="Billede 2721">
          <a:extLst>
            <a:ext uri="{FF2B5EF4-FFF2-40B4-BE49-F238E27FC236}">
              <a16:creationId xmlns:a16="http://schemas.microsoft.com/office/drawing/2014/main" id="{CFFDFDE0-598C-4845-8B8C-C149BD7E3E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4591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3564</xdr:row>
      <xdr:rowOff>0</xdr:rowOff>
    </xdr:from>
    <xdr:to>
      <xdr:col>3</xdr:col>
      <xdr:colOff>571500</xdr:colOff>
      <xdr:row>3564</xdr:row>
      <xdr:rowOff>160020</xdr:rowOff>
    </xdr:to>
    <xdr:pic>
      <xdr:nvPicPr>
        <xdr:cNvPr id="2723" name="Billede 2722">
          <a:hlinkClick xmlns:r="http://schemas.openxmlformats.org/officeDocument/2006/relationships" r:id="rId667"/>
          <a:extLst>
            <a:ext uri="{FF2B5EF4-FFF2-40B4-BE49-F238E27FC236}">
              <a16:creationId xmlns:a16="http://schemas.microsoft.com/office/drawing/2014/main" id="{D98FCF54-43FF-4653-B617-B864E302E19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74774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3565</xdr:row>
      <xdr:rowOff>0</xdr:rowOff>
    </xdr:from>
    <xdr:to>
      <xdr:col>3</xdr:col>
      <xdr:colOff>7620</xdr:colOff>
      <xdr:row>3565</xdr:row>
      <xdr:rowOff>99060</xdr:rowOff>
    </xdr:to>
    <xdr:pic>
      <xdr:nvPicPr>
        <xdr:cNvPr id="2724" name="Billede 2723">
          <a:extLst>
            <a:ext uri="{FF2B5EF4-FFF2-40B4-BE49-F238E27FC236}">
              <a16:creationId xmlns:a16="http://schemas.microsoft.com/office/drawing/2014/main" id="{EDA25A55-87EF-4C92-AB08-FDD6163DA2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4957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3567</xdr:row>
      <xdr:rowOff>0</xdr:rowOff>
    </xdr:from>
    <xdr:to>
      <xdr:col>1</xdr:col>
      <xdr:colOff>152400</xdr:colOff>
      <xdr:row>3567</xdr:row>
      <xdr:rowOff>571500</xdr:rowOff>
    </xdr:to>
    <xdr:pic>
      <xdr:nvPicPr>
        <xdr:cNvPr id="2725" name="img443" descr="Lot ID: 446795146  Original Box No: 10027  Name: Train Engine Shed">
          <a:hlinkClick xmlns:r="http://schemas.openxmlformats.org/officeDocument/2006/relationships" r:id="rId656"/>
          <a:extLst>
            <a:ext uri="{FF2B5EF4-FFF2-40B4-BE49-F238E27FC236}">
              <a16:creationId xmlns:a16="http://schemas.microsoft.com/office/drawing/2014/main" id="{7F7F9C4F-E2BB-4308-949B-1F23E276BB37}"/>
            </a:ext>
          </a:extLst>
        </xdr:cNvPr>
        <xdr:cNvPicPr>
          <a:picLocks noChangeAspect="1" noChangeArrowheads="1"/>
        </xdr:cNvPicPr>
      </xdr:nvPicPr>
      <xdr:blipFill>
        <a:blip xmlns:r="http://schemas.openxmlformats.org/officeDocument/2006/relationships" r:embed="rId657">
          <a:extLst>
            <a:ext uri="{28A0092B-C50C-407E-A947-70E740481C1C}">
              <a14:useLocalDpi xmlns:a14="http://schemas.microsoft.com/office/drawing/2010/main" val="0"/>
            </a:ext>
          </a:extLst>
        </a:blip>
        <a:srcRect/>
        <a:stretch>
          <a:fillRect/>
        </a:stretch>
      </xdr:blipFill>
      <xdr:spPr bwMode="auto">
        <a:xfrm>
          <a:off x="0" y="1475323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3567</xdr:row>
      <xdr:rowOff>0</xdr:rowOff>
    </xdr:from>
    <xdr:to>
      <xdr:col>3</xdr:col>
      <xdr:colOff>114300</xdr:colOff>
      <xdr:row>3567</xdr:row>
      <xdr:rowOff>114300</xdr:rowOff>
    </xdr:to>
    <xdr:pic>
      <xdr:nvPicPr>
        <xdr:cNvPr id="2726" name="Billede 2725" descr="Seller Ships to My Country">
          <a:hlinkClick xmlns:r="http://schemas.openxmlformats.org/officeDocument/2006/relationships" r:id="rId5"/>
          <a:extLst>
            <a:ext uri="{FF2B5EF4-FFF2-40B4-BE49-F238E27FC236}">
              <a16:creationId xmlns:a16="http://schemas.microsoft.com/office/drawing/2014/main" id="{524F2668-05DC-4261-93A4-FB16FE8BE3B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75323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3567</xdr:row>
      <xdr:rowOff>0</xdr:rowOff>
    </xdr:from>
    <xdr:to>
      <xdr:col>3</xdr:col>
      <xdr:colOff>274320</xdr:colOff>
      <xdr:row>3567</xdr:row>
      <xdr:rowOff>152400</xdr:rowOff>
    </xdr:to>
    <xdr:pic>
      <xdr:nvPicPr>
        <xdr:cNvPr id="2727" name="Billede 2726">
          <a:hlinkClick xmlns:r="http://schemas.openxmlformats.org/officeDocument/2006/relationships" r:id="rId7"/>
          <a:extLst>
            <a:ext uri="{FF2B5EF4-FFF2-40B4-BE49-F238E27FC236}">
              <a16:creationId xmlns:a16="http://schemas.microsoft.com/office/drawing/2014/main" id="{B96A791F-7713-4C08-BD72-4C3680507C3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475323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3571</xdr:row>
      <xdr:rowOff>0</xdr:rowOff>
    </xdr:from>
    <xdr:to>
      <xdr:col>3</xdr:col>
      <xdr:colOff>7620</xdr:colOff>
      <xdr:row>3571</xdr:row>
      <xdr:rowOff>30480</xdr:rowOff>
    </xdr:to>
    <xdr:pic>
      <xdr:nvPicPr>
        <xdr:cNvPr id="2728" name="Billede 2727">
          <a:extLst>
            <a:ext uri="{FF2B5EF4-FFF2-40B4-BE49-F238E27FC236}">
              <a16:creationId xmlns:a16="http://schemas.microsoft.com/office/drawing/2014/main" id="{4E923AEC-8FBD-4868-A966-B5D38049C5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7838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3572</xdr:row>
      <xdr:rowOff>0</xdr:rowOff>
    </xdr:from>
    <xdr:to>
      <xdr:col>3</xdr:col>
      <xdr:colOff>571500</xdr:colOff>
      <xdr:row>3572</xdr:row>
      <xdr:rowOff>160020</xdr:rowOff>
    </xdr:to>
    <xdr:pic>
      <xdr:nvPicPr>
        <xdr:cNvPr id="2729" name="Billede 2728">
          <a:hlinkClick xmlns:r="http://schemas.openxmlformats.org/officeDocument/2006/relationships" r:id="rId668"/>
          <a:extLst>
            <a:ext uri="{FF2B5EF4-FFF2-40B4-BE49-F238E27FC236}">
              <a16:creationId xmlns:a16="http://schemas.microsoft.com/office/drawing/2014/main" id="{E2273919-6910-443C-8DD2-F59A0DF7074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78020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3573</xdr:row>
      <xdr:rowOff>0</xdr:rowOff>
    </xdr:from>
    <xdr:to>
      <xdr:col>3</xdr:col>
      <xdr:colOff>7620</xdr:colOff>
      <xdr:row>3573</xdr:row>
      <xdr:rowOff>99060</xdr:rowOff>
    </xdr:to>
    <xdr:pic>
      <xdr:nvPicPr>
        <xdr:cNvPr id="2730" name="Billede 2729">
          <a:extLst>
            <a:ext uri="{FF2B5EF4-FFF2-40B4-BE49-F238E27FC236}">
              <a16:creationId xmlns:a16="http://schemas.microsoft.com/office/drawing/2014/main" id="{C9277906-5BA5-41CA-9B45-BF34BF0360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78203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3575</xdr:row>
      <xdr:rowOff>0</xdr:rowOff>
    </xdr:from>
    <xdr:to>
      <xdr:col>1</xdr:col>
      <xdr:colOff>152400</xdr:colOff>
      <xdr:row>3575</xdr:row>
      <xdr:rowOff>571500</xdr:rowOff>
    </xdr:to>
    <xdr:pic>
      <xdr:nvPicPr>
        <xdr:cNvPr id="2731" name="img444" descr="Lot ID: 214363929  Set No: 40370  Name: Steam Engine {Reissue of Set 7810}">
          <a:hlinkClick xmlns:r="http://schemas.openxmlformats.org/officeDocument/2006/relationships" r:id="rId549"/>
          <a:extLst>
            <a:ext uri="{FF2B5EF4-FFF2-40B4-BE49-F238E27FC236}">
              <a16:creationId xmlns:a16="http://schemas.microsoft.com/office/drawing/2014/main" id="{C59EF655-809D-4D02-BB25-D1C8D8398C02}"/>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478569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3575</xdr:row>
      <xdr:rowOff>0</xdr:rowOff>
    </xdr:from>
    <xdr:to>
      <xdr:col>3</xdr:col>
      <xdr:colOff>114300</xdr:colOff>
      <xdr:row>3575</xdr:row>
      <xdr:rowOff>114300</xdr:rowOff>
    </xdr:to>
    <xdr:pic>
      <xdr:nvPicPr>
        <xdr:cNvPr id="2732" name="Billede 2731" descr="Seller Does Not Ship to My Country">
          <a:hlinkClick xmlns:r="http://schemas.openxmlformats.org/officeDocument/2006/relationships" r:id="rId5"/>
          <a:extLst>
            <a:ext uri="{FF2B5EF4-FFF2-40B4-BE49-F238E27FC236}">
              <a16:creationId xmlns:a16="http://schemas.microsoft.com/office/drawing/2014/main" id="{12CFD4CD-CFE7-4F5E-BCEE-BED5A857E52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78569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3575</xdr:row>
      <xdr:rowOff>0</xdr:rowOff>
    </xdr:from>
    <xdr:to>
      <xdr:col>3</xdr:col>
      <xdr:colOff>160020</xdr:colOff>
      <xdr:row>3575</xdr:row>
      <xdr:rowOff>152400</xdr:rowOff>
    </xdr:to>
    <xdr:pic>
      <xdr:nvPicPr>
        <xdr:cNvPr id="2733" name="Billede 2732">
          <a:extLst>
            <a:ext uri="{FF2B5EF4-FFF2-40B4-BE49-F238E27FC236}">
              <a16:creationId xmlns:a16="http://schemas.microsoft.com/office/drawing/2014/main" id="{284F3A78-98E3-4AF4-91D4-6B15A3A010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0720" y="1478569560"/>
          <a:ext cx="38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3579</xdr:row>
      <xdr:rowOff>0</xdr:rowOff>
    </xdr:from>
    <xdr:to>
      <xdr:col>3</xdr:col>
      <xdr:colOff>7620</xdr:colOff>
      <xdr:row>3579</xdr:row>
      <xdr:rowOff>30480</xdr:rowOff>
    </xdr:to>
    <xdr:pic>
      <xdr:nvPicPr>
        <xdr:cNvPr id="2734" name="Billede 2733">
          <a:extLst>
            <a:ext uri="{FF2B5EF4-FFF2-40B4-BE49-F238E27FC236}">
              <a16:creationId xmlns:a16="http://schemas.microsoft.com/office/drawing/2014/main" id="{2155AF21-5F54-4ACE-9A63-1D55EF3096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1427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3580</xdr:row>
      <xdr:rowOff>0</xdr:rowOff>
    </xdr:from>
    <xdr:to>
      <xdr:col>3</xdr:col>
      <xdr:colOff>571500</xdr:colOff>
      <xdr:row>3580</xdr:row>
      <xdr:rowOff>160020</xdr:rowOff>
    </xdr:to>
    <xdr:pic>
      <xdr:nvPicPr>
        <xdr:cNvPr id="2735" name="Billede 2734">
          <a:hlinkClick xmlns:r="http://schemas.openxmlformats.org/officeDocument/2006/relationships" r:id="rId669"/>
          <a:extLst>
            <a:ext uri="{FF2B5EF4-FFF2-40B4-BE49-F238E27FC236}">
              <a16:creationId xmlns:a16="http://schemas.microsoft.com/office/drawing/2014/main" id="{0E2BFD54-E2FE-4980-BA5A-E05705D054B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81609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3581</xdr:row>
      <xdr:rowOff>0</xdr:rowOff>
    </xdr:from>
    <xdr:to>
      <xdr:col>3</xdr:col>
      <xdr:colOff>7620</xdr:colOff>
      <xdr:row>3581</xdr:row>
      <xdr:rowOff>99060</xdr:rowOff>
    </xdr:to>
    <xdr:pic>
      <xdr:nvPicPr>
        <xdr:cNvPr id="2736" name="Billede 2735">
          <a:extLst>
            <a:ext uri="{FF2B5EF4-FFF2-40B4-BE49-F238E27FC236}">
              <a16:creationId xmlns:a16="http://schemas.microsoft.com/office/drawing/2014/main" id="{931C4B1C-A739-40E2-A2EE-8A85DE7AD0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1792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3583</xdr:row>
      <xdr:rowOff>0</xdr:rowOff>
    </xdr:from>
    <xdr:to>
      <xdr:col>1</xdr:col>
      <xdr:colOff>152400</xdr:colOff>
      <xdr:row>3584</xdr:row>
      <xdr:rowOff>114300</xdr:rowOff>
    </xdr:to>
    <xdr:pic>
      <xdr:nvPicPr>
        <xdr:cNvPr id="2737" name="img445" descr="Lot ID: 496912954  Set No: 8800  Name: Vladek's Siege Engine">
          <a:hlinkClick xmlns:r="http://schemas.openxmlformats.org/officeDocument/2006/relationships" r:id="rId576"/>
          <a:extLst>
            <a:ext uri="{FF2B5EF4-FFF2-40B4-BE49-F238E27FC236}">
              <a16:creationId xmlns:a16="http://schemas.microsoft.com/office/drawing/2014/main" id="{234E0C67-C3D9-425C-A1D3-FE152DB12D74}"/>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482158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3583</xdr:row>
      <xdr:rowOff>0</xdr:rowOff>
    </xdr:from>
    <xdr:to>
      <xdr:col>3</xdr:col>
      <xdr:colOff>114300</xdr:colOff>
      <xdr:row>3583</xdr:row>
      <xdr:rowOff>114300</xdr:rowOff>
    </xdr:to>
    <xdr:pic>
      <xdr:nvPicPr>
        <xdr:cNvPr id="2738" name="Billede 2737" descr="Seller Does Not Ship to My Country">
          <a:hlinkClick xmlns:r="http://schemas.openxmlformats.org/officeDocument/2006/relationships" r:id="rId5"/>
          <a:extLst>
            <a:ext uri="{FF2B5EF4-FFF2-40B4-BE49-F238E27FC236}">
              <a16:creationId xmlns:a16="http://schemas.microsoft.com/office/drawing/2014/main" id="{4FBA7A92-5463-4502-8A13-ABDD050637A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82158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3583</xdr:row>
      <xdr:rowOff>0</xdr:rowOff>
    </xdr:from>
    <xdr:to>
      <xdr:col>3</xdr:col>
      <xdr:colOff>274320</xdr:colOff>
      <xdr:row>3583</xdr:row>
      <xdr:rowOff>152400</xdr:rowOff>
    </xdr:to>
    <xdr:pic>
      <xdr:nvPicPr>
        <xdr:cNvPr id="2739" name="Billede 2738">
          <a:hlinkClick xmlns:r="http://schemas.openxmlformats.org/officeDocument/2006/relationships" r:id="rId7"/>
          <a:extLst>
            <a:ext uri="{FF2B5EF4-FFF2-40B4-BE49-F238E27FC236}">
              <a16:creationId xmlns:a16="http://schemas.microsoft.com/office/drawing/2014/main" id="{8CE2C3E1-55CF-40CD-BFB5-90CA19D62BB9}"/>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482158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3587</xdr:row>
      <xdr:rowOff>0</xdr:rowOff>
    </xdr:from>
    <xdr:to>
      <xdr:col>3</xdr:col>
      <xdr:colOff>7620</xdr:colOff>
      <xdr:row>3587</xdr:row>
      <xdr:rowOff>30480</xdr:rowOff>
    </xdr:to>
    <xdr:pic>
      <xdr:nvPicPr>
        <xdr:cNvPr id="2740" name="Billede 2739">
          <a:extLst>
            <a:ext uri="{FF2B5EF4-FFF2-40B4-BE49-F238E27FC236}">
              <a16:creationId xmlns:a16="http://schemas.microsoft.com/office/drawing/2014/main" id="{066728D0-F31A-4394-AEEF-DDC0C89B6E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4101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3588</xdr:row>
      <xdr:rowOff>0</xdr:rowOff>
    </xdr:from>
    <xdr:to>
      <xdr:col>3</xdr:col>
      <xdr:colOff>571500</xdr:colOff>
      <xdr:row>3588</xdr:row>
      <xdr:rowOff>160020</xdr:rowOff>
    </xdr:to>
    <xdr:pic>
      <xdr:nvPicPr>
        <xdr:cNvPr id="2741" name="Billede 2740">
          <a:hlinkClick xmlns:r="http://schemas.openxmlformats.org/officeDocument/2006/relationships" r:id="rId670"/>
          <a:extLst>
            <a:ext uri="{FF2B5EF4-FFF2-40B4-BE49-F238E27FC236}">
              <a16:creationId xmlns:a16="http://schemas.microsoft.com/office/drawing/2014/main" id="{8812343F-946A-4D89-B235-8302A2C1B1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84284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3589</xdr:row>
      <xdr:rowOff>0</xdr:rowOff>
    </xdr:from>
    <xdr:to>
      <xdr:col>3</xdr:col>
      <xdr:colOff>7620</xdr:colOff>
      <xdr:row>3589</xdr:row>
      <xdr:rowOff>99060</xdr:rowOff>
    </xdr:to>
    <xdr:pic>
      <xdr:nvPicPr>
        <xdr:cNvPr id="2742" name="Billede 2741">
          <a:extLst>
            <a:ext uri="{FF2B5EF4-FFF2-40B4-BE49-F238E27FC236}">
              <a16:creationId xmlns:a16="http://schemas.microsoft.com/office/drawing/2014/main" id="{753C80D2-9740-41C7-814C-1B8E7E626F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4467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3591</xdr:row>
      <xdr:rowOff>0</xdr:rowOff>
    </xdr:from>
    <xdr:to>
      <xdr:col>1</xdr:col>
      <xdr:colOff>152400</xdr:colOff>
      <xdr:row>3591</xdr:row>
      <xdr:rowOff>571500</xdr:rowOff>
    </xdr:to>
    <xdr:pic>
      <xdr:nvPicPr>
        <xdr:cNvPr id="2743" name="img446" descr="Lot ID: 446738058  Set No: 590  Name: Engine Company No. 9">
          <a:hlinkClick xmlns:r="http://schemas.openxmlformats.org/officeDocument/2006/relationships" r:id="rId661"/>
          <a:extLst>
            <a:ext uri="{FF2B5EF4-FFF2-40B4-BE49-F238E27FC236}">
              <a16:creationId xmlns:a16="http://schemas.microsoft.com/office/drawing/2014/main" id="{7883BDD5-1F37-4C78-946B-DFE9D40F29D8}"/>
            </a:ext>
          </a:extLst>
        </xdr:cNvPr>
        <xdr:cNvPicPr>
          <a:picLocks noChangeAspect="1" noChangeArrowheads="1"/>
        </xdr:cNvPicPr>
      </xdr:nvPicPr>
      <xdr:blipFill>
        <a:blip xmlns:r="http://schemas.openxmlformats.org/officeDocument/2006/relationships" r:embed="rId662">
          <a:extLst>
            <a:ext uri="{28A0092B-C50C-407E-A947-70E740481C1C}">
              <a14:useLocalDpi xmlns:a14="http://schemas.microsoft.com/office/drawing/2010/main" val="0"/>
            </a:ext>
          </a:extLst>
        </a:blip>
        <a:srcRect/>
        <a:stretch>
          <a:fillRect/>
        </a:stretch>
      </xdr:blipFill>
      <xdr:spPr bwMode="auto">
        <a:xfrm>
          <a:off x="0" y="1484833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3591</xdr:row>
      <xdr:rowOff>0</xdr:rowOff>
    </xdr:from>
    <xdr:to>
      <xdr:col>3</xdr:col>
      <xdr:colOff>114300</xdr:colOff>
      <xdr:row>3591</xdr:row>
      <xdr:rowOff>114300</xdr:rowOff>
    </xdr:to>
    <xdr:pic>
      <xdr:nvPicPr>
        <xdr:cNvPr id="2744" name="Billede 2743" descr="Seller Does Not Ship to My Country">
          <a:hlinkClick xmlns:r="http://schemas.openxmlformats.org/officeDocument/2006/relationships" r:id="rId5"/>
          <a:extLst>
            <a:ext uri="{FF2B5EF4-FFF2-40B4-BE49-F238E27FC236}">
              <a16:creationId xmlns:a16="http://schemas.microsoft.com/office/drawing/2014/main" id="{0F45978A-0F23-4555-A19F-C05D360B0F5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84833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3591</xdr:row>
      <xdr:rowOff>0</xdr:rowOff>
    </xdr:from>
    <xdr:to>
      <xdr:col>3</xdr:col>
      <xdr:colOff>274320</xdr:colOff>
      <xdr:row>3591</xdr:row>
      <xdr:rowOff>152400</xdr:rowOff>
    </xdr:to>
    <xdr:pic>
      <xdr:nvPicPr>
        <xdr:cNvPr id="2745" name="Billede 2744">
          <a:hlinkClick xmlns:r="http://schemas.openxmlformats.org/officeDocument/2006/relationships" r:id="rId7"/>
          <a:extLst>
            <a:ext uri="{FF2B5EF4-FFF2-40B4-BE49-F238E27FC236}">
              <a16:creationId xmlns:a16="http://schemas.microsoft.com/office/drawing/2014/main" id="{61E894E4-F948-4125-8FD8-3697D796E04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84833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3596</xdr:row>
      <xdr:rowOff>0</xdr:rowOff>
    </xdr:from>
    <xdr:to>
      <xdr:col>3</xdr:col>
      <xdr:colOff>7620</xdr:colOff>
      <xdr:row>3596</xdr:row>
      <xdr:rowOff>30480</xdr:rowOff>
    </xdr:to>
    <xdr:pic>
      <xdr:nvPicPr>
        <xdr:cNvPr id="2746" name="Billede 2745">
          <a:extLst>
            <a:ext uri="{FF2B5EF4-FFF2-40B4-BE49-F238E27FC236}">
              <a16:creationId xmlns:a16="http://schemas.microsoft.com/office/drawing/2014/main" id="{3FAFA161-C457-4C6F-B6BC-CE4FD526E9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7142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3597</xdr:row>
      <xdr:rowOff>0</xdr:rowOff>
    </xdr:from>
    <xdr:to>
      <xdr:col>3</xdr:col>
      <xdr:colOff>571500</xdr:colOff>
      <xdr:row>3597</xdr:row>
      <xdr:rowOff>160020</xdr:rowOff>
    </xdr:to>
    <xdr:pic>
      <xdr:nvPicPr>
        <xdr:cNvPr id="2747" name="Billede 2746">
          <a:hlinkClick xmlns:r="http://schemas.openxmlformats.org/officeDocument/2006/relationships" r:id="rId671"/>
          <a:extLst>
            <a:ext uri="{FF2B5EF4-FFF2-40B4-BE49-F238E27FC236}">
              <a16:creationId xmlns:a16="http://schemas.microsoft.com/office/drawing/2014/main" id="{FE824B39-A86A-49AE-9392-16B181E0551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87324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3598</xdr:row>
      <xdr:rowOff>0</xdr:rowOff>
    </xdr:from>
    <xdr:to>
      <xdr:col>3</xdr:col>
      <xdr:colOff>7620</xdr:colOff>
      <xdr:row>3598</xdr:row>
      <xdr:rowOff>99060</xdr:rowOff>
    </xdr:to>
    <xdr:pic>
      <xdr:nvPicPr>
        <xdr:cNvPr id="2748" name="Billede 2747">
          <a:extLst>
            <a:ext uri="{FF2B5EF4-FFF2-40B4-BE49-F238E27FC236}">
              <a16:creationId xmlns:a16="http://schemas.microsoft.com/office/drawing/2014/main" id="{AF8A7DF0-FF62-4E2D-9307-1896051A3E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87507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3600</xdr:row>
      <xdr:rowOff>0</xdr:rowOff>
    </xdr:from>
    <xdr:to>
      <xdr:col>1</xdr:col>
      <xdr:colOff>152400</xdr:colOff>
      <xdr:row>3600</xdr:row>
      <xdr:rowOff>571500</xdr:rowOff>
    </xdr:to>
    <xdr:pic>
      <xdr:nvPicPr>
        <xdr:cNvPr id="2749" name="img447" descr="Lot ID: 463399789  Set No: 40370  Name: Steam Engine {Reissue of Set 7810}">
          <a:hlinkClick xmlns:r="http://schemas.openxmlformats.org/officeDocument/2006/relationships" r:id="rId549"/>
          <a:extLst>
            <a:ext uri="{FF2B5EF4-FFF2-40B4-BE49-F238E27FC236}">
              <a16:creationId xmlns:a16="http://schemas.microsoft.com/office/drawing/2014/main" id="{8A21CB10-4825-42A6-9AFE-D815621C98E3}"/>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487873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3600</xdr:row>
      <xdr:rowOff>0</xdr:rowOff>
    </xdr:from>
    <xdr:to>
      <xdr:col>3</xdr:col>
      <xdr:colOff>114300</xdr:colOff>
      <xdr:row>3600</xdr:row>
      <xdr:rowOff>114300</xdr:rowOff>
    </xdr:to>
    <xdr:pic>
      <xdr:nvPicPr>
        <xdr:cNvPr id="2750" name="Billede 2749" descr="Seller Ships to My Country">
          <a:hlinkClick xmlns:r="http://schemas.openxmlformats.org/officeDocument/2006/relationships" r:id="rId5"/>
          <a:extLst>
            <a:ext uri="{FF2B5EF4-FFF2-40B4-BE49-F238E27FC236}">
              <a16:creationId xmlns:a16="http://schemas.microsoft.com/office/drawing/2014/main" id="{C2ADB460-EBA7-45A8-AF55-C7C2859596C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87873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3600</xdr:row>
      <xdr:rowOff>0</xdr:rowOff>
    </xdr:from>
    <xdr:to>
      <xdr:col>3</xdr:col>
      <xdr:colOff>274320</xdr:colOff>
      <xdr:row>3600</xdr:row>
      <xdr:rowOff>152400</xdr:rowOff>
    </xdr:to>
    <xdr:pic>
      <xdr:nvPicPr>
        <xdr:cNvPr id="2751" name="Billede 2750">
          <a:hlinkClick xmlns:r="http://schemas.openxmlformats.org/officeDocument/2006/relationships" r:id="rId7"/>
          <a:extLst>
            <a:ext uri="{FF2B5EF4-FFF2-40B4-BE49-F238E27FC236}">
              <a16:creationId xmlns:a16="http://schemas.microsoft.com/office/drawing/2014/main" id="{27E8320D-76D2-44E6-85FE-1FE03655AA0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87873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3604</xdr:row>
      <xdr:rowOff>0</xdr:rowOff>
    </xdr:from>
    <xdr:to>
      <xdr:col>3</xdr:col>
      <xdr:colOff>7620</xdr:colOff>
      <xdr:row>3604</xdr:row>
      <xdr:rowOff>30480</xdr:rowOff>
    </xdr:to>
    <xdr:pic>
      <xdr:nvPicPr>
        <xdr:cNvPr id="2752" name="Billede 2751">
          <a:extLst>
            <a:ext uri="{FF2B5EF4-FFF2-40B4-BE49-F238E27FC236}">
              <a16:creationId xmlns:a16="http://schemas.microsoft.com/office/drawing/2014/main" id="{E0200B11-4780-4EF6-B998-A60CC26E47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0045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3605</xdr:row>
      <xdr:rowOff>0</xdr:rowOff>
    </xdr:from>
    <xdr:to>
      <xdr:col>3</xdr:col>
      <xdr:colOff>571500</xdr:colOff>
      <xdr:row>3605</xdr:row>
      <xdr:rowOff>160020</xdr:rowOff>
    </xdr:to>
    <xdr:pic>
      <xdr:nvPicPr>
        <xdr:cNvPr id="2753" name="Billede 2752">
          <a:hlinkClick xmlns:r="http://schemas.openxmlformats.org/officeDocument/2006/relationships" r:id="rId672"/>
          <a:extLst>
            <a:ext uri="{FF2B5EF4-FFF2-40B4-BE49-F238E27FC236}">
              <a16:creationId xmlns:a16="http://schemas.microsoft.com/office/drawing/2014/main" id="{1F789D76-CE4B-4A2D-9D93-A00C0A3B1D9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90228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3606</xdr:row>
      <xdr:rowOff>0</xdr:rowOff>
    </xdr:from>
    <xdr:to>
      <xdr:col>3</xdr:col>
      <xdr:colOff>7620</xdr:colOff>
      <xdr:row>3606</xdr:row>
      <xdr:rowOff>99060</xdr:rowOff>
    </xdr:to>
    <xdr:pic>
      <xdr:nvPicPr>
        <xdr:cNvPr id="2754" name="Billede 2753">
          <a:extLst>
            <a:ext uri="{FF2B5EF4-FFF2-40B4-BE49-F238E27FC236}">
              <a16:creationId xmlns:a16="http://schemas.microsoft.com/office/drawing/2014/main" id="{EB33A829-066E-4A56-A501-7E1F040FE4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0411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3608</xdr:row>
      <xdr:rowOff>0</xdr:rowOff>
    </xdr:from>
    <xdr:to>
      <xdr:col>1</xdr:col>
      <xdr:colOff>152400</xdr:colOff>
      <xdr:row>3609</xdr:row>
      <xdr:rowOff>114300</xdr:rowOff>
    </xdr:to>
    <xdr:pic>
      <xdr:nvPicPr>
        <xdr:cNvPr id="2755" name="img448" descr="Lot ID: 383452681  Set No: 8800  Name: Vladek's Siege Engine">
          <a:hlinkClick xmlns:r="http://schemas.openxmlformats.org/officeDocument/2006/relationships" r:id="rId576"/>
          <a:extLst>
            <a:ext uri="{FF2B5EF4-FFF2-40B4-BE49-F238E27FC236}">
              <a16:creationId xmlns:a16="http://schemas.microsoft.com/office/drawing/2014/main" id="{9409E881-16F8-4B0D-898C-DB372627625E}"/>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490776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3608</xdr:row>
      <xdr:rowOff>0</xdr:rowOff>
    </xdr:from>
    <xdr:to>
      <xdr:col>3</xdr:col>
      <xdr:colOff>114300</xdr:colOff>
      <xdr:row>3608</xdr:row>
      <xdr:rowOff>114300</xdr:rowOff>
    </xdr:to>
    <xdr:pic>
      <xdr:nvPicPr>
        <xdr:cNvPr id="2756" name="Billede 2755" descr="Seller Ships to My Country">
          <a:hlinkClick xmlns:r="http://schemas.openxmlformats.org/officeDocument/2006/relationships" r:id="rId5"/>
          <a:extLst>
            <a:ext uri="{FF2B5EF4-FFF2-40B4-BE49-F238E27FC236}">
              <a16:creationId xmlns:a16="http://schemas.microsoft.com/office/drawing/2014/main" id="{85900C55-3609-41BE-B98B-F1DECA17D62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90776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3608</xdr:row>
      <xdr:rowOff>0</xdr:rowOff>
    </xdr:from>
    <xdr:to>
      <xdr:col>3</xdr:col>
      <xdr:colOff>274320</xdr:colOff>
      <xdr:row>3608</xdr:row>
      <xdr:rowOff>152400</xdr:rowOff>
    </xdr:to>
    <xdr:pic>
      <xdr:nvPicPr>
        <xdr:cNvPr id="2757" name="Billede 2756">
          <a:hlinkClick xmlns:r="http://schemas.openxmlformats.org/officeDocument/2006/relationships" r:id="rId7"/>
          <a:extLst>
            <a:ext uri="{FF2B5EF4-FFF2-40B4-BE49-F238E27FC236}">
              <a16:creationId xmlns:a16="http://schemas.microsoft.com/office/drawing/2014/main" id="{FD31A546-C832-400E-AA37-8C1F3419C90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490776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3612</xdr:row>
      <xdr:rowOff>0</xdr:rowOff>
    </xdr:from>
    <xdr:to>
      <xdr:col>3</xdr:col>
      <xdr:colOff>7620</xdr:colOff>
      <xdr:row>3612</xdr:row>
      <xdr:rowOff>30480</xdr:rowOff>
    </xdr:to>
    <xdr:pic>
      <xdr:nvPicPr>
        <xdr:cNvPr id="2758" name="Billede 2757">
          <a:extLst>
            <a:ext uri="{FF2B5EF4-FFF2-40B4-BE49-F238E27FC236}">
              <a16:creationId xmlns:a16="http://schemas.microsoft.com/office/drawing/2014/main" id="{2A5E5EF2-9C6F-4CD7-A5A5-ED7F0CC7B4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4022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3613</xdr:row>
      <xdr:rowOff>0</xdr:rowOff>
    </xdr:from>
    <xdr:to>
      <xdr:col>3</xdr:col>
      <xdr:colOff>571500</xdr:colOff>
      <xdr:row>3613</xdr:row>
      <xdr:rowOff>160020</xdr:rowOff>
    </xdr:to>
    <xdr:pic>
      <xdr:nvPicPr>
        <xdr:cNvPr id="2759" name="Billede 2758">
          <a:hlinkClick xmlns:r="http://schemas.openxmlformats.org/officeDocument/2006/relationships" r:id="rId673"/>
          <a:extLst>
            <a:ext uri="{FF2B5EF4-FFF2-40B4-BE49-F238E27FC236}">
              <a16:creationId xmlns:a16="http://schemas.microsoft.com/office/drawing/2014/main" id="{21D439A9-FE04-4400-B80D-FE2E4656F27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94205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3614</xdr:row>
      <xdr:rowOff>0</xdr:rowOff>
    </xdr:from>
    <xdr:to>
      <xdr:col>3</xdr:col>
      <xdr:colOff>7620</xdr:colOff>
      <xdr:row>3614</xdr:row>
      <xdr:rowOff>99060</xdr:rowOff>
    </xdr:to>
    <xdr:pic>
      <xdr:nvPicPr>
        <xdr:cNvPr id="2760" name="Billede 2759">
          <a:extLst>
            <a:ext uri="{FF2B5EF4-FFF2-40B4-BE49-F238E27FC236}">
              <a16:creationId xmlns:a16="http://schemas.microsoft.com/office/drawing/2014/main" id="{E741546F-5A78-485C-AD41-AB806314A6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4388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3616</xdr:row>
      <xdr:rowOff>0</xdr:rowOff>
    </xdr:from>
    <xdr:to>
      <xdr:col>1</xdr:col>
      <xdr:colOff>152400</xdr:colOff>
      <xdr:row>3617</xdr:row>
      <xdr:rowOff>0</xdr:rowOff>
    </xdr:to>
    <xdr:pic>
      <xdr:nvPicPr>
        <xdr:cNvPr id="2761" name="img449" descr="Lot ID: 532457446  Instruction No: 7750  Name: Steam Engine">
          <a:hlinkClick xmlns:r="http://schemas.openxmlformats.org/officeDocument/2006/relationships" r:id="rId491"/>
          <a:extLst>
            <a:ext uri="{FF2B5EF4-FFF2-40B4-BE49-F238E27FC236}">
              <a16:creationId xmlns:a16="http://schemas.microsoft.com/office/drawing/2014/main" id="{40825687-89B1-4D37-8FFA-F933AE134260}"/>
            </a:ext>
          </a:extLst>
        </xdr:cNvPr>
        <xdr:cNvPicPr>
          <a:picLocks noChangeAspect="1" noChangeArrowheads="1"/>
        </xdr:cNvPicPr>
      </xdr:nvPicPr>
      <xdr:blipFill>
        <a:blip xmlns:r="http://schemas.openxmlformats.org/officeDocument/2006/relationships" r:embed="rId492">
          <a:extLst>
            <a:ext uri="{28A0092B-C50C-407E-A947-70E740481C1C}">
              <a14:useLocalDpi xmlns:a14="http://schemas.microsoft.com/office/drawing/2010/main" val="0"/>
            </a:ext>
          </a:extLst>
        </a:blip>
        <a:srcRect/>
        <a:stretch>
          <a:fillRect/>
        </a:stretch>
      </xdr:blipFill>
      <xdr:spPr bwMode="auto">
        <a:xfrm>
          <a:off x="0" y="1494754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3616</xdr:row>
      <xdr:rowOff>0</xdr:rowOff>
    </xdr:from>
    <xdr:to>
      <xdr:col>3</xdr:col>
      <xdr:colOff>114300</xdr:colOff>
      <xdr:row>3616</xdr:row>
      <xdr:rowOff>114300</xdr:rowOff>
    </xdr:to>
    <xdr:pic>
      <xdr:nvPicPr>
        <xdr:cNvPr id="2762" name="Billede 2761" descr="Seller Ships to My Country">
          <a:hlinkClick xmlns:r="http://schemas.openxmlformats.org/officeDocument/2006/relationships" r:id="rId5"/>
          <a:extLst>
            <a:ext uri="{FF2B5EF4-FFF2-40B4-BE49-F238E27FC236}">
              <a16:creationId xmlns:a16="http://schemas.microsoft.com/office/drawing/2014/main" id="{13159A30-F0A2-4DB8-B6B2-961B100C281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494754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3616</xdr:row>
      <xdr:rowOff>0</xdr:rowOff>
    </xdr:from>
    <xdr:to>
      <xdr:col>3</xdr:col>
      <xdr:colOff>274320</xdr:colOff>
      <xdr:row>3616</xdr:row>
      <xdr:rowOff>152400</xdr:rowOff>
    </xdr:to>
    <xdr:pic>
      <xdr:nvPicPr>
        <xdr:cNvPr id="2763" name="Billede 2762">
          <a:hlinkClick xmlns:r="http://schemas.openxmlformats.org/officeDocument/2006/relationships" r:id="rId7"/>
          <a:extLst>
            <a:ext uri="{FF2B5EF4-FFF2-40B4-BE49-F238E27FC236}">
              <a16:creationId xmlns:a16="http://schemas.microsoft.com/office/drawing/2014/main" id="{7DC764D3-026E-43B6-9094-7DC4C95AD155}"/>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494754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3620</xdr:row>
      <xdr:rowOff>0</xdr:rowOff>
    </xdr:from>
    <xdr:to>
      <xdr:col>3</xdr:col>
      <xdr:colOff>7620</xdr:colOff>
      <xdr:row>3620</xdr:row>
      <xdr:rowOff>30480</xdr:rowOff>
    </xdr:to>
    <xdr:pic>
      <xdr:nvPicPr>
        <xdr:cNvPr id="2764" name="Billede 2763">
          <a:extLst>
            <a:ext uri="{FF2B5EF4-FFF2-40B4-BE49-F238E27FC236}">
              <a16:creationId xmlns:a16="http://schemas.microsoft.com/office/drawing/2014/main" id="{5898FF66-5072-426B-B050-6E6959DDB9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6926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3621</xdr:row>
      <xdr:rowOff>0</xdr:rowOff>
    </xdr:from>
    <xdr:to>
      <xdr:col>3</xdr:col>
      <xdr:colOff>571500</xdr:colOff>
      <xdr:row>3621</xdr:row>
      <xdr:rowOff>160020</xdr:rowOff>
    </xdr:to>
    <xdr:pic>
      <xdr:nvPicPr>
        <xdr:cNvPr id="2765" name="Billede 2764">
          <a:hlinkClick xmlns:r="http://schemas.openxmlformats.org/officeDocument/2006/relationships" r:id="rId674"/>
          <a:extLst>
            <a:ext uri="{FF2B5EF4-FFF2-40B4-BE49-F238E27FC236}">
              <a16:creationId xmlns:a16="http://schemas.microsoft.com/office/drawing/2014/main" id="{80D792D6-6D73-4E66-BCD9-0C4B28587F6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497109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3622</xdr:row>
      <xdr:rowOff>0</xdr:rowOff>
    </xdr:from>
    <xdr:to>
      <xdr:col>3</xdr:col>
      <xdr:colOff>7620</xdr:colOff>
      <xdr:row>3622</xdr:row>
      <xdr:rowOff>99060</xdr:rowOff>
    </xdr:to>
    <xdr:pic>
      <xdr:nvPicPr>
        <xdr:cNvPr id="2766" name="Billede 2765">
          <a:extLst>
            <a:ext uri="{FF2B5EF4-FFF2-40B4-BE49-F238E27FC236}">
              <a16:creationId xmlns:a16="http://schemas.microsoft.com/office/drawing/2014/main" id="{54F27962-8E7A-4C8B-A148-D6FBFDB062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7291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3624</xdr:row>
      <xdr:rowOff>0</xdr:rowOff>
    </xdr:from>
    <xdr:to>
      <xdr:col>1</xdr:col>
      <xdr:colOff>152400</xdr:colOff>
      <xdr:row>3624</xdr:row>
      <xdr:rowOff>571500</xdr:rowOff>
    </xdr:to>
    <xdr:pic>
      <xdr:nvPicPr>
        <xdr:cNvPr id="2767" name="img450" descr="Lot ID: 315507222  Set No: 40370  Name: Steam Engine {Reissue of Set 7810}">
          <a:hlinkClick xmlns:r="http://schemas.openxmlformats.org/officeDocument/2006/relationships" r:id="rId549"/>
          <a:extLst>
            <a:ext uri="{FF2B5EF4-FFF2-40B4-BE49-F238E27FC236}">
              <a16:creationId xmlns:a16="http://schemas.microsoft.com/office/drawing/2014/main" id="{7E6CD1EE-7A6C-48C5-88EA-15E68A2EA9DD}"/>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497657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3624</xdr:row>
      <xdr:rowOff>0</xdr:rowOff>
    </xdr:from>
    <xdr:to>
      <xdr:col>3</xdr:col>
      <xdr:colOff>114300</xdr:colOff>
      <xdr:row>3624</xdr:row>
      <xdr:rowOff>114300</xdr:rowOff>
    </xdr:to>
    <xdr:pic>
      <xdr:nvPicPr>
        <xdr:cNvPr id="2768" name="Billede 2767" descr="Seller Does Not Ship to My Country">
          <a:hlinkClick xmlns:r="http://schemas.openxmlformats.org/officeDocument/2006/relationships" r:id="rId5"/>
          <a:extLst>
            <a:ext uri="{FF2B5EF4-FFF2-40B4-BE49-F238E27FC236}">
              <a16:creationId xmlns:a16="http://schemas.microsoft.com/office/drawing/2014/main" id="{F233D581-996B-4C79-BC1E-136BCE3B14FE}"/>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497657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3624</xdr:row>
      <xdr:rowOff>0</xdr:rowOff>
    </xdr:from>
    <xdr:to>
      <xdr:col>3</xdr:col>
      <xdr:colOff>274320</xdr:colOff>
      <xdr:row>3624</xdr:row>
      <xdr:rowOff>152400</xdr:rowOff>
    </xdr:to>
    <xdr:pic>
      <xdr:nvPicPr>
        <xdr:cNvPr id="2769" name="Billede 2768">
          <a:hlinkClick xmlns:r="http://schemas.openxmlformats.org/officeDocument/2006/relationships" r:id="rId7"/>
          <a:extLst>
            <a:ext uri="{FF2B5EF4-FFF2-40B4-BE49-F238E27FC236}">
              <a16:creationId xmlns:a16="http://schemas.microsoft.com/office/drawing/2014/main" id="{4501581A-A177-46FF-A4D3-777D8580F7C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497657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3629</xdr:row>
      <xdr:rowOff>0</xdr:rowOff>
    </xdr:from>
    <xdr:to>
      <xdr:col>3</xdr:col>
      <xdr:colOff>7620</xdr:colOff>
      <xdr:row>3629</xdr:row>
      <xdr:rowOff>30480</xdr:rowOff>
    </xdr:to>
    <xdr:pic>
      <xdr:nvPicPr>
        <xdr:cNvPr id="2770" name="Billede 2769">
          <a:extLst>
            <a:ext uri="{FF2B5EF4-FFF2-40B4-BE49-F238E27FC236}">
              <a16:creationId xmlns:a16="http://schemas.microsoft.com/office/drawing/2014/main" id="{6D4D3145-B3B6-4015-A721-8133705E91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4998522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3630</xdr:row>
      <xdr:rowOff>0</xdr:rowOff>
    </xdr:from>
    <xdr:to>
      <xdr:col>3</xdr:col>
      <xdr:colOff>571500</xdr:colOff>
      <xdr:row>3630</xdr:row>
      <xdr:rowOff>160020</xdr:rowOff>
    </xdr:to>
    <xdr:pic>
      <xdr:nvPicPr>
        <xdr:cNvPr id="2771" name="Billede 2770">
          <a:hlinkClick xmlns:r="http://schemas.openxmlformats.org/officeDocument/2006/relationships" r:id="rId675"/>
          <a:extLst>
            <a:ext uri="{FF2B5EF4-FFF2-40B4-BE49-F238E27FC236}">
              <a16:creationId xmlns:a16="http://schemas.microsoft.com/office/drawing/2014/main" id="{349F7EF8-5DA8-41F0-AAD5-6322B3D8A3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000351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3631</xdr:row>
      <xdr:rowOff>0</xdr:rowOff>
    </xdr:from>
    <xdr:to>
      <xdr:col>3</xdr:col>
      <xdr:colOff>7620</xdr:colOff>
      <xdr:row>3631</xdr:row>
      <xdr:rowOff>99060</xdr:rowOff>
    </xdr:to>
    <xdr:pic>
      <xdr:nvPicPr>
        <xdr:cNvPr id="2772" name="Billede 2771">
          <a:extLst>
            <a:ext uri="{FF2B5EF4-FFF2-40B4-BE49-F238E27FC236}">
              <a16:creationId xmlns:a16="http://schemas.microsoft.com/office/drawing/2014/main" id="{5E485650-D5B3-41E6-96DE-6781923C29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02179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3633</xdr:row>
      <xdr:rowOff>0</xdr:rowOff>
    </xdr:from>
    <xdr:to>
      <xdr:col>1</xdr:col>
      <xdr:colOff>152400</xdr:colOff>
      <xdr:row>3634</xdr:row>
      <xdr:rowOff>114300</xdr:rowOff>
    </xdr:to>
    <xdr:pic>
      <xdr:nvPicPr>
        <xdr:cNvPr id="2773" name="img451" descr="Lot ID: 537886653  Part No: 655pb01  Name: HO Scale, Mercedes Fire Engine">
          <a:hlinkClick xmlns:r="http://schemas.openxmlformats.org/officeDocument/2006/relationships" r:id="rId676"/>
          <a:extLst>
            <a:ext uri="{FF2B5EF4-FFF2-40B4-BE49-F238E27FC236}">
              <a16:creationId xmlns:a16="http://schemas.microsoft.com/office/drawing/2014/main" id="{804B532C-5909-4082-8EDD-D0DEB83F70C2}"/>
            </a:ext>
          </a:extLst>
        </xdr:cNvPr>
        <xdr:cNvPicPr>
          <a:picLocks noChangeAspect="1" noChangeArrowheads="1"/>
        </xdr:cNvPicPr>
      </xdr:nvPicPr>
      <xdr:blipFill>
        <a:blip xmlns:r="http://schemas.openxmlformats.org/officeDocument/2006/relationships" r:embed="rId677">
          <a:extLst>
            <a:ext uri="{28A0092B-C50C-407E-A947-70E740481C1C}">
              <a14:useLocalDpi xmlns:a14="http://schemas.microsoft.com/office/drawing/2010/main" val="0"/>
            </a:ext>
          </a:extLst>
        </a:blip>
        <a:srcRect/>
        <a:stretch>
          <a:fillRect/>
        </a:stretch>
      </xdr:blipFill>
      <xdr:spPr bwMode="auto">
        <a:xfrm>
          <a:off x="0" y="15005837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3633</xdr:row>
      <xdr:rowOff>0</xdr:rowOff>
    </xdr:from>
    <xdr:to>
      <xdr:col>3</xdr:col>
      <xdr:colOff>114300</xdr:colOff>
      <xdr:row>3633</xdr:row>
      <xdr:rowOff>114300</xdr:rowOff>
    </xdr:to>
    <xdr:pic>
      <xdr:nvPicPr>
        <xdr:cNvPr id="2774" name="Billede 2773" descr="Seller Ships to My Country">
          <a:hlinkClick xmlns:r="http://schemas.openxmlformats.org/officeDocument/2006/relationships" r:id="rId5"/>
          <a:extLst>
            <a:ext uri="{FF2B5EF4-FFF2-40B4-BE49-F238E27FC236}">
              <a16:creationId xmlns:a16="http://schemas.microsoft.com/office/drawing/2014/main" id="{A26A9698-5D51-4AA3-8598-C2D3CE64B1A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005837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3633</xdr:row>
      <xdr:rowOff>0</xdr:rowOff>
    </xdr:from>
    <xdr:to>
      <xdr:col>3</xdr:col>
      <xdr:colOff>274320</xdr:colOff>
      <xdr:row>3633</xdr:row>
      <xdr:rowOff>152400</xdr:rowOff>
    </xdr:to>
    <xdr:pic>
      <xdr:nvPicPr>
        <xdr:cNvPr id="2775" name="Billede 2774">
          <a:hlinkClick xmlns:r="http://schemas.openxmlformats.org/officeDocument/2006/relationships" r:id="rId7"/>
          <a:extLst>
            <a:ext uri="{FF2B5EF4-FFF2-40B4-BE49-F238E27FC236}">
              <a16:creationId xmlns:a16="http://schemas.microsoft.com/office/drawing/2014/main" id="{6CDDE0B2-9CD4-4D1C-9862-4A1A011788E5}"/>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5005837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3637</xdr:row>
      <xdr:rowOff>0</xdr:rowOff>
    </xdr:from>
    <xdr:to>
      <xdr:col>3</xdr:col>
      <xdr:colOff>7620</xdr:colOff>
      <xdr:row>3637</xdr:row>
      <xdr:rowOff>30480</xdr:rowOff>
    </xdr:to>
    <xdr:pic>
      <xdr:nvPicPr>
        <xdr:cNvPr id="2776" name="Billede 2775">
          <a:extLst>
            <a:ext uri="{FF2B5EF4-FFF2-40B4-BE49-F238E27FC236}">
              <a16:creationId xmlns:a16="http://schemas.microsoft.com/office/drawing/2014/main" id="{6B7570B8-FF05-4DDB-8E32-18E508128E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24125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3638</xdr:row>
      <xdr:rowOff>0</xdr:rowOff>
    </xdr:from>
    <xdr:to>
      <xdr:col>3</xdr:col>
      <xdr:colOff>571500</xdr:colOff>
      <xdr:row>3638</xdr:row>
      <xdr:rowOff>160020</xdr:rowOff>
    </xdr:to>
    <xdr:pic>
      <xdr:nvPicPr>
        <xdr:cNvPr id="2777" name="Billede 2776">
          <a:hlinkClick xmlns:r="http://schemas.openxmlformats.org/officeDocument/2006/relationships" r:id="rId678"/>
          <a:extLst>
            <a:ext uri="{FF2B5EF4-FFF2-40B4-BE49-F238E27FC236}">
              <a16:creationId xmlns:a16="http://schemas.microsoft.com/office/drawing/2014/main" id="{4E6A5753-6510-48D7-B09D-E24A0F6C8EA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025954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3639</xdr:row>
      <xdr:rowOff>0</xdr:rowOff>
    </xdr:from>
    <xdr:to>
      <xdr:col>3</xdr:col>
      <xdr:colOff>7620</xdr:colOff>
      <xdr:row>3639</xdr:row>
      <xdr:rowOff>99060</xdr:rowOff>
    </xdr:to>
    <xdr:pic>
      <xdr:nvPicPr>
        <xdr:cNvPr id="2778" name="Billede 2777">
          <a:extLst>
            <a:ext uri="{FF2B5EF4-FFF2-40B4-BE49-F238E27FC236}">
              <a16:creationId xmlns:a16="http://schemas.microsoft.com/office/drawing/2014/main" id="{345B1200-2615-41D9-8B7C-051BEF661B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27783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3641</xdr:row>
      <xdr:rowOff>0</xdr:rowOff>
    </xdr:from>
    <xdr:to>
      <xdr:col>1</xdr:col>
      <xdr:colOff>152400</xdr:colOff>
      <xdr:row>3641</xdr:row>
      <xdr:rowOff>571500</xdr:rowOff>
    </xdr:to>
    <xdr:pic>
      <xdr:nvPicPr>
        <xdr:cNvPr id="2779" name="img452" descr="Lot ID: 266954370  Set No: 40370  Name: Steam Engine {Reissue of Set 7810}">
          <a:hlinkClick xmlns:r="http://schemas.openxmlformats.org/officeDocument/2006/relationships" r:id="rId549"/>
          <a:extLst>
            <a:ext uri="{FF2B5EF4-FFF2-40B4-BE49-F238E27FC236}">
              <a16:creationId xmlns:a16="http://schemas.microsoft.com/office/drawing/2014/main" id="{475622E3-CDD8-4DC8-BD7D-DA05AE45AD8F}"/>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031440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3641</xdr:row>
      <xdr:rowOff>0</xdr:rowOff>
    </xdr:from>
    <xdr:to>
      <xdr:col>3</xdr:col>
      <xdr:colOff>114300</xdr:colOff>
      <xdr:row>3641</xdr:row>
      <xdr:rowOff>114300</xdr:rowOff>
    </xdr:to>
    <xdr:pic>
      <xdr:nvPicPr>
        <xdr:cNvPr id="2780" name="Billede 2779" descr="Seller Ships to My Country">
          <a:hlinkClick xmlns:r="http://schemas.openxmlformats.org/officeDocument/2006/relationships" r:id="rId5"/>
          <a:extLst>
            <a:ext uri="{FF2B5EF4-FFF2-40B4-BE49-F238E27FC236}">
              <a16:creationId xmlns:a16="http://schemas.microsoft.com/office/drawing/2014/main" id="{A60F04F3-0B79-4FD5-B126-5BB1107586D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031440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3641</xdr:row>
      <xdr:rowOff>0</xdr:rowOff>
    </xdr:from>
    <xdr:to>
      <xdr:col>3</xdr:col>
      <xdr:colOff>274320</xdr:colOff>
      <xdr:row>3641</xdr:row>
      <xdr:rowOff>152400</xdr:rowOff>
    </xdr:to>
    <xdr:pic>
      <xdr:nvPicPr>
        <xdr:cNvPr id="2781" name="Billede 2780">
          <a:hlinkClick xmlns:r="http://schemas.openxmlformats.org/officeDocument/2006/relationships" r:id="rId7"/>
          <a:extLst>
            <a:ext uri="{FF2B5EF4-FFF2-40B4-BE49-F238E27FC236}">
              <a16:creationId xmlns:a16="http://schemas.microsoft.com/office/drawing/2014/main" id="{0C8493F3-1928-4DDB-980F-BA042B7544DD}"/>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031440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3645</xdr:row>
      <xdr:rowOff>0</xdr:rowOff>
    </xdr:from>
    <xdr:to>
      <xdr:col>3</xdr:col>
      <xdr:colOff>7620</xdr:colOff>
      <xdr:row>3645</xdr:row>
      <xdr:rowOff>30480</xdr:rowOff>
    </xdr:to>
    <xdr:pic>
      <xdr:nvPicPr>
        <xdr:cNvPr id="2782" name="Billede 2781">
          <a:extLst>
            <a:ext uri="{FF2B5EF4-FFF2-40B4-BE49-F238E27FC236}">
              <a16:creationId xmlns:a16="http://schemas.microsoft.com/office/drawing/2014/main" id="{0F30E15A-8D61-4C83-8BF8-2140862004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51557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3646</xdr:row>
      <xdr:rowOff>0</xdr:rowOff>
    </xdr:from>
    <xdr:to>
      <xdr:col>3</xdr:col>
      <xdr:colOff>571500</xdr:colOff>
      <xdr:row>3646</xdr:row>
      <xdr:rowOff>160020</xdr:rowOff>
    </xdr:to>
    <xdr:pic>
      <xdr:nvPicPr>
        <xdr:cNvPr id="2783" name="Billede 2782">
          <a:hlinkClick xmlns:r="http://schemas.openxmlformats.org/officeDocument/2006/relationships" r:id="rId679"/>
          <a:extLst>
            <a:ext uri="{FF2B5EF4-FFF2-40B4-BE49-F238E27FC236}">
              <a16:creationId xmlns:a16="http://schemas.microsoft.com/office/drawing/2014/main" id="{4DF04A96-195A-4579-AA24-AF49D00E7D4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053386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3647</xdr:row>
      <xdr:rowOff>0</xdr:rowOff>
    </xdr:from>
    <xdr:to>
      <xdr:col>3</xdr:col>
      <xdr:colOff>7620</xdr:colOff>
      <xdr:row>3647</xdr:row>
      <xdr:rowOff>99060</xdr:rowOff>
    </xdr:to>
    <xdr:pic>
      <xdr:nvPicPr>
        <xdr:cNvPr id="2784" name="Billede 2783">
          <a:extLst>
            <a:ext uri="{FF2B5EF4-FFF2-40B4-BE49-F238E27FC236}">
              <a16:creationId xmlns:a16="http://schemas.microsoft.com/office/drawing/2014/main" id="{373ED6EE-5F6F-48B1-95FF-9A551A9F38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55215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3649</xdr:row>
      <xdr:rowOff>0</xdr:rowOff>
    </xdr:from>
    <xdr:to>
      <xdr:col>1</xdr:col>
      <xdr:colOff>152400</xdr:colOff>
      <xdr:row>3649</xdr:row>
      <xdr:rowOff>571500</xdr:rowOff>
    </xdr:to>
    <xdr:pic>
      <xdr:nvPicPr>
        <xdr:cNvPr id="2785" name="img453" descr="Lot ID: 384021961  Instruction No: 10027  Name: Train Engine Shed">
          <a:hlinkClick xmlns:r="http://schemas.openxmlformats.org/officeDocument/2006/relationships" r:id="rId637"/>
          <a:extLst>
            <a:ext uri="{FF2B5EF4-FFF2-40B4-BE49-F238E27FC236}">
              <a16:creationId xmlns:a16="http://schemas.microsoft.com/office/drawing/2014/main" id="{1AB2D17E-9A8C-425B-9754-84FC31F6E8BE}"/>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5058872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3649</xdr:row>
      <xdr:rowOff>0</xdr:rowOff>
    </xdr:from>
    <xdr:to>
      <xdr:col>3</xdr:col>
      <xdr:colOff>114300</xdr:colOff>
      <xdr:row>3649</xdr:row>
      <xdr:rowOff>114300</xdr:rowOff>
    </xdr:to>
    <xdr:pic>
      <xdr:nvPicPr>
        <xdr:cNvPr id="2786" name="Billede 2785" descr="Seller Ships to My Country">
          <a:hlinkClick xmlns:r="http://schemas.openxmlformats.org/officeDocument/2006/relationships" r:id="rId5"/>
          <a:extLst>
            <a:ext uri="{FF2B5EF4-FFF2-40B4-BE49-F238E27FC236}">
              <a16:creationId xmlns:a16="http://schemas.microsoft.com/office/drawing/2014/main" id="{C7969AAA-1024-457E-94F0-83A6F1B01D4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058872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3649</xdr:row>
      <xdr:rowOff>0</xdr:rowOff>
    </xdr:from>
    <xdr:to>
      <xdr:col>3</xdr:col>
      <xdr:colOff>274320</xdr:colOff>
      <xdr:row>3649</xdr:row>
      <xdr:rowOff>152400</xdr:rowOff>
    </xdr:to>
    <xdr:pic>
      <xdr:nvPicPr>
        <xdr:cNvPr id="2787" name="Billede 2786">
          <a:hlinkClick xmlns:r="http://schemas.openxmlformats.org/officeDocument/2006/relationships" r:id="rId7"/>
          <a:extLst>
            <a:ext uri="{FF2B5EF4-FFF2-40B4-BE49-F238E27FC236}">
              <a16:creationId xmlns:a16="http://schemas.microsoft.com/office/drawing/2014/main" id="{98A73D35-1852-46B4-8027-C9E9E6B7EECC}"/>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058872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3653</xdr:row>
      <xdr:rowOff>0</xdr:rowOff>
    </xdr:from>
    <xdr:to>
      <xdr:col>3</xdr:col>
      <xdr:colOff>7620</xdr:colOff>
      <xdr:row>3653</xdr:row>
      <xdr:rowOff>30480</xdr:rowOff>
    </xdr:to>
    <xdr:pic>
      <xdr:nvPicPr>
        <xdr:cNvPr id="2788" name="Billede 2787">
          <a:extLst>
            <a:ext uri="{FF2B5EF4-FFF2-40B4-BE49-F238E27FC236}">
              <a16:creationId xmlns:a16="http://schemas.microsoft.com/office/drawing/2014/main" id="{D68E7960-1E48-444D-B249-A0EC828C75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87447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3654</xdr:row>
      <xdr:rowOff>0</xdr:rowOff>
    </xdr:from>
    <xdr:to>
      <xdr:col>3</xdr:col>
      <xdr:colOff>571500</xdr:colOff>
      <xdr:row>3654</xdr:row>
      <xdr:rowOff>160020</xdr:rowOff>
    </xdr:to>
    <xdr:pic>
      <xdr:nvPicPr>
        <xdr:cNvPr id="2789" name="Billede 2788">
          <a:hlinkClick xmlns:r="http://schemas.openxmlformats.org/officeDocument/2006/relationships" r:id="rId680"/>
          <a:extLst>
            <a:ext uri="{FF2B5EF4-FFF2-40B4-BE49-F238E27FC236}">
              <a16:creationId xmlns:a16="http://schemas.microsoft.com/office/drawing/2014/main" id="{7C77A65D-FCAC-4564-8212-0BDDC53895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089276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3655</xdr:row>
      <xdr:rowOff>0</xdr:rowOff>
    </xdr:from>
    <xdr:to>
      <xdr:col>3</xdr:col>
      <xdr:colOff>7620</xdr:colOff>
      <xdr:row>3655</xdr:row>
      <xdr:rowOff>99060</xdr:rowOff>
    </xdr:to>
    <xdr:pic>
      <xdr:nvPicPr>
        <xdr:cNvPr id="2790" name="Billede 2789">
          <a:extLst>
            <a:ext uri="{FF2B5EF4-FFF2-40B4-BE49-F238E27FC236}">
              <a16:creationId xmlns:a16="http://schemas.microsoft.com/office/drawing/2014/main" id="{00C2EC65-83B6-4379-B8A8-4C311871F7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091105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3657</xdr:row>
      <xdr:rowOff>0</xdr:rowOff>
    </xdr:from>
    <xdr:to>
      <xdr:col>1</xdr:col>
      <xdr:colOff>152400</xdr:colOff>
      <xdr:row>3658</xdr:row>
      <xdr:rowOff>342900</xdr:rowOff>
    </xdr:to>
    <xdr:pic>
      <xdr:nvPicPr>
        <xdr:cNvPr id="2791" name="img454" descr="Lot ID: 516118229  Set No: 60112  Name: Fire Engine">
          <a:hlinkClick xmlns:r="http://schemas.openxmlformats.org/officeDocument/2006/relationships" r:id="rId565"/>
          <a:extLst>
            <a:ext uri="{FF2B5EF4-FFF2-40B4-BE49-F238E27FC236}">
              <a16:creationId xmlns:a16="http://schemas.microsoft.com/office/drawing/2014/main" id="{46FFBCFD-48C3-46DA-8EED-639A9B1DC36C}"/>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5094762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3657</xdr:row>
      <xdr:rowOff>0</xdr:rowOff>
    </xdr:from>
    <xdr:to>
      <xdr:col>3</xdr:col>
      <xdr:colOff>114300</xdr:colOff>
      <xdr:row>3657</xdr:row>
      <xdr:rowOff>114300</xdr:rowOff>
    </xdr:to>
    <xdr:pic>
      <xdr:nvPicPr>
        <xdr:cNvPr id="2792" name="Billede 2791" descr="Seller Does Not Ship to My Country">
          <a:hlinkClick xmlns:r="http://schemas.openxmlformats.org/officeDocument/2006/relationships" r:id="rId5"/>
          <a:extLst>
            <a:ext uri="{FF2B5EF4-FFF2-40B4-BE49-F238E27FC236}">
              <a16:creationId xmlns:a16="http://schemas.microsoft.com/office/drawing/2014/main" id="{F353CFD6-5065-46FC-A2C5-F68D55DC7016}"/>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094762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3657</xdr:row>
      <xdr:rowOff>0</xdr:rowOff>
    </xdr:from>
    <xdr:to>
      <xdr:col>3</xdr:col>
      <xdr:colOff>274320</xdr:colOff>
      <xdr:row>3657</xdr:row>
      <xdr:rowOff>152400</xdr:rowOff>
    </xdr:to>
    <xdr:pic>
      <xdr:nvPicPr>
        <xdr:cNvPr id="2793" name="Billede 2792">
          <a:hlinkClick xmlns:r="http://schemas.openxmlformats.org/officeDocument/2006/relationships" r:id="rId7"/>
          <a:extLst>
            <a:ext uri="{FF2B5EF4-FFF2-40B4-BE49-F238E27FC236}">
              <a16:creationId xmlns:a16="http://schemas.microsoft.com/office/drawing/2014/main" id="{BEE0695C-68FF-4AE4-814F-0C84235BCF55}"/>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5094762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3661</xdr:row>
      <xdr:rowOff>0</xdr:rowOff>
    </xdr:from>
    <xdr:to>
      <xdr:col>3</xdr:col>
      <xdr:colOff>7620</xdr:colOff>
      <xdr:row>3661</xdr:row>
      <xdr:rowOff>30480</xdr:rowOff>
    </xdr:to>
    <xdr:pic>
      <xdr:nvPicPr>
        <xdr:cNvPr id="2794" name="Billede 2793">
          <a:extLst>
            <a:ext uri="{FF2B5EF4-FFF2-40B4-BE49-F238E27FC236}">
              <a16:creationId xmlns:a16="http://schemas.microsoft.com/office/drawing/2014/main" id="{F46D6DC3-EE14-4DD7-8415-F06885182D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15336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3662</xdr:row>
      <xdr:rowOff>0</xdr:rowOff>
    </xdr:from>
    <xdr:to>
      <xdr:col>3</xdr:col>
      <xdr:colOff>571500</xdr:colOff>
      <xdr:row>3662</xdr:row>
      <xdr:rowOff>160020</xdr:rowOff>
    </xdr:to>
    <xdr:pic>
      <xdr:nvPicPr>
        <xdr:cNvPr id="2795" name="Billede 2794">
          <a:hlinkClick xmlns:r="http://schemas.openxmlformats.org/officeDocument/2006/relationships" r:id="rId681"/>
          <a:extLst>
            <a:ext uri="{FF2B5EF4-FFF2-40B4-BE49-F238E27FC236}">
              <a16:creationId xmlns:a16="http://schemas.microsoft.com/office/drawing/2014/main" id="{CDB47488-94E4-4A75-B01F-71D4B8BFC68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117165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3663</xdr:row>
      <xdr:rowOff>0</xdr:rowOff>
    </xdr:from>
    <xdr:to>
      <xdr:col>3</xdr:col>
      <xdr:colOff>7620</xdr:colOff>
      <xdr:row>3663</xdr:row>
      <xdr:rowOff>99060</xdr:rowOff>
    </xdr:to>
    <xdr:pic>
      <xdr:nvPicPr>
        <xdr:cNvPr id="2796" name="Billede 2795">
          <a:extLst>
            <a:ext uri="{FF2B5EF4-FFF2-40B4-BE49-F238E27FC236}">
              <a16:creationId xmlns:a16="http://schemas.microsoft.com/office/drawing/2014/main" id="{5768AEB4-2FF7-4E0C-BC33-A914743B55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18994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3665</xdr:row>
      <xdr:rowOff>0</xdr:rowOff>
    </xdr:from>
    <xdr:to>
      <xdr:col>1</xdr:col>
      <xdr:colOff>152400</xdr:colOff>
      <xdr:row>3666</xdr:row>
      <xdr:rowOff>342900</xdr:rowOff>
    </xdr:to>
    <xdr:pic>
      <xdr:nvPicPr>
        <xdr:cNvPr id="2797" name="img455" descr="Lot ID: 514334117  Set No: 60112  Name: Fire Engine">
          <a:hlinkClick xmlns:r="http://schemas.openxmlformats.org/officeDocument/2006/relationships" r:id="rId565"/>
          <a:extLst>
            <a:ext uri="{FF2B5EF4-FFF2-40B4-BE49-F238E27FC236}">
              <a16:creationId xmlns:a16="http://schemas.microsoft.com/office/drawing/2014/main" id="{AD954283-CBB3-4968-BF28-87942B19127A}"/>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5122652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3665</xdr:row>
      <xdr:rowOff>0</xdr:rowOff>
    </xdr:from>
    <xdr:to>
      <xdr:col>3</xdr:col>
      <xdr:colOff>114300</xdr:colOff>
      <xdr:row>3665</xdr:row>
      <xdr:rowOff>114300</xdr:rowOff>
    </xdr:to>
    <xdr:pic>
      <xdr:nvPicPr>
        <xdr:cNvPr id="2798" name="Billede 2797" descr="Seller Ships to My Country">
          <a:hlinkClick xmlns:r="http://schemas.openxmlformats.org/officeDocument/2006/relationships" r:id="rId5"/>
          <a:extLst>
            <a:ext uri="{FF2B5EF4-FFF2-40B4-BE49-F238E27FC236}">
              <a16:creationId xmlns:a16="http://schemas.microsoft.com/office/drawing/2014/main" id="{843905F8-A6B7-4A85-A9EA-C99F802BD3E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12265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3665</xdr:row>
      <xdr:rowOff>0</xdr:rowOff>
    </xdr:from>
    <xdr:to>
      <xdr:col>3</xdr:col>
      <xdr:colOff>274320</xdr:colOff>
      <xdr:row>3665</xdr:row>
      <xdr:rowOff>152400</xdr:rowOff>
    </xdr:to>
    <xdr:pic>
      <xdr:nvPicPr>
        <xdr:cNvPr id="2799" name="Billede 2798">
          <a:hlinkClick xmlns:r="http://schemas.openxmlformats.org/officeDocument/2006/relationships" r:id="rId7"/>
          <a:extLst>
            <a:ext uri="{FF2B5EF4-FFF2-40B4-BE49-F238E27FC236}">
              <a16:creationId xmlns:a16="http://schemas.microsoft.com/office/drawing/2014/main" id="{3DEC956C-24E8-4303-91D1-F15C3CE2C94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5122652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3669</xdr:row>
      <xdr:rowOff>0</xdr:rowOff>
    </xdr:from>
    <xdr:to>
      <xdr:col>3</xdr:col>
      <xdr:colOff>7620</xdr:colOff>
      <xdr:row>3669</xdr:row>
      <xdr:rowOff>30480</xdr:rowOff>
    </xdr:to>
    <xdr:pic>
      <xdr:nvPicPr>
        <xdr:cNvPr id="2800" name="Billede 2799">
          <a:extLst>
            <a:ext uri="{FF2B5EF4-FFF2-40B4-BE49-F238E27FC236}">
              <a16:creationId xmlns:a16="http://schemas.microsoft.com/office/drawing/2014/main" id="{D43AC781-22E7-4A45-9235-4F99290351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44369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3670</xdr:row>
      <xdr:rowOff>0</xdr:rowOff>
    </xdr:from>
    <xdr:to>
      <xdr:col>3</xdr:col>
      <xdr:colOff>571500</xdr:colOff>
      <xdr:row>3670</xdr:row>
      <xdr:rowOff>160020</xdr:rowOff>
    </xdr:to>
    <xdr:pic>
      <xdr:nvPicPr>
        <xdr:cNvPr id="2801" name="Billede 2800">
          <a:hlinkClick xmlns:r="http://schemas.openxmlformats.org/officeDocument/2006/relationships" r:id="rId682"/>
          <a:extLst>
            <a:ext uri="{FF2B5EF4-FFF2-40B4-BE49-F238E27FC236}">
              <a16:creationId xmlns:a16="http://schemas.microsoft.com/office/drawing/2014/main" id="{8DD7B3B0-A4B9-46C9-B7FB-1414E3A62E0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146197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3671</xdr:row>
      <xdr:rowOff>0</xdr:rowOff>
    </xdr:from>
    <xdr:to>
      <xdr:col>3</xdr:col>
      <xdr:colOff>7620</xdr:colOff>
      <xdr:row>3671</xdr:row>
      <xdr:rowOff>99060</xdr:rowOff>
    </xdr:to>
    <xdr:pic>
      <xdr:nvPicPr>
        <xdr:cNvPr id="2802" name="Billede 2801">
          <a:extLst>
            <a:ext uri="{FF2B5EF4-FFF2-40B4-BE49-F238E27FC236}">
              <a16:creationId xmlns:a16="http://schemas.microsoft.com/office/drawing/2014/main" id="{63220417-1CE0-4595-9B40-51FF395AD7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48026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3673</xdr:row>
      <xdr:rowOff>0</xdr:rowOff>
    </xdr:from>
    <xdr:to>
      <xdr:col>1</xdr:col>
      <xdr:colOff>152400</xdr:colOff>
      <xdr:row>3674</xdr:row>
      <xdr:rowOff>342900</xdr:rowOff>
    </xdr:to>
    <xdr:pic>
      <xdr:nvPicPr>
        <xdr:cNvPr id="2803" name="img456" descr="Lot ID: 471477308  Set No: 60112  Name: Fire Engine">
          <a:hlinkClick xmlns:r="http://schemas.openxmlformats.org/officeDocument/2006/relationships" r:id="rId565"/>
          <a:extLst>
            <a:ext uri="{FF2B5EF4-FFF2-40B4-BE49-F238E27FC236}">
              <a16:creationId xmlns:a16="http://schemas.microsoft.com/office/drawing/2014/main" id="{BBB81D13-C435-4CD1-A395-48F12F50F50D}"/>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5151684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3673</xdr:row>
      <xdr:rowOff>0</xdr:rowOff>
    </xdr:from>
    <xdr:to>
      <xdr:col>3</xdr:col>
      <xdr:colOff>114300</xdr:colOff>
      <xdr:row>3673</xdr:row>
      <xdr:rowOff>114300</xdr:rowOff>
    </xdr:to>
    <xdr:pic>
      <xdr:nvPicPr>
        <xdr:cNvPr id="2804" name="Billede 2803" descr="Seller Ships to My Country">
          <a:hlinkClick xmlns:r="http://schemas.openxmlformats.org/officeDocument/2006/relationships" r:id="rId5"/>
          <a:extLst>
            <a:ext uri="{FF2B5EF4-FFF2-40B4-BE49-F238E27FC236}">
              <a16:creationId xmlns:a16="http://schemas.microsoft.com/office/drawing/2014/main" id="{7791BDAA-20D3-4604-9410-1DED4EA92EE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151684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3673</xdr:row>
      <xdr:rowOff>0</xdr:rowOff>
    </xdr:from>
    <xdr:to>
      <xdr:col>3</xdr:col>
      <xdr:colOff>274320</xdr:colOff>
      <xdr:row>3673</xdr:row>
      <xdr:rowOff>152400</xdr:rowOff>
    </xdr:to>
    <xdr:pic>
      <xdr:nvPicPr>
        <xdr:cNvPr id="2805" name="Billede 2804">
          <a:hlinkClick xmlns:r="http://schemas.openxmlformats.org/officeDocument/2006/relationships" r:id="rId7"/>
          <a:extLst>
            <a:ext uri="{FF2B5EF4-FFF2-40B4-BE49-F238E27FC236}">
              <a16:creationId xmlns:a16="http://schemas.microsoft.com/office/drawing/2014/main" id="{2B013240-5A3F-4245-9D30-FA4B8EA491A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151684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3677</xdr:row>
      <xdr:rowOff>0</xdr:rowOff>
    </xdr:from>
    <xdr:to>
      <xdr:col>3</xdr:col>
      <xdr:colOff>7620</xdr:colOff>
      <xdr:row>3677</xdr:row>
      <xdr:rowOff>30480</xdr:rowOff>
    </xdr:to>
    <xdr:pic>
      <xdr:nvPicPr>
        <xdr:cNvPr id="2806" name="Billede 2805">
          <a:extLst>
            <a:ext uri="{FF2B5EF4-FFF2-40B4-BE49-F238E27FC236}">
              <a16:creationId xmlns:a16="http://schemas.microsoft.com/office/drawing/2014/main" id="{535318E2-0FC6-42D7-904E-493EA0D3D7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7911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3678</xdr:row>
      <xdr:rowOff>0</xdr:rowOff>
    </xdr:from>
    <xdr:to>
      <xdr:col>3</xdr:col>
      <xdr:colOff>571500</xdr:colOff>
      <xdr:row>3678</xdr:row>
      <xdr:rowOff>160020</xdr:rowOff>
    </xdr:to>
    <xdr:pic>
      <xdr:nvPicPr>
        <xdr:cNvPr id="2807" name="Billede 2806">
          <a:hlinkClick xmlns:r="http://schemas.openxmlformats.org/officeDocument/2006/relationships" r:id="rId683"/>
          <a:extLst>
            <a:ext uri="{FF2B5EF4-FFF2-40B4-BE49-F238E27FC236}">
              <a16:creationId xmlns:a16="http://schemas.microsoft.com/office/drawing/2014/main" id="{C4D9256E-A74C-4FCF-81B6-F4CC4D024D5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18094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3679</xdr:row>
      <xdr:rowOff>0</xdr:rowOff>
    </xdr:from>
    <xdr:to>
      <xdr:col>3</xdr:col>
      <xdr:colOff>7620</xdr:colOff>
      <xdr:row>3679</xdr:row>
      <xdr:rowOff>99060</xdr:rowOff>
    </xdr:to>
    <xdr:pic>
      <xdr:nvPicPr>
        <xdr:cNvPr id="2808" name="Billede 2807">
          <a:extLst>
            <a:ext uri="{FF2B5EF4-FFF2-40B4-BE49-F238E27FC236}">
              <a16:creationId xmlns:a16="http://schemas.microsoft.com/office/drawing/2014/main" id="{23398E05-4909-4BEA-A8B8-36190EE5BF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18277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3681</xdr:row>
      <xdr:rowOff>0</xdr:rowOff>
    </xdr:from>
    <xdr:to>
      <xdr:col>1</xdr:col>
      <xdr:colOff>152400</xdr:colOff>
      <xdr:row>3681</xdr:row>
      <xdr:rowOff>571500</xdr:rowOff>
    </xdr:to>
    <xdr:pic>
      <xdr:nvPicPr>
        <xdr:cNvPr id="2809" name="img457" descr="Lot ID: 379853519  Instruction No: 10027  Name: Train Engine Shed">
          <a:hlinkClick xmlns:r="http://schemas.openxmlformats.org/officeDocument/2006/relationships" r:id="rId637"/>
          <a:extLst>
            <a:ext uri="{FF2B5EF4-FFF2-40B4-BE49-F238E27FC236}">
              <a16:creationId xmlns:a16="http://schemas.microsoft.com/office/drawing/2014/main" id="{93445461-BB24-4487-88AF-601E91B186A6}"/>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518643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3681</xdr:row>
      <xdr:rowOff>0</xdr:rowOff>
    </xdr:from>
    <xdr:to>
      <xdr:col>3</xdr:col>
      <xdr:colOff>114300</xdr:colOff>
      <xdr:row>3681</xdr:row>
      <xdr:rowOff>114300</xdr:rowOff>
    </xdr:to>
    <xdr:pic>
      <xdr:nvPicPr>
        <xdr:cNvPr id="2810" name="Billede 2809" descr="Seller Ships to My Country">
          <a:hlinkClick xmlns:r="http://schemas.openxmlformats.org/officeDocument/2006/relationships" r:id="rId5"/>
          <a:extLst>
            <a:ext uri="{FF2B5EF4-FFF2-40B4-BE49-F238E27FC236}">
              <a16:creationId xmlns:a16="http://schemas.microsoft.com/office/drawing/2014/main" id="{E6CBB689-29FE-43AC-A104-6EFCE1D22C6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18643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3681</xdr:row>
      <xdr:rowOff>0</xdr:rowOff>
    </xdr:from>
    <xdr:to>
      <xdr:col>3</xdr:col>
      <xdr:colOff>274320</xdr:colOff>
      <xdr:row>3681</xdr:row>
      <xdr:rowOff>152400</xdr:rowOff>
    </xdr:to>
    <xdr:pic>
      <xdr:nvPicPr>
        <xdr:cNvPr id="2811" name="Billede 2810">
          <a:hlinkClick xmlns:r="http://schemas.openxmlformats.org/officeDocument/2006/relationships" r:id="rId7"/>
          <a:extLst>
            <a:ext uri="{FF2B5EF4-FFF2-40B4-BE49-F238E27FC236}">
              <a16:creationId xmlns:a16="http://schemas.microsoft.com/office/drawing/2014/main" id="{6EB4B238-73E4-4A65-A391-042C3918EEF7}"/>
            </a:ext>
          </a:extLst>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1950720" y="1518643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3685</xdr:row>
      <xdr:rowOff>0</xdr:rowOff>
    </xdr:from>
    <xdr:to>
      <xdr:col>3</xdr:col>
      <xdr:colOff>7620</xdr:colOff>
      <xdr:row>3685</xdr:row>
      <xdr:rowOff>30480</xdr:rowOff>
    </xdr:to>
    <xdr:pic>
      <xdr:nvPicPr>
        <xdr:cNvPr id="2812" name="Billede 2811">
          <a:extLst>
            <a:ext uri="{FF2B5EF4-FFF2-40B4-BE49-F238E27FC236}">
              <a16:creationId xmlns:a16="http://schemas.microsoft.com/office/drawing/2014/main" id="{A38F6FFA-E2C8-4DD2-BF27-3B8C0EC8CA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0883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3686</xdr:row>
      <xdr:rowOff>0</xdr:rowOff>
    </xdr:from>
    <xdr:to>
      <xdr:col>3</xdr:col>
      <xdr:colOff>571500</xdr:colOff>
      <xdr:row>3686</xdr:row>
      <xdr:rowOff>160020</xdr:rowOff>
    </xdr:to>
    <xdr:pic>
      <xdr:nvPicPr>
        <xdr:cNvPr id="2813" name="Billede 2812">
          <a:hlinkClick xmlns:r="http://schemas.openxmlformats.org/officeDocument/2006/relationships" r:id="rId684"/>
          <a:extLst>
            <a:ext uri="{FF2B5EF4-FFF2-40B4-BE49-F238E27FC236}">
              <a16:creationId xmlns:a16="http://schemas.microsoft.com/office/drawing/2014/main" id="{B15524A0-73A3-4D6E-BB41-9F4B9155F9A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21066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3687</xdr:row>
      <xdr:rowOff>0</xdr:rowOff>
    </xdr:from>
    <xdr:to>
      <xdr:col>3</xdr:col>
      <xdr:colOff>7620</xdr:colOff>
      <xdr:row>3687</xdr:row>
      <xdr:rowOff>99060</xdr:rowOff>
    </xdr:to>
    <xdr:pic>
      <xdr:nvPicPr>
        <xdr:cNvPr id="2814" name="Billede 2813">
          <a:extLst>
            <a:ext uri="{FF2B5EF4-FFF2-40B4-BE49-F238E27FC236}">
              <a16:creationId xmlns:a16="http://schemas.microsoft.com/office/drawing/2014/main" id="{A99C7D59-4F5F-4894-9142-9B17C15FA5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1249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3689</xdr:row>
      <xdr:rowOff>0</xdr:rowOff>
    </xdr:from>
    <xdr:to>
      <xdr:col>1</xdr:col>
      <xdr:colOff>152400</xdr:colOff>
      <xdr:row>3689</xdr:row>
      <xdr:rowOff>571500</xdr:rowOff>
    </xdr:to>
    <xdr:pic>
      <xdr:nvPicPr>
        <xdr:cNvPr id="2815" name="img458" descr="Lot ID: 180681627  Instruction No: 10027  Name: Train Engine Shed">
          <a:hlinkClick xmlns:r="http://schemas.openxmlformats.org/officeDocument/2006/relationships" r:id="rId637"/>
          <a:extLst>
            <a:ext uri="{FF2B5EF4-FFF2-40B4-BE49-F238E27FC236}">
              <a16:creationId xmlns:a16="http://schemas.microsoft.com/office/drawing/2014/main" id="{BA350553-E815-49E6-9D22-6FC7CD0AAAD0}"/>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521614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3689</xdr:row>
      <xdr:rowOff>0</xdr:rowOff>
    </xdr:from>
    <xdr:to>
      <xdr:col>3</xdr:col>
      <xdr:colOff>114300</xdr:colOff>
      <xdr:row>3689</xdr:row>
      <xdr:rowOff>114300</xdr:rowOff>
    </xdr:to>
    <xdr:pic>
      <xdr:nvPicPr>
        <xdr:cNvPr id="2816" name="Billede 2815" descr="Seller Does Not Ship to My Country">
          <a:hlinkClick xmlns:r="http://schemas.openxmlformats.org/officeDocument/2006/relationships" r:id="rId5"/>
          <a:extLst>
            <a:ext uri="{FF2B5EF4-FFF2-40B4-BE49-F238E27FC236}">
              <a16:creationId xmlns:a16="http://schemas.microsoft.com/office/drawing/2014/main" id="{C38A8CD2-1BE7-4271-A465-A301311FA17B}"/>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21614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3689</xdr:row>
      <xdr:rowOff>0</xdr:rowOff>
    </xdr:from>
    <xdr:to>
      <xdr:col>3</xdr:col>
      <xdr:colOff>274320</xdr:colOff>
      <xdr:row>3689</xdr:row>
      <xdr:rowOff>152400</xdr:rowOff>
    </xdr:to>
    <xdr:pic>
      <xdr:nvPicPr>
        <xdr:cNvPr id="2817" name="Billede 2816">
          <a:hlinkClick xmlns:r="http://schemas.openxmlformats.org/officeDocument/2006/relationships" r:id="rId7"/>
          <a:extLst>
            <a:ext uri="{FF2B5EF4-FFF2-40B4-BE49-F238E27FC236}">
              <a16:creationId xmlns:a16="http://schemas.microsoft.com/office/drawing/2014/main" id="{C3E6BC00-C59E-465D-A0EE-D9E6D68BED3A}"/>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21614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3694</xdr:row>
      <xdr:rowOff>0</xdr:rowOff>
    </xdr:from>
    <xdr:to>
      <xdr:col>3</xdr:col>
      <xdr:colOff>7620</xdr:colOff>
      <xdr:row>3694</xdr:row>
      <xdr:rowOff>30480</xdr:rowOff>
    </xdr:to>
    <xdr:pic>
      <xdr:nvPicPr>
        <xdr:cNvPr id="2818" name="Billede 2817">
          <a:extLst>
            <a:ext uri="{FF2B5EF4-FFF2-40B4-BE49-F238E27FC236}">
              <a16:creationId xmlns:a16="http://schemas.microsoft.com/office/drawing/2014/main" id="{3AF8FBDA-F55B-411C-8A44-04408BA79C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3923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3695</xdr:row>
      <xdr:rowOff>0</xdr:rowOff>
    </xdr:from>
    <xdr:to>
      <xdr:col>3</xdr:col>
      <xdr:colOff>571500</xdr:colOff>
      <xdr:row>3695</xdr:row>
      <xdr:rowOff>160020</xdr:rowOff>
    </xdr:to>
    <xdr:pic>
      <xdr:nvPicPr>
        <xdr:cNvPr id="2819" name="Billede 2818">
          <a:hlinkClick xmlns:r="http://schemas.openxmlformats.org/officeDocument/2006/relationships" r:id="rId685"/>
          <a:extLst>
            <a:ext uri="{FF2B5EF4-FFF2-40B4-BE49-F238E27FC236}">
              <a16:creationId xmlns:a16="http://schemas.microsoft.com/office/drawing/2014/main" id="{0C4BFE7E-4DF4-4F58-88C0-6FA8B11237B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24106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3696</xdr:row>
      <xdr:rowOff>0</xdr:rowOff>
    </xdr:from>
    <xdr:to>
      <xdr:col>3</xdr:col>
      <xdr:colOff>7620</xdr:colOff>
      <xdr:row>3696</xdr:row>
      <xdr:rowOff>99060</xdr:rowOff>
    </xdr:to>
    <xdr:pic>
      <xdr:nvPicPr>
        <xdr:cNvPr id="2820" name="Billede 2819">
          <a:extLst>
            <a:ext uri="{FF2B5EF4-FFF2-40B4-BE49-F238E27FC236}">
              <a16:creationId xmlns:a16="http://schemas.microsoft.com/office/drawing/2014/main" id="{4F34C600-B1AF-4482-9DF7-165291EBB8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4289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3698</xdr:row>
      <xdr:rowOff>0</xdr:rowOff>
    </xdr:from>
    <xdr:to>
      <xdr:col>1</xdr:col>
      <xdr:colOff>152400</xdr:colOff>
      <xdr:row>3699</xdr:row>
      <xdr:rowOff>342900</xdr:rowOff>
    </xdr:to>
    <xdr:pic>
      <xdr:nvPicPr>
        <xdr:cNvPr id="2821" name="img459" descr="Lot ID: 535996817  Set No: 60112  Name: Fire Engine">
          <a:hlinkClick xmlns:r="http://schemas.openxmlformats.org/officeDocument/2006/relationships" r:id="rId565"/>
          <a:extLst>
            <a:ext uri="{FF2B5EF4-FFF2-40B4-BE49-F238E27FC236}">
              <a16:creationId xmlns:a16="http://schemas.microsoft.com/office/drawing/2014/main" id="{C34C67A4-0B01-46F2-ABE0-94C731569DF4}"/>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524655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3698</xdr:row>
      <xdr:rowOff>0</xdr:rowOff>
    </xdr:from>
    <xdr:to>
      <xdr:col>3</xdr:col>
      <xdr:colOff>114300</xdr:colOff>
      <xdr:row>3698</xdr:row>
      <xdr:rowOff>114300</xdr:rowOff>
    </xdr:to>
    <xdr:pic>
      <xdr:nvPicPr>
        <xdr:cNvPr id="2822" name="Billede 2821" descr="Seller Ships to My Country">
          <a:hlinkClick xmlns:r="http://schemas.openxmlformats.org/officeDocument/2006/relationships" r:id="rId5"/>
          <a:extLst>
            <a:ext uri="{FF2B5EF4-FFF2-40B4-BE49-F238E27FC236}">
              <a16:creationId xmlns:a16="http://schemas.microsoft.com/office/drawing/2014/main" id="{474B9FA9-3CFC-4A5E-8A30-2A87981E983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24655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3698</xdr:row>
      <xdr:rowOff>0</xdr:rowOff>
    </xdr:from>
    <xdr:to>
      <xdr:col>3</xdr:col>
      <xdr:colOff>274320</xdr:colOff>
      <xdr:row>3698</xdr:row>
      <xdr:rowOff>152400</xdr:rowOff>
    </xdr:to>
    <xdr:pic>
      <xdr:nvPicPr>
        <xdr:cNvPr id="2823" name="Billede 2822">
          <a:hlinkClick xmlns:r="http://schemas.openxmlformats.org/officeDocument/2006/relationships" r:id="rId7"/>
          <a:extLst>
            <a:ext uri="{FF2B5EF4-FFF2-40B4-BE49-F238E27FC236}">
              <a16:creationId xmlns:a16="http://schemas.microsoft.com/office/drawing/2014/main" id="{6A6DE2E2-F244-4482-8D71-B3492A24C4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24655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3702</xdr:row>
      <xdr:rowOff>0</xdr:rowOff>
    </xdr:from>
    <xdr:to>
      <xdr:col>3</xdr:col>
      <xdr:colOff>7620</xdr:colOff>
      <xdr:row>3702</xdr:row>
      <xdr:rowOff>30480</xdr:rowOff>
    </xdr:to>
    <xdr:pic>
      <xdr:nvPicPr>
        <xdr:cNvPr id="2824" name="Billede 2823">
          <a:extLst>
            <a:ext uri="{FF2B5EF4-FFF2-40B4-BE49-F238E27FC236}">
              <a16:creationId xmlns:a16="http://schemas.microsoft.com/office/drawing/2014/main" id="{E55E3A87-E450-43E2-AB9D-76A1765442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64841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3703</xdr:row>
      <xdr:rowOff>0</xdr:rowOff>
    </xdr:from>
    <xdr:to>
      <xdr:col>3</xdr:col>
      <xdr:colOff>571500</xdr:colOff>
      <xdr:row>3703</xdr:row>
      <xdr:rowOff>160020</xdr:rowOff>
    </xdr:to>
    <xdr:pic>
      <xdr:nvPicPr>
        <xdr:cNvPr id="2825" name="Billede 2824">
          <a:hlinkClick xmlns:r="http://schemas.openxmlformats.org/officeDocument/2006/relationships" r:id="rId686"/>
          <a:extLst>
            <a:ext uri="{FF2B5EF4-FFF2-40B4-BE49-F238E27FC236}">
              <a16:creationId xmlns:a16="http://schemas.microsoft.com/office/drawing/2014/main" id="{DA45A162-5EA0-4ECF-8AD5-FB043EF692C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266670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3704</xdr:row>
      <xdr:rowOff>0</xdr:rowOff>
    </xdr:from>
    <xdr:to>
      <xdr:col>3</xdr:col>
      <xdr:colOff>7620</xdr:colOff>
      <xdr:row>3704</xdr:row>
      <xdr:rowOff>99060</xdr:rowOff>
    </xdr:to>
    <xdr:pic>
      <xdr:nvPicPr>
        <xdr:cNvPr id="2826" name="Billede 2825">
          <a:extLst>
            <a:ext uri="{FF2B5EF4-FFF2-40B4-BE49-F238E27FC236}">
              <a16:creationId xmlns:a16="http://schemas.microsoft.com/office/drawing/2014/main" id="{CD3BEAD1-4538-4C02-9369-BC4F4B391D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68498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3706</xdr:row>
      <xdr:rowOff>0</xdr:rowOff>
    </xdr:from>
    <xdr:to>
      <xdr:col>1</xdr:col>
      <xdr:colOff>152400</xdr:colOff>
      <xdr:row>3706</xdr:row>
      <xdr:rowOff>571500</xdr:rowOff>
    </xdr:to>
    <xdr:pic>
      <xdr:nvPicPr>
        <xdr:cNvPr id="2827" name="img460" descr="Lot ID: 424287602  Set No: 40370  Name: Steam Engine {Reissue of Set 7810}">
          <a:hlinkClick xmlns:r="http://schemas.openxmlformats.org/officeDocument/2006/relationships" r:id="rId549"/>
          <a:extLst>
            <a:ext uri="{FF2B5EF4-FFF2-40B4-BE49-F238E27FC236}">
              <a16:creationId xmlns:a16="http://schemas.microsoft.com/office/drawing/2014/main" id="{EADB739B-85D4-473D-8E15-1309E509251E}"/>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272156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3706</xdr:row>
      <xdr:rowOff>0</xdr:rowOff>
    </xdr:from>
    <xdr:to>
      <xdr:col>3</xdr:col>
      <xdr:colOff>114300</xdr:colOff>
      <xdr:row>3706</xdr:row>
      <xdr:rowOff>114300</xdr:rowOff>
    </xdr:to>
    <xdr:pic>
      <xdr:nvPicPr>
        <xdr:cNvPr id="2828" name="Billede 2827" descr="Seller Ships to My Country">
          <a:hlinkClick xmlns:r="http://schemas.openxmlformats.org/officeDocument/2006/relationships" r:id="rId5"/>
          <a:extLst>
            <a:ext uri="{FF2B5EF4-FFF2-40B4-BE49-F238E27FC236}">
              <a16:creationId xmlns:a16="http://schemas.microsoft.com/office/drawing/2014/main" id="{6A53BFE8-6199-4610-8F29-04D125BC911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272156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3706</xdr:row>
      <xdr:rowOff>0</xdr:rowOff>
    </xdr:from>
    <xdr:to>
      <xdr:col>3</xdr:col>
      <xdr:colOff>274320</xdr:colOff>
      <xdr:row>3706</xdr:row>
      <xdr:rowOff>152400</xdr:rowOff>
    </xdr:to>
    <xdr:pic>
      <xdr:nvPicPr>
        <xdr:cNvPr id="2829" name="Billede 2828">
          <a:hlinkClick xmlns:r="http://schemas.openxmlformats.org/officeDocument/2006/relationships" r:id="rId7"/>
          <a:extLst>
            <a:ext uri="{FF2B5EF4-FFF2-40B4-BE49-F238E27FC236}">
              <a16:creationId xmlns:a16="http://schemas.microsoft.com/office/drawing/2014/main" id="{9B46E289-396E-4150-9A35-9722CD111CA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27215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3711</xdr:row>
      <xdr:rowOff>0</xdr:rowOff>
    </xdr:from>
    <xdr:to>
      <xdr:col>3</xdr:col>
      <xdr:colOff>7620</xdr:colOff>
      <xdr:row>3711</xdr:row>
      <xdr:rowOff>30480</xdr:rowOff>
    </xdr:to>
    <xdr:pic>
      <xdr:nvPicPr>
        <xdr:cNvPr id="2830" name="Billede 2829">
          <a:extLst>
            <a:ext uri="{FF2B5EF4-FFF2-40B4-BE49-F238E27FC236}">
              <a16:creationId xmlns:a16="http://schemas.microsoft.com/office/drawing/2014/main" id="{92A6B2BE-1CB6-4BF8-9602-CE358BF655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9181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3712</xdr:row>
      <xdr:rowOff>0</xdr:rowOff>
    </xdr:from>
    <xdr:to>
      <xdr:col>3</xdr:col>
      <xdr:colOff>571500</xdr:colOff>
      <xdr:row>3712</xdr:row>
      <xdr:rowOff>160020</xdr:rowOff>
    </xdr:to>
    <xdr:pic>
      <xdr:nvPicPr>
        <xdr:cNvPr id="2831" name="Billede 2830">
          <a:hlinkClick xmlns:r="http://schemas.openxmlformats.org/officeDocument/2006/relationships" r:id="rId687"/>
          <a:extLst>
            <a:ext uri="{FF2B5EF4-FFF2-40B4-BE49-F238E27FC236}">
              <a16:creationId xmlns:a16="http://schemas.microsoft.com/office/drawing/2014/main" id="{23BFD3A4-209F-46CD-AE5D-BF0DE3AE711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29364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3713</xdr:row>
      <xdr:rowOff>0</xdr:rowOff>
    </xdr:from>
    <xdr:to>
      <xdr:col>3</xdr:col>
      <xdr:colOff>7620</xdr:colOff>
      <xdr:row>3713</xdr:row>
      <xdr:rowOff>99060</xdr:rowOff>
    </xdr:to>
    <xdr:pic>
      <xdr:nvPicPr>
        <xdr:cNvPr id="2832" name="Billede 2831">
          <a:extLst>
            <a:ext uri="{FF2B5EF4-FFF2-40B4-BE49-F238E27FC236}">
              <a16:creationId xmlns:a16="http://schemas.microsoft.com/office/drawing/2014/main" id="{253F21B4-4019-4E8A-91F7-73FC10B8F2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29547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3715</xdr:row>
      <xdr:rowOff>0</xdr:rowOff>
    </xdr:from>
    <xdr:to>
      <xdr:col>1</xdr:col>
      <xdr:colOff>152400</xdr:colOff>
      <xdr:row>3717</xdr:row>
      <xdr:rowOff>0</xdr:rowOff>
    </xdr:to>
    <xdr:pic>
      <xdr:nvPicPr>
        <xdr:cNvPr id="2833" name="img461" descr="Lot ID: 480775229  Set No: 8280  Name: Fire Engine">
          <a:hlinkClick xmlns:r="http://schemas.openxmlformats.org/officeDocument/2006/relationships" r:id="rId471"/>
          <a:extLst>
            <a:ext uri="{FF2B5EF4-FFF2-40B4-BE49-F238E27FC236}">
              <a16:creationId xmlns:a16="http://schemas.microsoft.com/office/drawing/2014/main" id="{F2CBE317-DF1F-47EC-AB86-C2C218985CAA}"/>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529913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3715</xdr:row>
      <xdr:rowOff>0</xdr:rowOff>
    </xdr:from>
    <xdr:to>
      <xdr:col>3</xdr:col>
      <xdr:colOff>114300</xdr:colOff>
      <xdr:row>3715</xdr:row>
      <xdr:rowOff>114300</xdr:rowOff>
    </xdr:to>
    <xdr:pic>
      <xdr:nvPicPr>
        <xdr:cNvPr id="2834" name="Billede 2833" descr="Seller Ships to My Country">
          <a:hlinkClick xmlns:r="http://schemas.openxmlformats.org/officeDocument/2006/relationships" r:id="rId5"/>
          <a:extLst>
            <a:ext uri="{FF2B5EF4-FFF2-40B4-BE49-F238E27FC236}">
              <a16:creationId xmlns:a16="http://schemas.microsoft.com/office/drawing/2014/main" id="{35DA10A9-0B51-4B7D-9A58-DAD873AAEA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29913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3715</xdr:row>
      <xdr:rowOff>0</xdr:rowOff>
    </xdr:from>
    <xdr:to>
      <xdr:col>3</xdr:col>
      <xdr:colOff>274320</xdr:colOff>
      <xdr:row>3715</xdr:row>
      <xdr:rowOff>152400</xdr:rowOff>
    </xdr:to>
    <xdr:pic>
      <xdr:nvPicPr>
        <xdr:cNvPr id="2835" name="Billede 2834">
          <a:hlinkClick xmlns:r="http://schemas.openxmlformats.org/officeDocument/2006/relationships" r:id="rId7"/>
          <a:extLst>
            <a:ext uri="{FF2B5EF4-FFF2-40B4-BE49-F238E27FC236}">
              <a16:creationId xmlns:a16="http://schemas.microsoft.com/office/drawing/2014/main" id="{7150A9DA-9D51-4701-915E-2C580EE88C1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29913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3719</xdr:row>
      <xdr:rowOff>0</xdr:rowOff>
    </xdr:from>
    <xdr:to>
      <xdr:col>3</xdr:col>
      <xdr:colOff>7620</xdr:colOff>
      <xdr:row>3719</xdr:row>
      <xdr:rowOff>30480</xdr:rowOff>
    </xdr:to>
    <xdr:pic>
      <xdr:nvPicPr>
        <xdr:cNvPr id="2836" name="Billede 2835">
          <a:extLst>
            <a:ext uri="{FF2B5EF4-FFF2-40B4-BE49-F238E27FC236}">
              <a16:creationId xmlns:a16="http://schemas.microsoft.com/office/drawing/2014/main" id="{3573AA76-DB75-465C-928A-F97A344A6E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1627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3720</xdr:row>
      <xdr:rowOff>0</xdr:rowOff>
    </xdr:from>
    <xdr:to>
      <xdr:col>3</xdr:col>
      <xdr:colOff>571500</xdr:colOff>
      <xdr:row>3720</xdr:row>
      <xdr:rowOff>160020</xdr:rowOff>
    </xdr:to>
    <xdr:pic>
      <xdr:nvPicPr>
        <xdr:cNvPr id="2837" name="Billede 2836">
          <a:hlinkClick xmlns:r="http://schemas.openxmlformats.org/officeDocument/2006/relationships" r:id="rId688"/>
          <a:extLst>
            <a:ext uri="{FF2B5EF4-FFF2-40B4-BE49-F238E27FC236}">
              <a16:creationId xmlns:a16="http://schemas.microsoft.com/office/drawing/2014/main" id="{1A0C68A6-DAC4-4C5F-82EB-48C26F09D32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31810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3721</xdr:row>
      <xdr:rowOff>0</xdr:rowOff>
    </xdr:from>
    <xdr:to>
      <xdr:col>3</xdr:col>
      <xdr:colOff>7620</xdr:colOff>
      <xdr:row>3721</xdr:row>
      <xdr:rowOff>99060</xdr:rowOff>
    </xdr:to>
    <xdr:pic>
      <xdr:nvPicPr>
        <xdr:cNvPr id="2838" name="Billede 2837">
          <a:extLst>
            <a:ext uri="{FF2B5EF4-FFF2-40B4-BE49-F238E27FC236}">
              <a16:creationId xmlns:a16="http://schemas.microsoft.com/office/drawing/2014/main" id="{8D1B8F71-CA08-415F-A278-667F73B5BC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1993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3723</xdr:row>
      <xdr:rowOff>0</xdr:rowOff>
    </xdr:from>
    <xdr:to>
      <xdr:col>1</xdr:col>
      <xdr:colOff>152400</xdr:colOff>
      <xdr:row>3725</xdr:row>
      <xdr:rowOff>114300</xdr:rowOff>
    </xdr:to>
    <xdr:pic>
      <xdr:nvPicPr>
        <xdr:cNvPr id="2839" name="img462" descr="Lot ID: 445005313  Set No: 8280  Name: Fire Engine">
          <a:hlinkClick xmlns:r="http://schemas.openxmlformats.org/officeDocument/2006/relationships" r:id="rId471"/>
          <a:extLst>
            <a:ext uri="{FF2B5EF4-FFF2-40B4-BE49-F238E27FC236}">
              <a16:creationId xmlns:a16="http://schemas.microsoft.com/office/drawing/2014/main" id="{53B59DF4-5013-4F2E-AB23-D08E95B5D17A}"/>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532359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3723</xdr:row>
      <xdr:rowOff>0</xdr:rowOff>
    </xdr:from>
    <xdr:to>
      <xdr:col>3</xdr:col>
      <xdr:colOff>114300</xdr:colOff>
      <xdr:row>3723</xdr:row>
      <xdr:rowOff>114300</xdr:rowOff>
    </xdr:to>
    <xdr:pic>
      <xdr:nvPicPr>
        <xdr:cNvPr id="2840" name="Billede 2839" descr="Seller Ships to My Country">
          <a:hlinkClick xmlns:r="http://schemas.openxmlformats.org/officeDocument/2006/relationships" r:id="rId5"/>
          <a:extLst>
            <a:ext uri="{FF2B5EF4-FFF2-40B4-BE49-F238E27FC236}">
              <a16:creationId xmlns:a16="http://schemas.microsoft.com/office/drawing/2014/main" id="{95625077-EDE8-4140-8D2F-EE47E51EDB5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32359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3723</xdr:row>
      <xdr:rowOff>0</xdr:rowOff>
    </xdr:from>
    <xdr:to>
      <xdr:col>3</xdr:col>
      <xdr:colOff>274320</xdr:colOff>
      <xdr:row>3723</xdr:row>
      <xdr:rowOff>152400</xdr:rowOff>
    </xdr:to>
    <xdr:pic>
      <xdr:nvPicPr>
        <xdr:cNvPr id="2841" name="Billede 2840">
          <a:hlinkClick xmlns:r="http://schemas.openxmlformats.org/officeDocument/2006/relationships" r:id="rId7"/>
          <a:extLst>
            <a:ext uri="{FF2B5EF4-FFF2-40B4-BE49-F238E27FC236}">
              <a16:creationId xmlns:a16="http://schemas.microsoft.com/office/drawing/2014/main" id="{03C83C5E-9646-45B7-821C-D02DF25003F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32359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3727</xdr:row>
      <xdr:rowOff>0</xdr:rowOff>
    </xdr:from>
    <xdr:to>
      <xdr:col>3</xdr:col>
      <xdr:colOff>7620</xdr:colOff>
      <xdr:row>3727</xdr:row>
      <xdr:rowOff>30480</xdr:rowOff>
    </xdr:to>
    <xdr:pic>
      <xdr:nvPicPr>
        <xdr:cNvPr id="2842" name="Billede 2841">
          <a:extLst>
            <a:ext uri="{FF2B5EF4-FFF2-40B4-BE49-F238E27FC236}">
              <a16:creationId xmlns:a16="http://schemas.microsoft.com/office/drawing/2014/main" id="{9BDC7FDB-6E6F-4E09-BD1A-5EC9BBDF3B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3845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3728</xdr:row>
      <xdr:rowOff>0</xdr:rowOff>
    </xdr:from>
    <xdr:to>
      <xdr:col>3</xdr:col>
      <xdr:colOff>571500</xdr:colOff>
      <xdr:row>3728</xdr:row>
      <xdr:rowOff>160020</xdr:rowOff>
    </xdr:to>
    <xdr:pic>
      <xdr:nvPicPr>
        <xdr:cNvPr id="2843" name="Billede 2842">
          <a:hlinkClick xmlns:r="http://schemas.openxmlformats.org/officeDocument/2006/relationships" r:id="rId689"/>
          <a:extLst>
            <a:ext uri="{FF2B5EF4-FFF2-40B4-BE49-F238E27FC236}">
              <a16:creationId xmlns:a16="http://schemas.microsoft.com/office/drawing/2014/main" id="{D82D45D8-A8CE-4E2D-B309-68461E9E505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34027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3729</xdr:row>
      <xdr:rowOff>0</xdr:rowOff>
    </xdr:from>
    <xdr:to>
      <xdr:col>3</xdr:col>
      <xdr:colOff>7620</xdr:colOff>
      <xdr:row>3729</xdr:row>
      <xdr:rowOff>99060</xdr:rowOff>
    </xdr:to>
    <xdr:pic>
      <xdr:nvPicPr>
        <xdr:cNvPr id="2844" name="Billede 2843">
          <a:extLst>
            <a:ext uri="{FF2B5EF4-FFF2-40B4-BE49-F238E27FC236}">
              <a16:creationId xmlns:a16="http://schemas.microsoft.com/office/drawing/2014/main" id="{5123882D-953F-438A-9A29-243262FF79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4210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3731</xdr:row>
      <xdr:rowOff>0</xdr:rowOff>
    </xdr:from>
    <xdr:to>
      <xdr:col>1</xdr:col>
      <xdr:colOff>152400</xdr:colOff>
      <xdr:row>3731</xdr:row>
      <xdr:rowOff>571500</xdr:rowOff>
    </xdr:to>
    <xdr:pic>
      <xdr:nvPicPr>
        <xdr:cNvPr id="2845" name="img463" descr="Lot ID: 494688045  Instruction No: 10027  Name: Train Engine Shed">
          <a:hlinkClick xmlns:r="http://schemas.openxmlformats.org/officeDocument/2006/relationships" r:id="rId637"/>
          <a:extLst>
            <a:ext uri="{FF2B5EF4-FFF2-40B4-BE49-F238E27FC236}">
              <a16:creationId xmlns:a16="http://schemas.microsoft.com/office/drawing/2014/main" id="{05A465AB-B21E-487F-8E62-9D14C3BB5354}"/>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534576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3731</xdr:row>
      <xdr:rowOff>0</xdr:rowOff>
    </xdr:from>
    <xdr:to>
      <xdr:col>3</xdr:col>
      <xdr:colOff>114300</xdr:colOff>
      <xdr:row>3731</xdr:row>
      <xdr:rowOff>114300</xdr:rowOff>
    </xdr:to>
    <xdr:pic>
      <xdr:nvPicPr>
        <xdr:cNvPr id="2846" name="Billede 2845" descr="Seller Ships to My Country">
          <a:hlinkClick xmlns:r="http://schemas.openxmlformats.org/officeDocument/2006/relationships" r:id="rId5"/>
          <a:extLst>
            <a:ext uri="{FF2B5EF4-FFF2-40B4-BE49-F238E27FC236}">
              <a16:creationId xmlns:a16="http://schemas.microsoft.com/office/drawing/2014/main" id="{BE6BD2AB-94E9-43A7-BD31-5E78CD7016C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34576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3731</xdr:row>
      <xdr:rowOff>0</xdr:rowOff>
    </xdr:from>
    <xdr:to>
      <xdr:col>3</xdr:col>
      <xdr:colOff>274320</xdr:colOff>
      <xdr:row>3731</xdr:row>
      <xdr:rowOff>152400</xdr:rowOff>
    </xdr:to>
    <xdr:pic>
      <xdr:nvPicPr>
        <xdr:cNvPr id="2847" name="Billede 2846">
          <a:hlinkClick xmlns:r="http://schemas.openxmlformats.org/officeDocument/2006/relationships" r:id="rId7"/>
          <a:extLst>
            <a:ext uri="{FF2B5EF4-FFF2-40B4-BE49-F238E27FC236}">
              <a16:creationId xmlns:a16="http://schemas.microsoft.com/office/drawing/2014/main" id="{5F65D133-8EDA-45FF-A43E-77FCA20C0F9F}"/>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534576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3735</xdr:row>
      <xdr:rowOff>0</xdr:rowOff>
    </xdr:from>
    <xdr:to>
      <xdr:col>3</xdr:col>
      <xdr:colOff>7620</xdr:colOff>
      <xdr:row>3735</xdr:row>
      <xdr:rowOff>30480</xdr:rowOff>
    </xdr:to>
    <xdr:pic>
      <xdr:nvPicPr>
        <xdr:cNvPr id="2848" name="Billede 2847">
          <a:extLst>
            <a:ext uri="{FF2B5EF4-FFF2-40B4-BE49-F238E27FC236}">
              <a16:creationId xmlns:a16="http://schemas.microsoft.com/office/drawing/2014/main" id="{CEA8E96D-DAF7-4AFE-9E9A-21A850416C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6816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3736</xdr:row>
      <xdr:rowOff>0</xdr:rowOff>
    </xdr:from>
    <xdr:to>
      <xdr:col>3</xdr:col>
      <xdr:colOff>571500</xdr:colOff>
      <xdr:row>3736</xdr:row>
      <xdr:rowOff>160020</xdr:rowOff>
    </xdr:to>
    <xdr:pic>
      <xdr:nvPicPr>
        <xdr:cNvPr id="2849" name="Billede 2848">
          <a:hlinkClick xmlns:r="http://schemas.openxmlformats.org/officeDocument/2006/relationships" r:id="rId690"/>
          <a:extLst>
            <a:ext uri="{FF2B5EF4-FFF2-40B4-BE49-F238E27FC236}">
              <a16:creationId xmlns:a16="http://schemas.microsoft.com/office/drawing/2014/main" id="{809F28D8-D040-422E-9C0B-6B4F21B23DD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36999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3737</xdr:row>
      <xdr:rowOff>0</xdr:rowOff>
    </xdr:from>
    <xdr:to>
      <xdr:col>3</xdr:col>
      <xdr:colOff>7620</xdr:colOff>
      <xdr:row>3737</xdr:row>
      <xdr:rowOff>99060</xdr:rowOff>
    </xdr:to>
    <xdr:pic>
      <xdr:nvPicPr>
        <xdr:cNvPr id="2850" name="Billede 2849">
          <a:extLst>
            <a:ext uri="{FF2B5EF4-FFF2-40B4-BE49-F238E27FC236}">
              <a16:creationId xmlns:a16="http://schemas.microsoft.com/office/drawing/2014/main" id="{8FD57DF2-785C-4C17-9424-B4CFA87A4B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7182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3739</xdr:row>
      <xdr:rowOff>0</xdr:rowOff>
    </xdr:from>
    <xdr:to>
      <xdr:col>1</xdr:col>
      <xdr:colOff>152400</xdr:colOff>
      <xdr:row>3741</xdr:row>
      <xdr:rowOff>160020</xdr:rowOff>
    </xdr:to>
    <xdr:pic>
      <xdr:nvPicPr>
        <xdr:cNvPr id="2851" name="img464" descr="Lot ID: 297200536  Set No: 60112  Name: Fire Engine">
          <a:hlinkClick xmlns:r="http://schemas.openxmlformats.org/officeDocument/2006/relationships" r:id="rId565"/>
          <a:extLst>
            <a:ext uri="{FF2B5EF4-FFF2-40B4-BE49-F238E27FC236}">
              <a16:creationId xmlns:a16="http://schemas.microsoft.com/office/drawing/2014/main" id="{515622C5-5809-47B6-B36E-D9A8039E16A9}"/>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537548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3739</xdr:row>
      <xdr:rowOff>0</xdr:rowOff>
    </xdr:from>
    <xdr:to>
      <xdr:col>3</xdr:col>
      <xdr:colOff>114300</xdr:colOff>
      <xdr:row>3739</xdr:row>
      <xdr:rowOff>114300</xdr:rowOff>
    </xdr:to>
    <xdr:pic>
      <xdr:nvPicPr>
        <xdr:cNvPr id="2852" name="Billede 2851" descr="Seller Does Not Ship to My Country">
          <a:hlinkClick xmlns:r="http://schemas.openxmlformats.org/officeDocument/2006/relationships" r:id="rId5"/>
          <a:extLst>
            <a:ext uri="{FF2B5EF4-FFF2-40B4-BE49-F238E27FC236}">
              <a16:creationId xmlns:a16="http://schemas.microsoft.com/office/drawing/2014/main" id="{57246E7A-92A9-48C7-9603-DF3B03277BA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37548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3739</xdr:row>
      <xdr:rowOff>0</xdr:rowOff>
    </xdr:from>
    <xdr:to>
      <xdr:col>3</xdr:col>
      <xdr:colOff>274320</xdr:colOff>
      <xdr:row>3739</xdr:row>
      <xdr:rowOff>152400</xdr:rowOff>
    </xdr:to>
    <xdr:pic>
      <xdr:nvPicPr>
        <xdr:cNvPr id="2853" name="Billede 2852">
          <a:hlinkClick xmlns:r="http://schemas.openxmlformats.org/officeDocument/2006/relationships" r:id="rId7"/>
          <a:extLst>
            <a:ext uri="{FF2B5EF4-FFF2-40B4-BE49-F238E27FC236}">
              <a16:creationId xmlns:a16="http://schemas.microsoft.com/office/drawing/2014/main" id="{1B748775-1F64-41F0-8EE0-A899C1D3FCA7}"/>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537548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3743</xdr:row>
      <xdr:rowOff>0</xdr:rowOff>
    </xdr:from>
    <xdr:to>
      <xdr:col>3</xdr:col>
      <xdr:colOff>7620</xdr:colOff>
      <xdr:row>3743</xdr:row>
      <xdr:rowOff>30480</xdr:rowOff>
    </xdr:to>
    <xdr:pic>
      <xdr:nvPicPr>
        <xdr:cNvPr id="2854" name="Billede 2853">
          <a:extLst>
            <a:ext uri="{FF2B5EF4-FFF2-40B4-BE49-F238E27FC236}">
              <a16:creationId xmlns:a16="http://schemas.microsoft.com/office/drawing/2014/main" id="{405347F7-9300-44CE-A3E1-251E64D0BD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9102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3744</xdr:row>
      <xdr:rowOff>0</xdr:rowOff>
    </xdr:from>
    <xdr:to>
      <xdr:col>3</xdr:col>
      <xdr:colOff>571500</xdr:colOff>
      <xdr:row>3744</xdr:row>
      <xdr:rowOff>160020</xdr:rowOff>
    </xdr:to>
    <xdr:pic>
      <xdr:nvPicPr>
        <xdr:cNvPr id="2855" name="Billede 2854">
          <a:hlinkClick xmlns:r="http://schemas.openxmlformats.org/officeDocument/2006/relationships" r:id="rId691"/>
          <a:extLst>
            <a:ext uri="{FF2B5EF4-FFF2-40B4-BE49-F238E27FC236}">
              <a16:creationId xmlns:a16="http://schemas.microsoft.com/office/drawing/2014/main" id="{C18CC076-7B3B-429C-8E49-72F4066C33B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39285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3745</xdr:row>
      <xdr:rowOff>0</xdr:rowOff>
    </xdr:from>
    <xdr:to>
      <xdr:col>3</xdr:col>
      <xdr:colOff>7620</xdr:colOff>
      <xdr:row>3745</xdr:row>
      <xdr:rowOff>99060</xdr:rowOff>
    </xdr:to>
    <xdr:pic>
      <xdr:nvPicPr>
        <xdr:cNvPr id="2856" name="Billede 2855">
          <a:extLst>
            <a:ext uri="{FF2B5EF4-FFF2-40B4-BE49-F238E27FC236}">
              <a16:creationId xmlns:a16="http://schemas.microsoft.com/office/drawing/2014/main" id="{17FFED03-0A94-407C-8521-1172D7299B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39468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3747</xdr:row>
      <xdr:rowOff>0</xdr:rowOff>
    </xdr:from>
    <xdr:to>
      <xdr:col>1</xdr:col>
      <xdr:colOff>152400</xdr:colOff>
      <xdr:row>3747</xdr:row>
      <xdr:rowOff>571500</xdr:rowOff>
    </xdr:to>
    <xdr:pic>
      <xdr:nvPicPr>
        <xdr:cNvPr id="2857" name="img465" descr="Lot ID: 492379750  Set No: 40370  Name: Steam Engine {Reissue of Set 7810}">
          <a:hlinkClick xmlns:r="http://schemas.openxmlformats.org/officeDocument/2006/relationships" r:id="rId549"/>
          <a:extLst>
            <a:ext uri="{FF2B5EF4-FFF2-40B4-BE49-F238E27FC236}">
              <a16:creationId xmlns:a16="http://schemas.microsoft.com/office/drawing/2014/main" id="{9A6559E8-AF56-4DEA-9731-2063A690091A}"/>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39834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3747</xdr:row>
      <xdr:rowOff>0</xdr:rowOff>
    </xdr:from>
    <xdr:to>
      <xdr:col>3</xdr:col>
      <xdr:colOff>114300</xdr:colOff>
      <xdr:row>3747</xdr:row>
      <xdr:rowOff>114300</xdr:rowOff>
    </xdr:to>
    <xdr:pic>
      <xdr:nvPicPr>
        <xdr:cNvPr id="2858" name="Billede 2857" descr="Seller Ships to My Country">
          <a:hlinkClick xmlns:r="http://schemas.openxmlformats.org/officeDocument/2006/relationships" r:id="rId5"/>
          <a:extLst>
            <a:ext uri="{FF2B5EF4-FFF2-40B4-BE49-F238E27FC236}">
              <a16:creationId xmlns:a16="http://schemas.microsoft.com/office/drawing/2014/main" id="{BFC112E9-99B2-4A2D-B413-598D70211C6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39834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3747</xdr:row>
      <xdr:rowOff>0</xdr:rowOff>
    </xdr:from>
    <xdr:to>
      <xdr:col>3</xdr:col>
      <xdr:colOff>274320</xdr:colOff>
      <xdr:row>3747</xdr:row>
      <xdr:rowOff>152400</xdr:rowOff>
    </xdr:to>
    <xdr:pic>
      <xdr:nvPicPr>
        <xdr:cNvPr id="2859" name="Billede 2858">
          <a:hlinkClick xmlns:r="http://schemas.openxmlformats.org/officeDocument/2006/relationships" r:id="rId7"/>
          <a:extLst>
            <a:ext uri="{FF2B5EF4-FFF2-40B4-BE49-F238E27FC236}">
              <a16:creationId xmlns:a16="http://schemas.microsoft.com/office/drawing/2014/main" id="{C04C8F41-FA96-4317-AD00-445453BB8F5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39834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3752</xdr:row>
      <xdr:rowOff>0</xdr:rowOff>
    </xdr:from>
    <xdr:to>
      <xdr:col>3</xdr:col>
      <xdr:colOff>7620</xdr:colOff>
      <xdr:row>3752</xdr:row>
      <xdr:rowOff>30480</xdr:rowOff>
    </xdr:to>
    <xdr:pic>
      <xdr:nvPicPr>
        <xdr:cNvPr id="2860" name="Billede 2859">
          <a:extLst>
            <a:ext uri="{FF2B5EF4-FFF2-40B4-BE49-F238E27FC236}">
              <a16:creationId xmlns:a16="http://schemas.microsoft.com/office/drawing/2014/main" id="{5EDE742E-E084-4ACB-86EC-A9FEF86D91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41914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3753</xdr:row>
      <xdr:rowOff>0</xdr:rowOff>
    </xdr:from>
    <xdr:to>
      <xdr:col>3</xdr:col>
      <xdr:colOff>571500</xdr:colOff>
      <xdr:row>3753</xdr:row>
      <xdr:rowOff>160020</xdr:rowOff>
    </xdr:to>
    <xdr:pic>
      <xdr:nvPicPr>
        <xdr:cNvPr id="2861" name="Billede 2860">
          <a:hlinkClick xmlns:r="http://schemas.openxmlformats.org/officeDocument/2006/relationships" r:id="rId692"/>
          <a:extLst>
            <a:ext uri="{FF2B5EF4-FFF2-40B4-BE49-F238E27FC236}">
              <a16:creationId xmlns:a16="http://schemas.microsoft.com/office/drawing/2014/main" id="{5B385379-CA50-45F6-8B5C-D48DCF98214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42097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3754</xdr:row>
      <xdr:rowOff>0</xdr:rowOff>
    </xdr:from>
    <xdr:to>
      <xdr:col>3</xdr:col>
      <xdr:colOff>7620</xdr:colOff>
      <xdr:row>3754</xdr:row>
      <xdr:rowOff>99060</xdr:rowOff>
    </xdr:to>
    <xdr:pic>
      <xdr:nvPicPr>
        <xdr:cNvPr id="2862" name="Billede 2861">
          <a:extLst>
            <a:ext uri="{FF2B5EF4-FFF2-40B4-BE49-F238E27FC236}">
              <a16:creationId xmlns:a16="http://schemas.microsoft.com/office/drawing/2014/main" id="{09140480-1797-4ACE-A803-2FE64A8A3F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42280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3756</xdr:row>
      <xdr:rowOff>0</xdr:rowOff>
    </xdr:from>
    <xdr:to>
      <xdr:col>1</xdr:col>
      <xdr:colOff>152400</xdr:colOff>
      <xdr:row>3756</xdr:row>
      <xdr:rowOff>571500</xdr:rowOff>
    </xdr:to>
    <xdr:pic>
      <xdr:nvPicPr>
        <xdr:cNvPr id="2863" name="img466" descr="Lot ID: 537925835  Set No: 40370  Name: Steam Engine {Reissue of Set 7810}">
          <a:hlinkClick xmlns:r="http://schemas.openxmlformats.org/officeDocument/2006/relationships" r:id="rId549"/>
          <a:extLst>
            <a:ext uri="{FF2B5EF4-FFF2-40B4-BE49-F238E27FC236}">
              <a16:creationId xmlns:a16="http://schemas.microsoft.com/office/drawing/2014/main" id="{4E262036-3348-49DD-B146-1C9B1E0C6FF8}"/>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42646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3756</xdr:row>
      <xdr:rowOff>0</xdr:rowOff>
    </xdr:from>
    <xdr:to>
      <xdr:col>3</xdr:col>
      <xdr:colOff>114300</xdr:colOff>
      <xdr:row>3756</xdr:row>
      <xdr:rowOff>114300</xdr:rowOff>
    </xdr:to>
    <xdr:pic>
      <xdr:nvPicPr>
        <xdr:cNvPr id="2864" name="Billede 2863" descr="Seller Does Not Ship to My Country">
          <a:hlinkClick xmlns:r="http://schemas.openxmlformats.org/officeDocument/2006/relationships" r:id="rId5"/>
          <a:extLst>
            <a:ext uri="{FF2B5EF4-FFF2-40B4-BE49-F238E27FC236}">
              <a16:creationId xmlns:a16="http://schemas.microsoft.com/office/drawing/2014/main" id="{07B02EDE-C0CA-4A45-B0B3-55A331850E39}"/>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42646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3756</xdr:row>
      <xdr:rowOff>0</xdr:rowOff>
    </xdr:from>
    <xdr:to>
      <xdr:col>3</xdr:col>
      <xdr:colOff>274320</xdr:colOff>
      <xdr:row>3756</xdr:row>
      <xdr:rowOff>152400</xdr:rowOff>
    </xdr:to>
    <xdr:pic>
      <xdr:nvPicPr>
        <xdr:cNvPr id="2865" name="Billede 2864">
          <a:hlinkClick xmlns:r="http://schemas.openxmlformats.org/officeDocument/2006/relationships" r:id="rId7"/>
          <a:extLst>
            <a:ext uri="{FF2B5EF4-FFF2-40B4-BE49-F238E27FC236}">
              <a16:creationId xmlns:a16="http://schemas.microsoft.com/office/drawing/2014/main" id="{FC648D93-FA49-4D0F-8FD5-EA1D1A852444}"/>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42646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3760</xdr:row>
      <xdr:rowOff>0</xdr:rowOff>
    </xdr:from>
    <xdr:to>
      <xdr:col>3</xdr:col>
      <xdr:colOff>7620</xdr:colOff>
      <xdr:row>3760</xdr:row>
      <xdr:rowOff>30480</xdr:rowOff>
    </xdr:to>
    <xdr:pic>
      <xdr:nvPicPr>
        <xdr:cNvPr id="2866" name="Billede 2865">
          <a:extLst>
            <a:ext uri="{FF2B5EF4-FFF2-40B4-BE49-F238E27FC236}">
              <a16:creationId xmlns:a16="http://schemas.microsoft.com/office/drawing/2014/main" id="{BB9B4B09-EC5B-4474-9EF8-F5A863D47E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445435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3761</xdr:row>
      <xdr:rowOff>0</xdr:rowOff>
    </xdr:from>
    <xdr:to>
      <xdr:col>3</xdr:col>
      <xdr:colOff>571500</xdr:colOff>
      <xdr:row>3761</xdr:row>
      <xdr:rowOff>160020</xdr:rowOff>
    </xdr:to>
    <xdr:pic>
      <xdr:nvPicPr>
        <xdr:cNvPr id="2867" name="Billede 2866">
          <a:hlinkClick xmlns:r="http://schemas.openxmlformats.org/officeDocument/2006/relationships" r:id="rId693"/>
          <a:extLst>
            <a:ext uri="{FF2B5EF4-FFF2-40B4-BE49-F238E27FC236}">
              <a16:creationId xmlns:a16="http://schemas.microsoft.com/office/drawing/2014/main" id="{876C1A87-EF8B-4191-936A-EFA12DDA8BA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447264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3762</xdr:row>
      <xdr:rowOff>0</xdr:rowOff>
    </xdr:from>
    <xdr:to>
      <xdr:col>3</xdr:col>
      <xdr:colOff>7620</xdr:colOff>
      <xdr:row>3762</xdr:row>
      <xdr:rowOff>99060</xdr:rowOff>
    </xdr:to>
    <xdr:pic>
      <xdr:nvPicPr>
        <xdr:cNvPr id="2868" name="Billede 2867">
          <a:extLst>
            <a:ext uri="{FF2B5EF4-FFF2-40B4-BE49-F238E27FC236}">
              <a16:creationId xmlns:a16="http://schemas.microsoft.com/office/drawing/2014/main" id="{A4786333-8DA3-4875-8C4B-425049E46D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449092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3764</xdr:row>
      <xdr:rowOff>0</xdr:rowOff>
    </xdr:from>
    <xdr:to>
      <xdr:col>1</xdr:col>
      <xdr:colOff>152400</xdr:colOff>
      <xdr:row>3764</xdr:row>
      <xdr:rowOff>571500</xdr:rowOff>
    </xdr:to>
    <xdr:pic>
      <xdr:nvPicPr>
        <xdr:cNvPr id="2869" name="img467" descr="Lot ID: 523528562  Set No: 40370  Name: Steam Engine {Reissue of Set 7810}">
          <a:hlinkClick xmlns:r="http://schemas.openxmlformats.org/officeDocument/2006/relationships" r:id="rId549"/>
          <a:extLst>
            <a:ext uri="{FF2B5EF4-FFF2-40B4-BE49-F238E27FC236}">
              <a16:creationId xmlns:a16="http://schemas.microsoft.com/office/drawing/2014/main" id="{3709EB79-7E45-432F-8E6E-66AB6B26847E}"/>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452750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3764</xdr:row>
      <xdr:rowOff>0</xdr:rowOff>
    </xdr:from>
    <xdr:to>
      <xdr:col>3</xdr:col>
      <xdr:colOff>114300</xdr:colOff>
      <xdr:row>3764</xdr:row>
      <xdr:rowOff>114300</xdr:rowOff>
    </xdr:to>
    <xdr:pic>
      <xdr:nvPicPr>
        <xdr:cNvPr id="2870" name="Billede 2869" descr="Seller Ships to My Country">
          <a:hlinkClick xmlns:r="http://schemas.openxmlformats.org/officeDocument/2006/relationships" r:id="rId5"/>
          <a:extLst>
            <a:ext uri="{FF2B5EF4-FFF2-40B4-BE49-F238E27FC236}">
              <a16:creationId xmlns:a16="http://schemas.microsoft.com/office/drawing/2014/main" id="{78A6F67E-5883-469F-B0EE-55E60E52588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452750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3764</xdr:row>
      <xdr:rowOff>0</xdr:rowOff>
    </xdr:from>
    <xdr:to>
      <xdr:col>3</xdr:col>
      <xdr:colOff>274320</xdr:colOff>
      <xdr:row>3764</xdr:row>
      <xdr:rowOff>152400</xdr:rowOff>
    </xdr:to>
    <xdr:pic>
      <xdr:nvPicPr>
        <xdr:cNvPr id="2871" name="Billede 2870">
          <a:hlinkClick xmlns:r="http://schemas.openxmlformats.org/officeDocument/2006/relationships" r:id="rId7"/>
          <a:extLst>
            <a:ext uri="{FF2B5EF4-FFF2-40B4-BE49-F238E27FC236}">
              <a16:creationId xmlns:a16="http://schemas.microsoft.com/office/drawing/2014/main" id="{7DEDB5BA-9A5B-4FA6-AF94-C9238B871B89}"/>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545275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3764</xdr:row>
      <xdr:rowOff>0</xdr:rowOff>
    </xdr:from>
    <xdr:to>
      <xdr:col>3</xdr:col>
      <xdr:colOff>457200</xdr:colOff>
      <xdr:row>3764</xdr:row>
      <xdr:rowOff>152400</xdr:rowOff>
    </xdr:to>
    <xdr:pic>
      <xdr:nvPicPr>
        <xdr:cNvPr id="2872" name="Billede 2871">
          <a:hlinkClick xmlns:r="http://schemas.openxmlformats.org/officeDocument/2006/relationships" r:id="rId694"/>
          <a:extLst>
            <a:ext uri="{FF2B5EF4-FFF2-40B4-BE49-F238E27FC236}">
              <a16:creationId xmlns:a16="http://schemas.microsoft.com/office/drawing/2014/main" id="{6FC26516-92DB-4E74-8E72-239585832684}"/>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5452750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3768</xdr:row>
      <xdr:rowOff>0</xdr:rowOff>
    </xdr:from>
    <xdr:to>
      <xdr:col>3</xdr:col>
      <xdr:colOff>7620</xdr:colOff>
      <xdr:row>3768</xdr:row>
      <xdr:rowOff>30480</xdr:rowOff>
    </xdr:to>
    <xdr:pic>
      <xdr:nvPicPr>
        <xdr:cNvPr id="2873" name="Billede 2872">
          <a:extLst>
            <a:ext uri="{FF2B5EF4-FFF2-40B4-BE49-F238E27FC236}">
              <a16:creationId xmlns:a16="http://schemas.microsoft.com/office/drawing/2014/main" id="{799A369C-9018-4F3B-9892-274667D711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2308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3769</xdr:row>
      <xdr:rowOff>0</xdr:rowOff>
    </xdr:from>
    <xdr:to>
      <xdr:col>3</xdr:col>
      <xdr:colOff>571500</xdr:colOff>
      <xdr:row>3769</xdr:row>
      <xdr:rowOff>160020</xdr:rowOff>
    </xdr:to>
    <xdr:pic>
      <xdr:nvPicPr>
        <xdr:cNvPr id="2874" name="Billede 2873">
          <a:hlinkClick xmlns:r="http://schemas.openxmlformats.org/officeDocument/2006/relationships" r:id="rId695"/>
          <a:extLst>
            <a:ext uri="{FF2B5EF4-FFF2-40B4-BE49-F238E27FC236}">
              <a16:creationId xmlns:a16="http://schemas.microsoft.com/office/drawing/2014/main" id="{97CCC946-705F-4E24-99B1-6F54F60E6F2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52491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3770</xdr:row>
      <xdr:rowOff>0</xdr:rowOff>
    </xdr:from>
    <xdr:to>
      <xdr:col>3</xdr:col>
      <xdr:colOff>7620</xdr:colOff>
      <xdr:row>3770</xdr:row>
      <xdr:rowOff>99060</xdr:rowOff>
    </xdr:to>
    <xdr:pic>
      <xdr:nvPicPr>
        <xdr:cNvPr id="2875" name="Billede 2874">
          <a:extLst>
            <a:ext uri="{FF2B5EF4-FFF2-40B4-BE49-F238E27FC236}">
              <a16:creationId xmlns:a16="http://schemas.microsoft.com/office/drawing/2014/main" id="{9751CAC7-1CD4-45A7-AF22-E328ED9744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2674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3772</xdr:row>
      <xdr:rowOff>0</xdr:rowOff>
    </xdr:from>
    <xdr:to>
      <xdr:col>1</xdr:col>
      <xdr:colOff>152400</xdr:colOff>
      <xdr:row>3772</xdr:row>
      <xdr:rowOff>571500</xdr:rowOff>
    </xdr:to>
    <xdr:pic>
      <xdr:nvPicPr>
        <xdr:cNvPr id="2876" name="img468" descr="Lot ID: 307785335  Instruction No: 10027  Name: Train Engine Shed">
          <a:hlinkClick xmlns:r="http://schemas.openxmlformats.org/officeDocument/2006/relationships" r:id="rId637"/>
          <a:extLst>
            <a:ext uri="{FF2B5EF4-FFF2-40B4-BE49-F238E27FC236}">
              <a16:creationId xmlns:a16="http://schemas.microsoft.com/office/drawing/2014/main" id="{32548074-B660-4B22-A3A8-927E6105B52D}"/>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553039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3772</xdr:row>
      <xdr:rowOff>0</xdr:rowOff>
    </xdr:from>
    <xdr:to>
      <xdr:col>3</xdr:col>
      <xdr:colOff>114300</xdr:colOff>
      <xdr:row>3772</xdr:row>
      <xdr:rowOff>114300</xdr:rowOff>
    </xdr:to>
    <xdr:pic>
      <xdr:nvPicPr>
        <xdr:cNvPr id="2877" name="Billede 2876" descr="Seller Ships to My Country">
          <a:hlinkClick xmlns:r="http://schemas.openxmlformats.org/officeDocument/2006/relationships" r:id="rId5"/>
          <a:extLst>
            <a:ext uri="{FF2B5EF4-FFF2-40B4-BE49-F238E27FC236}">
              <a16:creationId xmlns:a16="http://schemas.microsoft.com/office/drawing/2014/main" id="{0FEF0565-BB6B-479E-8216-53ED7D52089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53039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3772</xdr:row>
      <xdr:rowOff>0</xdr:rowOff>
    </xdr:from>
    <xdr:to>
      <xdr:col>3</xdr:col>
      <xdr:colOff>274320</xdr:colOff>
      <xdr:row>3772</xdr:row>
      <xdr:rowOff>152400</xdr:rowOff>
    </xdr:to>
    <xdr:pic>
      <xdr:nvPicPr>
        <xdr:cNvPr id="2878" name="Billede 2877">
          <a:hlinkClick xmlns:r="http://schemas.openxmlformats.org/officeDocument/2006/relationships" r:id="rId7"/>
          <a:extLst>
            <a:ext uri="{FF2B5EF4-FFF2-40B4-BE49-F238E27FC236}">
              <a16:creationId xmlns:a16="http://schemas.microsoft.com/office/drawing/2014/main" id="{3E7CFBC0-3C17-423A-912F-02BED4439508}"/>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53039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3777</xdr:row>
      <xdr:rowOff>0</xdr:rowOff>
    </xdr:from>
    <xdr:to>
      <xdr:col>3</xdr:col>
      <xdr:colOff>7620</xdr:colOff>
      <xdr:row>3777</xdr:row>
      <xdr:rowOff>30480</xdr:rowOff>
    </xdr:to>
    <xdr:pic>
      <xdr:nvPicPr>
        <xdr:cNvPr id="2879" name="Billede 2878">
          <a:extLst>
            <a:ext uri="{FF2B5EF4-FFF2-40B4-BE49-F238E27FC236}">
              <a16:creationId xmlns:a16="http://schemas.microsoft.com/office/drawing/2014/main" id="{8BAD4E80-6497-45CE-AD4F-509D75B5CF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5737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3778</xdr:row>
      <xdr:rowOff>0</xdr:rowOff>
    </xdr:from>
    <xdr:to>
      <xdr:col>3</xdr:col>
      <xdr:colOff>571500</xdr:colOff>
      <xdr:row>3778</xdr:row>
      <xdr:rowOff>160020</xdr:rowOff>
    </xdr:to>
    <xdr:pic>
      <xdr:nvPicPr>
        <xdr:cNvPr id="2880" name="Billede 2879">
          <a:hlinkClick xmlns:r="http://schemas.openxmlformats.org/officeDocument/2006/relationships" r:id="rId696"/>
          <a:extLst>
            <a:ext uri="{FF2B5EF4-FFF2-40B4-BE49-F238E27FC236}">
              <a16:creationId xmlns:a16="http://schemas.microsoft.com/office/drawing/2014/main" id="{C42CCA63-856A-465E-B9E1-9E3ACC04F01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55920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3779</xdr:row>
      <xdr:rowOff>0</xdr:rowOff>
    </xdr:from>
    <xdr:to>
      <xdr:col>3</xdr:col>
      <xdr:colOff>7620</xdr:colOff>
      <xdr:row>3779</xdr:row>
      <xdr:rowOff>99060</xdr:rowOff>
    </xdr:to>
    <xdr:pic>
      <xdr:nvPicPr>
        <xdr:cNvPr id="2881" name="Billede 2880">
          <a:extLst>
            <a:ext uri="{FF2B5EF4-FFF2-40B4-BE49-F238E27FC236}">
              <a16:creationId xmlns:a16="http://schemas.microsoft.com/office/drawing/2014/main" id="{6A8DDC94-AFA7-4A6C-80DE-7EB30B6D64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6103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3781</xdr:row>
      <xdr:rowOff>0</xdr:rowOff>
    </xdr:from>
    <xdr:to>
      <xdr:col>1</xdr:col>
      <xdr:colOff>152400</xdr:colOff>
      <xdr:row>3781</xdr:row>
      <xdr:rowOff>571500</xdr:rowOff>
    </xdr:to>
    <xdr:pic>
      <xdr:nvPicPr>
        <xdr:cNvPr id="2882" name="Billede 2881" descr="invID: 491282315 O-No: 7810  Name: Push-Along Steam Engine (Locomotive without motor)">
          <a:hlinkClick xmlns:r="http://schemas.openxmlformats.org/officeDocument/2006/relationships" r:id="rId697" tgtFrame="/myImg/1068756.jpg"/>
          <a:extLst>
            <a:ext uri="{FF2B5EF4-FFF2-40B4-BE49-F238E27FC236}">
              <a16:creationId xmlns:a16="http://schemas.microsoft.com/office/drawing/2014/main" id="{9650CE88-6EA7-4DF2-8B2D-B6FCF1A2A3DE}"/>
            </a:ext>
          </a:extLst>
        </xdr:cNvPr>
        <xdr:cNvPicPr>
          <a:picLocks noChangeAspect="1" noChangeArrowheads="1"/>
        </xdr:cNvPicPr>
      </xdr:nvPicPr>
      <xdr:blipFill>
        <a:blip xmlns:r="http://schemas.openxmlformats.org/officeDocument/2006/relationships" r:embed="rId698">
          <a:extLst>
            <a:ext uri="{28A0092B-C50C-407E-A947-70E740481C1C}">
              <a14:useLocalDpi xmlns:a14="http://schemas.microsoft.com/office/drawing/2010/main" val="0"/>
            </a:ext>
          </a:extLst>
        </a:blip>
        <a:srcRect/>
        <a:stretch>
          <a:fillRect/>
        </a:stretch>
      </xdr:blipFill>
      <xdr:spPr bwMode="auto">
        <a:xfrm>
          <a:off x="0" y="1556468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3781</xdr:row>
      <xdr:rowOff>0</xdr:rowOff>
    </xdr:from>
    <xdr:to>
      <xdr:col>3</xdr:col>
      <xdr:colOff>114300</xdr:colOff>
      <xdr:row>3781</xdr:row>
      <xdr:rowOff>114300</xdr:rowOff>
    </xdr:to>
    <xdr:pic>
      <xdr:nvPicPr>
        <xdr:cNvPr id="2883" name="Billede 2882" descr="Seller Ships to My Country">
          <a:hlinkClick xmlns:r="http://schemas.openxmlformats.org/officeDocument/2006/relationships" r:id="rId5"/>
          <a:extLst>
            <a:ext uri="{FF2B5EF4-FFF2-40B4-BE49-F238E27FC236}">
              <a16:creationId xmlns:a16="http://schemas.microsoft.com/office/drawing/2014/main" id="{B715EA31-DFC2-4BDA-9606-F08E96858C7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56468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3781</xdr:row>
      <xdr:rowOff>0</xdr:rowOff>
    </xdr:from>
    <xdr:to>
      <xdr:col>3</xdr:col>
      <xdr:colOff>274320</xdr:colOff>
      <xdr:row>3781</xdr:row>
      <xdr:rowOff>152400</xdr:rowOff>
    </xdr:to>
    <xdr:pic>
      <xdr:nvPicPr>
        <xdr:cNvPr id="2884" name="Billede 2883">
          <a:hlinkClick xmlns:r="http://schemas.openxmlformats.org/officeDocument/2006/relationships" r:id="rId7"/>
          <a:extLst>
            <a:ext uri="{FF2B5EF4-FFF2-40B4-BE49-F238E27FC236}">
              <a16:creationId xmlns:a16="http://schemas.microsoft.com/office/drawing/2014/main" id="{6B353166-F431-4F66-ACA4-5BDE880BFDC7}"/>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56468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3785</xdr:row>
      <xdr:rowOff>0</xdr:rowOff>
    </xdr:from>
    <xdr:to>
      <xdr:col>3</xdr:col>
      <xdr:colOff>7620</xdr:colOff>
      <xdr:row>3785</xdr:row>
      <xdr:rowOff>30480</xdr:rowOff>
    </xdr:to>
    <xdr:pic>
      <xdr:nvPicPr>
        <xdr:cNvPr id="2885" name="Billede 2884">
          <a:extLst>
            <a:ext uri="{FF2B5EF4-FFF2-40B4-BE49-F238E27FC236}">
              <a16:creationId xmlns:a16="http://schemas.microsoft.com/office/drawing/2014/main" id="{A0385792-262F-4AD6-9B2A-25ACD09F83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94406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3786</xdr:row>
      <xdr:rowOff>0</xdr:rowOff>
    </xdr:from>
    <xdr:to>
      <xdr:col>3</xdr:col>
      <xdr:colOff>571500</xdr:colOff>
      <xdr:row>3786</xdr:row>
      <xdr:rowOff>160020</xdr:rowOff>
    </xdr:to>
    <xdr:pic>
      <xdr:nvPicPr>
        <xdr:cNvPr id="2886" name="Billede 2885">
          <a:hlinkClick xmlns:r="http://schemas.openxmlformats.org/officeDocument/2006/relationships" r:id="rId699"/>
          <a:extLst>
            <a:ext uri="{FF2B5EF4-FFF2-40B4-BE49-F238E27FC236}">
              <a16:creationId xmlns:a16="http://schemas.microsoft.com/office/drawing/2014/main" id="{52FC7C54-0ADF-4F96-8336-13B7EB55BA0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596235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3787</xdr:row>
      <xdr:rowOff>0</xdr:rowOff>
    </xdr:from>
    <xdr:to>
      <xdr:col>3</xdr:col>
      <xdr:colOff>7620</xdr:colOff>
      <xdr:row>3787</xdr:row>
      <xdr:rowOff>99060</xdr:rowOff>
    </xdr:to>
    <xdr:pic>
      <xdr:nvPicPr>
        <xdr:cNvPr id="2887" name="Billede 2886">
          <a:extLst>
            <a:ext uri="{FF2B5EF4-FFF2-40B4-BE49-F238E27FC236}">
              <a16:creationId xmlns:a16="http://schemas.microsoft.com/office/drawing/2014/main" id="{1B468546-BAB2-46A6-8185-0542105529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598063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3789</xdr:row>
      <xdr:rowOff>0</xdr:rowOff>
    </xdr:from>
    <xdr:to>
      <xdr:col>1</xdr:col>
      <xdr:colOff>152400</xdr:colOff>
      <xdr:row>3790</xdr:row>
      <xdr:rowOff>342900</xdr:rowOff>
    </xdr:to>
    <xdr:pic>
      <xdr:nvPicPr>
        <xdr:cNvPr id="2888" name="img470" descr="Lot ID: 364166970  Set No: 8280  Name: Fire Engine">
          <a:hlinkClick xmlns:r="http://schemas.openxmlformats.org/officeDocument/2006/relationships" r:id="rId471"/>
          <a:extLst>
            <a:ext uri="{FF2B5EF4-FFF2-40B4-BE49-F238E27FC236}">
              <a16:creationId xmlns:a16="http://schemas.microsoft.com/office/drawing/2014/main" id="{D38C0D60-0288-4908-B0F7-315EBADCCE56}"/>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5601721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3789</xdr:row>
      <xdr:rowOff>0</xdr:rowOff>
    </xdr:from>
    <xdr:to>
      <xdr:col>3</xdr:col>
      <xdr:colOff>114300</xdr:colOff>
      <xdr:row>3789</xdr:row>
      <xdr:rowOff>114300</xdr:rowOff>
    </xdr:to>
    <xdr:pic>
      <xdr:nvPicPr>
        <xdr:cNvPr id="2889" name="Billede 2888" descr="Seller Does Not Ship to My Country">
          <a:hlinkClick xmlns:r="http://schemas.openxmlformats.org/officeDocument/2006/relationships" r:id="rId5"/>
          <a:extLst>
            <a:ext uri="{FF2B5EF4-FFF2-40B4-BE49-F238E27FC236}">
              <a16:creationId xmlns:a16="http://schemas.microsoft.com/office/drawing/2014/main" id="{39089C8A-E05A-4BE7-AE89-6F69B5BBC912}"/>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601721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3789</xdr:row>
      <xdr:rowOff>0</xdr:rowOff>
    </xdr:from>
    <xdr:to>
      <xdr:col>3</xdr:col>
      <xdr:colOff>274320</xdr:colOff>
      <xdr:row>3789</xdr:row>
      <xdr:rowOff>152400</xdr:rowOff>
    </xdr:to>
    <xdr:pic>
      <xdr:nvPicPr>
        <xdr:cNvPr id="2890" name="Billede 2889">
          <a:hlinkClick xmlns:r="http://schemas.openxmlformats.org/officeDocument/2006/relationships" r:id="rId7"/>
          <a:extLst>
            <a:ext uri="{FF2B5EF4-FFF2-40B4-BE49-F238E27FC236}">
              <a16:creationId xmlns:a16="http://schemas.microsoft.com/office/drawing/2014/main" id="{046394B7-E226-4C79-8654-D1FA3CED3F7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601721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3793</xdr:row>
      <xdr:rowOff>0</xdr:rowOff>
    </xdr:from>
    <xdr:to>
      <xdr:col>3</xdr:col>
      <xdr:colOff>7620</xdr:colOff>
      <xdr:row>3793</xdr:row>
      <xdr:rowOff>30480</xdr:rowOff>
    </xdr:to>
    <xdr:pic>
      <xdr:nvPicPr>
        <xdr:cNvPr id="2891" name="Billede 2890">
          <a:extLst>
            <a:ext uri="{FF2B5EF4-FFF2-40B4-BE49-F238E27FC236}">
              <a16:creationId xmlns:a16="http://schemas.microsoft.com/office/drawing/2014/main" id="{7E6374BC-33D8-48E2-B7DE-8697EC7A55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630296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3794</xdr:row>
      <xdr:rowOff>0</xdr:rowOff>
    </xdr:from>
    <xdr:to>
      <xdr:col>3</xdr:col>
      <xdr:colOff>571500</xdr:colOff>
      <xdr:row>3794</xdr:row>
      <xdr:rowOff>160020</xdr:rowOff>
    </xdr:to>
    <xdr:pic>
      <xdr:nvPicPr>
        <xdr:cNvPr id="2892" name="Billede 2891">
          <a:hlinkClick xmlns:r="http://schemas.openxmlformats.org/officeDocument/2006/relationships" r:id="rId700"/>
          <a:extLst>
            <a:ext uri="{FF2B5EF4-FFF2-40B4-BE49-F238E27FC236}">
              <a16:creationId xmlns:a16="http://schemas.microsoft.com/office/drawing/2014/main" id="{7952E403-D2DF-4514-A7A4-62435CBEA05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632125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3795</xdr:row>
      <xdr:rowOff>0</xdr:rowOff>
    </xdr:from>
    <xdr:to>
      <xdr:col>3</xdr:col>
      <xdr:colOff>7620</xdr:colOff>
      <xdr:row>3795</xdr:row>
      <xdr:rowOff>99060</xdr:rowOff>
    </xdr:to>
    <xdr:pic>
      <xdr:nvPicPr>
        <xdr:cNvPr id="2893" name="Billede 2892">
          <a:extLst>
            <a:ext uri="{FF2B5EF4-FFF2-40B4-BE49-F238E27FC236}">
              <a16:creationId xmlns:a16="http://schemas.microsoft.com/office/drawing/2014/main" id="{17338A46-250D-4485-8CB2-ED20338006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633954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3797</xdr:row>
      <xdr:rowOff>0</xdr:rowOff>
    </xdr:from>
    <xdr:to>
      <xdr:col>1</xdr:col>
      <xdr:colOff>152400</xdr:colOff>
      <xdr:row>3797</xdr:row>
      <xdr:rowOff>571500</xdr:rowOff>
    </xdr:to>
    <xdr:pic>
      <xdr:nvPicPr>
        <xdr:cNvPr id="2894" name="img471" descr="Lot ID: 505027834  Set No: 7810  Name: Push-Along Steam Engine (Locomotive without motor)">
          <a:hlinkClick xmlns:r="http://schemas.openxmlformats.org/officeDocument/2006/relationships" r:id="rId559"/>
          <a:extLst>
            <a:ext uri="{FF2B5EF4-FFF2-40B4-BE49-F238E27FC236}">
              <a16:creationId xmlns:a16="http://schemas.microsoft.com/office/drawing/2014/main" id="{29BF2EE4-F6BF-4896-85B3-70DB16307BF8}"/>
            </a:ext>
          </a:extLst>
        </xdr:cNvPr>
        <xdr:cNvPicPr>
          <a:picLocks noChangeAspect="1" noChangeArrowheads="1"/>
        </xdr:cNvPicPr>
      </xdr:nvPicPr>
      <xdr:blipFill>
        <a:blip xmlns:r="http://schemas.openxmlformats.org/officeDocument/2006/relationships" r:embed="rId560">
          <a:extLst>
            <a:ext uri="{28A0092B-C50C-407E-A947-70E740481C1C}">
              <a14:useLocalDpi xmlns:a14="http://schemas.microsoft.com/office/drawing/2010/main" val="0"/>
            </a:ext>
          </a:extLst>
        </a:blip>
        <a:srcRect/>
        <a:stretch>
          <a:fillRect/>
        </a:stretch>
      </xdr:blipFill>
      <xdr:spPr bwMode="auto">
        <a:xfrm>
          <a:off x="0" y="15637611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3797</xdr:row>
      <xdr:rowOff>0</xdr:rowOff>
    </xdr:from>
    <xdr:to>
      <xdr:col>3</xdr:col>
      <xdr:colOff>114300</xdr:colOff>
      <xdr:row>3797</xdr:row>
      <xdr:rowOff>114300</xdr:rowOff>
    </xdr:to>
    <xdr:pic>
      <xdr:nvPicPr>
        <xdr:cNvPr id="2895" name="Billede 2894" descr="Seller Ships to My Country">
          <a:hlinkClick xmlns:r="http://schemas.openxmlformats.org/officeDocument/2006/relationships" r:id="rId5"/>
          <a:extLst>
            <a:ext uri="{FF2B5EF4-FFF2-40B4-BE49-F238E27FC236}">
              <a16:creationId xmlns:a16="http://schemas.microsoft.com/office/drawing/2014/main" id="{EF086FF4-AD2D-484D-BCDA-35F5346D3C0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637611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3797</xdr:row>
      <xdr:rowOff>0</xdr:rowOff>
    </xdr:from>
    <xdr:to>
      <xdr:col>3</xdr:col>
      <xdr:colOff>274320</xdr:colOff>
      <xdr:row>3797</xdr:row>
      <xdr:rowOff>152400</xdr:rowOff>
    </xdr:to>
    <xdr:pic>
      <xdr:nvPicPr>
        <xdr:cNvPr id="2896" name="Billede 2895">
          <a:hlinkClick xmlns:r="http://schemas.openxmlformats.org/officeDocument/2006/relationships" r:id="rId7"/>
          <a:extLst>
            <a:ext uri="{FF2B5EF4-FFF2-40B4-BE49-F238E27FC236}">
              <a16:creationId xmlns:a16="http://schemas.microsoft.com/office/drawing/2014/main" id="{39B4D281-D082-4B44-9317-0FE740B4A778}"/>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563761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3802</xdr:row>
      <xdr:rowOff>0</xdr:rowOff>
    </xdr:from>
    <xdr:to>
      <xdr:col>3</xdr:col>
      <xdr:colOff>7620</xdr:colOff>
      <xdr:row>3802</xdr:row>
      <xdr:rowOff>30480</xdr:rowOff>
    </xdr:to>
    <xdr:pic>
      <xdr:nvPicPr>
        <xdr:cNvPr id="2897" name="Billede 2896">
          <a:extLst>
            <a:ext uri="{FF2B5EF4-FFF2-40B4-BE49-F238E27FC236}">
              <a16:creationId xmlns:a16="http://schemas.microsoft.com/office/drawing/2014/main" id="{2D72FD28-32F7-47DB-AF08-B03229E1D3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685160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3803</xdr:row>
      <xdr:rowOff>0</xdr:rowOff>
    </xdr:from>
    <xdr:to>
      <xdr:col>3</xdr:col>
      <xdr:colOff>571500</xdr:colOff>
      <xdr:row>3803</xdr:row>
      <xdr:rowOff>160020</xdr:rowOff>
    </xdr:to>
    <xdr:pic>
      <xdr:nvPicPr>
        <xdr:cNvPr id="2898" name="Billede 2897">
          <a:hlinkClick xmlns:r="http://schemas.openxmlformats.org/officeDocument/2006/relationships" r:id="rId701"/>
          <a:extLst>
            <a:ext uri="{FF2B5EF4-FFF2-40B4-BE49-F238E27FC236}">
              <a16:creationId xmlns:a16="http://schemas.microsoft.com/office/drawing/2014/main" id="{707FDB87-C003-4EF6-8976-E39A956E6E6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686989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3804</xdr:row>
      <xdr:rowOff>0</xdr:rowOff>
    </xdr:from>
    <xdr:to>
      <xdr:col>3</xdr:col>
      <xdr:colOff>7620</xdr:colOff>
      <xdr:row>3804</xdr:row>
      <xdr:rowOff>99060</xdr:rowOff>
    </xdr:to>
    <xdr:pic>
      <xdr:nvPicPr>
        <xdr:cNvPr id="2899" name="Billede 2898">
          <a:extLst>
            <a:ext uri="{FF2B5EF4-FFF2-40B4-BE49-F238E27FC236}">
              <a16:creationId xmlns:a16="http://schemas.microsoft.com/office/drawing/2014/main" id="{A7B9AB24-4AC7-46AF-A04A-8139BCDD08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688818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3806</xdr:row>
      <xdr:rowOff>0</xdr:rowOff>
    </xdr:from>
    <xdr:to>
      <xdr:col>1</xdr:col>
      <xdr:colOff>152400</xdr:colOff>
      <xdr:row>3806</xdr:row>
      <xdr:rowOff>571500</xdr:rowOff>
    </xdr:to>
    <xdr:pic>
      <xdr:nvPicPr>
        <xdr:cNvPr id="2900" name="img472" descr="Lot ID: 512553588  Set No: 40370  Name: Steam Engine {Reissue of Set 7810}">
          <a:hlinkClick xmlns:r="http://schemas.openxmlformats.org/officeDocument/2006/relationships" r:id="rId549"/>
          <a:extLst>
            <a:ext uri="{FF2B5EF4-FFF2-40B4-BE49-F238E27FC236}">
              <a16:creationId xmlns:a16="http://schemas.microsoft.com/office/drawing/2014/main" id="{B9E79E0E-63BA-4D19-9542-BB1684433793}"/>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692475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3806</xdr:row>
      <xdr:rowOff>0</xdr:rowOff>
    </xdr:from>
    <xdr:to>
      <xdr:col>3</xdr:col>
      <xdr:colOff>114300</xdr:colOff>
      <xdr:row>3806</xdr:row>
      <xdr:rowOff>114300</xdr:rowOff>
    </xdr:to>
    <xdr:pic>
      <xdr:nvPicPr>
        <xdr:cNvPr id="2901" name="Billede 2900" descr="Seller Does Not Ship to My Country">
          <a:hlinkClick xmlns:r="http://schemas.openxmlformats.org/officeDocument/2006/relationships" r:id="rId5"/>
          <a:extLst>
            <a:ext uri="{FF2B5EF4-FFF2-40B4-BE49-F238E27FC236}">
              <a16:creationId xmlns:a16="http://schemas.microsoft.com/office/drawing/2014/main" id="{0685795B-8B26-4FD7-A8E7-7829D73994B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5692475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3806</xdr:row>
      <xdr:rowOff>0</xdr:rowOff>
    </xdr:from>
    <xdr:to>
      <xdr:col>3</xdr:col>
      <xdr:colOff>274320</xdr:colOff>
      <xdr:row>3806</xdr:row>
      <xdr:rowOff>152400</xdr:rowOff>
    </xdr:to>
    <xdr:pic>
      <xdr:nvPicPr>
        <xdr:cNvPr id="2902" name="Billede 2901">
          <a:hlinkClick xmlns:r="http://schemas.openxmlformats.org/officeDocument/2006/relationships" r:id="rId7"/>
          <a:extLst>
            <a:ext uri="{FF2B5EF4-FFF2-40B4-BE49-F238E27FC236}">
              <a16:creationId xmlns:a16="http://schemas.microsoft.com/office/drawing/2014/main" id="{0A94671F-EB83-480C-99EA-A7508C037F2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692475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3810</xdr:row>
      <xdr:rowOff>0</xdr:rowOff>
    </xdr:from>
    <xdr:to>
      <xdr:col>3</xdr:col>
      <xdr:colOff>7620</xdr:colOff>
      <xdr:row>3810</xdr:row>
      <xdr:rowOff>30480</xdr:rowOff>
    </xdr:to>
    <xdr:pic>
      <xdr:nvPicPr>
        <xdr:cNvPr id="2903" name="Billede 2902">
          <a:extLst>
            <a:ext uri="{FF2B5EF4-FFF2-40B4-BE49-F238E27FC236}">
              <a16:creationId xmlns:a16="http://schemas.microsoft.com/office/drawing/2014/main" id="{D2AFECC0-CCA8-4FAF-B82C-E9BFC9E2E8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11906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3811</xdr:row>
      <xdr:rowOff>0</xdr:rowOff>
    </xdr:from>
    <xdr:to>
      <xdr:col>3</xdr:col>
      <xdr:colOff>571500</xdr:colOff>
      <xdr:row>3811</xdr:row>
      <xdr:rowOff>160020</xdr:rowOff>
    </xdr:to>
    <xdr:pic>
      <xdr:nvPicPr>
        <xdr:cNvPr id="2904" name="Billede 2903">
          <a:hlinkClick xmlns:r="http://schemas.openxmlformats.org/officeDocument/2006/relationships" r:id="rId702"/>
          <a:extLst>
            <a:ext uri="{FF2B5EF4-FFF2-40B4-BE49-F238E27FC236}">
              <a16:creationId xmlns:a16="http://schemas.microsoft.com/office/drawing/2014/main" id="{54193991-0202-454E-82D9-51CF4C8B19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713735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3812</xdr:row>
      <xdr:rowOff>0</xdr:rowOff>
    </xdr:from>
    <xdr:to>
      <xdr:col>3</xdr:col>
      <xdr:colOff>7620</xdr:colOff>
      <xdr:row>3812</xdr:row>
      <xdr:rowOff>99060</xdr:rowOff>
    </xdr:to>
    <xdr:pic>
      <xdr:nvPicPr>
        <xdr:cNvPr id="2905" name="Billede 2904">
          <a:extLst>
            <a:ext uri="{FF2B5EF4-FFF2-40B4-BE49-F238E27FC236}">
              <a16:creationId xmlns:a16="http://schemas.microsoft.com/office/drawing/2014/main" id="{1B7E73FE-4942-4997-BE91-99DE6D2EA1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15564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3814</xdr:row>
      <xdr:rowOff>0</xdr:rowOff>
    </xdr:from>
    <xdr:to>
      <xdr:col>1</xdr:col>
      <xdr:colOff>152400</xdr:colOff>
      <xdr:row>3814</xdr:row>
      <xdr:rowOff>571500</xdr:rowOff>
    </xdr:to>
    <xdr:pic>
      <xdr:nvPicPr>
        <xdr:cNvPr id="2906" name="img473" descr="Lot ID: 196325520  Set No: 40370  Name: Steam Engine {Reissue of Set 7810}">
          <a:hlinkClick xmlns:r="http://schemas.openxmlformats.org/officeDocument/2006/relationships" r:id="rId549"/>
          <a:extLst>
            <a:ext uri="{FF2B5EF4-FFF2-40B4-BE49-F238E27FC236}">
              <a16:creationId xmlns:a16="http://schemas.microsoft.com/office/drawing/2014/main" id="{471A5832-A630-4557-ACE4-51CC8F6E5FE3}"/>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719221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3814</xdr:row>
      <xdr:rowOff>0</xdr:rowOff>
    </xdr:from>
    <xdr:to>
      <xdr:col>3</xdr:col>
      <xdr:colOff>114300</xdr:colOff>
      <xdr:row>3814</xdr:row>
      <xdr:rowOff>114300</xdr:rowOff>
    </xdr:to>
    <xdr:pic>
      <xdr:nvPicPr>
        <xdr:cNvPr id="2907" name="Billede 2906" descr="Seller Ships to My Country">
          <a:hlinkClick xmlns:r="http://schemas.openxmlformats.org/officeDocument/2006/relationships" r:id="rId5"/>
          <a:extLst>
            <a:ext uri="{FF2B5EF4-FFF2-40B4-BE49-F238E27FC236}">
              <a16:creationId xmlns:a16="http://schemas.microsoft.com/office/drawing/2014/main" id="{C28DE7DB-6144-4061-A922-E1AC4E83150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719221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3814</xdr:row>
      <xdr:rowOff>0</xdr:rowOff>
    </xdr:from>
    <xdr:to>
      <xdr:col>3</xdr:col>
      <xdr:colOff>274320</xdr:colOff>
      <xdr:row>3814</xdr:row>
      <xdr:rowOff>152400</xdr:rowOff>
    </xdr:to>
    <xdr:pic>
      <xdr:nvPicPr>
        <xdr:cNvPr id="2908" name="Billede 2907">
          <a:hlinkClick xmlns:r="http://schemas.openxmlformats.org/officeDocument/2006/relationships" r:id="rId7"/>
          <a:extLst>
            <a:ext uri="{FF2B5EF4-FFF2-40B4-BE49-F238E27FC236}">
              <a16:creationId xmlns:a16="http://schemas.microsoft.com/office/drawing/2014/main" id="{7649BC28-7D9D-4192-9F12-7E61ABB21AE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71922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3818</xdr:row>
      <xdr:rowOff>0</xdr:rowOff>
    </xdr:from>
    <xdr:to>
      <xdr:col>3</xdr:col>
      <xdr:colOff>7620</xdr:colOff>
      <xdr:row>3818</xdr:row>
      <xdr:rowOff>30480</xdr:rowOff>
    </xdr:to>
    <xdr:pic>
      <xdr:nvPicPr>
        <xdr:cNvPr id="2909" name="Billede 2908">
          <a:extLst>
            <a:ext uri="{FF2B5EF4-FFF2-40B4-BE49-F238E27FC236}">
              <a16:creationId xmlns:a16="http://schemas.microsoft.com/office/drawing/2014/main" id="{7AAA09A4-FB66-4AAA-BD78-71D2995425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3933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3819</xdr:row>
      <xdr:rowOff>0</xdr:rowOff>
    </xdr:from>
    <xdr:to>
      <xdr:col>3</xdr:col>
      <xdr:colOff>571500</xdr:colOff>
      <xdr:row>3819</xdr:row>
      <xdr:rowOff>160020</xdr:rowOff>
    </xdr:to>
    <xdr:pic>
      <xdr:nvPicPr>
        <xdr:cNvPr id="2910" name="Billede 2909">
          <a:hlinkClick xmlns:r="http://schemas.openxmlformats.org/officeDocument/2006/relationships" r:id="rId703"/>
          <a:extLst>
            <a:ext uri="{FF2B5EF4-FFF2-40B4-BE49-F238E27FC236}">
              <a16:creationId xmlns:a16="http://schemas.microsoft.com/office/drawing/2014/main" id="{BE38AC96-6B39-4990-B3AB-803398447CC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74116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3820</xdr:row>
      <xdr:rowOff>0</xdr:rowOff>
    </xdr:from>
    <xdr:to>
      <xdr:col>3</xdr:col>
      <xdr:colOff>7620</xdr:colOff>
      <xdr:row>3820</xdr:row>
      <xdr:rowOff>99060</xdr:rowOff>
    </xdr:to>
    <xdr:pic>
      <xdr:nvPicPr>
        <xdr:cNvPr id="2911" name="Billede 2910">
          <a:extLst>
            <a:ext uri="{FF2B5EF4-FFF2-40B4-BE49-F238E27FC236}">
              <a16:creationId xmlns:a16="http://schemas.microsoft.com/office/drawing/2014/main" id="{CB7D69A1-B593-4D30-A95D-4AC354CB58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4299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3822</xdr:row>
      <xdr:rowOff>0</xdr:rowOff>
    </xdr:from>
    <xdr:to>
      <xdr:col>1</xdr:col>
      <xdr:colOff>152400</xdr:colOff>
      <xdr:row>3822</xdr:row>
      <xdr:rowOff>571500</xdr:rowOff>
    </xdr:to>
    <xdr:pic>
      <xdr:nvPicPr>
        <xdr:cNvPr id="2912" name="img474" descr="Lot ID: 196147971  Set No: 40370  Name: Steam Engine {Reissue of Set 7810}">
          <a:hlinkClick xmlns:r="http://schemas.openxmlformats.org/officeDocument/2006/relationships" r:id="rId549"/>
          <a:extLst>
            <a:ext uri="{FF2B5EF4-FFF2-40B4-BE49-F238E27FC236}">
              <a16:creationId xmlns:a16="http://schemas.microsoft.com/office/drawing/2014/main" id="{C7CBF26E-3648-48A8-A5AD-9729166A1003}"/>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74665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3822</xdr:row>
      <xdr:rowOff>0</xdr:rowOff>
    </xdr:from>
    <xdr:to>
      <xdr:col>3</xdr:col>
      <xdr:colOff>114300</xdr:colOff>
      <xdr:row>3822</xdr:row>
      <xdr:rowOff>114300</xdr:rowOff>
    </xdr:to>
    <xdr:pic>
      <xdr:nvPicPr>
        <xdr:cNvPr id="2913" name="Billede 2912" descr="Seller Ships to My Country">
          <a:hlinkClick xmlns:r="http://schemas.openxmlformats.org/officeDocument/2006/relationships" r:id="rId5"/>
          <a:extLst>
            <a:ext uri="{FF2B5EF4-FFF2-40B4-BE49-F238E27FC236}">
              <a16:creationId xmlns:a16="http://schemas.microsoft.com/office/drawing/2014/main" id="{E4534180-CE69-483E-9F3A-230F25E28AA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74665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3822</xdr:row>
      <xdr:rowOff>0</xdr:rowOff>
    </xdr:from>
    <xdr:to>
      <xdr:col>3</xdr:col>
      <xdr:colOff>274320</xdr:colOff>
      <xdr:row>3822</xdr:row>
      <xdr:rowOff>152400</xdr:rowOff>
    </xdr:to>
    <xdr:pic>
      <xdr:nvPicPr>
        <xdr:cNvPr id="2914" name="Billede 2913">
          <a:hlinkClick xmlns:r="http://schemas.openxmlformats.org/officeDocument/2006/relationships" r:id="rId7"/>
          <a:extLst>
            <a:ext uri="{FF2B5EF4-FFF2-40B4-BE49-F238E27FC236}">
              <a16:creationId xmlns:a16="http://schemas.microsoft.com/office/drawing/2014/main" id="{A3C670A2-66BC-4280-A74B-95319C4AA4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574665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3826</xdr:row>
      <xdr:rowOff>0</xdr:rowOff>
    </xdr:from>
    <xdr:to>
      <xdr:col>3</xdr:col>
      <xdr:colOff>7620</xdr:colOff>
      <xdr:row>3826</xdr:row>
      <xdr:rowOff>30480</xdr:rowOff>
    </xdr:to>
    <xdr:pic>
      <xdr:nvPicPr>
        <xdr:cNvPr id="2915" name="Billede 2914">
          <a:extLst>
            <a:ext uri="{FF2B5EF4-FFF2-40B4-BE49-F238E27FC236}">
              <a16:creationId xmlns:a16="http://schemas.microsoft.com/office/drawing/2014/main" id="{8C444B8B-30A8-4BE1-BE2E-A4A06C2057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6677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3827</xdr:row>
      <xdr:rowOff>0</xdr:rowOff>
    </xdr:from>
    <xdr:to>
      <xdr:col>3</xdr:col>
      <xdr:colOff>571500</xdr:colOff>
      <xdr:row>3827</xdr:row>
      <xdr:rowOff>160020</xdr:rowOff>
    </xdr:to>
    <xdr:pic>
      <xdr:nvPicPr>
        <xdr:cNvPr id="2916" name="Billede 2915">
          <a:hlinkClick xmlns:r="http://schemas.openxmlformats.org/officeDocument/2006/relationships" r:id="rId704"/>
          <a:extLst>
            <a:ext uri="{FF2B5EF4-FFF2-40B4-BE49-F238E27FC236}">
              <a16:creationId xmlns:a16="http://schemas.microsoft.com/office/drawing/2014/main" id="{8EE4D1BB-1ABB-474C-A517-C2678BE3F1F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76859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3828</xdr:row>
      <xdr:rowOff>0</xdr:rowOff>
    </xdr:from>
    <xdr:to>
      <xdr:col>3</xdr:col>
      <xdr:colOff>7620</xdr:colOff>
      <xdr:row>3828</xdr:row>
      <xdr:rowOff>99060</xdr:rowOff>
    </xdr:to>
    <xdr:pic>
      <xdr:nvPicPr>
        <xdr:cNvPr id="2917" name="Billede 2916">
          <a:extLst>
            <a:ext uri="{FF2B5EF4-FFF2-40B4-BE49-F238E27FC236}">
              <a16:creationId xmlns:a16="http://schemas.microsoft.com/office/drawing/2014/main" id="{99F92028-3F07-4F65-A397-126F122942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7042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3830</xdr:row>
      <xdr:rowOff>0</xdr:rowOff>
    </xdr:from>
    <xdr:to>
      <xdr:col>1</xdr:col>
      <xdr:colOff>152400</xdr:colOff>
      <xdr:row>3830</xdr:row>
      <xdr:rowOff>571500</xdr:rowOff>
    </xdr:to>
    <xdr:pic>
      <xdr:nvPicPr>
        <xdr:cNvPr id="2918" name="img475" descr="Lot ID: 523080576  Part No: 2431pb0018  Name: Tile 1 x 4 with Engine On/Off Pattern (Sticker) - Set 8480">
          <a:hlinkClick xmlns:r="http://schemas.openxmlformats.org/officeDocument/2006/relationships" r:id="rId705"/>
          <a:extLst>
            <a:ext uri="{FF2B5EF4-FFF2-40B4-BE49-F238E27FC236}">
              <a16:creationId xmlns:a16="http://schemas.microsoft.com/office/drawing/2014/main" id="{0CCD06AF-560F-4C10-98F6-3FB2EBED423C}"/>
            </a:ext>
          </a:extLst>
        </xdr:cNvPr>
        <xdr:cNvPicPr>
          <a:picLocks noChangeAspect="1" noChangeArrowheads="1"/>
        </xdr:cNvPicPr>
      </xdr:nvPicPr>
      <xdr:blipFill>
        <a:blip xmlns:r="http://schemas.openxmlformats.org/officeDocument/2006/relationships" r:embed="rId706">
          <a:extLst>
            <a:ext uri="{28A0092B-C50C-407E-A947-70E740481C1C}">
              <a14:useLocalDpi xmlns:a14="http://schemas.microsoft.com/office/drawing/2010/main" val="0"/>
            </a:ext>
          </a:extLst>
        </a:blip>
        <a:srcRect/>
        <a:stretch>
          <a:fillRect/>
        </a:stretch>
      </xdr:blipFill>
      <xdr:spPr bwMode="auto">
        <a:xfrm>
          <a:off x="0" y="1577408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3830</xdr:row>
      <xdr:rowOff>0</xdr:rowOff>
    </xdr:from>
    <xdr:to>
      <xdr:col>3</xdr:col>
      <xdr:colOff>114300</xdr:colOff>
      <xdr:row>3830</xdr:row>
      <xdr:rowOff>114300</xdr:rowOff>
    </xdr:to>
    <xdr:pic>
      <xdr:nvPicPr>
        <xdr:cNvPr id="2919" name="Billede 2918" descr="Seller Ships to My Country">
          <a:hlinkClick xmlns:r="http://schemas.openxmlformats.org/officeDocument/2006/relationships" r:id="rId5"/>
          <a:extLst>
            <a:ext uri="{FF2B5EF4-FFF2-40B4-BE49-F238E27FC236}">
              <a16:creationId xmlns:a16="http://schemas.microsoft.com/office/drawing/2014/main" id="{856FC970-EC2B-4A7F-B608-456E0551DFC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77408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3830</xdr:row>
      <xdr:rowOff>0</xdr:rowOff>
    </xdr:from>
    <xdr:to>
      <xdr:col>3</xdr:col>
      <xdr:colOff>274320</xdr:colOff>
      <xdr:row>3830</xdr:row>
      <xdr:rowOff>152400</xdr:rowOff>
    </xdr:to>
    <xdr:pic>
      <xdr:nvPicPr>
        <xdr:cNvPr id="2920" name="Billede 2919">
          <a:hlinkClick xmlns:r="http://schemas.openxmlformats.org/officeDocument/2006/relationships" r:id="rId7"/>
          <a:extLst>
            <a:ext uri="{FF2B5EF4-FFF2-40B4-BE49-F238E27FC236}">
              <a16:creationId xmlns:a16="http://schemas.microsoft.com/office/drawing/2014/main" id="{85AB0E64-D26C-40B5-B816-CFE199B40C6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77408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3834</xdr:row>
      <xdr:rowOff>0</xdr:rowOff>
    </xdr:from>
    <xdr:to>
      <xdr:col>3</xdr:col>
      <xdr:colOff>7620</xdr:colOff>
      <xdr:row>3834</xdr:row>
      <xdr:rowOff>30480</xdr:rowOff>
    </xdr:to>
    <xdr:pic>
      <xdr:nvPicPr>
        <xdr:cNvPr id="2921" name="Billede 2920">
          <a:extLst>
            <a:ext uri="{FF2B5EF4-FFF2-40B4-BE49-F238E27FC236}">
              <a16:creationId xmlns:a16="http://schemas.microsoft.com/office/drawing/2014/main" id="{746314AE-AE33-4A23-B4A8-FE314E0717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796488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3835</xdr:row>
      <xdr:rowOff>0</xdr:rowOff>
    </xdr:from>
    <xdr:to>
      <xdr:col>3</xdr:col>
      <xdr:colOff>571500</xdr:colOff>
      <xdr:row>3835</xdr:row>
      <xdr:rowOff>160020</xdr:rowOff>
    </xdr:to>
    <xdr:pic>
      <xdr:nvPicPr>
        <xdr:cNvPr id="2922" name="Billede 2921">
          <a:hlinkClick xmlns:r="http://schemas.openxmlformats.org/officeDocument/2006/relationships" r:id="rId707"/>
          <a:extLst>
            <a:ext uri="{FF2B5EF4-FFF2-40B4-BE49-F238E27FC236}">
              <a16:creationId xmlns:a16="http://schemas.microsoft.com/office/drawing/2014/main" id="{C63E72C9-756A-41E3-8C52-19E0C2561C4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798317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3836</xdr:row>
      <xdr:rowOff>0</xdr:rowOff>
    </xdr:from>
    <xdr:to>
      <xdr:col>3</xdr:col>
      <xdr:colOff>7620</xdr:colOff>
      <xdr:row>3836</xdr:row>
      <xdr:rowOff>99060</xdr:rowOff>
    </xdr:to>
    <xdr:pic>
      <xdr:nvPicPr>
        <xdr:cNvPr id="2923" name="Billede 2922">
          <a:extLst>
            <a:ext uri="{FF2B5EF4-FFF2-40B4-BE49-F238E27FC236}">
              <a16:creationId xmlns:a16="http://schemas.microsoft.com/office/drawing/2014/main" id="{8534EBFB-78A6-4F38-905E-DCAE7A41B4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00146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3838</xdr:row>
      <xdr:rowOff>0</xdr:rowOff>
    </xdr:from>
    <xdr:to>
      <xdr:col>1</xdr:col>
      <xdr:colOff>152400</xdr:colOff>
      <xdr:row>3838</xdr:row>
      <xdr:rowOff>571500</xdr:rowOff>
    </xdr:to>
    <xdr:pic>
      <xdr:nvPicPr>
        <xdr:cNvPr id="2924" name="img476" descr="Lot ID: 367704555  Set No: 40370  Name: Steam Engine {Reissue of Set 7810}">
          <a:hlinkClick xmlns:r="http://schemas.openxmlformats.org/officeDocument/2006/relationships" r:id="rId549"/>
          <a:extLst>
            <a:ext uri="{FF2B5EF4-FFF2-40B4-BE49-F238E27FC236}">
              <a16:creationId xmlns:a16="http://schemas.microsoft.com/office/drawing/2014/main" id="{9423AEB7-4A71-4942-9287-B61C04A4B730}"/>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803803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3838</xdr:row>
      <xdr:rowOff>0</xdr:rowOff>
    </xdr:from>
    <xdr:to>
      <xdr:col>3</xdr:col>
      <xdr:colOff>114300</xdr:colOff>
      <xdr:row>3838</xdr:row>
      <xdr:rowOff>114300</xdr:rowOff>
    </xdr:to>
    <xdr:pic>
      <xdr:nvPicPr>
        <xdr:cNvPr id="2925" name="Billede 2924" descr="Seller Ships to My Country">
          <a:hlinkClick xmlns:r="http://schemas.openxmlformats.org/officeDocument/2006/relationships" r:id="rId5"/>
          <a:extLst>
            <a:ext uri="{FF2B5EF4-FFF2-40B4-BE49-F238E27FC236}">
              <a16:creationId xmlns:a16="http://schemas.microsoft.com/office/drawing/2014/main" id="{6C0A6F81-1039-49CF-BF68-7E0661DB689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803803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3838</xdr:row>
      <xdr:rowOff>0</xdr:rowOff>
    </xdr:from>
    <xdr:to>
      <xdr:col>3</xdr:col>
      <xdr:colOff>274320</xdr:colOff>
      <xdr:row>3838</xdr:row>
      <xdr:rowOff>152400</xdr:rowOff>
    </xdr:to>
    <xdr:pic>
      <xdr:nvPicPr>
        <xdr:cNvPr id="2926" name="Billede 2925">
          <a:hlinkClick xmlns:r="http://schemas.openxmlformats.org/officeDocument/2006/relationships" r:id="rId7"/>
          <a:extLst>
            <a:ext uri="{FF2B5EF4-FFF2-40B4-BE49-F238E27FC236}">
              <a16:creationId xmlns:a16="http://schemas.microsoft.com/office/drawing/2014/main" id="{E645B19D-FF89-43D1-BC4C-A70E13DB559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5803803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3842</xdr:row>
      <xdr:rowOff>0</xdr:rowOff>
    </xdr:from>
    <xdr:to>
      <xdr:col>3</xdr:col>
      <xdr:colOff>7620</xdr:colOff>
      <xdr:row>3842</xdr:row>
      <xdr:rowOff>30480</xdr:rowOff>
    </xdr:to>
    <xdr:pic>
      <xdr:nvPicPr>
        <xdr:cNvPr id="2927" name="Billede 2926">
          <a:extLst>
            <a:ext uri="{FF2B5EF4-FFF2-40B4-BE49-F238E27FC236}">
              <a16:creationId xmlns:a16="http://schemas.microsoft.com/office/drawing/2014/main" id="{D7903E0D-2F4D-4BE3-BA6F-1EEA059ED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2392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3843</xdr:row>
      <xdr:rowOff>0</xdr:rowOff>
    </xdr:from>
    <xdr:to>
      <xdr:col>3</xdr:col>
      <xdr:colOff>571500</xdr:colOff>
      <xdr:row>3843</xdr:row>
      <xdr:rowOff>160020</xdr:rowOff>
    </xdr:to>
    <xdr:pic>
      <xdr:nvPicPr>
        <xdr:cNvPr id="2928" name="Billede 2927">
          <a:hlinkClick xmlns:r="http://schemas.openxmlformats.org/officeDocument/2006/relationships" r:id="rId708"/>
          <a:extLst>
            <a:ext uri="{FF2B5EF4-FFF2-40B4-BE49-F238E27FC236}">
              <a16:creationId xmlns:a16="http://schemas.microsoft.com/office/drawing/2014/main" id="{82C412CA-3298-430D-86FE-1DCCC80C8BC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82574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3844</xdr:row>
      <xdr:rowOff>0</xdr:rowOff>
    </xdr:from>
    <xdr:to>
      <xdr:col>3</xdr:col>
      <xdr:colOff>7620</xdr:colOff>
      <xdr:row>3844</xdr:row>
      <xdr:rowOff>99060</xdr:rowOff>
    </xdr:to>
    <xdr:pic>
      <xdr:nvPicPr>
        <xdr:cNvPr id="2929" name="Billede 2928">
          <a:extLst>
            <a:ext uri="{FF2B5EF4-FFF2-40B4-BE49-F238E27FC236}">
              <a16:creationId xmlns:a16="http://schemas.microsoft.com/office/drawing/2014/main" id="{56408CB2-5288-450F-AF98-77E7DA33AC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2757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3846</xdr:row>
      <xdr:rowOff>0</xdr:rowOff>
    </xdr:from>
    <xdr:to>
      <xdr:col>1</xdr:col>
      <xdr:colOff>152400</xdr:colOff>
      <xdr:row>3847</xdr:row>
      <xdr:rowOff>114300</xdr:rowOff>
    </xdr:to>
    <xdr:pic>
      <xdr:nvPicPr>
        <xdr:cNvPr id="2930" name="img477" descr="Lot ID: 498327004  Set No: 8800  Name: Vladek's Siege Engine">
          <a:hlinkClick xmlns:r="http://schemas.openxmlformats.org/officeDocument/2006/relationships" r:id="rId576"/>
          <a:extLst>
            <a:ext uri="{FF2B5EF4-FFF2-40B4-BE49-F238E27FC236}">
              <a16:creationId xmlns:a16="http://schemas.microsoft.com/office/drawing/2014/main" id="{98DEFC58-EA56-4A29-AAEC-D227D819994E}"/>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583123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3846</xdr:row>
      <xdr:rowOff>0</xdr:rowOff>
    </xdr:from>
    <xdr:to>
      <xdr:col>3</xdr:col>
      <xdr:colOff>114300</xdr:colOff>
      <xdr:row>3846</xdr:row>
      <xdr:rowOff>114300</xdr:rowOff>
    </xdr:to>
    <xdr:pic>
      <xdr:nvPicPr>
        <xdr:cNvPr id="2931" name="Billede 2930" descr="Seller Ships to My Country">
          <a:hlinkClick xmlns:r="http://schemas.openxmlformats.org/officeDocument/2006/relationships" r:id="rId5"/>
          <a:extLst>
            <a:ext uri="{FF2B5EF4-FFF2-40B4-BE49-F238E27FC236}">
              <a16:creationId xmlns:a16="http://schemas.microsoft.com/office/drawing/2014/main" id="{40E1C3E8-7A65-4032-948D-38C7EDE02BE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83123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3846</xdr:row>
      <xdr:rowOff>0</xdr:rowOff>
    </xdr:from>
    <xdr:to>
      <xdr:col>3</xdr:col>
      <xdr:colOff>274320</xdr:colOff>
      <xdr:row>3846</xdr:row>
      <xdr:rowOff>152400</xdr:rowOff>
    </xdr:to>
    <xdr:pic>
      <xdr:nvPicPr>
        <xdr:cNvPr id="2932" name="Billede 2931">
          <a:hlinkClick xmlns:r="http://schemas.openxmlformats.org/officeDocument/2006/relationships" r:id="rId7"/>
          <a:extLst>
            <a:ext uri="{FF2B5EF4-FFF2-40B4-BE49-F238E27FC236}">
              <a16:creationId xmlns:a16="http://schemas.microsoft.com/office/drawing/2014/main" id="{DD5907CA-79FE-4B78-BD32-CCABA1C7FAB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583123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3850</xdr:row>
      <xdr:rowOff>0</xdr:rowOff>
    </xdr:from>
    <xdr:to>
      <xdr:col>3</xdr:col>
      <xdr:colOff>7620</xdr:colOff>
      <xdr:row>3850</xdr:row>
      <xdr:rowOff>30480</xdr:rowOff>
    </xdr:to>
    <xdr:pic>
      <xdr:nvPicPr>
        <xdr:cNvPr id="2933" name="Billede 2932">
          <a:extLst>
            <a:ext uri="{FF2B5EF4-FFF2-40B4-BE49-F238E27FC236}">
              <a16:creationId xmlns:a16="http://schemas.microsoft.com/office/drawing/2014/main" id="{E434D438-B342-49E9-B955-4C8AD372A5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6895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3851</xdr:row>
      <xdr:rowOff>0</xdr:rowOff>
    </xdr:from>
    <xdr:to>
      <xdr:col>3</xdr:col>
      <xdr:colOff>571500</xdr:colOff>
      <xdr:row>3851</xdr:row>
      <xdr:rowOff>160020</xdr:rowOff>
    </xdr:to>
    <xdr:pic>
      <xdr:nvPicPr>
        <xdr:cNvPr id="2934" name="Billede 2933">
          <a:hlinkClick xmlns:r="http://schemas.openxmlformats.org/officeDocument/2006/relationships" r:id="rId709"/>
          <a:extLst>
            <a:ext uri="{FF2B5EF4-FFF2-40B4-BE49-F238E27FC236}">
              <a16:creationId xmlns:a16="http://schemas.microsoft.com/office/drawing/2014/main" id="{7F8F04FE-9994-4E23-A9EF-C4D7FF4132C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87078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3852</xdr:row>
      <xdr:rowOff>0</xdr:rowOff>
    </xdr:from>
    <xdr:to>
      <xdr:col>3</xdr:col>
      <xdr:colOff>7620</xdr:colOff>
      <xdr:row>3852</xdr:row>
      <xdr:rowOff>99060</xdr:rowOff>
    </xdr:to>
    <xdr:pic>
      <xdr:nvPicPr>
        <xdr:cNvPr id="2935" name="Billede 2934">
          <a:extLst>
            <a:ext uri="{FF2B5EF4-FFF2-40B4-BE49-F238E27FC236}">
              <a16:creationId xmlns:a16="http://schemas.microsoft.com/office/drawing/2014/main" id="{8E6EBFA8-0A24-4F97-9EA3-F88FB72998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7261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3854</xdr:row>
      <xdr:rowOff>0</xdr:rowOff>
    </xdr:from>
    <xdr:to>
      <xdr:col>1</xdr:col>
      <xdr:colOff>152400</xdr:colOff>
      <xdr:row>3854</xdr:row>
      <xdr:rowOff>571500</xdr:rowOff>
    </xdr:to>
    <xdr:pic>
      <xdr:nvPicPr>
        <xdr:cNvPr id="2936" name="img478" descr="Lot ID: 300120307  Set No: 40370  Name: Steam Engine {Reissue of Set 7810}">
          <a:hlinkClick xmlns:r="http://schemas.openxmlformats.org/officeDocument/2006/relationships" r:id="rId549"/>
          <a:extLst>
            <a:ext uri="{FF2B5EF4-FFF2-40B4-BE49-F238E27FC236}">
              <a16:creationId xmlns:a16="http://schemas.microsoft.com/office/drawing/2014/main" id="{31E49404-44F0-4B31-84D7-8506A9C58BBA}"/>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87627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3854</xdr:row>
      <xdr:rowOff>0</xdr:rowOff>
    </xdr:from>
    <xdr:to>
      <xdr:col>3</xdr:col>
      <xdr:colOff>114300</xdr:colOff>
      <xdr:row>3854</xdr:row>
      <xdr:rowOff>114300</xdr:rowOff>
    </xdr:to>
    <xdr:pic>
      <xdr:nvPicPr>
        <xdr:cNvPr id="2937" name="Billede 2936" descr="Seller Ships to My Country">
          <a:hlinkClick xmlns:r="http://schemas.openxmlformats.org/officeDocument/2006/relationships" r:id="rId5"/>
          <a:extLst>
            <a:ext uri="{FF2B5EF4-FFF2-40B4-BE49-F238E27FC236}">
              <a16:creationId xmlns:a16="http://schemas.microsoft.com/office/drawing/2014/main" id="{3534FA19-E8F7-4A7F-B8C5-0A89A06D710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87627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3854</xdr:row>
      <xdr:rowOff>0</xdr:rowOff>
    </xdr:from>
    <xdr:to>
      <xdr:col>3</xdr:col>
      <xdr:colOff>274320</xdr:colOff>
      <xdr:row>3854</xdr:row>
      <xdr:rowOff>152400</xdr:rowOff>
    </xdr:to>
    <xdr:pic>
      <xdr:nvPicPr>
        <xdr:cNvPr id="2938" name="Billede 2937">
          <a:hlinkClick xmlns:r="http://schemas.openxmlformats.org/officeDocument/2006/relationships" r:id="rId7"/>
          <a:extLst>
            <a:ext uri="{FF2B5EF4-FFF2-40B4-BE49-F238E27FC236}">
              <a16:creationId xmlns:a16="http://schemas.microsoft.com/office/drawing/2014/main" id="{E5BFCFE6-813C-462F-B13E-8E3C8AF7C591}"/>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1950720" y="1587627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3858</xdr:row>
      <xdr:rowOff>0</xdr:rowOff>
    </xdr:from>
    <xdr:to>
      <xdr:col>3</xdr:col>
      <xdr:colOff>7620</xdr:colOff>
      <xdr:row>3858</xdr:row>
      <xdr:rowOff>30480</xdr:rowOff>
    </xdr:to>
    <xdr:pic>
      <xdr:nvPicPr>
        <xdr:cNvPr id="2939" name="Billede 2938">
          <a:extLst>
            <a:ext uri="{FF2B5EF4-FFF2-40B4-BE49-F238E27FC236}">
              <a16:creationId xmlns:a16="http://schemas.microsoft.com/office/drawing/2014/main" id="{E63BD0B6-CCF8-44ED-A866-FD08FC226E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9570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3859</xdr:row>
      <xdr:rowOff>0</xdr:rowOff>
    </xdr:from>
    <xdr:to>
      <xdr:col>3</xdr:col>
      <xdr:colOff>571500</xdr:colOff>
      <xdr:row>3859</xdr:row>
      <xdr:rowOff>160020</xdr:rowOff>
    </xdr:to>
    <xdr:pic>
      <xdr:nvPicPr>
        <xdr:cNvPr id="2940" name="Billede 2939">
          <a:hlinkClick xmlns:r="http://schemas.openxmlformats.org/officeDocument/2006/relationships" r:id="rId710"/>
          <a:extLst>
            <a:ext uri="{FF2B5EF4-FFF2-40B4-BE49-F238E27FC236}">
              <a16:creationId xmlns:a16="http://schemas.microsoft.com/office/drawing/2014/main" id="{FDF578BF-F4A1-4EBE-8A66-92EDBEE9743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89752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3860</xdr:row>
      <xdr:rowOff>0</xdr:rowOff>
    </xdr:from>
    <xdr:to>
      <xdr:col>3</xdr:col>
      <xdr:colOff>7620</xdr:colOff>
      <xdr:row>3860</xdr:row>
      <xdr:rowOff>99060</xdr:rowOff>
    </xdr:to>
    <xdr:pic>
      <xdr:nvPicPr>
        <xdr:cNvPr id="2941" name="Billede 2940">
          <a:extLst>
            <a:ext uri="{FF2B5EF4-FFF2-40B4-BE49-F238E27FC236}">
              <a16:creationId xmlns:a16="http://schemas.microsoft.com/office/drawing/2014/main" id="{69993340-A4C4-4493-8C75-CA1EF58717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89935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3862</xdr:row>
      <xdr:rowOff>0</xdr:rowOff>
    </xdr:from>
    <xdr:to>
      <xdr:col>1</xdr:col>
      <xdr:colOff>152400</xdr:colOff>
      <xdr:row>3862</xdr:row>
      <xdr:rowOff>571500</xdr:rowOff>
    </xdr:to>
    <xdr:pic>
      <xdr:nvPicPr>
        <xdr:cNvPr id="2942" name="img479" descr="Lot ID: 447261521  Set No: 40370  Name: Steam Engine {Reissue of Set 7810}">
          <a:hlinkClick xmlns:r="http://schemas.openxmlformats.org/officeDocument/2006/relationships" r:id="rId549"/>
          <a:extLst>
            <a:ext uri="{FF2B5EF4-FFF2-40B4-BE49-F238E27FC236}">
              <a16:creationId xmlns:a16="http://schemas.microsoft.com/office/drawing/2014/main" id="{DD0557A1-1F93-4893-AE52-4E051DFF3771}"/>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90301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3862</xdr:row>
      <xdr:rowOff>0</xdr:rowOff>
    </xdr:from>
    <xdr:to>
      <xdr:col>3</xdr:col>
      <xdr:colOff>114300</xdr:colOff>
      <xdr:row>3862</xdr:row>
      <xdr:rowOff>114300</xdr:rowOff>
    </xdr:to>
    <xdr:pic>
      <xdr:nvPicPr>
        <xdr:cNvPr id="2943" name="Billede 2942" descr="Seller Ships to My Country">
          <a:hlinkClick xmlns:r="http://schemas.openxmlformats.org/officeDocument/2006/relationships" r:id="rId5"/>
          <a:extLst>
            <a:ext uri="{FF2B5EF4-FFF2-40B4-BE49-F238E27FC236}">
              <a16:creationId xmlns:a16="http://schemas.microsoft.com/office/drawing/2014/main" id="{F78BC6E8-4499-47B5-9087-6E949E1E861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90301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3862</xdr:row>
      <xdr:rowOff>0</xdr:rowOff>
    </xdr:from>
    <xdr:to>
      <xdr:col>3</xdr:col>
      <xdr:colOff>274320</xdr:colOff>
      <xdr:row>3862</xdr:row>
      <xdr:rowOff>152400</xdr:rowOff>
    </xdr:to>
    <xdr:pic>
      <xdr:nvPicPr>
        <xdr:cNvPr id="2944" name="Billede 2943">
          <a:hlinkClick xmlns:r="http://schemas.openxmlformats.org/officeDocument/2006/relationships" r:id="rId7"/>
          <a:extLst>
            <a:ext uri="{FF2B5EF4-FFF2-40B4-BE49-F238E27FC236}">
              <a16:creationId xmlns:a16="http://schemas.microsoft.com/office/drawing/2014/main" id="{EC11613B-F04C-4612-A935-63CBA912C2E3}"/>
            </a:ext>
          </a:extLst>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1950720" y="1590301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3862</xdr:row>
      <xdr:rowOff>0</xdr:rowOff>
    </xdr:from>
    <xdr:to>
      <xdr:col>3</xdr:col>
      <xdr:colOff>457200</xdr:colOff>
      <xdr:row>3862</xdr:row>
      <xdr:rowOff>152400</xdr:rowOff>
    </xdr:to>
    <xdr:pic>
      <xdr:nvPicPr>
        <xdr:cNvPr id="2945" name="Billede 2944">
          <a:hlinkClick xmlns:r="http://schemas.openxmlformats.org/officeDocument/2006/relationships" r:id="rId711"/>
          <a:extLst>
            <a:ext uri="{FF2B5EF4-FFF2-40B4-BE49-F238E27FC236}">
              <a16:creationId xmlns:a16="http://schemas.microsoft.com/office/drawing/2014/main" id="{04D03C22-B474-4B4B-8EA1-98E5BBEE46A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5903016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3867</xdr:row>
      <xdr:rowOff>0</xdr:rowOff>
    </xdr:from>
    <xdr:to>
      <xdr:col>3</xdr:col>
      <xdr:colOff>7620</xdr:colOff>
      <xdr:row>3867</xdr:row>
      <xdr:rowOff>30480</xdr:rowOff>
    </xdr:to>
    <xdr:pic>
      <xdr:nvPicPr>
        <xdr:cNvPr id="2946" name="Billede 2945">
          <a:extLst>
            <a:ext uri="{FF2B5EF4-FFF2-40B4-BE49-F238E27FC236}">
              <a16:creationId xmlns:a16="http://schemas.microsoft.com/office/drawing/2014/main" id="{0EBAEF87-F915-4E44-B362-093702793F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92496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3868</xdr:row>
      <xdr:rowOff>0</xdr:rowOff>
    </xdr:from>
    <xdr:to>
      <xdr:col>3</xdr:col>
      <xdr:colOff>571500</xdr:colOff>
      <xdr:row>3868</xdr:row>
      <xdr:rowOff>160020</xdr:rowOff>
    </xdr:to>
    <xdr:pic>
      <xdr:nvPicPr>
        <xdr:cNvPr id="2947" name="Billede 2946">
          <a:hlinkClick xmlns:r="http://schemas.openxmlformats.org/officeDocument/2006/relationships" r:id="rId712"/>
          <a:extLst>
            <a:ext uri="{FF2B5EF4-FFF2-40B4-BE49-F238E27FC236}">
              <a16:creationId xmlns:a16="http://schemas.microsoft.com/office/drawing/2014/main" id="{8430B809-F5BB-4A21-AF44-2F2B82B8CF7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592679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3869</xdr:row>
      <xdr:rowOff>0</xdr:rowOff>
    </xdr:from>
    <xdr:to>
      <xdr:col>3</xdr:col>
      <xdr:colOff>7620</xdr:colOff>
      <xdr:row>3869</xdr:row>
      <xdr:rowOff>99060</xdr:rowOff>
    </xdr:to>
    <xdr:pic>
      <xdr:nvPicPr>
        <xdr:cNvPr id="2948" name="Billede 2947">
          <a:extLst>
            <a:ext uri="{FF2B5EF4-FFF2-40B4-BE49-F238E27FC236}">
              <a16:creationId xmlns:a16="http://schemas.microsoft.com/office/drawing/2014/main" id="{C856DDD0-6EE2-48F3-B13A-06D7FD0B9F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92861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3871</xdr:row>
      <xdr:rowOff>0</xdr:rowOff>
    </xdr:from>
    <xdr:to>
      <xdr:col>1</xdr:col>
      <xdr:colOff>152400</xdr:colOff>
      <xdr:row>3872</xdr:row>
      <xdr:rowOff>342900</xdr:rowOff>
    </xdr:to>
    <xdr:pic>
      <xdr:nvPicPr>
        <xdr:cNvPr id="2949" name="Billede 2948" descr="invID: 248639295 S-No: 336  Name: Fire Engine">
          <a:hlinkClick xmlns:r="http://schemas.openxmlformats.org/officeDocument/2006/relationships" r:id="rId713" tgtFrame="/myImg/679787.jpg"/>
          <a:extLst>
            <a:ext uri="{FF2B5EF4-FFF2-40B4-BE49-F238E27FC236}">
              <a16:creationId xmlns:a16="http://schemas.microsoft.com/office/drawing/2014/main" id="{ADE81B0F-9572-42F3-BA39-B8FD82019586}"/>
            </a:ext>
          </a:extLst>
        </xdr:cNvPr>
        <xdr:cNvPicPr>
          <a:picLocks noChangeAspect="1" noChangeArrowheads="1"/>
        </xdr:cNvPicPr>
      </xdr:nvPicPr>
      <xdr:blipFill>
        <a:blip xmlns:r="http://schemas.openxmlformats.org/officeDocument/2006/relationships" r:embed="rId714">
          <a:extLst>
            <a:ext uri="{28A0092B-C50C-407E-A947-70E740481C1C}">
              <a14:useLocalDpi xmlns:a14="http://schemas.microsoft.com/office/drawing/2010/main" val="0"/>
            </a:ext>
          </a:extLst>
        </a:blip>
        <a:srcRect/>
        <a:stretch>
          <a:fillRect/>
        </a:stretch>
      </xdr:blipFill>
      <xdr:spPr bwMode="auto">
        <a:xfrm>
          <a:off x="0" y="1593227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3871</xdr:row>
      <xdr:rowOff>0</xdr:rowOff>
    </xdr:from>
    <xdr:to>
      <xdr:col>3</xdr:col>
      <xdr:colOff>114300</xdr:colOff>
      <xdr:row>3871</xdr:row>
      <xdr:rowOff>114300</xdr:rowOff>
    </xdr:to>
    <xdr:pic>
      <xdr:nvPicPr>
        <xdr:cNvPr id="2950" name="Billede 2949" descr="Seller Ships to My Country">
          <a:hlinkClick xmlns:r="http://schemas.openxmlformats.org/officeDocument/2006/relationships" r:id="rId5"/>
          <a:extLst>
            <a:ext uri="{FF2B5EF4-FFF2-40B4-BE49-F238E27FC236}">
              <a16:creationId xmlns:a16="http://schemas.microsoft.com/office/drawing/2014/main" id="{41D80A5D-8570-47AA-97C4-87EABF1A944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593227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3871</xdr:row>
      <xdr:rowOff>0</xdr:rowOff>
    </xdr:from>
    <xdr:to>
      <xdr:col>3</xdr:col>
      <xdr:colOff>274320</xdr:colOff>
      <xdr:row>3871</xdr:row>
      <xdr:rowOff>152400</xdr:rowOff>
    </xdr:to>
    <xdr:pic>
      <xdr:nvPicPr>
        <xdr:cNvPr id="2951" name="Billede 2950">
          <a:hlinkClick xmlns:r="http://schemas.openxmlformats.org/officeDocument/2006/relationships" r:id="rId7"/>
          <a:extLst>
            <a:ext uri="{FF2B5EF4-FFF2-40B4-BE49-F238E27FC236}">
              <a16:creationId xmlns:a16="http://schemas.microsoft.com/office/drawing/2014/main" id="{2C1AF4A9-F141-43E9-B9EF-E1A9D22BA01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59322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3875</xdr:row>
      <xdr:rowOff>0</xdr:rowOff>
    </xdr:from>
    <xdr:to>
      <xdr:col>3</xdr:col>
      <xdr:colOff>7620</xdr:colOff>
      <xdr:row>3875</xdr:row>
      <xdr:rowOff>30480</xdr:rowOff>
    </xdr:to>
    <xdr:pic>
      <xdr:nvPicPr>
        <xdr:cNvPr id="2952" name="Billede 2951">
          <a:extLst>
            <a:ext uri="{FF2B5EF4-FFF2-40B4-BE49-F238E27FC236}">
              <a16:creationId xmlns:a16="http://schemas.microsoft.com/office/drawing/2014/main" id="{557992F8-E132-40BF-8CE4-BDA9DA4B85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599918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3876</xdr:row>
      <xdr:rowOff>0</xdr:rowOff>
    </xdr:from>
    <xdr:to>
      <xdr:col>3</xdr:col>
      <xdr:colOff>571500</xdr:colOff>
      <xdr:row>3876</xdr:row>
      <xdr:rowOff>160020</xdr:rowOff>
    </xdr:to>
    <xdr:pic>
      <xdr:nvPicPr>
        <xdr:cNvPr id="2953" name="Billede 2952">
          <a:hlinkClick xmlns:r="http://schemas.openxmlformats.org/officeDocument/2006/relationships" r:id="rId715"/>
          <a:extLst>
            <a:ext uri="{FF2B5EF4-FFF2-40B4-BE49-F238E27FC236}">
              <a16:creationId xmlns:a16="http://schemas.microsoft.com/office/drawing/2014/main" id="{972BE657-7084-4830-A365-D4C69289D93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00100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3877</xdr:row>
      <xdr:rowOff>0</xdr:rowOff>
    </xdr:from>
    <xdr:to>
      <xdr:col>3</xdr:col>
      <xdr:colOff>7620</xdr:colOff>
      <xdr:row>3877</xdr:row>
      <xdr:rowOff>99060</xdr:rowOff>
    </xdr:to>
    <xdr:pic>
      <xdr:nvPicPr>
        <xdr:cNvPr id="2954" name="Billede 2953">
          <a:extLst>
            <a:ext uri="{FF2B5EF4-FFF2-40B4-BE49-F238E27FC236}">
              <a16:creationId xmlns:a16="http://schemas.microsoft.com/office/drawing/2014/main" id="{F56849C5-F421-48E7-9439-4288B1A841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0283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3879</xdr:row>
      <xdr:rowOff>0</xdr:rowOff>
    </xdr:from>
    <xdr:to>
      <xdr:col>1</xdr:col>
      <xdr:colOff>152400</xdr:colOff>
      <xdr:row>3880</xdr:row>
      <xdr:rowOff>342900</xdr:rowOff>
    </xdr:to>
    <xdr:pic>
      <xdr:nvPicPr>
        <xdr:cNvPr id="2955" name="img481" descr="Lot ID: 514951822  Set No: 60112  Name: Fire Engine">
          <a:hlinkClick xmlns:r="http://schemas.openxmlformats.org/officeDocument/2006/relationships" r:id="rId565"/>
          <a:extLst>
            <a:ext uri="{FF2B5EF4-FFF2-40B4-BE49-F238E27FC236}">
              <a16:creationId xmlns:a16="http://schemas.microsoft.com/office/drawing/2014/main" id="{27120D47-C3EC-4192-9CCC-E64D51AD7A73}"/>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600649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3879</xdr:row>
      <xdr:rowOff>0</xdr:rowOff>
    </xdr:from>
    <xdr:to>
      <xdr:col>3</xdr:col>
      <xdr:colOff>114300</xdr:colOff>
      <xdr:row>3879</xdr:row>
      <xdr:rowOff>114300</xdr:rowOff>
    </xdr:to>
    <xdr:pic>
      <xdr:nvPicPr>
        <xdr:cNvPr id="2956" name="Billede 2955" descr="Seller Ships to My Country">
          <a:hlinkClick xmlns:r="http://schemas.openxmlformats.org/officeDocument/2006/relationships" r:id="rId5"/>
          <a:extLst>
            <a:ext uri="{FF2B5EF4-FFF2-40B4-BE49-F238E27FC236}">
              <a16:creationId xmlns:a16="http://schemas.microsoft.com/office/drawing/2014/main" id="{62B306FE-DBBA-400F-914D-7D4E1B14768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00649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3879</xdr:row>
      <xdr:rowOff>0</xdr:rowOff>
    </xdr:from>
    <xdr:to>
      <xdr:col>3</xdr:col>
      <xdr:colOff>274320</xdr:colOff>
      <xdr:row>3879</xdr:row>
      <xdr:rowOff>152400</xdr:rowOff>
    </xdr:to>
    <xdr:pic>
      <xdr:nvPicPr>
        <xdr:cNvPr id="2957" name="Billede 2956">
          <a:hlinkClick xmlns:r="http://schemas.openxmlformats.org/officeDocument/2006/relationships" r:id="rId7"/>
          <a:extLst>
            <a:ext uri="{FF2B5EF4-FFF2-40B4-BE49-F238E27FC236}">
              <a16:creationId xmlns:a16="http://schemas.microsoft.com/office/drawing/2014/main" id="{97BD3539-E280-44F4-AAC6-80A71451950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00649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3883</xdr:row>
      <xdr:rowOff>0</xdr:rowOff>
    </xdr:from>
    <xdr:to>
      <xdr:col>3</xdr:col>
      <xdr:colOff>7620</xdr:colOff>
      <xdr:row>3883</xdr:row>
      <xdr:rowOff>30480</xdr:rowOff>
    </xdr:to>
    <xdr:pic>
      <xdr:nvPicPr>
        <xdr:cNvPr id="2958" name="Billede 2957">
          <a:extLst>
            <a:ext uri="{FF2B5EF4-FFF2-40B4-BE49-F238E27FC236}">
              <a16:creationId xmlns:a16="http://schemas.microsoft.com/office/drawing/2014/main" id="{0BD95564-D706-4ED0-BF38-3DCECFD7BA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39642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3884</xdr:row>
      <xdr:rowOff>0</xdr:rowOff>
    </xdr:from>
    <xdr:to>
      <xdr:col>3</xdr:col>
      <xdr:colOff>571500</xdr:colOff>
      <xdr:row>3884</xdr:row>
      <xdr:rowOff>160020</xdr:rowOff>
    </xdr:to>
    <xdr:pic>
      <xdr:nvPicPr>
        <xdr:cNvPr id="2959" name="Billede 2958">
          <a:hlinkClick xmlns:r="http://schemas.openxmlformats.org/officeDocument/2006/relationships" r:id="rId716"/>
          <a:extLst>
            <a:ext uri="{FF2B5EF4-FFF2-40B4-BE49-F238E27FC236}">
              <a16:creationId xmlns:a16="http://schemas.microsoft.com/office/drawing/2014/main" id="{89FFC181-F311-4047-9037-E5F456543CE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041471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3885</xdr:row>
      <xdr:rowOff>0</xdr:rowOff>
    </xdr:from>
    <xdr:to>
      <xdr:col>3</xdr:col>
      <xdr:colOff>7620</xdr:colOff>
      <xdr:row>3885</xdr:row>
      <xdr:rowOff>99060</xdr:rowOff>
    </xdr:to>
    <xdr:pic>
      <xdr:nvPicPr>
        <xdr:cNvPr id="2960" name="Billede 2959">
          <a:extLst>
            <a:ext uri="{FF2B5EF4-FFF2-40B4-BE49-F238E27FC236}">
              <a16:creationId xmlns:a16="http://schemas.microsoft.com/office/drawing/2014/main" id="{002585F2-4D0A-43E6-8B43-C17201F718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43300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3887</xdr:row>
      <xdr:rowOff>0</xdr:rowOff>
    </xdr:from>
    <xdr:to>
      <xdr:col>1</xdr:col>
      <xdr:colOff>152400</xdr:colOff>
      <xdr:row>3887</xdr:row>
      <xdr:rowOff>571500</xdr:rowOff>
    </xdr:to>
    <xdr:pic>
      <xdr:nvPicPr>
        <xdr:cNvPr id="2961" name="img482" descr="Lot ID: 358839960  Set No: 40370  Name: Steam Engine {Reissue of Set 7810}">
          <a:hlinkClick xmlns:r="http://schemas.openxmlformats.org/officeDocument/2006/relationships" r:id="rId549"/>
          <a:extLst>
            <a:ext uri="{FF2B5EF4-FFF2-40B4-BE49-F238E27FC236}">
              <a16:creationId xmlns:a16="http://schemas.microsoft.com/office/drawing/2014/main" id="{760D25DC-5B16-447E-8D46-6FB2021DE805}"/>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046958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3887</xdr:row>
      <xdr:rowOff>0</xdr:rowOff>
    </xdr:from>
    <xdr:to>
      <xdr:col>3</xdr:col>
      <xdr:colOff>114300</xdr:colOff>
      <xdr:row>3887</xdr:row>
      <xdr:rowOff>114300</xdr:rowOff>
    </xdr:to>
    <xdr:pic>
      <xdr:nvPicPr>
        <xdr:cNvPr id="2962" name="Billede 2961" descr="Seller Ships to My Country">
          <a:hlinkClick xmlns:r="http://schemas.openxmlformats.org/officeDocument/2006/relationships" r:id="rId5"/>
          <a:extLst>
            <a:ext uri="{FF2B5EF4-FFF2-40B4-BE49-F238E27FC236}">
              <a16:creationId xmlns:a16="http://schemas.microsoft.com/office/drawing/2014/main" id="{A00684A8-7B40-4606-9FB2-2E3BB22265E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046958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3887</xdr:row>
      <xdr:rowOff>0</xdr:rowOff>
    </xdr:from>
    <xdr:to>
      <xdr:col>3</xdr:col>
      <xdr:colOff>274320</xdr:colOff>
      <xdr:row>3887</xdr:row>
      <xdr:rowOff>152400</xdr:rowOff>
    </xdr:to>
    <xdr:pic>
      <xdr:nvPicPr>
        <xdr:cNvPr id="2963" name="Billede 2962">
          <a:hlinkClick xmlns:r="http://schemas.openxmlformats.org/officeDocument/2006/relationships" r:id="rId7"/>
          <a:extLst>
            <a:ext uri="{FF2B5EF4-FFF2-40B4-BE49-F238E27FC236}">
              <a16:creationId xmlns:a16="http://schemas.microsoft.com/office/drawing/2014/main" id="{D0A2E340-4B64-446F-97C4-C2F76B4B52E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04695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3891</xdr:row>
      <xdr:rowOff>0</xdr:rowOff>
    </xdr:from>
    <xdr:to>
      <xdr:col>3</xdr:col>
      <xdr:colOff>7620</xdr:colOff>
      <xdr:row>3891</xdr:row>
      <xdr:rowOff>30480</xdr:rowOff>
    </xdr:to>
    <xdr:pic>
      <xdr:nvPicPr>
        <xdr:cNvPr id="2964" name="Billede 2963">
          <a:extLst>
            <a:ext uri="{FF2B5EF4-FFF2-40B4-BE49-F238E27FC236}">
              <a16:creationId xmlns:a16="http://schemas.microsoft.com/office/drawing/2014/main" id="{304EDD8E-F157-4A40-8764-50A7E90012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67074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3892</xdr:row>
      <xdr:rowOff>0</xdr:rowOff>
    </xdr:from>
    <xdr:to>
      <xdr:col>3</xdr:col>
      <xdr:colOff>571500</xdr:colOff>
      <xdr:row>3892</xdr:row>
      <xdr:rowOff>160020</xdr:rowOff>
    </xdr:to>
    <xdr:pic>
      <xdr:nvPicPr>
        <xdr:cNvPr id="2965" name="Billede 2964">
          <a:hlinkClick xmlns:r="http://schemas.openxmlformats.org/officeDocument/2006/relationships" r:id="rId717"/>
          <a:extLst>
            <a:ext uri="{FF2B5EF4-FFF2-40B4-BE49-F238E27FC236}">
              <a16:creationId xmlns:a16="http://schemas.microsoft.com/office/drawing/2014/main" id="{727C2CDF-619B-4B75-9391-A87DC676BF9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068903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3893</xdr:row>
      <xdr:rowOff>0</xdr:rowOff>
    </xdr:from>
    <xdr:to>
      <xdr:col>3</xdr:col>
      <xdr:colOff>7620</xdr:colOff>
      <xdr:row>3893</xdr:row>
      <xdr:rowOff>99060</xdr:rowOff>
    </xdr:to>
    <xdr:pic>
      <xdr:nvPicPr>
        <xdr:cNvPr id="2966" name="Billede 2965">
          <a:extLst>
            <a:ext uri="{FF2B5EF4-FFF2-40B4-BE49-F238E27FC236}">
              <a16:creationId xmlns:a16="http://schemas.microsoft.com/office/drawing/2014/main" id="{04AAA193-7EE3-444D-AEEC-E4ACC69918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70732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3895</xdr:row>
      <xdr:rowOff>0</xdr:rowOff>
    </xdr:from>
    <xdr:to>
      <xdr:col>1</xdr:col>
      <xdr:colOff>152400</xdr:colOff>
      <xdr:row>3895</xdr:row>
      <xdr:rowOff>571500</xdr:rowOff>
    </xdr:to>
    <xdr:pic>
      <xdr:nvPicPr>
        <xdr:cNvPr id="2967" name="img483" descr="Lot ID: 196247659  Set No: 40370  Name: Steam Engine {Reissue of Set 7810}">
          <a:hlinkClick xmlns:r="http://schemas.openxmlformats.org/officeDocument/2006/relationships" r:id="rId549"/>
          <a:extLst>
            <a:ext uri="{FF2B5EF4-FFF2-40B4-BE49-F238E27FC236}">
              <a16:creationId xmlns:a16="http://schemas.microsoft.com/office/drawing/2014/main" id="{793CECF3-61E7-4115-8BBF-645D1400E570}"/>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074390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3895</xdr:row>
      <xdr:rowOff>0</xdr:rowOff>
    </xdr:from>
    <xdr:to>
      <xdr:col>3</xdr:col>
      <xdr:colOff>114300</xdr:colOff>
      <xdr:row>3895</xdr:row>
      <xdr:rowOff>114300</xdr:rowOff>
    </xdr:to>
    <xdr:pic>
      <xdr:nvPicPr>
        <xdr:cNvPr id="2968" name="Billede 2967" descr="Seller Does Not Ship to My Country">
          <a:hlinkClick xmlns:r="http://schemas.openxmlformats.org/officeDocument/2006/relationships" r:id="rId5"/>
          <a:extLst>
            <a:ext uri="{FF2B5EF4-FFF2-40B4-BE49-F238E27FC236}">
              <a16:creationId xmlns:a16="http://schemas.microsoft.com/office/drawing/2014/main" id="{E2D75727-605A-4343-86CD-72ED9DC813D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07439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3895</xdr:row>
      <xdr:rowOff>0</xdr:rowOff>
    </xdr:from>
    <xdr:to>
      <xdr:col>3</xdr:col>
      <xdr:colOff>274320</xdr:colOff>
      <xdr:row>3895</xdr:row>
      <xdr:rowOff>152400</xdr:rowOff>
    </xdr:to>
    <xdr:pic>
      <xdr:nvPicPr>
        <xdr:cNvPr id="2969" name="Billede 2968">
          <a:hlinkClick xmlns:r="http://schemas.openxmlformats.org/officeDocument/2006/relationships" r:id="rId7"/>
          <a:extLst>
            <a:ext uri="{FF2B5EF4-FFF2-40B4-BE49-F238E27FC236}">
              <a16:creationId xmlns:a16="http://schemas.microsoft.com/office/drawing/2014/main" id="{CF05CEE3-04FA-436C-8845-BBE0C940392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6074390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3899</xdr:row>
      <xdr:rowOff>0</xdr:rowOff>
    </xdr:from>
    <xdr:to>
      <xdr:col>3</xdr:col>
      <xdr:colOff>7620</xdr:colOff>
      <xdr:row>3899</xdr:row>
      <xdr:rowOff>30480</xdr:rowOff>
    </xdr:to>
    <xdr:pic>
      <xdr:nvPicPr>
        <xdr:cNvPr id="2970" name="Billede 2969">
          <a:extLst>
            <a:ext uri="{FF2B5EF4-FFF2-40B4-BE49-F238E27FC236}">
              <a16:creationId xmlns:a16="http://schemas.microsoft.com/office/drawing/2014/main" id="{1F008705-FA12-47EC-A06F-C99A4E1DA6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9336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3900</xdr:row>
      <xdr:rowOff>0</xdr:rowOff>
    </xdr:from>
    <xdr:to>
      <xdr:col>3</xdr:col>
      <xdr:colOff>571500</xdr:colOff>
      <xdr:row>3900</xdr:row>
      <xdr:rowOff>160020</xdr:rowOff>
    </xdr:to>
    <xdr:pic>
      <xdr:nvPicPr>
        <xdr:cNvPr id="2971" name="Billede 2970">
          <a:hlinkClick xmlns:r="http://schemas.openxmlformats.org/officeDocument/2006/relationships" r:id="rId718"/>
          <a:extLst>
            <a:ext uri="{FF2B5EF4-FFF2-40B4-BE49-F238E27FC236}">
              <a16:creationId xmlns:a16="http://schemas.microsoft.com/office/drawing/2014/main" id="{BEEABC18-2C26-4AB5-B249-E7BCD3937FC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09519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3901</xdr:row>
      <xdr:rowOff>0</xdr:rowOff>
    </xdr:from>
    <xdr:to>
      <xdr:col>3</xdr:col>
      <xdr:colOff>7620</xdr:colOff>
      <xdr:row>3901</xdr:row>
      <xdr:rowOff>99060</xdr:rowOff>
    </xdr:to>
    <xdr:pic>
      <xdr:nvPicPr>
        <xdr:cNvPr id="2972" name="Billede 2971">
          <a:extLst>
            <a:ext uri="{FF2B5EF4-FFF2-40B4-BE49-F238E27FC236}">
              <a16:creationId xmlns:a16="http://schemas.microsoft.com/office/drawing/2014/main" id="{8DE9AE4E-FC94-4BFA-85CE-B5F85660FD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09702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3903</xdr:row>
      <xdr:rowOff>0</xdr:rowOff>
    </xdr:from>
    <xdr:to>
      <xdr:col>1</xdr:col>
      <xdr:colOff>152400</xdr:colOff>
      <xdr:row>3903</xdr:row>
      <xdr:rowOff>571500</xdr:rowOff>
    </xdr:to>
    <xdr:pic>
      <xdr:nvPicPr>
        <xdr:cNvPr id="2973" name="img484" descr="Lot ID: 222648790  Set No: 40370  Name: Steam Engine {Reissue of Set 7810}">
          <a:hlinkClick xmlns:r="http://schemas.openxmlformats.org/officeDocument/2006/relationships" r:id="rId549"/>
          <a:extLst>
            <a:ext uri="{FF2B5EF4-FFF2-40B4-BE49-F238E27FC236}">
              <a16:creationId xmlns:a16="http://schemas.microsoft.com/office/drawing/2014/main" id="{050E32B8-102C-4082-AE89-2627C4B3278A}"/>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10067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3903</xdr:row>
      <xdr:rowOff>0</xdr:rowOff>
    </xdr:from>
    <xdr:to>
      <xdr:col>3</xdr:col>
      <xdr:colOff>114300</xdr:colOff>
      <xdr:row>3903</xdr:row>
      <xdr:rowOff>114300</xdr:rowOff>
    </xdr:to>
    <xdr:pic>
      <xdr:nvPicPr>
        <xdr:cNvPr id="2974" name="Billede 2973" descr="Seller Does Not Ship to My Country">
          <a:hlinkClick xmlns:r="http://schemas.openxmlformats.org/officeDocument/2006/relationships" r:id="rId5"/>
          <a:extLst>
            <a:ext uri="{FF2B5EF4-FFF2-40B4-BE49-F238E27FC236}">
              <a16:creationId xmlns:a16="http://schemas.microsoft.com/office/drawing/2014/main" id="{99993804-C3DE-40FE-9168-0EFF37568A2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10067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3903</xdr:row>
      <xdr:rowOff>0</xdr:rowOff>
    </xdr:from>
    <xdr:to>
      <xdr:col>3</xdr:col>
      <xdr:colOff>274320</xdr:colOff>
      <xdr:row>3903</xdr:row>
      <xdr:rowOff>152400</xdr:rowOff>
    </xdr:to>
    <xdr:pic>
      <xdr:nvPicPr>
        <xdr:cNvPr id="2975" name="Billede 2974">
          <a:hlinkClick xmlns:r="http://schemas.openxmlformats.org/officeDocument/2006/relationships" r:id="rId7"/>
          <a:extLst>
            <a:ext uri="{FF2B5EF4-FFF2-40B4-BE49-F238E27FC236}">
              <a16:creationId xmlns:a16="http://schemas.microsoft.com/office/drawing/2014/main" id="{9A01A1E0-3269-4794-BA94-FDC9BA9E92D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50720" y="1610067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3907</xdr:row>
      <xdr:rowOff>0</xdr:rowOff>
    </xdr:from>
    <xdr:to>
      <xdr:col>3</xdr:col>
      <xdr:colOff>7620</xdr:colOff>
      <xdr:row>3907</xdr:row>
      <xdr:rowOff>30480</xdr:rowOff>
    </xdr:to>
    <xdr:pic>
      <xdr:nvPicPr>
        <xdr:cNvPr id="2976" name="Billede 2975">
          <a:extLst>
            <a:ext uri="{FF2B5EF4-FFF2-40B4-BE49-F238E27FC236}">
              <a16:creationId xmlns:a16="http://schemas.microsoft.com/office/drawing/2014/main" id="{57E0DAB8-0E21-49A4-B679-DBBD443636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144113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3908</xdr:row>
      <xdr:rowOff>0</xdr:rowOff>
    </xdr:from>
    <xdr:to>
      <xdr:col>3</xdr:col>
      <xdr:colOff>571500</xdr:colOff>
      <xdr:row>3908</xdr:row>
      <xdr:rowOff>160020</xdr:rowOff>
    </xdr:to>
    <xdr:pic>
      <xdr:nvPicPr>
        <xdr:cNvPr id="2977" name="Billede 2976">
          <a:hlinkClick xmlns:r="http://schemas.openxmlformats.org/officeDocument/2006/relationships" r:id="rId719"/>
          <a:extLst>
            <a:ext uri="{FF2B5EF4-FFF2-40B4-BE49-F238E27FC236}">
              <a16:creationId xmlns:a16="http://schemas.microsoft.com/office/drawing/2014/main" id="{E0C165AB-C38D-4F67-8404-0AF5FCC31E0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145941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3909</xdr:row>
      <xdr:rowOff>0</xdr:rowOff>
    </xdr:from>
    <xdr:to>
      <xdr:col>3</xdr:col>
      <xdr:colOff>7620</xdr:colOff>
      <xdr:row>3909</xdr:row>
      <xdr:rowOff>99060</xdr:rowOff>
    </xdr:to>
    <xdr:pic>
      <xdr:nvPicPr>
        <xdr:cNvPr id="2978" name="Billede 2977">
          <a:extLst>
            <a:ext uri="{FF2B5EF4-FFF2-40B4-BE49-F238E27FC236}">
              <a16:creationId xmlns:a16="http://schemas.microsoft.com/office/drawing/2014/main" id="{CC505D0B-A5E7-4D38-A955-3D1FB83A5D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147770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3911</xdr:row>
      <xdr:rowOff>0</xdr:rowOff>
    </xdr:from>
    <xdr:to>
      <xdr:col>1</xdr:col>
      <xdr:colOff>152400</xdr:colOff>
      <xdr:row>3911</xdr:row>
      <xdr:rowOff>571500</xdr:rowOff>
    </xdr:to>
    <xdr:pic>
      <xdr:nvPicPr>
        <xdr:cNvPr id="2979" name="img485" descr="Lot ID: 473316048  Set No: 7810  Name: Push-Along Steam Engine (Locomotive without motor)">
          <a:hlinkClick xmlns:r="http://schemas.openxmlformats.org/officeDocument/2006/relationships" r:id="rId559"/>
          <a:extLst>
            <a:ext uri="{FF2B5EF4-FFF2-40B4-BE49-F238E27FC236}">
              <a16:creationId xmlns:a16="http://schemas.microsoft.com/office/drawing/2014/main" id="{0AD72C04-4BB4-483A-8E69-C099B1675421}"/>
            </a:ext>
          </a:extLst>
        </xdr:cNvPr>
        <xdr:cNvPicPr>
          <a:picLocks noChangeAspect="1" noChangeArrowheads="1"/>
        </xdr:cNvPicPr>
      </xdr:nvPicPr>
      <xdr:blipFill>
        <a:blip xmlns:r="http://schemas.openxmlformats.org/officeDocument/2006/relationships" r:embed="rId560">
          <a:extLst>
            <a:ext uri="{28A0092B-C50C-407E-A947-70E740481C1C}">
              <a14:useLocalDpi xmlns:a14="http://schemas.microsoft.com/office/drawing/2010/main" val="0"/>
            </a:ext>
          </a:extLst>
        </a:blip>
        <a:srcRect/>
        <a:stretch>
          <a:fillRect/>
        </a:stretch>
      </xdr:blipFill>
      <xdr:spPr bwMode="auto">
        <a:xfrm>
          <a:off x="0" y="16151428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3911</xdr:row>
      <xdr:rowOff>0</xdr:rowOff>
    </xdr:from>
    <xdr:to>
      <xdr:col>3</xdr:col>
      <xdr:colOff>114300</xdr:colOff>
      <xdr:row>3911</xdr:row>
      <xdr:rowOff>114300</xdr:rowOff>
    </xdr:to>
    <xdr:pic>
      <xdr:nvPicPr>
        <xdr:cNvPr id="2980" name="Billede 2979" descr="Seller Ships to My Country">
          <a:hlinkClick xmlns:r="http://schemas.openxmlformats.org/officeDocument/2006/relationships" r:id="rId5"/>
          <a:extLst>
            <a:ext uri="{FF2B5EF4-FFF2-40B4-BE49-F238E27FC236}">
              <a16:creationId xmlns:a16="http://schemas.microsoft.com/office/drawing/2014/main" id="{CA0E7941-5EA2-43B1-A42B-EB97E54AC55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151428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3911</xdr:row>
      <xdr:rowOff>0</xdr:rowOff>
    </xdr:from>
    <xdr:to>
      <xdr:col>3</xdr:col>
      <xdr:colOff>274320</xdr:colOff>
      <xdr:row>3911</xdr:row>
      <xdr:rowOff>152400</xdr:rowOff>
    </xdr:to>
    <xdr:pic>
      <xdr:nvPicPr>
        <xdr:cNvPr id="2981" name="Billede 2980">
          <a:hlinkClick xmlns:r="http://schemas.openxmlformats.org/officeDocument/2006/relationships" r:id="rId7"/>
          <a:extLst>
            <a:ext uri="{FF2B5EF4-FFF2-40B4-BE49-F238E27FC236}">
              <a16:creationId xmlns:a16="http://schemas.microsoft.com/office/drawing/2014/main" id="{96285B60-70BD-4736-8449-13C0E362117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151428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3916</xdr:row>
      <xdr:rowOff>0</xdr:rowOff>
    </xdr:from>
    <xdr:to>
      <xdr:col>3</xdr:col>
      <xdr:colOff>7620</xdr:colOff>
      <xdr:row>3916</xdr:row>
      <xdr:rowOff>30480</xdr:rowOff>
    </xdr:to>
    <xdr:pic>
      <xdr:nvPicPr>
        <xdr:cNvPr id="2982" name="Billede 2981">
          <a:extLst>
            <a:ext uri="{FF2B5EF4-FFF2-40B4-BE49-F238E27FC236}">
              <a16:creationId xmlns:a16="http://schemas.microsoft.com/office/drawing/2014/main" id="{BFEF882B-F7EB-4036-96C9-1E68EA0287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173373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3917</xdr:row>
      <xdr:rowOff>0</xdr:rowOff>
    </xdr:from>
    <xdr:to>
      <xdr:col>3</xdr:col>
      <xdr:colOff>571500</xdr:colOff>
      <xdr:row>3917</xdr:row>
      <xdr:rowOff>160020</xdr:rowOff>
    </xdr:to>
    <xdr:pic>
      <xdr:nvPicPr>
        <xdr:cNvPr id="2983" name="Billede 2982">
          <a:hlinkClick xmlns:r="http://schemas.openxmlformats.org/officeDocument/2006/relationships" r:id="rId720"/>
          <a:extLst>
            <a:ext uri="{FF2B5EF4-FFF2-40B4-BE49-F238E27FC236}">
              <a16:creationId xmlns:a16="http://schemas.microsoft.com/office/drawing/2014/main" id="{3DE9103E-820B-423F-BBD5-EB2B6A6222E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175202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3918</xdr:row>
      <xdr:rowOff>0</xdr:rowOff>
    </xdr:from>
    <xdr:to>
      <xdr:col>3</xdr:col>
      <xdr:colOff>7620</xdr:colOff>
      <xdr:row>3918</xdr:row>
      <xdr:rowOff>99060</xdr:rowOff>
    </xdr:to>
    <xdr:pic>
      <xdr:nvPicPr>
        <xdr:cNvPr id="2984" name="Billede 2983">
          <a:extLst>
            <a:ext uri="{FF2B5EF4-FFF2-40B4-BE49-F238E27FC236}">
              <a16:creationId xmlns:a16="http://schemas.microsoft.com/office/drawing/2014/main" id="{F48421F7-341B-4790-B89C-9A1A2133BC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177031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3920</xdr:row>
      <xdr:rowOff>0</xdr:rowOff>
    </xdr:from>
    <xdr:to>
      <xdr:col>1</xdr:col>
      <xdr:colOff>152400</xdr:colOff>
      <xdr:row>3921</xdr:row>
      <xdr:rowOff>114300</xdr:rowOff>
    </xdr:to>
    <xdr:pic>
      <xdr:nvPicPr>
        <xdr:cNvPr id="2985" name="img486" descr="Lot ID: 415976009  Set No: KT106  Name: Large Train Engine Brown">
          <a:hlinkClick xmlns:r="http://schemas.openxmlformats.org/officeDocument/2006/relationships" r:id="rId497"/>
          <a:extLst>
            <a:ext uri="{FF2B5EF4-FFF2-40B4-BE49-F238E27FC236}">
              <a16:creationId xmlns:a16="http://schemas.microsoft.com/office/drawing/2014/main" id="{67E8959F-A1FC-404D-81B1-027F7CAD1A17}"/>
            </a:ext>
          </a:extLst>
        </xdr:cNvPr>
        <xdr:cNvPicPr>
          <a:picLocks noChangeAspect="1" noChangeArrowheads="1"/>
        </xdr:cNvPicPr>
      </xdr:nvPicPr>
      <xdr:blipFill>
        <a:blip xmlns:r="http://schemas.openxmlformats.org/officeDocument/2006/relationships" r:embed="rId498">
          <a:extLst>
            <a:ext uri="{28A0092B-C50C-407E-A947-70E740481C1C}">
              <a14:useLocalDpi xmlns:a14="http://schemas.microsoft.com/office/drawing/2010/main" val="0"/>
            </a:ext>
          </a:extLst>
        </a:blip>
        <a:srcRect/>
        <a:stretch>
          <a:fillRect/>
        </a:stretch>
      </xdr:blipFill>
      <xdr:spPr bwMode="auto">
        <a:xfrm>
          <a:off x="0" y="16180689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3920</xdr:row>
      <xdr:rowOff>0</xdr:rowOff>
    </xdr:from>
    <xdr:to>
      <xdr:col>3</xdr:col>
      <xdr:colOff>114300</xdr:colOff>
      <xdr:row>3920</xdr:row>
      <xdr:rowOff>114300</xdr:rowOff>
    </xdr:to>
    <xdr:pic>
      <xdr:nvPicPr>
        <xdr:cNvPr id="2986" name="Billede 2985" descr="Seller Ships to My Country">
          <a:hlinkClick xmlns:r="http://schemas.openxmlformats.org/officeDocument/2006/relationships" r:id="rId5"/>
          <a:extLst>
            <a:ext uri="{FF2B5EF4-FFF2-40B4-BE49-F238E27FC236}">
              <a16:creationId xmlns:a16="http://schemas.microsoft.com/office/drawing/2014/main" id="{E058D3C0-60D6-4F6E-8B9A-AA272142278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18068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3920</xdr:row>
      <xdr:rowOff>0</xdr:rowOff>
    </xdr:from>
    <xdr:to>
      <xdr:col>3</xdr:col>
      <xdr:colOff>274320</xdr:colOff>
      <xdr:row>3920</xdr:row>
      <xdr:rowOff>152400</xdr:rowOff>
    </xdr:to>
    <xdr:pic>
      <xdr:nvPicPr>
        <xdr:cNvPr id="2987" name="Billede 2986">
          <a:hlinkClick xmlns:r="http://schemas.openxmlformats.org/officeDocument/2006/relationships" r:id="rId7"/>
          <a:extLst>
            <a:ext uri="{FF2B5EF4-FFF2-40B4-BE49-F238E27FC236}">
              <a16:creationId xmlns:a16="http://schemas.microsoft.com/office/drawing/2014/main" id="{27F1AD04-0E0D-44FA-8688-1CC7A3189A3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1806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3924</xdr:row>
      <xdr:rowOff>0</xdr:rowOff>
    </xdr:from>
    <xdr:to>
      <xdr:col>3</xdr:col>
      <xdr:colOff>7620</xdr:colOff>
      <xdr:row>3924</xdr:row>
      <xdr:rowOff>30480</xdr:rowOff>
    </xdr:to>
    <xdr:pic>
      <xdr:nvPicPr>
        <xdr:cNvPr id="2988" name="Billede 2987">
          <a:extLst>
            <a:ext uri="{FF2B5EF4-FFF2-40B4-BE49-F238E27FC236}">
              <a16:creationId xmlns:a16="http://schemas.microsoft.com/office/drawing/2014/main" id="{4EFF36EE-E8A6-4585-A92D-9E65FCBAF4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0012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3925</xdr:row>
      <xdr:rowOff>0</xdr:rowOff>
    </xdr:from>
    <xdr:to>
      <xdr:col>3</xdr:col>
      <xdr:colOff>571500</xdr:colOff>
      <xdr:row>3925</xdr:row>
      <xdr:rowOff>160020</xdr:rowOff>
    </xdr:to>
    <xdr:pic>
      <xdr:nvPicPr>
        <xdr:cNvPr id="2989" name="Billede 2988">
          <a:hlinkClick xmlns:r="http://schemas.openxmlformats.org/officeDocument/2006/relationships" r:id="rId721"/>
          <a:extLst>
            <a:ext uri="{FF2B5EF4-FFF2-40B4-BE49-F238E27FC236}">
              <a16:creationId xmlns:a16="http://schemas.microsoft.com/office/drawing/2014/main" id="{C202BC20-063F-412A-9DFA-1B029F0D0BE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20194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3926</xdr:row>
      <xdr:rowOff>0</xdr:rowOff>
    </xdr:from>
    <xdr:to>
      <xdr:col>3</xdr:col>
      <xdr:colOff>7620</xdr:colOff>
      <xdr:row>3926</xdr:row>
      <xdr:rowOff>99060</xdr:rowOff>
    </xdr:to>
    <xdr:pic>
      <xdr:nvPicPr>
        <xdr:cNvPr id="2990" name="Billede 2989">
          <a:extLst>
            <a:ext uri="{FF2B5EF4-FFF2-40B4-BE49-F238E27FC236}">
              <a16:creationId xmlns:a16="http://schemas.microsoft.com/office/drawing/2014/main" id="{39FCFEE9-79B1-479C-ACC0-9588E865C4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0377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3928</xdr:row>
      <xdr:rowOff>0</xdr:rowOff>
    </xdr:from>
    <xdr:to>
      <xdr:col>1</xdr:col>
      <xdr:colOff>152400</xdr:colOff>
      <xdr:row>3928</xdr:row>
      <xdr:rowOff>571500</xdr:rowOff>
    </xdr:to>
    <xdr:pic>
      <xdr:nvPicPr>
        <xdr:cNvPr id="2991" name="img487" descr="Lot ID: 363319936  Set No: 40370  Name: Steam Engine {Reissue of Set 7810}">
          <a:hlinkClick xmlns:r="http://schemas.openxmlformats.org/officeDocument/2006/relationships" r:id="rId549"/>
          <a:extLst>
            <a:ext uri="{FF2B5EF4-FFF2-40B4-BE49-F238E27FC236}">
              <a16:creationId xmlns:a16="http://schemas.microsoft.com/office/drawing/2014/main" id="{E7C6CB2F-63FA-4222-9E59-99D6B2C91E6C}"/>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20743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3928</xdr:row>
      <xdr:rowOff>0</xdr:rowOff>
    </xdr:from>
    <xdr:to>
      <xdr:col>3</xdr:col>
      <xdr:colOff>114300</xdr:colOff>
      <xdr:row>3928</xdr:row>
      <xdr:rowOff>114300</xdr:rowOff>
    </xdr:to>
    <xdr:pic>
      <xdr:nvPicPr>
        <xdr:cNvPr id="2992" name="Billede 2991" descr="Seller Ships to My Country">
          <a:hlinkClick xmlns:r="http://schemas.openxmlformats.org/officeDocument/2006/relationships" r:id="rId5"/>
          <a:extLst>
            <a:ext uri="{FF2B5EF4-FFF2-40B4-BE49-F238E27FC236}">
              <a16:creationId xmlns:a16="http://schemas.microsoft.com/office/drawing/2014/main" id="{F329A929-077E-49B5-9499-DE59C92329D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20743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3928</xdr:row>
      <xdr:rowOff>0</xdr:rowOff>
    </xdr:from>
    <xdr:to>
      <xdr:col>3</xdr:col>
      <xdr:colOff>274320</xdr:colOff>
      <xdr:row>3928</xdr:row>
      <xdr:rowOff>152400</xdr:rowOff>
    </xdr:to>
    <xdr:pic>
      <xdr:nvPicPr>
        <xdr:cNvPr id="2993" name="Billede 2992">
          <a:hlinkClick xmlns:r="http://schemas.openxmlformats.org/officeDocument/2006/relationships" r:id="rId7"/>
          <a:extLst>
            <a:ext uri="{FF2B5EF4-FFF2-40B4-BE49-F238E27FC236}">
              <a16:creationId xmlns:a16="http://schemas.microsoft.com/office/drawing/2014/main" id="{9B6AB28C-5F29-4BBE-AA78-EFA19EE40D07}"/>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620743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3928</xdr:row>
      <xdr:rowOff>0</xdr:rowOff>
    </xdr:from>
    <xdr:to>
      <xdr:col>3</xdr:col>
      <xdr:colOff>457200</xdr:colOff>
      <xdr:row>3928</xdr:row>
      <xdr:rowOff>152400</xdr:rowOff>
    </xdr:to>
    <xdr:pic>
      <xdr:nvPicPr>
        <xdr:cNvPr id="2994" name="Billede 2993">
          <a:hlinkClick xmlns:r="http://schemas.openxmlformats.org/officeDocument/2006/relationships" r:id="rId722"/>
          <a:extLst>
            <a:ext uri="{FF2B5EF4-FFF2-40B4-BE49-F238E27FC236}">
              <a16:creationId xmlns:a16="http://schemas.microsoft.com/office/drawing/2014/main" id="{1CE7BC4D-64A0-439C-829C-DF41645A514D}"/>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6207435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3932</xdr:row>
      <xdr:rowOff>0</xdr:rowOff>
    </xdr:from>
    <xdr:to>
      <xdr:col>3</xdr:col>
      <xdr:colOff>7620</xdr:colOff>
      <xdr:row>3932</xdr:row>
      <xdr:rowOff>30480</xdr:rowOff>
    </xdr:to>
    <xdr:pic>
      <xdr:nvPicPr>
        <xdr:cNvPr id="2995" name="Billede 2994">
          <a:extLst>
            <a:ext uri="{FF2B5EF4-FFF2-40B4-BE49-F238E27FC236}">
              <a16:creationId xmlns:a16="http://schemas.microsoft.com/office/drawing/2014/main" id="{D4BBD5AF-574B-48DA-9AF0-4FCA0DA2D5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25266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3933</xdr:row>
      <xdr:rowOff>0</xdr:rowOff>
    </xdr:from>
    <xdr:to>
      <xdr:col>3</xdr:col>
      <xdr:colOff>571500</xdr:colOff>
      <xdr:row>3933</xdr:row>
      <xdr:rowOff>160020</xdr:rowOff>
    </xdr:to>
    <xdr:pic>
      <xdr:nvPicPr>
        <xdr:cNvPr id="2996" name="Billede 2995">
          <a:hlinkClick xmlns:r="http://schemas.openxmlformats.org/officeDocument/2006/relationships" r:id="rId723"/>
          <a:extLst>
            <a:ext uri="{FF2B5EF4-FFF2-40B4-BE49-F238E27FC236}">
              <a16:creationId xmlns:a16="http://schemas.microsoft.com/office/drawing/2014/main" id="{3A8972CC-9785-430A-96D0-50294FDD8BF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227094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3934</xdr:row>
      <xdr:rowOff>0</xdr:rowOff>
    </xdr:from>
    <xdr:to>
      <xdr:col>3</xdr:col>
      <xdr:colOff>7620</xdr:colOff>
      <xdr:row>3934</xdr:row>
      <xdr:rowOff>99060</xdr:rowOff>
    </xdr:to>
    <xdr:pic>
      <xdr:nvPicPr>
        <xdr:cNvPr id="2997" name="Billede 2996">
          <a:extLst>
            <a:ext uri="{FF2B5EF4-FFF2-40B4-BE49-F238E27FC236}">
              <a16:creationId xmlns:a16="http://schemas.microsoft.com/office/drawing/2014/main" id="{10F97B69-B914-4B7B-A688-3F6841A7B3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28923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3936</xdr:row>
      <xdr:rowOff>0</xdr:rowOff>
    </xdr:from>
    <xdr:to>
      <xdr:col>1</xdr:col>
      <xdr:colOff>152400</xdr:colOff>
      <xdr:row>3936</xdr:row>
      <xdr:rowOff>571500</xdr:rowOff>
    </xdr:to>
    <xdr:pic>
      <xdr:nvPicPr>
        <xdr:cNvPr id="2998" name="img488" descr="Lot ID: 234151959  Set No: 40370  Name: Steam Engine {Reissue of Set 7810}">
          <a:hlinkClick xmlns:r="http://schemas.openxmlformats.org/officeDocument/2006/relationships" r:id="rId549"/>
          <a:extLst>
            <a:ext uri="{FF2B5EF4-FFF2-40B4-BE49-F238E27FC236}">
              <a16:creationId xmlns:a16="http://schemas.microsoft.com/office/drawing/2014/main" id="{BCF9094D-C655-4AEB-AF42-B3F87C051B9C}"/>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232581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3936</xdr:row>
      <xdr:rowOff>0</xdr:rowOff>
    </xdr:from>
    <xdr:to>
      <xdr:col>3</xdr:col>
      <xdr:colOff>114300</xdr:colOff>
      <xdr:row>3936</xdr:row>
      <xdr:rowOff>114300</xdr:rowOff>
    </xdr:to>
    <xdr:pic>
      <xdr:nvPicPr>
        <xdr:cNvPr id="2999" name="Billede 2998" descr="Seller Ships to My Country">
          <a:hlinkClick xmlns:r="http://schemas.openxmlformats.org/officeDocument/2006/relationships" r:id="rId5"/>
          <a:extLst>
            <a:ext uri="{FF2B5EF4-FFF2-40B4-BE49-F238E27FC236}">
              <a16:creationId xmlns:a16="http://schemas.microsoft.com/office/drawing/2014/main" id="{8B70DB4B-3A86-41A6-A4B5-5A7FABC58CA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232581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3936</xdr:row>
      <xdr:rowOff>0</xdr:rowOff>
    </xdr:from>
    <xdr:to>
      <xdr:col>3</xdr:col>
      <xdr:colOff>274320</xdr:colOff>
      <xdr:row>3936</xdr:row>
      <xdr:rowOff>152400</xdr:rowOff>
    </xdr:to>
    <xdr:pic>
      <xdr:nvPicPr>
        <xdr:cNvPr id="3000" name="Billede 2999">
          <a:hlinkClick xmlns:r="http://schemas.openxmlformats.org/officeDocument/2006/relationships" r:id="rId7"/>
          <a:extLst>
            <a:ext uri="{FF2B5EF4-FFF2-40B4-BE49-F238E27FC236}">
              <a16:creationId xmlns:a16="http://schemas.microsoft.com/office/drawing/2014/main" id="{9C375382-8F4C-45CE-9E61-46B190589CF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6232581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3940</xdr:row>
      <xdr:rowOff>0</xdr:rowOff>
    </xdr:from>
    <xdr:to>
      <xdr:col>3</xdr:col>
      <xdr:colOff>7620</xdr:colOff>
      <xdr:row>3940</xdr:row>
      <xdr:rowOff>30480</xdr:rowOff>
    </xdr:to>
    <xdr:pic>
      <xdr:nvPicPr>
        <xdr:cNvPr id="3001" name="Billede 3000">
          <a:extLst>
            <a:ext uri="{FF2B5EF4-FFF2-40B4-BE49-F238E27FC236}">
              <a16:creationId xmlns:a16="http://schemas.microsoft.com/office/drawing/2014/main" id="{19F11344-2EBB-4AA2-9D6F-B79F0DC9A3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57727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3941</xdr:row>
      <xdr:rowOff>0</xdr:rowOff>
    </xdr:from>
    <xdr:to>
      <xdr:col>3</xdr:col>
      <xdr:colOff>571500</xdr:colOff>
      <xdr:row>3941</xdr:row>
      <xdr:rowOff>160020</xdr:rowOff>
    </xdr:to>
    <xdr:pic>
      <xdr:nvPicPr>
        <xdr:cNvPr id="3002" name="Billede 3001">
          <a:hlinkClick xmlns:r="http://schemas.openxmlformats.org/officeDocument/2006/relationships" r:id="rId724"/>
          <a:extLst>
            <a:ext uri="{FF2B5EF4-FFF2-40B4-BE49-F238E27FC236}">
              <a16:creationId xmlns:a16="http://schemas.microsoft.com/office/drawing/2014/main" id="{A47F12E5-9E6D-495F-B099-E20C90AC91E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259556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3942</xdr:row>
      <xdr:rowOff>0</xdr:rowOff>
    </xdr:from>
    <xdr:to>
      <xdr:col>3</xdr:col>
      <xdr:colOff>7620</xdr:colOff>
      <xdr:row>3942</xdr:row>
      <xdr:rowOff>99060</xdr:rowOff>
    </xdr:to>
    <xdr:pic>
      <xdr:nvPicPr>
        <xdr:cNvPr id="3003" name="Billede 3002">
          <a:extLst>
            <a:ext uri="{FF2B5EF4-FFF2-40B4-BE49-F238E27FC236}">
              <a16:creationId xmlns:a16="http://schemas.microsoft.com/office/drawing/2014/main" id="{93ED3831-7D08-4551-AE7D-DE72B3E79F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61384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3944</xdr:row>
      <xdr:rowOff>0</xdr:rowOff>
    </xdr:from>
    <xdr:to>
      <xdr:col>1</xdr:col>
      <xdr:colOff>152400</xdr:colOff>
      <xdr:row>3945</xdr:row>
      <xdr:rowOff>114300</xdr:rowOff>
    </xdr:to>
    <xdr:pic>
      <xdr:nvPicPr>
        <xdr:cNvPr id="3004" name="img489" descr="Lot ID: 474324795  Set No: 8800  Name: Vladek's Siege Engine">
          <a:hlinkClick xmlns:r="http://schemas.openxmlformats.org/officeDocument/2006/relationships" r:id="rId576"/>
          <a:extLst>
            <a:ext uri="{FF2B5EF4-FFF2-40B4-BE49-F238E27FC236}">
              <a16:creationId xmlns:a16="http://schemas.microsoft.com/office/drawing/2014/main" id="{7AA420AD-2A58-41F0-9BF0-2A9CF6255098}"/>
            </a:ext>
          </a:extLst>
        </xdr:cNvPr>
        <xdr:cNvPicPr>
          <a:picLocks noChangeAspect="1" noChangeArrowheads="1"/>
        </xdr:cNvPicPr>
      </xdr:nvPicPr>
      <xdr:blipFill>
        <a:blip xmlns:r="http://schemas.openxmlformats.org/officeDocument/2006/relationships" r:embed="rId577">
          <a:extLst>
            <a:ext uri="{28A0092B-C50C-407E-A947-70E740481C1C}">
              <a14:useLocalDpi xmlns:a14="http://schemas.microsoft.com/office/drawing/2010/main" val="0"/>
            </a:ext>
          </a:extLst>
        </a:blip>
        <a:srcRect/>
        <a:stretch>
          <a:fillRect/>
        </a:stretch>
      </xdr:blipFill>
      <xdr:spPr bwMode="auto">
        <a:xfrm>
          <a:off x="0" y="16265042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3944</xdr:row>
      <xdr:rowOff>0</xdr:rowOff>
    </xdr:from>
    <xdr:to>
      <xdr:col>3</xdr:col>
      <xdr:colOff>114300</xdr:colOff>
      <xdr:row>3944</xdr:row>
      <xdr:rowOff>114300</xdr:rowOff>
    </xdr:to>
    <xdr:pic>
      <xdr:nvPicPr>
        <xdr:cNvPr id="3005" name="Billede 3004" descr="Seller Ships to My Country">
          <a:hlinkClick xmlns:r="http://schemas.openxmlformats.org/officeDocument/2006/relationships" r:id="rId5"/>
          <a:extLst>
            <a:ext uri="{FF2B5EF4-FFF2-40B4-BE49-F238E27FC236}">
              <a16:creationId xmlns:a16="http://schemas.microsoft.com/office/drawing/2014/main" id="{C837A2C9-F97C-4E8F-AFE8-6A7AF856EFA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265042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3944</xdr:row>
      <xdr:rowOff>0</xdr:rowOff>
    </xdr:from>
    <xdr:to>
      <xdr:col>3</xdr:col>
      <xdr:colOff>274320</xdr:colOff>
      <xdr:row>3944</xdr:row>
      <xdr:rowOff>152400</xdr:rowOff>
    </xdr:to>
    <xdr:pic>
      <xdr:nvPicPr>
        <xdr:cNvPr id="3006" name="Billede 3005">
          <a:hlinkClick xmlns:r="http://schemas.openxmlformats.org/officeDocument/2006/relationships" r:id="rId7"/>
          <a:extLst>
            <a:ext uri="{FF2B5EF4-FFF2-40B4-BE49-F238E27FC236}">
              <a16:creationId xmlns:a16="http://schemas.microsoft.com/office/drawing/2014/main" id="{03B9E85C-BA28-4473-82B3-075F046808E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6265042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3948</xdr:row>
      <xdr:rowOff>0</xdr:rowOff>
    </xdr:from>
    <xdr:to>
      <xdr:col>3</xdr:col>
      <xdr:colOff>7620</xdr:colOff>
      <xdr:row>3948</xdr:row>
      <xdr:rowOff>30480</xdr:rowOff>
    </xdr:to>
    <xdr:pic>
      <xdr:nvPicPr>
        <xdr:cNvPr id="3007" name="Billede 3006">
          <a:extLst>
            <a:ext uri="{FF2B5EF4-FFF2-40B4-BE49-F238E27FC236}">
              <a16:creationId xmlns:a16="http://schemas.microsoft.com/office/drawing/2014/main" id="{D7A890D7-2D62-4F6D-8520-292B051D2C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91331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3949</xdr:row>
      <xdr:rowOff>0</xdr:rowOff>
    </xdr:from>
    <xdr:to>
      <xdr:col>3</xdr:col>
      <xdr:colOff>571500</xdr:colOff>
      <xdr:row>3949</xdr:row>
      <xdr:rowOff>160020</xdr:rowOff>
    </xdr:to>
    <xdr:pic>
      <xdr:nvPicPr>
        <xdr:cNvPr id="3008" name="Billede 3007">
          <a:hlinkClick xmlns:r="http://schemas.openxmlformats.org/officeDocument/2006/relationships" r:id="rId725"/>
          <a:extLst>
            <a:ext uri="{FF2B5EF4-FFF2-40B4-BE49-F238E27FC236}">
              <a16:creationId xmlns:a16="http://schemas.microsoft.com/office/drawing/2014/main" id="{AF273110-BC1E-4D38-B914-79BD7FF577F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293160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3950</xdr:row>
      <xdr:rowOff>0</xdr:rowOff>
    </xdr:from>
    <xdr:to>
      <xdr:col>3</xdr:col>
      <xdr:colOff>7620</xdr:colOff>
      <xdr:row>3950</xdr:row>
      <xdr:rowOff>99060</xdr:rowOff>
    </xdr:to>
    <xdr:pic>
      <xdr:nvPicPr>
        <xdr:cNvPr id="3009" name="Billede 3008">
          <a:extLst>
            <a:ext uri="{FF2B5EF4-FFF2-40B4-BE49-F238E27FC236}">
              <a16:creationId xmlns:a16="http://schemas.microsoft.com/office/drawing/2014/main" id="{A5DD3835-9CCE-4454-BB9C-C9660271E8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294989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3952</xdr:row>
      <xdr:rowOff>0</xdr:rowOff>
    </xdr:from>
    <xdr:to>
      <xdr:col>1</xdr:col>
      <xdr:colOff>152400</xdr:colOff>
      <xdr:row>3953</xdr:row>
      <xdr:rowOff>342900</xdr:rowOff>
    </xdr:to>
    <xdr:pic>
      <xdr:nvPicPr>
        <xdr:cNvPr id="3010" name="Billede 3009" descr="invID: 185952690 S-No: 336  Name: Fire Engine">
          <a:hlinkClick xmlns:r="http://schemas.openxmlformats.org/officeDocument/2006/relationships" r:id="rId726" tgtFrame="/myImg/556924.jpg"/>
          <a:extLst>
            <a:ext uri="{FF2B5EF4-FFF2-40B4-BE49-F238E27FC236}">
              <a16:creationId xmlns:a16="http://schemas.microsoft.com/office/drawing/2014/main" id="{699C0457-0D5B-4B7F-A623-0D6CDA56C3CA}"/>
            </a:ext>
          </a:extLst>
        </xdr:cNvPr>
        <xdr:cNvPicPr>
          <a:picLocks noChangeAspect="1" noChangeArrowheads="1"/>
        </xdr:cNvPicPr>
      </xdr:nvPicPr>
      <xdr:blipFill>
        <a:blip xmlns:r="http://schemas.openxmlformats.org/officeDocument/2006/relationships" r:embed="rId727">
          <a:extLst>
            <a:ext uri="{28A0092B-C50C-407E-A947-70E740481C1C}">
              <a14:useLocalDpi xmlns:a14="http://schemas.microsoft.com/office/drawing/2010/main" val="0"/>
            </a:ext>
          </a:extLst>
        </a:blip>
        <a:srcRect/>
        <a:stretch>
          <a:fillRect/>
        </a:stretch>
      </xdr:blipFill>
      <xdr:spPr bwMode="auto">
        <a:xfrm>
          <a:off x="0" y="16298646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3952</xdr:row>
      <xdr:rowOff>0</xdr:rowOff>
    </xdr:from>
    <xdr:to>
      <xdr:col>3</xdr:col>
      <xdr:colOff>114300</xdr:colOff>
      <xdr:row>3952</xdr:row>
      <xdr:rowOff>114300</xdr:rowOff>
    </xdr:to>
    <xdr:pic>
      <xdr:nvPicPr>
        <xdr:cNvPr id="3011" name="Billede 3010" descr="Seller Ships to My Country">
          <a:hlinkClick xmlns:r="http://schemas.openxmlformats.org/officeDocument/2006/relationships" r:id="rId5"/>
          <a:extLst>
            <a:ext uri="{FF2B5EF4-FFF2-40B4-BE49-F238E27FC236}">
              <a16:creationId xmlns:a16="http://schemas.microsoft.com/office/drawing/2014/main" id="{1C8DA3D0-B3CB-4C95-988B-6EEA5FFA1AE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298646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3952</xdr:row>
      <xdr:rowOff>0</xdr:rowOff>
    </xdr:from>
    <xdr:to>
      <xdr:col>3</xdr:col>
      <xdr:colOff>274320</xdr:colOff>
      <xdr:row>3952</xdr:row>
      <xdr:rowOff>152400</xdr:rowOff>
    </xdr:to>
    <xdr:pic>
      <xdr:nvPicPr>
        <xdr:cNvPr id="3012" name="Billede 3011">
          <a:hlinkClick xmlns:r="http://schemas.openxmlformats.org/officeDocument/2006/relationships" r:id="rId7"/>
          <a:extLst>
            <a:ext uri="{FF2B5EF4-FFF2-40B4-BE49-F238E27FC236}">
              <a16:creationId xmlns:a16="http://schemas.microsoft.com/office/drawing/2014/main" id="{6FB27F1F-F6ED-4064-BECF-75C1016B963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298646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3956</xdr:row>
      <xdr:rowOff>0</xdr:rowOff>
    </xdr:from>
    <xdr:to>
      <xdr:col>3</xdr:col>
      <xdr:colOff>7620</xdr:colOff>
      <xdr:row>3956</xdr:row>
      <xdr:rowOff>30480</xdr:rowOff>
    </xdr:to>
    <xdr:pic>
      <xdr:nvPicPr>
        <xdr:cNvPr id="3013" name="Billede 3012">
          <a:extLst>
            <a:ext uri="{FF2B5EF4-FFF2-40B4-BE49-F238E27FC236}">
              <a16:creationId xmlns:a16="http://schemas.microsoft.com/office/drawing/2014/main" id="{51DE3B2E-047E-4B80-A693-FF1B9620E6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355568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3957</xdr:row>
      <xdr:rowOff>0</xdr:rowOff>
    </xdr:from>
    <xdr:to>
      <xdr:col>3</xdr:col>
      <xdr:colOff>571500</xdr:colOff>
      <xdr:row>3957</xdr:row>
      <xdr:rowOff>160020</xdr:rowOff>
    </xdr:to>
    <xdr:pic>
      <xdr:nvPicPr>
        <xdr:cNvPr id="3014" name="Billede 3013">
          <a:hlinkClick xmlns:r="http://schemas.openxmlformats.org/officeDocument/2006/relationships" r:id="rId728"/>
          <a:extLst>
            <a:ext uri="{FF2B5EF4-FFF2-40B4-BE49-F238E27FC236}">
              <a16:creationId xmlns:a16="http://schemas.microsoft.com/office/drawing/2014/main" id="{B91FBBB4-D6F2-49E7-A557-F577F9EF543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357396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3958</xdr:row>
      <xdr:rowOff>0</xdr:rowOff>
    </xdr:from>
    <xdr:to>
      <xdr:col>3</xdr:col>
      <xdr:colOff>7620</xdr:colOff>
      <xdr:row>3958</xdr:row>
      <xdr:rowOff>99060</xdr:rowOff>
    </xdr:to>
    <xdr:pic>
      <xdr:nvPicPr>
        <xdr:cNvPr id="3015" name="Billede 3014">
          <a:extLst>
            <a:ext uri="{FF2B5EF4-FFF2-40B4-BE49-F238E27FC236}">
              <a16:creationId xmlns:a16="http://schemas.microsoft.com/office/drawing/2014/main" id="{18242DC0-0880-4521-8DEB-D8C8C4B619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359225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3960</xdr:row>
      <xdr:rowOff>0</xdr:rowOff>
    </xdr:from>
    <xdr:to>
      <xdr:col>1</xdr:col>
      <xdr:colOff>152400</xdr:colOff>
      <xdr:row>3960</xdr:row>
      <xdr:rowOff>571500</xdr:rowOff>
    </xdr:to>
    <xdr:pic>
      <xdr:nvPicPr>
        <xdr:cNvPr id="3016" name="img491" descr="Lot ID: 341896872  Set No: 40370  Name: Steam Engine {Reissue of Set 7810}">
          <a:hlinkClick xmlns:r="http://schemas.openxmlformats.org/officeDocument/2006/relationships" r:id="rId549"/>
          <a:extLst>
            <a:ext uri="{FF2B5EF4-FFF2-40B4-BE49-F238E27FC236}">
              <a16:creationId xmlns:a16="http://schemas.microsoft.com/office/drawing/2014/main" id="{37E9664D-318D-46D1-9652-EAFC94311CD0}"/>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362883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3960</xdr:row>
      <xdr:rowOff>0</xdr:rowOff>
    </xdr:from>
    <xdr:to>
      <xdr:col>3</xdr:col>
      <xdr:colOff>114300</xdr:colOff>
      <xdr:row>3960</xdr:row>
      <xdr:rowOff>114300</xdr:rowOff>
    </xdr:to>
    <xdr:pic>
      <xdr:nvPicPr>
        <xdr:cNvPr id="3017" name="Billede 3016" descr="Seller Does Not Ship to My Country">
          <a:hlinkClick xmlns:r="http://schemas.openxmlformats.org/officeDocument/2006/relationships" r:id="rId5"/>
          <a:extLst>
            <a:ext uri="{FF2B5EF4-FFF2-40B4-BE49-F238E27FC236}">
              <a16:creationId xmlns:a16="http://schemas.microsoft.com/office/drawing/2014/main" id="{4D594901-4665-4B24-BC8A-262FDE4A98F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362883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3960</xdr:row>
      <xdr:rowOff>0</xdr:rowOff>
    </xdr:from>
    <xdr:to>
      <xdr:col>3</xdr:col>
      <xdr:colOff>274320</xdr:colOff>
      <xdr:row>3960</xdr:row>
      <xdr:rowOff>152400</xdr:rowOff>
    </xdr:to>
    <xdr:pic>
      <xdr:nvPicPr>
        <xdr:cNvPr id="3018" name="Billede 3017">
          <a:hlinkClick xmlns:r="http://schemas.openxmlformats.org/officeDocument/2006/relationships" r:id="rId7"/>
          <a:extLst>
            <a:ext uri="{FF2B5EF4-FFF2-40B4-BE49-F238E27FC236}">
              <a16:creationId xmlns:a16="http://schemas.microsoft.com/office/drawing/2014/main" id="{B5FD4DF2-E86A-4235-A566-6F3A7208C70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6362883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3964</xdr:row>
      <xdr:rowOff>0</xdr:rowOff>
    </xdr:from>
    <xdr:to>
      <xdr:col>3</xdr:col>
      <xdr:colOff>7620</xdr:colOff>
      <xdr:row>3964</xdr:row>
      <xdr:rowOff>30480</xdr:rowOff>
    </xdr:to>
    <xdr:pic>
      <xdr:nvPicPr>
        <xdr:cNvPr id="3019" name="Billede 3018">
          <a:extLst>
            <a:ext uri="{FF2B5EF4-FFF2-40B4-BE49-F238E27FC236}">
              <a16:creationId xmlns:a16="http://schemas.microsoft.com/office/drawing/2014/main" id="{DE00AF0D-2D25-49B5-9650-69EC207A23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383000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3965</xdr:row>
      <xdr:rowOff>0</xdr:rowOff>
    </xdr:from>
    <xdr:to>
      <xdr:col>3</xdr:col>
      <xdr:colOff>571500</xdr:colOff>
      <xdr:row>3965</xdr:row>
      <xdr:rowOff>160020</xdr:rowOff>
    </xdr:to>
    <xdr:pic>
      <xdr:nvPicPr>
        <xdr:cNvPr id="3020" name="Billede 3019">
          <a:hlinkClick xmlns:r="http://schemas.openxmlformats.org/officeDocument/2006/relationships" r:id="rId729"/>
          <a:extLst>
            <a:ext uri="{FF2B5EF4-FFF2-40B4-BE49-F238E27FC236}">
              <a16:creationId xmlns:a16="http://schemas.microsoft.com/office/drawing/2014/main" id="{52C08221-B699-48BA-91DA-DB6350A2022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384828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3966</xdr:row>
      <xdr:rowOff>0</xdr:rowOff>
    </xdr:from>
    <xdr:to>
      <xdr:col>3</xdr:col>
      <xdr:colOff>7620</xdr:colOff>
      <xdr:row>3966</xdr:row>
      <xdr:rowOff>99060</xdr:rowOff>
    </xdr:to>
    <xdr:pic>
      <xdr:nvPicPr>
        <xdr:cNvPr id="3021" name="Billede 3020">
          <a:extLst>
            <a:ext uri="{FF2B5EF4-FFF2-40B4-BE49-F238E27FC236}">
              <a16:creationId xmlns:a16="http://schemas.microsoft.com/office/drawing/2014/main" id="{76BBC838-A29E-4B2A-87F6-A1BC2A436C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386657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3968</xdr:row>
      <xdr:rowOff>0</xdr:rowOff>
    </xdr:from>
    <xdr:to>
      <xdr:col>1</xdr:col>
      <xdr:colOff>152400</xdr:colOff>
      <xdr:row>3968</xdr:row>
      <xdr:rowOff>571500</xdr:rowOff>
    </xdr:to>
    <xdr:pic>
      <xdr:nvPicPr>
        <xdr:cNvPr id="3022" name="img492" descr="Lot ID: 465212234  Set No: 40370  Name: Steam Engine {Reissue of Set 7810}">
          <a:hlinkClick xmlns:r="http://schemas.openxmlformats.org/officeDocument/2006/relationships" r:id="rId549"/>
          <a:extLst>
            <a:ext uri="{FF2B5EF4-FFF2-40B4-BE49-F238E27FC236}">
              <a16:creationId xmlns:a16="http://schemas.microsoft.com/office/drawing/2014/main" id="{78854782-4A90-481B-A104-78ECDD644C31}"/>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390315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3968</xdr:row>
      <xdr:rowOff>0</xdr:rowOff>
    </xdr:from>
    <xdr:to>
      <xdr:col>3</xdr:col>
      <xdr:colOff>114300</xdr:colOff>
      <xdr:row>3968</xdr:row>
      <xdr:rowOff>114300</xdr:rowOff>
    </xdr:to>
    <xdr:pic>
      <xdr:nvPicPr>
        <xdr:cNvPr id="3023" name="Billede 3022" descr="Seller Ships to My Country">
          <a:hlinkClick xmlns:r="http://schemas.openxmlformats.org/officeDocument/2006/relationships" r:id="rId5"/>
          <a:extLst>
            <a:ext uri="{FF2B5EF4-FFF2-40B4-BE49-F238E27FC236}">
              <a16:creationId xmlns:a16="http://schemas.microsoft.com/office/drawing/2014/main" id="{810FE3E2-12B1-4BCD-8448-5DAB54BB326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390315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3968</xdr:row>
      <xdr:rowOff>0</xdr:rowOff>
    </xdr:from>
    <xdr:to>
      <xdr:col>3</xdr:col>
      <xdr:colOff>274320</xdr:colOff>
      <xdr:row>3968</xdr:row>
      <xdr:rowOff>152400</xdr:rowOff>
    </xdr:to>
    <xdr:pic>
      <xdr:nvPicPr>
        <xdr:cNvPr id="3024" name="Billede 3023">
          <a:hlinkClick xmlns:r="http://schemas.openxmlformats.org/officeDocument/2006/relationships" r:id="rId7"/>
          <a:extLst>
            <a:ext uri="{FF2B5EF4-FFF2-40B4-BE49-F238E27FC236}">
              <a16:creationId xmlns:a16="http://schemas.microsoft.com/office/drawing/2014/main" id="{5ED9C0AA-0151-4C53-88F7-6C7AD0CE7BF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50720" y="16390315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3968</xdr:row>
      <xdr:rowOff>0</xdr:rowOff>
    </xdr:from>
    <xdr:to>
      <xdr:col>3</xdr:col>
      <xdr:colOff>457200</xdr:colOff>
      <xdr:row>3968</xdr:row>
      <xdr:rowOff>152400</xdr:rowOff>
    </xdr:to>
    <xdr:pic>
      <xdr:nvPicPr>
        <xdr:cNvPr id="3025" name="Billede 3024">
          <a:hlinkClick xmlns:r="http://schemas.openxmlformats.org/officeDocument/2006/relationships" r:id="rId730"/>
          <a:extLst>
            <a:ext uri="{FF2B5EF4-FFF2-40B4-BE49-F238E27FC236}">
              <a16:creationId xmlns:a16="http://schemas.microsoft.com/office/drawing/2014/main" id="{87EA97D7-80B0-455C-A1BC-A61F6722129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6390315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3972</xdr:row>
      <xdr:rowOff>0</xdr:rowOff>
    </xdr:from>
    <xdr:to>
      <xdr:col>3</xdr:col>
      <xdr:colOff>7620</xdr:colOff>
      <xdr:row>3972</xdr:row>
      <xdr:rowOff>30480</xdr:rowOff>
    </xdr:to>
    <xdr:pic>
      <xdr:nvPicPr>
        <xdr:cNvPr id="3026" name="Billede 3025">
          <a:extLst>
            <a:ext uri="{FF2B5EF4-FFF2-40B4-BE49-F238E27FC236}">
              <a16:creationId xmlns:a16="http://schemas.microsoft.com/office/drawing/2014/main" id="{D4DE8B72-D99F-47B4-BE22-ABDFF9DE14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10432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3973</xdr:row>
      <xdr:rowOff>0</xdr:rowOff>
    </xdr:from>
    <xdr:to>
      <xdr:col>3</xdr:col>
      <xdr:colOff>571500</xdr:colOff>
      <xdr:row>3973</xdr:row>
      <xdr:rowOff>160020</xdr:rowOff>
    </xdr:to>
    <xdr:pic>
      <xdr:nvPicPr>
        <xdr:cNvPr id="3027" name="Billede 3026">
          <a:hlinkClick xmlns:r="http://schemas.openxmlformats.org/officeDocument/2006/relationships" r:id="rId731"/>
          <a:extLst>
            <a:ext uri="{FF2B5EF4-FFF2-40B4-BE49-F238E27FC236}">
              <a16:creationId xmlns:a16="http://schemas.microsoft.com/office/drawing/2014/main" id="{3D369C90-8C8A-4D83-907C-1A9516C7471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412260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3974</xdr:row>
      <xdr:rowOff>0</xdr:rowOff>
    </xdr:from>
    <xdr:to>
      <xdr:col>3</xdr:col>
      <xdr:colOff>7620</xdr:colOff>
      <xdr:row>3974</xdr:row>
      <xdr:rowOff>99060</xdr:rowOff>
    </xdr:to>
    <xdr:pic>
      <xdr:nvPicPr>
        <xdr:cNvPr id="3028" name="Billede 3027">
          <a:extLst>
            <a:ext uri="{FF2B5EF4-FFF2-40B4-BE49-F238E27FC236}">
              <a16:creationId xmlns:a16="http://schemas.microsoft.com/office/drawing/2014/main" id="{32DA01AE-0D94-4075-AB15-DFB32D2A4A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14089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3976</xdr:row>
      <xdr:rowOff>0</xdr:rowOff>
    </xdr:from>
    <xdr:to>
      <xdr:col>1</xdr:col>
      <xdr:colOff>152400</xdr:colOff>
      <xdr:row>3976</xdr:row>
      <xdr:rowOff>571500</xdr:rowOff>
    </xdr:to>
    <xdr:pic>
      <xdr:nvPicPr>
        <xdr:cNvPr id="3029" name="img493" descr="Lot ID: 196175906  Set No: 40370  Name: Steam Engine {Reissue of Set 7810}">
          <a:hlinkClick xmlns:r="http://schemas.openxmlformats.org/officeDocument/2006/relationships" r:id="rId549"/>
          <a:extLst>
            <a:ext uri="{FF2B5EF4-FFF2-40B4-BE49-F238E27FC236}">
              <a16:creationId xmlns:a16="http://schemas.microsoft.com/office/drawing/2014/main" id="{B863BB39-1CF6-48D1-BBF0-D74C756B8EAA}"/>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417747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3976</xdr:row>
      <xdr:rowOff>0</xdr:rowOff>
    </xdr:from>
    <xdr:to>
      <xdr:col>3</xdr:col>
      <xdr:colOff>114300</xdr:colOff>
      <xdr:row>3976</xdr:row>
      <xdr:rowOff>114300</xdr:rowOff>
    </xdr:to>
    <xdr:pic>
      <xdr:nvPicPr>
        <xdr:cNvPr id="3030" name="Billede 3029" descr="Seller Ships to My Country">
          <a:hlinkClick xmlns:r="http://schemas.openxmlformats.org/officeDocument/2006/relationships" r:id="rId5"/>
          <a:extLst>
            <a:ext uri="{FF2B5EF4-FFF2-40B4-BE49-F238E27FC236}">
              <a16:creationId xmlns:a16="http://schemas.microsoft.com/office/drawing/2014/main" id="{0B9BFB9E-BEF7-4F75-AD94-D7077886EFE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417747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3976</xdr:row>
      <xdr:rowOff>0</xdr:rowOff>
    </xdr:from>
    <xdr:to>
      <xdr:col>3</xdr:col>
      <xdr:colOff>274320</xdr:colOff>
      <xdr:row>3976</xdr:row>
      <xdr:rowOff>152400</xdr:rowOff>
    </xdr:to>
    <xdr:pic>
      <xdr:nvPicPr>
        <xdr:cNvPr id="3031" name="Billede 3030">
          <a:hlinkClick xmlns:r="http://schemas.openxmlformats.org/officeDocument/2006/relationships" r:id="rId7"/>
          <a:extLst>
            <a:ext uri="{FF2B5EF4-FFF2-40B4-BE49-F238E27FC236}">
              <a16:creationId xmlns:a16="http://schemas.microsoft.com/office/drawing/2014/main" id="{A1DFDDAB-18F7-4EA4-817C-A61FAF246C5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641774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3976</xdr:row>
      <xdr:rowOff>0</xdr:rowOff>
    </xdr:from>
    <xdr:to>
      <xdr:col>3</xdr:col>
      <xdr:colOff>457200</xdr:colOff>
      <xdr:row>3976</xdr:row>
      <xdr:rowOff>152400</xdr:rowOff>
    </xdr:to>
    <xdr:pic>
      <xdr:nvPicPr>
        <xdr:cNvPr id="3032" name="Billede 3031">
          <a:hlinkClick xmlns:r="http://schemas.openxmlformats.org/officeDocument/2006/relationships" r:id="rId732"/>
          <a:extLst>
            <a:ext uri="{FF2B5EF4-FFF2-40B4-BE49-F238E27FC236}">
              <a16:creationId xmlns:a16="http://schemas.microsoft.com/office/drawing/2014/main" id="{4D85DA39-65FB-4FFD-88A7-3485DE56587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64177472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3980</xdr:row>
      <xdr:rowOff>0</xdr:rowOff>
    </xdr:from>
    <xdr:to>
      <xdr:col>3</xdr:col>
      <xdr:colOff>7620</xdr:colOff>
      <xdr:row>3980</xdr:row>
      <xdr:rowOff>30480</xdr:rowOff>
    </xdr:to>
    <xdr:pic>
      <xdr:nvPicPr>
        <xdr:cNvPr id="3033" name="Billede 3032">
          <a:extLst>
            <a:ext uri="{FF2B5EF4-FFF2-40B4-BE49-F238E27FC236}">
              <a16:creationId xmlns:a16="http://schemas.microsoft.com/office/drawing/2014/main" id="{6EA2BD29-3D65-4F49-BF04-B4D64AF057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39464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3981</xdr:row>
      <xdr:rowOff>0</xdr:rowOff>
    </xdr:from>
    <xdr:to>
      <xdr:col>3</xdr:col>
      <xdr:colOff>571500</xdr:colOff>
      <xdr:row>3981</xdr:row>
      <xdr:rowOff>160020</xdr:rowOff>
    </xdr:to>
    <xdr:pic>
      <xdr:nvPicPr>
        <xdr:cNvPr id="3034" name="Billede 3033">
          <a:hlinkClick xmlns:r="http://schemas.openxmlformats.org/officeDocument/2006/relationships" r:id="rId733"/>
          <a:extLst>
            <a:ext uri="{FF2B5EF4-FFF2-40B4-BE49-F238E27FC236}">
              <a16:creationId xmlns:a16="http://schemas.microsoft.com/office/drawing/2014/main" id="{12E41CD1-E31B-4DE1-BD81-F57AFDBA3CE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441293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3982</xdr:row>
      <xdr:rowOff>0</xdr:rowOff>
    </xdr:from>
    <xdr:to>
      <xdr:col>3</xdr:col>
      <xdr:colOff>7620</xdr:colOff>
      <xdr:row>3982</xdr:row>
      <xdr:rowOff>99060</xdr:rowOff>
    </xdr:to>
    <xdr:pic>
      <xdr:nvPicPr>
        <xdr:cNvPr id="3035" name="Billede 3034">
          <a:extLst>
            <a:ext uri="{FF2B5EF4-FFF2-40B4-BE49-F238E27FC236}">
              <a16:creationId xmlns:a16="http://schemas.microsoft.com/office/drawing/2014/main" id="{1FC5B16F-A4DC-4A0A-9952-2434C93D10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43121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3984</xdr:row>
      <xdr:rowOff>0</xdr:rowOff>
    </xdr:from>
    <xdr:to>
      <xdr:col>1</xdr:col>
      <xdr:colOff>152400</xdr:colOff>
      <xdr:row>3985</xdr:row>
      <xdr:rowOff>342900</xdr:rowOff>
    </xdr:to>
    <xdr:pic>
      <xdr:nvPicPr>
        <xdr:cNvPr id="3036" name="img494" descr="Lot ID: 269753427  Set No: 336  Name: Fire Engine">
          <a:hlinkClick xmlns:r="http://schemas.openxmlformats.org/officeDocument/2006/relationships" r:id="rId734"/>
          <a:extLst>
            <a:ext uri="{FF2B5EF4-FFF2-40B4-BE49-F238E27FC236}">
              <a16:creationId xmlns:a16="http://schemas.microsoft.com/office/drawing/2014/main" id="{6A862A40-A1A4-4333-8EF5-3CF8392069D5}"/>
            </a:ext>
          </a:extLst>
        </xdr:cNvPr>
        <xdr:cNvPicPr>
          <a:picLocks noChangeAspect="1" noChangeArrowheads="1"/>
        </xdr:cNvPicPr>
      </xdr:nvPicPr>
      <xdr:blipFill>
        <a:blip xmlns:r="http://schemas.openxmlformats.org/officeDocument/2006/relationships" r:embed="rId735">
          <a:extLst>
            <a:ext uri="{28A0092B-C50C-407E-A947-70E740481C1C}">
              <a14:useLocalDpi xmlns:a14="http://schemas.microsoft.com/office/drawing/2010/main" val="0"/>
            </a:ext>
          </a:extLst>
        </a:blip>
        <a:srcRect/>
        <a:stretch>
          <a:fillRect/>
        </a:stretch>
      </xdr:blipFill>
      <xdr:spPr bwMode="auto">
        <a:xfrm>
          <a:off x="0" y="16446779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3984</xdr:row>
      <xdr:rowOff>0</xdr:rowOff>
    </xdr:from>
    <xdr:to>
      <xdr:col>3</xdr:col>
      <xdr:colOff>114300</xdr:colOff>
      <xdr:row>3984</xdr:row>
      <xdr:rowOff>114300</xdr:rowOff>
    </xdr:to>
    <xdr:pic>
      <xdr:nvPicPr>
        <xdr:cNvPr id="3037" name="Billede 3036" descr="Seller Ships to My Country">
          <a:hlinkClick xmlns:r="http://schemas.openxmlformats.org/officeDocument/2006/relationships" r:id="rId5"/>
          <a:extLst>
            <a:ext uri="{FF2B5EF4-FFF2-40B4-BE49-F238E27FC236}">
              <a16:creationId xmlns:a16="http://schemas.microsoft.com/office/drawing/2014/main" id="{F08B57B1-37FC-4854-B70F-01081EAA2A6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446779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3984</xdr:row>
      <xdr:rowOff>0</xdr:rowOff>
    </xdr:from>
    <xdr:to>
      <xdr:col>3</xdr:col>
      <xdr:colOff>274320</xdr:colOff>
      <xdr:row>3984</xdr:row>
      <xdr:rowOff>152400</xdr:rowOff>
    </xdr:to>
    <xdr:pic>
      <xdr:nvPicPr>
        <xdr:cNvPr id="3038" name="Billede 3037">
          <a:hlinkClick xmlns:r="http://schemas.openxmlformats.org/officeDocument/2006/relationships" r:id="rId7"/>
          <a:extLst>
            <a:ext uri="{FF2B5EF4-FFF2-40B4-BE49-F238E27FC236}">
              <a16:creationId xmlns:a16="http://schemas.microsoft.com/office/drawing/2014/main" id="{5B53E366-5E8C-4062-87BA-03E7CD8E7455}"/>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950720" y="1644677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281940</xdr:colOff>
      <xdr:row>3984</xdr:row>
      <xdr:rowOff>0</xdr:rowOff>
    </xdr:from>
    <xdr:to>
      <xdr:col>3</xdr:col>
      <xdr:colOff>457200</xdr:colOff>
      <xdr:row>3984</xdr:row>
      <xdr:rowOff>152400</xdr:rowOff>
    </xdr:to>
    <xdr:pic>
      <xdr:nvPicPr>
        <xdr:cNvPr id="3039" name="Billede 3038">
          <a:hlinkClick xmlns:r="http://schemas.openxmlformats.org/officeDocument/2006/relationships" r:id="rId736"/>
          <a:extLst>
            <a:ext uri="{FF2B5EF4-FFF2-40B4-BE49-F238E27FC236}">
              <a16:creationId xmlns:a16="http://schemas.microsoft.com/office/drawing/2014/main" id="{B4C914D5-FB5D-4B98-A4D9-97E545FCCAE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110740" y="1644677940"/>
          <a:ext cx="17526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3988</xdr:row>
      <xdr:rowOff>0</xdr:rowOff>
    </xdr:from>
    <xdr:to>
      <xdr:col>3</xdr:col>
      <xdr:colOff>7620</xdr:colOff>
      <xdr:row>3988</xdr:row>
      <xdr:rowOff>30480</xdr:rowOff>
    </xdr:to>
    <xdr:pic>
      <xdr:nvPicPr>
        <xdr:cNvPr id="3040" name="Billede 3039">
          <a:extLst>
            <a:ext uri="{FF2B5EF4-FFF2-40B4-BE49-F238E27FC236}">
              <a16:creationId xmlns:a16="http://schemas.microsoft.com/office/drawing/2014/main" id="{C8D3CB9A-42BD-4996-B999-AB58D2AF12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730684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3989</xdr:row>
      <xdr:rowOff>0</xdr:rowOff>
    </xdr:from>
    <xdr:to>
      <xdr:col>3</xdr:col>
      <xdr:colOff>571500</xdr:colOff>
      <xdr:row>3989</xdr:row>
      <xdr:rowOff>160020</xdr:rowOff>
    </xdr:to>
    <xdr:pic>
      <xdr:nvPicPr>
        <xdr:cNvPr id="3041" name="Billede 3040">
          <a:hlinkClick xmlns:r="http://schemas.openxmlformats.org/officeDocument/2006/relationships" r:id="rId737"/>
          <a:extLst>
            <a:ext uri="{FF2B5EF4-FFF2-40B4-BE49-F238E27FC236}">
              <a16:creationId xmlns:a16="http://schemas.microsoft.com/office/drawing/2014/main" id="{28C44385-D1D7-4214-B5DA-D7C3CDE7E01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4748972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3990</xdr:row>
      <xdr:rowOff>0</xdr:rowOff>
    </xdr:from>
    <xdr:to>
      <xdr:col>3</xdr:col>
      <xdr:colOff>7620</xdr:colOff>
      <xdr:row>3990</xdr:row>
      <xdr:rowOff>99060</xdr:rowOff>
    </xdr:to>
    <xdr:pic>
      <xdr:nvPicPr>
        <xdr:cNvPr id="3042" name="Billede 3041">
          <a:extLst>
            <a:ext uri="{FF2B5EF4-FFF2-40B4-BE49-F238E27FC236}">
              <a16:creationId xmlns:a16="http://schemas.microsoft.com/office/drawing/2014/main" id="{B95FCEBA-55D5-4141-B12B-FBEF78398A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4767260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3992</xdr:row>
      <xdr:rowOff>0</xdr:rowOff>
    </xdr:from>
    <xdr:to>
      <xdr:col>1</xdr:col>
      <xdr:colOff>152400</xdr:colOff>
      <xdr:row>3993</xdr:row>
      <xdr:rowOff>342900</xdr:rowOff>
    </xdr:to>
    <xdr:pic>
      <xdr:nvPicPr>
        <xdr:cNvPr id="3043" name="img495" descr="Lot ID: 405711768  Set No: 8280  Name: Fire Engine">
          <a:hlinkClick xmlns:r="http://schemas.openxmlformats.org/officeDocument/2006/relationships" r:id="rId471"/>
          <a:extLst>
            <a:ext uri="{FF2B5EF4-FFF2-40B4-BE49-F238E27FC236}">
              <a16:creationId xmlns:a16="http://schemas.microsoft.com/office/drawing/2014/main" id="{18927B5C-ABAC-4333-88E7-899D7F4313F6}"/>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64803836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3992</xdr:row>
      <xdr:rowOff>0</xdr:rowOff>
    </xdr:from>
    <xdr:to>
      <xdr:col>3</xdr:col>
      <xdr:colOff>114300</xdr:colOff>
      <xdr:row>3992</xdr:row>
      <xdr:rowOff>114300</xdr:rowOff>
    </xdr:to>
    <xdr:pic>
      <xdr:nvPicPr>
        <xdr:cNvPr id="3044" name="Billede 3043" descr="Seller Ships to My Country">
          <a:hlinkClick xmlns:r="http://schemas.openxmlformats.org/officeDocument/2006/relationships" r:id="rId5"/>
          <a:extLst>
            <a:ext uri="{FF2B5EF4-FFF2-40B4-BE49-F238E27FC236}">
              <a16:creationId xmlns:a16="http://schemas.microsoft.com/office/drawing/2014/main" id="{29A624C1-73F7-4D36-9637-713991B6C47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4803836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3992</xdr:row>
      <xdr:rowOff>0</xdr:rowOff>
    </xdr:from>
    <xdr:to>
      <xdr:col>3</xdr:col>
      <xdr:colOff>274320</xdr:colOff>
      <xdr:row>3992</xdr:row>
      <xdr:rowOff>152400</xdr:rowOff>
    </xdr:to>
    <xdr:pic>
      <xdr:nvPicPr>
        <xdr:cNvPr id="3045" name="Billede 3044">
          <a:hlinkClick xmlns:r="http://schemas.openxmlformats.org/officeDocument/2006/relationships" r:id="rId7"/>
          <a:extLst>
            <a:ext uri="{FF2B5EF4-FFF2-40B4-BE49-F238E27FC236}">
              <a16:creationId xmlns:a16="http://schemas.microsoft.com/office/drawing/2014/main" id="{B912A27C-18A4-4D25-ACB1-B8787E274F9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50720" y="16480383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3996</xdr:row>
      <xdr:rowOff>0</xdr:rowOff>
    </xdr:from>
    <xdr:to>
      <xdr:col>3</xdr:col>
      <xdr:colOff>7620</xdr:colOff>
      <xdr:row>3996</xdr:row>
      <xdr:rowOff>30480</xdr:rowOff>
    </xdr:to>
    <xdr:pic>
      <xdr:nvPicPr>
        <xdr:cNvPr id="3046" name="Billede 3045">
          <a:extLst>
            <a:ext uri="{FF2B5EF4-FFF2-40B4-BE49-F238E27FC236}">
              <a16:creationId xmlns:a16="http://schemas.microsoft.com/office/drawing/2014/main" id="{DEA90E74-22D3-4D75-BFA1-E56B226281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021006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3997</xdr:row>
      <xdr:rowOff>0</xdr:rowOff>
    </xdr:from>
    <xdr:to>
      <xdr:col>3</xdr:col>
      <xdr:colOff>571500</xdr:colOff>
      <xdr:row>3997</xdr:row>
      <xdr:rowOff>160020</xdr:rowOff>
    </xdr:to>
    <xdr:pic>
      <xdr:nvPicPr>
        <xdr:cNvPr id="3047" name="Billede 3046">
          <a:hlinkClick xmlns:r="http://schemas.openxmlformats.org/officeDocument/2006/relationships" r:id="rId738"/>
          <a:extLst>
            <a:ext uri="{FF2B5EF4-FFF2-40B4-BE49-F238E27FC236}">
              <a16:creationId xmlns:a16="http://schemas.microsoft.com/office/drawing/2014/main" id="{099D48FD-F7B4-406E-BD2C-4F371699181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5039294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3998</xdr:row>
      <xdr:rowOff>0</xdr:rowOff>
    </xdr:from>
    <xdr:to>
      <xdr:col>3</xdr:col>
      <xdr:colOff>7620</xdr:colOff>
      <xdr:row>3998</xdr:row>
      <xdr:rowOff>99060</xdr:rowOff>
    </xdr:to>
    <xdr:pic>
      <xdr:nvPicPr>
        <xdr:cNvPr id="3048" name="Billede 3047">
          <a:extLst>
            <a:ext uri="{FF2B5EF4-FFF2-40B4-BE49-F238E27FC236}">
              <a16:creationId xmlns:a16="http://schemas.microsoft.com/office/drawing/2014/main" id="{F386246F-3453-48D0-A8C7-CD30844CB4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057582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4000</xdr:row>
      <xdr:rowOff>0</xdr:rowOff>
    </xdr:from>
    <xdr:to>
      <xdr:col>1</xdr:col>
      <xdr:colOff>152400</xdr:colOff>
      <xdr:row>4000</xdr:row>
      <xdr:rowOff>571500</xdr:rowOff>
    </xdr:to>
    <xdr:pic>
      <xdr:nvPicPr>
        <xdr:cNvPr id="3049" name="img496" descr="Lot ID: 267189175  Set No: 40370  Name: Steam Engine {Reissue of Set 7810}">
          <a:hlinkClick xmlns:r="http://schemas.openxmlformats.org/officeDocument/2006/relationships" r:id="rId549"/>
          <a:extLst>
            <a:ext uri="{FF2B5EF4-FFF2-40B4-BE49-F238E27FC236}">
              <a16:creationId xmlns:a16="http://schemas.microsoft.com/office/drawing/2014/main" id="{E32B4367-BF5A-466C-B6E3-E8B833186012}"/>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5094158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4000</xdr:row>
      <xdr:rowOff>0</xdr:rowOff>
    </xdr:from>
    <xdr:to>
      <xdr:col>3</xdr:col>
      <xdr:colOff>114300</xdr:colOff>
      <xdr:row>4000</xdr:row>
      <xdr:rowOff>114300</xdr:rowOff>
    </xdr:to>
    <xdr:pic>
      <xdr:nvPicPr>
        <xdr:cNvPr id="3050" name="Billede 3049" descr="Seller Ships to My Country">
          <a:hlinkClick xmlns:r="http://schemas.openxmlformats.org/officeDocument/2006/relationships" r:id="rId5"/>
          <a:extLst>
            <a:ext uri="{FF2B5EF4-FFF2-40B4-BE49-F238E27FC236}">
              <a16:creationId xmlns:a16="http://schemas.microsoft.com/office/drawing/2014/main" id="{7FFD242C-B361-4A8E-A3A4-4528FA5978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5094158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4000</xdr:row>
      <xdr:rowOff>0</xdr:rowOff>
    </xdr:from>
    <xdr:to>
      <xdr:col>3</xdr:col>
      <xdr:colOff>274320</xdr:colOff>
      <xdr:row>4000</xdr:row>
      <xdr:rowOff>152400</xdr:rowOff>
    </xdr:to>
    <xdr:pic>
      <xdr:nvPicPr>
        <xdr:cNvPr id="3051" name="Billede 3050">
          <a:hlinkClick xmlns:r="http://schemas.openxmlformats.org/officeDocument/2006/relationships" r:id="rId7"/>
          <a:extLst>
            <a:ext uri="{FF2B5EF4-FFF2-40B4-BE49-F238E27FC236}">
              <a16:creationId xmlns:a16="http://schemas.microsoft.com/office/drawing/2014/main" id="{925AEED2-2B2C-4C73-8FDE-F555A48E9B0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50720" y="16509415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4004</xdr:row>
      <xdr:rowOff>0</xdr:rowOff>
    </xdr:from>
    <xdr:to>
      <xdr:col>3</xdr:col>
      <xdr:colOff>7620</xdr:colOff>
      <xdr:row>4004</xdr:row>
      <xdr:rowOff>30480</xdr:rowOff>
    </xdr:to>
    <xdr:pic>
      <xdr:nvPicPr>
        <xdr:cNvPr id="3052" name="Billede 3051">
          <a:extLst>
            <a:ext uri="{FF2B5EF4-FFF2-40B4-BE49-F238E27FC236}">
              <a16:creationId xmlns:a16="http://schemas.microsoft.com/office/drawing/2014/main" id="{16C9290B-9C33-4C73-87EC-741DD879D1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345618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4005</xdr:row>
      <xdr:rowOff>0</xdr:rowOff>
    </xdr:from>
    <xdr:to>
      <xdr:col>3</xdr:col>
      <xdr:colOff>571500</xdr:colOff>
      <xdr:row>4005</xdr:row>
      <xdr:rowOff>160020</xdr:rowOff>
    </xdr:to>
    <xdr:pic>
      <xdr:nvPicPr>
        <xdr:cNvPr id="3053" name="Billede 3052">
          <a:hlinkClick xmlns:r="http://schemas.openxmlformats.org/officeDocument/2006/relationships" r:id="rId739"/>
          <a:extLst>
            <a:ext uri="{FF2B5EF4-FFF2-40B4-BE49-F238E27FC236}">
              <a16:creationId xmlns:a16="http://schemas.microsoft.com/office/drawing/2014/main" id="{8F0C6EEC-B2C8-4E4B-A712-EDB827E726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5363906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4006</xdr:row>
      <xdr:rowOff>0</xdr:rowOff>
    </xdr:from>
    <xdr:to>
      <xdr:col>3</xdr:col>
      <xdr:colOff>7620</xdr:colOff>
      <xdr:row>4006</xdr:row>
      <xdr:rowOff>99060</xdr:rowOff>
    </xdr:to>
    <xdr:pic>
      <xdr:nvPicPr>
        <xdr:cNvPr id="3054" name="Billede 3053">
          <a:extLst>
            <a:ext uri="{FF2B5EF4-FFF2-40B4-BE49-F238E27FC236}">
              <a16:creationId xmlns:a16="http://schemas.microsoft.com/office/drawing/2014/main" id="{7525EC5C-EAFC-49C7-98DD-3B0C94A177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382194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4008</xdr:row>
      <xdr:rowOff>0</xdr:rowOff>
    </xdr:from>
    <xdr:to>
      <xdr:col>1</xdr:col>
      <xdr:colOff>152400</xdr:colOff>
      <xdr:row>4008</xdr:row>
      <xdr:rowOff>571500</xdr:rowOff>
    </xdr:to>
    <xdr:pic>
      <xdr:nvPicPr>
        <xdr:cNvPr id="3055" name="img497" descr="Lot ID: 206089353  Set No: 40370  Name: Steam Engine {Reissue of Set 7810}">
          <a:hlinkClick xmlns:r="http://schemas.openxmlformats.org/officeDocument/2006/relationships" r:id="rId549"/>
          <a:extLst>
            <a:ext uri="{FF2B5EF4-FFF2-40B4-BE49-F238E27FC236}">
              <a16:creationId xmlns:a16="http://schemas.microsoft.com/office/drawing/2014/main" id="{C5A3E4C2-73E3-4BEF-8A5E-1DC56F6B294E}"/>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5418770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4008</xdr:row>
      <xdr:rowOff>0</xdr:rowOff>
    </xdr:from>
    <xdr:to>
      <xdr:col>3</xdr:col>
      <xdr:colOff>114300</xdr:colOff>
      <xdr:row>4008</xdr:row>
      <xdr:rowOff>114300</xdr:rowOff>
    </xdr:to>
    <xdr:pic>
      <xdr:nvPicPr>
        <xdr:cNvPr id="3056" name="Billede 3055" descr="Seller Does Not Ship to My Country">
          <a:hlinkClick xmlns:r="http://schemas.openxmlformats.org/officeDocument/2006/relationships" r:id="rId5"/>
          <a:extLst>
            <a:ext uri="{FF2B5EF4-FFF2-40B4-BE49-F238E27FC236}">
              <a16:creationId xmlns:a16="http://schemas.microsoft.com/office/drawing/2014/main" id="{DF4E73DE-E275-44E4-AC82-371C8513340A}"/>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54187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4008</xdr:row>
      <xdr:rowOff>0</xdr:rowOff>
    </xdr:from>
    <xdr:to>
      <xdr:col>3</xdr:col>
      <xdr:colOff>274320</xdr:colOff>
      <xdr:row>4008</xdr:row>
      <xdr:rowOff>152400</xdr:rowOff>
    </xdr:to>
    <xdr:pic>
      <xdr:nvPicPr>
        <xdr:cNvPr id="3057" name="Billede 3056">
          <a:hlinkClick xmlns:r="http://schemas.openxmlformats.org/officeDocument/2006/relationships" r:id="rId7"/>
          <a:extLst>
            <a:ext uri="{FF2B5EF4-FFF2-40B4-BE49-F238E27FC236}">
              <a16:creationId xmlns:a16="http://schemas.microsoft.com/office/drawing/2014/main" id="{3AE6AFD9-D1EE-4079-815C-B4A54302324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950720" y="1654187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4012</xdr:row>
      <xdr:rowOff>0</xdr:rowOff>
    </xdr:from>
    <xdr:to>
      <xdr:col>3</xdr:col>
      <xdr:colOff>7620</xdr:colOff>
      <xdr:row>4012</xdr:row>
      <xdr:rowOff>30480</xdr:rowOff>
    </xdr:to>
    <xdr:pic>
      <xdr:nvPicPr>
        <xdr:cNvPr id="3058" name="Billede 3057">
          <a:extLst>
            <a:ext uri="{FF2B5EF4-FFF2-40B4-BE49-F238E27FC236}">
              <a16:creationId xmlns:a16="http://schemas.microsoft.com/office/drawing/2014/main" id="{F9B66537-DB8C-46B9-96BF-2BBCC16F3D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624510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4013</xdr:row>
      <xdr:rowOff>0</xdr:rowOff>
    </xdr:from>
    <xdr:to>
      <xdr:col>3</xdr:col>
      <xdr:colOff>571500</xdr:colOff>
      <xdr:row>4013</xdr:row>
      <xdr:rowOff>160020</xdr:rowOff>
    </xdr:to>
    <xdr:pic>
      <xdr:nvPicPr>
        <xdr:cNvPr id="3059" name="Billede 3058">
          <a:hlinkClick xmlns:r="http://schemas.openxmlformats.org/officeDocument/2006/relationships" r:id="rId740"/>
          <a:extLst>
            <a:ext uri="{FF2B5EF4-FFF2-40B4-BE49-F238E27FC236}">
              <a16:creationId xmlns:a16="http://schemas.microsoft.com/office/drawing/2014/main" id="{CC119E4C-AFE7-4049-899B-DC7E2C96C0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5642798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4014</xdr:row>
      <xdr:rowOff>0</xdr:rowOff>
    </xdr:from>
    <xdr:to>
      <xdr:col>3</xdr:col>
      <xdr:colOff>7620</xdr:colOff>
      <xdr:row>4014</xdr:row>
      <xdr:rowOff>99060</xdr:rowOff>
    </xdr:to>
    <xdr:pic>
      <xdr:nvPicPr>
        <xdr:cNvPr id="3060" name="Billede 3059">
          <a:extLst>
            <a:ext uri="{FF2B5EF4-FFF2-40B4-BE49-F238E27FC236}">
              <a16:creationId xmlns:a16="http://schemas.microsoft.com/office/drawing/2014/main" id="{A8C9159C-BA9C-4A87-8CC3-3C5D5336E0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661086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4016</xdr:row>
      <xdr:rowOff>0</xdr:rowOff>
    </xdr:from>
    <xdr:to>
      <xdr:col>1</xdr:col>
      <xdr:colOff>152400</xdr:colOff>
      <xdr:row>4016</xdr:row>
      <xdr:rowOff>571500</xdr:rowOff>
    </xdr:to>
    <xdr:pic>
      <xdr:nvPicPr>
        <xdr:cNvPr id="3061" name="img498" descr="Lot ID: 195929272  Set No: 40370  Name: Steam Engine {Reissue of Set 7810}">
          <a:hlinkClick xmlns:r="http://schemas.openxmlformats.org/officeDocument/2006/relationships" r:id="rId549"/>
          <a:extLst>
            <a:ext uri="{FF2B5EF4-FFF2-40B4-BE49-F238E27FC236}">
              <a16:creationId xmlns:a16="http://schemas.microsoft.com/office/drawing/2014/main" id="{03531F4D-2F42-486B-9845-7FD933A6AE9D}"/>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5697662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4016</xdr:row>
      <xdr:rowOff>0</xdr:rowOff>
    </xdr:from>
    <xdr:to>
      <xdr:col>3</xdr:col>
      <xdr:colOff>114300</xdr:colOff>
      <xdr:row>4016</xdr:row>
      <xdr:rowOff>114300</xdr:rowOff>
    </xdr:to>
    <xdr:pic>
      <xdr:nvPicPr>
        <xdr:cNvPr id="3062" name="Billede 3061" descr="Seller Ships to My Country">
          <a:hlinkClick xmlns:r="http://schemas.openxmlformats.org/officeDocument/2006/relationships" r:id="rId5"/>
          <a:extLst>
            <a:ext uri="{FF2B5EF4-FFF2-40B4-BE49-F238E27FC236}">
              <a16:creationId xmlns:a16="http://schemas.microsoft.com/office/drawing/2014/main" id="{49FA5A83-3F7B-4846-82C9-16BB5F27BC9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165697662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4016</xdr:row>
      <xdr:rowOff>0</xdr:rowOff>
    </xdr:from>
    <xdr:to>
      <xdr:col>3</xdr:col>
      <xdr:colOff>274320</xdr:colOff>
      <xdr:row>4016</xdr:row>
      <xdr:rowOff>152400</xdr:rowOff>
    </xdr:to>
    <xdr:pic>
      <xdr:nvPicPr>
        <xdr:cNvPr id="3063" name="Billede 3062">
          <a:hlinkClick xmlns:r="http://schemas.openxmlformats.org/officeDocument/2006/relationships" r:id="rId7"/>
          <a:extLst>
            <a:ext uri="{FF2B5EF4-FFF2-40B4-BE49-F238E27FC236}">
              <a16:creationId xmlns:a16="http://schemas.microsoft.com/office/drawing/2014/main" id="{C903D05A-7791-4F28-97B6-267B7227D65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656976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4020</xdr:row>
      <xdr:rowOff>0</xdr:rowOff>
    </xdr:from>
    <xdr:to>
      <xdr:col>3</xdr:col>
      <xdr:colOff>7620</xdr:colOff>
      <xdr:row>4020</xdr:row>
      <xdr:rowOff>30480</xdr:rowOff>
    </xdr:to>
    <xdr:pic>
      <xdr:nvPicPr>
        <xdr:cNvPr id="3064" name="Billede 3063">
          <a:extLst>
            <a:ext uri="{FF2B5EF4-FFF2-40B4-BE49-F238E27FC236}">
              <a16:creationId xmlns:a16="http://schemas.microsoft.com/office/drawing/2014/main" id="{345E5013-942E-4EE8-B835-19A3274A7F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93769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4021</xdr:row>
      <xdr:rowOff>0</xdr:rowOff>
    </xdr:from>
    <xdr:to>
      <xdr:col>3</xdr:col>
      <xdr:colOff>571500</xdr:colOff>
      <xdr:row>4021</xdr:row>
      <xdr:rowOff>160020</xdr:rowOff>
    </xdr:to>
    <xdr:pic>
      <xdr:nvPicPr>
        <xdr:cNvPr id="3065" name="Billede 3064">
          <a:hlinkClick xmlns:r="http://schemas.openxmlformats.org/officeDocument/2006/relationships" r:id="rId741"/>
          <a:extLst>
            <a:ext uri="{FF2B5EF4-FFF2-40B4-BE49-F238E27FC236}">
              <a16:creationId xmlns:a16="http://schemas.microsoft.com/office/drawing/2014/main" id="{1A9E10CB-974F-439D-AB76-D5467383093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595598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4022</xdr:row>
      <xdr:rowOff>0</xdr:rowOff>
    </xdr:from>
    <xdr:to>
      <xdr:col>3</xdr:col>
      <xdr:colOff>7620</xdr:colOff>
      <xdr:row>4022</xdr:row>
      <xdr:rowOff>99060</xdr:rowOff>
    </xdr:to>
    <xdr:pic>
      <xdr:nvPicPr>
        <xdr:cNvPr id="3066" name="Billede 3065">
          <a:extLst>
            <a:ext uri="{FF2B5EF4-FFF2-40B4-BE49-F238E27FC236}">
              <a16:creationId xmlns:a16="http://schemas.microsoft.com/office/drawing/2014/main" id="{AA2F71CE-E9E9-4BE8-82C0-03BC2B5641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597426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4024</xdr:row>
      <xdr:rowOff>0</xdr:rowOff>
    </xdr:from>
    <xdr:to>
      <xdr:col>1</xdr:col>
      <xdr:colOff>152400</xdr:colOff>
      <xdr:row>4024</xdr:row>
      <xdr:rowOff>571500</xdr:rowOff>
    </xdr:to>
    <xdr:pic>
      <xdr:nvPicPr>
        <xdr:cNvPr id="3067" name="img499" descr="Lot ID: 430468951  Set No: 40370  Name: Steam Engine {Reissue of Set 7810}">
          <a:hlinkClick xmlns:r="http://schemas.openxmlformats.org/officeDocument/2006/relationships" r:id="rId549"/>
          <a:extLst>
            <a:ext uri="{FF2B5EF4-FFF2-40B4-BE49-F238E27FC236}">
              <a16:creationId xmlns:a16="http://schemas.microsoft.com/office/drawing/2014/main" id="{1A2DDA0E-0447-4B69-854B-C6E9835F3D88}"/>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660108440"/>
          <a:ext cx="7620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4024</xdr:row>
      <xdr:rowOff>0</xdr:rowOff>
    </xdr:from>
    <xdr:to>
      <xdr:col>3</xdr:col>
      <xdr:colOff>114300</xdr:colOff>
      <xdr:row>4024</xdr:row>
      <xdr:rowOff>114300</xdr:rowOff>
    </xdr:to>
    <xdr:pic>
      <xdr:nvPicPr>
        <xdr:cNvPr id="3068" name="Billede 3067" descr="Seller Does Not Ship to My Country">
          <a:hlinkClick xmlns:r="http://schemas.openxmlformats.org/officeDocument/2006/relationships" r:id="rId5"/>
          <a:extLst>
            <a:ext uri="{FF2B5EF4-FFF2-40B4-BE49-F238E27FC236}">
              <a16:creationId xmlns:a16="http://schemas.microsoft.com/office/drawing/2014/main" id="{1D1F58E3-12C8-4BB9-9A79-9133AB8926C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166010844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121920</xdr:colOff>
      <xdr:row>4024</xdr:row>
      <xdr:rowOff>0</xdr:rowOff>
    </xdr:from>
    <xdr:to>
      <xdr:col>3</xdr:col>
      <xdr:colOff>274320</xdr:colOff>
      <xdr:row>4024</xdr:row>
      <xdr:rowOff>152400</xdr:rowOff>
    </xdr:to>
    <xdr:pic>
      <xdr:nvPicPr>
        <xdr:cNvPr id="3069" name="Billede 3068">
          <a:hlinkClick xmlns:r="http://schemas.openxmlformats.org/officeDocument/2006/relationships" r:id="rId7"/>
          <a:extLst>
            <a:ext uri="{FF2B5EF4-FFF2-40B4-BE49-F238E27FC236}">
              <a16:creationId xmlns:a16="http://schemas.microsoft.com/office/drawing/2014/main" id="{A7F834EB-2076-4E69-996C-8716521122A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50720" y="1660108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4028</xdr:row>
      <xdr:rowOff>0</xdr:rowOff>
    </xdr:from>
    <xdr:to>
      <xdr:col>3</xdr:col>
      <xdr:colOff>7620</xdr:colOff>
      <xdr:row>4028</xdr:row>
      <xdr:rowOff>30480</xdr:rowOff>
    </xdr:to>
    <xdr:pic>
      <xdr:nvPicPr>
        <xdr:cNvPr id="3070" name="Billede 3069">
          <a:extLst>
            <a:ext uri="{FF2B5EF4-FFF2-40B4-BE49-F238E27FC236}">
              <a16:creationId xmlns:a16="http://schemas.microsoft.com/office/drawing/2014/main" id="{B023D093-8781-40D2-911B-6BE5E99917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62005820"/>
          <a:ext cx="7620" cy="30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4029</xdr:row>
      <xdr:rowOff>0</xdr:rowOff>
    </xdr:from>
    <xdr:to>
      <xdr:col>3</xdr:col>
      <xdr:colOff>571500</xdr:colOff>
      <xdr:row>4029</xdr:row>
      <xdr:rowOff>160020</xdr:rowOff>
    </xdr:to>
    <xdr:pic>
      <xdr:nvPicPr>
        <xdr:cNvPr id="3071" name="Billede 3070">
          <a:hlinkClick xmlns:r="http://schemas.openxmlformats.org/officeDocument/2006/relationships" r:id="rId742"/>
          <a:extLst>
            <a:ext uri="{FF2B5EF4-FFF2-40B4-BE49-F238E27FC236}">
              <a16:creationId xmlns:a16="http://schemas.microsoft.com/office/drawing/2014/main" id="{A6FC3417-8610-4051-B25C-81BA330321E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1662188700"/>
          <a:ext cx="57150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4030</xdr:row>
      <xdr:rowOff>0</xdr:rowOff>
    </xdr:from>
    <xdr:to>
      <xdr:col>3</xdr:col>
      <xdr:colOff>7620</xdr:colOff>
      <xdr:row>4030</xdr:row>
      <xdr:rowOff>99060</xdr:rowOff>
    </xdr:to>
    <xdr:pic>
      <xdr:nvPicPr>
        <xdr:cNvPr id="3072" name="Billede 3071">
          <a:extLst>
            <a:ext uri="{FF2B5EF4-FFF2-40B4-BE49-F238E27FC236}">
              <a16:creationId xmlns:a16="http://schemas.microsoft.com/office/drawing/2014/main" id="{6B2978E2-ABD2-4979-97D6-28679046CB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662371580"/>
          <a:ext cx="7620" cy="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bricklink.com/search.asp?pg=1&amp;q=engine&amp;viewFrom=sa&amp;sz=500&amp;searchSort=B"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www.bricklink.com/search.asp?lotID=527430443" TargetMode="External"/><Relationship Id="rId18" Type="http://schemas.openxmlformats.org/officeDocument/2006/relationships/hyperlink" Target="https://www.bricklink.com/search.asp?lotID=421429042" TargetMode="External"/><Relationship Id="rId26" Type="http://schemas.openxmlformats.org/officeDocument/2006/relationships/hyperlink" Target="https://www.bricklink.com/search.asp?lotID=523528562" TargetMode="External"/><Relationship Id="rId39" Type="http://schemas.openxmlformats.org/officeDocument/2006/relationships/hyperlink" Target="https://www.bricklink.com/v2/register/seller_upgrade.page" TargetMode="External"/><Relationship Id="rId21" Type="http://schemas.openxmlformats.org/officeDocument/2006/relationships/hyperlink" Target="https://www.bricklink.com/search.asp?lotID=59499147" TargetMode="External"/><Relationship Id="rId34" Type="http://schemas.openxmlformats.org/officeDocument/2006/relationships/hyperlink" Target="https://www.danjezek.com/" TargetMode="External"/><Relationship Id="rId42" Type="http://schemas.openxmlformats.org/officeDocument/2006/relationships/hyperlink" Target="https://www.bricklink.com/pref_contact.asp" TargetMode="External"/><Relationship Id="rId47" Type="http://schemas.openxmlformats.org/officeDocument/2006/relationships/hyperlink" Target="https://www.lego.com/en-us/legal/notices-and-policies/privacy-policy" TargetMode="External"/><Relationship Id="rId50" Type="http://schemas.openxmlformats.org/officeDocument/2006/relationships/hyperlink" Target="https://www.bricklink.com/v3/dsa_notice.page" TargetMode="External"/><Relationship Id="rId7" Type="http://schemas.openxmlformats.org/officeDocument/2006/relationships/hyperlink" Target="https://www.bricklink.com/search.asp?lotID=180299778" TargetMode="External"/><Relationship Id="rId2" Type="http://schemas.openxmlformats.org/officeDocument/2006/relationships/hyperlink" Target="https://www.bricklink.com/help.asp?helpID=436" TargetMode="External"/><Relationship Id="rId16" Type="http://schemas.openxmlformats.org/officeDocument/2006/relationships/hyperlink" Target="https://www.bricklink.com/search.asp?lotID=417723165" TargetMode="External"/><Relationship Id="rId29" Type="http://schemas.openxmlformats.org/officeDocument/2006/relationships/hyperlink" Target="https://www.bricklink.com/search.asp?lotID=222648790" TargetMode="External"/><Relationship Id="rId11" Type="http://schemas.openxmlformats.org/officeDocument/2006/relationships/hyperlink" Target="https://www.bricklink.com/search.asp?lotID=536258014" TargetMode="External"/><Relationship Id="rId24" Type="http://schemas.openxmlformats.org/officeDocument/2006/relationships/hyperlink" Target="https://www.bricklink.com/search.asp?lotID=446738058" TargetMode="External"/><Relationship Id="rId32" Type="http://schemas.openxmlformats.org/officeDocument/2006/relationships/hyperlink" Target="https://www.bricklink.com/v3/about.page" TargetMode="External"/><Relationship Id="rId37" Type="http://schemas.openxmlformats.org/officeDocument/2006/relationships/hyperlink" Target="http://www.bricklink.com/helpMain.asp" TargetMode="External"/><Relationship Id="rId40" Type="http://schemas.openxmlformats.org/officeDocument/2006/relationships/hyperlink" Target="https://studiohelp.bricklink.com/hc/en-us" TargetMode="External"/><Relationship Id="rId45" Type="http://schemas.openxmlformats.org/officeDocument/2006/relationships/hyperlink" Target="https://forms.office.com/pages/responsepage.aspx?id=FTUGHa1slUGUhupl30VvquEsBEMDmAtFpkq_iwteUB9UOUZZSDBaN05ZTEJUNFFGNlNLRUtIQlVZTi4u" TargetMode="External"/><Relationship Id="rId53" Type="http://schemas.openxmlformats.org/officeDocument/2006/relationships/drawing" Target="../drawings/drawing5.xml"/><Relationship Id="rId5" Type="http://schemas.openxmlformats.org/officeDocument/2006/relationships/hyperlink" Target="https://www.bricklink.com/search.asp?lotID=317286420" TargetMode="External"/><Relationship Id="rId10" Type="http://schemas.openxmlformats.org/officeDocument/2006/relationships/hyperlink" Target="https://www.bricklink.com/search.asp?lotID=302660695" TargetMode="External"/><Relationship Id="rId19" Type="http://schemas.openxmlformats.org/officeDocument/2006/relationships/hyperlink" Target="https://www.bricklink.com/search.asp?lotID=423191251" TargetMode="External"/><Relationship Id="rId31" Type="http://schemas.openxmlformats.org/officeDocument/2006/relationships/hyperlink" Target="https://www.bricklink.com/search.asp?lotID=185952690" TargetMode="External"/><Relationship Id="rId44" Type="http://schemas.openxmlformats.org/officeDocument/2006/relationships/hyperlink" Target="https://www.bricklink.com/helpDesk.asp?helpDeskID=114" TargetMode="External"/><Relationship Id="rId52" Type="http://schemas.openxmlformats.org/officeDocument/2006/relationships/printerSettings" Target="../printerSettings/printerSettings11.bin"/><Relationship Id="rId4" Type="http://schemas.openxmlformats.org/officeDocument/2006/relationships/hyperlink" Target="https://www.bricklink.com/search.asp?lotID=528601087" TargetMode="External"/><Relationship Id="rId9" Type="http://schemas.openxmlformats.org/officeDocument/2006/relationships/hyperlink" Target="https://www.bricklink.com/search.asp?lotID=459774025" TargetMode="External"/><Relationship Id="rId14" Type="http://schemas.openxmlformats.org/officeDocument/2006/relationships/hyperlink" Target="https://www.bricklink.com/search.asp?lotID=434981018" TargetMode="External"/><Relationship Id="rId22" Type="http://schemas.openxmlformats.org/officeDocument/2006/relationships/hyperlink" Target="https://www.bricklink.com/search.asp?lotID=300814294" TargetMode="External"/><Relationship Id="rId27" Type="http://schemas.openxmlformats.org/officeDocument/2006/relationships/hyperlink" Target="https://www.bricklink.com/search.asp?lotID=505027834" TargetMode="External"/><Relationship Id="rId30" Type="http://schemas.openxmlformats.org/officeDocument/2006/relationships/hyperlink" Target="https://www.bricklink.com/search.asp?lotID=474324795" TargetMode="External"/><Relationship Id="rId35" Type="http://schemas.openxmlformats.org/officeDocument/2006/relationships/hyperlink" Target="https://www.lego.com/en-us/careers/search" TargetMode="External"/><Relationship Id="rId43" Type="http://schemas.openxmlformats.org/officeDocument/2006/relationships/hyperlink" Target="https://www.bricklink.com/catalogAdd.asp" TargetMode="External"/><Relationship Id="rId48" Type="http://schemas.openxmlformats.org/officeDocument/2006/relationships/hyperlink" Target="https://v2.bricklink.com/accessibility" TargetMode="External"/><Relationship Id="rId8" Type="http://schemas.openxmlformats.org/officeDocument/2006/relationships/hyperlink" Target="https://www.bricklink.com/search.asp?lotID=540206427" TargetMode="External"/><Relationship Id="rId51" Type="http://schemas.openxmlformats.org/officeDocument/2006/relationships/hyperlink" Target="https://www.bricklink.com/help.asp?helpID=126" TargetMode="External"/><Relationship Id="rId3" Type="http://schemas.openxmlformats.org/officeDocument/2006/relationships/hyperlink" Target="https://www.bricklink.com/search.asp?lotID=512723647" TargetMode="External"/><Relationship Id="rId12" Type="http://schemas.openxmlformats.org/officeDocument/2006/relationships/hyperlink" Target="https://www.bricklink.com/search.asp?lotID=526667710" TargetMode="External"/><Relationship Id="rId17" Type="http://schemas.openxmlformats.org/officeDocument/2006/relationships/hyperlink" Target="https://www.bricklink.com/search.asp?lotID=419404733" TargetMode="External"/><Relationship Id="rId25" Type="http://schemas.openxmlformats.org/officeDocument/2006/relationships/hyperlink" Target="https://www.bricklink.com/search.asp?lotID=383452681" TargetMode="External"/><Relationship Id="rId33" Type="http://schemas.openxmlformats.org/officeDocument/2006/relationships/hyperlink" Target="https://v2.bricklink.com/danjezek" TargetMode="External"/><Relationship Id="rId38" Type="http://schemas.openxmlformats.org/officeDocument/2006/relationships/hyperlink" Target="https://www.bricklink.com/retract.asp" TargetMode="External"/><Relationship Id="rId46" Type="http://schemas.openxmlformats.org/officeDocument/2006/relationships/hyperlink" Target="https://v2.bricklink.com/terms-of-service" TargetMode="External"/><Relationship Id="rId20" Type="http://schemas.openxmlformats.org/officeDocument/2006/relationships/hyperlink" Target="https://www.bricklink.com/search.asp?lotID=420112687" TargetMode="External"/><Relationship Id="rId41" Type="http://schemas.openxmlformats.org/officeDocument/2006/relationships/hyperlink" Target="https://www.bricklink.com/helpDesk.asp" TargetMode="External"/><Relationship Id="rId1" Type="http://schemas.openxmlformats.org/officeDocument/2006/relationships/hyperlink" Target="https://www.bricklink.com/searchAdvanced.asp" TargetMode="External"/><Relationship Id="rId6" Type="http://schemas.openxmlformats.org/officeDocument/2006/relationships/hyperlink" Target="https://www.bricklink.com/search.asp?lotID=44449192" TargetMode="External"/><Relationship Id="rId15" Type="http://schemas.openxmlformats.org/officeDocument/2006/relationships/hyperlink" Target="https://www.bricklink.com/search.asp?lotID=421085126" TargetMode="External"/><Relationship Id="rId23" Type="http://schemas.openxmlformats.org/officeDocument/2006/relationships/hyperlink" Target="https://www.bricklink.com/search.asp?lotID=415749271" TargetMode="External"/><Relationship Id="rId28" Type="http://schemas.openxmlformats.org/officeDocument/2006/relationships/hyperlink" Target="https://www.bricklink.com/search.asp?lotID=248639295" TargetMode="External"/><Relationship Id="rId36" Type="http://schemas.openxmlformats.org/officeDocument/2006/relationships/hyperlink" Target="https://www.bricklink.com/siteMap.asp" TargetMode="External"/><Relationship Id="rId49" Type="http://schemas.openxmlformats.org/officeDocument/2006/relationships/hyperlink" Target="https://v2.bricklink.com/cookies"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bricklink.com/search.asp?lotID=302660695" TargetMode="External"/><Relationship Id="rId13" Type="http://schemas.openxmlformats.org/officeDocument/2006/relationships/hyperlink" Target="https://www.bricklink.com/search.asp?lotID=421085126" TargetMode="External"/><Relationship Id="rId18" Type="http://schemas.openxmlformats.org/officeDocument/2006/relationships/hyperlink" Target="https://www.bricklink.com/search.asp?lotID=420112687" TargetMode="External"/><Relationship Id="rId26" Type="http://schemas.openxmlformats.org/officeDocument/2006/relationships/hyperlink" Target="https://www.bricklink.com/search.asp?lotID=248639295" TargetMode="External"/><Relationship Id="rId3" Type="http://schemas.openxmlformats.org/officeDocument/2006/relationships/hyperlink" Target="https://www.bricklink.com/search.asp?lotID=317286420" TargetMode="External"/><Relationship Id="rId21" Type="http://schemas.openxmlformats.org/officeDocument/2006/relationships/hyperlink" Target="https://www.bricklink.com/search.asp?lotID=415749271" TargetMode="External"/><Relationship Id="rId7" Type="http://schemas.openxmlformats.org/officeDocument/2006/relationships/hyperlink" Target="https://www.bricklink.com/search.asp?lotID=459774025" TargetMode="External"/><Relationship Id="rId12" Type="http://schemas.openxmlformats.org/officeDocument/2006/relationships/hyperlink" Target="https://www.bricklink.com/search.asp?lotID=434981018" TargetMode="External"/><Relationship Id="rId17" Type="http://schemas.openxmlformats.org/officeDocument/2006/relationships/hyperlink" Target="https://www.bricklink.com/search.asp?lotID=423191251" TargetMode="External"/><Relationship Id="rId25" Type="http://schemas.openxmlformats.org/officeDocument/2006/relationships/hyperlink" Target="https://www.bricklink.com/search.asp?lotID=505027834" TargetMode="External"/><Relationship Id="rId2" Type="http://schemas.openxmlformats.org/officeDocument/2006/relationships/hyperlink" Target="https://www.bricklink.com/search.asp?lotID=528601087" TargetMode="External"/><Relationship Id="rId16" Type="http://schemas.openxmlformats.org/officeDocument/2006/relationships/hyperlink" Target="https://www.bricklink.com/search.asp?lotID=421429042" TargetMode="External"/><Relationship Id="rId20" Type="http://schemas.openxmlformats.org/officeDocument/2006/relationships/hyperlink" Target="https://www.bricklink.com/search.asp?lotID=300814294" TargetMode="External"/><Relationship Id="rId29" Type="http://schemas.openxmlformats.org/officeDocument/2006/relationships/hyperlink" Target="https://www.bricklink.com/search.asp?lotID=185952690" TargetMode="External"/><Relationship Id="rId1" Type="http://schemas.openxmlformats.org/officeDocument/2006/relationships/hyperlink" Target="https://www.bricklink.com/search.asp?lotID=512723647" TargetMode="External"/><Relationship Id="rId6" Type="http://schemas.openxmlformats.org/officeDocument/2006/relationships/hyperlink" Target="https://www.bricklink.com/search.asp?lotID=540206427" TargetMode="External"/><Relationship Id="rId11" Type="http://schemas.openxmlformats.org/officeDocument/2006/relationships/hyperlink" Target="https://www.bricklink.com/search.asp?lotID=527430443" TargetMode="External"/><Relationship Id="rId24" Type="http://schemas.openxmlformats.org/officeDocument/2006/relationships/hyperlink" Target="https://www.bricklink.com/search.asp?lotID=523528562" TargetMode="External"/><Relationship Id="rId5" Type="http://schemas.openxmlformats.org/officeDocument/2006/relationships/hyperlink" Target="https://www.bricklink.com/search.asp?lotID=180299778" TargetMode="External"/><Relationship Id="rId15" Type="http://schemas.openxmlformats.org/officeDocument/2006/relationships/hyperlink" Target="https://www.bricklink.com/search.asp?lotID=419404733" TargetMode="External"/><Relationship Id="rId23" Type="http://schemas.openxmlformats.org/officeDocument/2006/relationships/hyperlink" Target="https://www.bricklink.com/search.asp?lotID=383452681" TargetMode="External"/><Relationship Id="rId28" Type="http://schemas.openxmlformats.org/officeDocument/2006/relationships/hyperlink" Target="https://www.bricklink.com/search.asp?lotID=474324795" TargetMode="External"/><Relationship Id="rId10" Type="http://schemas.openxmlformats.org/officeDocument/2006/relationships/hyperlink" Target="https://www.bricklink.com/search.asp?lotID=526667710" TargetMode="External"/><Relationship Id="rId19" Type="http://schemas.openxmlformats.org/officeDocument/2006/relationships/hyperlink" Target="https://www.bricklink.com/search.asp?lotID=59499147" TargetMode="External"/><Relationship Id="rId31" Type="http://schemas.openxmlformats.org/officeDocument/2006/relationships/drawing" Target="../drawings/drawing6.xml"/><Relationship Id="rId4" Type="http://schemas.openxmlformats.org/officeDocument/2006/relationships/hyperlink" Target="https://www.bricklink.com/search.asp?lotID=44449192" TargetMode="External"/><Relationship Id="rId9" Type="http://schemas.openxmlformats.org/officeDocument/2006/relationships/hyperlink" Target="https://www.bricklink.com/search.asp?lotID=536258014" TargetMode="External"/><Relationship Id="rId14" Type="http://schemas.openxmlformats.org/officeDocument/2006/relationships/hyperlink" Target="https://www.bricklink.com/search.asp?lotID=417723165" TargetMode="External"/><Relationship Id="rId22" Type="http://schemas.openxmlformats.org/officeDocument/2006/relationships/hyperlink" Target="https://www.bricklink.com/search.asp?lotID=446738058" TargetMode="External"/><Relationship Id="rId27" Type="http://schemas.openxmlformats.org/officeDocument/2006/relationships/hyperlink" Target="https://www.bricklink.com/search.asp?lotID=222648790" TargetMode="External"/><Relationship Id="rId30"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
  <sheetViews>
    <sheetView workbookViewId="0"/>
  </sheetViews>
  <sheetFormatPr baseColWidth="10" defaultColWidth="9.140625" defaultRowHeight="15"/>
  <cols>
    <col min="1" max="1" width="3.28515625" style="2" customWidth="1"/>
    <col min="2" max="2" width="4.5703125" style="2" customWidth="1"/>
    <col min="3" max="4" width="8.85546875" style="2"/>
    <col min="5" max="6" width="12.140625" style="2" customWidth="1"/>
    <col min="7" max="7" width="59.140625" style="3" customWidth="1"/>
  </cols>
  <sheetData>
    <row r="1" spans="1:12" ht="19.5" thickBot="1">
      <c r="A1" s="1"/>
    </row>
    <row r="2" spans="1:12" ht="15.75" thickBot="1">
      <c r="C2" s="11" t="s">
        <v>0</v>
      </c>
      <c r="D2" s="12" t="s">
        <v>1</v>
      </c>
      <c r="K2" s="26"/>
      <c r="L2" s="27"/>
    </row>
    <row r="3" spans="1:12">
      <c r="A3" s="4"/>
      <c r="C3" s="5" t="s">
        <v>2</v>
      </c>
      <c r="D3" s="6">
        <v>17</v>
      </c>
      <c r="K3" s="28"/>
      <c r="L3" s="29"/>
    </row>
    <row r="4" spans="1:12">
      <c r="C4" s="7" t="s">
        <v>3</v>
      </c>
      <c r="D4" s="8">
        <v>22</v>
      </c>
      <c r="K4" s="28"/>
      <c r="L4" s="29"/>
    </row>
    <row r="5" spans="1:12" ht="15.75" thickBot="1">
      <c r="C5" s="9" t="s">
        <v>4</v>
      </c>
      <c r="D5" s="10">
        <v>19</v>
      </c>
      <c r="K5" s="30"/>
      <c r="L5" s="31"/>
    </row>
    <row r="8" spans="1:12">
      <c r="A8" s="4"/>
      <c r="B8" s="2" t="s">
        <v>10</v>
      </c>
    </row>
    <row r="9" spans="1:12">
      <c r="A9" s="4"/>
      <c r="C9" s="2" t="s">
        <v>8</v>
      </c>
    </row>
    <row r="10" spans="1:12">
      <c r="A10" s="4"/>
    </row>
    <row r="11" spans="1:12">
      <c r="A11" s="4"/>
    </row>
    <row r="12" spans="1:12">
      <c r="A12" s="4"/>
    </row>
    <row r="13" spans="1:12">
      <c r="A13" s="4"/>
    </row>
    <row r="14" spans="1:12">
      <c r="A14" s="4"/>
    </row>
    <row r="15" spans="1:12">
      <c r="A15" s="4"/>
    </row>
    <row r="16" spans="1:12">
      <c r="A16" s="4"/>
    </row>
    <row r="17" spans="1:3">
      <c r="A17" s="4"/>
    </row>
    <row r="18" spans="1:3">
      <c r="A18" s="4"/>
    </row>
    <row r="19" spans="1:3">
      <c r="C19" s="2" t="s">
        <v>5</v>
      </c>
    </row>
    <row r="21" spans="1:3">
      <c r="C21" s="2" t="s">
        <v>7</v>
      </c>
    </row>
    <row r="25" spans="1:3">
      <c r="C25" s="2" t="s">
        <v>6</v>
      </c>
    </row>
    <row r="29" spans="1:3">
      <c r="C29" s="2" t="s">
        <v>9</v>
      </c>
    </row>
    <row r="34" spans="3:3">
      <c r="C34" s="2" t="s">
        <v>38</v>
      </c>
    </row>
    <row r="35" spans="3:3">
      <c r="C35" s="2" t="s">
        <v>39</v>
      </c>
    </row>
    <row r="37" spans="3:3">
      <c r="C37" s="2" t="s">
        <v>40</v>
      </c>
    </row>
    <row r="39" spans="3:3">
      <c r="C39" s="2" t="s">
        <v>32</v>
      </c>
    </row>
  </sheetData>
  <pageMargins left="0.75" right="0.75" top="1" bottom="1" header="0.5" footer="0.5"/>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132E0-CF31-4B93-8040-A6D3D0BBFE67}">
  <dimension ref="A1:K21"/>
  <sheetViews>
    <sheetView workbookViewId="0">
      <selection activeCell="F6" sqref="F6"/>
    </sheetView>
  </sheetViews>
  <sheetFormatPr baseColWidth="10" defaultColWidth="9.140625" defaultRowHeight="15"/>
  <cols>
    <col min="1" max="1" width="3.28515625" style="2" customWidth="1"/>
    <col min="2" max="2" width="4.28515625" style="2" customWidth="1"/>
    <col min="3" max="3" width="4.7109375" style="2" customWidth="1"/>
    <col min="4" max="4" width="4.28515625" style="2" customWidth="1"/>
    <col min="5" max="5" width="12.140625" style="2" customWidth="1"/>
    <col min="6" max="6" width="15.7109375" style="2" bestFit="1" customWidth="1"/>
    <col min="7" max="7" width="33.140625" style="3" customWidth="1"/>
    <col min="10" max="10" width="11.28515625" customWidth="1"/>
    <col min="11" max="11" width="15.7109375" customWidth="1"/>
  </cols>
  <sheetData>
    <row r="1" spans="1:11" ht="19.5" thickBot="1">
      <c r="A1" s="1"/>
    </row>
    <row r="2" spans="1:11" ht="22.9" customHeight="1" thickBot="1">
      <c r="E2" s="21" t="s">
        <v>12</v>
      </c>
      <c r="F2" s="22" t="s">
        <v>44</v>
      </c>
      <c r="J2" s="23" t="s">
        <v>12</v>
      </c>
      <c r="K2" s="24" t="s">
        <v>44</v>
      </c>
    </row>
    <row r="3" spans="1:11">
      <c r="A3" s="4"/>
      <c r="E3" s="5" t="s">
        <v>13</v>
      </c>
      <c r="F3" s="6">
        <v>68.5</v>
      </c>
      <c r="J3" s="15" t="s">
        <v>18</v>
      </c>
      <c r="K3" s="16">
        <v>5.6</v>
      </c>
    </row>
    <row r="4" spans="1:11">
      <c r="E4" s="7" t="s">
        <v>14</v>
      </c>
      <c r="F4" s="8">
        <v>48.6</v>
      </c>
      <c r="J4" s="17" t="s">
        <v>16</v>
      </c>
      <c r="K4" s="18">
        <v>10.6</v>
      </c>
    </row>
    <row r="5" spans="1:11" ht="15.75" thickBot="1">
      <c r="E5" s="9" t="s">
        <v>15</v>
      </c>
      <c r="F5" s="10">
        <v>58.7</v>
      </c>
      <c r="J5" s="19" t="s">
        <v>17</v>
      </c>
      <c r="K5" s="20">
        <v>5.5</v>
      </c>
    </row>
    <row r="6" spans="1:11" ht="15.75" thickBot="1">
      <c r="E6" s="13" t="s">
        <v>11</v>
      </c>
      <c r="F6" s="14">
        <f>SUM(F3:F5)</f>
        <v>175.8</v>
      </c>
      <c r="J6" s="19" t="s">
        <v>11</v>
      </c>
      <c r="K6" s="20"/>
    </row>
    <row r="8" spans="1:11">
      <c r="A8" s="4"/>
      <c r="B8" s="2" t="s">
        <v>23</v>
      </c>
    </row>
    <row r="9" spans="1:11">
      <c r="A9" s="4"/>
      <c r="B9" s="2" t="s">
        <v>20</v>
      </c>
    </row>
    <row r="10" spans="1:11">
      <c r="A10" s="4"/>
      <c r="C10" s="2" t="s">
        <v>19</v>
      </c>
    </row>
    <row r="11" spans="1:11">
      <c r="A11" s="4"/>
      <c r="C11" s="2" t="s">
        <v>21</v>
      </c>
    </row>
    <row r="12" spans="1:11">
      <c r="A12" s="4"/>
      <c r="C12" s="2" t="s">
        <v>22</v>
      </c>
    </row>
    <row r="13" spans="1:11">
      <c r="A13" s="4"/>
    </row>
    <row r="14" spans="1:11">
      <c r="A14" s="4"/>
    </row>
    <row r="15" spans="1:11">
      <c r="A15" s="4"/>
    </row>
    <row r="16" spans="1:11">
      <c r="A16" s="4"/>
    </row>
    <row r="17" spans="1:3">
      <c r="A17" s="4"/>
    </row>
    <row r="18" spans="1:3">
      <c r="A18" s="4"/>
    </row>
    <row r="19" spans="1:3">
      <c r="A19" s="4"/>
      <c r="C19" s="2" t="s">
        <v>24</v>
      </c>
    </row>
    <row r="21" spans="1:3">
      <c r="B21" s="2" t="s">
        <v>32</v>
      </c>
    </row>
  </sheetData>
  <pageMargins left="0.75" right="0.75" top="1" bottom="1"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8BEAA-1775-4BCB-8D39-2614B129552E}">
  <dimension ref="A1:M20"/>
  <sheetViews>
    <sheetView workbookViewId="0">
      <selection activeCell="F7" sqref="F7"/>
    </sheetView>
  </sheetViews>
  <sheetFormatPr baseColWidth="10" defaultColWidth="9.140625" defaultRowHeight="18" customHeight="1"/>
  <cols>
    <col min="1" max="1" width="3.28515625" style="2" customWidth="1"/>
    <col min="2" max="2" width="4.28515625" style="2" customWidth="1"/>
    <col min="3" max="3" width="4.7109375" style="2" customWidth="1"/>
    <col min="4" max="4" width="4.28515625" style="2" customWidth="1"/>
    <col min="5" max="5" width="13.7109375" style="2" bestFit="1" customWidth="1"/>
    <col min="6" max="6" width="15.7109375" style="2" bestFit="1" customWidth="1"/>
    <col min="7" max="7" width="44.28515625" style="3" customWidth="1"/>
    <col min="10" max="10" width="11.28515625" customWidth="1"/>
    <col min="11" max="11" width="18.7109375" bestFit="1" customWidth="1"/>
    <col min="12" max="12" width="20.85546875" bestFit="1" customWidth="1"/>
    <col min="13" max="13" width="16.7109375" bestFit="1" customWidth="1"/>
  </cols>
  <sheetData>
    <row r="1" spans="1:13" ht="18" customHeight="1" thickBot="1">
      <c r="A1" s="1"/>
    </row>
    <row r="2" spans="1:13" ht="18" customHeight="1" thickBot="1">
      <c r="J2" s="101" t="s">
        <v>12</v>
      </c>
      <c r="K2" s="102" t="s">
        <v>2190</v>
      </c>
      <c r="L2" s="102" t="s">
        <v>2191</v>
      </c>
      <c r="M2" s="102" t="s">
        <v>2192</v>
      </c>
    </row>
    <row r="3" spans="1:13" ht="18" customHeight="1">
      <c r="A3" s="4"/>
      <c r="E3" s="33" t="s">
        <v>46</v>
      </c>
      <c r="F3" s="34">
        <v>4</v>
      </c>
      <c r="J3" s="15" t="s">
        <v>18</v>
      </c>
      <c r="K3" s="16">
        <v>5000</v>
      </c>
      <c r="L3" s="16">
        <v>12000</v>
      </c>
      <c r="M3" s="32"/>
    </row>
    <row r="4" spans="1:13" ht="18" customHeight="1">
      <c r="E4" s="35" t="s">
        <v>47</v>
      </c>
      <c r="F4" s="36">
        <v>30</v>
      </c>
    </row>
    <row r="5" spans="1:13" ht="18" customHeight="1">
      <c r="E5" s="37" t="s">
        <v>48</v>
      </c>
      <c r="F5" s="38">
        <f>F3*F4</f>
        <v>120</v>
      </c>
    </row>
    <row r="6" spans="1:13" ht="18" customHeight="1" thickBot="1">
      <c r="E6" s="39" t="s">
        <v>49</v>
      </c>
      <c r="F6" s="40">
        <v>50</v>
      </c>
    </row>
    <row r="7" spans="1:13" ht="18" customHeight="1" thickBot="1">
      <c r="E7" s="41" t="s">
        <v>50</v>
      </c>
      <c r="F7" s="42">
        <f>F5-F6</f>
        <v>70</v>
      </c>
    </row>
    <row r="8" spans="1:13" ht="18" customHeight="1">
      <c r="A8" s="4"/>
    </row>
    <row r="9" spans="1:13" ht="18" customHeight="1">
      <c r="A9" s="4"/>
    </row>
    <row r="10" spans="1:13" ht="18" customHeight="1">
      <c r="A10" s="4"/>
      <c r="B10" s="2" t="s">
        <v>2193</v>
      </c>
    </row>
    <row r="11" spans="1:13" ht="18" customHeight="1">
      <c r="A11" s="4"/>
    </row>
    <row r="12" spans="1:13" ht="18" customHeight="1">
      <c r="A12" s="4"/>
      <c r="B12" s="2" t="s">
        <v>2194</v>
      </c>
    </row>
    <row r="13" spans="1:13" ht="18" customHeight="1">
      <c r="A13" s="4"/>
    </row>
    <row r="14" spans="1:13" ht="18" customHeight="1">
      <c r="A14" s="4"/>
      <c r="B14" s="2" t="s">
        <v>2195</v>
      </c>
    </row>
    <row r="15" spans="1:13" ht="18" customHeight="1">
      <c r="A15" s="4"/>
      <c r="B15" s="2" t="s">
        <v>2196</v>
      </c>
    </row>
    <row r="16" spans="1:13" ht="18" customHeight="1">
      <c r="A16" s="4"/>
    </row>
    <row r="17" spans="1:2" ht="18" customHeight="1">
      <c r="A17" s="4"/>
      <c r="B17" s="2" t="s">
        <v>2197</v>
      </c>
    </row>
    <row r="18" spans="1:2" ht="18" customHeight="1">
      <c r="A18" s="4"/>
    </row>
    <row r="19" spans="1:2" ht="18" customHeight="1">
      <c r="A19" s="4"/>
      <c r="B19" s="2" t="s">
        <v>2198</v>
      </c>
    </row>
    <row r="20" spans="1:2" ht="18" customHeight="1">
      <c r="A20" s="4"/>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2889-8202-43A2-9CA9-4E29B982C8DC}">
  <dimension ref="A1:M6"/>
  <sheetViews>
    <sheetView workbookViewId="0"/>
  </sheetViews>
  <sheetFormatPr baseColWidth="10" defaultColWidth="9.140625" defaultRowHeight="15"/>
  <cols>
    <col min="1" max="1" width="3.28515625" style="2" customWidth="1"/>
    <col min="2" max="2" width="4.28515625" style="2" customWidth="1"/>
    <col min="3" max="3" width="4.7109375" style="2" customWidth="1"/>
    <col min="4" max="4" width="4.28515625" style="2" customWidth="1"/>
    <col min="5" max="6" width="12.140625" style="2" customWidth="1"/>
    <col min="7" max="7" width="33.140625" style="3" customWidth="1"/>
    <col min="10" max="10" width="11.28515625" customWidth="1"/>
    <col min="11" max="11" width="18.7109375" bestFit="1" customWidth="1"/>
    <col min="12" max="13" width="20.85546875" bestFit="1" customWidth="1"/>
  </cols>
  <sheetData>
    <row r="1" spans="2:13" ht="15.75" thickBot="1"/>
    <row r="2" spans="2:13" ht="22.9" customHeight="1" thickBot="1">
      <c r="J2" s="23" t="s">
        <v>12</v>
      </c>
      <c r="K2" s="24" t="s">
        <v>43</v>
      </c>
      <c r="L2" s="24" t="s">
        <v>42</v>
      </c>
      <c r="M2" s="24" t="s">
        <v>45</v>
      </c>
    </row>
    <row r="3" spans="2:13">
      <c r="B3" s="2" t="s">
        <v>2199</v>
      </c>
      <c r="J3" s="15" t="s">
        <v>18</v>
      </c>
      <c r="K3" s="16">
        <v>5.6</v>
      </c>
      <c r="L3" s="16">
        <v>338455</v>
      </c>
      <c r="M3" s="32">
        <f>K3/L3*1000000</f>
        <v>16.545774179728472</v>
      </c>
    </row>
    <row r="4" spans="2:13">
      <c r="J4" s="17" t="s">
        <v>16</v>
      </c>
      <c r="K4" s="18">
        <v>10.6</v>
      </c>
      <c r="L4" s="18">
        <v>447425</v>
      </c>
      <c r="M4" s="18"/>
    </row>
    <row r="5" spans="2:13" ht="15.75" thickBot="1">
      <c r="J5" s="19" t="s">
        <v>17</v>
      </c>
      <c r="K5" s="20">
        <v>5.5</v>
      </c>
      <c r="L5" s="20">
        <v>385207</v>
      </c>
      <c r="M5" s="20"/>
    </row>
    <row r="6" spans="2:13" ht="15.75" thickBot="1">
      <c r="J6" s="19" t="s">
        <v>11</v>
      </c>
      <c r="K6" s="20"/>
      <c r="L6" s="20"/>
      <c r="M6" s="20"/>
    </row>
  </sheetData>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A28E-C707-493F-9520-BCAC9259EE08}">
  <dimension ref="A1:AL31"/>
  <sheetViews>
    <sheetView workbookViewId="0"/>
  </sheetViews>
  <sheetFormatPr baseColWidth="10" defaultColWidth="9.140625" defaultRowHeight="15"/>
  <cols>
    <col min="1" max="1" width="3.28515625" style="2" customWidth="1"/>
    <col min="2" max="6" width="6.140625" style="2" customWidth="1"/>
    <col min="7" max="7" width="53.28515625" style="3" customWidth="1"/>
    <col min="8" max="8" width="3.140625" customWidth="1"/>
    <col min="9" max="11" width="5.85546875" customWidth="1"/>
    <col min="12" max="12" width="5.85546875" style="149" customWidth="1"/>
    <col min="13" max="13" width="5.85546875" customWidth="1"/>
    <col min="14" max="14" width="11.28515625" customWidth="1"/>
    <col min="15" max="16" width="9.140625" customWidth="1"/>
    <col min="17" max="17" width="14.140625" customWidth="1"/>
    <col min="18" max="25" width="8" customWidth="1"/>
    <col min="26" max="26" width="5.5703125" customWidth="1"/>
  </cols>
  <sheetData>
    <row r="1" spans="2:17" ht="15.75">
      <c r="I1" s="150" t="s">
        <v>2226</v>
      </c>
      <c r="N1" s="150" t="s">
        <v>2227</v>
      </c>
    </row>
    <row r="2" spans="2:17" ht="15" customHeight="1" thickBot="1">
      <c r="B2" s="151" t="s">
        <v>2229</v>
      </c>
    </row>
    <row r="3" spans="2:17" ht="15.75" thickBot="1">
      <c r="B3" s="2" t="s">
        <v>2208</v>
      </c>
      <c r="I3" s="140">
        <v>1</v>
      </c>
      <c r="J3" s="141">
        <v>2</v>
      </c>
      <c r="K3" s="142">
        <v>3</v>
      </c>
      <c r="N3" s="103" t="s">
        <v>2203</v>
      </c>
      <c r="O3" s="104" t="s">
        <v>2200</v>
      </c>
      <c r="P3" s="104" t="s">
        <v>2201</v>
      </c>
      <c r="Q3" s="104" t="s">
        <v>2202</v>
      </c>
    </row>
    <row r="4" spans="2:17">
      <c r="B4" s="2" t="s">
        <v>2230</v>
      </c>
      <c r="I4" s="143" t="s">
        <v>2220</v>
      </c>
      <c r="J4" s="144" t="s">
        <v>2221</v>
      </c>
      <c r="K4" s="145" t="s">
        <v>2222</v>
      </c>
      <c r="N4" s="105" t="s">
        <v>2204</v>
      </c>
      <c r="O4" s="106">
        <v>3</v>
      </c>
      <c r="P4" s="107">
        <v>1</v>
      </c>
      <c r="Q4" s="106">
        <f>O4+P4</f>
        <v>4</v>
      </c>
    </row>
    <row r="5" spans="2:17">
      <c r="B5" s="2" t="s">
        <v>2207</v>
      </c>
      <c r="I5" s="146" t="s">
        <v>2223</v>
      </c>
      <c r="J5" s="147" t="s">
        <v>2224</v>
      </c>
      <c r="K5" s="148" t="s">
        <v>2225</v>
      </c>
      <c r="N5" s="108" t="s">
        <v>2205</v>
      </c>
      <c r="O5" s="109">
        <v>10.6</v>
      </c>
      <c r="P5" s="110">
        <v>3</v>
      </c>
      <c r="Q5" s="110"/>
    </row>
    <row r="6" spans="2:17" ht="15.75" thickBot="1">
      <c r="N6" s="111" t="s">
        <v>2206</v>
      </c>
      <c r="O6" s="112">
        <v>7</v>
      </c>
      <c r="P6" s="113">
        <v>2</v>
      </c>
      <c r="Q6" s="113"/>
    </row>
    <row r="7" spans="2:17" ht="15.75" thickBot="1">
      <c r="B7" s="2" t="s">
        <v>2231</v>
      </c>
    </row>
    <row r="8" spans="2:17" ht="15.75" thickBot="1">
      <c r="B8" s="2" t="s">
        <v>2211</v>
      </c>
      <c r="I8" s="152">
        <f>I3</f>
        <v>1</v>
      </c>
      <c r="J8" s="152"/>
      <c r="K8" s="152"/>
      <c r="N8" s="114" t="s">
        <v>2203</v>
      </c>
      <c r="O8" s="115" t="s">
        <v>2200</v>
      </c>
      <c r="P8" s="115" t="s">
        <v>2201</v>
      </c>
      <c r="Q8" s="115" t="s">
        <v>2202</v>
      </c>
    </row>
    <row r="9" spans="2:17">
      <c r="B9" s="2" t="s">
        <v>2212</v>
      </c>
      <c r="I9" s="152"/>
      <c r="J9" s="152"/>
      <c r="K9" s="152"/>
      <c r="N9" s="116" t="s">
        <v>2204</v>
      </c>
      <c r="O9" s="117">
        <v>3</v>
      </c>
      <c r="P9" s="118">
        <v>1</v>
      </c>
      <c r="Q9" s="117">
        <f>$O$9+$P$9</f>
        <v>4</v>
      </c>
    </row>
    <row r="10" spans="2:17">
      <c r="I10" s="152"/>
      <c r="J10" s="152"/>
      <c r="K10" s="152"/>
      <c r="N10" s="119" t="s">
        <v>2205</v>
      </c>
      <c r="O10" s="120">
        <v>10.6</v>
      </c>
      <c r="P10" s="121">
        <v>3</v>
      </c>
      <c r="Q10" s="121"/>
    </row>
    <row r="11" spans="2:17" ht="15.75" thickBot="1">
      <c r="B11" s="2" t="s">
        <v>2217</v>
      </c>
      <c r="I11" s="136"/>
      <c r="J11" s="136"/>
      <c r="K11" s="136"/>
      <c r="N11" s="122" t="s">
        <v>2206</v>
      </c>
      <c r="O11" s="123">
        <v>7</v>
      </c>
      <c r="P11" s="124">
        <v>2</v>
      </c>
      <c r="Q11" s="124"/>
    </row>
    <row r="12" spans="2:17" ht="15.75" thickBot="1">
      <c r="I12" s="136"/>
      <c r="J12" s="136"/>
      <c r="K12" s="136"/>
    </row>
    <row r="13" spans="2:17" ht="15.75" thickBot="1">
      <c r="I13" s="153">
        <f>$I$3</f>
        <v>1</v>
      </c>
      <c r="J13" s="153"/>
      <c r="K13" s="153"/>
      <c r="N13" s="125" t="s">
        <v>2203</v>
      </c>
      <c r="O13" s="126" t="s">
        <v>2200</v>
      </c>
      <c r="P13" s="126" t="s">
        <v>2201</v>
      </c>
      <c r="Q13" s="126" t="s">
        <v>2202</v>
      </c>
    </row>
    <row r="14" spans="2:17">
      <c r="B14" s="151" t="s">
        <v>2228</v>
      </c>
      <c r="I14" s="153"/>
      <c r="J14" s="153"/>
      <c r="K14" s="153"/>
      <c r="N14" s="127" t="s">
        <v>2204</v>
      </c>
      <c r="O14" s="128">
        <v>3</v>
      </c>
      <c r="P14" s="129">
        <v>1</v>
      </c>
      <c r="Q14" s="128">
        <f>$O$9+P9</f>
        <v>4</v>
      </c>
    </row>
    <row r="15" spans="2:17">
      <c r="B15" s="2" t="s">
        <v>2208</v>
      </c>
      <c r="I15" s="153"/>
      <c r="J15" s="153"/>
      <c r="K15" s="153"/>
      <c r="N15" s="130" t="s">
        <v>2205</v>
      </c>
      <c r="O15" s="131">
        <v>10.6</v>
      </c>
      <c r="P15" s="132">
        <v>3</v>
      </c>
      <c r="Q15" s="132"/>
    </row>
    <row r="16" spans="2:17" ht="15.75" thickBot="1">
      <c r="B16" s="2" t="s">
        <v>2209</v>
      </c>
      <c r="I16" s="136"/>
      <c r="J16" s="136"/>
      <c r="K16" s="136"/>
      <c r="N16" s="133" t="s">
        <v>2206</v>
      </c>
      <c r="O16" s="134">
        <v>7</v>
      </c>
      <c r="P16" s="135">
        <v>2</v>
      </c>
      <c r="Q16" s="135"/>
    </row>
    <row r="17" spans="2:38">
      <c r="B17" s="2" t="s">
        <v>2207</v>
      </c>
      <c r="I17" s="136"/>
      <c r="J17" s="136"/>
      <c r="K17" s="136"/>
    </row>
    <row r="18" spans="2:38" ht="15.75" thickBot="1">
      <c r="I18" s="154">
        <f>I$3</f>
        <v>1</v>
      </c>
      <c r="J18" s="154"/>
      <c r="K18" s="154"/>
      <c r="M18" s="155"/>
      <c r="N18" s="156"/>
      <c r="O18" s="156"/>
      <c r="P18" s="156"/>
      <c r="Q18" s="156"/>
      <c r="R18" s="156"/>
      <c r="S18" s="156"/>
      <c r="T18" s="156"/>
      <c r="U18" s="156"/>
      <c r="V18" s="156"/>
      <c r="W18" s="156"/>
      <c r="X18" s="156"/>
      <c r="Y18" s="156"/>
      <c r="Z18" s="156"/>
      <c r="AA18" s="156"/>
      <c r="AB18" s="156"/>
      <c r="AC18" s="156"/>
      <c r="AD18" s="156"/>
      <c r="AE18" s="156"/>
      <c r="AF18" s="156"/>
      <c r="AG18" s="156"/>
      <c r="AH18" s="156"/>
      <c r="AI18" s="156"/>
      <c r="AJ18" s="156"/>
      <c r="AK18" s="156"/>
      <c r="AL18" s="156"/>
    </row>
    <row r="19" spans="2:38" ht="15.75" thickTop="1">
      <c r="B19" s="2" t="s">
        <v>2210</v>
      </c>
      <c r="I19" s="154"/>
      <c r="J19" s="154"/>
      <c r="K19" s="154"/>
    </row>
    <row r="20" spans="2:38" ht="15.75">
      <c r="B20" s="2" t="s">
        <v>2211</v>
      </c>
      <c r="I20" s="154"/>
      <c r="J20" s="154"/>
      <c r="K20" s="154"/>
      <c r="Q20" s="150" t="s">
        <v>2232</v>
      </c>
    </row>
    <row r="21" spans="2:38">
      <c r="B21" s="2" t="s">
        <v>2212</v>
      </c>
      <c r="I21" s="136"/>
      <c r="J21" s="136"/>
      <c r="K21" s="136"/>
      <c r="Z21" s="136"/>
    </row>
    <row r="22" spans="2:38">
      <c r="I22" s="136"/>
      <c r="J22" s="136"/>
      <c r="K22" s="136"/>
      <c r="Q22" s="137"/>
      <c r="R22" s="138">
        <v>1</v>
      </c>
      <c r="S22" s="138">
        <v>2</v>
      </c>
      <c r="T22" s="138">
        <v>3</v>
      </c>
      <c r="U22" s="138">
        <v>4</v>
      </c>
      <c r="V22" s="138">
        <v>5</v>
      </c>
      <c r="W22" s="138">
        <v>6</v>
      </c>
      <c r="X22" s="138">
        <v>7</v>
      </c>
      <c r="Y22" s="136"/>
    </row>
    <row r="23" spans="2:38">
      <c r="B23" s="2" t="s">
        <v>2217</v>
      </c>
      <c r="I23" s="139">
        <f>$I3</f>
        <v>1</v>
      </c>
      <c r="J23" s="139"/>
      <c r="K23" s="139"/>
      <c r="Q23" s="137" t="s">
        <v>2213</v>
      </c>
      <c r="R23" s="139" t="str">
        <f>Q23&amp;" - "&amp;R22</f>
        <v>Hus - 1</v>
      </c>
      <c r="S23" s="139"/>
      <c r="T23" s="139"/>
      <c r="U23" s="139"/>
      <c r="V23" s="139"/>
      <c r="W23" s="139"/>
      <c r="X23" s="139"/>
    </row>
    <row r="24" spans="2:38">
      <c r="I24" s="139"/>
      <c r="J24" s="139"/>
      <c r="K24" s="139"/>
      <c r="Q24" s="137" t="s">
        <v>2214</v>
      </c>
      <c r="R24" s="139"/>
      <c r="S24" s="139"/>
      <c r="T24" s="139"/>
      <c r="U24" s="139"/>
      <c r="V24" s="139"/>
      <c r="W24" s="139"/>
      <c r="X24" s="139"/>
    </row>
    <row r="25" spans="2:38">
      <c r="I25" s="139"/>
      <c r="J25" s="139"/>
      <c r="K25" s="139"/>
      <c r="Q25" s="137" t="s">
        <v>2215</v>
      </c>
      <c r="R25" s="139"/>
      <c r="S25" s="139"/>
      <c r="T25" s="139"/>
      <c r="U25" s="139"/>
      <c r="V25" s="139"/>
      <c r="W25" s="139"/>
      <c r="X25" s="139"/>
    </row>
    <row r="26" spans="2:38">
      <c r="B26" s="151" t="s">
        <v>2233</v>
      </c>
      <c r="Q26" s="137" t="s">
        <v>2216</v>
      </c>
      <c r="R26" s="139"/>
      <c r="S26" s="139"/>
      <c r="T26" s="139"/>
      <c r="U26" s="139"/>
      <c r="V26" s="139"/>
      <c r="W26" s="139"/>
      <c r="X26" s="139"/>
    </row>
    <row r="27" spans="2:38">
      <c r="B27" s="2" t="s">
        <v>2234</v>
      </c>
    </row>
    <row r="28" spans="2:38">
      <c r="B28" s="2" t="s">
        <v>2235</v>
      </c>
    </row>
    <row r="29" spans="2:38">
      <c r="B29" s="2" t="s">
        <v>2218</v>
      </c>
    </row>
    <row r="30" spans="2:38">
      <c r="B30" s="2" t="s">
        <v>2219</v>
      </c>
    </row>
    <row r="31" spans="2:38">
      <c r="B31" s="2" t="s">
        <v>2236</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760B3-8BEF-42B9-9FE0-228B83B9479A}">
  <dimension ref="A1:L49"/>
  <sheetViews>
    <sheetView workbookViewId="0">
      <pane ySplit="9" topLeftCell="A10" activePane="bottomLeft" state="frozen"/>
      <selection pane="bottomLeft" activeCell="J22" sqref="J22"/>
    </sheetView>
  </sheetViews>
  <sheetFormatPr baseColWidth="10" defaultColWidth="9.140625" defaultRowHeight="15"/>
  <cols>
    <col min="1" max="1" width="3.28515625" style="2" customWidth="1"/>
    <col min="2" max="2" width="4.28515625" style="2" customWidth="1"/>
    <col min="3" max="3" width="4.7109375" style="2" customWidth="1"/>
    <col min="4" max="4" width="4.28515625" style="2" customWidth="1"/>
    <col min="5" max="6" width="12.140625" style="2" customWidth="1"/>
    <col min="7" max="7" width="50.140625" style="3" customWidth="1"/>
    <col min="10" max="10" width="11.28515625" customWidth="1"/>
    <col min="11" max="11" width="23.28515625" bestFit="1" customWidth="1"/>
    <col min="12" max="12" width="20.85546875" bestFit="1" customWidth="1"/>
  </cols>
  <sheetData>
    <row r="1" spans="1:12">
      <c r="A1" s="169"/>
      <c r="B1" s="169"/>
      <c r="C1" s="169"/>
      <c r="D1" s="169"/>
      <c r="E1" s="169"/>
      <c r="F1" s="169"/>
      <c r="G1" s="170"/>
    </row>
    <row r="2" spans="1:12" ht="22.9" customHeight="1" thickBot="1">
      <c r="A2" s="169"/>
      <c r="B2" s="171" t="s">
        <v>34</v>
      </c>
      <c r="C2" s="169"/>
      <c r="D2" s="169"/>
      <c r="E2" s="169"/>
      <c r="F2" s="169"/>
      <c r="G2" s="170"/>
    </row>
    <row r="3" spans="1:12">
      <c r="A3" s="169"/>
      <c r="B3" s="169"/>
      <c r="C3" s="169"/>
      <c r="D3" s="169"/>
      <c r="E3" s="169"/>
      <c r="F3" s="169"/>
      <c r="G3" s="170"/>
      <c r="J3" s="166" t="s">
        <v>12</v>
      </c>
      <c r="K3" s="167" t="s">
        <v>43</v>
      </c>
      <c r="L3" s="168" t="s">
        <v>2237</v>
      </c>
    </row>
    <row r="4" spans="1:12">
      <c r="A4" s="169"/>
      <c r="B4" s="169"/>
      <c r="C4" s="169"/>
      <c r="D4" s="169"/>
      <c r="E4" s="169"/>
      <c r="F4" s="169"/>
      <c r="G4" s="170"/>
      <c r="J4" s="160" t="s">
        <v>2243</v>
      </c>
      <c r="K4" s="161">
        <v>19</v>
      </c>
      <c r="L4" s="162" t="s">
        <v>2242</v>
      </c>
    </row>
    <row r="5" spans="1:12">
      <c r="A5" s="169"/>
      <c r="B5" s="169"/>
      <c r="C5" s="169"/>
      <c r="D5" s="169"/>
      <c r="E5" s="169"/>
      <c r="F5" s="169"/>
      <c r="G5" s="170"/>
      <c r="J5" s="157" t="s">
        <v>18</v>
      </c>
      <c r="K5" s="158">
        <v>5.6</v>
      </c>
      <c r="L5" s="159" t="s">
        <v>2238</v>
      </c>
    </row>
    <row r="6" spans="1:12">
      <c r="A6" s="169"/>
      <c r="B6" s="169"/>
      <c r="C6" s="169"/>
      <c r="D6" s="169"/>
      <c r="E6" s="169"/>
      <c r="F6" s="169"/>
      <c r="G6" s="170"/>
      <c r="J6" s="157" t="s">
        <v>16</v>
      </c>
      <c r="K6" s="158">
        <v>10.6</v>
      </c>
      <c r="L6" s="159" t="s">
        <v>2238</v>
      </c>
    </row>
    <row r="7" spans="1:12">
      <c r="A7" s="169"/>
      <c r="B7" s="169"/>
      <c r="C7" s="169"/>
      <c r="D7" s="169"/>
      <c r="E7" s="169"/>
      <c r="F7" s="169"/>
      <c r="G7" s="170"/>
      <c r="J7" s="160" t="s">
        <v>2241</v>
      </c>
      <c r="K7" s="161">
        <v>242</v>
      </c>
      <c r="L7" s="162" t="s">
        <v>2242</v>
      </c>
    </row>
    <row r="8" spans="1:12">
      <c r="A8" s="169"/>
      <c r="B8" s="169"/>
      <c r="C8" s="169"/>
      <c r="D8" s="169"/>
      <c r="E8" s="169"/>
      <c r="F8" s="169"/>
      <c r="G8" s="170"/>
      <c r="J8" s="160" t="s">
        <v>2239</v>
      </c>
      <c r="K8" s="161">
        <v>11.1</v>
      </c>
      <c r="L8" s="162" t="s">
        <v>2240</v>
      </c>
    </row>
    <row r="9" spans="1:12" ht="15.75" thickBot="1">
      <c r="A9" s="169"/>
      <c r="B9" s="169"/>
      <c r="C9" s="169"/>
      <c r="D9" s="169"/>
      <c r="E9" s="169"/>
      <c r="F9" s="169"/>
      <c r="G9" s="170"/>
      <c r="J9" s="163" t="s">
        <v>17</v>
      </c>
      <c r="K9" s="164">
        <v>5.5</v>
      </c>
      <c r="L9" s="165" t="s">
        <v>2238</v>
      </c>
    </row>
    <row r="11" spans="1:12">
      <c r="B11" s="2" t="s">
        <v>2245</v>
      </c>
    </row>
    <row r="12" spans="1:12">
      <c r="B12" s="2" t="s">
        <v>8</v>
      </c>
    </row>
    <row r="21" spans="2:2">
      <c r="B21" s="2" t="s">
        <v>2244</v>
      </c>
    </row>
    <row r="37" spans="2:2">
      <c r="B37" s="2" t="s">
        <v>2246</v>
      </c>
    </row>
    <row r="39" spans="2:2">
      <c r="B39" s="2" t="s">
        <v>2247</v>
      </c>
    </row>
    <row r="41" spans="2:2">
      <c r="B41" s="2" t="s">
        <v>2248</v>
      </c>
    </row>
    <row r="42" spans="2:2">
      <c r="B42" s="2" t="s">
        <v>2249</v>
      </c>
    </row>
    <row r="44" spans="2:2">
      <c r="B44" s="2" t="s">
        <v>2250</v>
      </c>
    </row>
    <row r="45" spans="2:2">
      <c r="B45" s="2" t="s">
        <v>2251</v>
      </c>
    </row>
    <row r="47" spans="2:2">
      <c r="B47" s="2" t="s">
        <v>2252</v>
      </c>
    </row>
    <row r="49" spans="2:2">
      <c r="B49" s="2" t="s">
        <v>2253</v>
      </c>
    </row>
  </sheetData>
  <pageMargins left="0.75" right="0.75" top="1" bottom="1"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9493-9471-495E-B633-9F0DAE7E2E3D}">
  <dimension ref="A1:N31"/>
  <sheetViews>
    <sheetView workbookViewId="0">
      <pane ySplit="9" topLeftCell="A10" activePane="bottomLeft" state="frozen"/>
      <selection pane="bottomLeft" activeCell="B2" sqref="B2"/>
    </sheetView>
  </sheetViews>
  <sheetFormatPr baseColWidth="10" defaultColWidth="9.140625" defaultRowHeight="15"/>
  <cols>
    <col min="1" max="1" width="3.28515625" style="2" customWidth="1"/>
    <col min="2" max="2" width="4.28515625" style="2" customWidth="1"/>
    <col min="3" max="3" width="4.7109375" style="2" customWidth="1"/>
    <col min="4" max="4" width="4.28515625" style="2" customWidth="1"/>
    <col min="5" max="6" width="12.140625" style="2" customWidth="1"/>
    <col min="7" max="7" width="50.140625" style="3" customWidth="1"/>
    <col min="10" max="10" width="10.140625" customWidth="1"/>
    <col min="11" max="11" width="17" customWidth="1"/>
    <col min="12" max="12" width="23.28515625" customWidth="1"/>
    <col min="13" max="13" width="16.7109375" customWidth="1"/>
    <col min="14" max="14" width="12.7109375" customWidth="1"/>
  </cols>
  <sheetData>
    <row r="1" spans="1:14">
      <c r="A1" s="169"/>
      <c r="B1" s="169"/>
      <c r="C1" s="169"/>
      <c r="D1" s="169"/>
      <c r="E1" s="169"/>
      <c r="F1" s="169"/>
      <c r="G1" s="170"/>
    </row>
    <row r="2" spans="1:14" ht="22.9" customHeight="1">
      <c r="A2" s="169"/>
      <c r="B2" s="171" t="s">
        <v>2254</v>
      </c>
      <c r="C2" s="169"/>
      <c r="D2" s="169"/>
      <c r="E2" s="169"/>
      <c r="F2" s="169"/>
      <c r="G2" s="170"/>
    </row>
    <row r="3" spans="1:14">
      <c r="A3" s="169"/>
      <c r="B3" s="169"/>
      <c r="C3" s="169"/>
      <c r="D3" s="169"/>
      <c r="E3" s="169"/>
      <c r="F3" s="169"/>
      <c r="G3" s="170"/>
    </row>
    <row r="4" spans="1:14">
      <c r="A4" s="169"/>
      <c r="B4" s="169" t="s">
        <v>2255</v>
      </c>
      <c r="C4" s="169"/>
      <c r="D4" s="169"/>
      <c r="E4" s="169"/>
      <c r="F4" s="169"/>
      <c r="G4" s="170"/>
    </row>
    <row r="5" spans="1:14">
      <c r="A5" s="169"/>
      <c r="B5" s="169" t="s">
        <v>2287</v>
      </c>
      <c r="C5" s="169"/>
      <c r="D5" s="169"/>
      <c r="E5" s="169"/>
      <c r="F5" s="169"/>
      <c r="G5" s="170"/>
    </row>
    <row r="6" spans="1:14">
      <c r="A6" s="169"/>
      <c r="B6" s="169" t="s">
        <v>2256</v>
      </c>
      <c r="C6" s="169"/>
      <c r="D6" s="169"/>
      <c r="E6" s="169"/>
      <c r="F6" s="169"/>
      <c r="G6" s="170"/>
    </row>
    <row r="7" spans="1:14">
      <c r="A7" s="169"/>
      <c r="B7" s="169" t="s">
        <v>2257</v>
      </c>
      <c r="C7" s="169"/>
      <c r="D7" s="169"/>
      <c r="E7" s="169"/>
      <c r="F7" s="169"/>
      <c r="G7" s="170"/>
    </row>
    <row r="8" spans="1:14">
      <c r="A8" s="169"/>
      <c r="B8" s="169" t="s">
        <v>2258</v>
      </c>
      <c r="C8" s="169"/>
      <c r="D8" s="169"/>
      <c r="E8" s="169"/>
      <c r="F8" s="169"/>
      <c r="G8" s="170"/>
    </row>
    <row r="9" spans="1:14">
      <c r="A9" s="169"/>
      <c r="B9" s="169"/>
      <c r="C9" s="169"/>
      <c r="D9" s="169"/>
      <c r="E9" s="169"/>
      <c r="F9" s="169"/>
      <c r="G9" s="170"/>
    </row>
    <row r="10" spans="1:14" ht="15.75" thickBot="1"/>
    <row r="11" spans="1:14">
      <c r="J11" s="166" t="s">
        <v>2260</v>
      </c>
      <c r="K11" s="167" t="s">
        <v>2261</v>
      </c>
      <c r="L11" s="172" t="s">
        <v>2262</v>
      </c>
      <c r="M11" s="172" t="s">
        <v>12</v>
      </c>
      <c r="N11" s="168" t="s">
        <v>2263</v>
      </c>
    </row>
    <row r="12" spans="1:14">
      <c r="J12" s="160">
        <v>2</v>
      </c>
      <c r="K12" s="161" t="s">
        <v>2266</v>
      </c>
      <c r="L12" s="173" t="s">
        <v>2259</v>
      </c>
      <c r="M12" s="173" t="s">
        <v>16</v>
      </c>
      <c r="N12" s="176">
        <v>18.899999999999999</v>
      </c>
    </row>
    <row r="13" spans="1:14">
      <c r="J13" s="157">
        <v>14</v>
      </c>
      <c r="K13" s="158" t="s">
        <v>2278</v>
      </c>
      <c r="L13" s="174" t="s">
        <v>2259</v>
      </c>
      <c r="M13" s="174" t="s">
        <v>14</v>
      </c>
      <c r="N13" s="177">
        <v>11.8</v>
      </c>
    </row>
    <row r="14" spans="1:14">
      <c r="J14" s="157">
        <v>12</v>
      </c>
      <c r="K14" s="158" t="s">
        <v>2276</v>
      </c>
      <c r="L14" s="174" t="s">
        <v>2259</v>
      </c>
      <c r="M14" s="174" t="s">
        <v>16</v>
      </c>
      <c r="N14" s="177">
        <v>10.5</v>
      </c>
    </row>
    <row r="15" spans="1:14">
      <c r="J15" s="160">
        <v>3</v>
      </c>
      <c r="K15" s="161" t="s">
        <v>2267</v>
      </c>
      <c r="L15" s="173" t="s">
        <v>2265</v>
      </c>
      <c r="M15" s="173" t="s">
        <v>14</v>
      </c>
      <c r="N15" s="176">
        <v>12</v>
      </c>
    </row>
    <row r="16" spans="1:14">
      <c r="J16" s="160">
        <v>1</v>
      </c>
      <c r="K16" s="161" t="s">
        <v>2264</v>
      </c>
      <c r="L16" s="173" t="s">
        <v>2265</v>
      </c>
      <c r="M16" s="173" t="s">
        <v>2286</v>
      </c>
      <c r="N16" s="176">
        <v>4.5</v>
      </c>
    </row>
    <row r="17" spans="10:14">
      <c r="J17" s="160">
        <v>8</v>
      </c>
      <c r="K17" s="161" t="s">
        <v>2272</v>
      </c>
      <c r="L17" s="173" t="s">
        <v>2259</v>
      </c>
      <c r="M17" s="173" t="s">
        <v>14</v>
      </c>
      <c r="N17" s="176">
        <v>13.4</v>
      </c>
    </row>
    <row r="18" spans="10:14">
      <c r="J18" s="160">
        <v>11</v>
      </c>
      <c r="K18" s="161" t="s">
        <v>2275</v>
      </c>
      <c r="L18" s="173" t="s">
        <v>2265</v>
      </c>
      <c r="M18" s="173" t="s">
        <v>14</v>
      </c>
      <c r="N18" s="176">
        <v>16</v>
      </c>
    </row>
    <row r="19" spans="10:14">
      <c r="J19" s="160">
        <v>13</v>
      </c>
      <c r="K19" s="161" t="s">
        <v>2277</v>
      </c>
      <c r="L19" s="173" t="s">
        <v>2265</v>
      </c>
      <c r="M19" s="173" t="s">
        <v>2286</v>
      </c>
      <c r="N19" s="176">
        <v>7.25</v>
      </c>
    </row>
    <row r="20" spans="10:14">
      <c r="J20" s="160">
        <v>18</v>
      </c>
      <c r="K20" s="161" t="s">
        <v>2283</v>
      </c>
      <c r="L20" s="173" t="s">
        <v>2281</v>
      </c>
      <c r="M20" s="173" t="s">
        <v>14</v>
      </c>
      <c r="N20" s="176">
        <v>6.4</v>
      </c>
    </row>
    <row r="21" spans="10:14">
      <c r="J21" s="160">
        <v>6</v>
      </c>
      <c r="K21" s="161" t="s">
        <v>2270</v>
      </c>
      <c r="L21" s="173" t="s">
        <v>2259</v>
      </c>
      <c r="M21" s="173" t="s">
        <v>16</v>
      </c>
      <c r="N21" s="176">
        <v>6.8</v>
      </c>
    </row>
    <row r="22" spans="10:14">
      <c r="J22" s="160">
        <v>9</v>
      </c>
      <c r="K22" s="161" t="s">
        <v>2273</v>
      </c>
      <c r="L22" s="173" t="s">
        <v>2265</v>
      </c>
      <c r="M22" s="173" t="s">
        <v>16</v>
      </c>
      <c r="N22" s="176">
        <v>8.3000000000000007</v>
      </c>
    </row>
    <row r="23" spans="10:14">
      <c r="J23" s="160">
        <v>5</v>
      </c>
      <c r="K23" s="161" t="s">
        <v>2269</v>
      </c>
      <c r="L23" s="173" t="s">
        <v>2265</v>
      </c>
      <c r="M23" s="173" t="s">
        <v>14</v>
      </c>
      <c r="N23" s="176">
        <v>14.75</v>
      </c>
    </row>
    <row r="24" spans="10:14">
      <c r="J24" s="160">
        <v>16</v>
      </c>
      <c r="K24" s="161" t="s">
        <v>2280</v>
      </c>
      <c r="L24" s="173" t="s">
        <v>2281</v>
      </c>
      <c r="M24" s="173" t="s">
        <v>2286</v>
      </c>
      <c r="N24" s="176">
        <v>12.6</v>
      </c>
    </row>
    <row r="25" spans="10:14">
      <c r="J25" s="160">
        <v>7</v>
      </c>
      <c r="K25" s="161" t="s">
        <v>2271</v>
      </c>
      <c r="L25" s="173" t="s">
        <v>2265</v>
      </c>
      <c r="M25" s="173" t="s">
        <v>2286</v>
      </c>
      <c r="N25" s="176">
        <v>11.2</v>
      </c>
    </row>
    <row r="26" spans="10:14">
      <c r="J26" s="160">
        <v>20</v>
      </c>
      <c r="K26" s="161" t="s">
        <v>2285</v>
      </c>
      <c r="L26" s="173" t="s">
        <v>2281</v>
      </c>
      <c r="M26" s="173" t="s">
        <v>16</v>
      </c>
      <c r="N26" s="176">
        <v>9.6999999999999993</v>
      </c>
    </row>
    <row r="27" spans="10:14">
      <c r="J27" s="160">
        <v>10</v>
      </c>
      <c r="K27" s="161" t="s">
        <v>2274</v>
      </c>
      <c r="L27" s="173" t="s">
        <v>2259</v>
      </c>
      <c r="M27" s="173" t="s">
        <v>2286</v>
      </c>
      <c r="N27" s="176">
        <v>24.5</v>
      </c>
    </row>
    <row r="28" spans="10:14">
      <c r="J28" s="160">
        <v>4</v>
      </c>
      <c r="K28" s="161" t="s">
        <v>2268</v>
      </c>
      <c r="L28" s="173" t="s">
        <v>2259</v>
      </c>
      <c r="M28" s="173" t="s">
        <v>2286</v>
      </c>
      <c r="N28" s="176">
        <v>9.99</v>
      </c>
    </row>
    <row r="29" spans="10:14">
      <c r="J29" s="160">
        <v>19</v>
      </c>
      <c r="K29" s="161" t="s">
        <v>2284</v>
      </c>
      <c r="L29" s="173" t="s">
        <v>2281</v>
      </c>
      <c r="M29" s="173" t="s">
        <v>2286</v>
      </c>
      <c r="N29" s="176">
        <v>4.9000000000000004</v>
      </c>
    </row>
    <row r="30" spans="10:14">
      <c r="J30" s="160">
        <v>15</v>
      </c>
      <c r="K30" s="161" t="s">
        <v>2279</v>
      </c>
      <c r="L30" s="173" t="s">
        <v>2265</v>
      </c>
      <c r="M30" s="173" t="s">
        <v>16</v>
      </c>
      <c r="N30" s="176">
        <v>5.9</v>
      </c>
    </row>
    <row r="31" spans="10:14" ht="15.75" thickBot="1">
      <c r="J31" s="163">
        <v>17</v>
      </c>
      <c r="K31" s="164" t="s">
        <v>2282</v>
      </c>
      <c r="L31" s="175" t="s">
        <v>2281</v>
      </c>
      <c r="M31" s="175" t="s">
        <v>16</v>
      </c>
      <c r="N31" s="178">
        <v>18.2</v>
      </c>
    </row>
  </sheetData>
  <sortState xmlns:xlrd2="http://schemas.microsoft.com/office/spreadsheetml/2017/richdata2" ref="J12:N31">
    <sortCondition ref="K15:K31"/>
  </sortState>
  <pageMargins left="0.75" right="0.75" top="1" bottom="1" header="0.5" footer="0.5"/>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A258D-68BF-4404-B564-C58D4E0C9287}">
  <dimension ref="A1:K13"/>
  <sheetViews>
    <sheetView workbookViewId="0">
      <selection activeCell="C12" sqref="C12:C13"/>
    </sheetView>
  </sheetViews>
  <sheetFormatPr baseColWidth="10" defaultColWidth="9.140625" defaultRowHeight="18" customHeight="1"/>
  <cols>
    <col min="1" max="1" width="3.28515625" style="2" customWidth="1"/>
    <col min="2" max="2" width="4.28515625" style="2" customWidth="1"/>
    <col min="3" max="3" width="4.7109375" style="2" customWidth="1"/>
    <col min="4" max="4" width="33" style="2" bestFit="1" customWidth="1"/>
    <col min="5" max="5" width="39.85546875" style="2" customWidth="1"/>
    <col min="6" max="6" width="8.85546875" style="3" customWidth="1"/>
    <col min="8" max="9" width="8.85546875" customWidth="1"/>
    <col min="10" max="10" width="24.5703125" customWidth="1"/>
    <col min="11" max="11" width="71.85546875" customWidth="1"/>
  </cols>
  <sheetData>
    <row r="1" spans="1:11" ht="18" customHeight="1">
      <c r="A1" s="1"/>
    </row>
    <row r="2" spans="1:11" ht="18" customHeight="1">
      <c r="A2" s="4"/>
      <c r="B2" s="180" t="s">
        <v>2290</v>
      </c>
    </row>
    <row r="3" spans="1:11" ht="18" customHeight="1">
      <c r="A3" s="4"/>
    </row>
    <row r="4" spans="1:11" ht="18" customHeight="1">
      <c r="A4" s="4"/>
      <c r="C4" s="2" t="s">
        <v>2292</v>
      </c>
      <c r="H4" s="184" t="s">
        <v>2294</v>
      </c>
      <c r="I4" s="184" t="s">
        <v>2295</v>
      </c>
      <c r="J4" s="184" t="s">
        <v>2296</v>
      </c>
      <c r="K4" s="184" t="s">
        <v>2298</v>
      </c>
    </row>
    <row r="5" spans="1:11" ht="18" customHeight="1">
      <c r="A5" s="4"/>
      <c r="C5" s="2" t="s">
        <v>2291</v>
      </c>
      <c r="H5" s="183">
        <v>5</v>
      </c>
      <c r="I5" s="183">
        <v>120</v>
      </c>
      <c r="J5" s="185" t="s">
        <v>2297</v>
      </c>
      <c r="K5" s="185" t="s">
        <v>2304</v>
      </c>
    </row>
    <row r="6" spans="1:11" ht="18" customHeight="1">
      <c r="A6" s="4"/>
      <c r="H6" s="183">
        <v>8</v>
      </c>
      <c r="I6" s="183">
        <v>90</v>
      </c>
      <c r="J6" s="185" t="s">
        <v>2299</v>
      </c>
      <c r="K6" s="185"/>
    </row>
    <row r="7" spans="1:11" ht="18" customHeight="1">
      <c r="A7" s="4"/>
      <c r="D7" s="182" t="s">
        <v>2213</v>
      </c>
      <c r="H7" s="183">
        <v>12</v>
      </c>
      <c r="I7" s="183">
        <v>333</v>
      </c>
      <c r="J7" s="185" t="s">
        <v>2300</v>
      </c>
      <c r="K7" s="185"/>
    </row>
    <row r="8" spans="1:11" ht="18" customHeight="1">
      <c r="A8" s="4"/>
      <c r="D8" s="182">
        <v>2.7</v>
      </c>
      <c r="H8" s="183">
        <v>2</v>
      </c>
      <c r="I8" s="183">
        <v>17</v>
      </c>
      <c r="J8" s="185" t="s">
        <v>2301</v>
      </c>
      <c r="K8" s="185"/>
    </row>
    <row r="9" spans="1:11" ht="18" customHeight="1">
      <c r="A9" s="4"/>
      <c r="D9" s="182" t="s">
        <v>2293</v>
      </c>
      <c r="H9" s="183">
        <v>7</v>
      </c>
      <c r="I9" s="183">
        <v>80</v>
      </c>
      <c r="J9" s="185" t="s">
        <v>2302</v>
      </c>
      <c r="K9" s="185"/>
    </row>
    <row r="10" spans="1:11" ht="18" customHeight="1">
      <c r="D10" s="181" t="str">
        <f>"Den sammensatte tekst er "&amp;D7&amp;D8&amp;D9</f>
        <v>Den sammensatte tekst er Hus2,7Skole</v>
      </c>
      <c r="H10" s="183">
        <v>6</v>
      </c>
      <c r="I10" s="183">
        <v>210</v>
      </c>
      <c r="J10" s="185" t="s">
        <v>2303</v>
      </c>
      <c r="K10" s="185"/>
    </row>
    <row r="12" spans="1:11" ht="18" customHeight="1">
      <c r="C12" s="2" t="s">
        <v>2305</v>
      </c>
    </row>
    <row r="13" spans="1:11" ht="18" customHeight="1">
      <c r="C13" s="2" t="s">
        <v>2306</v>
      </c>
    </row>
  </sheetData>
  <pageMargins left="0.75" right="0.75" top="1" bottom="1" header="0.5" footer="0.5"/>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B635E-A7DC-4EDF-9014-8834A697C778}">
  <dimension ref="A1:K35"/>
  <sheetViews>
    <sheetView topLeftCell="A20" workbookViewId="0">
      <selection activeCell="C31" sqref="C31:C35"/>
    </sheetView>
  </sheetViews>
  <sheetFormatPr baseColWidth="10" defaultColWidth="9.140625" defaultRowHeight="18" customHeight="1"/>
  <cols>
    <col min="1" max="1" width="1.85546875" style="2" customWidth="1"/>
    <col min="2" max="2" width="3" style="2" customWidth="1"/>
    <col min="3" max="3" width="4.7109375" style="2" customWidth="1"/>
    <col min="4" max="4" width="16.7109375" style="2" customWidth="1"/>
    <col min="5" max="5" width="24.7109375" style="2" customWidth="1"/>
    <col min="6" max="6" width="15.7109375" style="2" bestFit="1" customWidth="1"/>
    <col min="7" max="7" width="44.28515625" style="3" customWidth="1"/>
    <col min="9" max="9" width="13" customWidth="1"/>
    <col min="10" max="10" width="7.28515625" customWidth="1"/>
    <col min="11" max="11" width="16.7109375" bestFit="1" customWidth="1"/>
  </cols>
  <sheetData>
    <row r="1" spans="1:5" ht="18" customHeight="1">
      <c r="A1" s="1"/>
    </row>
    <row r="2" spans="1:5" ht="18" customHeight="1">
      <c r="A2" s="4"/>
      <c r="B2" s="180" t="s">
        <v>2316</v>
      </c>
    </row>
    <row r="3" spans="1:5" ht="18" customHeight="1">
      <c r="A3" s="4"/>
    </row>
    <row r="4" spans="1:5" ht="18" customHeight="1">
      <c r="A4" s="4"/>
      <c r="B4" s="2" t="s">
        <v>2315</v>
      </c>
    </row>
    <row r="5" spans="1:5" ht="18" customHeight="1">
      <c r="A5" s="4"/>
      <c r="B5" s="2" t="s">
        <v>2317</v>
      </c>
    </row>
    <row r="6" spans="1:5" ht="18" customHeight="1">
      <c r="A6" s="4"/>
    </row>
    <row r="7" spans="1:5" ht="18" customHeight="1">
      <c r="A7" s="4"/>
      <c r="B7" s="186" t="s">
        <v>31</v>
      </c>
    </row>
    <row r="8" spans="1:5" ht="18" customHeight="1">
      <c r="A8" s="4"/>
      <c r="B8" s="186"/>
      <c r="C8" s="2" t="s">
        <v>2312</v>
      </c>
    </row>
    <row r="9" spans="1:5" ht="18" customHeight="1">
      <c r="A9" s="4"/>
      <c r="B9" s="186"/>
      <c r="C9" s="2" t="s">
        <v>2307</v>
      </c>
    </row>
    <row r="10" spans="1:5" ht="18" customHeight="1">
      <c r="A10" s="4"/>
      <c r="B10" s="186"/>
      <c r="C10" s="2" t="s">
        <v>2308</v>
      </c>
    </row>
    <row r="11" spans="1:5" ht="18" customHeight="1">
      <c r="A11" s="4"/>
      <c r="C11" s="2" t="s">
        <v>2309</v>
      </c>
    </row>
    <row r="12" spans="1:5" ht="18" customHeight="1">
      <c r="A12" s="4"/>
      <c r="C12" s="2" t="s">
        <v>2310</v>
      </c>
    </row>
    <row r="13" spans="1:5" ht="18" customHeight="1">
      <c r="A13" s="4"/>
      <c r="C13" s="2" t="s">
        <v>2311</v>
      </c>
    </row>
    <row r="15" spans="1:5" ht="18" customHeight="1">
      <c r="D15" s="187">
        <v>1</v>
      </c>
      <c r="E15" s="188" t="str">
        <f>IF(D15&gt;2,"større end 2","mindre eller lige med 2")</f>
        <v>mindre eller lige med 2</v>
      </c>
    </row>
    <row r="16" spans="1:5" ht="18" customHeight="1">
      <c r="D16" s="187">
        <v>2</v>
      </c>
      <c r="E16" s="188" t="str">
        <f t="shared" ref="E16:E18" si="0">IF(D16&gt;2,"større end 2","mindre eller lige med 2")</f>
        <v>mindre eller lige med 2</v>
      </c>
    </row>
    <row r="17" spans="3:11" ht="18" customHeight="1">
      <c r="D17" s="187">
        <v>3</v>
      </c>
      <c r="E17" s="188" t="str">
        <f t="shared" si="0"/>
        <v>større end 2</v>
      </c>
    </row>
    <row r="18" spans="3:11" ht="18" customHeight="1">
      <c r="D18" s="187">
        <v>4</v>
      </c>
      <c r="E18" s="188" t="str">
        <f t="shared" si="0"/>
        <v>større end 2</v>
      </c>
    </row>
    <row r="19" spans="3:11" ht="18" customHeight="1">
      <c r="D19" s="179"/>
    </row>
    <row r="20" spans="3:11" ht="18" customHeight="1">
      <c r="D20" s="179"/>
    </row>
    <row r="21" spans="3:11" ht="18" customHeight="1">
      <c r="C21" s="2" t="s">
        <v>2313</v>
      </c>
      <c r="D21" s="179"/>
    </row>
    <row r="22" spans="3:11" ht="18" customHeight="1">
      <c r="C22" s="2" t="s">
        <v>2314</v>
      </c>
      <c r="D22" s="179"/>
    </row>
    <row r="23" spans="3:11" ht="18" customHeight="1">
      <c r="C23" s="2" t="s">
        <v>2320</v>
      </c>
      <c r="D23" s="179"/>
    </row>
    <row r="24" spans="3:11" ht="18" customHeight="1">
      <c r="D24" s="179"/>
    </row>
    <row r="25" spans="3:11" ht="18" customHeight="1">
      <c r="D25" s="191" t="s">
        <v>2289</v>
      </c>
      <c r="E25" s="192">
        <v>2.4</v>
      </c>
    </row>
    <row r="26" spans="3:11" ht="18" customHeight="1">
      <c r="D26" s="189">
        <v>1</v>
      </c>
      <c r="E26" s="190" t="str">
        <f>IF(D26&gt;$E$25,"større end "&amp;$E$25,"mindre eller lige med "&amp;$E$25)</f>
        <v>mindre eller lige med 2,4</v>
      </c>
    </row>
    <row r="27" spans="3:11" ht="18" customHeight="1">
      <c r="D27" s="189">
        <v>2</v>
      </c>
      <c r="E27" s="190" t="str">
        <f t="shared" ref="E27:E29" si="1">IF(D27&gt;$E$25,"større end "&amp;$E$25,"mindre eller lige med "&amp;$E$25)</f>
        <v>mindre eller lige med 2,4</v>
      </c>
    </row>
    <row r="28" spans="3:11" ht="18" customHeight="1">
      <c r="D28" s="189">
        <v>3</v>
      </c>
      <c r="E28" s="190" t="str">
        <f t="shared" si="1"/>
        <v>større end 2,4</v>
      </c>
    </row>
    <row r="29" spans="3:11" ht="18" customHeight="1">
      <c r="D29" s="189">
        <v>4</v>
      </c>
      <c r="E29" s="190" t="str">
        <f t="shared" si="1"/>
        <v>større end 2,4</v>
      </c>
      <c r="I29" s="193" t="s">
        <v>0</v>
      </c>
      <c r="J29" s="193" t="s">
        <v>1</v>
      </c>
      <c r="K29" s="193" t="s">
        <v>2325</v>
      </c>
    </row>
    <row r="30" spans="3:11" ht="18" customHeight="1">
      <c r="I30" s="183" t="s">
        <v>2321</v>
      </c>
      <c r="J30" s="183">
        <v>13</v>
      </c>
      <c r="K30" s="183"/>
    </row>
    <row r="31" spans="3:11" ht="18" customHeight="1">
      <c r="C31" s="2" t="s">
        <v>2326</v>
      </c>
      <c r="I31" s="183" t="s">
        <v>2322</v>
      </c>
      <c r="J31" s="183">
        <v>22</v>
      </c>
      <c r="K31" s="183"/>
    </row>
    <row r="32" spans="3:11" ht="18" customHeight="1">
      <c r="C32" s="2" t="s">
        <v>2327</v>
      </c>
      <c r="I32" s="183" t="s">
        <v>2323</v>
      </c>
      <c r="J32" s="183">
        <v>34</v>
      </c>
      <c r="K32" s="183"/>
    </row>
    <row r="33" spans="3:11" ht="18" customHeight="1">
      <c r="C33" s="2" t="s">
        <v>2329</v>
      </c>
      <c r="I33" s="183" t="s">
        <v>2324</v>
      </c>
      <c r="J33" s="183">
        <v>8</v>
      </c>
      <c r="K33" s="183"/>
    </row>
    <row r="34" spans="3:11" ht="18" customHeight="1">
      <c r="C34" s="2" t="s">
        <v>2330</v>
      </c>
    </row>
    <row r="35" spans="3:11" ht="18" customHeight="1">
      <c r="C35" s="2" t="s">
        <v>2328</v>
      </c>
    </row>
  </sheetData>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27F3-C615-4EE3-BF0D-2B7171869996}">
  <dimension ref="A1:O31"/>
  <sheetViews>
    <sheetView tabSelected="1" workbookViewId="0">
      <selection activeCell="I14" sqref="I14"/>
    </sheetView>
  </sheetViews>
  <sheetFormatPr baseColWidth="10" defaultColWidth="9.140625" defaultRowHeight="18" customHeight="1"/>
  <cols>
    <col min="1" max="1" width="1.85546875" style="2" customWidth="1"/>
    <col min="2" max="2" width="3" style="2" customWidth="1"/>
    <col min="3" max="3" width="4.7109375" style="2" customWidth="1"/>
    <col min="4" max="4" width="16.7109375" style="2" customWidth="1"/>
    <col min="5" max="5" width="24.7109375" style="2" customWidth="1"/>
    <col min="6" max="6" width="15.7109375" style="2" bestFit="1" customWidth="1"/>
    <col min="7" max="7" width="44.28515625" style="3" customWidth="1"/>
    <col min="8" max="8" width="5" customWidth="1"/>
    <col min="9" max="13" width="8.140625" customWidth="1"/>
    <col min="14" max="15" width="11" customWidth="1"/>
    <col min="17" max="17" width="9.7109375" customWidth="1"/>
  </cols>
  <sheetData>
    <row r="1" spans="1:9" ht="13.5" customHeight="1">
      <c r="A1" s="1"/>
    </row>
    <row r="2" spans="1:9" ht="18" customHeight="1">
      <c r="A2" s="4"/>
      <c r="B2" s="180" t="s">
        <v>2318</v>
      </c>
    </row>
    <row r="3" spans="1:9" ht="13.5" customHeight="1">
      <c r="A3" s="4"/>
    </row>
    <row r="4" spans="1:9" ht="18" customHeight="1">
      <c r="A4" s="4"/>
      <c r="B4" s="186" t="s">
        <v>2319</v>
      </c>
    </row>
    <row r="5" spans="1:9" ht="18" customHeight="1">
      <c r="A5" s="4"/>
      <c r="B5" s="186"/>
      <c r="C5" s="2" t="s">
        <v>2332</v>
      </c>
    </row>
    <row r="6" spans="1:9" ht="18" customHeight="1">
      <c r="A6" s="4"/>
      <c r="B6" s="186"/>
      <c r="C6" s="2" t="s">
        <v>2333</v>
      </c>
    </row>
    <row r="7" spans="1:9" ht="18" customHeight="1">
      <c r="A7" s="4"/>
      <c r="C7" s="2" t="s">
        <v>2331</v>
      </c>
    </row>
    <row r="8" spans="1:9" ht="18" customHeight="1">
      <c r="A8" s="4"/>
      <c r="C8" s="2" t="s">
        <v>2342</v>
      </c>
    </row>
    <row r="9" spans="1:9" ht="13.5" customHeight="1">
      <c r="A9" s="4"/>
      <c r="I9" s="220"/>
    </row>
    <row r="10" spans="1:9" ht="18" customHeight="1">
      <c r="A10" s="4"/>
      <c r="B10" s="186"/>
      <c r="D10" s="213">
        <f>MAX(D13:D16)</f>
        <v>31</v>
      </c>
      <c r="I10" s="221"/>
    </row>
    <row r="11" spans="1:9" ht="18" customHeight="1">
      <c r="A11" s="4"/>
      <c r="D11" s="213">
        <f>MAX(D13:E14)</f>
        <v>17</v>
      </c>
    </row>
    <row r="12" spans="1:9" ht="13.5" customHeight="1">
      <c r="A12" s="4"/>
    </row>
    <row r="13" spans="1:9" ht="18" customHeight="1">
      <c r="A13" s="4"/>
      <c r="D13" s="211" t="s">
        <v>2334</v>
      </c>
      <c r="E13" s="212">
        <v>15</v>
      </c>
    </row>
    <row r="14" spans="1:9" ht="18" customHeight="1">
      <c r="D14" s="211">
        <v>2</v>
      </c>
      <c r="E14" s="212">
        <v>17</v>
      </c>
    </row>
    <row r="15" spans="1:9" ht="18" customHeight="1">
      <c r="D15" s="211">
        <v>31</v>
      </c>
      <c r="E15" s="212">
        <v>8</v>
      </c>
    </row>
    <row r="16" spans="1:9" ht="18" customHeight="1">
      <c r="D16" s="211">
        <v>19</v>
      </c>
      <c r="E16" s="212">
        <v>26</v>
      </c>
    </row>
    <row r="17" spans="2:15" ht="13.5" customHeight="1"/>
    <row r="18" spans="2:15" ht="18" customHeight="1">
      <c r="C18" s="2" t="s">
        <v>2335</v>
      </c>
    </row>
    <row r="19" spans="2:15" ht="13.5" customHeight="1"/>
    <row r="20" spans="2:15" ht="18" customHeight="1">
      <c r="D20" s="213">
        <f>MAX(D13:E14,E14:E16)</f>
        <v>26</v>
      </c>
    </row>
    <row r="21" spans="2:15" ht="13.5" customHeight="1">
      <c r="D21" s="179"/>
    </row>
    <row r="22" spans="2:15" ht="18" customHeight="1">
      <c r="B22" s="186" t="s">
        <v>2339</v>
      </c>
    </row>
    <row r="23" spans="2:15" ht="18" customHeight="1">
      <c r="C23" s="2" t="s">
        <v>2340</v>
      </c>
    </row>
    <row r="24" spans="2:15" ht="13.5" customHeight="1"/>
    <row r="25" spans="2:15" ht="18" customHeight="1">
      <c r="B25" s="186" t="s">
        <v>2341</v>
      </c>
    </row>
    <row r="26" spans="2:15" ht="18" customHeight="1">
      <c r="C26" s="2" t="s">
        <v>2343</v>
      </c>
      <c r="N26" t="s">
        <v>2337</v>
      </c>
      <c r="O26" t="s">
        <v>2338</v>
      </c>
    </row>
    <row r="27" spans="2:15" ht="18" customHeight="1">
      <c r="C27" s="2" t="s">
        <v>2344</v>
      </c>
      <c r="I27" s="214" t="s">
        <v>2334</v>
      </c>
      <c r="J27" s="215">
        <v>15</v>
      </c>
      <c r="K27" s="215">
        <v>25</v>
      </c>
      <c r="L27" s="215">
        <v>8</v>
      </c>
      <c r="M27" s="215">
        <v>1</v>
      </c>
      <c r="N27" s="216"/>
      <c r="O27" s="217"/>
    </row>
    <row r="28" spans="2:15" ht="18" customHeight="1">
      <c r="C28" s="2" t="s">
        <v>2345</v>
      </c>
      <c r="I28" s="214">
        <v>2</v>
      </c>
      <c r="J28" s="215">
        <v>17</v>
      </c>
      <c r="K28" s="215">
        <v>443</v>
      </c>
      <c r="L28" s="215">
        <v>4</v>
      </c>
      <c r="M28" s="215">
        <v>12</v>
      </c>
      <c r="N28" s="216"/>
      <c r="O28" s="217"/>
    </row>
    <row r="29" spans="2:15" ht="18" customHeight="1">
      <c r="C29" s="2" t="s">
        <v>2346</v>
      </c>
      <c r="I29" s="214">
        <v>31</v>
      </c>
      <c r="J29" s="215" t="s">
        <v>2336</v>
      </c>
      <c r="K29" s="215">
        <v>7</v>
      </c>
      <c r="L29" s="215"/>
      <c r="M29" s="215">
        <v>8</v>
      </c>
      <c r="N29" s="216"/>
      <c r="O29" s="217"/>
    </row>
    <row r="30" spans="2:15" ht="18" customHeight="1">
      <c r="I30" s="214">
        <v>19</v>
      </c>
      <c r="J30" s="215">
        <v>26</v>
      </c>
      <c r="K30" s="215">
        <v>22</v>
      </c>
      <c r="L30" s="215">
        <v>38</v>
      </c>
      <c r="M30" s="215">
        <v>62</v>
      </c>
      <c r="N30" s="216"/>
      <c r="O30" s="217"/>
    </row>
    <row r="31" spans="2:15" ht="18" customHeight="1">
      <c r="N31" s="218"/>
      <c r="O31" s="219"/>
    </row>
  </sheetData>
  <pageMargins left="0.75" right="0.75" top="1" bottom="1" header="0.5" footer="0.5"/>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A20"/>
  <sheetViews>
    <sheetView workbookViewId="0">
      <selection activeCell="A11" sqref="A11"/>
    </sheetView>
  </sheetViews>
  <sheetFormatPr baseColWidth="10" defaultColWidth="36.5703125" defaultRowHeight="19.149999999999999" customHeight="1"/>
  <sheetData>
    <row r="1" spans="1:1" ht="19.149999999999999" customHeight="1">
      <c r="A1" s="25" t="s">
        <v>25</v>
      </c>
    </row>
    <row r="2" spans="1:1" ht="19.149999999999999" customHeight="1">
      <c r="A2" s="25" t="s">
        <v>26</v>
      </c>
    </row>
    <row r="3" spans="1:1" ht="19.149999999999999" customHeight="1">
      <c r="A3" s="25" t="s">
        <v>27</v>
      </c>
    </row>
    <row r="4" spans="1:1" ht="19.149999999999999" customHeight="1">
      <c r="A4" s="25" t="s">
        <v>28</v>
      </c>
    </row>
    <row r="5" spans="1:1" ht="19.149999999999999" customHeight="1">
      <c r="A5" s="25" t="s">
        <v>29</v>
      </c>
    </row>
    <row r="6" spans="1:1" ht="19.149999999999999" customHeight="1">
      <c r="A6" s="25" t="s">
        <v>30</v>
      </c>
    </row>
    <row r="7" spans="1:1" ht="19.149999999999999" customHeight="1">
      <c r="A7" s="25" t="s">
        <v>31</v>
      </c>
    </row>
    <row r="8" spans="1:1" ht="19.149999999999999" customHeight="1">
      <c r="A8" s="25" t="s">
        <v>33</v>
      </c>
    </row>
    <row r="9" spans="1:1" ht="19.149999999999999" customHeight="1">
      <c r="A9" s="25"/>
    </row>
    <row r="10" spans="1:1" ht="19.149999999999999" customHeight="1">
      <c r="A10" s="25" t="s">
        <v>2288</v>
      </c>
    </row>
    <row r="11" spans="1:1" ht="19.149999999999999" customHeight="1">
      <c r="A11" s="25" t="s">
        <v>35</v>
      </c>
    </row>
    <row r="12" spans="1:1" ht="19.149999999999999" customHeight="1">
      <c r="A12" s="25" t="s">
        <v>36</v>
      </c>
    </row>
    <row r="13" spans="1:1" ht="19.149999999999999" customHeight="1">
      <c r="A13" s="25" t="s">
        <v>37</v>
      </c>
    </row>
    <row r="14" spans="1:1" ht="19.149999999999999" customHeight="1">
      <c r="A14" s="25" t="s">
        <v>41</v>
      </c>
    </row>
    <row r="15" spans="1:1" ht="19.149999999999999" customHeight="1">
      <c r="A15" s="25"/>
    </row>
    <row r="16" spans="1:1" ht="19.149999999999999" customHeight="1">
      <c r="A16" s="25"/>
    </row>
    <row r="17" spans="1:1" ht="19.149999999999999" customHeight="1">
      <c r="A17" s="25"/>
    </row>
    <row r="18" spans="1:1" ht="19.149999999999999" customHeight="1">
      <c r="A18" s="25"/>
    </row>
    <row r="19" spans="1:1" ht="19.149999999999999" customHeight="1">
      <c r="A19" s="25"/>
    </row>
    <row r="20" spans="1:1" ht="19.149999999999999" customHeight="1">
      <c r="A20" s="2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59790-C40B-44EE-9383-B2EC90CBBC07}">
  <sheetPr>
    <tabColor theme="7"/>
  </sheetPr>
  <dimension ref="A1:B37"/>
  <sheetViews>
    <sheetView workbookViewId="0">
      <selection activeCell="B37" sqref="B37"/>
    </sheetView>
  </sheetViews>
  <sheetFormatPr baseColWidth="10" defaultColWidth="9.140625" defaultRowHeight="15"/>
  <cols>
    <col min="1" max="1" width="7.28515625" customWidth="1"/>
  </cols>
  <sheetData>
    <row r="1" spans="1:2">
      <c r="A1" s="43" t="s">
        <v>51</v>
      </c>
    </row>
    <row r="3" spans="1:2">
      <c r="A3" t="s">
        <v>52</v>
      </c>
    </row>
    <row r="5" spans="1:2">
      <c r="A5">
        <v>1</v>
      </c>
    </row>
    <row r="6" spans="1:2">
      <c r="B6" t="s">
        <v>53</v>
      </c>
    </row>
    <row r="7" spans="1:2">
      <c r="A7">
        <v>2</v>
      </c>
    </row>
    <row r="8" spans="1:2">
      <c r="B8" t="s">
        <v>1795</v>
      </c>
    </row>
    <row r="9" spans="1:2">
      <c r="A9">
        <v>3</v>
      </c>
    </row>
    <row r="10" spans="1:2">
      <c r="B10" t="s">
        <v>2182</v>
      </c>
    </row>
    <row r="11" spans="1:2">
      <c r="B11" t="s">
        <v>2183</v>
      </c>
    </row>
    <row r="33" spans="1:2">
      <c r="B33" t="s">
        <v>2184</v>
      </c>
    </row>
    <row r="35" spans="1:2">
      <c r="B35" t="s">
        <v>2185</v>
      </c>
    </row>
    <row r="36" spans="1:2">
      <c r="A36">
        <v>4</v>
      </c>
    </row>
    <row r="37" spans="1:2">
      <c r="B37" t="s">
        <v>2189</v>
      </c>
    </row>
  </sheetData>
  <hyperlinks>
    <hyperlink ref="A1" r:id="rId1" xr:uid="{6B1D204E-C070-4480-9658-54ADC6539EEB}"/>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CBABF-5C31-4606-B505-23754EF2D0C4}">
  <sheetPr>
    <tabColor theme="7"/>
  </sheetPr>
  <dimension ref="A1:I4078"/>
  <sheetViews>
    <sheetView workbookViewId="0">
      <selection activeCell="L6" sqref="L6"/>
    </sheetView>
  </sheetViews>
  <sheetFormatPr baseColWidth="10" defaultColWidth="9.140625" defaultRowHeight="15"/>
  <sheetData>
    <row r="1" spans="1:9" ht="293.25">
      <c r="A1" s="44" t="s">
        <v>54</v>
      </c>
    </row>
    <row r="2" spans="1:9">
      <c r="A2" s="45" t="s">
        <v>55</v>
      </c>
    </row>
    <row r="3" spans="1:9">
      <c r="A3" s="46"/>
    </row>
    <row r="4" spans="1:9">
      <c r="A4" s="47"/>
    </row>
    <row r="5" spans="1:9">
      <c r="A5" s="48"/>
    </row>
    <row r="6" spans="1:9" ht="38.25">
      <c r="A6" s="49" t="s">
        <v>56</v>
      </c>
    </row>
    <row r="7" spans="1:9" ht="25.5">
      <c r="A7" s="49" t="s">
        <v>57</v>
      </c>
    </row>
    <row r="8" spans="1:9" ht="76.5">
      <c r="A8" s="49" t="s">
        <v>58</v>
      </c>
    </row>
    <row r="9" spans="1:9" ht="38.25">
      <c r="A9" s="49" t="s">
        <v>59</v>
      </c>
    </row>
    <row r="10" spans="1:9" ht="15.75" thickBot="1">
      <c r="A10" s="50" t="s">
        <v>60</v>
      </c>
    </row>
    <row r="11" spans="1:9" ht="14.45" customHeight="1">
      <c r="A11" s="202" t="s">
        <v>61</v>
      </c>
      <c r="B11" s="203"/>
      <c r="C11" s="203"/>
      <c r="D11" s="203"/>
      <c r="E11" s="203"/>
      <c r="F11" s="203"/>
      <c r="G11" s="203"/>
      <c r="H11" s="203"/>
      <c r="I11" s="204"/>
    </row>
    <row r="12" spans="1:9">
      <c r="A12" s="205" t="s">
        <v>62</v>
      </c>
      <c r="B12" s="206"/>
      <c r="C12" s="206"/>
      <c r="D12" s="206"/>
      <c r="E12" s="206"/>
      <c r="F12" s="206"/>
      <c r="G12" s="206"/>
      <c r="H12" s="206"/>
      <c r="I12" s="207"/>
    </row>
    <row r="13" spans="1:9">
      <c r="A13" s="84"/>
      <c r="B13" s="53"/>
      <c r="C13" s="53"/>
      <c r="D13" s="53"/>
      <c r="E13" s="53"/>
      <c r="F13" s="53"/>
      <c r="G13" s="53"/>
      <c r="H13" s="53"/>
      <c r="I13" s="85"/>
    </row>
    <row r="14" spans="1:9" ht="28.5">
      <c r="A14" s="84"/>
      <c r="B14" s="54"/>
      <c r="C14" s="54"/>
      <c r="D14" s="54"/>
      <c r="E14" s="54"/>
      <c r="F14" s="55" t="s">
        <v>63</v>
      </c>
      <c r="G14" s="54" t="s">
        <v>64</v>
      </c>
      <c r="H14" s="55" t="s">
        <v>65</v>
      </c>
      <c r="I14" s="86" t="s">
        <v>66</v>
      </c>
    </row>
    <row r="15" spans="1:9">
      <c r="A15" s="199"/>
      <c r="B15" s="200"/>
      <c r="C15" s="200"/>
      <c r="D15" s="200"/>
      <c r="E15" s="200"/>
      <c r="F15" s="200"/>
      <c r="G15" s="200"/>
      <c r="H15" s="200"/>
      <c r="I15" s="201"/>
    </row>
    <row r="16" spans="1:9" ht="90">
      <c r="A16" s="87" t="s">
        <v>67</v>
      </c>
      <c r="B16" s="58" t="s">
        <v>68</v>
      </c>
      <c r="C16" s="51"/>
      <c r="D16" s="51"/>
      <c r="E16" s="51"/>
      <c r="F16" s="51"/>
      <c r="G16" s="51"/>
      <c r="H16" s="51"/>
      <c r="I16" s="88"/>
    </row>
    <row r="17" spans="1:9">
      <c r="A17" s="196" t="s">
        <v>69</v>
      </c>
      <c r="B17" s="197"/>
      <c r="C17" s="197"/>
      <c r="D17" s="197"/>
      <c r="E17" s="197"/>
      <c r="F17" s="197"/>
      <c r="G17" s="197"/>
      <c r="H17" s="197"/>
      <c r="I17" s="198"/>
    </row>
    <row r="18" spans="1:9">
      <c r="A18" s="208"/>
      <c r="B18" s="209"/>
      <c r="C18" s="209"/>
      <c r="D18" s="209"/>
      <c r="E18" s="209"/>
      <c r="F18" s="209"/>
      <c r="G18" s="209"/>
      <c r="H18" s="209"/>
      <c r="I18" s="210"/>
    </row>
    <row r="19" spans="1:9">
      <c r="A19" s="196" t="s">
        <v>70</v>
      </c>
      <c r="B19" s="197"/>
      <c r="C19" s="197"/>
      <c r="D19" s="197"/>
      <c r="E19" s="197"/>
      <c r="F19" s="197"/>
      <c r="G19" s="197"/>
      <c r="H19" s="197"/>
      <c r="I19" s="198"/>
    </row>
    <row r="20" spans="1:9" ht="25.5">
      <c r="A20" s="89" t="s">
        <v>71</v>
      </c>
      <c r="B20" s="59" t="s">
        <v>72</v>
      </c>
      <c r="C20" s="59" t="s">
        <v>73</v>
      </c>
      <c r="D20" s="59" t="s">
        <v>74</v>
      </c>
      <c r="E20" s="51"/>
      <c r="F20" s="51"/>
      <c r="G20" s="51"/>
      <c r="H20" s="51"/>
      <c r="I20" s="88"/>
    </row>
    <row r="21" spans="1:9" ht="72">
      <c r="A21" s="90"/>
      <c r="B21" s="60" t="s">
        <v>76</v>
      </c>
      <c r="C21" s="62" t="s">
        <v>78</v>
      </c>
      <c r="D21" s="66" t="s">
        <v>82</v>
      </c>
      <c r="E21" s="51"/>
      <c r="F21" s="51"/>
      <c r="G21" s="51"/>
      <c r="H21" s="51"/>
      <c r="I21" s="88"/>
    </row>
    <row r="22" spans="1:9" ht="18">
      <c r="A22" s="91"/>
      <c r="B22" s="61" t="s">
        <v>77</v>
      </c>
      <c r="C22" s="63" t="s">
        <v>79</v>
      </c>
      <c r="D22" s="66" t="s">
        <v>83</v>
      </c>
      <c r="E22" s="51"/>
      <c r="F22" s="51"/>
      <c r="G22" s="51"/>
      <c r="H22" s="51"/>
      <c r="I22" s="88"/>
    </row>
    <row r="23" spans="1:9" ht="63">
      <c r="A23" s="92"/>
      <c r="B23" s="61"/>
      <c r="C23" s="64" t="s">
        <v>80</v>
      </c>
      <c r="D23" s="66" t="s">
        <v>84</v>
      </c>
      <c r="E23" s="51"/>
      <c r="F23" s="51"/>
      <c r="G23" s="51"/>
      <c r="H23" s="51"/>
      <c r="I23" s="88"/>
    </row>
    <row r="24" spans="1:9" ht="27">
      <c r="A24" s="92" t="s">
        <v>75</v>
      </c>
      <c r="B24" s="61"/>
      <c r="C24" s="65" t="s">
        <v>81</v>
      </c>
      <c r="D24" s="67" t="s">
        <v>85</v>
      </c>
      <c r="E24" s="51"/>
      <c r="F24" s="51"/>
      <c r="G24" s="51"/>
      <c r="H24" s="51"/>
      <c r="I24" s="88"/>
    </row>
    <row r="25" spans="1:9">
      <c r="A25" s="92"/>
      <c r="B25" s="61"/>
      <c r="C25" s="65"/>
      <c r="D25" s="66"/>
      <c r="E25" s="51"/>
      <c r="F25" s="51"/>
      <c r="G25" s="51"/>
      <c r="H25" s="51"/>
      <c r="I25" s="88"/>
    </row>
    <row r="26" spans="1:9">
      <c r="A26" s="92"/>
      <c r="B26" s="61"/>
      <c r="C26" s="65"/>
      <c r="D26" s="66"/>
      <c r="E26" s="51"/>
      <c r="F26" s="51"/>
      <c r="G26" s="51"/>
      <c r="H26" s="51"/>
      <c r="I26" s="88"/>
    </row>
    <row r="27" spans="1:9">
      <c r="A27" s="92"/>
      <c r="B27" s="61"/>
      <c r="C27" s="65"/>
      <c r="D27" s="66"/>
      <c r="E27" s="51"/>
      <c r="F27" s="51"/>
      <c r="G27" s="51"/>
      <c r="H27" s="51"/>
      <c r="I27" s="88"/>
    </row>
    <row r="28" spans="1:9">
      <c r="A28" s="92"/>
      <c r="B28" s="61"/>
      <c r="C28" s="65"/>
      <c r="D28" s="69" t="s">
        <v>86</v>
      </c>
      <c r="E28" s="51"/>
      <c r="F28" s="51"/>
      <c r="G28" s="51"/>
      <c r="H28" s="51"/>
      <c r="I28" s="88"/>
    </row>
    <row r="29" spans="1:9" ht="27">
      <c r="A29" s="93"/>
      <c r="B29" s="70" t="s">
        <v>76</v>
      </c>
      <c r="C29" s="72" t="s">
        <v>88</v>
      </c>
      <c r="D29" s="75" t="s">
        <v>92</v>
      </c>
      <c r="E29" s="51"/>
      <c r="F29" s="51"/>
      <c r="G29" s="51"/>
      <c r="H29" s="51"/>
      <c r="I29" s="88"/>
    </row>
    <row r="30" spans="1:9" ht="126">
      <c r="A30" s="94"/>
      <c r="B30" s="71" t="s">
        <v>87</v>
      </c>
      <c r="C30" s="73" t="s">
        <v>89</v>
      </c>
      <c r="D30" s="75" t="s">
        <v>83</v>
      </c>
      <c r="E30" s="51"/>
      <c r="F30" s="51"/>
      <c r="G30" s="51"/>
      <c r="H30" s="51"/>
      <c r="I30" s="88"/>
    </row>
    <row r="31" spans="1:9" ht="36">
      <c r="A31" s="95"/>
      <c r="B31" s="71"/>
      <c r="C31" s="57" t="s">
        <v>90</v>
      </c>
      <c r="D31" s="75" t="s">
        <v>93</v>
      </c>
      <c r="E31" s="51"/>
      <c r="F31" s="51"/>
      <c r="G31" s="51"/>
      <c r="H31" s="51"/>
      <c r="I31" s="88"/>
    </row>
    <row r="32" spans="1:9" ht="36">
      <c r="A32" s="95" t="s">
        <v>75</v>
      </c>
      <c r="B32" s="71"/>
      <c r="C32" s="74" t="s">
        <v>91</v>
      </c>
      <c r="D32" s="76" t="s">
        <v>94</v>
      </c>
      <c r="E32" s="51"/>
      <c r="F32" s="51"/>
      <c r="G32" s="51"/>
      <c r="H32" s="51"/>
      <c r="I32" s="88"/>
    </row>
    <row r="33" spans="1:9">
      <c r="A33" s="95"/>
      <c r="B33" s="71"/>
      <c r="C33" s="74"/>
      <c r="D33" s="75"/>
      <c r="E33" s="51"/>
      <c r="F33" s="51"/>
      <c r="G33" s="51"/>
      <c r="H33" s="51"/>
      <c r="I33" s="88"/>
    </row>
    <row r="34" spans="1:9">
      <c r="A34" s="95"/>
      <c r="B34" s="71"/>
      <c r="C34" s="74"/>
      <c r="D34" s="75"/>
      <c r="E34" s="51"/>
      <c r="F34" s="51"/>
      <c r="G34" s="51"/>
      <c r="H34" s="51"/>
      <c r="I34" s="88"/>
    </row>
    <row r="35" spans="1:9">
      <c r="A35" s="95"/>
      <c r="B35" s="71"/>
      <c r="C35" s="74"/>
      <c r="D35" s="75"/>
      <c r="E35" s="51"/>
      <c r="F35" s="51"/>
      <c r="G35" s="51"/>
      <c r="H35" s="51"/>
      <c r="I35" s="88"/>
    </row>
    <row r="36" spans="1:9">
      <c r="A36" s="95"/>
      <c r="B36" s="71"/>
      <c r="C36" s="74"/>
      <c r="D36" s="78" t="s">
        <v>86</v>
      </c>
      <c r="E36" s="51"/>
      <c r="F36" s="51"/>
      <c r="G36" s="51"/>
      <c r="H36" s="51"/>
      <c r="I36" s="88"/>
    </row>
    <row r="37" spans="1:9" ht="27">
      <c r="A37" s="90"/>
      <c r="B37" s="60" t="s">
        <v>76</v>
      </c>
      <c r="C37" s="62" t="s">
        <v>88</v>
      </c>
      <c r="D37" s="66" t="s">
        <v>97</v>
      </c>
      <c r="E37" s="51"/>
      <c r="F37" s="51"/>
      <c r="G37" s="51"/>
      <c r="H37" s="51"/>
      <c r="I37" s="88"/>
    </row>
    <row r="38" spans="1:9" ht="63">
      <c r="A38" s="91"/>
      <c r="B38" s="61" t="s">
        <v>77</v>
      </c>
      <c r="C38" s="63" t="s">
        <v>95</v>
      </c>
      <c r="D38" s="66" t="s">
        <v>83</v>
      </c>
      <c r="E38" s="51"/>
      <c r="F38" s="51"/>
      <c r="G38" s="51"/>
      <c r="H38" s="51"/>
      <c r="I38" s="88"/>
    </row>
    <row r="39" spans="1:9" ht="36">
      <c r="A39" s="92"/>
      <c r="B39" s="61"/>
      <c r="C39" s="64" t="s">
        <v>90</v>
      </c>
      <c r="D39" s="66" t="s">
        <v>98</v>
      </c>
      <c r="E39" s="51"/>
      <c r="F39" s="51"/>
      <c r="G39" s="51"/>
      <c r="H39" s="51"/>
      <c r="I39" s="88"/>
    </row>
    <row r="40" spans="1:9" ht="36">
      <c r="A40" s="92" t="s">
        <v>75</v>
      </c>
      <c r="B40" s="61"/>
      <c r="C40" s="65" t="s">
        <v>96</v>
      </c>
      <c r="D40" s="67" t="s">
        <v>99</v>
      </c>
      <c r="E40" s="51"/>
      <c r="F40" s="51"/>
      <c r="G40" s="51"/>
      <c r="H40" s="51"/>
      <c r="I40" s="88"/>
    </row>
    <row r="41" spans="1:9">
      <c r="A41" s="92"/>
      <c r="B41" s="61"/>
      <c r="C41" s="65"/>
      <c r="D41" s="66"/>
      <c r="E41" s="51"/>
      <c r="F41" s="51"/>
      <c r="G41" s="51"/>
      <c r="H41" s="51"/>
      <c r="I41" s="88"/>
    </row>
    <row r="42" spans="1:9">
      <c r="A42" s="92"/>
      <c r="B42" s="61"/>
      <c r="C42" s="65"/>
      <c r="D42" s="66"/>
      <c r="E42" s="51"/>
      <c r="F42" s="51"/>
      <c r="G42" s="51"/>
      <c r="H42" s="51"/>
      <c r="I42" s="88"/>
    </row>
    <row r="43" spans="1:9">
      <c r="A43" s="92"/>
      <c r="B43" s="61"/>
      <c r="C43" s="65"/>
      <c r="D43" s="66"/>
      <c r="E43" s="51"/>
      <c r="F43" s="51"/>
      <c r="G43" s="51"/>
      <c r="H43" s="51"/>
      <c r="I43" s="88"/>
    </row>
    <row r="44" spans="1:9">
      <c r="A44" s="92"/>
      <c r="B44" s="61"/>
      <c r="C44" s="65"/>
      <c r="D44" s="69" t="s">
        <v>86</v>
      </c>
      <c r="E44" s="51"/>
      <c r="F44" s="51"/>
      <c r="G44" s="51"/>
      <c r="H44" s="51"/>
      <c r="I44" s="88"/>
    </row>
    <row r="45" spans="1:9" ht="72">
      <c r="A45" s="93"/>
      <c r="B45" s="70" t="s">
        <v>76</v>
      </c>
      <c r="C45" s="72" t="s">
        <v>78</v>
      </c>
      <c r="D45" s="75" t="s">
        <v>102</v>
      </c>
      <c r="E45" s="51"/>
      <c r="F45" s="51"/>
      <c r="G45" s="51"/>
      <c r="H45" s="51"/>
      <c r="I45" s="88"/>
    </row>
    <row r="46" spans="1:9" ht="18">
      <c r="A46" s="94"/>
      <c r="B46" s="71" t="s">
        <v>77</v>
      </c>
      <c r="C46" s="73" t="s">
        <v>100</v>
      </c>
      <c r="D46" s="75" t="s">
        <v>83</v>
      </c>
      <c r="E46" s="51"/>
      <c r="F46" s="51"/>
      <c r="G46" s="51"/>
      <c r="H46" s="51"/>
      <c r="I46" s="88"/>
    </row>
    <row r="47" spans="1:9" ht="63">
      <c r="A47" s="95"/>
      <c r="B47" s="71"/>
      <c r="C47" s="57" t="s">
        <v>80</v>
      </c>
      <c r="D47" s="75" t="s">
        <v>103</v>
      </c>
      <c r="E47" s="51"/>
      <c r="F47" s="51"/>
      <c r="G47" s="51"/>
      <c r="H47" s="51"/>
      <c r="I47" s="88"/>
    </row>
    <row r="48" spans="1:9" ht="36">
      <c r="A48" s="95" t="s">
        <v>75</v>
      </c>
      <c r="B48" s="71"/>
      <c r="C48" s="74" t="s">
        <v>101</v>
      </c>
      <c r="D48" s="76" t="s">
        <v>104</v>
      </c>
      <c r="E48" s="51"/>
      <c r="F48" s="51"/>
      <c r="G48" s="51"/>
      <c r="H48" s="51"/>
      <c r="I48" s="88"/>
    </row>
    <row r="49" spans="1:9">
      <c r="A49" s="95"/>
      <c r="B49" s="71"/>
      <c r="C49" s="74"/>
      <c r="D49" s="75"/>
      <c r="E49" s="51"/>
      <c r="F49" s="51"/>
      <c r="G49" s="51"/>
      <c r="H49" s="51"/>
      <c r="I49" s="88"/>
    </row>
    <row r="50" spans="1:9">
      <c r="A50" s="95"/>
      <c r="B50" s="71"/>
      <c r="C50" s="74"/>
      <c r="D50" s="75"/>
      <c r="E50" s="51"/>
      <c r="F50" s="51"/>
      <c r="G50" s="51"/>
      <c r="H50" s="51"/>
      <c r="I50" s="88"/>
    </row>
    <row r="51" spans="1:9">
      <c r="A51" s="95"/>
      <c r="B51" s="71"/>
      <c r="C51" s="74"/>
      <c r="D51" s="75"/>
      <c r="E51" s="51"/>
      <c r="F51" s="51"/>
      <c r="G51" s="51"/>
      <c r="H51" s="51"/>
      <c r="I51" s="88"/>
    </row>
    <row r="52" spans="1:9">
      <c r="A52" s="95"/>
      <c r="B52" s="71"/>
      <c r="C52" s="74"/>
      <c r="D52" s="78" t="s">
        <v>86</v>
      </c>
      <c r="E52" s="51"/>
      <c r="F52" s="51"/>
      <c r="G52" s="51"/>
      <c r="H52" s="51"/>
      <c r="I52" s="88"/>
    </row>
    <row r="53" spans="1:9" ht="72">
      <c r="A53" s="90"/>
      <c r="B53" s="60" t="s">
        <v>76</v>
      </c>
      <c r="C53" s="62" t="s">
        <v>78</v>
      </c>
      <c r="D53" s="66" t="s">
        <v>106</v>
      </c>
      <c r="E53" s="51"/>
      <c r="F53" s="51"/>
      <c r="G53" s="51"/>
      <c r="H53" s="51"/>
      <c r="I53" s="88"/>
    </row>
    <row r="54" spans="1:9" ht="135">
      <c r="A54" s="91"/>
      <c r="B54" s="61" t="s">
        <v>77</v>
      </c>
      <c r="C54" s="79" t="s">
        <v>105</v>
      </c>
      <c r="D54" s="66" t="s">
        <v>83</v>
      </c>
      <c r="E54" s="51"/>
      <c r="F54" s="51"/>
      <c r="G54" s="51"/>
      <c r="H54" s="51"/>
      <c r="I54" s="88"/>
    </row>
    <row r="55" spans="1:9" ht="63">
      <c r="A55" s="92"/>
      <c r="B55" s="61"/>
      <c r="C55" s="64" t="s">
        <v>80</v>
      </c>
      <c r="D55" s="66" t="s">
        <v>107</v>
      </c>
      <c r="E55" s="51"/>
      <c r="F55" s="51"/>
      <c r="G55" s="51"/>
      <c r="H55" s="51"/>
      <c r="I55" s="88"/>
    </row>
    <row r="56" spans="1:9" ht="36">
      <c r="A56" s="92" t="s">
        <v>29</v>
      </c>
      <c r="B56" s="61"/>
      <c r="C56" s="65" t="s">
        <v>91</v>
      </c>
      <c r="D56" s="67" t="s">
        <v>108</v>
      </c>
      <c r="E56" s="51"/>
      <c r="F56" s="51"/>
      <c r="G56" s="51"/>
      <c r="H56" s="51"/>
      <c r="I56" s="88"/>
    </row>
    <row r="57" spans="1:9">
      <c r="A57" s="92"/>
      <c r="B57" s="61"/>
      <c r="C57" s="65"/>
      <c r="D57" s="66"/>
      <c r="E57" s="51"/>
      <c r="F57" s="51"/>
      <c r="G57" s="51"/>
      <c r="H57" s="51"/>
      <c r="I57" s="88"/>
    </row>
    <row r="58" spans="1:9">
      <c r="A58" s="92"/>
      <c r="B58" s="61"/>
      <c r="C58" s="65"/>
      <c r="D58" s="66"/>
      <c r="E58" s="51"/>
      <c r="F58" s="51"/>
      <c r="G58" s="51"/>
      <c r="H58" s="51"/>
      <c r="I58" s="88"/>
    </row>
    <row r="59" spans="1:9">
      <c r="A59" s="92"/>
      <c r="B59" s="61"/>
      <c r="C59" s="65"/>
      <c r="D59" s="66"/>
      <c r="E59" s="51"/>
      <c r="F59" s="51"/>
      <c r="G59" s="51"/>
      <c r="H59" s="51"/>
      <c r="I59" s="88"/>
    </row>
    <row r="60" spans="1:9">
      <c r="A60" s="92"/>
      <c r="B60" s="61"/>
      <c r="C60" s="65"/>
      <c r="D60" s="69" t="s">
        <v>86</v>
      </c>
      <c r="E60" s="51"/>
      <c r="F60" s="51"/>
      <c r="G60" s="51"/>
      <c r="H60" s="51"/>
      <c r="I60" s="88"/>
    </row>
    <row r="61" spans="1:9" ht="27">
      <c r="A61" s="93"/>
      <c r="B61" s="70" t="s">
        <v>76</v>
      </c>
      <c r="C61" s="72" t="s">
        <v>88</v>
      </c>
      <c r="D61" s="75" t="s">
        <v>97</v>
      </c>
      <c r="E61" s="51"/>
      <c r="F61" s="51"/>
      <c r="G61" s="51"/>
      <c r="H61" s="51"/>
      <c r="I61" s="88"/>
    </row>
    <row r="62" spans="1:9" ht="81">
      <c r="A62" s="94"/>
      <c r="B62" s="71" t="s">
        <v>87</v>
      </c>
      <c r="C62" s="73" t="s">
        <v>109</v>
      </c>
      <c r="D62" s="75" t="s">
        <v>83</v>
      </c>
      <c r="E62" s="51"/>
      <c r="F62" s="51"/>
      <c r="G62" s="51"/>
      <c r="H62" s="51"/>
      <c r="I62" s="88"/>
    </row>
    <row r="63" spans="1:9" ht="36">
      <c r="A63" s="95"/>
      <c r="B63" s="71"/>
      <c r="C63" s="57" t="s">
        <v>90</v>
      </c>
      <c r="D63" s="75" t="s">
        <v>110</v>
      </c>
      <c r="E63" s="51"/>
      <c r="F63" s="51"/>
      <c r="G63" s="51"/>
      <c r="H63" s="51"/>
      <c r="I63" s="88"/>
    </row>
    <row r="64" spans="1:9" ht="36">
      <c r="A64" s="95" t="s">
        <v>75</v>
      </c>
      <c r="B64" s="71"/>
      <c r="C64" s="74" t="s">
        <v>96</v>
      </c>
      <c r="D64" s="76" t="s">
        <v>111</v>
      </c>
      <c r="E64" s="51"/>
      <c r="F64" s="51"/>
      <c r="G64" s="51"/>
      <c r="H64" s="51"/>
      <c r="I64" s="88"/>
    </row>
    <row r="65" spans="1:9">
      <c r="A65" s="95"/>
      <c r="B65" s="71"/>
      <c r="C65" s="74"/>
      <c r="D65" s="75"/>
      <c r="E65" s="51"/>
      <c r="F65" s="51"/>
      <c r="G65" s="51"/>
      <c r="H65" s="51"/>
      <c r="I65" s="88"/>
    </row>
    <row r="66" spans="1:9">
      <c r="A66" s="95"/>
      <c r="B66" s="71"/>
      <c r="C66" s="74"/>
      <c r="D66" s="75"/>
      <c r="E66" s="51"/>
      <c r="F66" s="51"/>
      <c r="G66" s="51"/>
      <c r="H66" s="51"/>
      <c r="I66" s="88"/>
    </row>
    <row r="67" spans="1:9">
      <c r="A67" s="95"/>
      <c r="B67" s="71"/>
      <c r="C67" s="74"/>
      <c r="D67" s="75"/>
      <c r="E67" s="51"/>
      <c r="F67" s="51"/>
      <c r="G67" s="51"/>
      <c r="H67" s="51"/>
      <c r="I67" s="88"/>
    </row>
    <row r="68" spans="1:9">
      <c r="A68" s="95"/>
      <c r="B68" s="71"/>
      <c r="C68" s="74"/>
      <c r="D68" s="78" t="s">
        <v>86</v>
      </c>
      <c r="E68" s="51"/>
      <c r="F68" s="51"/>
      <c r="G68" s="51"/>
      <c r="H68" s="51"/>
      <c r="I68" s="88"/>
    </row>
    <row r="69" spans="1:9" ht="27">
      <c r="A69" s="90"/>
      <c r="B69" s="60" t="s">
        <v>76</v>
      </c>
      <c r="C69" s="62" t="s">
        <v>88</v>
      </c>
      <c r="D69" s="66" t="s">
        <v>114</v>
      </c>
      <c r="E69" s="51"/>
      <c r="F69" s="51"/>
      <c r="G69" s="51"/>
      <c r="H69" s="51"/>
      <c r="I69" s="88"/>
    </row>
    <row r="70" spans="1:9" ht="135">
      <c r="A70" s="91"/>
      <c r="B70" s="61" t="s">
        <v>87</v>
      </c>
      <c r="C70" s="79" t="s">
        <v>112</v>
      </c>
      <c r="D70" s="66" t="s">
        <v>83</v>
      </c>
      <c r="E70" s="51"/>
      <c r="F70" s="51"/>
      <c r="G70" s="51"/>
      <c r="H70" s="51"/>
      <c r="I70" s="88"/>
    </row>
    <row r="71" spans="1:9" ht="36">
      <c r="A71" s="92"/>
      <c r="B71" s="61"/>
      <c r="C71" s="64" t="s">
        <v>90</v>
      </c>
      <c r="D71" s="66" t="s">
        <v>115</v>
      </c>
      <c r="E71" s="51"/>
      <c r="F71" s="51"/>
      <c r="G71" s="51"/>
      <c r="H71" s="51"/>
      <c r="I71" s="88"/>
    </row>
    <row r="72" spans="1:9" ht="36">
      <c r="A72" s="92" t="s">
        <v>75</v>
      </c>
      <c r="B72" s="61"/>
      <c r="C72" s="65" t="s">
        <v>113</v>
      </c>
      <c r="D72" s="67" t="s">
        <v>116</v>
      </c>
      <c r="E72" s="51"/>
      <c r="F72" s="51"/>
      <c r="G72" s="51"/>
      <c r="H72" s="51"/>
      <c r="I72" s="88"/>
    </row>
    <row r="73" spans="1:9">
      <c r="A73" s="92"/>
      <c r="B73" s="61"/>
      <c r="C73" s="65"/>
      <c r="D73" s="66"/>
      <c r="E73" s="51"/>
      <c r="F73" s="51"/>
      <c r="G73" s="51"/>
      <c r="H73" s="51"/>
      <c r="I73" s="88"/>
    </row>
    <row r="74" spans="1:9">
      <c r="A74" s="92"/>
      <c r="B74" s="61"/>
      <c r="C74" s="65"/>
      <c r="D74" s="66"/>
      <c r="E74" s="51"/>
      <c r="F74" s="51"/>
      <c r="G74" s="51"/>
      <c r="H74" s="51"/>
      <c r="I74" s="88"/>
    </row>
    <row r="75" spans="1:9">
      <c r="A75" s="92"/>
      <c r="B75" s="61"/>
      <c r="C75" s="65"/>
      <c r="D75" s="66"/>
      <c r="E75" s="51"/>
      <c r="F75" s="51"/>
      <c r="G75" s="51"/>
      <c r="H75" s="51"/>
      <c r="I75" s="88"/>
    </row>
    <row r="76" spans="1:9">
      <c r="A76" s="92"/>
      <c r="B76" s="61"/>
      <c r="C76" s="65"/>
      <c r="D76" s="69" t="s">
        <v>86</v>
      </c>
      <c r="E76" s="51"/>
      <c r="F76" s="51"/>
      <c r="G76" s="51"/>
      <c r="H76" s="51"/>
      <c r="I76" s="88"/>
    </row>
    <row r="77" spans="1:9" ht="27">
      <c r="A77" s="93"/>
      <c r="B77" s="70" t="s">
        <v>117</v>
      </c>
      <c r="C77" s="72" t="s">
        <v>88</v>
      </c>
      <c r="D77" s="75" t="s">
        <v>119</v>
      </c>
      <c r="E77" s="51"/>
      <c r="F77" s="51"/>
      <c r="G77" s="51"/>
      <c r="H77" s="51"/>
      <c r="I77" s="88"/>
    </row>
    <row r="78" spans="1:9" ht="117">
      <c r="A78" s="94"/>
      <c r="B78" s="71" t="s">
        <v>87</v>
      </c>
      <c r="C78" s="73" t="s">
        <v>118</v>
      </c>
      <c r="D78" s="75" t="s">
        <v>83</v>
      </c>
      <c r="E78" s="51"/>
      <c r="F78" s="51"/>
      <c r="G78" s="51"/>
      <c r="H78" s="51"/>
      <c r="I78" s="88"/>
    </row>
    <row r="79" spans="1:9" ht="36">
      <c r="A79" s="95"/>
      <c r="B79" s="71"/>
      <c r="C79" s="57" t="s">
        <v>90</v>
      </c>
      <c r="D79" s="75" t="s">
        <v>120</v>
      </c>
      <c r="E79" s="51"/>
      <c r="F79" s="51"/>
      <c r="G79" s="51"/>
      <c r="H79" s="51"/>
      <c r="I79" s="88"/>
    </row>
    <row r="80" spans="1:9" ht="36">
      <c r="A80" s="95" t="s">
        <v>29</v>
      </c>
      <c r="B80" s="71"/>
      <c r="C80" s="74" t="s">
        <v>91</v>
      </c>
      <c r="D80" s="76" t="s">
        <v>121</v>
      </c>
      <c r="E80" s="51"/>
      <c r="F80" s="51"/>
      <c r="G80" s="51"/>
      <c r="H80" s="51"/>
      <c r="I80" s="88"/>
    </row>
    <row r="81" spans="1:9">
      <c r="A81" s="95"/>
      <c r="B81" s="71"/>
      <c r="C81" s="74"/>
      <c r="D81" s="75"/>
      <c r="E81" s="51"/>
      <c r="F81" s="51"/>
      <c r="G81" s="51"/>
      <c r="H81" s="51"/>
      <c r="I81" s="88"/>
    </row>
    <row r="82" spans="1:9">
      <c r="A82" s="95"/>
      <c r="B82" s="71"/>
      <c r="C82" s="74"/>
      <c r="D82" s="75"/>
      <c r="E82" s="51"/>
      <c r="F82" s="51"/>
      <c r="G82" s="51"/>
      <c r="H82" s="51"/>
      <c r="I82" s="88"/>
    </row>
    <row r="83" spans="1:9">
      <c r="A83" s="95"/>
      <c r="B83" s="71"/>
      <c r="C83" s="74"/>
      <c r="D83" s="75"/>
      <c r="E83" s="51"/>
      <c r="F83" s="51"/>
      <c r="G83" s="51"/>
      <c r="H83" s="51"/>
      <c r="I83" s="88"/>
    </row>
    <row r="84" spans="1:9">
      <c r="A84" s="95"/>
      <c r="B84" s="71"/>
      <c r="C84" s="74"/>
      <c r="D84" s="78" t="s">
        <v>86</v>
      </c>
      <c r="E84" s="51"/>
      <c r="F84" s="51"/>
      <c r="G84" s="51"/>
      <c r="H84" s="51"/>
      <c r="I84" s="88"/>
    </row>
    <row r="85" spans="1:9" ht="27">
      <c r="A85" s="90"/>
      <c r="B85" s="60" t="s">
        <v>117</v>
      </c>
      <c r="C85" s="62" t="s">
        <v>88</v>
      </c>
      <c r="D85" s="66" t="s">
        <v>123</v>
      </c>
      <c r="E85" s="51"/>
      <c r="F85" s="51"/>
      <c r="G85" s="51"/>
      <c r="H85" s="51"/>
      <c r="I85" s="88"/>
    </row>
    <row r="86" spans="1:9" ht="198">
      <c r="A86" s="91"/>
      <c r="B86" s="61" t="s">
        <v>87</v>
      </c>
      <c r="C86" s="63" t="s">
        <v>122</v>
      </c>
      <c r="D86" s="66" t="s">
        <v>83</v>
      </c>
      <c r="E86" s="51"/>
      <c r="F86" s="51"/>
      <c r="G86" s="51"/>
      <c r="H86" s="51"/>
      <c r="I86" s="88"/>
    </row>
    <row r="87" spans="1:9" ht="36">
      <c r="A87" s="92"/>
      <c r="B87" s="61"/>
      <c r="C87" s="64" t="s">
        <v>90</v>
      </c>
      <c r="D87" s="66" t="s">
        <v>124</v>
      </c>
      <c r="E87" s="51"/>
      <c r="F87" s="51"/>
      <c r="G87" s="51"/>
      <c r="H87" s="51"/>
      <c r="I87" s="88"/>
    </row>
    <row r="88" spans="1:9" ht="36">
      <c r="A88" s="92" t="s">
        <v>75</v>
      </c>
      <c r="B88" s="61"/>
      <c r="C88" s="65" t="s">
        <v>91</v>
      </c>
      <c r="D88" s="67" t="s">
        <v>125</v>
      </c>
      <c r="E88" s="51"/>
      <c r="F88" s="51"/>
      <c r="G88" s="51"/>
      <c r="H88" s="51"/>
      <c r="I88" s="88"/>
    </row>
    <row r="89" spans="1:9">
      <c r="A89" s="92"/>
      <c r="B89" s="61"/>
      <c r="C89" s="65"/>
      <c r="D89" s="66"/>
      <c r="E89" s="51"/>
      <c r="F89" s="51"/>
      <c r="G89" s="51"/>
      <c r="H89" s="51"/>
      <c r="I89" s="88"/>
    </row>
    <row r="90" spans="1:9">
      <c r="A90" s="92"/>
      <c r="B90" s="61"/>
      <c r="C90" s="65"/>
      <c r="D90" s="66"/>
      <c r="E90" s="51"/>
      <c r="F90" s="51"/>
      <c r="G90" s="51"/>
      <c r="H90" s="51"/>
      <c r="I90" s="88"/>
    </row>
    <row r="91" spans="1:9">
      <c r="A91" s="92"/>
      <c r="B91" s="61"/>
      <c r="C91" s="65"/>
      <c r="D91" s="66"/>
      <c r="E91" s="51"/>
      <c r="F91" s="51"/>
      <c r="G91" s="51"/>
      <c r="H91" s="51"/>
      <c r="I91" s="88"/>
    </row>
    <row r="92" spans="1:9">
      <c r="A92" s="92"/>
      <c r="B92" s="61"/>
      <c r="C92" s="65"/>
      <c r="D92" s="69" t="s">
        <v>86</v>
      </c>
      <c r="E92" s="51"/>
      <c r="F92" s="51"/>
      <c r="G92" s="51"/>
      <c r="H92" s="51"/>
      <c r="I92" s="88"/>
    </row>
    <row r="93" spans="1:9" ht="27">
      <c r="A93" s="93"/>
      <c r="B93" s="70" t="s">
        <v>117</v>
      </c>
      <c r="C93" s="72" t="s">
        <v>88</v>
      </c>
      <c r="D93" s="75" t="s">
        <v>128</v>
      </c>
      <c r="E93" s="51"/>
      <c r="F93" s="51"/>
      <c r="G93" s="51"/>
      <c r="H93" s="51"/>
      <c r="I93" s="88"/>
    </row>
    <row r="94" spans="1:9" ht="171">
      <c r="A94" s="94"/>
      <c r="B94" s="71" t="s">
        <v>87</v>
      </c>
      <c r="C94" s="73" t="s">
        <v>126</v>
      </c>
      <c r="D94" s="75" t="s">
        <v>83</v>
      </c>
      <c r="E94" s="51"/>
      <c r="F94" s="51"/>
      <c r="G94" s="51"/>
      <c r="H94" s="51"/>
      <c r="I94" s="88"/>
    </row>
    <row r="95" spans="1:9" ht="36">
      <c r="A95" s="95"/>
      <c r="B95" s="71"/>
      <c r="C95" s="57" t="s">
        <v>90</v>
      </c>
      <c r="D95" s="75" t="s">
        <v>129</v>
      </c>
      <c r="E95" s="51"/>
      <c r="F95" s="51"/>
      <c r="G95" s="51"/>
      <c r="H95" s="51"/>
      <c r="I95" s="88"/>
    </row>
    <row r="96" spans="1:9" ht="27">
      <c r="A96" s="95" t="s">
        <v>75</v>
      </c>
      <c r="B96" s="71"/>
      <c r="C96" s="74" t="s">
        <v>127</v>
      </c>
      <c r="D96" s="76" t="s">
        <v>130</v>
      </c>
      <c r="E96" s="51"/>
      <c r="F96" s="51"/>
      <c r="G96" s="51"/>
      <c r="H96" s="51"/>
      <c r="I96" s="88"/>
    </row>
    <row r="97" spans="1:9">
      <c r="A97" s="95"/>
      <c r="B97" s="71"/>
      <c r="C97" s="74"/>
      <c r="D97" s="75"/>
      <c r="E97" s="51"/>
      <c r="F97" s="51"/>
      <c r="G97" s="51"/>
      <c r="H97" s="51"/>
      <c r="I97" s="88"/>
    </row>
    <row r="98" spans="1:9">
      <c r="A98" s="95"/>
      <c r="B98" s="71"/>
      <c r="C98" s="74"/>
      <c r="D98" s="75"/>
      <c r="E98" s="51"/>
      <c r="F98" s="51"/>
      <c r="G98" s="51"/>
      <c r="H98" s="51"/>
      <c r="I98" s="88"/>
    </row>
    <row r="99" spans="1:9">
      <c r="A99" s="95"/>
      <c r="B99" s="71"/>
      <c r="C99" s="74"/>
      <c r="D99" s="75"/>
      <c r="E99" s="51"/>
      <c r="F99" s="51"/>
      <c r="G99" s="51"/>
      <c r="H99" s="51"/>
      <c r="I99" s="88"/>
    </row>
    <row r="100" spans="1:9">
      <c r="A100" s="95"/>
      <c r="B100" s="71"/>
      <c r="C100" s="74"/>
      <c r="D100" s="78" t="s">
        <v>86</v>
      </c>
      <c r="E100" s="51"/>
      <c r="F100" s="51"/>
      <c r="G100" s="51"/>
      <c r="H100" s="51"/>
      <c r="I100" s="88"/>
    </row>
    <row r="101" spans="1:9" ht="36">
      <c r="A101" s="90"/>
      <c r="B101" s="60" t="s">
        <v>76</v>
      </c>
      <c r="C101" s="62" t="s">
        <v>131</v>
      </c>
      <c r="D101" s="66" t="s">
        <v>135</v>
      </c>
      <c r="E101" s="51"/>
      <c r="F101" s="51"/>
      <c r="G101" s="51"/>
      <c r="H101" s="51"/>
      <c r="I101" s="88"/>
    </row>
    <row r="102" spans="1:9" ht="36">
      <c r="A102" s="91"/>
      <c r="B102" s="61" t="s">
        <v>87</v>
      </c>
      <c r="C102" s="63" t="s">
        <v>132</v>
      </c>
      <c r="D102" s="66" t="s">
        <v>83</v>
      </c>
      <c r="E102" s="51"/>
      <c r="F102" s="51"/>
      <c r="G102" s="51"/>
      <c r="H102" s="51"/>
      <c r="I102" s="88"/>
    </row>
    <row r="103" spans="1:9" ht="63">
      <c r="A103" s="92"/>
      <c r="B103" s="61"/>
      <c r="C103" s="64" t="s">
        <v>133</v>
      </c>
      <c r="D103" s="66" t="s">
        <v>136</v>
      </c>
      <c r="E103" s="51"/>
      <c r="F103" s="51"/>
      <c r="G103" s="51"/>
      <c r="H103" s="51"/>
      <c r="I103" s="88"/>
    </row>
    <row r="104" spans="1:9" ht="36">
      <c r="A104" s="92" t="s">
        <v>75</v>
      </c>
      <c r="B104" s="61"/>
      <c r="C104" s="65" t="s">
        <v>134</v>
      </c>
      <c r="D104" s="67" t="s">
        <v>137</v>
      </c>
      <c r="E104" s="51"/>
      <c r="F104" s="51"/>
      <c r="G104" s="51"/>
      <c r="H104" s="51"/>
      <c r="I104" s="88"/>
    </row>
    <row r="105" spans="1:9">
      <c r="A105" s="92"/>
      <c r="B105" s="61"/>
      <c r="C105" s="65"/>
      <c r="D105" s="66"/>
      <c r="E105" s="51"/>
      <c r="F105" s="51"/>
      <c r="G105" s="51"/>
      <c r="H105" s="51"/>
      <c r="I105" s="88"/>
    </row>
    <row r="106" spans="1:9">
      <c r="A106" s="92"/>
      <c r="B106" s="61"/>
      <c r="C106" s="65"/>
      <c r="D106" s="66"/>
      <c r="E106" s="51"/>
      <c r="F106" s="51"/>
      <c r="G106" s="51"/>
      <c r="H106" s="51"/>
      <c r="I106" s="88"/>
    </row>
    <row r="107" spans="1:9">
      <c r="A107" s="92"/>
      <c r="B107" s="61"/>
      <c r="C107" s="65"/>
      <c r="D107" s="66"/>
      <c r="E107" s="51"/>
      <c r="F107" s="51"/>
      <c r="G107" s="51"/>
      <c r="H107" s="51"/>
      <c r="I107" s="88"/>
    </row>
    <row r="108" spans="1:9">
      <c r="A108" s="92"/>
      <c r="B108" s="61"/>
      <c r="C108" s="65"/>
      <c r="D108" s="69" t="s">
        <v>86</v>
      </c>
      <c r="E108" s="51"/>
      <c r="F108" s="51"/>
      <c r="G108" s="51"/>
      <c r="H108" s="51"/>
      <c r="I108" s="88"/>
    </row>
    <row r="109" spans="1:9" ht="36">
      <c r="A109" s="93"/>
      <c r="B109" s="70" t="s">
        <v>117</v>
      </c>
      <c r="C109" s="72" t="s">
        <v>138</v>
      </c>
      <c r="D109" s="75" t="s">
        <v>142</v>
      </c>
      <c r="E109" s="51"/>
      <c r="F109" s="51"/>
      <c r="G109" s="51"/>
      <c r="H109" s="51"/>
      <c r="I109" s="88"/>
    </row>
    <row r="110" spans="1:9" ht="360">
      <c r="A110" s="94"/>
      <c r="B110" s="71" t="s">
        <v>87</v>
      </c>
      <c r="C110" s="52" t="s">
        <v>139</v>
      </c>
      <c r="D110" s="75" t="s">
        <v>83</v>
      </c>
      <c r="E110" s="51"/>
      <c r="F110" s="51"/>
      <c r="G110" s="51"/>
      <c r="H110" s="51"/>
      <c r="I110" s="88"/>
    </row>
    <row r="111" spans="1:9" ht="72">
      <c r="A111" s="95"/>
      <c r="B111" s="71"/>
      <c r="C111" s="57" t="s">
        <v>140</v>
      </c>
      <c r="D111" s="75" t="s">
        <v>143</v>
      </c>
      <c r="E111" s="51"/>
      <c r="F111" s="51"/>
      <c r="G111" s="51"/>
      <c r="H111" s="51"/>
      <c r="I111" s="88"/>
    </row>
    <row r="112" spans="1:9" ht="27">
      <c r="A112" s="95" t="s">
        <v>75</v>
      </c>
      <c r="B112" s="71"/>
      <c r="C112" s="74" t="s">
        <v>141</v>
      </c>
      <c r="D112" s="76" t="s">
        <v>144</v>
      </c>
      <c r="E112" s="51"/>
      <c r="F112" s="51"/>
      <c r="G112" s="51"/>
      <c r="H112" s="51"/>
      <c r="I112" s="88"/>
    </row>
    <row r="113" spans="1:9">
      <c r="A113" s="95"/>
      <c r="B113" s="71"/>
      <c r="C113" s="74"/>
      <c r="D113" s="75"/>
      <c r="E113" s="51"/>
      <c r="F113" s="51"/>
      <c r="G113" s="51"/>
      <c r="H113" s="51"/>
      <c r="I113" s="88"/>
    </row>
    <row r="114" spans="1:9">
      <c r="A114" s="95"/>
      <c r="B114" s="71"/>
      <c r="C114" s="74"/>
      <c r="D114" s="75"/>
      <c r="E114" s="51"/>
      <c r="F114" s="51"/>
      <c r="G114" s="51"/>
      <c r="H114" s="51"/>
      <c r="I114" s="88"/>
    </row>
    <row r="115" spans="1:9">
      <c r="A115" s="95"/>
      <c r="B115" s="71"/>
      <c r="C115" s="74"/>
      <c r="D115" s="75"/>
      <c r="E115" s="51"/>
      <c r="F115" s="51"/>
      <c r="G115" s="51"/>
      <c r="H115" s="51"/>
      <c r="I115" s="88"/>
    </row>
    <row r="116" spans="1:9">
      <c r="A116" s="95"/>
      <c r="B116" s="71"/>
      <c r="C116" s="74"/>
      <c r="D116" s="78" t="s">
        <v>86</v>
      </c>
      <c r="E116" s="51"/>
      <c r="F116" s="51"/>
      <c r="G116" s="51"/>
      <c r="H116" s="51"/>
      <c r="I116" s="88"/>
    </row>
    <row r="117" spans="1:9" ht="27">
      <c r="A117" s="90"/>
      <c r="B117" s="60" t="s">
        <v>117</v>
      </c>
      <c r="C117" s="62" t="s">
        <v>88</v>
      </c>
      <c r="D117" s="66" t="s">
        <v>146</v>
      </c>
      <c r="E117" s="51"/>
      <c r="F117" s="51"/>
      <c r="G117" s="51"/>
      <c r="H117" s="51"/>
      <c r="I117" s="88"/>
    </row>
    <row r="118" spans="1:9" ht="90">
      <c r="A118" s="91"/>
      <c r="B118" s="61" t="s">
        <v>87</v>
      </c>
      <c r="C118" s="63" t="s">
        <v>145</v>
      </c>
      <c r="D118" s="66" t="s">
        <v>83</v>
      </c>
      <c r="E118" s="51"/>
      <c r="F118" s="51"/>
      <c r="G118" s="51"/>
      <c r="H118" s="51"/>
      <c r="I118" s="88"/>
    </row>
    <row r="119" spans="1:9" ht="36">
      <c r="A119" s="92"/>
      <c r="B119" s="61"/>
      <c r="C119" s="64" t="s">
        <v>90</v>
      </c>
      <c r="D119" s="66" t="s">
        <v>147</v>
      </c>
      <c r="E119" s="51"/>
      <c r="F119" s="51"/>
      <c r="G119" s="51"/>
      <c r="H119" s="51"/>
      <c r="I119" s="88"/>
    </row>
    <row r="120" spans="1:9" ht="36">
      <c r="A120" s="92" t="s">
        <v>29</v>
      </c>
      <c r="B120" s="61"/>
      <c r="C120" s="65" t="s">
        <v>91</v>
      </c>
      <c r="D120" s="67" t="s">
        <v>148</v>
      </c>
      <c r="E120" s="51"/>
      <c r="F120" s="51"/>
      <c r="G120" s="51"/>
      <c r="H120" s="51"/>
      <c r="I120" s="88"/>
    </row>
    <row r="121" spans="1:9">
      <c r="A121" s="92"/>
      <c r="B121" s="61"/>
      <c r="C121" s="65"/>
      <c r="D121" s="66"/>
      <c r="E121" s="51"/>
      <c r="F121" s="51"/>
      <c r="G121" s="51"/>
      <c r="H121" s="51"/>
      <c r="I121" s="88"/>
    </row>
    <row r="122" spans="1:9">
      <c r="A122" s="92"/>
      <c r="B122" s="61"/>
      <c r="C122" s="65"/>
      <c r="D122" s="66"/>
      <c r="E122" s="51"/>
      <c r="F122" s="51"/>
      <c r="G122" s="51"/>
      <c r="H122" s="51"/>
      <c r="I122" s="88"/>
    </row>
    <row r="123" spans="1:9">
      <c r="A123" s="92"/>
      <c r="B123" s="61"/>
      <c r="C123" s="65"/>
      <c r="D123" s="66"/>
      <c r="E123" s="51"/>
      <c r="F123" s="51"/>
      <c r="G123" s="51"/>
      <c r="H123" s="51"/>
      <c r="I123" s="88"/>
    </row>
    <row r="124" spans="1:9">
      <c r="A124" s="92"/>
      <c r="B124" s="61"/>
      <c r="C124" s="65"/>
      <c r="D124" s="69" t="s">
        <v>86</v>
      </c>
      <c r="E124" s="51"/>
      <c r="F124" s="51"/>
      <c r="G124" s="51"/>
      <c r="H124" s="51"/>
      <c r="I124" s="88"/>
    </row>
    <row r="125" spans="1:9" ht="27">
      <c r="A125" s="93"/>
      <c r="B125" s="70" t="s">
        <v>117</v>
      </c>
      <c r="C125" s="72" t="s">
        <v>88</v>
      </c>
      <c r="D125" s="75" t="s">
        <v>151</v>
      </c>
      <c r="E125" s="51"/>
      <c r="F125" s="51"/>
      <c r="G125" s="51"/>
      <c r="H125" s="51"/>
      <c r="I125" s="88"/>
    </row>
    <row r="126" spans="1:9" ht="162">
      <c r="A126" s="94"/>
      <c r="B126" s="71" t="s">
        <v>87</v>
      </c>
      <c r="C126" s="73" t="s">
        <v>149</v>
      </c>
      <c r="D126" s="75" t="s">
        <v>83</v>
      </c>
      <c r="E126" s="51"/>
      <c r="F126" s="51"/>
      <c r="G126" s="51"/>
      <c r="H126" s="51"/>
      <c r="I126" s="88"/>
    </row>
    <row r="127" spans="1:9" ht="36">
      <c r="A127" s="95"/>
      <c r="B127" s="71"/>
      <c r="C127" s="57" t="s">
        <v>90</v>
      </c>
      <c r="D127" s="75" t="s">
        <v>147</v>
      </c>
      <c r="E127" s="51"/>
      <c r="F127" s="51"/>
      <c r="G127" s="51"/>
      <c r="H127" s="51"/>
      <c r="I127" s="88"/>
    </row>
    <row r="128" spans="1:9" ht="36">
      <c r="A128" s="95" t="s">
        <v>75</v>
      </c>
      <c r="B128" s="71"/>
      <c r="C128" s="74" t="s">
        <v>150</v>
      </c>
      <c r="D128" s="76" t="s">
        <v>148</v>
      </c>
      <c r="E128" s="51"/>
      <c r="F128" s="51"/>
      <c r="G128" s="51"/>
      <c r="H128" s="51"/>
      <c r="I128" s="88"/>
    </row>
    <row r="129" spans="1:9">
      <c r="A129" s="95"/>
      <c r="B129" s="71"/>
      <c r="C129" s="74"/>
      <c r="D129" s="75"/>
      <c r="E129" s="51"/>
      <c r="F129" s="51"/>
      <c r="G129" s="51"/>
      <c r="H129" s="51"/>
      <c r="I129" s="88"/>
    </row>
    <row r="130" spans="1:9">
      <c r="A130" s="95"/>
      <c r="B130" s="71"/>
      <c r="C130" s="74"/>
      <c r="D130" s="75"/>
      <c r="E130" s="51"/>
      <c r="F130" s="51"/>
      <c r="G130" s="51"/>
      <c r="H130" s="51"/>
      <c r="I130" s="88"/>
    </row>
    <row r="131" spans="1:9">
      <c r="A131" s="95"/>
      <c r="B131" s="71"/>
      <c r="C131" s="74"/>
      <c r="D131" s="75"/>
      <c r="E131" s="51"/>
      <c r="F131" s="51"/>
      <c r="G131" s="51"/>
      <c r="H131" s="51"/>
      <c r="I131" s="88"/>
    </row>
    <row r="132" spans="1:9">
      <c r="A132" s="95"/>
      <c r="B132" s="71"/>
      <c r="C132" s="74"/>
      <c r="D132" s="78" t="s">
        <v>86</v>
      </c>
      <c r="E132" s="51"/>
      <c r="F132" s="51"/>
      <c r="G132" s="51"/>
      <c r="H132" s="51"/>
      <c r="I132" s="88"/>
    </row>
    <row r="133" spans="1:9" ht="36">
      <c r="A133" s="90"/>
      <c r="B133" s="60" t="s">
        <v>76</v>
      </c>
      <c r="C133" s="62" t="s">
        <v>152</v>
      </c>
      <c r="D133" s="66" t="s">
        <v>156</v>
      </c>
      <c r="E133" s="51"/>
      <c r="F133" s="51"/>
      <c r="G133" s="51"/>
      <c r="H133" s="51"/>
      <c r="I133" s="88"/>
    </row>
    <row r="134" spans="1:9" ht="81">
      <c r="A134" s="91"/>
      <c r="B134" s="61" t="s">
        <v>77</v>
      </c>
      <c r="C134" s="63" t="s">
        <v>153</v>
      </c>
      <c r="D134" s="66" t="s">
        <v>83</v>
      </c>
      <c r="E134" s="51"/>
      <c r="F134" s="51"/>
      <c r="G134" s="51"/>
      <c r="H134" s="51"/>
      <c r="I134" s="88"/>
    </row>
    <row r="135" spans="1:9" ht="36">
      <c r="A135" s="92"/>
      <c r="B135" s="61"/>
      <c r="C135" s="64" t="s">
        <v>154</v>
      </c>
      <c r="D135" s="66" t="s">
        <v>157</v>
      </c>
      <c r="E135" s="51"/>
      <c r="F135" s="51"/>
      <c r="G135" s="51"/>
      <c r="H135" s="51"/>
      <c r="I135" s="88"/>
    </row>
    <row r="136" spans="1:9" ht="36">
      <c r="A136" s="92" t="s">
        <v>29</v>
      </c>
      <c r="B136" s="61"/>
      <c r="C136" s="65" t="s">
        <v>155</v>
      </c>
      <c r="D136" s="67" t="s">
        <v>158</v>
      </c>
      <c r="E136" s="51"/>
      <c r="F136" s="51"/>
      <c r="G136" s="51"/>
      <c r="H136" s="51"/>
      <c r="I136" s="88"/>
    </row>
    <row r="137" spans="1:9">
      <c r="A137" s="92"/>
      <c r="B137" s="61"/>
      <c r="C137" s="65"/>
      <c r="D137" s="66"/>
      <c r="E137" s="51"/>
      <c r="F137" s="51"/>
      <c r="G137" s="51"/>
      <c r="H137" s="51"/>
      <c r="I137" s="88"/>
    </row>
    <row r="138" spans="1:9">
      <c r="A138" s="92"/>
      <c r="B138" s="61"/>
      <c r="C138" s="65"/>
      <c r="D138" s="66"/>
      <c r="E138" s="51"/>
      <c r="F138" s="51"/>
      <c r="G138" s="51"/>
      <c r="H138" s="51"/>
      <c r="I138" s="88"/>
    </row>
    <row r="139" spans="1:9">
      <c r="A139" s="92"/>
      <c r="B139" s="61"/>
      <c r="C139" s="65"/>
      <c r="D139" s="66"/>
      <c r="E139" s="51"/>
      <c r="F139" s="51"/>
      <c r="G139" s="51"/>
      <c r="H139" s="51"/>
      <c r="I139" s="88"/>
    </row>
    <row r="140" spans="1:9">
      <c r="A140" s="92"/>
      <c r="B140" s="61"/>
      <c r="C140" s="65"/>
      <c r="D140" s="69" t="s">
        <v>86</v>
      </c>
      <c r="E140" s="51"/>
      <c r="F140" s="51"/>
      <c r="G140" s="51"/>
      <c r="H140" s="51"/>
      <c r="I140" s="88"/>
    </row>
    <row r="141" spans="1:9" ht="36">
      <c r="A141" s="93"/>
      <c r="B141" s="70" t="s">
        <v>76</v>
      </c>
      <c r="C141" s="72" t="s">
        <v>138</v>
      </c>
      <c r="D141" s="75" t="s">
        <v>160</v>
      </c>
      <c r="E141" s="51"/>
      <c r="F141" s="51"/>
      <c r="G141" s="51"/>
      <c r="H141" s="51"/>
      <c r="I141" s="88"/>
    </row>
    <row r="142" spans="1:9">
      <c r="A142" s="94"/>
      <c r="B142" s="71" t="s">
        <v>77</v>
      </c>
      <c r="C142" s="73" t="s">
        <v>159</v>
      </c>
      <c r="D142" s="75" t="s">
        <v>83</v>
      </c>
      <c r="E142" s="51"/>
      <c r="F142" s="51"/>
      <c r="G142" s="51"/>
      <c r="H142" s="51"/>
      <c r="I142" s="88"/>
    </row>
    <row r="143" spans="1:9" ht="72">
      <c r="A143" s="95"/>
      <c r="B143" s="71"/>
      <c r="C143" s="57" t="s">
        <v>140</v>
      </c>
      <c r="D143" s="75" t="s">
        <v>157</v>
      </c>
      <c r="E143" s="51"/>
      <c r="F143" s="51"/>
      <c r="G143" s="51"/>
      <c r="H143" s="51"/>
      <c r="I143" s="88"/>
    </row>
    <row r="144" spans="1:9" ht="36">
      <c r="A144" s="95" t="s">
        <v>75</v>
      </c>
      <c r="B144" s="71"/>
      <c r="C144" s="74" t="s">
        <v>91</v>
      </c>
      <c r="D144" s="76" t="s">
        <v>158</v>
      </c>
      <c r="E144" s="51"/>
      <c r="F144" s="51"/>
      <c r="G144" s="51"/>
      <c r="H144" s="51"/>
      <c r="I144" s="88"/>
    </row>
    <row r="145" spans="1:9">
      <c r="A145" s="95"/>
      <c r="B145" s="71"/>
      <c r="C145" s="74"/>
      <c r="D145" s="75"/>
      <c r="E145" s="51"/>
      <c r="F145" s="51"/>
      <c r="G145" s="51"/>
      <c r="H145" s="51"/>
      <c r="I145" s="88"/>
    </row>
    <row r="146" spans="1:9">
      <c r="A146" s="95"/>
      <c r="B146" s="71"/>
      <c r="C146" s="74"/>
      <c r="D146" s="75"/>
      <c r="E146" s="51"/>
      <c r="F146" s="51"/>
      <c r="G146" s="51"/>
      <c r="H146" s="51"/>
      <c r="I146" s="88"/>
    </row>
    <row r="147" spans="1:9">
      <c r="A147" s="95"/>
      <c r="B147" s="71"/>
      <c r="C147" s="74"/>
      <c r="D147" s="75"/>
      <c r="E147" s="51"/>
      <c r="F147" s="51"/>
      <c r="G147" s="51"/>
      <c r="H147" s="51"/>
      <c r="I147" s="88"/>
    </row>
    <row r="148" spans="1:9">
      <c r="A148" s="95"/>
      <c r="B148" s="71"/>
      <c r="C148" s="74"/>
      <c r="D148" s="78" t="s">
        <v>86</v>
      </c>
      <c r="E148" s="51"/>
      <c r="F148" s="51"/>
      <c r="G148" s="51"/>
      <c r="H148" s="51"/>
      <c r="I148" s="88"/>
    </row>
    <row r="149" spans="1:9" ht="36">
      <c r="A149" s="90"/>
      <c r="B149" s="60" t="s">
        <v>76</v>
      </c>
      <c r="C149" s="62" t="s">
        <v>131</v>
      </c>
      <c r="D149" s="66" t="s">
        <v>162</v>
      </c>
      <c r="E149" s="51"/>
      <c r="F149" s="51"/>
      <c r="G149" s="51"/>
      <c r="H149" s="51"/>
      <c r="I149" s="88"/>
    </row>
    <row r="150" spans="1:9" ht="63">
      <c r="A150" s="91"/>
      <c r="B150" s="61" t="s">
        <v>77</v>
      </c>
      <c r="C150" s="64" t="s">
        <v>133</v>
      </c>
      <c r="D150" s="66" t="s">
        <v>83</v>
      </c>
      <c r="E150" s="51"/>
      <c r="F150" s="51"/>
      <c r="G150" s="51"/>
      <c r="H150" s="51"/>
      <c r="I150" s="88"/>
    </row>
    <row r="151" spans="1:9" ht="36">
      <c r="A151" s="92"/>
      <c r="B151" s="61"/>
      <c r="C151" s="65" t="s">
        <v>161</v>
      </c>
      <c r="D151" s="66" t="s">
        <v>157</v>
      </c>
      <c r="E151" s="51"/>
      <c r="F151" s="51"/>
      <c r="G151" s="51"/>
      <c r="H151" s="51"/>
      <c r="I151" s="88"/>
    </row>
    <row r="152" spans="1:9">
      <c r="A152" s="92" t="s">
        <v>75</v>
      </c>
      <c r="B152" s="61"/>
      <c r="C152" s="65"/>
      <c r="D152" s="67" t="s">
        <v>158</v>
      </c>
      <c r="E152" s="51"/>
      <c r="F152" s="51"/>
      <c r="G152" s="51"/>
      <c r="H152" s="51"/>
      <c r="I152" s="88"/>
    </row>
    <row r="153" spans="1:9">
      <c r="A153" s="92"/>
      <c r="B153" s="61"/>
      <c r="C153" s="65"/>
      <c r="D153" s="66"/>
      <c r="E153" s="51"/>
      <c r="F153" s="51"/>
      <c r="G153" s="51"/>
      <c r="H153" s="51"/>
      <c r="I153" s="88"/>
    </row>
    <row r="154" spans="1:9">
      <c r="A154" s="92"/>
      <c r="B154" s="61"/>
      <c r="C154" s="65"/>
      <c r="D154" s="66"/>
      <c r="E154" s="51"/>
      <c r="F154" s="51"/>
      <c r="G154" s="51"/>
      <c r="H154" s="51"/>
      <c r="I154" s="88"/>
    </row>
    <row r="155" spans="1:9">
      <c r="A155" s="92"/>
      <c r="B155" s="61"/>
      <c r="C155" s="65"/>
      <c r="D155" s="66"/>
      <c r="E155" s="51"/>
      <c r="F155" s="51"/>
      <c r="G155" s="51"/>
      <c r="H155" s="51"/>
      <c r="I155" s="88"/>
    </row>
    <row r="156" spans="1:9">
      <c r="A156" s="92"/>
      <c r="B156" s="61"/>
      <c r="C156" s="65"/>
      <c r="D156" s="69" t="s">
        <v>86</v>
      </c>
      <c r="E156" s="51"/>
      <c r="F156" s="51"/>
      <c r="G156" s="51"/>
      <c r="H156" s="51"/>
      <c r="I156" s="88"/>
    </row>
    <row r="157" spans="1:9" ht="36">
      <c r="A157" s="93"/>
      <c r="B157" s="70" t="s">
        <v>76</v>
      </c>
      <c r="C157" s="72" t="s">
        <v>138</v>
      </c>
      <c r="D157" s="75" t="s">
        <v>164</v>
      </c>
      <c r="E157" s="51"/>
      <c r="F157" s="51"/>
      <c r="G157" s="51"/>
      <c r="H157" s="51"/>
      <c r="I157" s="88"/>
    </row>
    <row r="158" spans="1:9" ht="81">
      <c r="A158" s="94"/>
      <c r="B158" s="71" t="s">
        <v>77</v>
      </c>
      <c r="C158" s="73" t="s">
        <v>163</v>
      </c>
      <c r="D158" s="75" t="s">
        <v>83</v>
      </c>
      <c r="E158" s="51"/>
      <c r="F158" s="51"/>
      <c r="G158" s="51"/>
      <c r="H158" s="51"/>
      <c r="I158" s="88"/>
    </row>
    <row r="159" spans="1:9" ht="72">
      <c r="A159" s="95"/>
      <c r="B159" s="71"/>
      <c r="C159" s="57" t="s">
        <v>140</v>
      </c>
      <c r="D159" s="75" t="s">
        <v>165</v>
      </c>
      <c r="E159" s="51"/>
      <c r="F159" s="51"/>
      <c r="G159" s="51"/>
      <c r="H159" s="51"/>
      <c r="I159" s="88"/>
    </row>
    <row r="160" spans="1:9" ht="36">
      <c r="A160" s="95" t="s">
        <v>75</v>
      </c>
      <c r="B160" s="71"/>
      <c r="C160" s="74" t="s">
        <v>91</v>
      </c>
      <c r="D160" s="76" t="s">
        <v>166</v>
      </c>
      <c r="E160" s="51"/>
      <c r="F160" s="51"/>
      <c r="G160" s="51"/>
      <c r="H160" s="51"/>
      <c r="I160" s="88"/>
    </row>
    <row r="161" spans="1:9">
      <c r="A161" s="95"/>
      <c r="B161" s="71"/>
      <c r="C161" s="74"/>
      <c r="D161" s="75"/>
      <c r="E161" s="51"/>
      <c r="F161" s="51"/>
      <c r="G161" s="51"/>
      <c r="H161" s="51"/>
      <c r="I161" s="88"/>
    </row>
    <row r="162" spans="1:9">
      <c r="A162" s="95"/>
      <c r="B162" s="71"/>
      <c r="C162" s="74"/>
      <c r="D162" s="75"/>
      <c r="E162" s="51"/>
      <c r="F162" s="51"/>
      <c r="G162" s="51"/>
      <c r="H162" s="51"/>
      <c r="I162" s="88"/>
    </row>
    <row r="163" spans="1:9">
      <c r="A163" s="95"/>
      <c r="B163" s="71"/>
      <c r="C163" s="74"/>
      <c r="D163" s="75"/>
      <c r="E163" s="51"/>
      <c r="F163" s="51"/>
      <c r="G163" s="51"/>
      <c r="H163" s="51"/>
      <c r="I163" s="88"/>
    </row>
    <row r="164" spans="1:9">
      <c r="A164" s="95"/>
      <c r="B164" s="71"/>
      <c r="C164" s="74"/>
      <c r="D164" s="78" t="s">
        <v>86</v>
      </c>
      <c r="E164" s="51"/>
      <c r="F164" s="51"/>
      <c r="G164" s="51"/>
      <c r="H164" s="51"/>
      <c r="I164" s="88"/>
    </row>
    <row r="165" spans="1:9" ht="36">
      <c r="A165" s="90"/>
      <c r="B165" s="60" t="s">
        <v>76</v>
      </c>
      <c r="C165" s="62" t="s">
        <v>138</v>
      </c>
      <c r="D165" s="66" t="s">
        <v>169</v>
      </c>
      <c r="E165" s="51"/>
      <c r="F165" s="51"/>
      <c r="G165" s="51"/>
      <c r="H165" s="51"/>
      <c r="I165" s="88"/>
    </row>
    <row r="166" spans="1:9" ht="18">
      <c r="A166" s="91"/>
      <c r="B166" s="61" t="s">
        <v>77</v>
      </c>
      <c r="C166" s="63" t="s">
        <v>167</v>
      </c>
      <c r="D166" s="66" t="s">
        <v>83</v>
      </c>
      <c r="E166" s="51"/>
      <c r="F166" s="51"/>
      <c r="G166" s="51"/>
      <c r="H166" s="51"/>
      <c r="I166" s="88"/>
    </row>
    <row r="167" spans="1:9" ht="72">
      <c r="A167" s="92"/>
      <c r="B167" s="61"/>
      <c r="C167" s="64" t="s">
        <v>140</v>
      </c>
      <c r="D167" s="66" t="s">
        <v>170</v>
      </c>
      <c r="E167" s="51"/>
      <c r="F167" s="51"/>
      <c r="G167" s="51"/>
      <c r="H167" s="51"/>
      <c r="I167" s="88"/>
    </row>
    <row r="168" spans="1:9" ht="36">
      <c r="A168" s="92" t="s">
        <v>75</v>
      </c>
      <c r="B168" s="61"/>
      <c r="C168" s="65" t="s">
        <v>168</v>
      </c>
      <c r="D168" s="67" t="s">
        <v>171</v>
      </c>
      <c r="E168" s="51"/>
      <c r="F168" s="51"/>
      <c r="G168" s="51"/>
      <c r="H168" s="51"/>
      <c r="I168" s="88"/>
    </row>
    <row r="169" spans="1:9">
      <c r="A169" s="92"/>
      <c r="B169" s="61"/>
      <c r="C169" s="65"/>
      <c r="D169" s="66"/>
      <c r="E169" s="51"/>
      <c r="F169" s="51"/>
      <c r="G169" s="51"/>
      <c r="H169" s="51"/>
      <c r="I169" s="88"/>
    </row>
    <row r="170" spans="1:9">
      <c r="A170" s="92"/>
      <c r="B170" s="61"/>
      <c r="C170" s="65"/>
      <c r="D170" s="66"/>
      <c r="E170" s="51"/>
      <c r="F170" s="51"/>
      <c r="G170" s="51"/>
      <c r="H170" s="51"/>
      <c r="I170" s="88"/>
    </row>
    <row r="171" spans="1:9">
      <c r="A171" s="92"/>
      <c r="B171" s="61"/>
      <c r="C171" s="65"/>
      <c r="D171" s="66"/>
      <c r="E171" s="51"/>
      <c r="F171" s="51"/>
      <c r="G171" s="51"/>
      <c r="H171" s="51"/>
      <c r="I171" s="88"/>
    </row>
    <row r="172" spans="1:9">
      <c r="A172" s="92"/>
      <c r="B172" s="61"/>
      <c r="C172" s="65"/>
      <c r="D172" s="69" t="s">
        <v>86</v>
      </c>
      <c r="E172" s="51"/>
      <c r="F172" s="51"/>
      <c r="G172" s="51"/>
      <c r="H172" s="51"/>
      <c r="I172" s="88"/>
    </row>
    <row r="173" spans="1:9" ht="36">
      <c r="A173" s="93"/>
      <c r="B173" s="70" t="s">
        <v>76</v>
      </c>
      <c r="C173" s="72" t="s">
        <v>138</v>
      </c>
      <c r="D173" s="75" t="s">
        <v>114</v>
      </c>
      <c r="E173" s="51"/>
      <c r="F173" s="51"/>
      <c r="G173" s="51"/>
      <c r="H173" s="51"/>
      <c r="I173" s="88"/>
    </row>
    <row r="174" spans="1:9">
      <c r="A174" s="94"/>
      <c r="B174" s="71" t="s">
        <v>77</v>
      </c>
      <c r="C174" s="73" t="s">
        <v>172</v>
      </c>
      <c r="D174" s="75" t="s">
        <v>83</v>
      </c>
      <c r="E174" s="51"/>
      <c r="F174" s="51"/>
      <c r="G174" s="51"/>
      <c r="H174" s="51"/>
      <c r="I174" s="88"/>
    </row>
    <row r="175" spans="1:9" ht="72">
      <c r="A175" s="95"/>
      <c r="B175" s="71"/>
      <c r="C175" s="57" t="s">
        <v>140</v>
      </c>
      <c r="D175" s="75" t="s">
        <v>173</v>
      </c>
      <c r="E175" s="51"/>
      <c r="F175" s="51"/>
      <c r="G175" s="51"/>
      <c r="H175" s="51"/>
      <c r="I175" s="88"/>
    </row>
    <row r="176" spans="1:9" ht="36">
      <c r="A176" s="95" t="s">
        <v>75</v>
      </c>
      <c r="B176" s="71"/>
      <c r="C176" s="74" t="s">
        <v>113</v>
      </c>
      <c r="D176" s="76" t="s">
        <v>174</v>
      </c>
      <c r="E176" s="51"/>
      <c r="F176" s="51"/>
      <c r="G176" s="51"/>
      <c r="H176" s="51"/>
      <c r="I176" s="88"/>
    </row>
    <row r="177" spans="1:9">
      <c r="A177" s="95"/>
      <c r="B177" s="71"/>
      <c r="C177" s="74"/>
      <c r="D177" s="75"/>
      <c r="E177" s="51"/>
      <c r="F177" s="51"/>
      <c r="G177" s="51"/>
      <c r="H177" s="51"/>
      <c r="I177" s="88"/>
    </row>
    <row r="178" spans="1:9">
      <c r="A178" s="95"/>
      <c r="B178" s="71"/>
      <c r="C178" s="74"/>
      <c r="D178" s="75"/>
      <c r="E178" s="51"/>
      <c r="F178" s="51"/>
      <c r="G178" s="51"/>
      <c r="H178" s="51"/>
      <c r="I178" s="88"/>
    </row>
    <row r="179" spans="1:9">
      <c r="A179" s="95"/>
      <c r="B179" s="71"/>
      <c r="C179" s="74"/>
      <c r="D179" s="75"/>
      <c r="E179" s="51"/>
      <c r="F179" s="51"/>
      <c r="G179" s="51"/>
      <c r="H179" s="51"/>
      <c r="I179" s="88"/>
    </row>
    <row r="180" spans="1:9">
      <c r="A180" s="95"/>
      <c r="B180" s="71"/>
      <c r="C180" s="74"/>
      <c r="D180" s="78" t="s">
        <v>86</v>
      </c>
      <c r="E180" s="51"/>
      <c r="F180" s="51"/>
      <c r="G180" s="51"/>
      <c r="H180" s="51"/>
      <c r="I180" s="88"/>
    </row>
    <row r="181" spans="1:9" ht="27">
      <c r="A181" s="90"/>
      <c r="B181" s="60" t="s">
        <v>117</v>
      </c>
      <c r="C181" s="62" t="s">
        <v>88</v>
      </c>
      <c r="D181" s="66" t="s">
        <v>176</v>
      </c>
      <c r="E181" s="51"/>
      <c r="F181" s="51"/>
      <c r="G181" s="51"/>
      <c r="H181" s="51"/>
      <c r="I181" s="88"/>
    </row>
    <row r="182" spans="1:9" ht="72">
      <c r="A182" s="91"/>
      <c r="B182" s="61" t="s">
        <v>87</v>
      </c>
      <c r="C182" s="63" t="s">
        <v>175</v>
      </c>
      <c r="D182" s="66" t="s">
        <v>83</v>
      </c>
      <c r="E182" s="51"/>
      <c r="F182" s="51"/>
      <c r="G182" s="51"/>
      <c r="H182" s="51"/>
      <c r="I182" s="88"/>
    </row>
    <row r="183" spans="1:9" ht="36">
      <c r="A183" s="92"/>
      <c r="B183" s="61"/>
      <c r="C183" s="64" t="s">
        <v>90</v>
      </c>
      <c r="D183" s="66" t="s">
        <v>177</v>
      </c>
      <c r="E183" s="51"/>
      <c r="F183" s="51"/>
      <c r="G183" s="51"/>
      <c r="H183" s="51"/>
      <c r="I183" s="88"/>
    </row>
    <row r="184" spans="1:9" ht="36">
      <c r="A184" s="92" t="s">
        <v>75</v>
      </c>
      <c r="B184" s="61"/>
      <c r="C184" s="65" t="s">
        <v>96</v>
      </c>
      <c r="D184" s="67" t="s">
        <v>178</v>
      </c>
      <c r="E184" s="51"/>
      <c r="F184" s="51"/>
      <c r="G184" s="51"/>
      <c r="H184" s="51"/>
      <c r="I184" s="88"/>
    </row>
    <row r="185" spans="1:9">
      <c r="A185" s="92"/>
      <c r="B185" s="61"/>
      <c r="C185" s="65"/>
      <c r="D185" s="66"/>
      <c r="E185" s="51"/>
      <c r="F185" s="51"/>
      <c r="G185" s="51"/>
      <c r="H185" s="51"/>
      <c r="I185" s="88"/>
    </row>
    <row r="186" spans="1:9">
      <c r="A186" s="92"/>
      <c r="B186" s="61"/>
      <c r="C186" s="65"/>
      <c r="D186" s="66"/>
      <c r="E186" s="51"/>
      <c r="F186" s="51"/>
      <c r="G186" s="51"/>
      <c r="H186" s="51"/>
      <c r="I186" s="88"/>
    </row>
    <row r="187" spans="1:9">
      <c r="A187" s="92"/>
      <c r="B187" s="61"/>
      <c r="C187" s="65"/>
      <c r="D187" s="66"/>
      <c r="E187" s="51"/>
      <c r="F187" s="51"/>
      <c r="G187" s="51"/>
      <c r="H187" s="51"/>
      <c r="I187" s="88"/>
    </row>
    <row r="188" spans="1:9">
      <c r="A188" s="92"/>
      <c r="B188" s="61"/>
      <c r="C188" s="65"/>
      <c r="D188" s="69" t="s">
        <v>86</v>
      </c>
      <c r="E188" s="51"/>
      <c r="F188" s="51"/>
      <c r="G188" s="51"/>
      <c r="H188" s="51"/>
      <c r="I188" s="88"/>
    </row>
    <row r="189" spans="1:9" ht="36">
      <c r="A189" s="93"/>
      <c r="B189" s="70" t="s">
        <v>76</v>
      </c>
      <c r="C189" s="72" t="s">
        <v>152</v>
      </c>
      <c r="D189" s="75" t="s">
        <v>181</v>
      </c>
      <c r="E189" s="51"/>
      <c r="F189" s="51"/>
      <c r="G189" s="51"/>
      <c r="H189" s="51"/>
      <c r="I189" s="88"/>
    </row>
    <row r="190" spans="1:9" ht="36">
      <c r="A190" s="94"/>
      <c r="B190" s="71" t="s">
        <v>77</v>
      </c>
      <c r="C190" s="73" t="s">
        <v>179</v>
      </c>
      <c r="D190" s="75" t="s">
        <v>83</v>
      </c>
      <c r="E190" s="51"/>
      <c r="F190" s="51"/>
      <c r="G190" s="51"/>
      <c r="H190" s="51"/>
      <c r="I190" s="88"/>
    </row>
    <row r="191" spans="1:9" ht="36">
      <c r="A191" s="95"/>
      <c r="B191" s="71"/>
      <c r="C191" s="57" t="s">
        <v>154</v>
      </c>
      <c r="D191" s="75" t="s">
        <v>182</v>
      </c>
      <c r="E191" s="51"/>
      <c r="F191" s="51"/>
      <c r="G191" s="51"/>
      <c r="H191" s="51"/>
      <c r="I191" s="88"/>
    </row>
    <row r="192" spans="1:9" ht="36">
      <c r="A192" s="95" t="s">
        <v>75</v>
      </c>
      <c r="B192" s="71"/>
      <c r="C192" s="74" t="s">
        <v>180</v>
      </c>
      <c r="D192" s="76" t="s">
        <v>183</v>
      </c>
      <c r="E192" s="51"/>
      <c r="F192" s="51"/>
      <c r="G192" s="51"/>
      <c r="H192" s="51"/>
      <c r="I192" s="88"/>
    </row>
    <row r="193" spans="1:9">
      <c r="A193" s="95"/>
      <c r="B193" s="71"/>
      <c r="C193" s="74"/>
      <c r="D193" s="75"/>
      <c r="E193" s="51"/>
      <c r="F193" s="51"/>
      <c r="G193" s="51"/>
      <c r="H193" s="51"/>
      <c r="I193" s="88"/>
    </row>
    <row r="194" spans="1:9">
      <c r="A194" s="95"/>
      <c r="B194" s="71"/>
      <c r="C194" s="74"/>
      <c r="D194" s="75"/>
      <c r="E194" s="51"/>
      <c r="F194" s="51"/>
      <c r="G194" s="51"/>
      <c r="H194" s="51"/>
      <c r="I194" s="88"/>
    </row>
    <row r="195" spans="1:9">
      <c r="A195" s="95"/>
      <c r="B195" s="71"/>
      <c r="C195" s="74"/>
      <c r="D195" s="75"/>
      <c r="E195" s="51"/>
      <c r="F195" s="51"/>
      <c r="G195" s="51"/>
      <c r="H195" s="51"/>
      <c r="I195" s="88"/>
    </row>
    <row r="196" spans="1:9">
      <c r="A196" s="95"/>
      <c r="B196" s="71"/>
      <c r="C196" s="74"/>
      <c r="D196" s="78" t="s">
        <v>86</v>
      </c>
      <c r="E196" s="51"/>
      <c r="F196" s="51"/>
      <c r="G196" s="51"/>
      <c r="H196" s="51"/>
      <c r="I196" s="88"/>
    </row>
    <row r="197" spans="1:9" ht="27">
      <c r="A197" s="90"/>
      <c r="B197" s="60" t="s">
        <v>117</v>
      </c>
      <c r="C197" s="62" t="s">
        <v>88</v>
      </c>
      <c r="D197" s="66" t="s">
        <v>186</v>
      </c>
      <c r="E197" s="51"/>
      <c r="F197" s="51"/>
      <c r="G197" s="51"/>
      <c r="H197" s="51"/>
      <c r="I197" s="88"/>
    </row>
    <row r="198" spans="1:9" ht="144">
      <c r="A198" s="91"/>
      <c r="B198" s="61" t="s">
        <v>87</v>
      </c>
      <c r="C198" s="63" t="s">
        <v>184</v>
      </c>
      <c r="D198" s="66" t="s">
        <v>83</v>
      </c>
      <c r="E198" s="51"/>
      <c r="F198" s="51"/>
      <c r="G198" s="51"/>
      <c r="H198" s="51"/>
      <c r="I198" s="88"/>
    </row>
    <row r="199" spans="1:9" ht="36">
      <c r="A199" s="92"/>
      <c r="B199" s="61"/>
      <c r="C199" s="64" t="s">
        <v>90</v>
      </c>
      <c r="D199" s="66" t="s">
        <v>187</v>
      </c>
      <c r="E199" s="51"/>
      <c r="F199" s="51"/>
      <c r="G199" s="51"/>
      <c r="H199" s="51"/>
      <c r="I199" s="88"/>
    </row>
    <row r="200" spans="1:9" ht="27">
      <c r="A200" s="92" t="s">
        <v>75</v>
      </c>
      <c r="B200" s="61"/>
      <c r="C200" s="65" t="s">
        <v>185</v>
      </c>
      <c r="D200" s="67" t="s">
        <v>188</v>
      </c>
      <c r="E200" s="51"/>
      <c r="F200" s="51"/>
      <c r="G200" s="51"/>
      <c r="H200" s="51"/>
      <c r="I200" s="88"/>
    </row>
    <row r="201" spans="1:9">
      <c r="A201" s="92"/>
      <c r="B201" s="61"/>
      <c r="C201" s="65"/>
      <c r="D201" s="66"/>
      <c r="E201" s="51"/>
      <c r="F201" s="51"/>
      <c r="G201" s="51"/>
      <c r="H201" s="51"/>
      <c r="I201" s="88"/>
    </row>
    <row r="202" spans="1:9">
      <c r="A202" s="92"/>
      <c r="B202" s="61"/>
      <c r="C202" s="65"/>
      <c r="D202" s="66"/>
      <c r="E202" s="51"/>
      <c r="F202" s="51"/>
      <c r="G202" s="51"/>
      <c r="H202" s="51"/>
      <c r="I202" s="88"/>
    </row>
    <row r="203" spans="1:9">
      <c r="A203" s="92"/>
      <c r="B203" s="61"/>
      <c r="C203" s="65"/>
      <c r="D203" s="66"/>
      <c r="E203" s="51"/>
      <c r="F203" s="51"/>
      <c r="G203" s="51"/>
      <c r="H203" s="51"/>
      <c r="I203" s="88"/>
    </row>
    <row r="204" spans="1:9">
      <c r="A204" s="92"/>
      <c r="B204" s="61"/>
      <c r="C204" s="65"/>
      <c r="D204" s="69" t="s">
        <v>86</v>
      </c>
      <c r="E204" s="51"/>
      <c r="F204" s="51"/>
      <c r="G204" s="51"/>
      <c r="H204" s="51"/>
      <c r="I204" s="88"/>
    </row>
    <row r="205" spans="1:9" ht="36">
      <c r="A205" s="93"/>
      <c r="B205" s="70" t="s">
        <v>76</v>
      </c>
      <c r="C205" s="72" t="s">
        <v>152</v>
      </c>
      <c r="D205" s="75" t="s">
        <v>191</v>
      </c>
      <c r="E205" s="51"/>
      <c r="F205" s="51"/>
      <c r="G205" s="51"/>
      <c r="H205" s="51"/>
      <c r="I205" s="88"/>
    </row>
    <row r="206" spans="1:9" ht="36">
      <c r="A206" s="94"/>
      <c r="B206" s="71" t="s">
        <v>77</v>
      </c>
      <c r="C206" s="73" t="s">
        <v>189</v>
      </c>
      <c r="D206" s="75" t="s">
        <v>83</v>
      </c>
      <c r="E206" s="51"/>
      <c r="F206" s="51"/>
      <c r="G206" s="51"/>
      <c r="H206" s="51"/>
      <c r="I206" s="88"/>
    </row>
    <row r="207" spans="1:9" ht="36">
      <c r="A207" s="95"/>
      <c r="B207" s="71"/>
      <c r="C207" s="57" t="s">
        <v>154</v>
      </c>
      <c r="D207" s="75" t="s">
        <v>192</v>
      </c>
      <c r="E207" s="51"/>
      <c r="F207" s="51"/>
      <c r="G207" s="51"/>
      <c r="H207" s="51"/>
      <c r="I207" s="88"/>
    </row>
    <row r="208" spans="1:9" ht="36">
      <c r="A208" s="95" t="s">
        <v>75</v>
      </c>
      <c r="B208" s="71"/>
      <c r="C208" s="74" t="s">
        <v>190</v>
      </c>
      <c r="D208" s="76" t="s">
        <v>193</v>
      </c>
      <c r="E208" s="51"/>
      <c r="F208" s="51"/>
      <c r="G208" s="51"/>
      <c r="H208" s="51"/>
      <c r="I208" s="88"/>
    </row>
    <row r="209" spans="1:9">
      <c r="A209" s="95"/>
      <c r="B209" s="71"/>
      <c r="C209" s="74"/>
      <c r="D209" s="80" t="s">
        <v>194</v>
      </c>
      <c r="E209" s="51"/>
      <c r="F209" s="51"/>
      <c r="G209" s="51"/>
      <c r="H209" s="51"/>
      <c r="I209" s="88"/>
    </row>
    <row r="210" spans="1:9">
      <c r="A210" s="95"/>
      <c r="B210" s="71"/>
      <c r="C210" s="74"/>
      <c r="D210" s="77"/>
      <c r="E210" s="51"/>
      <c r="F210" s="51"/>
      <c r="G210" s="51"/>
      <c r="H210" s="51"/>
      <c r="I210" s="88"/>
    </row>
    <row r="211" spans="1:9">
      <c r="A211" s="95"/>
      <c r="B211" s="71"/>
      <c r="C211" s="74"/>
      <c r="D211" s="77"/>
      <c r="E211" s="51"/>
      <c r="F211" s="51"/>
      <c r="G211" s="51"/>
      <c r="H211" s="51"/>
      <c r="I211" s="88"/>
    </row>
    <row r="212" spans="1:9">
      <c r="A212" s="95"/>
      <c r="B212" s="71"/>
      <c r="C212" s="74"/>
      <c r="D212" s="77"/>
      <c r="E212" s="51"/>
      <c r="F212" s="51"/>
      <c r="G212" s="51"/>
      <c r="H212" s="51"/>
      <c r="I212" s="88"/>
    </row>
    <row r="213" spans="1:9">
      <c r="A213" s="95"/>
      <c r="B213" s="71"/>
      <c r="C213" s="74"/>
      <c r="D213" s="78" t="s">
        <v>86</v>
      </c>
      <c r="E213" s="51"/>
      <c r="F213" s="51"/>
      <c r="G213" s="51"/>
      <c r="H213" s="51"/>
      <c r="I213" s="88"/>
    </row>
    <row r="214" spans="1:9" ht="36">
      <c r="A214" s="90"/>
      <c r="B214" s="60" t="s">
        <v>117</v>
      </c>
      <c r="C214" s="62" t="s">
        <v>152</v>
      </c>
      <c r="D214" s="66" t="s">
        <v>160</v>
      </c>
      <c r="E214" s="51"/>
      <c r="F214" s="51"/>
      <c r="G214" s="51"/>
      <c r="H214" s="51"/>
      <c r="I214" s="88"/>
    </row>
    <row r="215" spans="1:9" ht="285">
      <c r="A215" s="91"/>
      <c r="B215" s="61" t="s">
        <v>87</v>
      </c>
      <c r="C215" s="79" t="s">
        <v>195</v>
      </c>
      <c r="D215" s="66" t="s">
        <v>83</v>
      </c>
      <c r="E215" s="51"/>
      <c r="F215" s="51"/>
      <c r="G215" s="51"/>
      <c r="H215" s="51"/>
      <c r="I215" s="88"/>
    </row>
    <row r="216" spans="1:9" ht="36">
      <c r="A216" s="92"/>
      <c r="B216" s="61"/>
      <c r="C216" s="64" t="s">
        <v>154</v>
      </c>
      <c r="D216" s="66" t="s">
        <v>196</v>
      </c>
      <c r="E216" s="51"/>
      <c r="F216" s="51"/>
      <c r="G216" s="51"/>
      <c r="H216" s="51"/>
      <c r="I216" s="88"/>
    </row>
    <row r="217" spans="1:9" ht="36">
      <c r="A217" s="92" t="s">
        <v>29</v>
      </c>
      <c r="B217" s="61"/>
      <c r="C217" s="65" t="s">
        <v>91</v>
      </c>
      <c r="D217" s="67" t="s">
        <v>197</v>
      </c>
      <c r="E217" s="51"/>
      <c r="F217" s="51"/>
      <c r="G217" s="51"/>
      <c r="H217" s="51"/>
      <c r="I217" s="88"/>
    </row>
    <row r="218" spans="1:9">
      <c r="A218" s="92"/>
      <c r="B218" s="61"/>
      <c r="C218" s="65"/>
      <c r="D218" s="66"/>
      <c r="E218" s="51"/>
      <c r="F218" s="51"/>
      <c r="G218" s="51"/>
      <c r="H218" s="51"/>
      <c r="I218" s="88"/>
    </row>
    <row r="219" spans="1:9">
      <c r="A219" s="92"/>
      <c r="B219" s="61"/>
      <c r="C219" s="65"/>
      <c r="D219" s="66"/>
      <c r="E219" s="51"/>
      <c r="F219" s="51"/>
      <c r="G219" s="51"/>
      <c r="H219" s="51"/>
      <c r="I219" s="88"/>
    </row>
    <row r="220" spans="1:9">
      <c r="A220" s="92"/>
      <c r="B220" s="61"/>
      <c r="C220" s="65"/>
      <c r="D220" s="66"/>
      <c r="E220" s="51"/>
      <c r="F220" s="51"/>
      <c r="G220" s="51"/>
      <c r="H220" s="51"/>
      <c r="I220" s="88"/>
    </row>
    <row r="221" spans="1:9">
      <c r="A221" s="92"/>
      <c r="B221" s="61"/>
      <c r="C221" s="65"/>
      <c r="D221" s="69" t="s">
        <v>86</v>
      </c>
      <c r="E221" s="51"/>
      <c r="F221" s="51"/>
      <c r="G221" s="51"/>
      <c r="H221" s="51"/>
      <c r="I221" s="88"/>
    </row>
    <row r="222" spans="1:9" ht="27">
      <c r="A222" s="93"/>
      <c r="B222" s="70" t="s">
        <v>117</v>
      </c>
      <c r="C222" s="72" t="s">
        <v>88</v>
      </c>
      <c r="D222" s="75" t="s">
        <v>151</v>
      </c>
      <c r="E222" s="51"/>
      <c r="F222" s="51"/>
      <c r="G222" s="51"/>
      <c r="H222" s="51"/>
      <c r="I222" s="88"/>
    </row>
    <row r="223" spans="1:9" ht="207">
      <c r="A223" s="94"/>
      <c r="B223" s="71" t="s">
        <v>87</v>
      </c>
      <c r="C223" s="73" t="s">
        <v>198</v>
      </c>
      <c r="D223" s="75" t="s">
        <v>83</v>
      </c>
      <c r="E223" s="51"/>
      <c r="F223" s="51"/>
      <c r="G223" s="51"/>
      <c r="H223" s="51"/>
      <c r="I223" s="88"/>
    </row>
    <row r="224" spans="1:9" ht="36">
      <c r="A224" s="95"/>
      <c r="B224" s="71"/>
      <c r="C224" s="57" t="s">
        <v>90</v>
      </c>
      <c r="D224" s="75" t="s">
        <v>199</v>
      </c>
      <c r="E224" s="51"/>
      <c r="F224" s="51"/>
      <c r="G224" s="51"/>
      <c r="H224" s="51"/>
      <c r="I224" s="88"/>
    </row>
    <row r="225" spans="1:9" ht="36">
      <c r="A225" s="95" t="s">
        <v>75</v>
      </c>
      <c r="B225" s="71"/>
      <c r="C225" s="74" t="s">
        <v>150</v>
      </c>
      <c r="D225" s="76" t="s">
        <v>200</v>
      </c>
      <c r="E225" s="51"/>
      <c r="F225" s="51"/>
      <c r="G225" s="51"/>
      <c r="H225" s="51"/>
      <c r="I225" s="88"/>
    </row>
    <row r="226" spans="1:9">
      <c r="A226" s="95"/>
      <c r="B226" s="71"/>
      <c r="C226" s="74"/>
      <c r="D226" s="75"/>
      <c r="E226" s="51"/>
      <c r="F226" s="51"/>
      <c r="G226" s="51"/>
      <c r="H226" s="51"/>
      <c r="I226" s="88"/>
    </row>
    <row r="227" spans="1:9">
      <c r="A227" s="95"/>
      <c r="B227" s="71"/>
      <c r="C227" s="74"/>
      <c r="D227" s="75"/>
      <c r="E227" s="51"/>
      <c r="F227" s="51"/>
      <c r="G227" s="51"/>
      <c r="H227" s="51"/>
      <c r="I227" s="88"/>
    </row>
    <row r="228" spans="1:9">
      <c r="A228" s="95"/>
      <c r="B228" s="71"/>
      <c r="C228" s="74"/>
      <c r="D228" s="75"/>
      <c r="E228" s="51"/>
      <c r="F228" s="51"/>
      <c r="G228" s="51"/>
      <c r="H228" s="51"/>
      <c r="I228" s="88"/>
    </row>
    <row r="229" spans="1:9">
      <c r="A229" s="95"/>
      <c r="B229" s="71"/>
      <c r="C229" s="74"/>
      <c r="D229" s="78" t="s">
        <v>86</v>
      </c>
      <c r="E229" s="51"/>
      <c r="F229" s="51"/>
      <c r="G229" s="51"/>
      <c r="H229" s="51"/>
      <c r="I229" s="88"/>
    </row>
    <row r="230" spans="1:9" ht="36">
      <c r="A230" s="90"/>
      <c r="B230" s="60" t="s">
        <v>76</v>
      </c>
      <c r="C230" s="62" t="s">
        <v>131</v>
      </c>
      <c r="D230" s="66" t="s">
        <v>202</v>
      </c>
      <c r="E230" s="51"/>
      <c r="F230" s="51"/>
      <c r="G230" s="51"/>
      <c r="H230" s="51"/>
      <c r="I230" s="88"/>
    </row>
    <row r="231" spans="1:9" ht="63">
      <c r="A231" s="91"/>
      <c r="B231" s="61" t="s">
        <v>77</v>
      </c>
      <c r="C231" s="64" t="s">
        <v>133</v>
      </c>
      <c r="D231" s="66" t="s">
        <v>83</v>
      </c>
      <c r="E231" s="51"/>
      <c r="F231" s="51"/>
      <c r="G231" s="51"/>
      <c r="H231" s="51"/>
      <c r="I231" s="88"/>
    </row>
    <row r="232" spans="1:9" ht="36">
      <c r="A232" s="92"/>
      <c r="B232" s="61"/>
      <c r="C232" s="65" t="s">
        <v>201</v>
      </c>
      <c r="D232" s="66" t="s">
        <v>203</v>
      </c>
      <c r="E232" s="51"/>
      <c r="F232" s="51"/>
      <c r="G232" s="51"/>
      <c r="H232" s="51"/>
      <c r="I232" s="88"/>
    </row>
    <row r="233" spans="1:9">
      <c r="A233" s="92" t="s">
        <v>75</v>
      </c>
      <c r="B233" s="61"/>
      <c r="C233" s="65"/>
      <c r="D233" s="67" t="s">
        <v>204</v>
      </c>
      <c r="E233" s="51"/>
      <c r="F233" s="51"/>
      <c r="G233" s="51"/>
      <c r="H233" s="51"/>
      <c r="I233" s="88"/>
    </row>
    <row r="234" spans="1:9">
      <c r="A234" s="92"/>
      <c r="B234" s="61"/>
      <c r="C234" s="65"/>
      <c r="D234" s="66"/>
      <c r="E234" s="51"/>
      <c r="F234" s="51"/>
      <c r="G234" s="51"/>
      <c r="H234" s="51"/>
      <c r="I234" s="88"/>
    </row>
    <row r="235" spans="1:9">
      <c r="A235" s="92"/>
      <c r="B235" s="61"/>
      <c r="C235" s="65"/>
      <c r="D235" s="66"/>
      <c r="E235" s="51"/>
      <c r="F235" s="51"/>
      <c r="G235" s="51"/>
      <c r="H235" s="51"/>
      <c r="I235" s="88"/>
    </row>
    <row r="236" spans="1:9">
      <c r="A236" s="92"/>
      <c r="B236" s="61"/>
      <c r="C236" s="65"/>
      <c r="D236" s="66"/>
      <c r="E236" s="51"/>
      <c r="F236" s="51"/>
      <c r="G236" s="51"/>
      <c r="H236" s="51"/>
      <c r="I236" s="88"/>
    </row>
    <row r="237" spans="1:9">
      <c r="A237" s="92"/>
      <c r="B237" s="61"/>
      <c r="C237" s="65"/>
      <c r="D237" s="69" t="s">
        <v>86</v>
      </c>
      <c r="E237" s="51"/>
      <c r="F237" s="51"/>
      <c r="G237" s="51"/>
      <c r="H237" s="51"/>
      <c r="I237" s="88"/>
    </row>
    <row r="238" spans="1:9" ht="36">
      <c r="A238" s="93"/>
      <c r="B238" s="70" t="s">
        <v>76</v>
      </c>
      <c r="C238" s="72" t="s">
        <v>131</v>
      </c>
      <c r="D238" s="75" t="s">
        <v>207</v>
      </c>
      <c r="E238" s="51"/>
      <c r="F238" s="51"/>
      <c r="G238" s="51"/>
      <c r="H238" s="51"/>
      <c r="I238" s="88"/>
    </row>
    <row r="239" spans="1:9" ht="45">
      <c r="A239" s="94"/>
      <c r="B239" s="71" t="s">
        <v>77</v>
      </c>
      <c r="C239" s="73" t="s">
        <v>205</v>
      </c>
      <c r="D239" s="75" t="s">
        <v>83</v>
      </c>
      <c r="E239" s="51"/>
      <c r="F239" s="51"/>
      <c r="G239" s="51"/>
      <c r="H239" s="51"/>
      <c r="I239" s="88"/>
    </row>
    <row r="240" spans="1:9" ht="63">
      <c r="A240" s="95"/>
      <c r="B240" s="71"/>
      <c r="C240" s="57" t="s">
        <v>133</v>
      </c>
      <c r="D240" s="75" t="s">
        <v>208</v>
      </c>
      <c r="E240" s="51"/>
      <c r="F240" s="51"/>
      <c r="G240" s="51"/>
      <c r="H240" s="51"/>
      <c r="I240" s="88"/>
    </row>
    <row r="241" spans="1:9" ht="27">
      <c r="A241" s="95" t="s">
        <v>75</v>
      </c>
      <c r="B241" s="71"/>
      <c r="C241" s="74" t="s">
        <v>206</v>
      </c>
      <c r="D241" s="76" t="s">
        <v>209</v>
      </c>
      <c r="E241" s="51"/>
      <c r="F241" s="51"/>
      <c r="G241" s="51"/>
      <c r="H241" s="51"/>
      <c r="I241" s="88"/>
    </row>
    <row r="242" spans="1:9">
      <c r="A242" s="95"/>
      <c r="B242" s="71"/>
      <c r="C242" s="74"/>
      <c r="D242" s="75"/>
      <c r="E242" s="51"/>
      <c r="F242" s="51"/>
      <c r="G242" s="51"/>
      <c r="H242" s="51"/>
      <c r="I242" s="88"/>
    </row>
    <row r="243" spans="1:9">
      <c r="A243" s="95"/>
      <c r="B243" s="71"/>
      <c r="C243" s="74"/>
      <c r="D243" s="75"/>
      <c r="E243" s="51"/>
      <c r="F243" s="51"/>
      <c r="G243" s="51"/>
      <c r="H243" s="51"/>
      <c r="I243" s="88"/>
    </row>
    <row r="244" spans="1:9">
      <c r="A244" s="95"/>
      <c r="B244" s="71"/>
      <c r="C244" s="74"/>
      <c r="D244" s="75"/>
      <c r="E244" s="51"/>
      <c r="F244" s="51"/>
      <c r="G244" s="51"/>
      <c r="H244" s="51"/>
      <c r="I244" s="88"/>
    </row>
    <row r="245" spans="1:9">
      <c r="A245" s="95"/>
      <c r="B245" s="71"/>
      <c r="C245" s="74"/>
      <c r="D245" s="78" t="s">
        <v>86</v>
      </c>
      <c r="E245" s="51"/>
      <c r="F245" s="51"/>
      <c r="G245" s="51"/>
      <c r="H245" s="51"/>
      <c r="I245" s="88"/>
    </row>
    <row r="246" spans="1:9" ht="36">
      <c r="A246" s="90"/>
      <c r="B246" s="60" t="s">
        <v>76</v>
      </c>
      <c r="C246" s="62" t="s">
        <v>131</v>
      </c>
      <c r="D246" s="66" t="s">
        <v>212</v>
      </c>
      <c r="E246" s="51"/>
      <c r="F246" s="51"/>
      <c r="G246" s="51"/>
      <c r="H246" s="51"/>
      <c r="I246" s="88"/>
    </row>
    <row r="247" spans="1:9">
      <c r="A247" s="91"/>
      <c r="B247" s="61" t="s">
        <v>77</v>
      </c>
      <c r="C247" s="63" t="s">
        <v>210</v>
      </c>
      <c r="D247" s="66" t="s">
        <v>83</v>
      </c>
      <c r="E247" s="51"/>
      <c r="F247" s="51"/>
      <c r="G247" s="51"/>
      <c r="H247" s="51"/>
      <c r="I247" s="88"/>
    </row>
    <row r="248" spans="1:9" ht="63">
      <c r="A248" s="92"/>
      <c r="B248" s="61"/>
      <c r="C248" s="64" t="s">
        <v>133</v>
      </c>
      <c r="D248" s="66" t="s">
        <v>213</v>
      </c>
      <c r="E248" s="51"/>
      <c r="F248" s="51"/>
      <c r="G248" s="51"/>
      <c r="H248" s="51"/>
      <c r="I248" s="88"/>
    </row>
    <row r="249" spans="1:9" ht="36">
      <c r="A249" s="92" t="s">
        <v>75</v>
      </c>
      <c r="B249" s="61"/>
      <c r="C249" s="65" t="s">
        <v>211</v>
      </c>
      <c r="D249" s="67" t="s">
        <v>214</v>
      </c>
      <c r="E249" s="51"/>
      <c r="F249" s="51"/>
      <c r="G249" s="51"/>
      <c r="H249" s="51"/>
      <c r="I249" s="88"/>
    </row>
    <row r="250" spans="1:9">
      <c r="A250" s="92"/>
      <c r="B250" s="61"/>
      <c r="C250" s="65"/>
      <c r="D250" s="66"/>
      <c r="E250" s="51"/>
      <c r="F250" s="51"/>
      <c r="G250" s="51"/>
      <c r="H250" s="51"/>
      <c r="I250" s="88"/>
    </row>
    <row r="251" spans="1:9">
      <c r="A251" s="92"/>
      <c r="B251" s="61"/>
      <c r="C251" s="65"/>
      <c r="D251" s="66"/>
      <c r="E251" s="51"/>
      <c r="F251" s="51"/>
      <c r="G251" s="51"/>
      <c r="H251" s="51"/>
      <c r="I251" s="88"/>
    </row>
    <row r="252" spans="1:9">
      <c r="A252" s="92"/>
      <c r="B252" s="61"/>
      <c r="C252" s="65"/>
      <c r="D252" s="66"/>
      <c r="E252" s="51"/>
      <c r="F252" s="51"/>
      <c r="G252" s="51"/>
      <c r="H252" s="51"/>
      <c r="I252" s="88"/>
    </row>
    <row r="253" spans="1:9">
      <c r="A253" s="92"/>
      <c r="B253" s="61"/>
      <c r="C253" s="65"/>
      <c r="D253" s="69" t="s">
        <v>86</v>
      </c>
      <c r="E253" s="51"/>
      <c r="F253" s="51"/>
      <c r="G253" s="51"/>
      <c r="H253" s="51"/>
      <c r="I253" s="88"/>
    </row>
    <row r="254" spans="1:9" ht="36">
      <c r="A254" s="93"/>
      <c r="B254" s="70" t="s">
        <v>76</v>
      </c>
      <c r="C254" s="72" t="s">
        <v>131</v>
      </c>
      <c r="D254" s="75" t="s">
        <v>216</v>
      </c>
      <c r="E254" s="51"/>
      <c r="F254" s="51"/>
      <c r="G254" s="51"/>
      <c r="H254" s="51"/>
      <c r="I254" s="88"/>
    </row>
    <row r="255" spans="1:9" ht="63">
      <c r="A255" s="94"/>
      <c r="B255" s="71" t="s">
        <v>77</v>
      </c>
      <c r="C255" s="57" t="s">
        <v>133</v>
      </c>
      <c r="D255" s="75" t="s">
        <v>83</v>
      </c>
      <c r="E255" s="51"/>
      <c r="F255" s="51"/>
      <c r="G255" s="51"/>
      <c r="H255" s="51"/>
      <c r="I255" s="88"/>
    </row>
    <row r="256" spans="1:9" ht="36">
      <c r="A256" s="95"/>
      <c r="B256" s="71"/>
      <c r="C256" s="74" t="s">
        <v>215</v>
      </c>
      <c r="D256" s="75" t="s">
        <v>217</v>
      </c>
      <c r="E256" s="51"/>
      <c r="F256" s="51"/>
      <c r="G256" s="51"/>
      <c r="H256" s="51"/>
      <c r="I256" s="88"/>
    </row>
    <row r="257" spans="1:9">
      <c r="A257" s="95" t="s">
        <v>75</v>
      </c>
      <c r="B257" s="71"/>
      <c r="C257" s="74"/>
      <c r="D257" s="76" t="s">
        <v>218</v>
      </c>
      <c r="E257" s="51"/>
      <c r="F257" s="51"/>
      <c r="G257" s="51"/>
      <c r="H257" s="51"/>
      <c r="I257" s="88"/>
    </row>
    <row r="258" spans="1:9">
      <c r="A258" s="95"/>
      <c r="B258" s="71"/>
      <c r="C258" s="74"/>
      <c r="D258" s="75"/>
      <c r="E258" s="51"/>
      <c r="F258" s="51"/>
      <c r="G258" s="51"/>
      <c r="H258" s="51"/>
      <c r="I258" s="88"/>
    </row>
    <row r="259" spans="1:9">
      <c r="A259" s="95"/>
      <c r="B259" s="71"/>
      <c r="C259" s="74"/>
      <c r="D259" s="75"/>
      <c r="E259" s="51"/>
      <c r="F259" s="51"/>
      <c r="G259" s="51"/>
      <c r="H259" s="51"/>
      <c r="I259" s="88"/>
    </row>
    <row r="260" spans="1:9">
      <c r="A260" s="95"/>
      <c r="B260" s="71"/>
      <c r="C260" s="74"/>
      <c r="D260" s="75"/>
      <c r="E260" s="51"/>
      <c r="F260" s="51"/>
      <c r="G260" s="51"/>
      <c r="H260" s="51"/>
      <c r="I260" s="88"/>
    </row>
    <row r="261" spans="1:9">
      <c r="A261" s="95"/>
      <c r="B261" s="71"/>
      <c r="C261" s="74"/>
      <c r="D261" s="78" t="s">
        <v>86</v>
      </c>
      <c r="E261" s="51"/>
      <c r="F261" s="51"/>
      <c r="G261" s="51"/>
      <c r="H261" s="51"/>
      <c r="I261" s="88"/>
    </row>
    <row r="262" spans="1:9" ht="27">
      <c r="A262" s="90"/>
      <c r="B262" s="60" t="s">
        <v>117</v>
      </c>
      <c r="C262" s="62" t="s">
        <v>88</v>
      </c>
      <c r="D262" s="66" t="s">
        <v>151</v>
      </c>
      <c r="E262" s="51"/>
      <c r="F262" s="51"/>
      <c r="G262" s="51"/>
      <c r="H262" s="51"/>
      <c r="I262" s="88"/>
    </row>
    <row r="263" spans="1:9" ht="216">
      <c r="A263" s="91"/>
      <c r="B263" s="61" t="s">
        <v>87</v>
      </c>
      <c r="C263" s="63" t="s">
        <v>219</v>
      </c>
      <c r="D263" s="66" t="s">
        <v>220</v>
      </c>
      <c r="E263" s="51"/>
      <c r="F263" s="51"/>
      <c r="G263" s="51"/>
      <c r="H263" s="51"/>
      <c r="I263" s="88"/>
    </row>
    <row r="264" spans="1:9" ht="36">
      <c r="A264" s="92"/>
      <c r="B264" s="61"/>
      <c r="C264" s="64" t="s">
        <v>90</v>
      </c>
      <c r="D264" s="66" t="s">
        <v>221</v>
      </c>
      <c r="E264" s="51"/>
      <c r="F264" s="51"/>
      <c r="G264" s="51"/>
      <c r="H264" s="51"/>
      <c r="I264" s="88"/>
    </row>
    <row r="265" spans="1:9" ht="36">
      <c r="A265" s="92" t="s">
        <v>75</v>
      </c>
      <c r="B265" s="61"/>
      <c r="C265" s="65" t="s">
        <v>150</v>
      </c>
      <c r="D265" s="67" t="s">
        <v>222</v>
      </c>
      <c r="E265" s="51"/>
      <c r="F265" s="51"/>
      <c r="G265" s="51"/>
      <c r="H265" s="51"/>
      <c r="I265" s="88"/>
    </row>
    <row r="266" spans="1:9">
      <c r="A266" s="92"/>
      <c r="B266" s="61"/>
      <c r="C266" s="65"/>
      <c r="D266" s="66"/>
      <c r="E266" s="51"/>
      <c r="F266" s="51"/>
      <c r="G266" s="51"/>
      <c r="H266" s="51"/>
      <c r="I266" s="88"/>
    </row>
    <row r="267" spans="1:9">
      <c r="A267" s="92"/>
      <c r="B267" s="61"/>
      <c r="C267" s="65"/>
      <c r="D267" s="66"/>
      <c r="E267" s="51"/>
      <c r="F267" s="51"/>
      <c r="G267" s="51"/>
      <c r="H267" s="51"/>
      <c r="I267" s="88"/>
    </row>
    <row r="268" spans="1:9">
      <c r="A268" s="92"/>
      <c r="B268" s="61"/>
      <c r="C268" s="65"/>
      <c r="D268" s="66"/>
      <c r="E268" s="51"/>
      <c r="F268" s="51"/>
      <c r="G268" s="51"/>
      <c r="H268" s="51"/>
      <c r="I268" s="88"/>
    </row>
    <row r="269" spans="1:9">
      <c r="A269" s="92"/>
      <c r="B269" s="61"/>
      <c r="C269" s="65"/>
      <c r="D269" s="69" t="s">
        <v>86</v>
      </c>
      <c r="E269" s="51"/>
      <c r="F269" s="51"/>
      <c r="G269" s="51"/>
      <c r="H269" s="51"/>
      <c r="I269" s="88"/>
    </row>
    <row r="270" spans="1:9" ht="36">
      <c r="A270" s="93"/>
      <c r="B270" s="70" t="s">
        <v>76</v>
      </c>
      <c r="C270" s="72" t="s">
        <v>152</v>
      </c>
      <c r="D270" s="75" t="s">
        <v>224</v>
      </c>
      <c r="E270" s="51"/>
      <c r="F270" s="51"/>
      <c r="G270" s="51"/>
      <c r="H270" s="51"/>
      <c r="I270" s="88"/>
    </row>
    <row r="271" spans="1:9" ht="135">
      <c r="A271" s="94"/>
      <c r="B271" s="71" t="s">
        <v>77</v>
      </c>
      <c r="C271" s="73" t="s">
        <v>223</v>
      </c>
      <c r="D271" s="75" t="s">
        <v>83</v>
      </c>
      <c r="E271" s="51"/>
      <c r="F271" s="51"/>
      <c r="G271" s="51"/>
      <c r="H271" s="51"/>
      <c r="I271" s="88"/>
    </row>
    <row r="272" spans="1:9" ht="36">
      <c r="A272" s="95"/>
      <c r="B272" s="71"/>
      <c r="C272" s="57" t="s">
        <v>154</v>
      </c>
      <c r="D272" s="75" t="s">
        <v>225</v>
      </c>
      <c r="E272" s="51"/>
      <c r="F272" s="51"/>
      <c r="G272" s="51"/>
      <c r="H272" s="51"/>
      <c r="I272" s="88"/>
    </row>
    <row r="273" spans="1:9" ht="27">
      <c r="A273" s="95" t="s">
        <v>75</v>
      </c>
      <c r="B273" s="71"/>
      <c r="C273" s="74" t="s">
        <v>141</v>
      </c>
      <c r="D273" s="76" t="s">
        <v>226</v>
      </c>
      <c r="E273" s="51"/>
      <c r="F273" s="51"/>
      <c r="G273" s="51"/>
      <c r="H273" s="51"/>
      <c r="I273" s="88"/>
    </row>
    <row r="274" spans="1:9">
      <c r="A274" s="95"/>
      <c r="B274" s="71"/>
      <c r="C274" s="74"/>
      <c r="D274" s="75"/>
      <c r="E274" s="51"/>
      <c r="F274" s="51"/>
      <c r="G274" s="51"/>
      <c r="H274" s="51"/>
      <c r="I274" s="88"/>
    </row>
    <row r="275" spans="1:9">
      <c r="A275" s="95"/>
      <c r="B275" s="71"/>
      <c r="C275" s="74"/>
      <c r="D275" s="75"/>
      <c r="E275" s="51"/>
      <c r="F275" s="51"/>
      <c r="G275" s="51"/>
      <c r="H275" s="51"/>
      <c r="I275" s="88"/>
    </row>
    <row r="276" spans="1:9">
      <c r="A276" s="95"/>
      <c r="B276" s="71"/>
      <c r="C276" s="74"/>
      <c r="D276" s="75"/>
      <c r="E276" s="51"/>
      <c r="F276" s="51"/>
      <c r="G276" s="51"/>
      <c r="H276" s="51"/>
      <c r="I276" s="88"/>
    </row>
    <row r="277" spans="1:9">
      <c r="A277" s="95"/>
      <c r="B277" s="71"/>
      <c r="C277" s="74"/>
      <c r="D277" s="78" t="s">
        <v>86</v>
      </c>
      <c r="E277" s="51"/>
      <c r="F277" s="51"/>
      <c r="G277" s="51"/>
      <c r="H277" s="51"/>
      <c r="I277" s="88"/>
    </row>
    <row r="278" spans="1:9" ht="36">
      <c r="A278" s="90"/>
      <c r="B278" s="60" t="s">
        <v>76</v>
      </c>
      <c r="C278" s="62" t="s">
        <v>152</v>
      </c>
      <c r="D278" s="66" t="s">
        <v>229</v>
      </c>
      <c r="E278" s="51"/>
      <c r="F278" s="51"/>
      <c r="G278" s="51"/>
      <c r="H278" s="51"/>
      <c r="I278" s="88"/>
    </row>
    <row r="279" spans="1:9" ht="54">
      <c r="A279" s="91"/>
      <c r="B279" s="61" t="s">
        <v>77</v>
      </c>
      <c r="C279" s="63" t="s">
        <v>227</v>
      </c>
      <c r="D279" s="66" t="s">
        <v>83</v>
      </c>
      <c r="E279" s="51"/>
      <c r="F279" s="51"/>
      <c r="G279" s="51"/>
      <c r="H279" s="51"/>
      <c r="I279" s="88"/>
    </row>
    <row r="280" spans="1:9" ht="36">
      <c r="A280" s="92"/>
      <c r="B280" s="61"/>
      <c r="C280" s="64" t="s">
        <v>154</v>
      </c>
      <c r="D280" s="66" t="s">
        <v>230</v>
      </c>
      <c r="E280" s="51"/>
      <c r="F280" s="51"/>
      <c r="G280" s="51"/>
      <c r="H280" s="51"/>
      <c r="I280" s="88"/>
    </row>
    <row r="281" spans="1:9" ht="36">
      <c r="A281" s="92" t="s">
        <v>75</v>
      </c>
      <c r="B281" s="61"/>
      <c r="C281" s="65" t="s">
        <v>228</v>
      </c>
      <c r="D281" s="67" t="s">
        <v>231</v>
      </c>
      <c r="E281" s="51"/>
      <c r="F281" s="51"/>
      <c r="G281" s="51"/>
      <c r="H281" s="51"/>
      <c r="I281" s="88"/>
    </row>
    <row r="282" spans="1:9">
      <c r="A282" s="92"/>
      <c r="B282" s="61"/>
      <c r="C282" s="65"/>
      <c r="D282" s="66"/>
      <c r="E282" s="51"/>
      <c r="F282" s="51"/>
      <c r="G282" s="51"/>
      <c r="H282" s="51"/>
      <c r="I282" s="88"/>
    </row>
    <row r="283" spans="1:9">
      <c r="A283" s="92"/>
      <c r="B283" s="61"/>
      <c r="C283" s="65"/>
      <c r="D283" s="66"/>
      <c r="E283" s="51"/>
      <c r="F283" s="51"/>
      <c r="G283" s="51"/>
      <c r="H283" s="51"/>
      <c r="I283" s="88"/>
    </row>
    <row r="284" spans="1:9">
      <c r="A284" s="92"/>
      <c r="B284" s="61"/>
      <c r="C284" s="65"/>
      <c r="D284" s="66"/>
      <c r="E284" s="51"/>
      <c r="F284" s="51"/>
      <c r="G284" s="51"/>
      <c r="H284" s="51"/>
      <c r="I284" s="88"/>
    </row>
    <row r="285" spans="1:9">
      <c r="A285" s="92"/>
      <c r="B285" s="61"/>
      <c r="C285" s="65"/>
      <c r="D285" s="69" t="s">
        <v>86</v>
      </c>
      <c r="E285" s="51"/>
      <c r="F285" s="51"/>
      <c r="G285" s="51"/>
      <c r="H285" s="51"/>
      <c r="I285" s="88"/>
    </row>
    <row r="286" spans="1:9" ht="36">
      <c r="A286" s="93"/>
      <c r="B286" s="70" t="s">
        <v>76</v>
      </c>
      <c r="C286" s="72" t="s">
        <v>131</v>
      </c>
      <c r="D286" s="75" t="s">
        <v>233</v>
      </c>
      <c r="E286" s="51"/>
      <c r="F286" s="51"/>
      <c r="G286" s="51"/>
      <c r="H286" s="51"/>
      <c r="I286" s="88"/>
    </row>
    <row r="287" spans="1:9" ht="63">
      <c r="A287" s="94"/>
      <c r="B287" s="71" t="s">
        <v>77</v>
      </c>
      <c r="C287" s="57" t="s">
        <v>133</v>
      </c>
      <c r="D287" s="75" t="s">
        <v>83</v>
      </c>
      <c r="E287" s="51"/>
      <c r="F287" s="51"/>
      <c r="G287" s="51"/>
      <c r="H287" s="51"/>
      <c r="I287" s="88"/>
    </row>
    <row r="288" spans="1:9" ht="36">
      <c r="A288" s="95"/>
      <c r="B288" s="71"/>
      <c r="C288" s="74" t="s">
        <v>232</v>
      </c>
      <c r="D288" s="75" t="s">
        <v>234</v>
      </c>
      <c r="E288" s="51"/>
      <c r="F288" s="51"/>
      <c r="G288" s="51"/>
      <c r="H288" s="51"/>
      <c r="I288" s="88"/>
    </row>
    <row r="289" spans="1:9">
      <c r="A289" s="95" t="s">
        <v>75</v>
      </c>
      <c r="B289" s="71"/>
      <c r="C289" s="74"/>
      <c r="D289" s="76" t="s">
        <v>235</v>
      </c>
      <c r="E289" s="51"/>
      <c r="F289" s="51"/>
      <c r="G289" s="51"/>
      <c r="H289" s="51"/>
      <c r="I289" s="88"/>
    </row>
    <row r="290" spans="1:9">
      <c r="A290" s="95"/>
      <c r="B290" s="71"/>
      <c r="C290" s="74"/>
      <c r="D290" s="75"/>
      <c r="E290" s="51"/>
      <c r="F290" s="51"/>
      <c r="G290" s="51"/>
      <c r="H290" s="51"/>
      <c r="I290" s="88"/>
    </row>
    <row r="291" spans="1:9">
      <c r="A291" s="95"/>
      <c r="B291" s="71"/>
      <c r="C291" s="74"/>
      <c r="D291" s="75"/>
      <c r="E291" s="51"/>
      <c r="F291" s="51"/>
      <c r="G291" s="51"/>
      <c r="H291" s="51"/>
      <c r="I291" s="88"/>
    </row>
    <row r="292" spans="1:9">
      <c r="A292" s="95"/>
      <c r="B292" s="71"/>
      <c r="C292" s="74"/>
      <c r="D292" s="75"/>
      <c r="E292" s="51"/>
      <c r="F292" s="51"/>
      <c r="G292" s="51"/>
      <c r="H292" s="51"/>
      <c r="I292" s="88"/>
    </row>
    <row r="293" spans="1:9">
      <c r="A293" s="95"/>
      <c r="B293" s="71"/>
      <c r="C293" s="74"/>
      <c r="D293" s="78" t="s">
        <v>86</v>
      </c>
      <c r="E293" s="51"/>
      <c r="F293" s="51"/>
      <c r="G293" s="51"/>
      <c r="H293" s="51"/>
      <c r="I293" s="88"/>
    </row>
    <row r="294" spans="1:9" ht="36">
      <c r="A294" s="90"/>
      <c r="B294" s="60" t="s">
        <v>76</v>
      </c>
      <c r="C294" s="62" t="s">
        <v>131</v>
      </c>
      <c r="D294" s="66" t="s">
        <v>202</v>
      </c>
      <c r="E294" s="51"/>
      <c r="F294" s="51"/>
      <c r="G294" s="51"/>
      <c r="H294" s="51"/>
      <c r="I294" s="88"/>
    </row>
    <row r="295" spans="1:9" ht="63">
      <c r="A295" s="91"/>
      <c r="B295" s="61" t="s">
        <v>77</v>
      </c>
      <c r="C295" s="64" t="s">
        <v>133</v>
      </c>
      <c r="D295" s="66" t="s">
        <v>83</v>
      </c>
      <c r="E295" s="51"/>
      <c r="F295" s="51"/>
      <c r="G295" s="51"/>
      <c r="H295" s="51"/>
      <c r="I295" s="88"/>
    </row>
    <row r="296" spans="1:9" ht="36">
      <c r="A296" s="92"/>
      <c r="B296" s="61"/>
      <c r="C296" s="65" t="s">
        <v>201</v>
      </c>
      <c r="D296" s="66" t="s">
        <v>236</v>
      </c>
      <c r="E296" s="51"/>
      <c r="F296" s="51"/>
      <c r="G296" s="51"/>
      <c r="H296" s="51"/>
      <c r="I296" s="88"/>
    </row>
    <row r="297" spans="1:9">
      <c r="A297" s="92" t="s">
        <v>75</v>
      </c>
      <c r="B297" s="61"/>
      <c r="C297" s="65"/>
      <c r="D297" s="67" t="s">
        <v>237</v>
      </c>
      <c r="E297" s="51"/>
      <c r="F297" s="51"/>
      <c r="G297" s="51"/>
      <c r="H297" s="51"/>
      <c r="I297" s="88"/>
    </row>
    <row r="298" spans="1:9">
      <c r="A298" s="92"/>
      <c r="B298" s="61"/>
      <c r="C298" s="65"/>
      <c r="D298" s="66"/>
      <c r="E298" s="51"/>
      <c r="F298" s="51"/>
      <c r="G298" s="51"/>
      <c r="H298" s="51"/>
      <c r="I298" s="88"/>
    </row>
    <row r="299" spans="1:9">
      <c r="A299" s="92"/>
      <c r="B299" s="61"/>
      <c r="C299" s="65"/>
      <c r="D299" s="66"/>
      <c r="E299" s="51"/>
      <c r="F299" s="51"/>
      <c r="G299" s="51"/>
      <c r="H299" s="51"/>
      <c r="I299" s="88"/>
    </row>
    <row r="300" spans="1:9">
      <c r="A300" s="92"/>
      <c r="B300" s="61"/>
      <c r="C300" s="65"/>
      <c r="D300" s="66"/>
      <c r="E300" s="51"/>
      <c r="F300" s="51"/>
      <c r="G300" s="51"/>
      <c r="H300" s="51"/>
      <c r="I300" s="88"/>
    </row>
    <row r="301" spans="1:9">
      <c r="A301" s="92"/>
      <c r="B301" s="61"/>
      <c r="C301" s="65"/>
      <c r="D301" s="69" t="s">
        <v>86</v>
      </c>
      <c r="E301" s="51"/>
      <c r="F301" s="51"/>
      <c r="G301" s="51"/>
      <c r="H301" s="51"/>
      <c r="I301" s="88"/>
    </row>
    <row r="302" spans="1:9" ht="36">
      <c r="A302" s="93"/>
      <c r="B302" s="70" t="s">
        <v>76</v>
      </c>
      <c r="C302" s="72" t="s">
        <v>131</v>
      </c>
      <c r="D302" s="75" t="s">
        <v>238</v>
      </c>
      <c r="E302" s="51"/>
      <c r="F302" s="51"/>
      <c r="G302" s="51"/>
      <c r="H302" s="51"/>
      <c r="I302" s="88"/>
    </row>
    <row r="303" spans="1:9" ht="63">
      <c r="A303" s="94"/>
      <c r="B303" s="71" t="s">
        <v>77</v>
      </c>
      <c r="C303" s="57" t="s">
        <v>133</v>
      </c>
      <c r="D303" s="75" t="s">
        <v>83</v>
      </c>
      <c r="E303" s="51"/>
      <c r="F303" s="51"/>
      <c r="G303" s="51"/>
      <c r="H303" s="51"/>
      <c r="I303" s="88"/>
    </row>
    <row r="304" spans="1:9" ht="27">
      <c r="A304" s="95"/>
      <c r="B304" s="71"/>
      <c r="C304" s="74" t="s">
        <v>141</v>
      </c>
      <c r="D304" s="75" t="s">
        <v>239</v>
      </c>
      <c r="E304" s="51"/>
      <c r="F304" s="51"/>
      <c r="G304" s="51"/>
      <c r="H304" s="51"/>
      <c r="I304" s="88"/>
    </row>
    <row r="305" spans="1:9">
      <c r="A305" s="95" t="s">
        <v>75</v>
      </c>
      <c r="B305" s="71"/>
      <c r="C305" s="74"/>
      <c r="D305" s="76" t="s">
        <v>240</v>
      </c>
      <c r="E305" s="51"/>
      <c r="F305" s="51"/>
      <c r="G305" s="51"/>
      <c r="H305" s="51"/>
      <c r="I305" s="88"/>
    </row>
    <row r="306" spans="1:9">
      <c r="A306" s="95"/>
      <c r="B306" s="71"/>
      <c r="C306" s="74"/>
      <c r="D306" s="75"/>
      <c r="E306" s="51"/>
      <c r="F306" s="51"/>
      <c r="G306" s="51"/>
      <c r="H306" s="51"/>
      <c r="I306" s="88"/>
    </row>
    <row r="307" spans="1:9">
      <c r="A307" s="95"/>
      <c r="B307" s="71"/>
      <c r="C307" s="74"/>
      <c r="D307" s="75"/>
      <c r="E307" s="51"/>
      <c r="F307" s="51"/>
      <c r="G307" s="51"/>
      <c r="H307" s="51"/>
      <c r="I307" s="88"/>
    </row>
    <row r="308" spans="1:9">
      <c r="A308" s="95"/>
      <c r="B308" s="71"/>
      <c r="C308" s="74"/>
      <c r="D308" s="75"/>
      <c r="E308" s="51"/>
      <c r="F308" s="51"/>
      <c r="G308" s="51"/>
      <c r="H308" s="51"/>
      <c r="I308" s="88"/>
    </row>
    <row r="309" spans="1:9">
      <c r="A309" s="95"/>
      <c r="B309" s="71"/>
      <c r="C309" s="74"/>
      <c r="D309" s="78" t="s">
        <v>86</v>
      </c>
      <c r="E309" s="51"/>
      <c r="F309" s="51"/>
      <c r="G309" s="51"/>
      <c r="H309" s="51"/>
      <c r="I309" s="88"/>
    </row>
    <row r="310" spans="1:9" ht="36">
      <c r="A310" s="90"/>
      <c r="B310" s="60" t="s">
        <v>76</v>
      </c>
      <c r="C310" s="62" t="s">
        <v>152</v>
      </c>
      <c r="D310" s="66" t="s">
        <v>242</v>
      </c>
      <c r="E310" s="51"/>
      <c r="F310" s="51"/>
      <c r="G310" s="51"/>
      <c r="H310" s="51"/>
      <c r="I310" s="88"/>
    </row>
    <row r="311" spans="1:9" ht="108">
      <c r="A311" s="91"/>
      <c r="B311" s="61" t="s">
        <v>77</v>
      </c>
      <c r="C311" s="63" t="s">
        <v>241</v>
      </c>
      <c r="D311" s="66" t="s">
        <v>83</v>
      </c>
      <c r="E311" s="51"/>
      <c r="F311" s="51"/>
      <c r="G311" s="51"/>
      <c r="H311" s="51"/>
      <c r="I311" s="88"/>
    </row>
    <row r="312" spans="1:9" ht="36">
      <c r="A312" s="92"/>
      <c r="B312" s="61"/>
      <c r="C312" s="64" t="s">
        <v>154</v>
      </c>
      <c r="D312" s="66" t="s">
        <v>243</v>
      </c>
      <c r="E312" s="51"/>
      <c r="F312" s="51"/>
      <c r="G312" s="51"/>
      <c r="H312" s="51"/>
      <c r="I312" s="88"/>
    </row>
    <row r="313" spans="1:9" ht="27">
      <c r="A313" s="92" t="s">
        <v>75</v>
      </c>
      <c r="B313" s="61"/>
      <c r="C313" s="65" t="s">
        <v>141</v>
      </c>
      <c r="D313" s="67" t="s">
        <v>244</v>
      </c>
      <c r="E313" s="51"/>
      <c r="F313" s="51"/>
      <c r="G313" s="51"/>
      <c r="H313" s="51"/>
      <c r="I313" s="88"/>
    </row>
    <row r="314" spans="1:9">
      <c r="A314" s="92"/>
      <c r="B314" s="61"/>
      <c r="C314" s="65"/>
      <c r="D314" s="66"/>
      <c r="E314" s="51"/>
      <c r="F314" s="51"/>
      <c r="G314" s="51"/>
      <c r="H314" s="51"/>
      <c r="I314" s="88"/>
    </row>
    <row r="315" spans="1:9">
      <c r="A315" s="92"/>
      <c r="B315" s="61"/>
      <c r="C315" s="65"/>
      <c r="D315" s="66"/>
      <c r="E315" s="51"/>
      <c r="F315" s="51"/>
      <c r="G315" s="51"/>
      <c r="H315" s="51"/>
      <c r="I315" s="88"/>
    </row>
    <row r="316" spans="1:9">
      <c r="A316" s="92"/>
      <c r="B316" s="61"/>
      <c r="C316" s="65"/>
      <c r="D316" s="66"/>
      <c r="E316" s="51"/>
      <c r="F316" s="51"/>
      <c r="G316" s="51"/>
      <c r="H316" s="51"/>
      <c r="I316" s="88"/>
    </row>
    <row r="317" spans="1:9">
      <c r="A317" s="92"/>
      <c r="B317" s="61"/>
      <c r="C317" s="65"/>
      <c r="D317" s="69" t="s">
        <v>86</v>
      </c>
      <c r="E317" s="51"/>
      <c r="F317" s="51"/>
      <c r="G317" s="51"/>
      <c r="H317" s="51"/>
      <c r="I317" s="88"/>
    </row>
    <row r="318" spans="1:9" ht="36">
      <c r="A318" s="93"/>
      <c r="B318" s="70" t="s">
        <v>76</v>
      </c>
      <c r="C318" s="72" t="s">
        <v>152</v>
      </c>
      <c r="D318" s="75" t="s">
        <v>247</v>
      </c>
      <c r="E318" s="51"/>
      <c r="F318" s="51"/>
      <c r="G318" s="51"/>
      <c r="H318" s="51"/>
      <c r="I318" s="88"/>
    </row>
    <row r="319" spans="1:9" ht="180">
      <c r="A319" s="94"/>
      <c r="B319" s="71" t="s">
        <v>77</v>
      </c>
      <c r="C319" s="73" t="s">
        <v>245</v>
      </c>
      <c r="D319" s="75" t="s">
        <v>83</v>
      </c>
      <c r="E319" s="51"/>
      <c r="F319" s="51"/>
      <c r="G319" s="51"/>
      <c r="H319" s="51"/>
      <c r="I319" s="88"/>
    </row>
    <row r="320" spans="1:9" ht="36">
      <c r="A320" s="95"/>
      <c r="B320" s="71"/>
      <c r="C320" s="57" t="s">
        <v>154</v>
      </c>
      <c r="D320" s="75" t="s">
        <v>243</v>
      </c>
      <c r="E320" s="51"/>
      <c r="F320" s="51"/>
      <c r="G320" s="51"/>
      <c r="H320" s="51"/>
      <c r="I320" s="88"/>
    </row>
    <row r="321" spans="1:9" ht="27">
      <c r="A321" s="95" t="s">
        <v>75</v>
      </c>
      <c r="B321" s="71"/>
      <c r="C321" s="74" t="s">
        <v>246</v>
      </c>
      <c r="D321" s="76" t="s">
        <v>244</v>
      </c>
      <c r="E321" s="51"/>
      <c r="F321" s="51"/>
      <c r="G321" s="51"/>
      <c r="H321" s="51"/>
      <c r="I321" s="88"/>
    </row>
    <row r="322" spans="1:9">
      <c r="A322" s="95"/>
      <c r="B322" s="71"/>
      <c r="C322" s="74"/>
      <c r="D322" s="75"/>
      <c r="E322" s="51"/>
      <c r="F322" s="51"/>
      <c r="G322" s="51"/>
      <c r="H322" s="51"/>
      <c r="I322" s="88"/>
    </row>
    <row r="323" spans="1:9">
      <c r="A323" s="95"/>
      <c r="B323" s="71"/>
      <c r="C323" s="74"/>
      <c r="D323" s="75"/>
      <c r="E323" s="51"/>
      <c r="F323" s="51"/>
      <c r="G323" s="51"/>
      <c r="H323" s="51"/>
      <c r="I323" s="88"/>
    </row>
    <row r="324" spans="1:9">
      <c r="A324" s="95"/>
      <c r="B324" s="71"/>
      <c r="C324" s="74"/>
      <c r="D324" s="75"/>
      <c r="E324" s="51"/>
      <c r="F324" s="51"/>
      <c r="G324" s="51"/>
      <c r="H324" s="51"/>
      <c r="I324" s="88"/>
    </row>
    <row r="325" spans="1:9">
      <c r="A325" s="95"/>
      <c r="B325" s="71"/>
      <c r="C325" s="74"/>
      <c r="D325" s="78" t="s">
        <v>86</v>
      </c>
      <c r="E325" s="51"/>
      <c r="F325" s="51"/>
      <c r="G325" s="51"/>
      <c r="H325" s="51"/>
      <c r="I325" s="88"/>
    </row>
    <row r="326" spans="1:9" ht="36">
      <c r="A326" s="90"/>
      <c r="B326" s="60" t="s">
        <v>76</v>
      </c>
      <c r="C326" s="62" t="s">
        <v>138</v>
      </c>
      <c r="D326" s="66" t="s">
        <v>250</v>
      </c>
      <c r="E326" s="51"/>
      <c r="F326" s="51"/>
      <c r="G326" s="51"/>
      <c r="H326" s="51"/>
      <c r="I326" s="88"/>
    </row>
    <row r="327" spans="1:9">
      <c r="A327" s="91"/>
      <c r="B327" s="61" t="s">
        <v>77</v>
      </c>
      <c r="C327" s="63" t="s">
        <v>248</v>
      </c>
      <c r="D327" s="66" t="s">
        <v>83</v>
      </c>
      <c r="E327" s="51"/>
      <c r="F327" s="51"/>
      <c r="G327" s="51"/>
      <c r="H327" s="51"/>
      <c r="I327" s="88"/>
    </row>
    <row r="328" spans="1:9" ht="72">
      <c r="A328" s="92"/>
      <c r="B328" s="61"/>
      <c r="C328" s="64" t="s">
        <v>140</v>
      </c>
      <c r="D328" s="66" t="s">
        <v>251</v>
      </c>
      <c r="E328" s="51"/>
      <c r="F328" s="51"/>
      <c r="G328" s="51"/>
      <c r="H328" s="51"/>
      <c r="I328" s="88"/>
    </row>
    <row r="329" spans="1:9" ht="27">
      <c r="A329" s="92" t="s">
        <v>75</v>
      </c>
      <c r="B329" s="61"/>
      <c r="C329" s="65" t="s">
        <v>249</v>
      </c>
      <c r="D329" s="67" t="s">
        <v>252</v>
      </c>
      <c r="E329" s="51"/>
      <c r="F329" s="51"/>
      <c r="G329" s="51"/>
      <c r="H329" s="51"/>
      <c r="I329" s="88"/>
    </row>
    <row r="330" spans="1:9">
      <c r="A330" s="92"/>
      <c r="B330" s="61"/>
      <c r="C330" s="65"/>
      <c r="D330" s="66"/>
      <c r="E330" s="51"/>
      <c r="F330" s="51"/>
      <c r="G330" s="51"/>
      <c r="H330" s="51"/>
      <c r="I330" s="88"/>
    </row>
    <row r="331" spans="1:9">
      <c r="A331" s="92"/>
      <c r="B331" s="61"/>
      <c r="C331" s="65"/>
      <c r="D331" s="66"/>
      <c r="E331" s="51"/>
      <c r="F331" s="51"/>
      <c r="G331" s="51"/>
      <c r="H331" s="51"/>
      <c r="I331" s="88"/>
    </row>
    <row r="332" spans="1:9">
      <c r="A332" s="92"/>
      <c r="B332" s="61"/>
      <c r="C332" s="65"/>
      <c r="D332" s="66"/>
      <c r="E332" s="51"/>
      <c r="F332" s="51"/>
      <c r="G332" s="51"/>
      <c r="H332" s="51"/>
      <c r="I332" s="88"/>
    </row>
    <row r="333" spans="1:9">
      <c r="A333" s="92"/>
      <c r="B333" s="61"/>
      <c r="C333" s="65"/>
      <c r="D333" s="69" t="s">
        <v>86</v>
      </c>
      <c r="E333" s="51"/>
      <c r="F333" s="51"/>
      <c r="G333" s="51"/>
      <c r="H333" s="51"/>
      <c r="I333" s="88"/>
    </row>
    <row r="334" spans="1:9" ht="36">
      <c r="A334" s="93"/>
      <c r="B334" s="70" t="s">
        <v>76</v>
      </c>
      <c r="C334" s="72" t="s">
        <v>131</v>
      </c>
      <c r="D334" s="75" t="s">
        <v>254</v>
      </c>
      <c r="E334" s="51"/>
      <c r="F334" s="51"/>
      <c r="G334" s="51"/>
      <c r="H334" s="51"/>
      <c r="I334" s="88"/>
    </row>
    <row r="335" spans="1:9" ht="54">
      <c r="A335" s="94"/>
      <c r="B335" s="71" t="s">
        <v>77</v>
      </c>
      <c r="C335" s="73" t="s">
        <v>253</v>
      </c>
      <c r="D335" s="75" t="s">
        <v>83</v>
      </c>
      <c r="E335" s="51"/>
      <c r="F335" s="51"/>
      <c r="G335" s="51"/>
      <c r="H335" s="51"/>
      <c r="I335" s="88"/>
    </row>
    <row r="336" spans="1:9" ht="63">
      <c r="A336" s="95"/>
      <c r="B336" s="71"/>
      <c r="C336" s="57" t="s">
        <v>133</v>
      </c>
      <c r="D336" s="75" t="s">
        <v>255</v>
      </c>
      <c r="E336" s="51"/>
      <c r="F336" s="51"/>
      <c r="G336" s="51"/>
      <c r="H336" s="51"/>
      <c r="I336" s="88"/>
    </row>
    <row r="337" spans="1:9" ht="36">
      <c r="A337" s="95" t="s">
        <v>75</v>
      </c>
      <c r="B337" s="71"/>
      <c r="C337" s="74" t="s">
        <v>232</v>
      </c>
      <c r="D337" s="76" t="s">
        <v>256</v>
      </c>
      <c r="E337" s="51"/>
      <c r="F337" s="51"/>
      <c r="G337" s="51"/>
      <c r="H337" s="51"/>
      <c r="I337" s="88"/>
    </row>
    <row r="338" spans="1:9">
      <c r="A338" s="95"/>
      <c r="B338" s="71"/>
      <c r="C338" s="74"/>
      <c r="D338" s="75"/>
      <c r="E338" s="51"/>
      <c r="F338" s="51"/>
      <c r="G338" s="51"/>
      <c r="H338" s="51"/>
      <c r="I338" s="88"/>
    </row>
    <row r="339" spans="1:9">
      <c r="A339" s="95"/>
      <c r="B339" s="71"/>
      <c r="C339" s="74"/>
      <c r="D339" s="75"/>
      <c r="E339" s="51"/>
      <c r="F339" s="51"/>
      <c r="G339" s="51"/>
      <c r="H339" s="51"/>
      <c r="I339" s="88"/>
    </row>
    <row r="340" spans="1:9">
      <c r="A340" s="95"/>
      <c r="B340" s="71"/>
      <c r="C340" s="74"/>
      <c r="D340" s="75"/>
      <c r="E340" s="51"/>
      <c r="F340" s="51"/>
      <c r="G340" s="51"/>
      <c r="H340" s="51"/>
      <c r="I340" s="88"/>
    </row>
    <row r="341" spans="1:9">
      <c r="A341" s="95"/>
      <c r="B341" s="71"/>
      <c r="C341" s="74"/>
      <c r="D341" s="78" t="s">
        <v>86</v>
      </c>
      <c r="E341" s="51"/>
      <c r="F341" s="51"/>
      <c r="G341" s="51"/>
      <c r="H341" s="51"/>
      <c r="I341" s="88"/>
    </row>
    <row r="342" spans="1:9" ht="27">
      <c r="A342" s="90"/>
      <c r="B342" s="60" t="s">
        <v>117</v>
      </c>
      <c r="C342" s="62" t="s">
        <v>88</v>
      </c>
      <c r="D342" s="66" t="s">
        <v>260</v>
      </c>
      <c r="E342" s="51"/>
      <c r="F342" s="51"/>
      <c r="G342" s="51"/>
      <c r="H342" s="51"/>
      <c r="I342" s="88"/>
    </row>
    <row r="343" spans="1:9" ht="390">
      <c r="A343" s="91"/>
      <c r="B343" s="61" t="s">
        <v>257</v>
      </c>
      <c r="C343" s="79" t="s">
        <v>258</v>
      </c>
      <c r="D343" s="66" t="s">
        <v>83</v>
      </c>
      <c r="E343" s="51"/>
      <c r="F343" s="51"/>
      <c r="G343" s="51"/>
      <c r="H343" s="51"/>
      <c r="I343" s="88"/>
    </row>
    <row r="344" spans="1:9" ht="36">
      <c r="A344" s="92"/>
      <c r="B344" s="61"/>
      <c r="C344" s="64" t="s">
        <v>90</v>
      </c>
      <c r="D344" s="66" t="s">
        <v>261</v>
      </c>
      <c r="E344" s="51"/>
      <c r="F344" s="51"/>
      <c r="G344" s="51"/>
      <c r="H344" s="51"/>
      <c r="I344" s="88"/>
    </row>
    <row r="345" spans="1:9" ht="27">
      <c r="A345" s="92" t="s">
        <v>75</v>
      </c>
      <c r="B345" s="61"/>
      <c r="C345" s="65" t="s">
        <v>259</v>
      </c>
      <c r="D345" s="67" t="s">
        <v>262</v>
      </c>
      <c r="E345" s="51"/>
      <c r="F345" s="51"/>
      <c r="G345" s="51"/>
      <c r="H345" s="51"/>
      <c r="I345" s="88"/>
    </row>
    <row r="346" spans="1:9">
      <c r="A346" s="92"/>
      <c r="B346" s="61"/>
      <c r="C346" s="65"/>
      <c r="D346" s="66"/>
      <c r="E346" s="51"/>
      <c r="F346" s="51"/>
      <c r="G346" s="51"/>
      <c r="H346" s="51"/>
      <c r="I346" s="88"/>
    </row>
    <row r="347" spans="1:9">
      <c r="A347" s="92"/>
      <c r="B347" s="61"/>
      <c r="C347" s="65"/>
      <c r="D347" s="66"/>
      <c r="E347" s="51"/>
      <c r="F347" s="51"/>
      <c r="G347" s="51"/>
      <c r="H347" s="51"/>
      <c r="I347" s="88"/>
    </row>
    <row r="348" spans="1:9">
      <c r="A348" s="92"/>
      <c r="B348" s="61"/>
      <c r="C348" s="65"/>
      <c r="D348" s="66"/>
      <c r="E348" s="51"/>
      <c r="F348" s="51"/>
      <c r="G348" s="51"/>
      <c r="H348" s="51"/>
      <c r="I348" s="88"/>
    </row>
    <row r="349" spans="1:9">
      <c r="A349" s="92"/>
      <c r="B349" s="61"/>
      <c r="C349" s="65"/>
      <c r="D349" s="69" t="s">
        <v>86</v>
      </c>
      <c r="E349" s="51"/>
      <c r="F349" s="51"/>
      <c r="G349" s="51"/>
      <c r="H349" s="51"/>
      <c r="I349" s="88"/>
    </row>
    <row r="350" spans="1:9" ht="36">
      <c r="A350" s="93"/>
      <c r="B350" s="70" t="s">
        <v>76</v>
      </c>
      <c r="C350" s="72" t="s">
        <v>152</v>
      </c>
      <c r="D350" s="75" t="s">
        <v>265</v>
      </c>
      <c r="E350" s="51"/>
      <c r="F350" s="51"/>
      <c r="G350" s="51"/>
      <c r="H350" s="51"/>
      <c r="I350" s="88"/>
    </row>
    <row r="351" spans="1:9" ht="45">
      <c r="A351" s="94"/>
      <c r="B351" s="71" t="s">
        <v>87</v>
      </c>
      <c r="C351" s="73" t="s">
        <v>263</v>
      </c>
      <c r="D351" s="75" t="s">
        <v>83</v>
      </c>
      <c r="E351" s="51"/>
      <c r="F351" s="51"/>
      <c r="G351" s="51"/>
      <c r="H351" s="51"/>
      <c r="I351" s="88"/>
    </row>
    <row r="352" spans="1:9" ht="36">
      <c r="A352" s="95"/>
      <c r="B352" s="71"/>
      <c r="C352" s="57" t="s">
        <v>154</v>
      </c>
      <c r="D352" s="75" t="s">
        <v>266</v>
      </c>
      <c r="E352" s="51"/>
      <c r="F352" s="51"/>
      <c r="G352" s="51"/>
      <c r="H352" s="51"/>
      <c r="I352" s="88"/>
    </row>
    <row r="353" spans="1:9" ht="27">
      <c r="A353" s="95" t="s">
        <v>75</v>
      </c>
      <c r="B353" s="71"/>
      <c r="C353" s="74" t="s">
        <v>264</v>
      </c>
      <c r="D353" s="76" t="s">
        <v>267</v>
      </c>
      <c r="E353" s="51"/>
      <c r="F353" s="51"/>
      <c r="G353" s="51"/>
      <c r="H353" s="51"/>
      <c r="I353" s="88"/>
    </row>
    <row r="354" spans="1:9">
      <c r="A354" s="95"/>
      <c r="B354" s="71"/>
      <c r="C354" s="74"/>
      <c r="D354" s="75"/>
      <c r="E354" s="51"/>
      <c r="F354" s="51"/>
      <c r="G354" s="51"/>
      <c r="H354" s="51"/>
      <c r="I354" s="88"/>
    </row>
    <row r="355" spans="1:9">
      <c r="A355" s="95"/>
      <c r="B355" s="71"/>
      <c r="C355" s="74"/>
      <c r="D355" s="75"/>
      <c r="E355" s="51"/>
      <c r="F355" s="51"/>
      <c r="G355" s="51"/>
      <c r="H355" s="51"/>
      <c r="I355" s="88"/>
    </row>
    <row r="356" spans="1:9">
      <c r="A356" s="95"/>
      <c r="B356" s="71"/>
      <c r="C356" s="74"/>
      <c r="D356" s="75"/>
      <c r="E356" s="51"/>
      <c r="F356" s="51"/>
      <c r="G356" s="51"/>
      <c r="H356" s="51"/>
      <c r="I356" s="88"/>
    </row>
    <row r="357" spans="1:9">
      <c r="A357" s="95"/>
      <c r="B357" s="71"/>
      <c r="C357" s="74"/>
      <c r="D357" s="78" t="s">
        <v>86</v>
      </c>
      <c r="E357" s="51"/>
      <c r="F357" s="51"/>
      <c r="G357" s="51"/>
      <c r="H357" s="51"/>
      <c r="I357" s="88"/>
    </row>
    <row r="358" spans="1:9" ht="36">
      <c r="A358" s="90"/>
      <c r="B358" s="60" t="s">
        <v>76</v>
      </c>
      <c r="C358" s="62" t="s">
        <v>152</v>
      </c>
      <c r="D358" s="66" t="s">
        <v>270</v>
      </c>
      <c r="E358" s="51"/>
      <c r="F358" s="51"/>
      <c r="G358" s="51"/>
      <c r="H358" s="51"/>
      <c r="I358" s="88"/>
    </row>
    <row r="359" spans="1:9" ht="99">
      <c r="A359" s="91"/>
      <c r="B359" s="61" t="s">
        <v>77</v>
      </c>
      <c r="C359" s="63" t="s">
        <v>268</v>
      </c>
      <c r="D359" s="66" t="s">
        <v>83</v>
      </c>
      <c r="E359" s="51"/>
      <c r="F359" s="51"/>
      <c r="G359" s="51"/>
      <c r="H359" s="51"/>
      <c r="I359" s="88"/>
    </row>
    <row r="360" spans="1:9" ht="36">
      <c r="A360" s="92"/>
      <c r="B360" s="61"/>
      <c r="C360" s="64" t="s">
        <v>154</v>
      </c>
      <c r="D360" s="66" t="s">
        <v>271</v>
      </c>
      <c r="E360" s="51"/>
      <c r="F360" s="51"/>
      <c r="G360" s="51"/>
      <c r="H360" s="51"/>
      <c r="I360" s="88"/>
    </row>
    <row r="361" spans="1:9" ht="45">
      <c r="A361" s="92" t="s">
        <v>75</v>
      </c>
      <c r="B361" s="61"/>
      <c r="C361" s="65" t="s">
        <v>269</v>
      </c>
      <c r="D361" s="67" t="s">
        <v>272</v>
      </c>
      <c r="E361" s="51"/>
      <c r="F361" s="51"/>
      <c r="G361" s="51"/>
      <c r="H361" s="51"/>
      <c r="I361" s="88"/>
    </row>
    <row r="362" spans="1:9">
      <c r="A362" s="92"/>
      <c r="B362" s="61"/>
      <c r="C362" s="65"/>
      <c r="D362" s="81" t="s">
        <v>273</v>
      </c>
      <c r="E362" s="51"/>
      <c r="F362" s="51"/>
      <c r="G362" s="51"/>
      <c r="H362" s="51"/>
      <c r="I362" s="88"/>
    </row>
    <row r="363" spans="1:9">
      <c r="A363" s="92"/>
      <c r="B363" s="61"/>
      <c r="C363" s="65"/>
      <c r="D363" s="68"/>
      <c r="E363" s="51"/>
      <c r="F363" s="51"/>
      <c r="G363" s="51"/>
      <c r="H363" s="51"/>
      <c r="I363" s="88"/>
    </row>
    <row r="364" spans="1:9">
      <c r="A364" s="92"/>
      <c r="B364" s="61"/>
      <c r="C364" s="65"/>
      <c r="D364" s="68"/>
      <c r="E364" s="51"/>
      <c r="F364" s="51"/>
      <c r="G364" s="51"/>
      <c r="H364" s="51"/>
      <c r="I364" s="88"/>
    </row>
    <row r="365" spans="1:9">
      <c r="A365" s="92"/>
      <c r="B365" s="61"/>
      <c r="C365" s="65"/>
      <c r="D365" s="68"/>
      <c r="E365" s="51"/>
      <c r="F365" s="51"/>
      <c r="G365" s="51"/>
      <c r="H365" s="51"/>
      <c r="I365" s="88"/>
    </row>
    <row r="366" spans="1:9">
      <c r="A366" s="92"/>
      <c r="B366" s="61"/>
      <c r="C366" s="65"/>
      <c r="D366" s="69" t="s">
        <v>86</v>
      </c>
      <c r="E366" s="51"/>
      <c r="F366" s="51"/>
      <c r="G366" s="51"/>
      <c r="H366" s="51"/>
      <c r="I366" s="88"/>
    </row>
    <row r="367" spans="1:9" ht="36">
      <c r="A367" s="93"/>
      <c r="B367" s="70" t="s">
        <v>76</v>
      </c>
      <c r="C367" s="72" t="s">
        <v>152</v>
      </c>
      <c r="D367" s="75" t="s">
        <v>276</v>
      </c>
      <c r="E367" s="51"/>
      <c r="F367" s="51"/>
      <c r="G367" s="51"/>
      <c r="H367" s="51"/>
      <c r="I367" s="88"/>
    </row>
    <row r="368" spans="1:9" ht="63">
      <c r="A368" s="94"/>
      <c r="B368" s="71" t="s">
        <v>77</v>
      </c>
      <c r="C368" s="73" t="s">
        <v>274</v>
      </c>
      <c r="D368" s="75" t="s">
        <v>83</v>
      </c>
      <c r="E368" s="51"/>
      <c r="F368" s="51"/>
      <c r="G368" s="51"/>
      <c r="H368" s="51"/>
      <c r="I368" s="88"/>
    </row>
    <row r="369" spans="1:9" ht="36">
      <c r="A369" s="95"/>
      <c r="B369" s="71"/>
      <c r="C369" s="57" t="s">
        <v>154</v>
      </c>
      <c r="D369" s="75" t="s">
        <v>277</v>
      </c>
      <c r="E369" s="51"/>
      <c r="F369" s="51"/>
      <c r="G369" s="51"/>
      <c r="H369" s="51"/>
      <c r="I369" s="88"/>
    </row>
    <row r="370" spans="1:9" ht="27">
      <c r="A370" s="95" t="s">
        <v>75</v>
      </c>
      <c r="B370" s="71"/>
      <c r="C370" s="74" t="s">
        <v>275</v>
      </c>
      <c r="D370" s="76" t="s">
        <v>278</v>
      </c>
      <c r="E370" s="51"/>
      <c r="F370" s="51"/>
      <c r="G370" s="51"/>
      <c r="H370" s="51"/>
      <c r="I370" s="88"/>
    </row>
    <row r="371" spans="1:9">
      <c r="A371" s="95"/>
      <c r="B371" s="71"/>
      <c r="C371" s="74"/>
      <c r="D371" s="75"/>
      <c r="E371" s="51"/>
      <c r="F371" s="51"/>
      <c r="G371" s="51"/>
      <c r="H371" s="51"/>
      <c r="I371" s="88"/>
    </row>
    <row r="372" spans="1:9">
      <c r="A372" s="95"/>
      <c r="B372" s="71"/>
      <c r="C372" s="74"/>
      <c r="D372" s="75"/>
      <c r="E372" s="51"/>
      <c r="F372" s="51"/>
      <c r="G372" s="51"/>
      <c r="H372" s="51"/>
      <c r="I372" s="88"/>
    </row>
    <row r="373" spans="1:9">
      <c r="A373" s="95"/>
      <c r="B373" s="71"/>
      <c r="C373" s="74"/>
      <c r="D373" s="75"/>
      <c r="E373" s="51"/>
      <c r="F373" s="51"/>
      <c r="G373" s="51"/>
      <c r="H373" s="51"/>
      <c r="I373" s="88"/>
    </row>
    <row r="374" spans="1:9">
      <c r="A374" s="95"/>
      <c r="B374" s="71"/>
      <c r="C374" s="74"/>
      <c r="D374" s="78" t="s">
        <v>86</v>
      </c>
      <c r="E374" s="51"/>
      <c r="F374" s="51"/>
      <c r="G374" s="51"/>
      <c r="H374" s="51"/>
      <c r="I374" s="88"/>
    </row>
    <row r="375" spans="1:9" ht="36">
      <c r="A375" s="90"/>
      <c r="B375" s="60" t="s">
        <v>76</v>
      </c>
      <c r="C375" s="62" t="s">
        <v>131</v>
      </c>
      <c r="D375" s="66" t="s">
        <v>279</v>
      </c>
      <c r="E375" s="51"/>
      <c r="F375" s="51"/>
      <c r="G375" s="51"/>
      <c r="H375" s="51"/>
      <c r="I375" s="88"/>
    </row>
    <row r="376" spans="1:9" ht="63">
      <c r="A376" s="91"/>
      <c r="B376" s="61" t="s">
        <v>77</v>
      </c>
      <c r="C376" s="64" t="s">
        <v>133</v>
      </c>
      <c r="D376" s="66" t="s">
        <v>220</v>
      </c>
      <c r="E376" s="51"/>
      <c r="F376" s="51"/>
      <c r="G376" s="51"/>
      <c r="H376" s="51"/>
      <c r="I376" s="88"/>
    </row>
    <row r="377" spans="1:9" ht="36">
      <c r="A377" s="92"/>
      <c r="B377" s="61"/>
      <c r="C377" s="65" t="s">
        <v>91</v>
      </c>
      <c r="D377" s="66" t="s">
        <v>280</v>
      </c>
      <c r="E377" s="51"/>
      <c r="F377" s="51"/>
      <c r="G377" s="51"/>
      <c r="H377" s="51"/>
      <c r="I377" s="88"/>
    </row>
    <row r="378" spans="1:9">
      <c r="A378" s="92" t="s">
        <v>75</v>
      </c>
      <c r="B378" s="61"/>
      <c r="C378" s="65"/>
      <c r="D378" s="67" t="s">
        <v>281</v>
      </c>
      <c r="E378" s="51"/>
      <c r="F378" s="51"/>
      <c r="G378" s="51"/>
      <c r="H378" s="51"/>
      <c r="I378" s="88"/>
    </row>
    <row r="379" spans="1:9">
      <c r="A379" s="92"/>
      <c r="B379" s="61"/>
      <c r="C379" s="65"/>
      <c r="D379" s="66"/>
      <c r="E379" s="51"/>
      <c r="F379" s="51"/>
      <c r="G379" s="51"/>
      <c r="H379" s="51"/>
      <c r="I379" s="88"/>
    </row>
    <row r="380" spans="1:9">
      <c r="A380" s="92"/>
      <c r="B380" s="61"/>
      <c r="C380" s="65"/>
      <c r="D380" s="66"/>
      <c r="E380" s="51"/>
      <c r="F380" s="51"/>
      <c r="G380" s="51"/>
      <c r="H380" s="51"/>
      <c r="I380" s="88"/>
    </row>
    <row r="381" spans="1:9">
      <c r="A381" s="92"/>
      <c r="B381" s="61"/>
      <c r="C381" s="65"/>
      <c r="D381" s="66"/>
      <c r="E381" s="51"/>
      <c r="F381" s="51"/>
      <c r="G381" s="51"/>
      <c r="H381" s="51"/>
      <c r="I381" s="88"/>
    </row>
    <row r="382" spans="1:9">
      <c r="A382" s="92"/>
      <c r="B382" s="61"/>
      <c r="C382" s="65"/>
      <c r="D382" s="69" t="s">
        <v>86</v>
      </c>
      <c r="E382" s="51"/>
      <c r="F382" s="51"/>
      <c r="G382" s="51"/>
      <c r="H382" s="51"/>
      <c r="I382" s="88"/>
    </row>
    <row r="383" spans="1:9" ht="36">
      <c r="A383" s="93"/>
      <c r="B383" s="70" t="s">
        <v>117</v>
      </c>
      <c r="C383" s="72" t="s">
        <v>152</v>
      </c>
      <c r="D383" s="75" t="s">
        <v>283</v>
      </c>
      <c r="E383" s="51"/>
      <c r="F383" s="51"/>
      <c r="G383" s="51"/>
      <c r="H383" s="51"/>
      <c r="I383" s="88"/>
    </row>
    <row r="384" spans="1:9" ht="117">
      <c r="A384" s="94"/>
      <c r="B384" s="71" t="s">
        <v>87</v>
      </c>
      <c r="C384" s="73" t="s">
        <v>282</v>
      </c>
      <c r="D384" s="75" t="s">
        <v>83</v>
      </c>
      <c r="E384" s="51"/>
      <c r="F384" s="51"/>
      <c r="G384" s="51"/>
      <c r="H384" s="51"/>
      <c r="I384" s="88"/>
    </row>
    <row r="385" spans="1:9" ht="36">
      <c r="A385" s="95"/>
      <c r="B385" s="71"/>
      <c r="C385" s="57" t="s">
        <v>154</v>
      </c>
      <c r="D385" s="75" t="s">
        <v>284</v>
      </c>
      <c r="E385" s="51"/>
      <c r="F385" s="51"/>
      <c r="G385" s="51"/>
      <c r="H385" s="51"/>
      <c r="I385" s="88"/>
    </row>
    <row r="386" spans="1:9" ht="36">
      <c r="A386" s="95" t="s">
        <v>75</v>
      </c>
      <c r="B386" s="71"/>
      <c r="C386" s="74" t="s">
        <v>91</v>
      </c>
      <c r="D386" s="76" t="s">
        <v>285</v>
      </c>
      <c r="E386" s="51"/>
      <c r="F386" s="51"/>
      <c r="G386" s="51"/>
      <c r="H386" s="51"/>
      <c r="I386" s="88"/>
    </row>
    <row r="387" spans="1:9">
      <c r="A387" s="95"/>
      <c r="B387" s="71"/>
      <c r="C387" s="74"/>
      <c r="D387" s="75"/>
      <c r="E387" s="51"/>
      <c r="F387" s="51"/>
      <c r="G387" s="51"/>
      <c r="H387" s="51"/>
      <c r="I387" s="88"/>
    </row>
    <row r="388" spans="1:9">
      <c r="A388" s="95"/>
      <c r="B388" s="71"/>
      <c r="C388" s="74"/>
      <c r="D388" s="75"/>
      <c r="E388" s="51"/>
      <c r="F388" s="51"/>
      <c r="G388" s="51"/>
      <c r="H388" s="51"/>
      <c r="I388" s="88"/>
    </row>
    <row r="389" spans="1:9">
      <c r="A389" s="95"/>
      <c r="B389" s="71"/>
      <c r="C389" s="74"/>
      <c r="D389" s="75"/>
      <c r="E389" s="51"/>
      <c r="F389" s="51"/>
      <c r="G389" s="51"/>
      <c r="H389" s="51"/>
      <c r="I389" s="88"/>
    </row>
    <row r="390" spans="1:9">
      <c r="A390" s="95"/>
      <c r="B390" s="71"/>
      <c r="C390" s="74"/>
      <c r="D390" s="78" t="s">
        <v>86</v>
      </c>
      <c r="E390" s="51"/>
      <c r="F390" s="51"/>
      <c r="G390" s="51"/>
      <c r="H390" s="51"/>
      <c r="I390" s="88"/>
    </row>
    <row r="391" spans="1:9" ht="36">
      <c r="A391" s="90"/>
      <c r="B391" s="60" t="s">
        <v>76</v>
      </c>
      <c r="C391" s="62" t="s">
        <v>152</v>
      </c>
      <c r="D391" s="66" t="s">
        <v>97</v>
      </c>
      <c r="E391" s="51"/>
      <c r="F391" s="51"/>
      <c r="G391" s="51"/>
      <c r="H391" s="51"/>
      <c r="I391" s="88"/>
    </row>
    <row r="392" spans="1:9" ht="54">
      <c r="A392" s="91"/>
      <c r="B392" s="61" t="s">
        <v>77</v>
      </c>
      <c r="C392" s="63" t="s">
        <v>286</v>
      </c>
      <c r="D392" s="66" t="s">
        <v>83</v>
      </c>
      <c r="E392" s="51"/>
      <c r="F392" s="51"/>
      <c r="G392" s="51"/>
      <c r="H392" s="51"/>
      <c r="I392" s="88"/>
    </row>
    <row r="393" spans="1:9" ht="36">
      <c r="A393" s="92"/>
      <c r="B393" s="61"/>
      <c r="C393" s="64" t="s">
        <v>154</v>
      </c>
      <c r="D393" s="66" t="s">
        <v>287</v>
      </c>
      <c r="E393" s="51"/>
      <c r="F393" s="51"/>
      <c r="G393" s="51"/>
      <c r="H393" s="51"/>
      <c r="I393" s="88"/>
    </row>
    <row r="394" spans="1:9" ht="36">
      <c r="A394" s="92" t="s">
        <v>75</v>
      </c>
      <c r="B394" s="61"/>
      <c r="C394" s="65" t="s">
        <v>96</v>
      </c>
      <c r="D394" s="67" t="s">
        <v>288</v>
      </c>
      <c r="E394" s="51"/>
      <c r="F394" s="51"/>
      <c r="G394" s="51"/>
      <c r="H394" s="51"/>
      <c r="I394" s="88"/>
    </row>
    <row r="395" spans="1:9">
      <c r="A395" s="92"/>
      <c r="B395" s="61"/>
      <c r="C395" s="65"/>
      <c r="D395" s="66"/>
      <c r="E395" s="51"/>
      <c r="F395" s="51"/>
      <c r="G395" s="51"/>
      <c r="H395" s="51"/>
      <c r="I395" s="88"/>
    </row>
    <row r="396" spans="1:9">
      <c r="A396" s="92"/>
      <c r="B396" s="61"/>
      <c r="C396" s="65"/>
      <c r="D396" s="66"/>
      <c r="E396" s="51"/>
      <c r="F396" s="51"/>
      <c r="G396" s="51"/>
      <c r="H396" s="51"/>
      <c r="I396" s="88"/>
    </row>
    <row r="397" spans="1:9">
      <c r="A397" s="92"/>
      <c r="B397" s="61"/>
      <c r="C397" s="65"/>
      <c r="D397" s="66"/>
      <c r="E397" s="51"/>
      <c r="F397" s="51"/>
      <c r="G397" s="51"/>
      <c r="H397" s="51"/>
      <c r="I397" s="88"/>
    </row>
    <row r="398" spans="1:9">
      <c r="A398" s="92"/>
      <c r="B398" s="61"/>
      <c r="C398" s="65"/>
      <c r="D398" s="69" t="s">
        <v>86</v>
      </c>
      <c r="E398" s="51"/>
      <c r="F398" s="51"/>
      <c r="G398" s="51"/>
      <c r="H398" s="51"/>
      <c r="I398" s="88"/>
    </row>
    <row r="399" spans="1:9" ht="36">
      <c r="A399" s="93"/>
      <c r="B399" s="70" t="s">
        <v>76</v>
      </c>
      <c r="C399" s="72" t="s">
        <v>131</v>
      </c>
      <c r="D399" s="75" t="s">
        <v>290</v>
      </c>
      <c r="E399" s="51"/>
      <c r="F399" s="51"/>
      <c r="G399" s="51"/>
      <c r="H399" s="51"/>
      <c r="I399" s="88"/>
    </row>
    <row r="400" spans="1:9" ht="63">
      <c r="A400" s="94"/>
      <c r="B400" s="71" t="s">
        <v>77</v>
      </c>
      <c r="C400" s="57" t="s">
        <v>133</v>
      </c>
      <c r="D400" s="75" t="s">
        <v>220</v>
      </c>
      <c r="E400" s="51"/>
      <c r="F400" s="51"/>
      <c r="G400" s="51"/>
      <c r="H400" s="51"/>
      <c r="I400" s="88"/>
    </row>
    <row r="401" spans="1:9" ht="36">
      <c r="A401" s="95"/>
      <c r="B401" s="71"/>
      <c r="C401" s="74" t="s">
        <v>289</v>
      </c>
      <c r="D401" s="75" t="s">
        <v>287</v>
      </c>
      <c r="E401" s="51"/>
      <c r="F401" s="51"/>
      <c r="G401" s="51"/>
      <c r="H401" s="51"/>
      <c r="I401" s="88"/>
    </row>
    <row r="402" spans="1:9">
      <c r="A402" s="95" t="s">
        <v>75</v>
      </c>
      <c r="B402" s="71"/>
      <c r="C402" s="74"/>
      <c r="D402" s="76" t="s">
        <v>288</v>
      </c>
      <c r="E402" s="51"/>
      <c r="F402" s="51"/>
      <c r="G402" s="51"/>
      <c r="H402" s="51"/>
      <c r="I402" s="88"/>
    </row>
    <row r="403" spans="1:9">
      <c r="A403" s="95"/>
      <c r="B403" s="71"/>
      <c r="C403" s="74"/>
      <c r="D403" s="75"/>
      <c r="E403" s="51"/>
      <c r="F403" s="51"/>
      <c r="G403" s="51"/>
      <c r="H403" s="51"/>
      <c r="I403" s="88"/>
    </row>
    <row r="404" spans="1:9">
      <c r="A404" s="95"/>
      <c r="B404" s="71"/>
      <c r="C404" s="74"/>
      <c r="D404" s="75"/>
      <c r="E404" s="51"/>
      <c r="F404" s="51"/>
      <c r="G404" s="51"/>
      <c r="H404" s="51"/>
      <c r="I404" s="88"/>
    </row>
    <row r="405" spans="1:9">
      <c r="A405" s="95"/>
      <c r="B405" s="71"/>
      <c r="C405" s="74"/>
      <c r="D405" s="75"/>
      <c r="E405" s="51"/>
      <c r="F405" s="51"/>
      <c r="G405" s="51"/>
      <c r="H405" s="51"/>
      <c r="I405" s="88"/>
    </row>
    <row r="406" spans="1:9">
      <c r="A406" s="95"/>
      <c r="B406" s="71"/>
      <c r="C406" s="74"/>
      <c r="D406" s="78" t="s">
        <v>86</v>
      </c>
      <c r="E406" s="51"/>
      <c r="F406" s="51"/>
      <c r="G406" s="51"/>
      <c r="H406" s="51"/>
      <c r="I406" s="88"/>
    </row>
    <row r="407" spans="1:9" ht="36">
      <c r="A407" s="90"/>
      <c r="B407" s="60" t="s">
        <v>76</v>
      </c>
      <c r="C407" s="62" t="s">
        <v>131</v>
      </c>
      <c r="D407" s="66" t="s">
        <v>292</v>
      </c>
      <c r="E407" s="51"/>
      <c r="F407" s="51"/>
      <c r="G407" s="51"/>
      <c r="H407" s="51"/>
      <c r="I407" s="88"/>
    </row>
    <row r="408" spans="1:9" ht="63">
      <c r="A408" s="91"/>
      <c r="B408" s="61" t="s">
        <v>77</v>
      </c>
      <c r="C408" s="64" t="s">
        <v>133</v>
      </c>
      <c r="D408" s="66" t="s">
        <v>83</v>
      </c>
      <c r="E408" s="51"/>
      <c r="F408" s="51"/>
      <c r="G408" s="51"/>
      <c r="H408" s="51"/>
      <c r="I408" s="88"/>
    </row>
    <row r="409" spans="1:9" ht="27">
      <c r="A409" s="92"/>
      <c r="B409" s="61"/>
      <c r="C409" s="65" t="s">
        <v>291</v>
      </c>
      <c r="D409" s="66" t="s">
        <v>293</v>
      </c>
      <c r="E409" s="51"/>
      <c r="F409" s="51"/>
      <c r="G409" s="51"/>
      <c r="H409" s="51"/>
      <c r="I409" s="88"/>
    </row>
    <row r="410" spans="1:9">
      <c r="A410" s="92" t="s">
        <v>75</v>
      </c>
      <c r="B410" s="61"/>
      <c r="C410" s="65"/>
      <c r="D410" s="67" t="s">
        <v>294</v>
      </c>
      <c r="E410" s="51"/>
      <c r="F410" s="51"/>
      <c r="G410" s="51"/>
      <c r="H410" s="51"/>
      <c r="I410" s="88"/>
    </row>
    <row r="411" spans="1:9">
      <c r="A411" s="92"/>
      <c r="B411" s="61"/>
      <c r="C411" s="65"/>
      <c r="D411" s="66"/>
      <c r="E411" s="51"/>
      <c r="F411" s="51"/>
      <c r="G411" s="51"/>
      <c r="H411" s="51"/>
      <c r="I411" s="88"/>
    </row>
    <row r="412" spans="1:9">
      <c r="A412" s="92"/>
      <c r="B412" s="61"/>
      <c r="C412" s="65"/>
      <c r="D412" s="66"/>
      <c r="E412" s="51"/>
      <c r="F412" s="51"/>
      <c r="G412" s="51"/>
      <c r="H412" s="51"/>
      <c r="I412" s="88"/>
    </row>
    <row r="413" spans="1:9">
      <c r="A413" s="92"/>
      <c r="B413" s="61"/>
      <c r="C413" s="65"/>
      <c r="D413" s="66"/>
      <c r="E413" s="51"/>
      <c r="F413" s="51"/>
      <c r="G413" s="51"/>
      <c r="H413" s="51"/>
      <c r="I413" s="88"/>
    </row>
    <row r="414" spans="1:9">
      <c r="A414" s="92"/>
      <c r="B414" s="61"/>
      <c r="C414" s="65"/>
      <c r="D414" s="69" t="s">
        <v>86</v>
      </c>
      <c r="E414" s="51"/>
      <c r="F414" s="51"/>
      <c r="G414" s="51"/>
      <c r="H414" s="51"/>
      <c r="I414" s="88"/>
    </row>
    <row r="415" spans="1:9" ht="27">
      <c r="A415" s="93"/>
      <c r="B415" s="70" t="s">
        <v>117</v>
      </c>
      <c r="C415" s="72" t="s">
        <v>88</v>
      </c>
      <c r="D415" s="75" t="s">
        <v>151</v>
      </c>
      <c r="E415" s="51"/>
      <c r="F415" s="51"/>
      <c r="G415" s="51"/>
      <c r="H415" s="51"/>
      <c r="I415" s="88"/>
    </row>
    <row r="416" spans="1:9" ht="216">
      <c r="A416" s="94"/>
      <c r="B416" s="71" t="s">
        <v>87</v>
      </c>
      <c r="C416" s="73" t="s">
        <v>295</v>
      </c>
      <c r="D416" s="75" t="s">
        <v>220</v>
      </c>
      <c r="E416" s="51"/>
      <c r="F416" s="51"/>
      <c r="G416" s="51"/>
      <c r="H416" s="51"/>
      <c r="I416" s="88"/>
    </row>
    <row r="417" spans="1:9" ht="36">
      <c r="A417" s="95"/>
      <c r="B417" s="71"/>
      <c r="C417" s="57" t="s">
        <v>90</v>
      </c>
      <c r="D417" s="75" t="s">
        <v>296</v>
      </c>
      <c r="E417" s="51"/>
      <c r="F417" s="51"/>
      <c r="G417" s="51"/>
      <c r="H417" s="51"/>
      <c r="I417" s="88"/>
    </row>
    <row r="418" spans="1:9" ht="36">
      <c r="A418" s="95" t="s">
        <v>75</v>
      </c>
      <c r="B418" s="71"/>
      <c r="C418" s="74" t="s">
        <v>150</v>
      </c>
      <c r="D418" s="76" t="s">
        <v>297</v>
      </c>
      <c r="E418" s="51"/>
      <c r="F418" s="51"/>
      <c r="G418" s="51"/>
      <c r="H418" s="51"/>
      <c r="I418" s="88"/>
    </row>
    <row r="419" spans="1:9">
      <c r="A419" s="95"/>
      <c r="B419" s="71"/>
      <c r="C419" s="74"/>
      <c r="D419" s="75"/>
      <c r="E419" s="51"/>
      <c r="F419" s="51"/>
      <c r="G419" s="51"/>
      <c r="H419" s="51"/>
      <c r="I419" s="88"/>
    </row>
    <row r="420" spans="1:9">
      <c r="A420" s="95"/>
      <c r="B420" s="71"/>
      <c r="C420" s="74"/>
      <c r="D420" s="75"/>
      <c r="E420" s="51"/>
      <c r="F420" s="51"/>
      <c r="G420" s="51"/>
      <c r="H420" s="51"/>
      <c r="I420" s="88"/>
    </row>
    <row r="421" spans="1:9">
      <c r="A421" s="95"/>
      <c r="B421" s="71"/>
      <c r="C421" s="74"/>
      <c r="D421" s="75"/>
      <c r="E421" s="51"/>
      <c r="F421" s="51"/>
      <c r="G421" s="51"/>
      <c r="H421" s="51"/>
      <c r="I421" s="88"/>
    </row>
    <row r="422" spans="1:9">
      <c r="A422" s="95"/>
      <c r="B422" s="71"/>
      <c r="C422" s="74"/>
      <c r="D422" s="78" t="s">
        <v>86</v>
      </c>
      <c r="E422" s="51"/>
      <c r="F422" s="51"/>
      <c r="G422" s="51"/>
      <c r="H422" s="51"/>
      <c r="I422" s="88"/>
    </row>
    <row r="423" spans="1:9" ht="27">
      <c r="A423" s="90"/>
      <c r="B423" s="60" t="s">
        <v>117</v>
      </c>
      <c r="C423" s="62" t="s">
        <v>88</v>
      </c>
      <c r="D423" s="66" t="s">
        <v>299</v>
      </c>
      <c r="E423" s="51"/>
      <c r="F423" s="51"/>
      <c r="G423" s="51"/>
      <c r="H423" s="51"/>
      <c r="I423" s="88"/>
    </row>
    <row r="424" spans="1:9" ht="99">
      <c r="A424" s="91"/>
      <c r="B424" s="61" t="s">
        <v>87</v>
      </c>
      <c r="C424" s="63" t="s">
        <v>298</v>
      </c>
      <c r="D424" s="66" t="s">
        <v>83</v>
      </c>
      <c r="E424" s="51"/>
      <c r="F424" s="51"/>
      <c r="G424" s="51"/>
      <c r="H424" s="51"/>
      <c r="I424" s="88"/>
    </row>
    <row r="425" spans="1:9" ht="36">
      <c r="A425" s="92"/>
      <c r="B425" s="61"/>
      <c r="C425" s="64" t="s">
        <v>90</v>
      </c>
      <c r="D425" s="66" t="s">
        <v>300</v>
      </c>
      <c r="E425" s="51"/>
      <c r="F425" s="51"/>
      <c r="G425" s="51"/>
      <c r="H425" s="51"/>
      <c r="I425" s="88"/>
    </row>
    <row r="426" spans="1:9" ht="36">
      <c r="A426" s="92" t="s">
        <v>75</v>
      </c>
      <c r="B426" s="61"/>
      <c r="C426" s="65" t="s">
        <v>91</v>
      </c>
      <c r="D426" s="67" t="s">
        <v>301</v>
      </c>
      <c r="E426" s="51"/>
      <c r="F426" s="51"/>
      <c r="G426" s="51"/>
      <c r="H426" s="51"/>
      <c r="I426" s="88"/>
    </row>
    <row r="427" spans="1:9">
      <c r="A427" s="92"/>
      <c r="B427" s="61"/>
      <c r="C427" s="65"/>
      <c r="D427" s="66"/>
      <c r="E427" s="51"/>
      <c r="F427" s="51"/>
      <c r="G427" s="51"/>
      <c r="H427" s="51"/>
      <c r="I427" s="88"/>
    </row>
    <row r="428" spans="1:9">
      <c r="A428" s="92"/>
      <c r="B428" s="61"/>
      <c r="C428" s="65"/>
      <c r="D428" s="66"/>
      <c r="E428" s="51"/>
      <c r="F428" s="51"/>
      <c r="G428" s="51"/>
      <c r="H428" s="51"/>
      <c r="I428" s="88"/>
    </row>
    <row r="429" spans="1:9">
      <c r="A429" s="92"/>
      <c r="B429" s="61"/>
      <c r="C429" s="65"/>
      <c r="D429" s="66"/>
      <c r="E429" s="51"/>
      <c r="F429" s="51"/>
      <c r="G429" s="51"/>
      <c r="H429" s="51"/>
      <c r="I429" s="88"/>
    </row>
    <row r="430" spans="1:9">
      <c r="A430" s="92"/>
      <c r="B430" s="61"/>
      <c r="C430" s="65"/>
      <c r="D430" s="69" t="s">
        <v>86</v>
      </c>
      <c r="E430" s="51"/>
      <c r="F430" s="51"/>
      <c r="G430" s="51"/>
      <c r="H430" s="51"/>
      <c r="I430" s="88"/>
    </row>
    <row r="431" spans="1:9" ht="36">
      <c r="A431" s="93"/>
      <c r="B431" s="70" t="s">
        <v>76</v>
      </c>
      <c r="C431" s="72" t="s">
        <v>131</v>
      </c>
      <c r="D431" s="75" t="s">
        <v>303</v>
      </c>
      <c r="E431" s="51"/>
      <c r="F431" s="51"/>
      <c r="G431" s="51"/>
      <c r="H431" s="51"/>
      <c r="I431" s="88"/>
    </row>
    <row r="432" spans="1:9" ht="63">
      <c r="A432" s="94"/>
      <c r="B432" s="71" t="s">
        <v>77</v>
      </c>
      <c r="C432" s="57" t="s">
        <v>133</v>
      </c>
      <c r="D432" s="75" t="s">
        <v>83</v>
      </c>
      <c r="E432" s="51"/>
      <c r="F432" s="51"/>
      <c r="G432" s="51"/>
      <c r="H432" s="51"/>
      <c r="I432" s="88"/>
    </row>
    <row r="433" spans="1:9" ht="27">
      <c r="A433" s="95"/>
      <c r="B433" s="71"/>
      <c r="C433" s="74" t="s">
        <v>302</v>
      </c>
      <c r="D433" s="75" t="s">
        <v>300</v>
      </c>
      <c r="E433" s="51"/>
      <c r="F433" s="51"/>
      <c r="G433" s="51"/>
      <c r="H433" s="51"/>
      <c r="I433" s="88"/>
    </row>
    <row r="434" spans="1:9">
      <c r="A434" s="95" t="s">
        <v>75</v>
      </c>
      <c r="B434" s="71"/>
      <c r="C434" s="74"/>
      <c r="D434" s="76" t="s">
        <v>301</v>
      </c>
      <c r="E434" s="51"/>
      <c r="F434" s="51"/>
      <c r="G434" s="51"/>
      <c r="H434" s="51"/>
      <c r="I434" s="88"/>
    </row>
    <row r="435" spans="1:9">
      <c r="A435" s="95"/>
      <c r="B435" s="71"/>
      <c r="C435" s="74"/>
      <c r="D435" s="75"/>
      <c r="E435" s="51"/>
      <c r="F435" s="51"/>
      <c r="G435" s="51"/>
      <c r="H435" s="51"/>
      <c r="I435" s="88"/>
    </row>
    <row r="436" spans="1:9">
      <c r="A436" s="95"/>
      <c r="B436" s="71"/>
      <c r="C436" s="74"/>
      <c r="D436" s="75"/>
      <c r="E436" s="51"/>
      <c r="F436" s="51"/>
      <c r="G436" s="51"/>
      <c r="H436" s="51"/>
      <c r="I436" s="88"/>
    </row>
    <row r="437" spans="1:9">
      <c r="A437" s="95"/>
      <c r="B437" s="71"/>
      <c r="C437" s="74"/>
      <c r="D437" s="75"/>
      <c r="E437" s="51"/>
      <c r="F437" s="51"/>
      <c r="G437" s="51"/>
      <c r="H437" s="51"/>
      <c r="I437" s="88"/>
    </row>
    <row r="438" spans="1:9">
      <c r="A438" s="95"/>
      <c r="B438" s="71"/>
      <c r="C438" s="74"/>
      <c r="D438" s="78" t="s">
        <v>86</v>
      </c>
      <c r="E438" s="51"/>
      <c r="F438" s="51"/>
      <c r="G438" s="51"/>
      <c r="H438" s="51"/>
      <c r="I438" s="88"/>
    </row>
    <row r="439" spans="1:9" ht="36">
      <c r="A439" s="90"/>
      <c r="B439" s="60" t="s">
        <v>76</v>
      </c>
      <c r="C439" s="62" t="s">
        <v>131</v>
      </c>
      <c r="D439" s="66" t="s">
        <v>306</v>
      </c>
      <c r="E439" s="51"/>
      <c r="F439" s="51"/>
      <c r="G439" s="51"/>
      <c r="H439" s="51"/>
      <c r="I439" s="88"/>
    </row>
    <row r="440" spans="1:9" ht="90">
      <c r="A440" s="91"/>
      <c r="B440" s="61" t="s">
        <v>77</v>
      </c>
      <c r="C440" s="63" t="s">
        <v>304</v>
      </c>
      <c r="D440" s="66" t="s">
        <v>220</v>
      </c>
      <c r="E440" s="51"/>
      <c r="F440" s="51"/>
      <c r="G440" s="51"/>
      <c r="H440" s="51"/>
      <c r="I440" s="88"/>
    </row>
    <row r="441" spans="1:9" ht="63">
      <c r="A441" s="92"/>
      <c r="B441" s="61"/>
      <c r="C441" s="64" t="s">
        <v>133</v>
      </c>
      <c r="D441" s="66" t="s">
        <v>300</v>
      </c>
      <c r="E441" s="51"/>
      <c r="F441" s="51"/>
      <c r="G441" s="51"/>
      <c r="H441" s="51"/>
      <c r="I441" s="88"/>
    </row>
    <row r="442" spans="1:9" ht="36">
      <c r="A442" s="92" t="s">
        <v>75</v>
      </c>
      <c r="B442" s="61"/>
      <c r="C442" s="65" t="s">
        <v>305</v>
      </c>
      <c r="D442" s="67" t="s">
        <v>301</v>
      </c>
      <c r="E442" s="51"/>
      <c r="F442" s="51"/>
      <c r="G442" s="51"/>
      <c r="H442" s="51"/>
      <c r="I442" s="88"/>
    </row>
    <row r="443" spans="1:9">
      <c r="A443" s="92"/>
      <c r="B443" s="61"/>
      <c r="C443" s="65"/>
      <c r="D443" s="66"/>
      <c r="E443" s="51"/>
      <c r="F443" s="51"/>
      <c r="G443" s="51"/>
      <c r="H443" s="51"/>
      <c r="I443" s="88"/>
    </row>
    <row r="444" spans="1:9">
      <c r="A444" s="92"/>
      <c r="B444" s="61"/>
      <c r="C444" s="65"/>
      <c r="D444" s="66"/>
      <c r="E444" s="51"/>
      <c r="F444" s="51"/>
      <c r="G444" s="51"/>
      <c r="H444" s="51"/>
      <c r="I444" s="88"/>
    </row>
    <row r="445" spans="1:9">
      <c r="A445" s="92"/>
      <c r="B445" s="61"/>
      <c r="C445" s="65"/>
      <c r="D445" s="66"/>
      <c r="E445" s="51"/>
      <c r="F445" s="51"/>
      <c r="G445" s="51"/>
      <c r="H445" s="51"/>
      <c r="I445" s="88"/>
    </row>
    <row r="446" spans="1:9">
      <c r="A446" s="92"/>
      <c r="B446" s="61"/>
      <c r="C446" s="65"/>
      <c r="D446" s="69" t="s">
        <v>86</v>
      </c>
      <c r="E446" s="51"/>
      <c r="F446" s="51"/>
      <c r="G446" s="51"/>
      <c r="H446" s="51"/>
      <c r="I446" s="88"/>
    </row>
    <row r="447" spans="1:9" ht="36">
      <c r="A447" s="93"/>
      <c r="B447" s="70" t="s">
        <v>76</v>
      </c>
      <c r="C447" s="72" t="s">
        <v>152</v>
      </c>
      <c r="D447" s="75" t="s">
        <v>308</v>
      </c>
      <c r="E447" s="51"/>
      <c r="F447" s="51"/>
      <c r="G447" s="51"/>
      <c r="H447" s="51"/>
      <c r="I447" s="88"/>
    </row>
    <row r="448" spans="1:9" ht="27">
      <c r="A448" s="94"/>
      <c r="B448" s="71" t="s">
        <v>77</v>
      </c>
      <c r="C448" s="73" t="s">
        <v>307</v>
      </c>
      <c r="D448" s="75" t="s">
        <v>83</v>
      </c>
      <c r="E448" s="51"/>
      <c r="F448" s="51"/>
      <c r="G448" s="51"/>
      <c r="H448" s="51"/>
      <c r="I448" s="88"/>
    </row>
    <row r="449" spans="1:9" ht="36">
      <c r="A449" s="95"/>
      <c r="B449" s="71"/>
      <c r="C449" s="57" t="s">
        <v>154</v>
      </c>
      <c r="D449" s="75" t="s">
        <v>309</v>
      </c>
      <c r="E449" s="51"/>
      <c r="F449" s="51"/>
      <c r="G449" s="51"/>
      <c r="H449" s="51"/>
      <c r="I449" s="88"/>
    </row>
    <row r="450" spans="1:9" ht="27">
      <c r="A450" s="95" t="s">
        <v>75</v>
      </c>
      <c r="B450" s="71"/>
      <c r="C450" s="74" t="s">
        <v>141</v>
      </c>
      <c r="D450" s="76" t="s">
        <v>310</v>
      </c>
      <c r="E450" s="51"/>
      <c r="F450" s="51"/>
      <c r="G450" s="51"/>
      <c r="H450" s="51"/>
      <c r="I450" s="88"/>
    </row>
    <row r="451" spans="1:9">
      <c r="A451" s="95"/>
      <c r="B451" s="71"/>
      <c r="C451" s="74"/>
      <c r="D451" s="75"/>
      <c r="E451" s="51"/>
      <c r="F451" s="51"/>
      <c r="G451" s="51"/>
      <c r="H451" s="51"/>
      <c r="I451" s="88"/>
    </row>
    <row r="452" spans="1:9">
      <c r="A452" s="95"/>
      <c r="B452" s="71"/>
      <c r="C452" s="74"/>
      <c r="D452" s="75"/>
      <c r="E452" s="51"/>
      <c r="F452" s="51"/>
      <c r="G452" s="51"/>
      <c r="H452" s="51"/>
      <c r="I452" s="88"/>
    </row>
    <row r="453" spans="1:9">
      <c r="A453" s="95"/>
      <c r="B453" s="71"/>
      <c r="C453" s="74"/>
      <c r="D453" s="75"/>
      <c r="E453" s="51"/>
      <c r="F453" s="51"/>
      <c r="G453" s="51"/>
      <c r="H453" s="51"/>
      <c r="I453" s="88"/>
    </row>
    <row r="454" spans="1:9">
      <c r="A454" s="95"/>
      <c r="B454" s="71"/>
      <c r="C454" s="74"/>
      <c r="D454" s="78" t="s">
        <v>86</v>
      </c>
      <c r="E454" s="51"/>
      <c r="F454" s="51"/>
      <c r="G454" s="51"/>
      <c r="H454" s="51"/>
      <c r="I454" s="88"/>
    </row>
    <row r="455" spans="1:9" ht="36">
      <c r="A455" s="90"/>
      <c r="B455" s="60" t="s">
        <v>76</v>
      </c>
      <c r="C455" s="62" t="s">
        <v>138</v>
      </c>
      <c r="D455" s="66" t="s">
        <v>128</v>
      </c>
      <c r="E455" s="51"/>
      <c r="F455" s="51"/>
      <c r="G455" s="51"/>
      <c r="H455" s="51"/>
      <c r="I455" s="88"/>
    </row>
    <row r="456" spans="1:9" ht="63">
      <c r="A456" s="91"/>
      <c r="B456" s="61" t="s">
        <v>77</v>
      </c>
      <c r="C456" s="63" t="s">
        <v>311</v>
      </c>
      <c r="D456" s="66" t="s">
        <v>83</v>
      </c>
      <c r="E456" s="51"/>
      <c r="F456" s="51"/>
      <c r="G456" s="51"/>
      <c r="H456" s="51"/>
      <c r="I456" s="88"/>
    </row>
    <row r="457" spans="1:9" ht="72">
      <c r="A457" s="92"/>
      <c r="B457" s="61"/>
      <c r="C457" s="64" t="s">
        <v>140</v>
      </c>
      <c r="D457" s="66" t="s">
        <v>312</v>
      </c>
      <c r="E457" s="51"/>
      <c r="F457" s="51"/>
      <c r="G457" s="51"/>
      <c r="H457" s="51"/>
      <c r="I457" s="88"/>
    </row>
    <row r="458" spans="1:9" ht="27">
      <c r="A458" s="92" t="s">
        <v>75</v>
      </c>
      <c r="B458" s="61"/>
      <c r="C458" s="65" t="s">
        <v>127</v>
      </c>
      <c r="D458" s="67" t="s">
        <v>313</v>
      </c>
      <c r="E458" s="51"/>
      <c r="F458" s="51"/>
      <c r="G458" s="51"/>
      <c r="H458" s="51"/>
      <c r="I458" s="88"/>
    </row>
    <row r="459" spans="1:9">
      <c r="A459" s="92"/>
      <c r="B459" s="61"/>
      <c r="C459" s="65"/>
      <c r="D459" s="66"/>
      <c r="E459" s="51"/>
      <c r="F459" s="51"/>
      <c r="G459" s="51"/>
      <c r="H459" s="51"/>
      <c r="I459" s="88"/>
    </row>
    <row r="460" spans="1:9">
      <c r="A460" s="92"/>
      <c r="B460" s="61"/>
      <c r="C460" s="65"/>
      <c r="D460" s="66"/>
      <c r="E460" s="51"/>
      <c r="F460" s="51"/>
      <c r="G460" s="51"/>
      <c r="H460" s="51"/>
      <c r="I460" s="88"/>
    </row>
    <row r="461" spans="1:9">
      <c r="A461" s="92"/>
      <c r="B461" s="61"/>
      <c r="C461" s="65"/>
      <c r="D461" s="66"/>
      <c r="E461" s="51"/>
      <c r="F461" s="51"/>
      <c r="G461" s="51"/>
      <c r="H461" s="51"/>
      <c r="I461" s="88"/>
    </row>
    <row r="462" spans="1:9">
      <c r="A462" s="92"/>
      <c r="B462" s="61"/>
      <c r="C462" s="65"/>
      <c r="D462" s="69" t="s">
        <v>86</v>
      </c>
      <c r="E462" s="51"/>
      <c r="F462" s="51"/>
      <c r="G462" s="51"/>
      <c r="H462" s="51"/>
      <c r="I462" s="88"/>
    </row>
    <row r="463" spans="1:9" ht="36">
      <c r="A463" s="93"/>
      <c r="B463" s="70" t="s">
        <v>76</v>
      </c>
      <c r="C463" s="72" t="s">
        <v>131</v>
      </c>
      <c r="D463" s="75" t="s">
        <v>316</v>
      </c>
      <c r="E463" s="51"/>
      <c r="F463" s="51"/>
      <c r="G463" s="51"/>
      <c r="H463" s="51"/>
      <c r="I463" s="88"/>
    </row>
    <row r="464" spans="1:9" ht="27">
      <c r="A464" s="94"/>
      <c r="B464" s="71" t="s">
        <v>77</v>
      </c>
      <c r="C464" s="73" t="s">
        <v>314</v>
      </c>
      <c r="D464" s="75" t="s">
        <v>83</v>
      </c>
      <c r="E464" s="51"/>
      <c r="F464" s="51"/>
      <c r="G464" s="51"/>
      <c r="H464" s="51"/>
      <c r="I464" s="88"/>
    </row>
    <row r="465" spans="1:9" ht="63">
      <c r="A465" s="95"/>
      <c r="B465" s="71"/>
      <c r="C465" s="57" t="s">
        <v>133</v>
      </c>
      <c r="D465" s="75" t="s">
        <v>317</v>
      </c>
      <c r="E465" s="51"/>
      <c r="F465" s="51"/>
      <c r="G465" s="51"/>
      <c r="H465" s="51"/>
      <c r="I465" s="88"/>
    </row>
    <row r="466" spans="1:9" ht="27">
      <c r="A466" s="95" t="s">
        <v>75</v>
      </c>
      <c r="B466" s="71"/>
      <c r="C466" s="74" t="s">
        <v>315</v>
      </c>
      <c r="D466" s="76" t="s">
        <v>318</v>
      </c>
      <c r="E466" s="51"/>
      <c r="F466" s="51"/>
      <c r="G466" s="51"/>
      <c r="H466" s="51"/>
      <c r="I466" s="88"/>
    </row>
    <row r="467" spans="1:9">
      <c r="A467" s="95"/>
      <c r="B467" s="71"/>
      <c r="C467" s="74"/>
      <c r="D467" s="75"/>
      <c r="E467" s="51"/>
      <c r="F467" s="51"/>
      <c r="G467" s="51"/>
      <c r="H467" s="51"/>
      <c r="I467" s="88"/>
    </row>
    <row r="468" spans="1:9">
      <c r="A468" s="95"/>
      <c r="B468" s="71"/>
      <c r="C468" s="74"/>
      <c r="D468" s="75"/>
      <c r="E468" s="51"/>
      <c r="F468" s="51"/>
      <c r="G468" s="51"/>
      <c r="H468" s="51"/>
      <c r="I468" s="88"/>
    </row>
    <row r="469" spans="1:9">
      <c r="A469" s="95"/>
      <c r="B469" s="71"/>
      <c r="C469" s="74"/>
      <c r="D469" s="75"/>
      <c r="E469" s="51"/>
      <c r="F469" s="51"/>
      <c r="G469" s="51"/>
      <c r="H469" s="51"/>
      <c r="I469" s="88"/>
    </row>
    <row r="470" spans="1:9">
      <c r="A470" s="95"/>
      <c r="B470" s="71"/>
      <c r="C470" s="74"/>
      <c r="D470" s="78" t="s">
        <v>86</v>
      </c>
      <c r="E470" s="51"/>
      <c r="F470" s="51"/>
      <c r="G470" s="51"/>
      <c r="H470" s="51"/>
      <c r="I470" s="88"/>
    </row>
    <row r="471" spans="1:9" ht="36">
      <c r="A471" s="90"/>
      <c r="B471" s="60" t="s">
        <v>76</v>
      </c>
      <c r="C471" s="62" t="s">
        <v>152</v>
      </c>
      <c r="D471" s="66" t="s">
        <v>321</v>
      </c>
      <c r="E471" s="51"/>
      <c r="F471" s="51"/>
      <c r="G471" s="51"/>
      <c r="H471" s="51"/>
      <c r="I471" s="88"/>
    </row>
    <row r="472" spans="1:9" ht="210">
      <c r="A472" s="91"/>
      <c r="B472" s="61" t="s">
        <v>77</v>
      </c>
      <c r="C472" s="79" t="s">
        <v>319</v>
      </c>
      <c r="D472" s="66" t="s">
        <v>83</v>
      </c>
      <c r="E472" s="51"/>
      <c r="F472" s="51"/>
      <c r="G472" s="51"/>
      <c r="H472" s="51"/>
      <c r="I472" s="88"/>
    </row>
    <row r="473" spans="1:9" ht="36">
      <c r="A473" s="92"/>
      <c r="B473" s="61"/>
      <c r="C473" s="64" t="s">
        <v>154</v>
      </c>
      <c r="D473" s="66" t="s">
        <v>322</v>
      </c>
      <c r="E473" s="51"/>
      <c r="F473" s="51"/>
      <c r="G473" s="51"/>
      <c r="H473" s="51"/>
      <c r="I473" s="88"/>
    </row>
    <row r="474" spans="1:9" ht="36">
      <c r="A474" s="92" t="s">
        <v>75</v>
      </c>
      <c r="B474" s="61"/>
      <c r="C474" s="65" t="s">
        <v>320</v>
      </c>
      <c r="D474" s="67" t="s">
        <v>323</v>
      </c>
      <c r="E474" s="51"/>
      <c r="F474" s="51"/>
      <c r="G474" s="51"/>
      <c r="H474" s="51"/>
      <c r="I474" s="88"/>
    </row>
    <row r="475" spans="1:9">
      <c r="A475" s="92"/>
      <c r="B475" s="61"/>
      <c r="C475" s="65"/>
      <c r="D475" s="66"/>
      <c r="E475" s="51"/>
      <c r="F475" s="51"/>
      <c r="G475" s="51"/>
      <c r="H475" s="51"/>
      <c r="I475" s="88"/>
    </row>
    <row r="476" spans="1:9">
      <c r="A476" s="92"/>
      <c r="B476" s="61"/>
      <c r="C476" s="65"/>
      <c r="D476" s="66"/>
      <c r="E476" s="51"/>
      <c r="F476" s="51"/>
      <c r="G476" s="51"/>
      <c r="H476" s="51"/>
      <c r="I476" s="88"/>
    </row>
    <row r="477" spans="1:9">
      <c r="A477" s="92"/>
      <c r="B477" s="61"/>
      <c r="C477" s="65"/>
      <c r="D477" s="66"/>
      <c r="E477" s="51"/>
      <c r="F477" s="51"/>
      <c r="G477" s="51"/>
      <c r="H477" s="51"/>
      <c r="I477" s="88"/>
    </row>
    <row r="478" spans="1:9">
      <c r="A478" s="92"/>
      <c r="B478" s="61"/>
      <c r="C478" s="65"/>
      <c r="D478" s="69" t="s">
        <v>86</v>
      </c>
      <c r="E478" s="51"/>
      <c r="F478" s="51"/>
      <c r="G478" s="51"/>
      <c r="H478" s="51"/>
      <c r="I478" s="88"/>
    </row>
    <row r="479" spans="1:9" ht="36">
      <c r="A479" s="93"/>
      <c r="B479" s="70" t="s">
        <v>76</v>
      </c>
      <c r="C479" s="72" t="s">
        <v>152</v>
      </c>
      <c r="D479" s="75" t="s">
        <v>325</v>
      </c>
      <c r="E479" s="51"/>
      <c r="F479" s="51"/>
      <c r="G479" s="51"/>
      <c r="H479" s="51"/>
      <c r="I479" s="88"/>
    </row>
    <row r="480" spans="1:9" ht="27">
      <c r="A480" s="94"/>
      <c r="B480" s="71" t="s">
        <v>77</v>
      </c>
      <c r="C480" s="73" t="s">
        <v>324</v>
      </c>
      <c r="D480" s="75" t="s">
        <v>83</v>
      </c>
      <c r="E480" s="51"/>
      <c r="F480" s="51"/>
      <c r="G480" s="51"/>
      <c r="H480" s="51"/>
      <c r="I480" s="88"/>
    </row>
    <row r="481" spans="1:9" ht="36">
      <c r="A481" s="95"/>
      <c r="B481" s="71"/>
      <c r="C481" s="57" t="s">
        <v>154</v>
      </c>
      <c r="D481" s="75" t="s">
        <v>326</v>
      </c>
      <c r="E481" s="51"/>
      <c r="F481" s="51"/>
      <c r="G481" s="51"/>
      <c r="H481" s="51"/>
      <c r="I481" s="88"/>
    </row>
    <row r="482" spans="1:9" ht="27">
      <c r="A482" s="95" t="s">
        <v>75</v>
      </c>
      <c r="B482" s="71"/>
      <c r="C482" s="74" t="s">
        <v>185</v>
      </c>
      <c r="D482" s="76" t="s">
        <v>327</v>
      </c>
      <c r="E482" s="51"/>
      <c r="F482" s="51"/>
      <c r="G482" s="51"/>
      <c r="H482" s="51"/>
      <c r="I482" s="88"/>
    </row>
    <row r="483" spans="1:9">
      <c r="A483" s="95"/>
      <c r="B483" s="71"/>
      <c r="C483" s="74"/>
      <c r="D483" s="75"/>
      <c r="E483" s="51"/>
      <c r="F483" s="51"/>
      <c r="G483" s="51"/>
      <c r="H483" s="51"/>
      <c r="I483" s="88"/>
    </row>
    <row r="484" spans="1:9">
      <c r="A484" s="95"/>
      <c r="B484" s="71"/>
      <c r="C484" s="74"/>
      <c r="D484" s="75"/>
      <c r="E484" s="51"/>
      <c r="F484" s="51"/>
      <c r="G484" s="51"/>
      <c r="H484" s="51"/>
      <c r="I484" s="88"/>
    </row>
    <row r="485" spans="1:9">
      <c r="A485" s="95"/>
      <c r="B485" s="71"/>
      <c r="C485" s="74"/>
      <c r="D485" s="75"/>
      <c r="E485" s="51"/>
      <c r="F485" s="51"/>
      <c r="G485" s="51"/>
      <c r="H485" s="51"/>
      <c r="I485" s="88"/>
    </row>
    <row r="486" spans="1:9">
      <c r="A486" s="95"/>
      <c r="B486" s="71"/>
      <c r="C486" s="74"/>
      <c r="D486" s="78" t="s">
        <v>86</v>
      </c>
      <c r="E486" s="51"/>
      <c r="F486" s="51"/>
      <c r="G486" s="51"/>
      <c r="H486" s="51"/>
      <c r="I486" s="88"/>
    </row>
    <row r="487" spans="1:9" ht="36">
      <c r="A487" s="90"/>
      <c r="B487" s="60" t="s">
        <v>76</v>
      </c>
      <c r="C487" s="62" t="s">
        <v>131</v>
      </c>
      <c r="D487" s="66" t="s">
        <v>328</v>
      </c>
      <c r="E487" s="51"/>
      <c r="F487" s="51"/>
      <c r="G487" s="51"/>
      <c r="H487" s="51"/>
      <c r="I487" s="88"/>
    </row>
    <row r="488" spans="1:9" ht="63">
      <c r="A488" s="91"/>
      <c r="B488" s="61" t="s">
        <v>77</v>
      </c>
      <c r="C488" s="64" t="s">
        <v>133</v>
      </c>
      <c r="D488" s="66" t="s">
        <v>83</v>
      </c>
      <c r="E488" s="51"/>
      <c r="F488" s="51"/>
      <c r="G488" s="51"/>
      <c r="H488" s="51"/>
      <c r="I488" s="88"/>
    </row>
    <row r="489" spans="1:9" ht="27">
      <c r="A489" s="92"/>
      <c r="B489" s="61"/>
      <c r="C489" s="65" t="s">
        <v>141</v>
      </c>
      <c r="D489" s="66" t="s">
        <v>329</v>
      </c>
      <c r="E489" s="51"/>
      <c r="F489" s="51"/>
      <c r="G489" s="51"/>
      <c r="H489" s="51"/>
      <c r="I489" s="88"/>
    </row>
    <row r="490" spans="1:9">
      <c r="A490" s="92" t="s">
        <v>75</v>
      </c>
      <c r="B490" s="61"/>
      <c r="C490" s="65"/>
      <c r="D490" s="67" t="s">
        <v>330</v>
      </c>
      <c r="E490" s="51"/>
      <c r="F490" s="51"/>
      <c r="G490" s="51"/>
      <c r="H490" s="51"/>
      <c r="I490" s="88"/>
    </row>
    <row r="491" spans="1:9">
      <c r="A491" s="92"/>
      <c r="B491" s="61"/>
      <c r="C491" s="65"/>
      <c r="D491" s="66"/>
      <c r="E491" s="51"/>
      <c r="F491" s="51"/>
      <c r="G491" s="51"/>
      <c r="H491" s="51"/>
      <c r="I491" s="88"/>
    </row>
    <row r="492" spans="1:9">
      <c r="A492" s="92"/>
      <c r="B492" s="61"/>
      <c r="C492" s="65"/>
      <c r="D492" s="66"/>
      <c r="E492" s="51"/>
      <c r="F492" s="51"/>
      <c r="G492" s="51"/>
      <c r="H492" s="51"/>
      <c r="I492" s="88"/>
    </row>
    <row r="493" spans="1:9">
      <c r="A493" s="92"/>
      <c r="B493" s="61"/>
      <c r="C493" s="65"/>
      <c r="D493" s="66"/>
      <c r="E493" s="51"/>
      <c r="F493" s="51"/>
      <c r="G493" s="51"/>
      <c r="H493" s="51"/>
      <c r="I493" s="88"/>
    </row>
    <row r="494" spans="1:9">
      <c r="A494" s="92"/>
      <c r="B494" s="61"/>
      <c r="C494" s="65"/>
      <c r="D494" s="69" t="s">
        <v>86</v>
      </c>
      <c r="E494" s="51"/>
      <c r="F494" s="51"/>
      <c r="G494" s="51"/>
      <c r="H494" s="51"/>
      <c r="I494" s="88"/>
    </row>
    <row r="495" spans="1:9" ht="36">
      <c r="A495" s="93"/>
      <c r="B495" s="70" t="s">
        <v>76</v>
      </c>
      <c r="C495" s="72" t="s">
        <v>152</v>
      </c>
      <c r="D495" s="75" t="s">
        <v>333</v>
      </c>
      <c r="E495" s="51"/>
      <c r="F495" s="51"/>
      <c r="G495" s="51"/>
      <c r="H495" s="51"/>
      <c r="I495" s="88"/>
    </row>
    <row r="496" spans="1:9" ht="45">
      <c r="A496" s="94"/>
      <c r="B496" s="71" t="s">
        <v>77</v>
      </c>
      <c r="C496" s="73" t="s">
        <v>331</v>
      </c>
      <c r="D496" s="75" t="s">
        <v>220</v>
      </c>
      <c r="E496" s="51"/>
      <c r="F496" s="51"/>
      <c r="G496" s="51"/>
      <c r="H496" s="51"/>
      <c r="I496" s="88"/>
    </row>
    <row r="497" spans="1:9" ht="36">
      <c r="A497" s="95"/>
      <c r="B497" s="71"/>
      <c r="C497" s="57" t="s">
        <v>154</v>
      </c>
      <c r="D497" s="75" t="s">
        <v>334</v>
      </c>
      <c r="E497" s="51"/>
      <c r="F497" s="51"/>
      <c r="G497" s="51"/>
      <c r="H497" s="51"/>
      <c r="I497" s="88"/>
    </row>
    <row r="498" spans="1:9" ht="27">
      <c r="A498" s="95" t="s">
        <v>75</v>
      </c>
      <c r="B498" s="71"/>
      <c r="C498" s="74" t="s">
        <v>332</v>
      </c>
      <c r="D498" s="76" t="s">
        <v>335</v>
      </c>
      <c r="E498" s="51"/>
      <c r="F498" s="51"/>
      <c r="G498" s="51"/>
      <c r="H498" s="51"/>
      <c r="I498" s="88"/>
    </row>
    <row r="499" spans="1:9">
      <c r="A499" s="95"/>
      <c r="B499" s="71"/>
      <c r="C499" s="74"/>
      <c r="D499" s="80" t="s">
        <v>336</v>
      </c>
      <c r="E499" s="51"/>
      <c r="F499" s="51"/>
      <c r="G499" s="51"/>
      <c r="H499" s="51"/>
      <c r="I499" s="88"/>
    </row>
    <row r="500" spans="1:9">
      <c r="A500" s="95"/>
      <c r="B500" s="71"/>
      <c r="C500" s="74"/>
      <c r="D500" s="77"/>
      <c r="E500" s="51"/>
      <c r="F500" s="51"/>
      <c r="G500" s="51"/>
      <c r="H500" s="51"/>
      <c r="I500" s="88"/>
    </row>
    <row r="501" spans="1:9">
      <c r="A501" s="95"/>
      <c r="B501" s="71"/>
      <c r="C501" s="74"/>
      <c r="D501" s="77"/>
      <c r="E501" s="51"/>
      <c r="F501" s="51"/>
      <c r="G501" s="51"/>
      <c r="H501" s="51"/>
      <c r="I501" s="88"/>
    </row>
    <row r="502" spans="1:9">
      <c r="A502" s="95"/>
      <c r="B502" s="71"/>
      <c r="C502" s="74"/>
      <c r="D502" s="77"/>
      <c r="E502" s="51"/>
      <c r="F502" s="51"/>
      <c r="G502" s="51"/>
      <c r="H502" s="51"/>
      <c r="I502" s="88"/>
    </row>
    <row r="503" spans="1:9">
      <c r="A503" s="95"/>
      <c r="B503" s="71"/>
      <c r="C503" s="74"/>
      <c r="D503" s="78" t="s">
        <v>86</v>
      </c>
      <c r="E503" s="51"/>
      <c r="F503" s="51"/>
      <c r="G503" s="51"/>
      <c r="H503" s="51"/>
      <c r="I503" s="88"/>
    </row>
    <row r="504" spans="1:9" ht="36">
      <c r="A504" s="90"/>
      <c r="B504" s="60" t="s">
        <v>76</v>
      </c>
      <c r="C504" s="62" t="s">
        <v>131</v>
      </c>
      <c r="D504" s="66" t="s">
        <v>339</v>
      </c>
      <c r="E504" s="51"/>
      <c r="F504" s="51"/>
      <c r="G504" s="51"/>
      <c r="H504" s="51"/>
      <c r="I504" s="88"/>
    </row>
    <row r="505" spans="1:9" ht="27">
      <c r="A505" s="91"/>
      <c r="B505" s="61" t="s">
        <v>77</v>
      </c>
      <c r="C505" s="63" t="s">
        <v>337</v>
      </c>
      <c r="D505" s="66" t="s">
        <v>83</v>
      </c>
      <c r="E505" s="51"/>
      <c r="F505" s="51"/>
      <c r="G505" s="51"/>
      <c r="H505" s="51"/>
      <c r="I505" s="88"/>
    </row>
    <row r="506" spans="1:9" ht="63">
      <c r="A506" s="92"/>
      <c r="B506" s="61"/>
      <c r="C506" s="64" t="s">
        <v>133</v>
      </c>
      <c r="D506" s="66" t="s">
        <v>340</v>
      </c>
      <c r="E506" s="51"/>
      <c r="F506" s="51"/>
      <c r="G506" s="51"/>
      <c r="H506" s="51"/>
      <c r="I506" s="88"/>
    </row>
    <row r="507" spans="1:9" ht="27">
      <c r="A507" s="92" t="s">
        <v>75</v>
      </c>
      <c r="B507" s="61"/>
      <c r="C507" s="65" t="s">
        <v>338</v>
      </c>
      <c r="D507" s="67" t="s">
        <v>341</v>
      </c>
      <c r="E507" s="51"/>
      <c r="F507" s="51"/>
      <c r="G507" s="51"/>
      <c r="H507" s="51"/>
      <c r="I507" s="88"/>
    </row>
    <row r="508" spans="1:9">
      <c r="A508" s="92"/>
      <c r="B508" s="61"/>
      <c r="C508" s="65"/>
      <c r="D508" s="66"/>
      <c r="E508" s="51"/>
      <c r="F508" s="51"/>
      <c r="G508" s="51"/>
      <c r="H508" s="51"/>
      <c r="I508" s="88"/>
    </row>
    <row r="509" spans="1:9">
      <c r="A509" s="92"/>
      <c r="B509" s="61"/>
      <c r="C509" s="65"/>
      <c r="D509" s="66"/>
      <c r="E509" s="51"/>
      <c r="F509" s="51"/>
      <c r="G509" s="51"/>
      <c r="H509" s="51"/>
      <c r="I509" s="88"/>
    </row>
    <row r="510" spans="1:9">
      <c r="A510" s="92"/>
      <c r="B510" s="61"/>
      <c r="C510" s="65"/>
      <c r="D510" s="66"/>
      <c r="E510" s="51"/>
      <c r="F510" s="51"/>
      <c r="G510" s="51"/>
      <c r="H510" s="51"/>
      <c r="I510" s="88"/>
    </row>
    <row r="511" spans="1:9">
      <c r="A511" s="92"/>
      <c r="B511" s="61"/>
      <c r="C511" s="65"/>
      <c r="D511" s="69" t="s">
        <v>86</v>
      </c>
      <c r="E511" s="51"/>
      <c r="F511" s="51"/>
      <c r="G511" s="51"/>
      <c r="H511" s="51"/>
      <c r="I511" s="88"/>
    </row>
    <row r="512" spans="1:9" ht="36">
      <c r="A512" s="93"/>
      <c r="B512" s="70" t="s">
        <v>76</v>
      </c>
      <c r="C512" s="72" t="s">
        <v>152</v>
      </c>
      <c r="D512" s="75" t="s">
        <v>344</v>
      </c>
      <c r="E512" s="51"/>
      <c r="F512" s="51"/>
      <c r="G512" s="51"/>
      <c r="H512" s="51"/>
      <c r="I512" s="88"/>
    </row>
    <row r="513" spans="1:9" ht="18">
      <c r="A513" s="94"/>
      <c r="B513" s="71" t="s">
        <v>77</v>
      </c>
      <c r="C513" s="73" t="s">
        <v>342</v>
      </c>
      <c r="D513" s="75" t="s">
        <v>83</v>
      </c>
      <c r="E513" s="51"/>
      <c r="F513" s="51"/>
      <c r="G513" s="51"/>
      <c r="H513" s="51"/>
      <c r="I513" s="88"/>
    </row>
    <row r="514" spans="1:9" ht="36">
      <c r="A514" s="95"/>
      <c r="B514" s="71"/>
      <c r="C514" s="57" t="s">
        <v>154</v>
      </c>
      <c r="D514" s="75" t="s">
        <v>345</v>
      </c>
      <c r="E514" s="51"/>
      <c r="F514" s="51"/>
      <c r="G514" s="51"/>
      <c r="H514" s="51"/>
      <c r="I514" s="88"/>
    </row>
    <row r="515" spans="1:9" ht="27">
      <c r="A515" s="95" t="s">
        <v>75</v>
      </c>
      <c r="B515" s="71"/>
      <c r="C515" s="74" t="s">
        <v>343</v>
      </c>
      <c r="D515" s="76" t="s">
        <v>346</v>
      </c>
      <c r="E515" s="51"/>
      <c r="F515" s="51"/>
      <c r="G515" s="51"/>
      <c r="H515" s="51"/>
      <c r="I515" s="88"/>
    </row>
    <row r="516" spans="1:9">
      <c r="A516" s="95"/>
      <c r="B516" s="71"/>
      <c r="C516" s="74"/>
      <c r="D516" s="75"/>
      <c r="E516" s="51"/>
      <c r="F516" s="51"/>
      <c r="G516" s="51"/>
      <c r="H516" s="51"/>
      <c r="I516" s="88"/>
    </row>
    <row r="517" spans="1:9">
      <c r="A517" s="95"/>
      <c r="B517" s="71"/>
      <c r="C517" s="74"/>
      <c r="D517" s="75"/>
      <c r="E517" s="51"/>
      <c r="F517" s="51"/>
      <c r="G517" s="51"/>
      <c r="H517" s="51"/>
      <c r="I517" s="88"/>
    </row>
    <row r="518" spans="1:9">
      <c r="A518" s="95"/>
      <c r="B518" s="71"/>
      <c r="C518" s="74"/>
      <c r="D518" s="75"/>
      <c r="E518" s="51"/>
      <c r="F518" s="51"/>
      <c r="G518" s="51"/>
      <c r="H518" s="51"/>
      <c r="I518" s="88"/>
    </row>
    <row r="519" spans="1:9">
      <c r="A519" s="95"/>
      <c r="B519" s="71"/>
      <c r="C519" s="74"/>
      <c r="D519" s="78" t="s">
        <v>86</v>
      </c>
      <c r="E519" s="51"/>
      <c r="F519" s="51"/>
      <c r="G519" s="51"/>
      <c r="H519" s="51"/>
      <c r="I519" s="88"/>
    </row>
    <row r="520" spans="1:9" ht="36">
      <c r="A520" s="90"/>
      <c r="B520" s="60" t="s">
        <v>76</v>
      </c>
      <c r="C520" s="62" t="s">
        <v>131</v>
      </c>
      <c r="D520" s="66" t="s">
        <v>347</v>
      </c>
      <c r="E520" s="51"/>
      <c r="F520" s="51"/>
      <c r="G520" s="51"/>
      <c r="H520" s="51"/>
      <c r="I520" s="88"/>
    </row>
    <row r="521" spans="1:9" ht="63">
      <c r="A521" s="91"/>
      <c r="B521" s="61" t="s">
        <v>77</v>
      </c>
      <c r="C521" s="64" t="s">
        <v>133</v>
      </c>
      <c r="D521" s="66" t="s">
        <v>83</v>
      </c>
      <c r="E521" s="51"/>
      <c r="F521" s="51"/>
      <c r="G521" s="51"/>
      <c r="H521" s="51"/>
      <c r="I521" s="88"/>
    </row>
    <row r="522" spans="1:9" ht="27">
      <c r="A522" s="92"/>
      <c r="B522" s="61"/>
      <c r="C522" s="65" t="s">
        <v>264</v>
      </c>
      <c r="D522" s="66" t="s">
        <v>348</v>
      </c>
      <c r="E522" s="51"/>
      <c r="F522" s="51"/>
      <c r="G522" s="51"/>
      <c r="H522" s="51"/>
      <c r="I522" s="88"/>
    </row>
    <row r="523" spans="1:9">
      <c r="A523" s="92" t="s">
        <v>75</v>
      </c>
      <c r="B523" s="61"/>
      <c r="C523" s="65"/>
      <c r="D523" s="67" t="s">
        <v>349</v>
      </c>
      <c r="E523" s="51"/>
      <c r="F523" s="51"/>
      <c r="G523" s="51"/>
      <c r="H523" s="51"/>
      <c r="I523" s="88"/>
    </row>
    <row r="524" spans="1:9">
      <c r="A524" s="92"/>
      <c r="B524" s="61"/>
      <c r="C524" s="65"/>
      <c r="D524" s="66"/>
      <c r="E524" s="51"/>
      <c r="F524" s="51"/>
      <c r="G524" s="51"/>
      <c r="H524" s="51"/>
      <c r="I524" s="88"/>
    </row>
    <row r="525" spans="1:9">
      <c r="A525" s="92"/>
      <c r="B525" s="61"/>
      <c r="C525" s="65"/>
      <c r="D525" s="66"/>
      <c r="E525" s="51"/>
      <c r="F525" s="51"/>
      <c r="G525" s="51"/>
      <c r="H525" s="51"/>
      <c r="I525" s="88"/>
    </row>
    <row r="526" spans="1:9">
      <c r="A526" s="92"/>
      <c r="B526" s="61"/>
      <c r="C526" s="65"/>
      <c r="D526" s="66"/>
      <c r="E526" s="51"/>
      <c r="F526" s="51"/>
      <c r="G526" s="51"/>
      <c r="H526" s="51"/>
      <c r="I526" s="88"/>
    </row>
    <row r="527" spans="1:9">
      <c r="A527" s="92"/>
      <c r="B527" s="61"/>
      <c r="C527" s="65"/>
      <c r="D527" s="69" t="s">
        <v>86</v>
      </c>
      <c r="E527" s="51"/>
      <c r="F527" s="51"/>
      <c r="G527" s="51"/>
      <c r="H527" s="51"/>
      <c r="I527" s="88"/>
    </row>
    <row r="528" spans="1:9" ht="36">
      <c r="A528" s="93"/>
      <c r="B528" s="70" t="s">
        <v>76</v>
      </c>
      <c r="C528" s="72" t="s">
        <v>131</v>
      </c>
      <c r="D528" s="75" t="s">
        <v>351</v>
      </c>
      <c r="E528" s="51"/>
      <c r="F528" s="51"/>
      <c r="G528" s="51"/>
      <c r="H528" s="51"/>
      <c r="I528" s="88"/>
    </row>
    <row r="529" spans="1:9" ht="63">
      <c r="A529" s="94"/>
      <c r="B529" s="71" t="s">
        <v>77</v>
      </c>
      <c r="C529" s="57" t="s">
        <v>133</v>
      </c>
      <c r="D529" s="75" t="s">
        <v>83</v>
      </c>
      <c r="E529" s="51"/>
      <c r="F529" s="51"/>
      <c r="G529" s="51"/>
      <c r="H529" s="51"/>
      <c r="I529" s="88"/>
    </row>
    <row r="530" spans="1:9" ht="36">
      <c r="A530" s="95"/>
      <c r="B530" s="71"/>
      <c r="C530" s="74" t="s">
        <v>350</v>
      </c>
      <c r="D530" s="75" t="s">
        <v>352</v>
      </c>
      <c r="E530" s="51"/>
      <c r="F530" s="51"/>
      <c r="G530" s="51"/>
      <c r="H530" s="51"/>
      <c r="I530" s="88"/>
    </row>
    <row r="531" spans="1:9">
      <c r="A531" s="95" t="s">
        <v>75</v>
      </c>
      <c r="B531" s="71"/>
      <c r="C531" s="74"/>
      <c r="D531" s="76" t="s">
        <v>353</v>
      </c>
      <c r="E531" s="51"/>
      <c r="F531" s="51"/>
      <c r="G531" s="51"/>
      <c r="H531" s="51"/>
      <c r="I531" s="88"/>
    </row>
    <row r="532" spans="1:9">
      <c r="A532" s="95"/>
      <c r="B532" s="71"/>
      <c r="C532" s="74"/>
      <c r="D532" s="75"/>
      <c r="E532" s="51"/>
      <c r="F532" s="51"/>
      <c r="G532" s="51"/>
      <c r="H532" s="51"/>
      <c r="I532" s="88"/>
    </row>
    <row r="533" spans="1:9">
      <c r="A533" s="95"/>
      <c r="B533" s="71"/>
      <c r="C533" s="74"/>
      <c r="D533" s="75"/>
      <c r="E533" s="51"/>
      <c r="F533" s="51"/>
      <c r="G533" s="51"/>
      <c r="H533" s="51"/>
      <c r="I533" s="88"/>
    </row>
    <row r="534" spans="1:9">
      <c r="A534" s="95"/>
      <c r="B534" s="71"/>
      <c r="C534" s="74"/>
      <c r="D534" s="75"/>
      <c r="E534" s="51"/>
      <c r="F534" s="51"/>
      <c r="G534" s="51"/>
      <c r="H534" s="51"/>
      <c r="I534" s="88"/>
    </row>
    <row r="535" spans="1:9">
      <c r="A535" s="95"/>
      <c r="B535" s="71"/>
      <c r="C535" s="74"/>
      <c r="D535" s="78" t="s">
        <v>86</v>
      </c>
      <c r="E535" s="51"/>
      <c r="F535" s="51"/>
      <c r="G535" s="51"/>
      <c r="H535" s="51"/>
      <c r="I535" s="88"/>
    </row>
    <row r="536" spans="1:9" ht="36">
      <c r="A536" s="90"/>
      <c r="B536" s="60" t="s">
        <v>76</v>
      </c>
      <c r="C536" s="62" t="s">
        <v>131</v>
      </c>
      <c r="D536" s="66" t="s">
        <v>355</v>
      </c>
      <c r="E536" s="51"/>
      <c r="F536" s="51"/>
      <c r="G536" s="51"/>
      <c r="H536" s="51"/>
      <c r="I536" s="88"/>
    </row>
    <row r="537" spans="1:9" ht="63">
      <c r="A537" s="91"/>
      <c r="B537" s="61" t="s">
        <v>77</v>
      </c>
      <c r="C537" s="64" t="s">
        <v>133</v>
      </c>
      <c r="D537" s="66" t="s">
        <v>83</v>
      </c>
      <c r="E537" s="51"/>
      <c r="F537" s="51"/>
      <c r="G537" s="51"/>
      <c r="H537" s="51"/>
      <c r="I537" s="88"/>
    </row>
    <row r="538" spans="1:9" ht="36">
      <c r="A538" s="92"/>
      <c r="B538" s="61"/>
      <c r="C538" s="65" t="s">
        <v>354</v>
      </c>
      <c r="D538" s="66" t="s">
        <v>352</v>
      </c>
      <c r="E538" s="51"/>
      <c r="F538" s="51"/>
      <c r="G538" s="51"/>
      <c r="H538" s="51"/>
      <c r="I538" s="88"/>
    </row>
    <row r="539" spans="1:9">
      <c r="A539" s="92" t="s">
        <v>75</v>
      </c>
      <c r="B539" s="61"/>
      <c r="C539" s="65"/>
      <c r="D539" s="67" t="s">
        <v>353</v>
      </c>
      <c r="E539" s="51"/>
      <c r="F539" s="51"/>
      <c r="G539" s="51"/>
      <c r="H539" s="51"/>
      <c r="I539" s="88"/>
    </row>
    <row r="540" spans="1:9">
      <c r="A540" s="92"/>
      <c r="B540" s="61"/>
      <c r="C540" s="65"/>
      <c r="D540" s="66"/>
      <c r="E540" s="51"/>
      <c r="F540" s="51"/>
      <c r="G540" s="51"/>
      <c r="H540" s="51"/>
      <c r="I540" s="88"/>
    </row>
    <row r="541" spans="1:9">
      <c r="A541" s="92"/>
      <c r="B541" s="61"/>
      <c r="C541" s="65"/>
      <c r="D541" s="66"/>
      <c r="E541" s="51"/>
      <c r="F541" s="51"/>
      <c r="G541" s="51"/>
      <c r="H541" s="51"/>
      <c r="I541" s="88"/>
    </row>
    <row r="542" spans="1:9">
      <c r="A542" s="92"/>
      <c r="B542" s="61"/>
      <c r="C542" s="65"/>
      <c r="D542" s="66"/>
      <c r="E542" s="51"/>
      <c r="F542" s="51"/>
      <c r="G542" s="51"/>
      <c r="H542" s="51"/>
      <c r="I542" s="88"/>
    </row>
    <row r="543" spans="1:9">
      <c r="A543" s="92"/>
      <c r="B543" s="61"/>
      <c r="C543" s="65"/>
      <c r="D543" s="69" t="s">
        <v>86</v>
      </c>
      <c r="E543" s="51"/>
      <c r="F543" s="51"/>
      <c r="G543" s="51"/>
      <c r="H543" s="51"/>
      <c r="I543" s="88"/>
    </row>
    <row r="544" spans="1:9" ht="36">
      <c r="A544" s="93"/>
      <c r="B544" s="70" t="s">
        <v>76</v>
      </c>
      <c r="C544" s="72" t="s">
        <v>152</v>
      </c>
      <c r="D544" s="75" t="s">
        <v>358</v>
      </c>
      <c r="E544" s="51"/>
      <c r="F544" s="51"/>
      <c r="G544" s="51"/>
      <c r="H544" s="51"/>
      <c r="I544" s="88"/>
    </row>
    <row r="545" spans="1:9">
      <c r="A545" s="94"/>
      <c r="B545" s="71" t="s">
        <v>77</v>
      </c>
      <c r="C545" s="73" t="s">
        <v>356</v>
      </c>
      <c r="D545" s="75" t="s">
        <v>83</v>
      </c>
      <c r="E545" s="51"/>
      <c r="F545" s="51"/>
      <c r="G545" s="51"/>
      <c r="H545" s="51"/>
      <c r="I545" s="88"/>
    </row>
    <row r="546" spans="1:9" ht="36">
      <c r="A546" s="95"/>
      <c r="B546" s="71"/>
      <c r="C546" s="57" t="s">
        <v>154</v>
      </c>
      <c r="D546" s="75" t="s">
        <v>359</v>
      </c>
      <c r="E546" s="51"/>
      <c r="F546" s="51"/>
      <c r="G546" s="51"/>
      <c r="H546" s="51"/>
      <c r="I546" s="88"/>
    </row>
    <row r="547" spans="1:9" ht="36">
      <c r="A547" s="95" t="s">
        <v>75</v>
      </c>
      <c r="B547" s="71"/>
      <c r="C547" s="74" t="s">
        <v>357</v>
      </c>
      <c r="D547" s="76" t="s">
        <v>360</v>
      </c>
      <c r="E547" s="51"/>
      <c r="F547" s="51"/>
      <c r="G547" s="51"/>
      <c r="H547" s="51"/>
      <c r="I547" s="88"/>
    </row>
    <row r="548" spans="1:9">
      <c r="A548" s="95"/>
      <c r="B548" s="71"/>
      <c r="C548" s="74"/>
      <c r="D548" s="75"/>
      <c r="E548" s="51"/>
      <c r="F548" s="51"/>
      <c r="G548" s="51"/>
      <c r="H548" s="51"/>
      <c r="I548" s="88"/>
    </row>
    <row r="549" spans="1:9">
      <c r="A549" s="95"/>
      <c r="B549" s="71"/>
      <c r="C549" s="74"/>
      <c r="D549" s="75"/>
      <c r="E549" s="51"/>
      <c r="F549" s="51"/>
      <c r="G549" s="51"/>
      <c r="H549" s="51"/>
      <c r="I549" s="88"/>
    </row>
    <row r="550" spans="1:9">
      <c r="A550" s="95"/>
      <c r="B550" s="71"/>
      <c r="C550" s="74"/>
      <c r="D550" s="75"/>
      <c r="E550" s="51"/>
      <c r="F550" s="51"/>
      <c r="G550" s="51"/>
      <c r="H550" s="51"/>
      <c r="I550" s="88"/>
    </row>
    <row r="551" spans="1:9">
      <c r="A551" s="95"/>
      <c r="B551" s="71"/>
      <c r="C551" s="74"/>
      <c r="D551" s="78" t="s">
        <v>86</v>
      </c>
      <c r="E551" s="51"/>
      <c r="F551" s="51"/>
      <c r="G551" s="51"/>
      <c r="H551" s="51"/>
      <c r="I551" s="88"/>
    </row>
    <row r="552" spans="1:9" ht="36">
      <c r="A552" s="90"/>
      <c r="B552" s="60" t="s">
        <v>76</v>
      </c>
      <c r="C552" s="62" t="s">
        <v>131</v>
      </c>
      <c r="D552" s="66" t="s">
        <v>362</v>
      </c>
      <c r="E552" s="51"/>
      <c r="F552" s="51"/>
      <c r="G552" s="51"/>
      <c r="H552" s="51"/>
      <c r="I552" s="88"/>
    </row>
    <row r="553" spans="1:9" ht="63">
      <c r="A553" s="91"/>
      <c r="B553" s="61" t="s">
        <v>77</v>
      </c>
      <c r="C553" s="64" t="s">
        <v>133</v>
      </c>
      <c r="D553" s="66" t="s">
        <v>83</v>
      </c>
      <c r="E553" s="51"/>
      <c r="F553" s="51"/>
      <c r="G553" s="51"/>
      <c r="H553" s="51"/>
      <c r="I553" s="88"/>
    </row>
    <row r="554" spans="1:9" ht="27">
      <c r="A554" s="92"/>
      <c r="B554" s="61"/>
      <c r="C554" s="65" t="s">
        <v>361</v>
      </c>
      <c r="D554" s="66" t="s">
        <v>363</v>
      </c>
      <c r="E554" s="51"/>
      <c r="F554" s="51"/>
      <c r="G554" s="51"/>
      <c r="H554" s="51"/>
      <c r="I554" s="88"/>
    </row>
    <row r="555" spans="1:9">
      <c r="A555" s="92" t="s">
        <v>75</v>
      </c>
      <c r="B555" s="61"/>
      <c r="C555" s="65"/>
      <c r="D555" s="67" t="s">
        <v>364</v>
      </c>
      <c r="E555" s="51"/>
      <c r="F555" s="51"/>
      <c r="G555" s="51"/>
      <c r="H555" s="51"/>
      <c r="I555" s="88"/>
    </row>
    <row r="556" spans="1:9">
      <c r="A556" s="92"/>
      <c r="B556" s="61"/>
      <c r="C556" s="65"/>
      <c r="D556" s="66"/>
      <c r="E556" s="51"/>
      <c r="F556" s="51"/>
      <c r="G556" s="51"/>
      <c r="H556" s="51"/>
      <c r="I556" s="88"/>
    </row>
    <row r="557" spans="1:9">
      <c r="A557" s="92"/>
      <c r="B557" s="61"/>
      <c r="C557" s="65"/>
      <c r="D557" s="66"/>
      <c r="E557" s="51"/>
      <c r="F557" s="51"/>
      <c r="G557" s="51"/>
      <c r="H557" s="51"/>
      <c r="I557" s="88"/>
    </row>
    <row r="558" spans="1:9">
      <c r="A558" s="92"/>
      <c r="B558" s="61"/>
      <c r="C558" s="65"/>
      <c r="D558" s="66"/>
      <c r="E558" s="51"/>
      <c r="F558" s="51"/>
      <c r="G558" s="51"/>
      <c r="H558" s="51"/>
      <c r="I558" s="88"/>
    </row>
    <row r="559" spans="1:9">
      <c r="A559" s="92"/>
      <c r="B559" s="61"/>
      <c r="C559" s="65"/>
      <c r="D559" s="69" t="s">
        <v>86</v>
      </c>
      <c r="E559" s="51"/>
      <c r="F559" s="51"/>
      <c r="G559" s="51"/>
      <c r="H559" s="51"/>
      <c r="I559" s="88"/>
    </row>
    <row r="560" spans="1:9" ht="36">
      <c r="A560" s="93"/>
      <c r="B560" s="70" t="s">
        <v>76</v>
      </c>
      <c r="C560" s="72" t="s">
        <v>131</v>
      </c>
      <c r="D560" s="75" t="s">
        <v>367</v>
      </c>
      <c r="E560" s="51"/>
      <c r="F560" s="51"/>
      <c r="G560" s="51"/>
      <c r="H560" s="51"/>
      <c r="I560" s="88"/>
    </row>
    <row r="561" spans="1:9" ht="27">
      <c r="A561" s="94"/>
      <c r="B561" s="71" t="s">
        <v>77</v>
      </c>
      <c r="C561" s="73" t="s">
        <v>365</v>
      </c>
      <c r="D561" s="75" t="s">
        <v>83</v>
      </c>
      <c r="E561" s="51"/>
      <c r="F561" s="51"/>
      <c r="G561" s="51"/>
      <c r="H561" s="51"/>
      <c r="I561" s="88"/>
    </row>
    <row r="562" spans="1:9" ht="63">
      <c r="A562" s="95"/>
      <c r="B562" s="71"/>
      <c r="C562" s="57" t="s">
        <v>133</v>
      </c>
      <c r="D562" s="75" t="s">
        <v>363</v>
      </c>
      <c r="E562" s="51"/>
      <c r="F562" s="51"/>
      <c r="G562" s="51"/>
      <c r="H562" s="51"/>
      <c r="I562" s="88"/>
    </row>
    <row r="563" spans="1:9" ht="27">
      <c r="A563" s="95" t="s">
        <v>75</v>
      </c>
      <c r="B563" s="71"/>
      <c r="C563" s="74" t="s">
        <v>366</v>
      </c>
      <c r="D563" s="76" t="s">
        <v>364</v>
      </c>
      <c r="E563" s="51"/>
      <c r="F563" s="51"/>
      <c r="G563" s="51"/>
      <c r="H563" s="51"/>
      <c r="I563" s="88"/>
    </row>
    <row r="564" spans="1:9">
      <c r="A564" s="95"/>
      <c r="B564" s="71"/>
      <c r="C564" s="74"/>
      <c r="D564" s="75"/>
      <c r="E564" s="51"/>
      <c r="F564" s="51"/>
      <c r="G564" s="51"/>
      <c r="H564" s="51"/>
      <c r="I564" s="88"/>
    </row>
    <row r="565" spans="1:9">
      <c r="A565" s="95"/>
      <c r="B565" s="71"/>
      <c r="C565" s="74"/>
      <c r="D565" s="75"/>
      <c r="E565" s="51"/>
      <c r="F565" s="51"/>
      <c r="G565" s="51"/>
      <c r="H565" s="51"/>
      <c r="I565" s="88"/>
    </row>
    <row r="566" spans="1:9">
      <c r="A566" s="95"/>
      <c r="B566" s="71"/>
      <c r="C566" s="74"/>
      <c r="D566" s="75"/>
      <c r="E566" s="51"/>
      <c r="F566" s="51"/>
      <c r="G566" s="51"/>
      <c r="H566" s="51"/>
      <c r="I566" s="88"/>
    </row>
    <row r="567" spans="1:9">
      <c r="A567" s="95"/>
      <c r="B567" s="71"/>
      <c r="C567" s="74"/>
      <c r="D567" s="78" t="s">
        <v>86</v>
      </c>
      <c r="E567" s="51"/>
      <c r="F567" s="51"/>
      <c r="G567" s="51"/>
      <c r="H567" s="51"/>
      <c r="I567" s="88"/>
    </row>
    <row r="568" spans="1:9" ht="36">
      <c r="A568" s="90"/>
      <c r="B568" s="60" t="s">
        <v>76</v>
      </c>
      <c r="C568" s="62" t="s">
        <v>152</v>
      </c>
      <c r="D568" s="66" t="s">
        <v>369</v>
      </c>
      <c r="E568" s="51"/>
      <c r="F568" s="51"/>
      <c r="G568" s="51"/>
      <c r="H568" s="51"/>
      <c r="I568" s="88"/>
    </row>
    <row r="569" spans="1:9" ht="36">
      <c r="A569" s="91"/>
      <c r="B569" s="61" t="s">
        <v>77</v>
      </c>
      <c r="C569" s="64" t="s">
        <v>154</v>
      </c>
      <c r="D569" s="66" t="s">
        <v>83</v>
      </c>
      <c r="E569" s="51"/>
      <c r="F569" s="51"/>
      <c r="G569" s="51"/>
      <c r="H569" s="51"/>
      <c r="I569" s="88"/>
    </row>
    <row r="570" spans="1:9" ht="27">
      <c r="A570" s="92"/>
      <c r="B570" s="61"/>
      <c r="C570" s="65" t="s">
        <v>368</v>
      </c>
      <c r="D570" s="66" t="s">
        <v>370</v>
      </c>
      <c r="E570" s="51"/>
      <c r="F570" s="51"/>
      <c r="G570" s="51"/>
      <c r="H570" s="51"/>
      <c r="I570" s="88"/>
    </row>
    <row r="571" spans="1:9">
      <c r="A571" s="92" t="s">
        <v>75</v>
      </c>
      <c r="B571" s="61"/>
      <c r="C571" s="65"/>
      <c r="D571" s="67" t="s">
        <v>371</v>
      </c>
      <c r="E571" s="51"/>
      <c r="F571" s="51"/>
      <c r="G571" s="51"/>
      <c r="H571" s="51"/>
      <c r="I571" s="88"/>
    </row>
    <row r="572" spans="1:9">
      <c r="A572" s="92"/>
      <c r="B572" s="61"/>
      <c r="C572" s="65"/>
      <c r="D572" s="66"/>
      <c r="E572" s="51"/>
      <c r="F572" s="51"/>
      <c r="G572" s="51"/>
      <c r="H572" s="51"/>
      <c r="I572" s="88"/>
    </row>
    <row r="573" spans="1:9">
      <c r="A573" s="92"/>
      <c r="B573" s="61"/>
      <c r="C573" s="65"/>
      <c r="D573" s="66"/>
      <c r="E573" s="51"/>
      <c r="F573" s="51"/>
      <c r="G573" s="51"/>
      <c r="H573" s="51"/>
      <c r="I573" s="88"/>
    </row>
    <row r="574" spans="1:9">
      <c r="A574" s="92"/>
      <c r="B574" s="61"/>
      <c r="C574" s="65"/>
      <c r="D574" s="66"/>
      <c r="E574" s="51"/>
      <c r="F574" s="51"/>
      <c r="G574" s="51"/>
      <c r="H574" s="51"/>
      <c r="I574" s="88"/>
    </row>
    <row r="575" spans="1:9">
      <c r="A575" s="92"/>
      <c r="B575" s="61"/>
      <c r="C575" s="65"/>
      <c r="D575" s="69" t="s">
        <v>86</v>
      </c>
      <c r="E575" s="51"/>
      <c r="F575" s="51"/>
      <c r="G575" s="51"/>
      <c r="H575" s="51"/>
      <c r="I575" s="88"/>
    </row>
    <row r="576" spans="1:9" ht="36">
      <c r="A576" s="93"/>
      <c r="B576" s="70" t="s">
        <v>76</v>
      </c>
      <c r="C576" s="72" t="s">
        <v>131</v>
      </c>
      <c r="D576" s="75" t="s">
        <v>374</v>
      </c>
      <c r="E576" s="51"/>
      <c r="F576" s="51"/>
      <c r="G576" s="51"/>
      <c r="H576" s="51"/>
      <c r="I576" s="88"/>
    </row>
    <row r="577" spans="1:9" ht="18">
      <c r="A577" s="94"/>
      <c r="B577" s="71" t="s">
        <v>77</v>
      </c>
      <c r="C577" s="73" t="s">
        <v>372</v>
      </c>
      <c r="D577" s="75" t="s">
        <v>83</v>
      </c>
      <c r="E577" s="51"/>
      <c r="F577" s="51"/>
      <c r="G577" s="51"/>
      <c r="H577" s="51"/>
      <c r="I577" s="88"/>
    </row>
    <row r="578" spans="1:9" ht="63">
      <c r="A578" s="95"/>
      <c r="B578" s="71"/>
      <c r="C578" s="57" t="s">
        <v>133</v>
      </c>
      <c r="D578" s="75" t="s">
        <v>370</v>
      </c>
      <c r="E578" s="51"/>
      <c r="F578" s="51"/>
      <c r="G578" s="51"/>
      <c r="H578" s="51"/>
      <c r="I578" s="88"/>
    </row>
    <row r="579" spans="1:9" ht="27">
      <c r="A579" s="95" t="s">
        <v>75</v>
      </c>
      <c r="B579" s="71"/>
      <c r="C579" s="74" t="s">
        <v>373</v>
      </c>
      <c r="D579" s="76" t="s">
        <v>371</v>
      </c>
      <c r="E579" s="51"/>
      <c r="F579" s="51"/>
      <c r="G579" s="51"/>
      <c r="H579" s="51"/>
      <c r="I579" s="88"/>
    </row>
    <row r="580" spans="1:9">
      <c r="A580" s="95"/>
      <c r="B580" s="71"/>
      <c r="C580" s="74"/>
      <c r="D580" s="75"/>
      <c r="E580" s="51"/>
      <c r="F580" s="51"/>
      <c r="G580" s="51"/>
      <c r="H580" s="51"/>
      <c r="I580" s="88"/>
    </row>
    <row r="581" spans="1:9">
      <c r="A581" s="95"/>
      <c r="B581" s="71"/>
      <c r="C581" s="74"/>
      <c r="D581" s="75"/>
      <c r="E581" s="51"/>
      <c r="F581" s="51"/>
      <c r="G581" s="51"/>
      <c r="H581" s="51"/>
      <c r="I581" s="88"/>
    </row>
    <row r="582" spans="1:9">
      <c r="A582" s="95"/>
      <c r="B582" s="71"/>
      <c r="C582" s="74"/>
      <c r="D582" s="75"/>
      <c r="E582" s="51"/>
      <c r="F582" s="51"/>
      <c r="G582" s="51"/>
      <c r="H582" s="51"/>
      <c r="I582" s="88"/>
    </row>
    <row r="583" spans="1:9">
      <c r="A583" s="95"/>
      <c r="B583" s="71"/>
      <c r="C583" s="74"/>
      <c r="D583" s="78" t="s">
        <v>86</v>
      </c>
      <c r="E583" s="51"/>
      <c r="F583" s="51"/>
      <c r="G583" s="51"/>
      <c r="H583" s="51"/>
      <c r="I583" s="88"/>
    </row>
    <row r="584" spans="1:9" ht="36">
      <c r="A584" s="90"/>
      <c r="B584" s="60" t="s">
        <v>76</v>
      </c>
      <c r="C584" s="62" t="s">
        <v>131</v>
      </c>
      <c r="D584" s="66" t="s">
        <v>375</v>
      </c>
      <c r="E584" s="51"/>
      <c r="F584" s="51"/>
      <c r="G584" s="51"/>
      <c r="H584" s="51"/>
      <c r="I584" s="88"/>
    </row>
    <row r="585" spans="1:9" ht="63">
      <c r="A585" s="91"/>
      <c r="B585" s="61" t="s">
        <v>77</v>
      </c>
      <c r="C585" s="64" t="s">
        <v>133</v>
      </c>
      <c r="D585" s="66" t="s">
        <v>83</v>
      </c>
      <c r="E585" s="51"/>
      <c r="F585" s="51"/>
      <c r="G585" s="51"/>
      <c r="H585" s="51"/>
      <c r="I585" s="88"/>
    </row>
    <row r="586" spans="1:9" ht="36">
      <c r="A586" s="92"/>
      <c r="B586" s="61"/>
      <c r="C586" s="65" t="s">
        <v>320</v>
      </c>
      <c r="D586" s="66" t="s">
        <v>370</v>
      </c>
      <c r="E586" s="51"/>
      <c r="F586" s="51"/>
      <c r="G586" s="51"/>
      <c r="H586" s="51"/>
      <c r="I586" s="88"/>
    </row>
    <row r="587" spans="1:9">
      <c r="A587" s="92" t="s">
        <v>75</v>
      </c>
      <c r="B587" s="61"/>
      <c r="C587" s="65"/>
      <c r="D587" s="67" t="s">
        <v>371</v>
      </c>
      <c r="E587" s="51"/>
      <c r="F587" s="51"/>
      <c r="G587" s="51"/>
      <c r="H587" s="51"/>
      <c r="I587" s="88"/>
    </row>
    <row r="588" spans="1:9">
      <c r="A588" s="92"/>
      <c r="B588" s="61"/>
      <c r="C588" s="65"/>
      <c r="D588" s="66"/>
      <c r="E588" s="51"/>
      <c r="F588" s="51"/>
      <c r="G588" s="51"/>
      <c r="H588" s="51"/>
      <c r="I588" s="88"/>
    </row>
    <row r="589" spans="1:9">
      <c r="A589" s="92"/>
      <c r="B589" s="61"/>
      <c r="C589" s="65"/>
      <c r="D589" s="66"/>
      <c r="E589" s="51"/>
      <c r="F589" s="51"/>
      <c r="G589" s="51"/>
      <c r="H589" s="51"/>
      <c r="I589" s="88"/>
    </row>
    <row r="590" spans="1:9">
      <c r="A590" s="92"/>
      <c r="B590" s="61"/>
      <c r="C590" s="65"/>
      <c r="D590" s="66"/>
      <c r="E590" s="51"/>
      <c r="F590" s="51"/>
      <c r="G590" s="51"/>
      <c r="H590" s="51"/>
      <c r="I590" s="88"/>
    </row>
    <row r="591" spans="1:9">
      <c r="A591" s="92"/>
      <c r="B591" s="61"/>
      <c r="C591" s="65"/>
      <c r="D591" s="69" t="s">
        <v>86</v>
      </c>
      <c r="E591" s="51"/>
      <c r="F591" s="51"/>
      <c r="G591" s="51"/>
      <c r="H591" s="51"/>
      <c r="I591" s="88"/>
    </row>
    <row r="592" spans="1:9" ht="36">
      <c r="A592" s="93"/>
      <c r="B592" s="70" t="s">
        <v>76</v>
      </c>
      <c r="C592" s="72" t="s">
        <v>131</v>
      </c>
      <c r="D592" s="75" t="s">
        <v>377</v>
      </c>
      <c r="E592" s="51"/>
      <c r="F592" s="51"/>
      <c r="G592" s="51"/>
      <c r="H592" s="51"/>
      <c r="I592" s="88"/>
    </row>
    <row r="593" spans="1:9" ht="63">
      <c r="A593" s="94"/>
      <c r="B593" s="71" t="s">
        <v>77</v>
      </c>
      <c r="C593" s="57" t="s">
        <v>133</v>
      </c>
      <c r="D593" s="75" t="s">
        <v>83</v>
      </c>
      <c r="E593" s="51"/>
      <c r="F593" s="51"/>
      <c r="G593" s="51"/>
      <c r="H593" s="51"/>
      <c r="I593" s="88"/>
    </row>
    <row r="594" spans="1:9" ht="36">
      <c r="A594" s="95"/>
      <c r="B594" s="71"/>
      <c r="C594" s="74" t="s">
        <v>376</v>
      </c>
      <c r="D594" s="75" t="s">
        <v>370</v>
      </c>
      <c r="E594" s="51"/>
      <c r="F594" s="51"/>
      <c r="G594" s="51"/>
      <c r="H594" s="51"/>
      <c r="I594" s="88"/>
    </row>
    <row r="595" spans="1:9">
      <c r="A595" s="95" t="s">
        <v>75</v>
      </c>
      <c r="B595" s="71"/>
      <c r="C595" s="74"/>
      <c r="D595" s="76" t="s">
        <v>371</v>
      </c>
      <c r="E595" s="51"/>
      <c r="F595" s="51"/>
      <c r="G595" s="51"/>
      <c r="H595" s="51"/>
      <c r="I595" s="88"/>
    </row>
    <row r="596" spans="1:9">
      <c r="A596" s="95"/>
      <c r="B596" s="71"/>
      <c r="C596" s="74"/>
      <c r="D596" s="75"/>
      <c r="E596" s="51"/>
      <c r="F596" s="51"/>
      <c r="G596" s="51"/>
      <c r="H596" s="51"/>
      <c r="I596" s="88"/>
    </row>
    <row r="597" spans="1:9">
      <c r="A597" s="95"/>
      <c r="B597" s="71"/>
      <c r="C597" s="74"/>
      <c r="D597" s="75"/>
      <c r="E597" s="51"/>
      <c r="F597" s="51"/>
      <c r="G597" s="51"/>
      <c r="H597" s="51"/>
      <c r="I597" s="88"/>
    </row>
    <row r="598" spans="1:9">
      <c r="A598" s="95"/>
      <c r="B598" s="71"/>
      <c r="C598" s="74"/>
      <c r="D598" s="75"/>
      <c r="E598" s="51"/>
      <c r="F598" s="51"/>
      <c r="G598" s="51"/>
      <c r="H598" s="51"/>
      <c r="I598" s="88"/>
    </row>
    <row r="599" spans="1:9">
      <c r="A599" s="95"/>
      <c r="B599" s="71"/>
      <c r="C599" s="74"/>
      <c r="D599" s="78" t="s">
        <v>86</v>
      </c>
      <c r="E599" s="51"/>
      <c r="F599" s="51"/>
      <c r="G599" s="51"/>
      <c r="H599" s="51"/>
      <c r="I599" s="88"/>
    </row>
    <row r="600" spans="1:9" ht="36">
      <c r="A600" s="90"/>
      <c r="B600" s="60" t="s">
        <v>76</v>
      </c>
      <c r="C600" s="62" t="s">
        <v>131</v>
      </c>
      <c r="D600" s="66" t="s">
        <v>380</v>
      </c>
      <c r="E600" s="51"/>
      <c r="F600" s="51"/>
      <c r="G600" s="51"/>
      <c r="H600" s="51"/>
      <c r="I600" s="88"/>
    </row>
    <row r="601" spans="1:9" ht="27">
      <c r="A601" s="91"/>
      <c r="B601" s="61" t="s">
        <v>77</v>
      </c>
      <c r="C601" s="63" t="s">
        <v>378</v>
      </c>
      <c r="D601" s="66" t="s">
        <v>83</v>
      </c>
      <c r="E601" s="51"/>
      <c r="F601" s="51"/>
      <c r="G601" s="51"/>
      <c r="H601" s="51"/>
      <c r="I601" s="88"/>
    </row>
    <row r="602" spans="1:9" ht="63">
      <c r="A602" s="92"/>
      <c r="B602" s="61"/>
      <c r="C602" s="64" t="s">
        <v>133</v>
      </c>
      <c r="D602" s="66" t="s">
        <v>370</v>
      </c>
      <c r="E602" s="51"/>
      <c r="F602" s="51"/>
      <c r="G602" s="51"/>
      <c r="H602" s="51"/>
      <c r="I602" s="88"/>
    </row>
    <row r="603" spans="1:9" ht="27">
      <c r="A603" s="92" t="s">
        <v>75</v>
      </c>
      <c r="B603" s="61"/>
      <c r="C603" s="65" t="s">
        <v>379</v>
      </c>
      <c r="D603" s="67" t="s">
        <v>371</v>
      </c>
      <c r="E603" s="51"/>
      <c r="F603" s="51"/>
      <c r="G603" s="51"/>
      <c r="H603" s="51"/>
      <c r="I603" s="88"/>
    </row>
    <row r="604" spans="1:9">
      <c r="A604" s="92"/>
      <c r="B604" s="61"/>
      <c r="C604" s="65"/>
      <c r="D604" s="66"/>
      <c r="E604" s="51"/>
      <c r="F604" s="51"/>
      <c r="G604" s="51"/>
      <c r="H604" s="51"/>
      <c r="I604" s="88"/>
    </row>
    <row r="605" spans="1:9">
      <c r="A605" s="92"/>
      <c r="B605" s="61"/>
      <c r="C605" s="65"/>
      <c r="D605" s="66"/>
      <c r="E605" s="51"/>
      <c r="F605" s="51"/>
      <c r="G605" s="51"/>
      <c r="H605" s="51"/>
      <c r="I605" s="88"/>
    </row>
    <row r="606" spans="1:9">
      <c r="A606" s="92"/>
      <c r="B606" s="61"/>
      <c r="C606" s="65"/>
      <c r="D606" s="66"/>
      <c r="E606" s="51"/>
      <c r="F606" s="51"/>
      <c r="G606" s="51"/>
      <c r="H606" s="51"/>
      <c r="I606" s="88"/>
    </row>
    <row r="607" spans="1:9">
      <c r="A607" s="92"/>
      <c r="B607" s="61"/>
      <c r="C607" s="65"/>
      <c r="D607" s="69" t="s">
        <v>86</v>
      </c>
      <c r="E607" s="51"/>
      <c r="F607" s="51"/>
      <c r="G607" s="51"/>
      <c r="H607" s="51"/>
      <c r="I607" s="88"/>
    </row>
    <row r="608" spans="1:9" ht="36">
      <c r="A608" s="93"/>
      <c r="B608" s="70" t="s">
        <v>76</v>
      </c>
      <c r="C608" s="72" t="s">
        <v>152</v>
      </c>
      <c r="D608" s="75" t="s">
        <v>381</v>
      </c>
      <c r="E608" s="51"/>
      <c r="F608" s="51"/>
      <c r="G608" s="51"/>
      <c r="H608" s="51"/>
      <c r="I608" s="88"/>
    </row>
    <row r="609" spans="1:9">
      <c r="A609" s="94"/>
      <c r="B609" s="71" t="s">
        <v>77</v>
      </c>
      <c r="C609" s="73" t="s">
        <v>172</v>
      </c>
      <c r="D609" s="75" t="s">
        <v>83</v>
      </c>
      <c r="E609" s="51"/>
      <c r="F609" s="51"/>
      <c r="G609" s="51"/>
      <c r="H609" s="51"/>
      <c r="I609" s="88"/>
    </row>
    <row r="610" spans="1:9" ht="36">
      <c r="A610" s="95"/>
      <c r="B610" s="71"/>
      <c r="C610" s="57" t="s">
        <v>154</v>
      </c>
      <c r="D610" s="75" t="s">
        <v>382</v>
      </c>
      <c r="E610" s="51"/>
      <c r="F610" s="51"/>
      <c r="G610" s="51"/>
      <c r="H610" s="51"/>
      <c r="I610" s="88"/>
    </row>
    <row r="611" spans="1:9" ht="36">
      <c r="A611" s="95" t="s">
        <v>75</v>
      </c>
      <c r="B611" s="71"/>
      <c r="C611" s="74" t="s">
        <v>101</v>
      </c>
      <c r="D611" s="76" t="s">
        <v>383</v>
      </c>
      <c r="E611" s="51"/>
      <c r="F611" s="51"/>
      <c r="G611" s="51"/>
      <c r="H611" s="51"/>
      <c r="I611" s="88"/>
    </row>
    <row r="612" spans="1:9">
      <c r="A612" s="95"/>
      <c r="B612" s="71"/>
      <c r="C612" s="74"/>
      <c r="D612" s="75"/>
      <c r="E612" s="51"/>
      <c r="F612" s="51"/>
      <c r="G612" s="51"/>
      <c r="H612" s="51"/>
      <c r="I612" s="88"/>
    </row>
    <row r="613" spans="1:9">
      <c r="A613" s="95"/>
      <c r="B613" s="71"/>
      <c r="C613" s="74"/>
      <c r="D613" s="75"/>
      <c r="E613" s="51"/>
      <c r="F613" s="51"/>
      <c r="G613" s="51"/>
      <c r="H613" s="51"/>
      <c r="I613" s="88"/>
    </row>
    <row r="614" spans="1:9">
      <c r="A614" s="95"/>
      <c r="B614" s="71"/>
      <c r="C614" s="74"/>
      <c r="D614" s="75"/>
      <c r="E614" s="51"/>
      <c r="F614" s="51"/>
      <c r="G614" s="51"/>
      <c r="H614" s="51"/>
      <c r="I614" s="88"/>
    </row>
    <row r="615" spans="1:9">
      <c r="A615" s="95"/>
      <c r="B615" s="71"/>
      <c r="C615" s="74"/>
      <c r="D615" s="78" t="s">
        <v>86</v>
      </c>
      <c r="E615" s="51"/>
      <c r="F615" s="51"/>
      <c r="G615" s="51"/>
      <c r="H615" s="51"/>
      <c r="I615" s="88"/>
    </row>
    <row r="616" spans="1:9" ht="36">
      <c r="A616" s="90"/>
      <c r="B616" s="60" t="s">
        <v>76</v>
      </c>
      <c r="C616" s="62" t="s">
        <v>131</v>
      </c>
      <c r="D616" s="66" t="s">
        <v>384</v>
      </c>
      <c r="E616" s="51"/>
      <c r="F616" s="51"/>
      <c r="G616" s="51"/>
      <c r="H616" s="51"/>
      <c r="I616" s="88"/>
    </row>
    <row r="617" spans="1:9" ht="63">
      <c r="A617" s="91"/>
      <c r="B617" s="61" t="s">
        <v>77</v>
      </c>
      <c r="C617" s="64" t="s">
        <v>133</v>
      </c>
      <c r="D617" s="66" t="s">
        <v>83</v>
      </c>
      <c r="E617" s="51"/>
      <c r="F617" s="51"/>
      <c r="G617" s="51"/>
      <c r="H617" s="51"/>
      <c r="I617" s="88"/>
    </row>
    <row r="618" spans="1:9" ht="27">
      <c r="A618" s="92"/>
      <c r="B618" s="61"/>
      <c r="C618" s="65" t="s">
        <v>141</v>
      </c>
      <c r="D618" s="66" t="s">
        <v>385</v>
      </c>
      <c r="E618" s="51"/>
      <c r="F618" s="51"/>
      <c r="G618" s="51"/>
      <c r="H618" s="51"/>
      <c r="I618" s="88"/>
    </row>
    <row r="619" spans="1:9">
      <c r="A619" s="92" t="s">
        <v>75</v>
      </c>
      <c r="B619" s="61"/>
      <c r="C619" s="65"/>
      <c r="D619" s="67" t="s">
        <v>386</v>
      </c>
      <c r="E619" s="51"/>
      <c r="F619" s="51"/>
      <c r="G619" s="51"/>
      <c r="H619" s="51"/>
      <c r="I619" s="88"/>
    </row>
    <row r="620" spans="1:9">
      <c r="A620" s="92"/>
      <c r="B620" s="61"/>
      <c r="C620" s="65"/>
      <c r="D620" s="66"/>
      <c r="E620" s="51"/>
      <c r="F620" s="51"/>
      <c r="G620" s="51"/>
      <c r="H620" s="51"/>
      <c r="I620" s="88"/>
    </row>
    <row r="621" spans="1:9">
      <c r="A621" s="92"/>
      <c r="B621" s="61"/>
      <c r="C621" s="65"/>
      <c r="D621" s="66"/>
      <c r="E621" s="51"/>
      <c r="F621" s="51"/>
      <c r="G621" s="51"/>
      <c r="H621" s="51"/>
      <c r="I621" s="88"/>
    </row>
    <row r="622" spans="1:9">
      <c r="A622" s="92"/>
      <c r="B622" s="61"/>
      <c r="C622" s="65"/>
      <c r="D622" s="66"/>
      <c r="E622" s="51"/>
      <c r="F622" s="51"/>
      <c r="G622" s="51"/>
      <c r="H622" s="51"/>
      <c r="I622" s="88"/>
    </row>
    <row r="623" spans="1:9">
      <c r="A623" s="92"/>
      <c r="B623" s="61"/>
      <c r="C623" s="65"/>
      <c r="D623" s="69" t="s">
        <v>86</v>
      </c>
      <c r="E623" s="51"/>
      <c r="F623" s="51"/>
      <c r="G623" s="51"/>
      <c r="H623" s="51"/>
      <c r="I623" s="88"/>
    </row>
    <row r="624" spans="1:9" ht="36">
      <c r="A624" s="93"/>
      <c r="B624" s="70" t="s">
        <v>76</v>
      </c>
      <c r="C624" s="72" t="s">
        <v>131</v>
      </c>
      <c r="D624" s="75" t="s">
        <v>387</v>
      </c>
      <c r="E624" s="51"/>
      <c r="F624" s="51"/>
      <c r="G624" s="51"/>
      <c r="H624" s="51"/>
      <c r="I624" s="88"/>
    </row>
    <row r="625" spans="1:9" ht="63">
      <c r="A625" s="94"/>
      <c r="B625" s="71" t="s">
        <v>77</v>
      </c>
      <c r="C625" s="57" t="s">
        <v>133</v>
      </c>
      <c r="D625" s="75" t="s">
        <v>83</v>
      </c>
      <c r="E625" s="51"/>
      <c r="F625" s="51"/>
      <c r="G625" s="51"/>
      <c r="H625" s="51"/>
      <c r="I625" s="88"/>
    </row>
    <row r="626" spans="1:9" ht="27">
      <c r="A626" s="95"/>
      <c r="B626" s="71"/>
      <c r="C626" s="74" t="s">
        <v>185</v>
      </c>
      <c r="D626" s="75" t="s">
        <v>388</v>
      </c>
      <c r="E626" s="51"/>
      <c r="F626" s="51"/>
      <c r="G626" s="51"/>
      <c r="H626" s="51"/>
      <c r="I626" s="88"/>
    </row>
    <row r="627" spans="1:9">
      <c r="A627" s="95" t="s">
        <v>75</v>
      </c>
      <c r="B627" s="71"/>
      <c r="C627" s="74"/>
      <c r="D627" s="76" t="s">
        <v>389</v>
      </c>
      <c r="E627" s="51"/>
      <c r="F627" s="51"/>
      <c r="G627" s="51"/>
      <c r="H627" s="51"/>
      <c r="I627" s="88"/>
    </row>
    <row r="628" spans="1:9">
      <c r="A628" s="95"/>
      <c r="B628" s="71"/>
      <c r="C628" s="74"/>
      <c r="D628" s="75"/>
      <c r="E628" s="51"/>
      <c r="F628" s="51"/>
      <c r="G628" s="51"/>
      <c r="H628" s="51"/>
      <c r="I628" s="88"/>
    </row>
    <row r="629" spans="1:9">
      <c r="A629" s="95"/>
      <c r="B629" s="71"/>
      <c r="C629" s="74"/>
      <c r="D629" s="75"/>
      <c r="E629" s="51"/>
      <c r="F629" s="51"/>
      <c r="G629" s="51"/>
      <c r="H629" s="51"/>
      <c r="I629" s="88"/>
    </row>
    <row r="630" spans="1:9">
      <c r="A630" s="95"/>
      <c r="B630" s="71"/>
      <c r="C630" s="74"/>
      <c r="D630" s="75"/>
      <c r="E630" s="51"/>
      <c r="F630" s="51"/>
      <c r="G630" s="51"/>
      <c r="H630" s="51"/>
      <c r="I630" s="88"/>
    </row>
    <row r="631" spans="1:9">
      <c r="A631" s="95"/>
      <c r="B631" s="71"/>
      <c r="C631" s="74"/>
      <c r="D631" s="78" t="s">
        <v>86</v>
      </c>
      <c r="E631" s="51"/>
      <c r="F631" s="51"/>
      <c r="G631" s="51"/>
      <c r="H631" s="51"/>
      <c r="I631" s="88"/>
    </row>
    <row r="632" spans="1:9" ht="36">
      <c r="A632" s="90"/>
      <c r="B632" s="60" t="s">
        <v>76</v>
      </c>
      <c r="C632" s="62" t="s">
        <v>131</v>
      </c>
      <c r="D632" s="66" t="s">
        <v>391</v>
      </c>
      <c r="E632" s="51"/>
      <c r="F632" s="51"/>
      <c r="G632" s="51"/>
      <c r="H632" s="51"/>
      <c r="I632" s="88"/>
    </row>
    <row r="633" spans="1:9" ht="63">
      <c r="A633" s="91"/>
      <c r="B633" s="61" t="s">
        <v>77</v>
      </c>
      <c r="C633" s="64" t="s">
        <v>133</v>
      </c>
      <c r="D633" s="66" t="s">
        <v>83</v>
      </c>
      <c r="E633" s="51"/>
      <c r="F633" s="51"/>
      <c r="G633" s="51"/>
      <c r="H633" s="51"/>
      <c r="I633" s="88"/>
    </row>
    <row r="634" spans="1:9" ht="27">
      <c r="A634" s="92"/>
      <c r="B634" s="61"/>
      <c r="C634" s="65" t="s">
        <v>390</v>
      </c>
      <c r="D634" s="66" t="s">
        <v>392</v>
      </c>
      <c r="E634" s="51"/>
      <c r="F634" s="51"/>
      <c r="G634" s="51"/>
      <c r="H634" s="51"/>
      <c r="I634" s="88"/>
    </row>
    <row r="635" spans="1:9">
      <c r="A635" s="92" t="s">
        <v>75</v>
      </c>
      <c r="B635" s="61"/>
      <c r="C635" s="65"/>
      <c r="D635" s="67" t="s">
        <v>393</v>
      </c>
      <c r="E635" s="51"/>
      <c r="F635" s="51"/>
      <c r="G635" s="51"/>
      <c r="H635" s="51"/>
      <c r="I635" s="88"/>
    </row>
    <row r="636" spans="1:9">
      <c r="A636" s="92"/>
      <c r="B636" s="61"/>
      <c r="C636" s="65"/>
      <c r="D636" s="66"/>
      <c r="E636" s="51"/>
      <c r="F636" s="51"/>
      <c r="G636" s="51"/>
      <c r="H636" s="51"/>
      <c r="I636" s="88"/>
    </row>
    <row r="637" spans="1:9">
      <c r="A637" s="92"/>
      <c r="B637" s="61"/>
      <c r="C637" s="65"/>
      <c r="D637" s="66"/>
      <c r="E637" s="51"/>
      <c r="F637" s="51"/>
      <c r="G637" s="51"/>
      <c r="H637" s="51"/>
      <c r="I637" s="88"/>
    </row>
    <row r="638" spans="1:9">
      <c r="A638" s="92"/>
      <c r="B638" s="61"/>
      <c r="C638" s="65"/>
      <c r="D638" s="66"/>
      <c r="E638" s="51"/>
      <c r="F638" s="51"/>
      <c r="G638" s="51"/>
      <c r="H638" s="51"/>
      <c r="I638" s="88"/>
    </row>
    <row r="639" spans="1:9">
      <c r="A639" s="92"/>
      <c r="B639" s="61"/>
      <c r="C639" s="65"/>
      <c r="D639" s="69" t="s">
        <v>86</v>
      </c>
      <c r="E639" s="51"/>
      <c r="F639" s="51"/>
      <c r="G639" s="51"/>
      <c r="H639" s="51"/>
      <c r="I639" s="88"/>
    </row>
    <row r="640" spans="1:9" ht="36">
      <c r="A640" s="93"/>
      <c r="B640" s="70" t="s">
        <v>117</v>
      </c>
      <c r="C640" s="72" t="s">
        <v>152</v>
      </c>
      <c r="D640" s="75" t="s">
        <v>396</v>
      </c>
      <c r="E640" s="51"/>
      <c r="F640" s="51"/>
      <c r="G640" s="51"/>
      <c r="H640" s="51"/>
      <c r="I640" s="88"/>
    </row>
    <row r="641" spans="1:9" ht="99">
      <c r="A641" s="94"/>
      <c r="B641" s="71" t="s">
        <v>87</v>
      </c>
      <c r="C641" s="73" t="s">
        <v>394</v>
      </c>
      <c r="D641" s="75" t="s">
        <v>83</v>
      </c>
      <c r="E641" s="51"/>
      <c r="F641" s="51"/>
      <c r="G641" s="51"/>
      <c r="H641" s="51"/>
      <c r="I641" s="88"/>
    </row>
    <row r="642" spans="1:9" ht="36">
      <c r="A642" s="95"/>
      <c r="B642" s="71"/>
      <c r="C642" s="57" t="s">
        <v>154</v>
      </c>
      <c r="D642" s="75" t="s">
        <v>397</v>
      </c>
      <c r="E642" s="51"/>
      <c r="F642" s="51"/>
      <c r="G642" s="51"/>
      <c r="H642" s="51"/>
      <c r="I642" s="88"/>
    </row>
    <row r="643" spans="1:9" ht="36">
      <c r="A643" s="95" t="s">
        <v>75</v>
      </c>
      <c r="B643" s="71"/>
      <c r="C643" s="74" t="s">
        <v>395</v>
      </c>
      <c r="D643" s="76" t="s">
        <v>398</v>
      </c>
      <c r="E643" s="51"/>
      <c r="F643" s="51"/>
      <c r="G643" s="51"/>
      <c r="H643" s="51"/>
      <c r="I643" s="88"/>
    </row>
    <row r="644" spans="1:9">
      <c r="A644" s="95"/>
      <c r="B644" s="71"/>
      <c r="C644" s="74"/>
      <c r="D644" s="75"/>
      <c r="E644" s="51"/>
      <c r="F644" s="51"/>
      <c r="G644" s="51"/>
      <c r="H644" s="51"/>
      <c r="I644" s="88"/>
    </row>
    <row r="645" spans="1:9">
      <c r="A645" s="95"/>
      <c r="B645" s="71"/>
      <c r="C645" s="74"/>
      <c r="D645" s="75"/>
      <c r="E645" s="51"/>
      <c r="F645" s="51"/>
      <c r="G645" s="51"/>
      <c r="H645" s="51"/>
      <c r="I645" s="88"/>
    </row>
    <row r="646" spans="1:9">
      <c r="A646" s="95"/>
      <c r="B646" s="71"/>
      <c r="C646" s="74"/>
      <c r="D646" s="75"/>
      <c r="E646" s="51"/>
      <c r="F646" s="51"/>
      <c r="G646" s="51"/>
      <c r="H646" s="51"/>
      <c r="I646" s="88"/>
    </row>
    <row r="647" spans="1:9">
      <c r="A647" s="95"/>
      <c r="B647" s="71"/>
      <c r="C647" s="74"/>
      <c r="D647" s="78" t="s">
        <v>86</v>
      </c>
      <c r="E647" s="51"/>
      <c r="F647" s="51"/>
      <c r="G647" s="51"/>
      <c r="H647" s="51"/>
      <c r="I647" s="88"/>
    </row>
    <row r="648" spans="1:9" ht="36">
      <c r="A648" s="90"/>
      <c r="B648" s="60" t="s">
        <v>76</v>
      </c>
      <c r="C648" s="62" t="s">
        <v>152</v>
      </c>
      <c r="D648" s="66" t="s">
        <v>400</v>
      </c>
      <c r="E648" s="51"/>
      <c r="F648" s="51"/>
      <c r="G648" s="51"/>
      <c r="H648" s="51"/>
      <c r="I648" s="88"/>
    </row>
    <row r="649" spans="1:9" ht="63">
      <c r="A649" s="91"/>
      <c r="B649" s="61" t="s">
        <v>77</v>
      </c>
      <c r="C649" s="63" t="s">
        <v>399</v>
      </c>
      <c r="D649" s="66" t="s">
        <v>83</v>
      </c>
      <c r="E649" s="51"/>
      <c r="F649" s="51"/>
      <c r="G649" s="51"/>
      <c r="H649" s="51"/>
      <c r="I649" s="88"/>
    </row>
    <row r="650" spans="1:9" ht="36">
      <c r="A650" s="92"/>
      <c r="B650" s="61"/>
      <c r="C650" s="64" t="s">
        <v>154</v>
      </c>
      <c r="D650" s="66" t="s">
        <v>401</v>
      </c>
      <c r="E650" s="51"/>
      <c r="F650" s="51"/>
      <c r="G650" s="51"/>
      <c r="H650" s="51"/>
      <c r="I650" s="88"/>
    </row>
    <row r="651" spans="1:9" ht="27">
      <c r="A651" s="92" t="s">
        <v>75</v>
      </c>
      <c r="B651" s="61"/>
      <c r="C651" s="65" t="s">
        <v>141</v>
      </c>
      <c r="D651" s="67" t="s">
        <v>402</v>
      </c>
      <c r="E651" s="51"/>
      <c r="F651" s="51"/>
      <c r="G651" s="51"/>
      <c r="H651" s="51"/>
      <c r="I651" s="88"/>
    </row>
    <row r="652" spans="1:9">
      <c r="A652" s="92"/>
      <c r="B652" s="61"/>
      <c r="C652" s="65"/>
      <c r="D652" s="66"/>
      <c r="E652" s="51"/>
      <c r="F652" s="51"/>
      <c r="G652" s="51"/>
      <c r="H652" s="51"/>
      <c r="I652" s="88"/>
    </row>
    <row r="653" spans="1:9">
      <c r="A653" s="92"/>
      <c r="B653" s="61"/>
      <c r="C653" s="65"/>
      <c r="D653" s="66"/>
      <c r="E653" s="51"/>
      <c r="F653" s="51"/>
      <c r="G653" s="51"/>
      <c r="H653" s="51"/>
      <c r="I653" s="88"/>
    </row>
    <row r="654" spans="1:9">
      <c r="A654" s="92"/>
      <c r="B654" s="61"/>
      <c r="C654" s="65"/>
      <c r="D654" s="66"/>
      <c r="E654" s="51"/>
      <c r="F654" s="51"/>
      <c r="G654" s="51"/>
      <c r="H654" s="51"/>
      <c r="I654" s="88"/>
    </row>
    <row r="655" spans="1:9">
      <c r="A655" s="92"/>
      <c r="B655" s="61"/>
      <c r="C655" s="65"/>
      <c r="D655" s="69" t="s">
        <v>86</v>
      </c>
      <c r="E655" s="51"/>
      <c r="F655" s="51"/>
      <c r="G655" s="51"/>
      <c r="H655" s="51"/>
      <c r="I655" s="88"/>
    </row>
    <row r="656" spans="1:9" ht="36">
      <c r="A656" s="93"/>
      <c r="B656" s="194" t="s">
        <v>76</v>
      </c>
      <c r="C656" s="72" t="s">
        <v>138</v>
      </c>
      <c r="D656" s="75" t="s">
        <v>404</v>
      </c>
      <c r="E656" s="51"/>
      <c r="F656" s="51"/>
      <c r="G656" s="51"/>
      <c r="H656" s="51"/>
      <c r="I656" s="88"/>
    </row>
    <row r="657" spans="1:9" ht="72">
      <c r="A657" s="94"/>
      <c r="B657" s="194"/>
      <c r="C657" s="57" t="s">
        <v>140</v>
      </c>
      <c r="D657" s="75" t="s">
        <v>83</v>
      </c>
      <c r="E657" s="51"/>
      <c r="F657" s="51"/>
      <c r="G657" s="51"/>
      <c r="H657" s="51"/>
      <c r="I657" s="88"/>
    </row>
    <row r="658" spans="1:9" ht="27">
      <c r="A658" s="95"/>
      <c r="B658" s="194"/>
      <c r="C658" s="74" t="s">
        <v>403</v>
      </c>
      <c r="D658" s="75" t="s">
        <v>401</v>
      </c>
      <c r="E658" s="51"/>
      <c r="F658" s="51"/>
      <c r="G658" s="51"/>
      <c r="H658" s="51"/>
      <c r="I658" s="88"/>
    </row>
    <row r="659" spans="1:9">
      <c r="A659" s="95" t="s">
        <v>75</v>
      </c>
      <c r="B659" s="194"/>
      <c r="C659" s="74"/>
      <c r="D659" s="76" t="s">
        <v>402</v>
      </c>
      <c r="E659" s="51"/>
      <c r="F659" s="51"/>
      <c r="G659" s="51"/>
      <c r="H659" s="51"/>
      <c r="I659" s="88"/>
    </row>
    <row r="660" spans="1:9">
      <c r="A660" s="95"/>
      <c r="B660" s="194"/>
      <c r="C660" s="74"/>
      <c r="D660" s="75"/>
      <c r="E660" s="51"/>
      <c r="F660" s="51"/>
      <c r="G660" s="51"/>
      <c r="H660" s="51"/>
      <c r="I660" s="88"/>
    </row>
    <row r="661" spans="1:9">
      <c r="A661" s="95"/>
      <c r="B661" s="194"/>
      <c r="C661" s="74"/>
      <c r="D661" s="75"/>
      <c r="E661" s="51"/>
      <c r="F661" s="51"/>
      <c r="G661" s="51"/>
      <c r="H661" s="51"/>
      <c r="I661" s="88"/>
    </row>
    <row r="662" spans="1:9">
      <c r="A662" s="95"/>
      <c r="B662" s="194"/>
      <c r="C662" s="74"/>
      <c r="D662" s="75"/>
      <c r="E662" s="51"/>
      <c r="F662" s="51"/>
      <c r="G662" s="51"/>
      <c r="H662" s="51"/>
      <c r="I662" s="88"/>
    </row>
    <row r="663" spans="1:9">
      <c r="A663" s="95"/>
      <c r="B663" s="194"/>
      <c r="C663" s="74"/>
      <c r="D663" s="78" t="s">
        <v>86</v>
      </c>
      <c r="E663" s="51"/>
      <c r="F663" s="51"/>
      <c r="G663" s="51"/>
      <c r="H663" s="51"/>
      <c r="I663" s="88"/>
    </row>
    <row r="664" spans="1:9" ht="36">
      <c r="A664" s="90"/>
      <c r="B664" s="60" t="s">
        <v>76</v>
      </c>
      <c r="C664" s="62" t="s">
        <v>138</v>
      </c>
      <c r="D664" s="66" t="s">
        <v>406</v>
      </c>
      <c r="E664" s="51"/>
      <c r="F664" s="51"/>
      <c r="G664" s="51"/>
      <c r="H664" s="51"/>
      <c r="I664" s="88"/>
    </row>
    <row r="665" spans="1:9" ht="108">
      <c r="A665" s="91"/>
      <c r="B665" s="61" t="s">
        <v>77</v>
      </c>
      <c r="C665" s="63" t="s">
        <v>405</v>
      </c>
      <c r="D665" s="66" t="s">
        <v>83</v>
      </c>
      <c r="E665" s="51"/>
      <c r="F665" s="51"/>
      <c r="G665" s="51"/>
      <c r="H665" s="51"/>
      <c r="I665" s="88"/>
    </row>
    <row r="666" spans="1:9" ht="72">
      <c r="A666" s="92"/>
      <c r="B666" s="61"/>
      <c r="C666" s="64" t="s">
        <v>140</v>
      </c>
      <c r="D666" s="66" t="s">
        <v>401</v>
      </c>
      <c r="E666" s="51"/>
      <c r="F666" s="51"/>
      <c r="G666" s="51"/>
      <c r="H666" s="51"/>
      <c r="I666" s="88"/>
    </row>
    <row r="667" spans="1:9" ht="27">
      <c r="A667" s="92" t="s">
        <v>75</v>
      </c>
      <c r="B667" s="61"/>
      <c r="C667" s="65" t="s">
        <v>338</v>
      </c>
      <c r="D667" s="67" t="s">
        <v>402</v>
      </c>
      <c r="E667" s="51"/>
      <c r="F667" s="51"/>
      <c r="G667" s="51"/>
      <c r="H667" s="51"/>
      <c r="I667" s="88"/>
    </row>
    <row r="668" spans="1:9">
      <c r="A668" s="92"/>
      <c r="B668" s="61"/>
      <c r="C668" s="65"/>
      <c r="D668" s="66"/>
      <c r="E668" s="51"/>
      <c r="F668" s="51"/>
      <c r="G668" s="51"/>
      <c r="H668" s="51"/>
      <c r="I668" s="88"/>
    </row>
    <row r="669" spans="1:9">
      <c r="A669" s="92"/>
      <c r="B669" s="61"/>
      <c r="C669" s="65"/>
      <c r="D669" s="66"/>
      <c r="E669" s="51"/>
      <c r="F669" s="51"/>
      <c r="G669" s="51"/>
      <c r="H669" s="51"/>
      <c r="I669" s="88"/>
    </row>
    <row r="670" spans="1:9">
      <c r="A670" s="92"/>
      <c r="B670" s="61"/>
      <c r="C670" s="65"/>
      <c r="D670" s="66"/>
      <c r="E670" s="51"/>
      <c r="F670" s="51"/>
      <c r="G670" s="51"/>
      <c r="H670" s="51"/>
      <c r="I670" s="88"/>
    </row>
    <row r="671" spans="1:9">
      <c r="A671" s="92"/>
      <c r="B671" s="61"/>
      <c r="C671" s="65"/>
      <c r="D671" s="69" t="s">
        <v>86</v>
      </c>
      <c r="E671" s="51"/>
      <c r="F671" s="51"/>
      <c r="G671" s="51"/>
      <c r="H671" s="51"/>
      <c r="I671" s="88"/>
    </row>
    <row r="672" spans="1:9" ht="36">
      <c r="A672" s="93"/>
      <c r="B672" s="70" t="s">
        <v>76</v>
      </c>
      <c r="C672" s="72" t="s">
        <v>131</v>
      </c>
      <c r="D672" s="75" t="s">
        <v>407</v>
      </c>
      <c r="E672" s="51"/>
      <c r="F672" s="51"/>
      <c r="G672" s="51"/>
      <c r="H672" s="51"/>
      <c r="I672" s="88"/>
    </row>
    <row r="673" spans="1:9" ht="63">
      <c r="A673" s="94"/>
      <c r="B673" s="71" t="s">
        <v>77</v>
      </c>
      <c r="C673" s="57" t="s">
        <v>133</v>
      </c>
      <c r="D673" s="75" t="s">
        <v>83</v>
      </c>
      <c r="E673" s="51"/>
      <c r="F673" s="51"/>
      <c r="G673" s="51"/>
      <c r="H673" s="51"/>
      <c r="I673" s="88"/>
    </row>
    <row r="674" spans="1:9" ht="27">
      <c r="A674" s="95"/>
      <c r="B674" s="71"/>
      <c r="C674" s="74" t="s">
        <v>141</v>
      </c>
      <c r="D674" s="75" t="s">
        <v>401</v>
      </c>
      <c r="E674" s="51"/>
      <c r="F674" s="51"/>
      <c r="G674" s="51"/>
      <c r="H674" s="51"/>
      <c r="I674" s="88"/>
    </row>
    <row r="675" spans="1:9">
      <c r="A675" s="95" t="s">
        <v>75</v>
      </c>
      <c r="B675" s="71"/>
      <c r="C675" s="74"/>
      <c r="D675" s="76" t="s">
        <v>402</v>
      </c>
      <c r="E675" s="51"/>
      <c r="F675" s="51"/>
      <c r="G675" s="51"/>
      <c r="H675" s="51"/>
      <c r="I675" s="88"/>
    </row>
    <row r="676" spans="1:9">
      <c r="A676" s="95"/>
      <c r="B676" s="71"/>
      <c r="C676" s="74"/>
      <c r="D676" s="75"/>
      <c r="E676" s="51"/>
      <c r="F676" s="51"/>
      <c r="G676" s="51"/>
      <c r="H676" s="51"/>
      <c r="I676" s="88"/>
    </row>
    <row r="677" spans="1:9">
      <c r="A677" s="95"/>
      <c r="B677" s="71"/>
      <c r="C677" s="74"/>
      <c r="D677" s="75"/>
      <c r="E677" s="51"/>
      <c r="F677" s="51"/>
      <c r="G677" s="51"/>
      <c r="H677" s="51"/>
      <c r="I677" s="88"/>
    </row>
    <row r="678" spans="1:9">
      <c r="A678" s="95"/>
      <c r="B678" s="71"/>
      <c r="C678" s="74"/>
      <c r="D678" s="75"/>
      <c r="E678" s="51"/>
      <c r="F678" s="51"/>
      <c r="G678" s="51"/>
      <c r="H678" s="51"/>
      <c r="I678" s="88"/>
    </row>
    <row r="679" spans="1:9">
      <c r="A679" s="95"/>
      <c r="B679" s="71"/>
      <c r="C679" s="74"/>
      <c r="D679" s="78" t="s">
        <v>86</v>
      </c>
      <c r="E679" s="51"/>
      <c r="F679" s="51"/>
      <c r="G679" s="51"/>
      <c r="H679" s="51"/>
      <c r="I679" s="88"/>
    </row>
    <row r="680" spans="1:9" ht="36">
      <c r="A680" s="90"/>
      <c r="B680" s="60" t="s">
        <v>76</v>
      </c>
      <c r="C680" s="62" t="s">
        <v>131</v>
      </c>
      <c r="D680" s="66" t="s">
        <v>408</v>
      </c>
      <c r="E680" s="51"/>
      <c r="F680" s="51"/>
      <c r="G680" s="51"/>
      <c r="H680" s="51"/>
      <c r="I680" s="88"/>
    </row>
    <row r="681" spans="1:9" ht="63">
      <c r="A681" s="91"/>
      <c r="B681" s="61" t="s">
        <v>77</v>
      </c>
      <c r="C681" s="64" t="s">
        <v>133</v>
      </c>
      <c r="D681" s="66" t="s">
        <v>83</v>
      </c>
      <c r="E681" s="51"/>
      <c r="F681" s="51"/>
      <c r="G681" s="51"/>
      <c r="H681" s="51"/>
      <c r="I681" s="88"/>
    </row>
    <row r="682" spans="1:9" ht="27">
      <c r="A682" s="92"/>
      <c r="B682" s="61"/>
      <c r="C682" s="65" t="s">
        <v>141</v>
      </c>
      <c r="D682" s="66" t="s">
        <v>401</v>
      </c>
      <c r="E682" s="51"/>
      <c r="F682" s="51"/>
      <c r="G682" s="51"/>
      <c r="H682" s="51"/>
      <c r="I682" s="88"/>
    </row>
    <row r="683" spans="1:9">
      <c r="A683" s="92" t="s">
        <v>75</v>
      </c>
      <c r="B683" s="61"/>
      <c r="C683" s="65"/>
      <c r="D683" s="67" t="s">
        <v>402</v>
      </c>
      <c r="E683" s="51"/>
      <c r="F683" s="51"/>
      <c r="G683" s="51"/>
      <c r="H683" s="51"/>
      <c r="I683" s="88"/>
    </row>
    <row r="684" spans="1:9">
      <c r="A684" s="92"/>
      <c r="B684" s="61"/>
      <c r="C684" s="65"/>
      <c r="D684" s="66"/>
      <c r="E684" s="51"/>
      <c r="F684" s="51"/>
      <c r="G684" s="51"/>
      <c r="H684" s="51"/>
      <c r="I684" s="88"/>
    </row>
    <row r="685" spans="1:9">
      <c r="A685" s="92"/>
      <c r="B685" s="61"/>
      <c r="C685" s="65"/>
      <c r="D685" s="66"/>
      <c r="E685" s="51"/>
      <c r="F685" s="51"/>
      <c r="G685" s="51"/>
      <c r="H685" s="51"/>
      <c r="I685" s="88"/>
    </row>
    <row r="686" spans="1:9">
      <c r="A686" s="92"/>
      <c r="B686" s="61"/>
      <c r="C686" s="65"/>
      <c r="D686" s="66"/>
      <c r="E686" s="51"/>
      <c r="F686" s="51"/>
      <c r="G686" s="51"/>
      <c r="H686" s="51"/>
      <c r="I686" s="88"/>
    </row>
    <row r="687" spans="1:9">
      <c r="A687" s="92"/>
      <c r="B687" s="61"/>
      <c r="C687" s="65"/>
      <c r="D687" s="69" t="s">
        <v>86</v>
      </c>
      <c r="E687" s="51"/>
      <c r="F687" s="51"/>
      <c r="G687" s="51"/>
      <c r="H687" s="51"/>
      <c r="I687" s="88"/>
    </row>
    <row r="688" spans="1:9" ht="75">
      <c r="A688" s="93"/>
      <c r="B688" s="70" t="s">
        <v>117</v>
      </c>
      <c r="C688" s="52" t="s">
        <v>409</v>
      </c>
      <c r="D688" s="75" t="s">
        <v>411</v>
      </c>
      <c r="E688" s="51"/>
      <c r="F688" s="51"/>
      <c r="G688" s="51"/>
      <c r="H688" s="51"/>
      <c r="I688" s="88"/>
    </row>
    <row r="689" spans="1:9" ht="36">
      <c r="A689" s="94"/>
      <c r="B689" s="71" t="s">
        <v>87</v>
      </c>
      <c r="C689" s="57" t="s">
        <v>154</v>
      </c>
      <c r="D689" s="75" t="s">
        <v>83</v>
      </c>
      <c r="E689" s="51"/>
      <c r="F689" s="51"/>
      <c r="G689" s="51"/>
      <c r="H689" s="51"/>
      <c r="I689" s="88"/>
    </row>
    <row r="690" spans="1:9" ht="36">
      <c r="A690" s="95"/>
      <c r="B690" s="71"/>
      <c r="C690" s="74" t="s">
        <v>410</v>
      </c>
      <c r="D690" s="75" t="s">
        <v>412</v>
      </c>
      <c r="E690" s="51"/>
      <c r="F690" s="51"/>
      <c r="G690" s="51"/>
      <c r="H690" s="51"/>
      <c r="I690" s="88"/>
    </row>
    <row r="691" spans="1:9">
      <c r="A691" s="95" t="s">
        <v>75</v>
      </c>
      <c r="B691" s="71"/>
      <c r="C691" s="74"/>
      <c r="D691" s="76" t="s">
        <v>413</v>
      </c>
      <c r="E691" s="51"/>
      <c r="F691" s="51"/>
      <c r="G691" s="51"/>
      <c r="H691" s="51"/>
      <c r="I691" s="88"/>
    </row>
    <row r="692" spans="1:9">
      <c r="A692" s="95"/>
      <c r="B692" s="71"/>
      <c r="C692" s="74"/>
      <c r="D692" s="75"/>
      <c r="E692" s="51"/>
      <c r="F692" s="51"/>
      <c r="G692" s="51"/>
      <c r="H692" s="51"/>
      <c r="I692" s="88"/>
    </row>
    <row r="693" spans="1:9">
      <c r="A693" s="95"/>
      <c r="B693" s="71"/>
      <c r="C693" s="74"/>
      <c r="D693" s="75"/>
      <c r="E693" s="51"/>
      <c r="F693" s="51"/>
      <c r="G693" s="51"/>
      <c r="H693" s="51"/>
      <c r="I693" s="88"/>
    </row>
    <row r="694" spans="1:9">
      <c r="A694" s="95"/>
      <c r="B694" s="71"/>
      <c r="C694" s="74"/>
      <c r="D694" s="75"/>
      <c r="E694" s="51"/>
      <c r="F694" s="51"/>
      <c r="G694" s="51"/>
      <c r="H694" s="51"/>
      <c r="I694" s="88"/>
    </row>
    <row r="695" spans="1:9">
      <c r="A695" s="95"/>
      <c r="B695" s="71"/>
      <c r="C695" s="74"/>
      <c r="D695" s="78" t="s">
        <v>86</v>
      </c>
      <c r="E695" s="51"/>
      <c r="F695" s="51"/>
      <c r="G695" s="51"/>
      <c r="H695" s="51"/>
      <c r="I695" s="88"/>
    </row>
    <row r="696" spans="1:9" ht="36">
      <c r="A696" s="90"/>
      <c r="B696" s="60" t="s">
        <v>76</v>
      </c>
      <c r="C696" s="62" t="s">
        <v>152</v>
      </c>
      <c r="D696" s="66" t="s">
        <v>415</v>
      </c>
      <c r="E696" s="51"/>
      <c r="F696" s="51"/>
      <c r="G696" s="51"/>
      <c r="H696" s="51"/>
      <c r="I696" s="88"/>
    </row>
    <row r="697" spans="1:9" ht="63">
      <c r="A697" s="91"/>
      <c r="B697" s="61" t="s">
        <v>77</v>
      </c>
      <c r="C697" s="63" t="s">
        <v>414</v>
      </c>
      <c r="D697" s="66" t="s">
        <v>83</v>
      </c>
      <c r="E697" s="51"/>
      <c r="F697" s="51"/>
      <c r="G697" s="51"/>
      <c r="H697" s="51"/>
      <c r="I697" s="88"/>
    </row>
    <row r="698" spans="1:9" ht="36">
      <c r="A698" s="92"/>
      <c r="B698" s="61"/>
      <c r="C698" s="64" t="s">
        <v>154</v>
      </c>
      <c r="D698" s="66" t="s">
        <v>416</v>
      </c>
      <c r="E698" s="51"/>
      <c r="F698" s="51"/>
      <c r="G698" s="51"/>
      <c r="H698" s="51"/>
      <c r="I698" s="88"/>
    </row>
    <row r="699" spans="1:9" ht="27">
      <c r="A699" s="92" t="s">
        <v>75</v>
      </c>
      <c r="B699" s="61"/>
      <c r="C699" s="65" t="s">
        <v>141</v>
      </c>
      <c r="D699" s="67" t="s">
        <v>417</v>
      </c>
      <c r="E699" s="51"/>
      <c r="F699" s="51"/>
      <c r="G699" s="51"/>
      <c r="H699" s="51"/>
      <c r="I699" s="88"/>
    </row>
    <row r="700" spans="1:9">
      <c r="A700" s="92"/>
      <c r="B700" s="61"/>
      <c r="C700" s="65"/>
      <c r="D700" s="66"/>
      <c r="E700" s="51"/>
      <c r="F700" s="51"/>
      <c r="G700" s="51"/>
      <c r="H700" s="51"/>
      <c r="I700" s="88"/>
    </row>
    <row r="701" spans="1:9">
      <c r="A701" s="92"/>
      <c r="B701" s="61"/>
      <c r="C701" s="65"/>
      <c r="D701" s="66"/>
      <c r="E701" s="51"/>
      <c r="F701" s="51"/>
      <c r="G701" s="51"/>
      <c r="H701" s="51"/>
      <c r="I701" s="88"/>
    </row>
    <row r="702" spans="1:9">
      <c r="A702" s="92"/>
      <c r="B702" s="61"/>
      <c r="C702" s="65"/>
      <c r="D702" s="66"/>
      <c r="E702" s="51"/>
      <c r="F702" s="51"/>
      <c r="G702" s="51"/>
      <c r="H702" s="51"/>
      <c r="I702" s="88"/>
    </row>
    <row r="703" spans="1:9">
      <c r="A703" s="92"/>
      <c r="B703" s="61"/>
      <c r="C703" s="65"/>
      <c r="D703" s="69" t="s">
        <v>86</v>
      </c>
      <c r="E703" s="51"/>
      <c r="F703" s="51"/>
      <c r="G703" s="51"/>
      <c r="H703" s="51"/>
      <c r="I703" s="88"/>
    </row>
    <row r="704" spans="1:9" ht="36">
      <c r="A704" s="93"/>
      <c r="B704" s="70" t="s">
        <v>76</v>
      </c>
      <c r="C704" s="72" t="s">
        <v>131</v>
      </c>
      <c r="D704" s="75" t="s">
        <v>419</v>
      </c>
      <c r="E704" s="51"/>
      <c r="F704" s="51"/>
      <c r="G704" s="51"/>
      <c r="H704" s="51"/>
      <c r="I704" s="88"/>
    </row>
    <row r="705" spans="1:9" ht="180">
      <c r="A705" s="94"/>
      <c r="B705" s="71" t="s">
        <v>77</v>
      </c>
      <c r="C705" s="73" t="s">
        <v>418</v>
      </c>
      <c r="D705" s="75" t="s">
        <v>83</v>
      </c>
      <c r="E705" s="51"/>
      <c r="F705" s="51"/>
      <c r="G705" s="51"/>
      <c r="H705" s="51"/>
      <c r="I705" s="88"/>
    </row>
    <row r="706" spans="1:9" ht="63">
      <c r="A706" s="95"/>
      <c r="B706" s="71"/>
      <c r="C706" s="57" t="s">
        <v>133</v>
      </c>
      <c r="D706" s="75" t="s">
        <v>420</v>
      </c>
      <c r="E706" s="51"/>
      <c r="F706" s="51"/>
      <c r="G706" s="51"/>
      <c r="H706" s="51"/>
      <c r="I706" s="88"/>
    </row>
    <row r="707" spans="1:9" ht="36">
      <c r="A707" s="95" t="s">
        <v>75</v>
      </c>
      <c r="B707" s="71"/>
      <c r="C707" s="74" t="s">
        <v>201</v>
      </c>
      <c r="D707" s="76" t="s">
        <v>421</v>
      </c>
      <c r="E707" s="51"/>
      <c r="F707" s="51"/>
      <c r="G707" s="51"/>
      <c r="H707" s="51"/>
      <c r="I707" s="88"/>
    </row>
    <row r="708" spans="1:9">
      <c r="A708" s="95"/>
      <c r="B708" s="71"/>
      <c r="C708" s="74"/>
      <c r="D708" s="75"/>
      <c r="E708" s="51"/>
      <c r="F708" s="51"/>
      <c r="G708" s="51"/>
      <c r="H708" s="51"/>
      <c r="I708" s="88"/>
    </row>
    <row r="709" spans="1:9">
      <c r="A709" s="95"/>
      <c r="B709" s="71"/>
      <c r="C709" s="74"/>
      <c r="D709" s="75"/>
      <c r="E709" s="51"/>
      <c r="F709" s="51"/>
      <c r="G709" s="51"/>
      <c r="H709" s="51"/>
      <c r="I709" s="88"/>
    </row>
    <row r="710" spans="1:9">
      <c r="A710" s="95"/>
      <c r="B710" s="71"/>
      <c r="C710" s="74"/>
      <c r="D710" s="75"/>
      <c r="E710" s="51"/>
      <c r="F710" s="51"/>
      <c r="G710" s="51"/>
      <c r="H710" s="51"/>
      <c r="I710" s="88"/>
    </row>
    <row r="711" spans="1:9">
      <c r="A711" s="95"/>
      <c r="B711" s="71"/>
      <c r="C711" s="74"/>
      <c r="D711" s="78" t="s">
        <v>86</v>
      </c>
      <c r="E711" s="51"/>
      <c r="F711" s="51"/>
      <c r="G711" s="51"/>
      <c r="H711" s="51"/>
      <c r="I711" s="88"/>
    </row>
    <row r="712" spans="1:9" ht="36">
      <c r="A712" s="90"/>
      <c r="B712" s="60" t="s">
        <v>76</v>
      </c>
      <c r="C712" s="62" t="s">
        <v>131</v>
      </c>
      <c r="D712" s="66" t="s">
        <v>423</v>
      </c>
      <c r="E712" s="51"/>
      <c r="F712" s="51"/>
      <c r="G712" s="51"/>
      <c r="H712" s="51"/>
      <c r="I712" s="88"/>
    </row>
    <row r="713" spans="1:9" ht="63">
      <c r="A713" s="91"/>
      <c r="B713" s="61" t="s">
        <v>77</v>
      </c>
      <c r="C713" s="64" t="s">
        <v>133</v>
      </c>
      <c r="D713" s="66" t="s">
        <v>83</v>
      </c>
      <c r="E713" s="51"/>
      <c r="F713" s="51"/>
      <c r="G713" s="51"/>
      <c r="H713" s="51"/>
      <c r="I713" s="88"/>
    </row>
    <row r="714" spans="1:9" ht="36">
      <c r="A714" s="92"/>
      <c r="B714" s="61"/>
      <c r="C714" s="65" t="s">
        <v>422</v>
      </c>
      <c r="D714" s="66" t="s">
        <v>424</v>
      </c>
      <c r="E714" s="51"/>
      <c r="F714" s="51"/>
      <c r="G714" s="51"/>
      <c r="H714" s="51"/>
      <c r="I714" s="88"/>
    </row>
    <row r="715" spans="1:9">
      <c r="A715" s="92" t="s">
        <v>75</v>
      </c>
      <c r="B715" s="61"/>
      <c r="C715" s="65"/>
      <c r="D715" s="67" t="s">
        <v>425</v>
      </c>
      <c r="E715" s="51"/>
      <c r="F715" s="51"/>
      <c r="G715" s="51"/>
      <c r="H715" s="51"/>
      <c r="I715" s="88"/>
    </row>
    <row r="716" spans="1:9">
      <c r="A716" s="92"/>
      <c r="B716" s="61"/>
      <c r="C716" s="65"/>
      <c r="D716" s="66"/>
      <c r="E716" s="51"/>
      <c r="F716" s="51"/>
      <c r="G716" s="51"/>
      <c r="H716" s="51"/>
      <c r="I716" s="88"/>
    </row>
    <row r="717" spans="1:9">
      <c r="A717" s="92"/>
      <c r="B717" s="61"/>
      <c r="C717" s="65"/>
      <c r="D717" s="66"/>
      <c r="E717" s="51"/>
      <c r="F717" s="51"/>
      <c r="G717" s="51"/>
      <c r="H717" s="51"/>
      <c r="I717" s="88"/>
    </row>
    <row r="718" spans="1:9">
      <c r="A718" s="92"/>
      <c r="B718" s="61"/>
      <c r="C718" s="65"/>
      <c r="D718" s="66"/>
      <c r="E718" s="51"/>
      <c r="F718" s="51"/>
      <c r="G718" s="51"/>
      <c r="H718" s="51"/>
      <c r="I718" s="88"/>
    </row>
    <row r="719" spans="1:9">
      <c r="A719" s="92"/>
      <c r="B719" s="61"/>
      <c r="C719" s="65"/>
      <c r="D719" s="69" t="s">
        <v>86</v>
      </c>
      <c r="E719" s="51"/>
      <c r="F719" s="51"/>
      <c r="G719" s="51"/>
      <c r="H719" s="51"/>
      <c r="I719" s="88"/>
    </row>
    <row r="720" spans="1:9" ht="63">
      <c r="A720" s="93"/>
      <c r="B720" s="70" t="s">
        <v>76</v>
      </c>
      <c r="C720" s="72" t="s">
        <v>426</v>
      </c>
      <c r="D720" s="75" t="s">
        <v>429</v>
      </c>
      <c r="E720" s="51"/>
      <c r="F720" s="51"/>
      <c r="G720" s="51"/>
      <c r="H720" s="51"/>
      <c r="I720" s="88"/>
    </row>
    <row r="721" spans="1:9" ht="54">
      <c r="A721" s="94"/>
      <c r="B721" s="71" t="s">
        <v>77</v>
      </c>
      <c r="C721" s="57" t="s">
        <v>427</v>
      </c>
      <c r="D721" s="75" t="s">
        <v>83</v>
      </c>
      <c r="E721" s="51"/>
      <c r="F721" s="51"/>
      <c r="G721" s="51"/>
      <c r="H721" s="51"/>
      <c r="I721" s="88"/>
    </row>
    <row r="722" spans="1:9" ht="27">
      <c r="A722" s="95"/>
      <c r="B722" s="71"/>
      <c r="C722" s="74" t="s">
        <v>428</v>
      </c>
      <c r="D722" s="75" t="s">
        <v>430</v>
      </c>
      <c r="E722" s="51"/>
      <c r="F722" s="51"/>
      <c r="G722" s="51"/>
      <c r="H722" s="51"/>
      <c r="I722" s="88"/>
    </row>
    <row r="723" spans="1:9">
      <c r="A723" s="95" t="s">
        <v>75</v>
      </c>
      <c r="B723" s="71"/>
      <c r="C723" s="74"/>
      <c r="D723" s="76" t="s">
        <v>431</v>
      </c>
      <c r="E723" s="51"/>
      <c r="F723" s="51"/>
      <c r="G723" s="51"/>
      <c r="H723" s="51"/>
      <c r="I723" s="88"/>
    </row>
    <row r="724" spans="1:9">
      <c r="A724" s="95"/>
      <c r="B724" s="71"/>
      <c r="C724" s="74"/>
      <c r="D724" s="75"/>
      <c r="E724" s="51"/>
      <c r="F724" s="51"/>
      <c r="G724" s="51"/>
      <c r="H724" s="51"/>
      <c r="I724" s="88"/>
    </row>
    <row r="725" spans="1:9">
      <c r="A725" s="95"/>
      <c r="B725" s="71"/>
      <c r="C725" s="74"/>
      <c r="D725" s="75"/>
      <c r="E725" s="51"/>
      <c r="F725" s="51"/>
      <c r="G725" s="51"/>
      <c r="H725" s="51"/>
      <c r="I725" s="88"/>
    </row>
    <row r="726" spans="1:9">
      <c r="A726" s="95"/>
      <c r="B726" s="71"/>
      <c r="C726" s="74"/>
      <c r="D726" s="75"/>
      <c r="E726" s="51"/>
      <c r="F726" s="51"/>
      <c r="G726" s="51"/>
      <c r="H726" s="51"/>
      <c r="I726" s="88"/>
    </row>
    <row r="727" spans="1:9">
      <c r="A727" s="95"/>
      <c r="B727" s="71"/>
      <c r="C727" s="74"/>
      <c r="D727" s="78" t="s">
        <v>86</v>
      </c>
      <c r="E727" s="51"/>
      <c r="F727" s="51"/>
      <c r="G727" s="51"/>
      <c r="H727" s="51"/>
      <c r="I727" s="88"/>
    </row>
    <row r="728" spans="1:9" ht="36">
      <c r="A728" s="90"/>
      <c r="B728" s="60" t="s">
        <v>76</v>
      </c>
      <c r="C728" s="62" t="s">
        <v>131</v>
      </c>
      <c r="D728" s="66" t="s">
        <v>434</v>
      </c>
      <c r="E728" s="51"/>
      <c r="F728" s="51"/>
      <c r="G728" s="51"/>
      <c r="H728" s="51"/>
      <c r="I728" s="88"/>
    </row>
    <row r="729" spans="1:9" ht="36">
      <c r="A729" s="91"/>
      <c r="B729" s="61" t="s">
        <v>77</v>
      </c>
      <c r="C729" s="63" t="s">
        <v>432</v>
      </c>
      <c r="D729" s="66" t="s">
        <v>220</v>
      </c>
      <c r="E729" s="51"/>
      <c r="F729" s="51"/>
      <c r="G729" s="51"/>
      <c r="H729" s="51"/>
      <c r="I729" s="88"/>
    </row>
    <row r="730" spans="1:9" ht="63">
      <c r="A730" s="92"/>
      <c r="B730" s="61"/>
      <c r="C730" s="64" t="s">
        <v>133</v>
      </c>
      <c r="D730" s="66" t="s">
        <v>435</v>
      </c>
      <c r="E730" s="51"/>
      <c r="F730" s="51"/>
      <c r="G730" s="51"/>
      <c r="H730" s="51"/>
      <c r="I730" s="88"/>
    </row>
    <row r="731" spans="1:9" ht="36">
      <c r="A731" s="92" t="s">
        <v>75</v>
      </c>
      <c r="B731" s="61"/>
      <c r="C731" s="65" t="s">
        <v>433</v>
      </c>
      <c r="D731" s="67" t="s">
        <v>436</v>
      </c>
      <c r="E731" s="51"/>
      <c r="F731" s="51"/>
      <c r="G731" s="51"/>
      <c r="H731" s="51"/>
      <c r="I731" s="88"/>
    </row>
    <row r="732" spans="1:9">
      <c r="A732" s="92"/>
      <c r="B732" s="61"/>
      <c r="C732" s="65"/>
      <c r="D732" s="66"/>
      <c r="E732" s="51"/>
      <c r="F732" s="51"/>
      <c r="G732" s="51"/>
      <c r="H732" s="51"/>
      <c r="I732" s="88"/>
    </row>
    <row r="733" spans="1:9">
      <c r="A733" s="92"/>
      <c r="B733" s="61"/>
      <c r="C733" s="65"/>
      <c r="D733" s="66"/>
      <c r="E733" s="51"/>
      <c r="F733" s="51"/>
      <c r="G733" s="51"/>
      <c r="H733" s="51"/>
      <c r="I733" s="88"/>
    </row>
    <row r="734" spans="1:9">
      <c r="A734" s="92"/>
      <c r="B734" s="61"/>
      <c r="C734" s="65"/>
      <c r="D734" s="66"/>
      <c r="E734" s="51"/>
      <c r="F734" s="51"/>
      <c r="G734" s="51"/>
      <c r="H734" s="51"/>
      <c r="I734" s="88"/>
    </row>
    <row r="735" spans="1:9">
      <c r="A735" s="92"/>
      <c r="B735" s="61"/>
      <c r="C735" s="65"/>
      <c r="D735" s="69" t="s">
        <v>86</v>
      </c>
      <c r="E735" s="51"/>
      <c r="F735" s="51"/>
      <c r="G735" s="51"/>
      <c r="H735" s="51"/>
      <c r="I735" s="88"/>
    </row>
    <row r="736" spans="1:9" ht="36">
      <c r="A736" s="93"/>
      <c r="B736" s="70" t="s">
        <v>117</v>
      </c>
      <c r="C736" s="72" t="s">
        <v>152</v>
      </c>
      <c r="D736" s="75" t="s">
        <v>438</v>
      </c>
      <c r="E736" s="51"/>
      <c r="F736" s="51"/>
      <c r="G736" s="51"/>
      <c r="H736" s="51"/>
      <c r="I736" s="88"/>
    </row>
    <row r="737" spans="1:9">
      <c r="A737" s="94"/>
      <c r="B737" s="71" t="s">
        <v>87</v>
      </c>
      <c r="C737" s="73" t="s">
        <v>437</v>
      </c>
      <c r="D737" s="75" t="s">
        <v>83</v>
      </c>
      <c r="E737" s="51"/>
      <c r="F737" s="51"/>
      <c r="G737" s="51"/>
      <c r="H737" s="51"/>
      <c r="I737" s="88"/>
    </row>
    <row r="738" spans="1:9" ht="36">
      <c r="A738" s="95"/>
      <c r="B738" s="71"/>
      <c r="C738" s="57" t="s">
        <v>154</v>
      </c>
      <c r="D738" s="75" t="s">
        <v>439</v>
      </c>
      <c r="E738" s="51"/>
      <c r="F738" s="51"/>
      <c r="G738" s="51"/>
      <c r="H738" s="51"/>
      <c r="I738" s="88"/>
    </row>
    <row r="739" spans="1:9" ht="27">
      <c r="A739" s="95" t="s">
        <v>75</v>
      </c>
      <c r="B739" s="71"/>
      <c r="C739" s="74" t="s">
        <v>373</v>
      </c>
      <c r="D739" s="76" t="s">
        <v>440</v>
      </c>
      <c r="E739" s="51"/>
      <c r="F739" s="51"/>
      <c r="G739" s="51"/>
      <c r="H739" s="51"/>
      <c r="I739" s="88"/>
    </row>
    <row r="740" spans="1:9">
      <c r="A740" s="95"/>
      <c r="B740" s="71"/>
      <c r="C740" s="74"/>
      <c r="D740" s="75"/>
      <c r="E740" s="51"/>
      <c r="F740" s="51"/>
      <c r="G740" s="51"/>
      <c r="H740" s="51"/>
      <c r="I740" s="88"/>
    </row>
    <row r="741" spans="1:9">
      <c r="A741" s="95"/>
      <c r="B741" s="71"/>
      <c r="C741" s="74"/>
      <c r="D741" s="75"/>
      <c r="E741" s="51"/>
      <c r="F741" s="51"/>
      <c r="G741" s="51"/>
      <c r="H741" s="51"/>
      <c r="I741" s="88"/>
    </row>
    <row r="742" spans="1:9">
      <c r="A742" s="95"/>
      <c r="B742" s="71"/>
      <c r="C742" s="74"/>
      <c r="D742" s="75"/>
      <c r="E742" s="51"/>
      <c r="F742" s="51"/>
      <c r="G742" s="51"/>
      <c r="H742" s="51"/>
      <c r="I742" s="88"/>
    </row>
    <row r="743" spans="1:9">
      <c r="A743" s="95"/>
      <c r="B743" s="71"/>
      <c r="C743" s="74"/>
      <c r="D743" s="78" t="s">
        <v>86</v>
      </c>
      <c r="E743" s="51"/>
      <c r="F743" s="51"/>
      <c r="G743" s="51"/>
      <c r="H743" s="51"/>
      <c r="I743" s="88"/>
    </row>
    <row r="744" spans="1:9" ht="36">
      <c r="A744" s="90"/>
      <c r="B744" s="60" t="s">
        <v>76</v>
      </c>
      <c r="C744" s="62" t="s">
        <v>131</v>
      </c>
      <c r="D744" s="66" t="s">
        <v>441</v>
      </c>
      <c r="E744" s="51"/>
      <c r="F744" s="51"/>
      <c r="G744" s="51"/>
      <c r="H744" s="51"/>
      <c r="I744" s="88"/>
    </row>
    <row r="745" spans="1:9" ht="63">
      <c r="A745" s="91"/>
      <c r="B745" s="61" t="s">
        <v>77</v>
      </c>
      <c r="C745" s="64" t="s">
        <v>133</v>
      </c>
      <c r="D745" s="66" t="s">
        <v>83</v>
      </c>
      <c r="E745" s="51"/>
      <c r="F745" s="51"/>
      <c r="G745" s="51"/>
      <c r="H745" s="51"/>
      <c r="I745" s="88"/>
    </row>
    <row r="746" spans="1:9" ht="27">
      <c r="A746" s="92"/>
      <c r="B746" s="61"/>
      <c r="C746" s="65" t="s">
        <v>302</v>
      </c>
      <c r="D746" s="66" t="s">
        <v>442</v>
      </c>
      <c r="E746" s="51"/>
      <c r="F746" s="51"/>
      <c r="G746" s="51"/>
      <c r="H746" s="51"/>
      <c r="I746" s="88"/>
    </row>
    <row r="747" spans="1:9">
      <c r="A747" s="92" t="s">
        <v>75</v>
      </c>
      <c r="B747" s="61"/>
      <c r="C747" s="65"/>
      <c r="D747" s="67" t="s">
        <v>443</v>
      </c>
      <c r="E747" s="51"/>
      <c r="F747" s="51"/>
      <c r="G747" s="51"/>
      <c r="H747" s="51"/>
      <c r="I747" s="88"/>
    </row>
    <row r="748" spans="1:9">
      <c r="A748" s="92"/>
      <c r="B748" s="61"/>
      <c r="C748" s="65"/>
      <c r="D748" s="66"/>
      <c r="E748" s="51"/>
      <c r="F748" s="51"/>
      <c r="G748" s="51"/>
      <c r="H748" s="51"/>
      <c r="I748" s="88"/>
    </row>
    <row r="749" spans="1:9">
      <c r="A749" s="92"/>
      <c r="B749" s="61"/>
      <c r="C749" s="65"/>
      <c r="D749" s="66"/>
      <c r="E749" s="51"/>
      <c r="F749" s="51"/>
      <c r="G749" s="51"/>
      <c r="H749" s="51"/>
      <c r="I749" s="88"/>
    </row>
    <row r="750" spans="1:9">
      <c r="A750" s="92"/>
      <c r="B750" s="61"/>
      <c r="C750" s="65"/>
      <c r="D750" s="66"/>
      <c r="E750" s="51"/>
      <c r="F750" s="51"/>
      <c r="G750" s="51"/>
      <c r="H750" s="51"/>
      <c r="I750" s="88"/>
    </row>
    <row r="751" spans="1:9">
      <c r="A751" s="92"/>
      <c r="B751" s="61"/>
      <c r="C751" s="65"/>
      <c r="D751" s="69" t="s">
        <v>86</v>
      </c>
      <c r="E751" s="51"/>
      <c r="F751" s="51"/>
      <c r="G751" s="51"/>
      <c r="H751" s="51"/>
      <c r="I751" s="88"/>
    </row>
    <row r="752" spans="1:9" ht="36">
      <c r="A752" s="93"/>
      <c r="B752" s="70" t="s">
        <v>76</v>
      </c>
      <c r="C752" s="72" t="s">
        <v>131</v>
      </c>
      <c r="D752" s="75" t="s">
        <v>445</v>
      </c>
      <c r="E752" s="51"/>
      <c r="F752" s="51"/>
      <c r="G752" s="51"/>
      <c r="H752" s="51"/>
      <c r="I752" s="88"/>
    </row>
    <row r="753" spans="1:9" ht="63">
      <c r="A753" s="94"/>
      <c r="B753" s="71" t="s">
        <v>77</v>
      </c>
      <c r="C753" s="57" t="s">
        <v>133</v>
      </c>
      <c r="D753" s="75" t="s">
        <v>446</v>
      </c>
      <c r="E753" s="51"/>
      <c r="F753" s="51"/>
      <c r="G753" s="51"/>
      <c r="H753" s="51"/>
      <c r="I753" s="88"/>
    </row>
    <row r="754" spans="1:9" ht="36">
      <c r="A754" s="95"/>
      <c r="B754" s="71"/>
      <c r="C754" s="74" t="s">
        <v>444</v>
      </c>
      <c r="D754" s="75" t="s">
        <v>447</v>
      </c>
      <c r="E754" s="51"/>
      <c r="F754" s="51"/>
      <c r="G754" s="51"/>
      <c r="H754" s="51"/>
      <c r="I754" s="88"/>
    </row>
    <row r="755" spans="1:9">
      <c r="A755" s="95" t="s">
        <v>75</v>
      </c>
      <c r="B755" s="71"/>
      <c r="C755" s="74"/>
      <c r="D755" s="76" t="s">
        <v>448</v>
      </c>
      <c r="E755" s="51"/>
      <c r="F755" s="51"/>
      <c r="G755" s="51"/>
      <c r="H755" s="51"/>
      <c r="I755" s="88"/>
    </row>
    <row r="756" spans="1:9">
      <c r="A756" s="95"/>
      <c r="B756" s="71"/>
      <c r="C756" s="74"/>
      <c r="D756" s="75"/>
      <c r="E756" s="51"/>
      <c r="F756" s="51"/>
      <c r="G756" s="51"/>
      <c r="H756" s="51"/>
      <c r="I756" s="88"/>
    </row>
    <row r="757" spans="1:9">
      <c r="A757" s="95"/>
      <c r="B757" s="71"/>
      <c r="C757" s="74"/>
      <c r="D757" s="75"/>
      <c r="E757" s="51"/>
      <c r="F757" s="51"/>
      <c r="G757" s="51"/>
      <c r="H757" s="51"/>
      <c r="I757" s="88"/>
    </row>
    <row r="758" spans="1:9">
      <c r="A758" s="95"/>
      <c r="B758" s="71"/>
      <c r="C758" s="74"/>
      <c r="D758" s="75"/>
      <c r="E758" s="51"/>
      <c r="F758" s="51"/>
      <c r="G758" s="51"/>
      <c r="H758" s="51"/>
      <c r="I758" s="88"/>
    </row>
    <row r="759" spans="1:9">
      <c r="A759" s="95"/>
      <c r="B759" s="71"/>
      <c r="C759" s="74"/>
      <c r="D759" s="78" t="s">
        <v>86</v>
      </c>
      <c r="E759" s="51"/>
      <c r="F759" s="51"/>
      <c r="G759" s="51"/>
      <c r="H759" s="51"/>
      <c r="I759" s="88"/>
    </row>
    <row r="760" spans="1:9" ht="36">
      <c r="A760" s="90"/>
      <c r="B760" s="60" t="s">
        <v>117</v>
      </c>
      <c r="C760" s="62" t="s">
        <v>152</v>
      </c>
      <c r="D760" s="66" t="s">
        <v>450</v>
      </c>
      <c r="E760" s="51"/>
      <c r="F760" s="51"/>
      <c r="G760" s="51"/>
      <c r="H760" s="51"/>
      <c r="I760" s="88"/>
    </row>
    <row r="761" spans="1:9" ht="189">
      <c r="A761" s="91"/>
      <c r="B761" s="61" t="s">
        <v>87</v>
      </c>
      <c r="C761" s="63" t="s">
        <v>449</v>
      </c>
      <c r="D761" s="66" t="s">
        <v>83</v>
      </c>
      <c r="E761" s="51"/>
      <c r="F761" s="51"/>
      <c r="G761" s="51"/>
      <c r="H761" s="51"/>
      <c r="I761" s="88"/>
    </row>
    <row r="762" spans="1:9" ht="36">
      <c r="A762" s="92"/>
      <c r="B762" s="61"/>
      <c r="C762" s="64" t="s">
        <v>154</v>
      </c>
      <c r="D762" s="66" t="s">
        <v>451</v>
      </c>
      <c r="E762" s="51"/>
      <c r="F762" s="51"/>
      <c r="G762" s="51"/>
      <c r="H762" s="51"/>
      <c r="I762" s="88"/>
    </row>
    <row r="763" spans="1:9" ht="27">
      <c r="A763" s="92" t="s">
        <v>75</v>
      </c>
      <c r="B763" s="61"/>
      <c r="C763" s="65" t="s">
        <v>141</v>
      </c>
      <c r="D763" s="67" t="s">
        <v>452</v>
      </c>
      <c r="E763" s="51"/>
      <c r="F763" s="51"/>
      <c r="G763" s="51"/>
      <c r="H763" s="51"/>
      <c r="I763" s="88"/>
    </row>
    <row r="764" spans="1:9">
      <c r="A764" s="92"/>
      <c r="B764" s="61"/>
      <c r="C764" s="65"/>
      <c r="D764" s="66"/>
      <c r="E764" s="51"/>
      <c r="F764" s="51"/>
      <c r="G764" s="51"/>
      <c r="H764" s="51"/>
      <c r="I764" s="88"/>
    </row>
    <row r="765" spans="1:9">
      <c r="A765" s="92"/>
      <c r="B765" s="61"/>
      <c r="C765" s="65"/>
      <c r="D765" s="66"/>
      <c r="E765" s="51"/>
      <c r="F765" s="51"/>
      <c r="G765" s="51"/>
      <c r="H765" s="51"/>
      <c r="I765" s="88"/>
    </row>
    <row r="766" spans="1:9">
      <c r="A766" s="92"/>
      <c r="B766" s="61"/>
      <c r="C766" s="65"/>
      <c r="D766" s="66"/>
      <c r="E766" s="51"/>
      <c r="F766" s="51"/>
      <c r="G766" s="51"/>
      <c r="H766" s="51"/>
      <c r="I766" s="88"/>
    </row>
    <row r="767" spans="1:9">
      <c r="A767" s="92"/>
      <c r="B767" s="61"/>
      <c r="C767" s="65"/>
      <c r="D767" s="69" t="s">
        <v>86</v>
      </c>
      <c r="E767" s="51"/>
      <c r="F767" s="51"/>
      <c r="G767" s="51"/>
      <c r="H767" s="51"/>
      <c r="I767" s="88"/>
    </row>
    <row r="768" spans="1:9" ht="36">
      <c r="A768" s="93"/>
      <c r="B768" s="70" t="s">
        <v>117</v>
      </c>
      <c r="C768" s="72" t="s">
        <v>152</v>
      </c>
      <c r="D768" s="75" t="s">
        <v>454</v>
      </c>
      <c r="E768" s="51"/>
      <c r="F768" s="51"/>
      <c r="G768" s="51"/>
      <c r="H768" s="51"/>
      <c r="I768" s="88"/>
    </row>
    <row r="769" spans="1:9" ht="99">
      <c r="A769" s="94"/>
      <c r="B769" s="71" t="s">
        <v>257</v>
      </c>
      <c r="C769" s="73" t="s">
        <v>453</v>
      </c>
      <c r="D769" s="75" t="s">
        <v>83</v>
      </c>
      <c r="E769" s="51"/>
      <c r="F769" s="51"/>
      <c r="G769" s="51"/>
      <c r="H769" s="51"/>
      <c r="I769" s="88"/>
    </row>
    <row r="770" spans="1:9" ht="36">
      <c r="A770" s="95"/>
      <c r="B770" s="71"/>
      <c r="C770" s="57" t="s">
        <v>154</v>
      </c>
      <c r="D770" s="75" t="s">
        <v>451</v>
      </c>
      <c r="E770" s="51"/>
      <c r="F770" s="51"/>
      <c r="G770" s="51"/>
      <c r="H770" s="51"/>
      <c r="I770" s="88"/>
    </row>
    <row r="771" spans="1:9" ht="27">
      <c r="A771" s="95" t="s">
        <v>75</v>
      </c>
      <c r="B771" s="71"/>
      <c r="C771" s="74" t="s">
        <v>141</v>
      </c>
      <c r="D771" s="76" t="s">
        <v>452</v>
      </c>
      <c r="E771" s="51"/>
      <c r="F771" s="51"/>
      <c r="G771" s="51"/>
      <c r="H771" s="51"/>
      <c r="I771" s="88"/>
    </row>
    <row r="772" spans="1:9">
      <c r="A772" s="95"/>
      <c r="B772" s="71"/>
      <c r="C772" s="74"/>
      <c r="D772" s="75"/>
      <c r="E772" s="51"/>
      <c r="F772" s="51"/>
      <c r="G772" s="51"/>
      <c r="H772" s="51"/>
      <c r="I772" s="88"/>
    </row>
    <row r="773" spans="1:9">
      <c r="A773" s="95"/>
      <c r="B773" s="71"/>
      <c r="C773" s="74"/>
      <c r="D773" s="75"/>
      <c r="E773" s="51"/>
      <c r="F773" s="51"/>
      <c r="G773" s="51"/>
      <c r="H773" s="51"/>
      <c r="I773" s="88"/>
    </row>
    <row r="774" spans="1:9">
      <c r="A774" s="95"/>
      <c r="B774" s="71"/>
      <c r="C774" s="74"/>
      <c r="D774" s="75"/>
      <c r="E774" s="51"/>
      <c r="F774" s="51"/>
      <c r="G774" s="51"/>
      <c r="H774" s="51"/>
      <c r="I774" s="88"/>
    </row>
    <row r="775" spans="1:9">
      <c r="A775" s="95"/>
      <c r="B775" s="71"/>
      <c r="C775" s="74"/>
      <c r="D775" s="78" t="s">
        <v>86</v>
      </c>
      <c r="E775" s="51"/>
      <c r="F775" s="51"/>
      <c r="G775" s="51"/>
      <c r="H775" s="51"/>
      <c r="I775" s="88"/>
    </row>
    <row r="776" spans="1:9" ht="36">
      <c r="A776" s="90"/>
      <c r="B776" s="60" t="s">
        <v>76</v>
      </c>
      <c r="C776" s="62" t="s">
        <v>131</v>
      </c>
      <c r="D776" s="66" t="s">
        <v>456</v>
      </c>
      <c r="E776" s="51"/>
      <c r="F776" s="51"/>
      <c r="G776" s="51"/>
      <c r="H776" s="51"/>
      <c r="I776" s="88"/>
    </row>
    <row r="777" spans="1:9" ht="63">
      <c r="A777" s="91"/>
      <c r="B777" s="61" t="s">
        <v>77</v>
      </c>
      <c r="C777" s="64" t="s">
        <v>133</v>
      </c>
      <c r="D777" s="66" t="s">
        <v>83</v>
      </c>
      <c r="E777" s="51"/>
      <c r="F777" s="51"/>
      <c r="G777" s="51"/>
      <c r="H777" s="51"/>
      <c r="I777" s="88"/>
    </row>
    <row r="778" spans="1:9" ht="27">
      <c r="A778" s="92"/>
      <c r="B778" s="61"/>
      <c r="C778" s="65" t="s">
        <v>455</v>
      </c>
      <c r="D778" s="66" t="s">
        <v>451</v>
      </c>
      <c r="E778" s="51"/>
      <c r="F778" s="51"/>
      <c r="G778" s="51"/>
      <c r="H778" s="51"/>
      <c r="I778" s="88"/>
    </row>
    <row r="779" spans="1:9">
      <c r="A779" s="92" t="s">
        <v>75</v>
      </c>
      <c r="B779" s="61"/>
      <c r="C779" s="65"/>
      <c r="D779" s="67" t="s">
        <v>452</v>
      </c>
      <c r="E779" s="51"/>
      <c r="F779" s="51"/>
      <c r="G779" s="51"/>
      <c r="H779" s="51"/>
      <c r="I779" s="88"/>
    </row>
    <row r="780" spans="1:9">
      <c r="A780" s="92"/>
      <c r="B780" s="61"/>
      <c r="C780" s="65"/>
      <c r="D780" s="66"/>
      <c r="E780" s="51"/>
      <c r="F780" s="51"/>
      <c r="G780" s="51"/>
      <c r="H780" s="51"/>
      <c r="I780" s="88"/>
    </row>
    <row r="781" spans="1:9">
      <c r="A781" s="92"/>
      <c r="B781" s="61"/>
      <c r="C781" s="65"/>
      <c r="D781" s="66"/>
      <c r="E781" s="51"/>
      <c r="F781" s="51"/>
      <c r="G781" s="51"/>
      <c r="H781" s="51"/>
      <c r="I781" s="88"/>
    </row>
    <row r="782" spans="1:9">
      <c r="A782" s="92"/>
      <c r="B782" s="61"/>
      <c r="C782" s="65"/>
      <c r="D782" s="66"/>
      <c r="E782" s="51"/>
      <c r="F782" s="51"/>
      <c r="G782" s="51"/>
      <c r="H782" s="51"/>
      <c r="I782" s="88"/>
    </row>
    <row r="783" spans="1:9">
      <c r="A783" s="92"/>
      <c r="B783" s="61"/>
      <c r="C783" s="65"/>
      <c r="D783" s="69" t="s">
        <v>86</v>
      </c>
      <c r="E783" s="51"/>
      <c r="F783" s="51"/>
      <c r="G783" s="51"/>
      <c r="H783" s="51"/>
      <c r="I783" s="88"/>
    </row>
    <row r="784" spans="1:9" ht="36">
      <c r="A784" s="93"/>
      <c r="B784" s="70" t="s">
        <v>76</v>
      </c>
      <c r="C784" s="72" t="s">
        <v>138</v>
      </c>
      <c r="D784" s="75" t="s">
        <v>458</v>
      </c>
      <c r="E784" s="51"/>
      <c r="F784" s="51"/>
      <c r="G784" s="51"/>
      <c r="H784" s="51"/>
      <c r="I784" s="88"/>
    </row>
    <row r="785" spans="1:9" ht="36">
      <c r="A785" s="94"/>
      <c r="B785" s="71" t="s">
        <v>77</v>
      </c>
      <c r="C785" s="73" t="s">
        <v>457</v>
      </c>
      <c r="D785" s="75" t="s">
        <v>83</v>
      </c>
      <c r="E785" s="51"/>
      <c r="F785" s="51"/>
      <c r="G785" s="51"/>
      <c r="H785" s="51"/>
      <c r="I785" s="88"/>
    </row>
    <row r="786" spans="1:9" ht="72">
      <c r="A786" s="95"/>
      <c r="B786" s="71"/>
      <c r="C786" s="57" t="s">
        <v>140</v>
      </c>
      <c r="D786" s="75" t="s">
        <v>459</v>
      </c>
      <c r="E786" s="51"/>
      <c r="F786" s="51"/>
      <c r="G786" s="51"/>
      <c r="H786" s="51"/>
      <c r="I786" s="88"/>
    </row>
    <row r="787" spans="1:9" ht="27">
      <c r="A787" s="95" t="s">
        <v>75</v>
      </c>
      <c r="B787" s="71"/>
      <c r="C787" s="74" t="s">
        <v>141</v>
      </c>
      <c r="D787" s="76" t="s">
        <v>460</v>
      </c>
      <c r="E787" s="51"/>
      <c r="F787" s="51"/>
      <c r="G787" s="51"/>
      <c r="H787" s="51"/>
      <c r="I787" s="88"/>
    </row>
    <row r="788" spans="1:9">
      <c r="A788" s="95"/>
      <c r="B788" s="71"/>
      <c r="C788" s="74"/>
      <c r="D788" s="75"/>
      <c r="E788" s="51"/>
      <c r="F788" s="51"/>
      <c r="G788" s="51"/>
      <c r="H788" s="51"/>
      <c r="I788" s="88"/>
    </row>
    <row r="789" spans="1:9">
      <c r="A789" s="95"/>
      <c r="B789" s="71"/>
      <c r="C789" s="74"/>
      <c r="D789" s="75"/>
      <c r="E789" s="51"/>
      <c r="F789" s="51"/>
      <c r="G789" s="51"/>
      <c r="H789" s="51"/>
      <c r="I789" s="88"/>
    </row>
    <row r="790" spans="1:9">
      <c r="A790" s="95"/>
      <c r="B790" s="71"/>
      <c r="C790" s="74"/>
      <c r="D790" s="75"/>
      <c r="E790" s="51"/>
      <c r="F790" s="51"/>
      <c r="G790" s="51"/>
      <c r="H790" s="51"/>
      <c r="I790" s="88"/>
    </row>
    <row r="791" spans="1:9">
      <c r="A791" s="95"/>
      <c r="B791" s="71"/>
      <c r="C791" s="74"/>
      <c r="D791" s="78" t="s">
        <v>86</v>
      </c>
      <c r="E791" s="51"/>
      <c r="F791" s="51"/>
      <c r="G791" s="51"/>
      <c r="H791" s="51"/>
      <c r="I791" s="88"/>
    </row>
    <row r="792" spans="1:9" ht="36">
      <c r="A792" s="90"/>
      <c r="B792" s="60" t="s">
        <v>76</v>
      </c>
      <c r="C792" s="62" t="s">
        <v>131</v>
      </c>
      <c r="D792" s="66" t="s">
        <v>461</v>
      </c>
      <c r="E792" s="51"/>
      <c r="F792" s="51"/>
      <c r="G792" s="51"/>
      <c r="H792" s="51"/>
      <c r="I792" s="88"/>
    </row>
    <row r="793" spans="1:9" ht="63">
      <c r="A793" s="91"/>
      <c r="B793" s="61" t="s">
        <v>77</v>
      </c>
      <c r="C793" s="64" t="s">
        <v>133</v>
      </c>
      <c r="D793" s="66" t="s">
        <v>83</v>
      </c>
      <c r="E793" s="51"/>
      <c r="F793" s="51"/>
      <c r="G793" s="51"/>
      <c r="H793" s="51"/>
      <c r="I793" s="88"/>
    </row>
    <row r="794" spans="1:9" ht="27">
      <c r="A794" s="92"/>
      <c r="B794" s="61"/>
      <c r="C794" s="65" t="s">
        <v>141</v>
      </c>
      <c r="D794" s="66" t="s">
        <v>459</v>
      </c>
      <c r="E794" s="51"/>
      <c r="F794" s="51"/>
      <c r="G794" s="51"/>
      <c r="H794" s="51"/>
      <c r="I794" s="88"/>
    </row>
    <row r="795" spans="1:9">
      <c r="A795" s="92" t="s">
        <v>75</v>
      </c>
      <c r="B795" s="61"/>
      <c r="C795" s="65"/>
      <c r="D795" s="67" t="s">
        <v>460</v>
      </c>
      <c r="E795" s="51"/>
      <c r="F795" s="51"/>
      <c r="G795" s="51"/>
      <c r="H795" s="51"/>
      <c r="I795" s="88"/>
    </row>
    <row r="796" spans="1:9">
      <c r="A796" s="92"/>
      <c r="B796" s="61"/>
      <c r="C796" s="65"/>
      <c r="D796" s="66"/>
      <c r="E796" s="51"/>
      <c r="F796" s="51"/>
      <c r="G796" s="51"/>
      <c r="H796" s="51"/>
      <c r="I796" s="88"/>
    </row>
    <row r="797" spans="1:9">
      <c r="A797" s="92"/>
      <c r="B797" s="61"/>
      <c r="C797" s="65"/>
      <c r="D797" s="66"/>
      <c r="E797" s="51"/>
      <c r="F797" s="51"/>
      <c r="G797" s="51"/>
      <c r="H797" s="51"/>
      <c r="I797" s="88"/>
    </row>
    <row r="798" spans="1:9">
      <c r="A798" s="92"/>
      <c r="B798" s="61"/>
      <c r="C798" s="65"/>
      <c r="D798" s="66"/>
      <c r="E798" s="51"/>
      <c r="F798" s="51"/>
      <c r="G798" s="51"/>
      <c r="H798" s="51"/>
      <c r="I798" s="88"/>
    </row>
    <row r="799" spans="1:9">
      <c r="A799" s="92"/>
      <c r="B799" s="61"/>
      <c r="C799" s="65"/>
      <c r="D799" s="69" t="s">
        <v>86</v>
      </c>
      <c r="E799" s="51"/>
      <c r="F799" s="51"/>
      <c r="G799" s="51"/>
      <c r="H799" s="51"/>
      <c r="I799" s="88"/>
    </row>
    <row r="800" spans="1:9" ht="36">
      <c r="A800" s="93"/>
      <c r="B800" s="70" t="s">
        <v>76</v>
      </c>
      <c r="C800" s="72" t="s">
        <v>138</v>
      </c>
      <c r="D800" s="75" t="s">
        <v>463</v>
      </c>
      <c r="E800" s="51"/>
      <c r="F800" s="51"/>
      <c r="G800" s="51"/>
      <c r="H800" s="51"/>
      <c r="I800" s="88"/>
    </row>
    <row r="801" spans="1:9" ht="27">
      <c r="A801" s="94"/>
      <c r="B801" s="71" t="s">
        <v>77</v>
      </c>
      <c r="C801" s="73" t="s">
        <v>462</v>
      </c>
      <c r="D801" s="75" t="s">
        <v>464</v>
      </c>
      <c r="E801" s="51"/>
      <c r="F801" s="51"/>
      <c r="G801" s="51"/>
      <c r="H801" s="51"/>
      <c r="I801" s="88"/>
    </row>
    <row r="802" spans="1:9" ht="72">
      <c r="A802" s="95"/>
      <c r="B802" s="71"/>
      <c r="C802" s="57" t="s">
        <v>140</v>
      </c>
      <c r="D802" s="75" t="s">
        <v>465</v>
      </c>
      <c r="E802" s="51"/>
      <c r="F802" s="51"/>
      <c r="G802" s="51"/>
      <c r="H802" s="51"/>
      <c r="I802" s="88"/>
    </row>
    <row r="803" spans="1:9" ht="27">
      <c r="A803" s="95" t="s">
        <v>75</v>
      </c>
      <c r="B803" s="71"/>
      <c r="C803" s="74" t="s">
        <v>141</v>
      </c>
      <c r="D803" s="76" t="s">
        <v>466</v>
      </c>
      <c r="E803" s="51"/>
      <c r="F803" s="51"/>
      <c r="G803" s="51"/>
      <c r="H803" s="51"/>
      <c r="I803" s="88"/>
    </row>
    <row r="804" spans="1:9">
      <c r="A804" s="95"/>
      <c r="B804" s="71"/>
      <c r="C804" s="74"/>
      <c r="D804" s="75"/>
      <c r="E804" s="51"/>
      <c r="F804" s="51"/>
      <c r="G804" s="51"/>
      <c r="H804" s="51"/>
      <c r="I804" s="88"/>
    </row>
    <row r="805" spans="1:9">
      <c r="A805" s="95"/>
      <c r="B805" s="71"/>
      <c r="C805" s="74"/>
      <c r="D805" s="75"/>
      <c r="E805" s="51"/>
      <c r="F805" s="51"/>
      <c r="G805" s="51"/>
      <c r="H805" s="51"/>
      <c r="I805" s="88"/>
    </row>
    <row r="806" spans="1:9">
      <c r="A806" s="95"/>
      <c r="B806" s="71"/>
      <c r="C806" s="74"/>
      <c r="D806" s="75"/>
      <c r="E806" s="51"/>
      <c r="F806" s="51"/>
      <c r="G806" s="51"/>
      <c r="H806" s="51"/>
      <c r="I806" s="88"/>
    </row>
    <row r="807" spans="1:9">
      <c r="A807" s="95"/>
      <c r="B807" s="71"/>
      <c r="C807" s="74"/>
      <c r="D807" s="78" t="s">
        <v>86</v>
      </c>
      <c r="E807" s="51"/>
      <c r="F807" s="51"/>
      <c r="G807" s="51"/>
      <c r="H807" s="51"/>
      <c r="I807" s="88"/>
    </row>
    <row r="808" spans="1:9" ht="36">
      <c r="A808" s="90"/>
      <c r="B808" s="60" t="s">
        <v>76</v>
      </c>
      <c r="C808" s="62" t="s">
        <v>131</v>
      </c>
      <c r="D808" s="66" t="s">
        <v>468</v>
      </c>
      <c r="E808" s="51"/>
      <c r="F808" s="51"/>
      <c r="G808" s="51"/>
      <c r="H808" s="51"/>
      <c r="I808" s="88"/>
    </row>
    <row r="809" spans="1:9" ht="63">
      <c r="A809" s="91"/>
      <c r="B809" s="61" t="s">
        <v>77</v>
      </c>
      <c r="C809" s="64" t="s">
        <v>133</v>
      </c>
      <c r="D809" s="66" t="s">
        <v>83</v>
      </c>
      <c r="E809" s="51"/>
      <c r="F809" s="51"/>
      <c r="G809" s="51"/>
      <c r="H809" s="51"/>
      <c r="I809" s="88"/>
    </row>
    <row r="810" spans="1:9" ht="36">
      <c r="A810" s="92"/>
      <c r="B810" s="61"/>
      <c r="C810" s="65" t="s">
        <v>467</v>
      </c>
      <c r="D810" s="66" t="s">
        <v>469</v>
      </c>
      <c r="E810" s="51"/>
      <c r="F810" s="51"/>
      <c r="G810" s="51"/>
      <c r="H810" s="51"/>
      <c r="I810" s="88"/>
    </row>
    <row r="811" spans="1:9">
      <c r="A811" s="92" t="s">
        <v>75</v>
      </c>
      <c r="B811" s="61"/>
      <c r="C811" s="65"/>
      <c r="D811" s="67" t="s">
        <v>470</v>
      </c>
      <c r="E811" s="51"/>
      <c r="F811" s="51"/>
      <c r="G811" s="51"/>
      <c r="H811" s="51"/>
      <c r="I811" s="88"/>
    </row>
    <row r="812" spans="1:9">
      <c r="A812" s="92"/>
      <c r="B812" s="61"/>
      <c r="C812" s="65"/>
      <c r="D812" s="66"/>
      <c r="E812" s="51"/>
      <c r="F812" s="51"/>
      <c r="G812" s="51"/>
      <c r="H812" s="51"/>
      <c r="I812" s="88"/>
    </row>
    <row r="813" spans="1:9">
      <c r="A813" s="92"/>
      <c r="B813" s="61"/>
      <c r="C813" s="65"/>
      <c r="D813" s="66"/>
      <c r="E813" s="51"/>
      <c r="F813" s="51"/>
      <c r="G813" s="51"/>
      <c r="H813" s="51"/>
      <c r="I813" s="88"/>
    </row>
    <row r="814" spans="1:9">
      <c r="A814" s="92"/>
      <c r="B814" s="61"/>
      <c r="C814" s="65"/>
      <c r="D814" s="66"/>
      <c r="E814" s="51"/>
      <c r="F814" s="51"/>
      <c r="G814" s="51"/>
      <c r="H814" s="51"/>
      <c r="I814" s="88"/>
    </row>
    <row r="815" spans="1:9">
      <c r="A815" s="92"/>
      <c r="B815" s="61"/>
      <c r="C815" s="65"/>
      <c r="D815" s="69" t="s">
        <v>86</v>
      </c>
      <c r="E815" s="51"/>
      <c r="F815" s="51"/>
      <c r="G815" s="51"/>
      <c r="H815" s="51"/>
      <c r="I815" s="88"/>
    </row>
    <row r="816" spans="1:9" ht="36">
      <c r="A816" s="93"/>
      <c r="B816" s="70" t="s">
        <v>76</v>
      </c>
      <c r="C816" s="72" t="s">
        <v>131</v>
      </c>
      <c r="D816" s="75" t="s">
        <v>473</v>
      </c>
      <c r="E816" s="51"/>
      <c r="F816" s="51"/>
      <c r="G816" s="51"/>
      <c r="H816" s="51"/>
      <c r="I816" s="88"/>
    </row>
    <row r="817" spans="1:9" ht="72">
      <c r="A817" s="94"/>
      <c r="B817" s="71" t="s">
        <v>77</v>
      </c>
      <c r="C817" s="73" t="s">
        <v>471</v>
      </c>
      <c r="D817" s="75" t="s">
        <v>83</v>
      </c>
      <c r="E817" s="51"/>
      <c r="F817" s="51"/>
      <c r="G817" s="51"/>
      <c r="H817" s="51"/>
      <c r="I817" s="88"/>
    </row>
    <row r="818" spans="1:9" ht="63">
      <c r="A818" s="95"/>
      <c r="B818" s="71"/>
      <c r="C818" s="57" t="s">
        <v>133</v>
      </c>
      <c r="D818" s="75" t="s">
        <v>474</v>
      </c>
      <c r="E818" s="51"/>
      <c r="F818" s="51"/>
      <c r="G818" s="51"/>
      <c r="H818" s="51"/>
      <c r="I818" s="88"/>
    </row>
    <row r="819" spans="1:9" ht="36">
      <c r="A819" s="95" t="s">
        <v>75</v>
      </c>
      <c r="B819" s="71"/>
      <c r="C819" s="74" t="s">
        <v>472</v>
      </c>
      <c r="D819" s="76" t="s">
        <v>475</v>
      </c>
      <c r="E819" s="51"/>
      <c r="F819" s="51"/>
      <c r="G819" s="51"/>
      <c r="H819" s="51"/>
      <c r="I819" s="88"/>
    </row>
    <row r="820" spans="1:9">
      <c r="A820" s="95"/>
      <c r="B820" s="71"/>
      <c r="C820" s="74"/>
      <c r="D820" s="75"/>
      <c r="E820" s="51"/>
      <c r="F820" s="51"/>
      <c r="G820" s="51"/>
      <c r="H820" s="51"/>
      <c r="I820" s="88"/>
    </row>
    <row r="821" spans="1:9">
      <c r="A821" s="95"/>
      <c r="B821" s="71"/>
      <c r="C821" s="74"/>
      <c r="D821" s="75"/>
      <c r="E821" s="51"/>
      <c r="F821" s="51"/>
      <c r="G821" s="51"/>
      <c r="H821" s="51"/>
      <c r="I821" s="88"/>
    </row>
    <row r="822" spans="1:9">
      <c r="A822" s="95"/>
      <c r="B822" s="71"/>
      <c r="C822" s="74"/>
      <c r="D822" s="75"/>
      <c r="E822" s="51"/>
      <c r="F822" s="51"/>
      <c r="G822" s="51"/>
      <c r="H822" s="51"/>
      <c r="I822" s="88"/>
    </row>
    <row r="823" spans="1:9">
      <c r="A823" s="95"/>
      <c r="B823" s="71"/>
      <c r="C823" s="74"/>
      <c r="D823" s="78" t="s">
        <v>86</v>
      </c>
      <c r="E823" s="51"/>
      <c r="F823" s="51"/>
      <c r="G823" s="51"/>
      <c r="H823" s="51"/>
      <c r="I823" s="88"/>
    </row>
    <row r="824" spans="1:9" ht="36">
      <c r="A824" s="90"/>
      <c r="B824" s="60" t="s">
        <v>117</v>
      </c>
      <c r="C824" s="62" t="s">
        <v>138</v>
      </c>
      <c r="D824" s="66" t="s">
        <v>478</v>
      </c>
      <c r="E824" s="51"/>
      <c r="F824" s="51"/>
      <c r="G824" s="51"/>
      <c r="H824" s="51"/>
      <c r="I824" s="88"/>
    </row>
    <row r="825" spans="1:9" ht="108">
      <c r="A825" s="91"/>
      <c r="B825" s="61" t="s">
        <v>87</v>
      </c>
      <c r="C825" s="63" t="s">
        <v>476</v>
      </c>
      <c r="D825" s="66" t="s">
        <v>83</v>
      </c>
      <c r="E825" s="51"/>
      <c r="F825" s="51"/>
      <c r="G825" s="51"/>
      <c r="H825" s="51"/>
      <c r="I825" s="88"/>
    </row>
    <row r="826" spans="1:9" ht="72">
      <c r="A826" s="92"/>
      <c r="B826" s="61"/>
      <c r="C826" s="64" t="s">
        <v>140</v>
      </c>
      <c r="D826" s="66" t="s">
        <v>479</v>
      </c>
      <c r="E826" s="51"/>
      <c r="F826" s="51"/>
      <c r="G826" s="51"/>
      <c r="H826" s="51"/>
      <c r="I826" s="88"/>
    </row>
    <row r="827" spans="1:9" ht="27">
      <c r="A827" s="92" t="s">
        <v>75</v>
      </c>
      <c r="B827" s="61"/>
      <c r="C827" s="65" t="s">
        <v>477</v>
      </c>
      <c r="D827" s="67" t="s">
        <v>480</v>
      </c>
      <c r="E827" s="51"/>
      <c r="F827" s="51"/>
      <c r="G827" s="51"/>
      <c r="H827" s="51"/>
      <c r="I827" s="88"/>
    </row>
    <row r="828" spans="1:9">
      <c r="A828" s="92"/>
      <c r="B828" s="61"/>
      <c r="C828" s="65"/>
      <c r="D828" s="66"/>
      <c r="E828" s="51"/>
      <c r="F828" s="51"/>
      <c r="G828" s="51"/>
      <c r="H828" s="51"/>
      <c r="I828" s="88"/>
    </row>
    <row r="829" spans="1:9">
      <c r="A829" s="92"/>
      <c r="B829" s="61"/>
      <c r="C829" s="65"/>
      <c r="D829" s="66"/>
      <c r="E829" s="51"/>
      <c r="F829" s="51"/>
      <c r="G829" s="51"/>
      <c r="H829" s="51"/>
      <c r="I829" s="88"/>
    </row>
    <row r="830" spans="1:9">
      <c r="A830" s="92"/>
      <c r="B830" s="61"/>
      <c r="C830" s="65"/>
      <c r="D830" s="66"/>
      <c r="E830" s="51"/>
      <c r="F830" s="51"/>
      <c r="G830" s="51"/>
      <c r="H830" s="51"/>
      <c r="I830" s="88"/>
    </row>
    <row r="831" spans="1:9">
      <c r="A831" s="92"/>
      <c r="B831" s="61"/>
      <c r="C831" s="65"/>
      <c r="D831" s="69" t="s">
        <v>86</v>
      </c>
      <c r="E831" s="51"/>
      <c r="F831" s="51"/>
      <c r="G831" s="51"/>
      <c r="H831" s="51"/>
      <c r="I831" s="88"/>
    </row>
    <row r="832" spans="1:9" ht="36">
      <c r="A832" s="93"/>
      <c r="B832" s="70" t="s">
        <v>76</v>
      </c>
      <c r="C832" s="72" t="s">
        <v>131</v>
      </c>
      <c r="D832" s="75" t="s">
        <v>483</v>
      </c>
      <c r="E832" s="51"/>
      <c r="F832" s="51"/>
      <c r="G832" s="51"/>
      <c r="H832" s="51"/>
      <c r="I832" s="88"/>
    </row>
    <row r="833" spans="1:9" ht="198">
      <c r="A833" s="94"/>
      <c r="B833" s="71" t="s">
        <v>77</v>
      </c>
      <c r="C833" s="73" t="s">
        <v>481</v>
      </c>
      <c r="D833" s="75" t="s">
        <v>83</v>
      </c>
      <c r="E833" s="51"/>
      <c r="F833" s="51"/>
      <c r="G833" s="51"/>
      <c r="H833" s="51"/>
      <c r="I833" s="88"/>
    </row>
    <row r="834" spans="1:9" ht="63">
      <c r="A834" s="95"/>
      <c r="B834" s="71"/>
      <c r="C834" s="57" t="s">
        <v>133</v>
      </c>
      <c r="D834" s="75" t="s">
        <v>484</v>
      </c>
      <c r="E834" s="51"/>
      <c r="F834" s="51"/>
      <c r="G834" s="51"/>
      <c r="H834" s="51"/>
      <c r="I834" s="88"/>
    </row>
    <row r="835" spans="1:9" ht="36">
      <c r="A835" s="95" t="s">
        <v>75</v>
      </c>
      <c r="B835" s="71"/>
      <c r="C835" s="74" t="s">
        <v>482</v>
      </c>
      <c r="D835" s="76" t="s">
        <v>485</v>
      </c>
      <c r="E835" s="51"/>
      <c r="F835" s="51"/>
      <c r="G835" s="51"/>
      <c r="H835" s="51"/>
      <c r="I835" s="88"/>
    </row>
    <row r="836" spans="1:9">
      <c r="A836" s="95"/>
      <c r="B836" s="71"/>
      <c r="C836" s="74"/>
      <c r="D836" s="75"/>
      <c r="E836" s="51"/>
      <c r="F836" s="51"/>
      <c r="G836" s="51"/>
      <c r="H836" s="51"/>
      <c r="I836" s="88"/>
    </row>
    <row r="837" spans="1:9">
      <c r="A837" s="95"/>
      <c r="B837" s="71"/>
      <c r="C837" s="74"/>
      <c r="D837" s="75"/>
      <c r="E837" s="51"/>
      <c r="F837" s="51"/>
      <c r="G837" s="51"/>
      <c r="H837" s="51"/>
      <c r="I837" s="88"/>
    </row>
    <row r="838" spans="1:9">
      <c r="A838" s="95"/>
      <c r="B838" s="71"/>
      <c r="C838" s="74"/>
      <c r="D838" s="75"/>
      <c r="E838" s="51"/>
      <c r="F838" s="51"/>
      <c r="G838" s="51"/>
      <c r="H838" s="51"/>
      <c r="I838" s="88"/>
    </row>
    <row r="839" spans="1:9">
      <c r="A839" s="95"/>
      <c r="B839" s="71"/>
      <c r="C839" s="74"/>
      <c r="D839" s="78" t="s">
        <v>86</v>
      </c>
      <c r="E839" s="51"/>
      <c r="F839" s="51"/>
      <c r="G839" s="51"/>
      <c r="H839" s="51"/>
      <c r="I839" s="88"/>
    </row>
    <row r="840" spans="1:9" ht="36">
      <c r="A840" s="90"/>
      <c r="B840" s="60" t="s">
        <v>76</v>
      </c>
      <c r="C840" s="62" t="s">
        <v>131</v>
      </c>
      <c r="D840" s="66" t="s">
        <v>487</v>
      </c>
      <c r="E840" s="51"/>
      <c r="F840" s="51"/>
      <c r="G840" s="51"/>
      <c r="H840" s="51"/>
      <c r="I840" s="88"/>
    </row>
    <row r="841" spans="1:9" ht="63">
      <c r="A841" s="91"/>
      <c r="B841" s="61" t="s">
        <v>77</v>
      </c>
      <c r="C841" s="64" t="s">
        <v>133</v>
      </c>
      <c r="D841" s="66" t="s">
        <v>83</v>
      </c>
      <c r="E841" s="51"/>
      <c r="F841" s="51"/>
      <c r="G841" s="51"/>
      <c r="H841" s="51"/>
      <c r="I841" s="88"/>
    </row>
    <row r="842" spans="1:9" ht="27">
      <c r="A842" s="92"/>
      <c r="B842" s="61"/>
      <c r="C842" s="65" t="s">
        <v>486</v>
      </c>
      <c r="D842" s="66" t="s">
        <v>488</v>
      </c>
      <c r="E842" s="51"/>
      <c r="F842" s="51"/>
      <c r="G842" s="51"/>
      <c r="H842" s="51"/>
      <c r="I842" s="88"/>
    </row>
    <row r="843" spans="1:9">
      <c r="A843" s="92" t="s">
        <v>75</v>
      </c>
      <c r="B843" s="61"/>
      <c r="C843" s="65"/>
      <c r="D843" s="67" t="s">
        <v>489</v>
      </c>
      <c r="E843" s="51"/>
      <c r="F843" s="51"/>
      <c r="G843" s="51"/>
      <c r="H843" s="51"/>
      <c r="I843" s="88"/>
    </row>
    <row r="844" spans="1:9">
      <c r="A844" s="92"/>
      <c r="B844" s="61"/>
      <c r="C844" s="65"/>
      <c r="D844" s="66"/>
      <c r="E844" s="51"/>
      <c r="F844" s="51"/>
      <c r="G844" s="51"/>
      <c r="H844" s="51"/>
      <c r="I844" s="88"/>
    </row>
    <row r="845" spans="1:9">
      <c r="A845" s="92"/>
      <c r="B845" s="61"/>
      <c r="C845" s="65"/>
      <c r="D845" s="66"/>
      <c r="E845" s="51"/>
      <c r="F845" s="51"/>
      <c r="G845" s="51"/>
      <c r="H845" s="51"/>
      <c r="I845" s="88"/>
    </row>
    <row r="846" spans="1:9">
      <c r="A846" s="92"/>
      <c r="B846" s="61"/>
      <c r="C846" s="65"/>
      <c r="D846" s="66"/>
      <c r="E846" s="51"/>
      <c r="F846" s="51"/>
      <c r="G846" s="51"/>
      <c r="H846" s="51"/>
      <c r="I846" s="88"/>
    </row>
    <row r="847" spans="1:9">
      <c r="A847" s="92"/>
      <c r="B847" s="61"/>
      <c r="C847" s="65"/>
      <c r="D847" s="69" t="s">
        <v>86</v>
      </c>
      <c r="E847" s="51"/>
      <c r="F847" s="51"/>
      <c r="G847" s="51"/>
      <c r="H847" s="51"/>
      <c r="I847" s="88"/>
    </row>
    <row r="848" spans="1:9" ht="36">
      <c r="A848" s="93"/>
      <c r="B848" s="70" t="s">
        <v>76</v>
      </c>
      <c r="C848" s="72" t="s">
        <v>131</v>
      </c>
      <c r="D848" s="75" t="s">
        <v>491</v>
      </c>
      <c r="E848" s="51"/>
      <c r="F848" s="51"/>
      <c r="G848" s="51"/>
      <c r="H848" s="51"/>
      <c r="I848" s="88"/>
    </row>
    <row r="849" spans="1:9" ht="54">
      <c r="A849" s="94"/>
      <c r="B849" s="71" t="s">
        <v>77</v>
      </c>
      <c r="C849" s="73" t="s">
        <v>490</v>
      </c>
      <c r="D849" s="75" t="s">
        <v>83</v>
      </c>
      <c r="E849" s="51"/>
      <c r="F849" s="51"/>
      <c r="G849" s="51"/>
      <c r="H849" s="51"/>
      <c r="I849" s="88"/>
    </row>
    <row r="850" spans="1:9" ht="63">
      <c r="A850" s="95"/>
      <c r="B850" s="71"/>
      <c r="C850" s="57" t="s">
        <v>133</v>
      </c>
      <c r="D850" s="75" t="s">
        <v>492</v>
      </c>
      <c r="E850" s="51"/>
      <c r="F850" s="51"/>
      <c r="G850" s="51"/>
      <c r="H850" s="51"/>
      <c r="I850" s="88"/>
    </row>
    <row r="851" spans="1:9" ht="27">
      <c r="A851" s="95" t="s">
        <v>75</v>
      </c>
      <c r="B851" s="71"/>
      <c r="C851" s="74" t="s">
        <v>185</v>
      </c>
      <c r="D851" s="76" t="s">
        <v>493</v>
      </c>
      <c r="E851" s="51"/>
      <c r="F851" s="51"/>
      <c r="G851" s="51"/>
      <c r="H851" s="51"/>
      <c r="I851" s="88"/>
    </row>
    <row r="852" spans="1:9">
      <c r="A852" s="95"/>
      <c r="B852" s="71"/>
      <c r="C852" s="74"/>
      <c r="D852" s="75"/>
      <c r="E852" s="51"/>
      <c r="F852" s="51"/>
      <c r="G852" s="51"/>
      <c r="H852" s="51"/>
      <c r="I852" s="88"/>
    </row>
    <row r="853" spans="1:9">
      <c r="A853" s="95"/>
      <c r="B853" s="71"/>
      <c r="C853" s="74"/>
      <c r="D853" s="75"/>
      <c r="E853" s="51"/>
      <c r="F853" s="51"/>
      <c r="G853" s="51"/>
      <c r="H853" s="51"/>
      <c r="I853" s="88"/>
    </row>
    <row r="854" spans="1:9">
      <c r="A854" s="95"/>
      <c r="B854" s="71"/>
      <c r="C854" s="74"/>
      <c r="D854" s="75"/>
      <c r="E854" s="51"/>
      <c r="F854" s="51"/>
      <c r="G854" s="51"/>
      <c r="H854" s="51"/>
      <c r="I854" s="88"/>
    </row>
    <row r="855" spans="1:9">
      <c r="A855" s="95"/>
      <c r="B855" s="71"/>
      <c r="C855" s="74"/>
      <c r="D855" s="78" t="s">
        <v>86</v>
      </c>
      <c r="E855" s="51"/>
      <c r="F855" s="51"/>
      <c r="G855" s="51"/>
      <c r="H855" s="51"/>
      <c r="I855" s="88"/>
    </row>
    <row r="856" spans="1:9" ht="36">
      <c r="A856" s="90"/>
      <c r="B856" s="60" t="s">
        <v>117</v>
      </c>
      <c r="C856" s="62" t="s">
        <v>152</v>
      </c>
      <c r="D856" s="66" t="s">
        <v>496</v>
      </c>
      <c r="E856" s="51"/>
      <c r="F856" s="51"/>
      <c r="G856" s="51"/>
      <c r="H856" s="51"/>
      <c r="I856" s="88"/>
    </row>
    <row r="857" spans="1:9" ht="54">
      <c r="A857" s="91"/>
      <c r="B857" s="61" t="s">
        <v>87</v>
      </c>
      <c r="C857" s="63" t="s">
        <v>494</v>
      </c>
      <c r="D857" s="66" t="s">
        <v>220</v>
      </c>
      <c r="E857" s="51"/>
      <c r="F857" s="51"/>
      <c r="G857" s="51"/>
      <c r="H857" s="51"/>
      <c r="I857" s="88"/>
    </row>
    <row r="858" spans="1:9" ht="36">
      <c r="A858" s="92"/>
      <c r="B858" s="61"/>
      <c r="C858" s="64" t="s">
        <v>154</v>
      </c>
      <c r="D858" s="66" t="s">
        <v>497</v>
      </c>
      <c r="E858" s="51"/>
      <c r="F858" s="51"/>
      <c r="G858" s="51"/>
      <c r="H858" s="51"/>
      <c r="I858" s="88"/>
    </row>
    <row r="859" spans="1:9" ht="36">
      <c r="A859" s="92" t="s">
        <v>75</v>
      </c>
      <c r="B859" s="61"/>
      <c r="C859" s="65" t="s">
        <v>495</v>
      </c>
      <c r="D859" s="67" t="s">
        <v>498</v>
      </c>
      <c r="E859" s="51"/>
      <c r="F859" s="51"/>
      <c r="G859" s="51"/>
      <c r="H859" s="51"/>
      <c r="I859" s="88"/>
    </row>
    <row r="860" spans="1:9">
      <c r="A860" s="92"/>
      <c r="B860" s="61"/>
      <c r="C860" s="65"/>
      <c r="D860" s="66"/>
      <c r="E860" s="51"/>
      <c r="F860" s="51"/>
      <c r="G860" s="51"/>
      <c r="H860" s="51"/>
      <c r="I860" s="88"/>
    </row>
    <row r="861" spans="1:9">
      <c r="A861" s="92"/>
      <c r="B861" s="61"/>
      <c r="C861" s="65"/>
      <c r="D861" s="66"/>
      <c r="E861" s="51"/>
      <c r="F861" s="51"/>
      <c r="G861" s="51"/>
      <c r="H861" s="51"/>
      <c r="I861" s="88"/>
    </row>
    <row r="862" spans="1:9">
      <c r="A862" s="92"/>
      <c r="B862" s="61"/>
      <c r="C862" s="65"/>
      <c r="D862" s="66"/>
      <c r="E862" s="51"/>
      <c r="F862" s="51"/>
      <c r="G862" s="51"/>
      <c r="H862" s="51"/>
      <c r="I862" s="88"/>
    </row>
    <row r="863" spans="1:9">
      <c r="A863" s="92"/>
      <c r="B863" s="61"/>
      <c r="C863" s="65"/>
      <c r="D863" s="69" t="s">
        <v>86</v>
      </c>
      <c r="E863" s="51"/>
      <c r="F863" s="51"/>
      <c r="G863" s="51"/>
      <c r="H863" s="51"/>
      <c r="I863" s="88"/>
    </row>
    <row r="864" spans="1:9" ht="36">
      <c r="A864" s="93"/>
      <c r="B864" s="70" t="s">
        <v>76</v>
      </c>
      <c r="C864" s="72" t="s">
        <v>131</v>
      </c>
      <c r="D864" s="75" t="s">
        <v>500</v>
      </c>
      <c r="E864" s="51"/>
      <c r="F864" s="51"/>
      <c r="G864" s="51"/>
      <c r="H864" s="51"/>
      <c r="I864" s="88"/>
    </row>
    <row r="865" spans="1:9" ht="63">
      <c r="A865" s="94"/>
      <c r="B865" s="71" t="s">
        <v>77</v>
      </c>
      <c r="C865" s="57" t="s">
        <v>133</v>
      </c>
      <c r="D865" s="75" t="s">
        <v>83</v>
      </c>
      <c r="E865" s="51"/>
      <c r="F865" s="51"/>
      <c r="G865" s="51"/>
      <c r="H865" s="51"/>
      <c r="I865" s="88"/>
    </row>
    <row r="866" spans="1:9" ht="36">
      <c r="A866" s="95"/>
      <c r="B866" s="71"/>
      <c r="C866" s="74" t="s">
        <v>499</v>
      </c>
      <c r="D866" s="75" t="s">
        <v>501</v>
      </c>
      <c r="E866" s="51"/>
      <c r="F866" s="51"/>
      <c r="G866" s="51"/>
      <c r="H866" s="51"/>
      <c r="I866" s="88"/>
    </row>
    <row r="867" spans="1:9">
      <c r="A867" s="95" t="s">
        <v>75</v>
      </c>
      <c r="B867" s="71"/>
      <c r="C867" s="74"/>
      <c r="D867" s="76" t="s">
        <v>502</v>
      </c>
      <c r="E867" s="51"/>
      <c r="F867" s="51"/>
      <c r="G867" s="51"/>
      <c r="H867" s="51"/>
      <c r="I867" s="88"/>
    </row>
    <row r="868" spans="1:9">
      <c r="A868" s="95"/>
      <c r="B868" s="71"/>
      <c r="C868" s="74"/>
      <c r="D868" s="80" t="s">
        <v>503</v>
      </c>
      <c r="E868" s="51"/>
      <c r="F868" s="51"/>
      <c r="G868" s="51"/>
      <c r="H868" s="51"/>
      <c r="I868" s="88"/>
    </row>
    <row r="869" spans="1:9">
      <c r="A869" s="95"/>
      <c r="B869" s="71"/>
      <c r="C869" s="74"/>
      <c r="D869" s="77"/>
      <c r="E869" s="51"/>
      <c r="F869" s="51"/>
      <c r="G869" s="51"/>
      <c r="H869" s="51"/>
      <c r="I869" s="88"/>
    </row>
    <row r="870" spans="1:9">
      <c r="A870" s="95"/>
      <c r="B870" s="71"/>
      <c r="C870" s="74"/>
      <c r="D870" s="77"/>
      <c r="E870" s="51"/>
      <c r="F870" s="51"/>
      <c r="G870" s="51"/>
      <c r="H870" s="51"/>
      <c r="I870" s="88"/>
    </row>
    <row r="871" spans="1:9">
      <c r="A871" s="95"/>
      <c r="B871" s="71"/>
      <c r="C871" s="74"/>
      <c r="D871" s="77"/>
      <c r="E871" s="51"/>
      <c r="F871" s="51"/>
      <c r="G871" s="51"/>
      <c r="H871" s="51"/>
      <c r="I871" s="88"/>
    </row>
    <row r="872" spans="1:9">
      <c r="A872" s="95"/>
      <c r="B872" s="71"/>
      <c r="C872" s="74"/>
      <c r="D872" s="78" t="s">
        <v>86</v>
      </c>
      <c r="E872" s="51"/>
      <c r="F872" s="51"/>
      <c r="G872" s="51"/>
      <c r="H872" s="51"/>
      <c r="I872" s="88"/>
    </row>
    <row r="873" spans="1:9" ht="36">
      <c r="A873" s="90"/>
      <c r="B873" s="60" t="s">
        <v>76</v>
      </c>
      <c r="C873" s="62" t="s">
        <v>131</v>
      </c>
      <c r="D873" s="66" t="s">
        <v>505</v>
      </c>
      <c r="E873" s="51"/>
      <c r="F873" s="51"/>
      <c r="G873" s="51"/>
      <c r="H873" s="51"/>
      <c r="I873" s="88"/>
    </row>
    <row r="874" spans="1:9" ht="63">
      <c r="A874" s="91"/>
      <c r="B874" s="61" t="s">
        <v>77</v>
      </c>
      <c r="C874" s="64" t="s">
        <v>133</v>
      </c>
      <c r="D874" s="66" t="s">
        <v>83</v>
      </c>
      <c r="E874" s="51"/>
      <c r="F874" s="51"/>
      <c r="G874" s="51"/>
      <c r="H874" s="51"/>
      <c r="I874" s="88"/>
    </row>
    <row r="875" spans="1:9" ht="36">
      <c r="A875" s="92"/>
      <c r="B875" s="61"/>
      <c r="C875" s="65" t="s">
        <v>504</v>
      </c>
      <c r="D875" s="66" t="s">
        <v>506</v>
      </c>
      <c r="E875" s="51"/>
      <c r="F875" s="51"/>
      <c r="G875" s="51"/>
      <c r="H875" s="51"/>
      <c r="I875" s="88"/>
    </row>
    <row r="876" spans="1:9">
      <c r="A876" s="92" t="s">
        <v>75</v>
      </c>
      <c r="B876" s="61"/>
      <c r="C876" s="65"/>
      <c r="D876" s="67" t="s">
        <v>507</v>
      </c>
      <c r="E876" s="51"/>
      <c r="F876" s="51"/>
      <c r="G876" s="51"/>
      <c r="H876" s="51"/>
      <c r="I876" s="88"/>
    </row>
    <row r="877" spans="1:9">
      <c r="A877" s="92"/>
      <c r="B877" s="61"/>
      <c r="C877" s="65"/>
      <c r="D877" s="66"/>
      <c r="E877" s="51"/>
      <c r="F877" s="51"/>
      <c r="G877" s="51"/>
      <c r="H877" s="51"/>
      <c r="I877" s="88"/>
    </row>
    <row r="878" spans="1:9">
      <c r="A878" s="92"/>
      <c r="B878" s="61"/>
      <c r="C878" s="65"/>
      <c r="D878" s="66"/>
      <c r="E878" s="51"/>
      <c r="F878" s="51"/>
      <c r="G878" s="51"/>
      <c r="H878" s="51"/>
      <c r="I878" s="88"/>
    </row>
    <row r="879" spans="1:9">
      <c r="A879" s="92"/>
      <c r="B879" s="61"/>
      <c r="C879" s="65"/>
      <c r="D879" s="66"/>
      <c r="E879" s="51"/>
      <c r="F879" s="51"/>
      <c r="G879" s="51"/>
      <c r="H879" s="51"/>
      <c r="I879" s="88"/>
    </row>
    <row r="880" spans="1:9">
      <c r="A880" s="92"/>
      <c r="B880" s="61"/>
      <c r="C880" s="65"/>
      <c r="D880" s="69" t="s">
        <v>86</v>
      </c>
      <c r="E880" s="51"/>
      <c r="F880" s="51"/>
      <c r="G880" s="51"/>
      <c r="H880" s="51"/>
      <c r="I880" s="88"/>
    </row>
    <row r="881" spans="1:9" ht="36">
      <c r="A881" s="93"/>
      <c r="B881" s="70" t="s">
        <v>76</v>
      </c>
      <c r="C881" s="72" t="s">
        <v>131</v>
      </c>
      <c r="D881" s="75" t="s">
        <v>509</v>
      </c>
      <c r="E881" s="51"/>
      <c r="F881" s="51"/>
      <c r="G881" s="51"/>
      <c r="H881" s="51"/>
      <c r="I881" s="88"/>
    </row>
    <row r="882" spans="1:9" ht="63">
      <c r="A882" s="94"/>
      <c r="B882" s="71" t="s">
        <v>77</v>
      </c>
      <c r="C882" s="57" t="s">
        <v>133</v>
      </c>
      <c r="D882" s="75" t="s">
        <v>220</v>
      </c>
      <c r="E882" s="51"/>
      <c r="F882" s="51"/>
      <c r="G882" s="51"/>
      <c r="H882" s="51"/>
      <c r="I882" s="88"/>
    </row>
    <row r="883" spans="1:9" ht="36">
      <c r="A883" s="95"/>
      <c r="B883" s="71"/>
      <c r="C883" s="74" t="s">
        <v>508</v>
      </c>
      <c r="D883" s="75" t="s">
        <v>506</v>
      </c>
      <c r="E883" s="51"/>
      <c r="F883" s="51"/>
      <c r="G883" s="51"/>
      <c r="H883" s="51"/>
      <c r="I883" s="88"/>
    </row>
    <row r="884" spans="1:9">
      <c r="A884" s="95" t="s">
        <v>75</v>
      </c>
      <c r="B884" s="71"/>
      <c r="C884" s="74"/>
      <c r="D884" s="76" t="s">
        <v>507</v>
      </c>
      <c r="E884" s="51"/>
      <c r="F884" s="51"/>
      <c r="G884" s="51"/>
      <c r="H884" s="51"/>
      <c r="I884" s="88"/>
    </row>
    <row r="885" spans="1:9">
      <c r="A885" s="95"/>
      <c r="B885" s="71"/>
      <c r="C885" s="74"/>
      <c r="D885" s="75"/>
      <c r="E885" s="51"/>
      <c r="F885" s="51"/>
      <c r="G885" s="51"/>
      <c r="H885" s="51"/>
      <c r="I885" s="88"/>
    </row>
    <row r="886" spans="1:9">
      <c r="A886" s="95"/>
      <c r="B886" s="71"/>
      <c r="C886" s="74"/>
      <c r="D886" s="75"/>
      <c r="E886" s="51"/>
      <c r="F886" s="51"/>
      <c r="G886" s="51"/>
      <c r="H886" s="51"/>
      <c r="I886" s="88"/>
    </row>
    <row r="887" spans="1:9">
      <c r="A887" s="95"/>
      <c r="B887" s="71"/>
      <c r="C887" s="74"/>
      <c r="D887" s="75"/>
      <c r="E887" s="51"/>
      <c r="F887" s="51"/>
      <c r="G887" s="51"/>
      <c r="H887" s="51"/>
      <c r="I887" s="88"/>
    </row>
    <row r="888" spans="1:9">
      <c r="A888" s="95"/>
      <c r="B888" s="71"/>
      <c r="C888" s="74"/>
      <c r="D888" s="78" t="s">
        <v>86</v>
      </c>
      <c r="E888" s="51"/>
      <c r="F888" s="51"/>
      <c r="G888" s="51"/>
      <c r="H888" s="51"/>
      <c r="I888" s="88"/>
    </row>
    <row r="889" spans="1:9" ht="36">
      <c r="A889" s="90"/>
      <c r="B889" s="60" t="s">
        <v>76</v>
      </c>
      <c r="C889" s="62" t="s">
        <v>131</v>
      </c>
      <c r="D889" s="66" t="s">
        <v>511</v>
      </c>
      <c r="E889" s="51"/>
      <c r="F889" s="51"/>
      <c r="G889" s="51"/>
      <c r="H889" s="51"/>
      <c r="I889" s="88"/>
    </row>
    <row r="890" spans="1:9" ht="63">
      <c r="A890" s="91"/>
      <c r="B890" s="61" t="s">
        <v>77</v>
      </c>
      <c r="C890" s="64" t="s">
        <v>133</v>
      </c>
      <c r="D890" s="66" t="s">
        <v>83</v>
      </c>
      <c r="E890" s="51"/>
      <c r="F890" s="51"/>
      <c r="G890" s="51"/>
      <c r="H890" s="51"/>
      <c r="I890" s="88"/>
    </row>
    <row r="891" spans="1:9" ht="36">
      <c r="A891" s="92"/>
      <c r="B891" s="61"/>
      <c r="C891" s="65" t="s">
        <v>510</v>
      </c>
      <c r="D891" s="66" t="s">
        <v>506</v>
      </c>
      <c r="E891" s="51"/>
      <c r="F891" s="51"/>
      <c r="G891" s="51"/>
      <c r="H891" s="51"/>
      <c r="I891" s="88"/>
    </row>
    <row r="892" spans="1:9">
      <c r="A892" s="92" t="s">
        <v>75</v>
      </c>
      <c r="B892" s="61"/>
      <c r="C892" s="65"/>
      <c r="D892" s="67" t="s">
        <v>507</v>
      </c>
      <c r="E892" s="51"/>
      <c r="F892" s="51"/>
      <c r="G892" s="51"/>
      <c r="H892" s="51"/>
      <c r="I892" s="88"/>
    </row>
    <row r="893" spans="1:9">
      <c r="A893" s="92"/>
      <c r="B893" s="61"/>
      <c r="C893" s="65"/>
      <c r="D893" s="66"/>
      <c r="E893" s="51"/>
      <c r="F893" s="51"/>
      <c r="G893" s="51"/>
      <c r="H893" s="51"/>
      <c r="I893" s="88"/>
    </row>
    <row r="894" spans="1:9">
      <c r="A894" s="92"/>
      <c r="B894" s="61"/>
      <c r="C894" s="65"/>
      <c r="D894" s="66"/>
      <c r="E894" s="51"/>
      <c r="F894" s="51"/>
      <c r="G894" s="51"/>
      <c r="H894" s="51"/>
      <c r="I894" s="88"/>
    </row>
    <row r="895" spans="1:9">
      <c r="A895" s="92"/>
      <c r="B895" s="61"/>
      <c r="C895" s="65"/>
      <c r="D895" s="66"/>
      <c r="E895" s="51"/>
      <c r="F895" s="51"/>
      <c r="G895" s="51"/>
      <c r="H895" s="51"/>
      <c r="I895" s="88"/>
    </row>
    <row r="896" spans="1:9">
      <c r="A896" s="92"/>
      <c r="B896" s="61"/>
      <c r="C896" s="65"/>
      <c r="D896" s="69" t="s">
        <v>86</v>
      </c>
      <c r="E896" s="51"/>
      <c r="F896" s="51"/>
      <c r="G896" s="51"/>
      <c r="H896" s="51"/>
      <c r="I896" s="88"/>
    </row>
    <row r="897" spans="1:9" ht="36">
      <c r="A897" s="93"/>
      <c r="B897" s="70" t="s">
        <v>76</v>
      </c>
      <c r="C897" s="72" t="s">
        <v>131</v>
      </c>
      <c r="D897" s="75" t="s">
        <v>514</v>
      </c>
      <c r="E897" s="51"/>
      <c r="F897" s="51"/>
      <c r="G897" s="51"/>
      <c r="H897" s="51"/>
      <c r="I897" s="88"/>
    </row>
    <row r="898" spans="1:9">
      <c r="A898" s="94"/>
      <c r="B898" s="71" t="s">
        <v>77</v>
      </c>
      <c r="C898" s="73" t="s">
        <v>512</v>
      </c>
      <c r="D898" s="75" t="s">
        <v>83</v>
      </c>
      <c r="E898" s="51"/>
      <c r="F898" s="51"/>
      <c r="G898" s="51"/>
      <c r="H898" s="51"/>
      <c r="I898" s="88"/>
    </row>
    <row r="899" spans="1:9" ht="63">
      <c r="A899" s="95"/>
      <c r="B899" s="71"/>
      <c r="C899" s="57" t="s">
        <v>133</v>
      </c>
      <c r="D899" s="75" t="s">
        <v>506</v>
      </c>
      <c r="E899" s="51"/>
      <c r="F899" s="51"/>
      <c r="G899" s="51"/>
      <c r="H899" s="51"/>
      <c r="I899" s="88"/>
    </row>
    <row r="900" spans="1:9" ht="27">
      <c r="A900" s="95" t="s">
        <v>75</v>
      </c>
      <c r="B900" s="71"/>
      <c r="C900" s="74" t="s">
        <v>513</v>
      </c>
      <c r="D900" s="76" t="s">
        <v>507</v>
      </c>
      <c r="E900" s="51"/>
      <c r="F900" s="51"/>
      <c r="G900" s="51"/>
      <c r="H900" s="51"/>
      <c r="I900" s="88"/>
    </row>
    <row r="901" spans="1:9">
      <c r="A901" s="95"/>
      <c r="B901" s="71"/>
      <c r="C901" s="74"/>
      <c r="D901" s="75"/>
      <c r="E901" s="51"/>
      <c r="F901" s="51"/>
      <c r="G901" s="51"/>
      <c r="H901" s="51"/>
      <c r="I901" s="88"/>
    </row>
    <row r="902" spans="1:9">
      <c r="A902" s="95"/>
      <c r="B902" s="71"/>
      <c r="C902" s="74"/>
      <c r="D902" s="75"/>
      <c r="E902" s="51"/>
      <c r="F902" s="51"/>
      <c r="G902" s="51"/>
      <c r="H902" s="51"/>
      <c r="I902" s="88"/>
    </row>
    <row r="903" spans="1:9">
      <c r="A903" s="95"/>
      <c r="B903" s="71"/>
      <c r="C903" s="74"/>
      <c r="D903" s="75"/>
      <c r="E903" s="51"/>
      <c r="F903" s="51"/>
      <c r="G903" s="51"/>
      <c r="H903" s="51"/>
      <c r="I903" s="88"/>
    </row>
    <row r="904" spans="1:9">
      <c r="A904" s="95"/>
      <c r="B904" s="71"/>
      <c r="C904" s="74"/>
      <c r="D904" s="78" t="s">
        <v>86</v>
      </c>
      <c r="E904" s="51"/>
      <c r="F904" s="51"/>
      <c r="G904" s="51"/>
      <c r="H904" s="51"/>
      <c r="I904" s="88"/>
    </row>
    <row r="905" spans="1:9" ht="36">
      <c r="A905" s="90"/>
      <c r="B905" s="60" t="s">
        <v>76</v>
      </c>
      <c r="C905" s="62" t="s">
        <v>131</v>
      </c>
      <c r="D905" s="66" t="s">
        <v>515</v>
      </c>
      <c r="E905" s="51"/>
      <c r="F905" s="51"/>
      <c r="G905" s="51"/>
      <c r="H905" s="51"/>
      <c r="I905" s="88"/>
    </row>
    <row r="906" spans="1:9" ht="63">
      <c r="A906" s="91"/>
      <c r="B906" s="61" t="s">
        <v>77</v>
      </c>
      <c r="C906" s="64" t="s">
        <v>133</v>
      </c>
      <c r="D906" s="66" t="s">
        <v>83</v>
      </c>
      <c r="E906" s="51"/>
      <c r="F906" s="51"/>
      <c r="G906" s="51"/>
      <c r="H906" s="51"/>
      <c r="I906" s="88"/>
    </row>
    <row r="907" spans="1:9" ht="36">
      <c r="A907" s="92"/>
      <c r="B907" s="61"/>
      <c r="C907" s="65" t="s">
        <v>190</v>
      </c>
      <c r="D907" s="66" t="s">
        <v>516</v>
      </c>
      <c r="E907" s="51"/>
      <c r="F907" s="51"/>
      <c r="G907" s="51"/>
      <c r="H907" s="51"/>
      <c r="I907" s="88"/>
    </row>
    <row r="908" spans="1:9">
      <c r="A908" s="92" t="s">
        <v>75</v>
      </c>
      <c r="B908" s="61"/>
      <c r="C908" s="65"/>
      <c r="D908" s="67" t="s">
        <v>517</v>
      </c>
      <c r="E908" s="51"/>
      <c r="F908" s="51"/>
      <c r="G908" s="51"/>
      <c r="H908" s="51"/>
      <c r="I908" s="88"/>
    </row>
    <row r="909" spans="1:9">
      <c r="A909" s="92"/>
      <c r="B909" s="61"/>
      <c r="C909" s="65"/>
      <c r="D909" s="66"/>
      <c r="E909" s="51"/>
      <c r="F909" s="51"/>
      <c r="G909" s="51"/>
      <c r="H909" s="51"/>
      <c r="I909" s="88"/>
    </row>
    <row r="910" spans="1:9">
      <c r="A910" s="92"/>
      <c r="B910" s="61"/>
      <c r="C910" s="65"/>
      <c r="D910" s="66"/>
      <c r="E910" s="51"/>
      <c r="F910" s="51"/>
      <c r="G910" s="51"/>
      <c r="H910" s="51"/>
      <c r="I910" s="88"/>
    </row>
    <row r="911" spans="1:9">
      <c r="A911" s="92"/>
      <c r="B911" s="61"/>
      <c r="C911" s="65"/>
      <c r="D911" s="66"/>
      <c r="E911" s="51"/>
      <c r="F911" s="51"/>
      <c r="G911" s="51"/>
      <c r="H911" s="51"/>
      <c r="I911" s="88"/>
    </row>
    <row r="912" spans="1:9">
      <c r="A912" s="92"/>
      <c r="B912" s="61"/>
      <c r="C912" s="65"/>
      <c r="D912" s="69" t="s">
        <v>86</v>
      </c>
      <c r="E912" s="51"/>
      <c r="F912" s="51"/>
      <c r="G912" s="51"/>
      <c r="H912" s="51"/>
      <c r="I912" s="88"/>
    </row>
    <row r="913" spans="1:9" ht="36">
      <c r="A913" s="93"/>
      <c r="B913" s="70" t="s">
        <v>76</v>
      </c>
      <c r="C913" s="72" t="s">
        <v>131</v>
      </c>
      <c r="D913" s="75" t="s">
        <v>518</v>
      </c>
      <c r="E913" s="51"/>
      <c r="F913" s="51"/>
      <c r="G913" s="51"/>
      <c r="H913" s="51"/>
      <c r="I913" s="88"/>
    </row>
    <row r="914" spans="1:9" ht="63">
      <c r="A914" s="94"/>
      <c r="B914" s="71" t="s">
        <v>77</v>
      </c>
      <c r="C914" s="57" t="s">
        <v>133</v>
      </c>
      <c r="D914" s="75" t="s">
        <v>220</v>
      </c>
      <c r="E914" s="51"/>
      <c r="F914" s="51"/>
      <c r="G914" s="51"/>
      <c r="H914" s="51"/>
      <c r="I914" s="88"/>
    </row>
    <row r="915" spans="1:9" ht="36">
      <c r="A915" s="95"/>
      <c r="B915" s="71"/>
      <c r="C915" s="74" t="s">
        <v>508</v>
      </c>
      <c r="D915" s="75" t="s">
        <v>516</v>
      </c>
      <c r="E915" s="51"/>
      <c r="F915" s="51"/>
      <c r="G915" s="51"/>
      <c r="H915" s="51"/>
      <c r="I915" s="88"/>
    </row>
    <row r="916" spans="1:9">
      <c r="A916" s="95" t="s">
        <v>75</v>
      </c>
      <c r="B916" s="71"/>
      <c r="C916" s="74"/>
      <c r="D916" s="76" t="s">
        <v>517</v>
      </c>
      <c r="E916" s="51"/>
      <c r="F916" s="51"/>
      <c r="G916" s="51"/>
      <c r="H916" s="51"/>
      <c r="I916" s="88"/>
    </row>
    <row r="917" spans="1:9">
      <c r="A917" s="95"/>
      <c r="B917" s="71"/>
      <c r="C917" s="74"/>
      <c r="D917" s="75"/>
      <c r="E917" s="51"/>
      <c r="F917" s="51"/>
      <c r="G917" s="51"/>
      <c r="H917" s="51"/>
      <c r="I917" s="88"/>
    </row>
    <row r="918" spans="1:9">
      <c r="A918" s="95"/>
      <c r="B918" s="71"/>
      <c r="C918" s="74"/>
      <c r="D918" s="75"/>
      <c r="E918" s="51"/>
      <c r="F918" s="51"/>
      <c r="G918" s="51"/>
      <c r="H918" s="51"/>
      <c r="I918" s="88"/>
    </row>
    <row r="919" spans="1:9">
      <c r="A919" s="95"/>
      <c r="B919" s="71"/>
      <c r="C919" s="74"/>
      <c r="D919" s="75"/>
      <c r="E919" s="51"/>
      <c r="F919" s="51"/>
      <c r="G919" s="51"/>
      <c r="H919" s="51"/>
      <c r="I919" s="88"/>
    </row>
    <row r="920" spans="1:9">
      <c r="A920" s="95"/>
      <c r="B920" s="71"/>
      <c r="C920" s="74"/>
      <c r="D920" s="78" t="s">
        <v>86</v>
      </c>
      <c r="E920" s="51"/>
      <c r="F920" s="51"/>
      <c r="G920" s="51"/>
      <c r="H920" s="51"/>
      <c r="I920" s="88"/>
    </row>
    <row r="921" spans="1:9" ht="36">
      <c r="A921" s="90"/>
      <c r="B921" s="60" t="s">
        <v>76</v>
      </c>
      <c r="C921" s="62" t="s">
        <v>131</v>
      </c>
      <c r="D921" s="66" t="s">
        <v>520</v>
      </c>
      <c r="E921" s="51"/>
      <c r="F921" s="51"/>
      <c r="G921" s="51"/>
      <c r="H921" s="51"/>
      <c r="I921" s="88"/>
    </row>
    <row r="922" spans="1:9" ht="63">
      <c r="A922" s="91"/>
      <c r="B922" s="61" t="s">
        <v>77</v>
      </c>
      <c r="C922" s="63" t="s">
        <v>519</v>
      </c>
      <c r="D922" s="66" t="s">
        <v>220</v>
      </c>
      <c r="E922" s="51"/>
      <c r="F922" s="51"/>
      <c r="G922" s="51"/>
      <c r="H922" s="51"/>
      <c r="I922" s="88"/>
    </row>
    <row r="923" spans="1:9" ht="63">
      <c r="A923" s="92"/>
      <c r="B923" s="61"/>
      <c r="C923" s="64" t="s">
        <v>133</v>
      </c>
      <c r="D923" s="66" t="s">
        <v>516</v>
      </c>
      <c r="E923" s="51"/>
      <c r="F923" s="51"/>
      <c r="G923" s="51"/>
      <c r="H923" s="51"/>
      <c r="I923" s="88"/>
    </row>
    <row r="924" spans="1:9" ht="27">
      <c r="A924" s="92" t="s">
        <v>75</v>
      </c>
      <c r="B924" s="61"/>
      <c r="C924" s="65" t="s">
        <v>513</v>
      </c>
      <c r="D924" s="67" t="s">
        <v>517</v>
      </c>
      <c r="E924" s="51"/>
      <c r="F924" s="51"/>
      <c r="G924" s="51"/>
      <c r="H924" s="51"/>
      <c r="I924" s="88"/>
    </row>
    <row r="925" spans="1:9">
      <c r="A925" s="92"/>
      <c r="B925" s="61"/>
      <c r="C925" s="65"/>
      <c r="D925" s="66"/>
      <c r="E925" s="51"/>
      <c r="F925" s="51"/>
      <c r="G925" s="51"/>
      <c r="H925" s="51"/>
      <c r="I925" s="88"/>
    </row>
    <row r="926" spans="1:9">
      <c r="A926" s="92"/>
      <c r="B926" s="61"/>
      <c r="C926" s="65"/>
      <c r="D926" s="66"/>
      <c r="E926" s="51"/>
      <c r="F926" s="51"/>
      <c r="G926" s="51"/>
      <c r="H926" s="51"/>
      <c r="I926" s="88"/>
    </row>
    <row r="927" spans="1:9">
      <c r="A927" s="92"/>
      <c r="B927" s="61"/>
      <c r="C927" s="65"/>
      <c r="D927" s="66"/>
      <c r="E927" s="51"/>
      <c r="F927" s="51"/>
      <c r="G927" s="51"/>
      <c r="H927" s="51"/>
      <c r="I927" s="88"/>
    </row>
    <row r="928" spans="1:9">
      <c r="A928" s="92"/>
      <c r="B928" s="61"/>
      <c r="C928" s="65"/>
      <c r="D928" s="69" t="s">
        <v>86</v>
      </c>
      <c r="E928" s="51"/>
      <c r="F928" s="51"/>
      <c r="G928" s="51"/>
      <c r="H928" s="51"/>
      <c r="I928" s="88"/>
    </row>
    <row r="929" spans="1:9" ht="36">
      <c r="A929" s="93"/>
      <c r="B929" s="70" t="s">
        <v>117</v>
      </c>
      <c r="C929" s="72" t="s">
        <v>152</v>
      </c>
      <c r="D929" s="75" t="s">
        <v>522</v>
      </c>
      <c r="E929" s="51"/>
      <c r="F929" s="51"/>
      <c r="G929" s="51"/>
      <c r="H929" s="51"/>
      <c r="I929" s="88"/>
    </row>
    <row r="930" spans="1:9" ht="72">
      <c r="A930" s="94"/>
      <c r="B930" s="71" t="s">
        <v>87</v>
      </c>
      <c r="C930" s="73" t="s">
        <v>521</v>
      </c>
      <c r="D930" s="75" t="s">
        <v>83</v>
      </c>
      <c r="E930" s="51"/>
      <c r="F930" s="51"/>
      <c r="G930" s="51"/>
      <c r="H930" s="51"/>
      <c r="I930" s="88"/>
    </row>
    <row r="931" spans="1:9" ht="36">
      <c r="A931" s="95"/>
      <c r="B931" s="71"/>
      <c r="C931" s="57" t="s">
        <v>154</v>
      </c>
      <c r="D931" s="75" t="s">
        <v>523</v>
      </c>
      <c r="E931" s="51"/>
      <c r="F931" s="51"/>
      <c r="G931" s="51"/>
      <c r="H931" s="51"/>
      <c r="I931" s="88"/>
    </row>
    <row r="932" spans="1:9" ht="36">
      <c r="A932" s="95" t="s">
        <v>75</v>
      </c>
      <c r="B932" s="71"/>
      <c r="C932" s="74" t="s">
        <v>91</v>
      </c>
      <c r="D932" s="76" t="s">
        <v>524</v>
      </c>
      <c r="E932" s="51"/>
      <c r="F932" s="51"/>
      <c r="G932" s="51"/>
      <c r="H932" s="51"/>
      <c r="I932" s="88"/>
    </row>
    <row r="933" spans="1:9">
      <c r="A933" s="95"/>
      <c r="B933" s="71"/>
      <c r="C933" s="74"/>
      <c r="D933" s="75"/>
      <c r="E933" s="51"/>
      <c r="F933" s="51"/>
      <c r="G933" s="51"/>
      <c r="H933" s="51"/>
      <c r="I933" s="88"/>
    </row>
    <row r="934" spans="1:9">
      <c r="A934" s="95"/>
      <c r="B934" s="71"/>
      <c r="C934" s="74"/>
      <c r="D934" s="75"/>
      <c r="E934" s="51"/>
      <c r="F934" s="51"/>
      <c r="G934" s="51"/>
      <c r="H934" s="51"/>
      <c r="I934" s="88"/>
    </row>
    <row r="935" spans="1:9">
      <c r="A935" s="95"/>
      <c r="B935" s="71"/>
      <c r="C935" s="74"/>
      <c r="D935" s="75"/>
      <c r="E935" s="51"/>
      <c r="F935" s="51"/>
      <c r="G935" s="51"/>
      <c r="H935" s="51"/>
      <c r="I935" s="88"/>
    </row>
    <row r="936" spans="1:9">
      <c r="A936" s="95"/>
      <c r="B936" s="71"/>
      <c r="C936" s="74"/>
      <c r="D936" s="78" t="s">
        <v>86</v>
      </c>
      <c r="E936" s="51"/>
      <c r="F936" s="51"/>
      <c r="G936" s="51"/>
      <c r="H936" s="51"/>
      <c r="I936" s="88"/>
    </row>
    <row r="937" spans="1:9" ht="36">
      <c r="A937" s="90"/>
      <c r="B937" s="60" t="s">
        <v>76</v>
      </c>
      <c r="C937" s="62" t="s">
        <v>131</v>
      </c>
      <c r="D937" s="66" t="s">
        <v>526</v>
      </c>
      <c r="E937" s="51"/>
      <c r="F937" s="51"/>
      <c r="G937" s="51"/>
      <c r="H937" s="51"/>
      <c r="I937" s="88"/>
    </row>
    <row r="938" spans="1:9" ht="63">
      <c r="A938" s="91"/>
      <c r="B938" s="61" t="s">
        <v>77</v>
      </c>
      <c r="C938" s="64" t="s">
        <v>133</v>
      </c>
      <c r="D938" s="66" t="s">
        <v>83</v>
      </c>
      <c r="E938" s="51"/>
      <c r="F938" s="51"/>
      <c r="G938" s="51"/>
      <c r="H938" s="51"/>
      <c r="I938" s="88"/>
    </row>
    <row r="939" spans="1:9" ht="36">
      <c r="A939" s="92"/>
      <c r="B939" s="61"/>
      <c r="C939" s="65" t="s">
        <v>525</v>
      </c>
      <c r="D939" s="66" t="s">
        <v>527</v>
      </c>
      <c r="E939" s="51"/>
      <c r="F939" s="51"/>
      <c r="G939" s="51"/>
      <c r="H939" s="51"/>
      <c r="I939" s="88"/>
    </row>
    <row r="940" spans="1:9">
      <c r="A940" s="92" t="s">
        <v>75</v>
      </c>
      <c r="B940" s="61"/>
      <c r="C940" s="65"/>
      <c r="D940" s="67" t="s">
        <v>528</v>
      </c>
      <c r="E940" s="51"/>
      <c r="F940" s="51"/>
      <c r="G940" s="51"/>
      <c r="H940" s="51"/>
      <c r="I940" s="88"/>
    </row>
    <row r="941" spans="1:9">
      <c r="A941" s="92"/>
      <c r="B941" s="61"/>
      <c r="C941" s="65"/>
      <c r="D941" s="66"/>
      <c r="E941" s="51"/>
      <c r="F941" s="51"/>
      <c r="G941" s="51"/>
      <c r="H941" s="51"/>
      <c r="I941" s="88"/>
    </row>
    <row r="942" spans="1:9">
      <c r="A942" s="92"/>
      <c r="B942" s="61"/>
      <c r="C942" s="65"/>
      <c r="D942" s="66"/>
      <c r="E942" s="51"/>
      <c r="F942" s="51"/>
      <c r="G942" s="51"/>
      <c r="H942" s="51"/>
      <c r="I942" s="88"/>
    </row>
    <row r="943" spans="1:9">
      <c r="A943" s="92"/>
      <c r="B943" s="61"/>
      <c r="C943" s="65"/>
      <c r="D943" s="66"/>
      <c r="E943" s="51"/>
      <c r="F943" s="51"/>
      <c r="G943" s="51"/>
      <c r="H943" s="51"/>
      <c r="I943" s="88"/>
    </row>
    <row r="944" spans="1:9">
      <c r="A944" s="92"/>
      <c r="B944" s="61"/>
      <c r="C944" s="65"/>
      <c r="D944" s="69" t="s">
        <v>86</v>
      </c>
      <c r="E944" s="51"/>
      <c r="F944" s="51"/>
      <c r="G944" s="51"/>
      <c r="H944" s="51"/>
      <c r="I944" s="88"/>
    </row>
    <row r="945" spans="1:9" ht="36">
      <c r="A945" s="93"/>
      <c r="B945" s="70" t="s">
        <v>76</v>
      </c>
      <c r="C945" s="72" t="s">
        <v>131</v>
      </c>
      <c r="D945" s="75" t="s">
        <v>530</v>
      </c>
      <c r="E945" s="51"/>
      <c r="F945" s="51"/>
      <c r="G945" s="51"/>
      <c r="H945" s="51"/>
      <c r="I945" s="88"/>
    </row>
    <row r="946" spans="1:9">
      <c r="A946" s="94"/>
      <c r="B946" s="71" t="s">
        <v>77</v>
      </c>
      <c r="C946" s="73" t="s">
        <v>529</v>
      </c>
      <c r="D946" s="75" t="s">
        <v>83</v>
      </c>
      <c r="E946" s="51"/>
      <c r="F946" s="51"/>
      <c r="G946" s="51"/>
      <c r="H946" s="51"/>
      <c r="I946" s="88"/>
    </row>
    <row r="947" spans="1:9" ht="63">
      <c r="A947" s="95"/>
      <c r="B947" s="71"/>
      <c r="C947" s="57" t="s">
        <v>133</v>
      </c>
      <c r="D947" s="75" t="s">
        <v>531</v>
      </c>
      <c r="E947" s="51"/>
      <c r="F947" s="51"/>
      <c r="G947" s="51"/>
      <c r="H947" s="51"/>
      <c r="I947" s="88"/>
    </row>
    <row r="948" spans="1:9" ht="36">
      <c r="A948" s="95" t="s">
        <v>75</v>
      </c>
      <c r="B948" s="71"/>
      <c r="C948" s="74" t="s">
        <v>320</v>
      </c>
      <c r="D948" s="76" t="s">
        <v>532</v>
      </c>
      <c r="E948" s="51"/>
      <c r="F948" s="51"/>
      <c r="G948" s="51"/>
      <c r="H948" s="51"/>
      <c r="I948" s="88"/>
    </row>
    <row r="949" spans="1:9">
      <c r="A949" s="95"/>
      <c r="B949" s="71"/>
      <c r="C949" s="74"/>
      <c r="D949" s="75"/>
      <c r="E949" s="51"/>
      <c r="F949" s="51"/>
      <c r="G949" s="51"/>
      <c r="H949" s="51"/>
      <c r="I949" s="88"/>
    </row>
    <row r="950" spans="1:9">
      <c r="A950" s="95"/>
      <c r="B950" s="71"/>
      <c r="C950" s="74"/>
      <c r="D950" s="75"/>
      <c r="E950" s="51"/>
      <c r="F950" s="51"/>
      <c r="G950" s="51"/>
      <c r="H950" s="51"/>
      <c r="I950" s="88"/>
    </row>
    <row r="951" spans="1:9">
      <c r="A951" s="95"/>
      <c r="B951" s="71"/>
      <c r="C951" s="74"/>
      <c r="D951" s="75"/>
      <c r="E951" s="51"/>
      <c r="F951" s="51"/>
      <c r="G951" s="51"/>
      <c r="H951" s="51"/>
      <c r="I951" s="88"/>
    </row>
    <row r="952" spans="1:9">
      <c r="A952" s="95"/>
      <c r="B952" s="71"/>
      <c r="C952" s="74"/>
      <c r="D952" s="78" t="s">
        <v>86</v>
      </c>
      <c r="E952" s="51"/>
      <c r="F952" s="51"/>
      <c r="G952" s="51"/>
      <c r="H952" s="51"/>
      <c r="I952" s="88"/>
    </row>
    <row r="953" spans="1:9" ht="36">
      <c r="A953" s="90"/>
      <c r="B953" s="60" t="s">
        <v>76</v>
      </c>
      <c r="C953" s="62" t="s">
        <v>131</v>
      </c>
      <c r="D953" s="66" t="s">
        <v>534</v>
      </c>
      <c r="E953" s="51"/>
      <c r="F953" s="51"/>
      <c r="G953" s="51"/>
      <c r="H953" s="51"/>
      <c r="I953" s="88"/>
    </row>
    <row r="954" spans="1:9" ht="63">
      <c r="A954" s="91"/>
      <c r="B954" s="61" t="s">
        <v>77</v>
      </c>
      <c r="C954" s="64" t="s">
        <v>133</v>
      </c>
      <c r="D954" s="66" t="s">
        <v>220</v>
      </c>
      <c r="E954" s="51"/>
      <c r="F954" s="51"/>
      <c r="G954" s="51"/>
      <c r="H954" s="51"/>
      <c r="I954" s="88"/>
    </row>
    <row r="955" spans="1:9" ht="27">
      <c r="A955" s="92"/>
      <c r="B955" s="61"/>
      <c r="C955" s="65" t="s">
        <v>533</v>
      </c>
      <c r="D955" s="66" t="s">
        <v>535</v>
      </c>
      <c r="E955" s="51"/>
      <c r="F955" s="51"/>
      <c r="G955" s="51"/>
      <c r="H955" s="51"/>
      <c r="I955" s="88"/>
    </row>
    <row r="956" spans="1:9">
      <c r="A956" s="92" t="s">
        <v>75</v>
      </c>
      <c r="B956" s="61"/>
      <c r="C956" s="65"/>
      <c r="D956" s="67" t="s">
        <v>536</v>
      </c>
      <c r="E956" s="51"/>
      <c r="F956" s="51"/>
      <c r="G956" s="51"/>
      <c r="H956" s="51"/>
      <c r="I956" s="88"/>
    </row>
    <row r="957" spans="1:9">
      <c r="A957" s="92"/>
      <c r="B957" s="61"/>
      <c r="C957" s="65"/>
      <c r="D957" s="81" t="s">
        <v>537</v>
      </c>
      <c r="E957" s="51"/>
      <c r="F957" s="51"/>
      <c r="G957" s="51"/>
      <c r="H957" s="51"/>
      <c r="I957" s="88"/>
    </row>
    <row r="958" spans="1:9">
      <c r="A958" s="92"/>
      <c r="B958" s="61"/>
      <c r="C958" s="65"/>
      <c r="D958" s="68"/>
      <c r="E958" s="51"/>
      <c r="F958" s="51"/>
      <c r="G958" s="51"/>
      <c r="H958" s="51"/>
      <c r="I958" s="88"/>
    </row>
    <row r="959" spans="1:9">
      <c r="A959" s="92"/>
      <c r="B959" s="61"/>
      <c r="C959" s="65"/>
      <c r="D959" s="68"/>
      <c r="E959" s="51"/>
      <c r="F959" s="51"/>
      <c r="G959" s="51"/>
      <c r="H959" s="51"/>
      <c r="I959" s="88"/>
    </row>
    <row r="960" spans="1:9">
      <c r="A960" s="92"/>
      <c r="B960" s="61"/>
      <c r="C960" s="65"/>
      <c r="D960" s="68"/>
      <c r="E960" s="51"/>
      <c r="F960" s="51"/>
      <c r="G960" s="51"/>
      <c r="H960" s="51"/>
      <c r="I960" s="88"/>
    </row>
    <row r="961" spans="1:9">
      <c r="A961" s="92"/>
      <c r="B961" s="61"/>
      <c r="C961" s="65"/>
      <c r="D961" s="69" t="s">
        <v>86</v>
      </c>
      <c r="E961" s="51"/>
      <c r="F961" s="51"/>
      <c r="G961" s="51"/>
      <c r="H961" s="51"/>
      <c r="I961" s="88"/>
    </row>
    <row r="962" spans="1:9" ht="36">
      <c r="A962" s="93"/>
      <c r="B962" s="70" t="s">
        <v>76</v>
      </c>
      <c r="C962" s="72" t="s">
        <v>131</v>
      </c>
      <c r="D962" s="75" t="s">
        <v>539</v>
      </c>
      <c r="E962" s="51"/>
      <c r="F962" s="51"/>
      <c r="G962" s="51"/>
      <c r="H962" s="51"/>
      <c r="I962" s="88"/>
    </row>
    <row r="963" spans="1:9" ht="63">
      <c r="A963" s="94"/>
      <c r="B963" s="71" t="s">
        <v>77</v>
      </c>
      <c r="C963" s="57" t="s">
        <v>133</v>
      </c>
      <c r="D963" s="75" t="s">
        <v>220</v>
      </c>
      <c r="E963" s="51"/>
      <c r="F963" s="51"/>
      <c r="G963" s="51"/>
      <c r="H963" s="51"/>
      <c r="I963" s="88"/>
    </row>
    <row r="964" spans="1:9" ht="36">
      <c r="A964" s="95"/>
      <c r="B964" s="71"/>
      <c r="C964" s="74" t="s">
        <v>538</v>
      </c>
      <c r="D964" s="75" t="s">
        <v>540</v>
      </c>
      <c r="E964" s="51"/>
      <c r="F964" s="51"/>
      <c r="G964" s="51"/>
      <c r="H964" s="51"/>
      <c r="I964" s="88"/>
    </row>
    <row r="965" spans="1:9">
      <c r="A965" s="95" t="s">
        <v>75</v>
      </c>
      <c r="B965" s="71"/>
      <c r="C965" s="74"/>
      <c r="D965" s="76" t="s">
        <v>541</v>
      </c>
      <c r="E965" s="51"/>
      <c r="F965" s="51"/>
      <c r="G965" s="51"/>
      <c r="H965" s="51"/>
      <c r="I965" s="88"/>
    </row>
    <row r="966" spans="1:9">
      <c r="A966" s="95"/>
      <c r="B966" s="71"/>
      <c r="C966" s="74"/>
      <c r="D966" s="75"/>
      <c r="E966" s="51"/>
      <c r="F966" s="51"/>
      <c r="G966" s="51"/>
      <c r="H966" s="51"/>
      <c r="I966" s="88"/>
    </row>
    <row r="967" spans="1:9">
      <c r="A967" s="95"/>
      <c r="B967" s="71"/>
      <c r="C967" s="74"/>
      <c r="D967" s="75"/>
      <c r="E967" s="51"/>
      <c r="F967" s="51"/>
      <c r="G967" s="51"/>
      <c r="H967" s="51"/>
      <c r="I967" s="88"/>
    </row>
    <row r="968" spans="1:9">
      <c r="A968" s="95"/>
      <c r="B968" s="71"/>
      <c r="C968" s="74"/>
      <c r="D968" s="75"/>
      <c r="E968" s="51"/>
      <c r="F968" s="51"/>
      <c r="G968" s="51"/>
      <c r="H968" s="51"/>
      <c r="I968" s="88"/>
    </row>
    <row r="969" spans="1:9">
      <c r="A969" s="95"/>
      <c r="B969" s="71"/>
      <c r="C969" s="74"/>
      <c r="D969" s="78" t="s">
        <v>86</v>
      </c>
      <c r="E969" s="51"/>
      <c r="F969" s="51"/>
      <c r="G969" s="51"/>
      <c r="H969" s="51"/>
      <c r="I969" s="88"/>
    </row>
    <row r="970" spans="1:9" ht="36">
      <c r="A970" s="90"/>
      <c r="B970" s="60" t="s">
        <v>76</v>
      </c>
      <c r="C970" s="62" t="s">
        <v>131</v>
      </c>
      <c r="D970" s="66" t="s">
        <v>542</v>
      </c>
      <c r="E970" s="51"/>
      <c r="F970" s="51"/>
      <c r="G970" s="51"/>
      <c r="H970" s="51"/>
      <c r="I970" s="88"/>
    </row>
    <row r="971" spans="1:9" ht="63">
      <c r="A971" s="91"/>
      <c r="B971" s="61" t="s">
        <v>77</v>
      </c>
      <c r="C971" s="64" t="s">
        <v>133</v>
      </c>
      <c r="D971" s="66" t="s">
        <v>83</v>
      </c>
      <c r="E971" s="51"/>
      <c r="F971" s="51"/>
      <c r="G971" s="51"/>
      <c r="H971" s="51"/>
      <c r="I971" s="88"/>
    </row>
    <row r="972" spans="1:9" ht="27">
      <c r="A972" s="92"/>
      <c r="B972" s="61"/>
      <c r="C972" s="65" t="s">
        <v>390</v>
      </c>
      <c r="D972" s="66" t="s">
        <v>543</v>
      </c>
      <c r="E972" s="51"/>
      <c r="F972" s="51"/>
      <c r="G972" s="51"/>
      <c r="H972" s="51"/>
      <c r="I972" s="88"/>
    </row>
    <row r="973" spans="1:9">
      <c r="A973" s="92" t="s">
        <v>75</v>
      </c>
      <c r="B973" s="61"/>
      <c r="C973" s="65"/>
      <c r="D973" s="67" t="s">
        <v>544</v>
      </c>
      <c r="E973" s="51"/>
      <c r="F973" s="51"/>
      <c r="G973" s="51"/>
      <c r="H973" s="51"/>
      <c r="I973" s="88"/>
    </row>
    <row r="974" spans="1:9">
      <c r="A974" s="92"/>
      <c r="B974" s="61"/>
      <c r="C974" s="65"/>
      <c r="D974" s="66"/>
      <c r="E974" s="51"/>
      <c r="F974" s="51"/>
      <c r="G974" s="51"/>
      <c r="H974" s="51"/>
      <c r="I974" s="88"/>
    </row>
    <row r="975" spans="1:9">
      <c r="A975" s="92"/>
      <c r="B975" s="61"/>
      <c r="C975" s="65"/>
      <c r="D975" s="66"/>
      <c r="E975" s="51"/>
      <c r="F975" s="51"/>
      <c r="G975" s="51"/>
      <c r="H975" s="51"/>
      <c r="I975" s="88"/>
    </row>
    <row r="976" spans="1:9">
      <c r="A976" s="92"/>
      <c r="B976" s="61"/>
      <c r="C976" s="65"/>
      <c r="D976" s="66"/>
      <c r="E976" s="51"/>
      <c r="F976" s="51"/>
      <c r="G976" s="51"/>
      <c r="H976" s="51"/>
      <c r="I976" s="88"/>
    </row>
    <row r="977" spans="1:9">
      <c r="A977" s="92"/>
      <c r="B977" s="61"/>
      <c r="C977" s="65"/>
      <c r="D977" s="69" t="s">
        <v>86</v>
      </c>
      <c r="E977" s="51"/>
      <c r="F977" s="51"/>
      <c r="G977" s="51"/>
      <c r="H977" s="51"/>
      <c r="I977" s="88"/>
    </row>
    <row r="978" spans="1:9" ht="36">
      <c r="A978" s="93"/>
      <c r="B978" s="70" t="s">
        <v>76</v>
      </c>
      <c r="C978" s="72" t="s">
        <v>131</v>
      </c>
      <c r="D978" s="75" t="s">
        <v>546</v>
      </c>
      <c r="E978" s="51"/>
      <c r="F978" s="51"/>
      <c r="G978" s="51"/>
      <c r="H978" s="51"/>
      <c r="I978" s="88"/>
    </row>
    <row r="979" spans="1:9" ht="63">
      <c r="A979" s="94"/>
      <c r="B979" s="71" t="s">
        <v>77</v>
      </c>
      <c r="C979" s="57" t="s">
        <v>133</v>
      </c>
      <c r="D979" s="75" t="s">
        <v>83</v>
      </c>
      <c r="E979" s="51"/>
      <c r="F979" s="51"/>
      <c r="G979" s="51"/>
      <c r="H979" s="51"/>
      <c r="I979" s="88"/>
    </row>
    <row r="980" spans="1:9" ht="27">
      <c r="A980" s="95"/>
      <c r="B980" s="71"/>
      <c r="C980" s="74" t="s">
        <v>545</v>
      </c>
      <c r="D980" s="75" t="s">
        <v>543</v>
      </c>
      <c r="E980" s="51"/>
      <c r="F980" s="51"/>
      <c r="G980" s="51"/>
      <c r="H980" s="51"/>
      <c r="I980" s="88"/>
    </row>
    <row r="981" spans="1:9">
      <c r="A981" s="95" t="s">
        <v>75</v>
      </c>
      <c r="B981" s="71"/>
      <c r="C981" s="74"/>
      <c r="D981" s="76" t="s">
        <v>544</v>
      </c>
      <c r="E981" s="51"/>
      <c r="F981" s="51"/>
      <c r="G981" s="51"/>
      <c r="H981" s="51"/>
      <c r="I981" s="88"/>
    </row>
    <row r="982" spans="1:9">
      <c r="A982" s="95"/>
      <c r="B982" s="71"/>
      <c r="C982" s="74"/>
      <c r="D982" s="75"/>
      <c r="E982" s="51"/>
      <c r="F982" s="51"/>
      <c r="G982" s="51"/>
      <c r="H982" s="51"/>
      <c r="I982" s="88"/>
    </row>
    <row r="983" spans="1:9">
      <c r="A983" s="95"/>
      <c r="B983" s="71"/>
      <c r="C983" s="74"/>
      <c r="D983" s="75"/>
      <c r="E983" s="51"/>
      <c r="F983" s="51"/>
      <c r="G983" s="51"/>
      <c r="H983" s="51"/>
      <c r="I983" s="88"/>
    </row>
    <row r="984" spans="1:9">
      <c r="A984" s="95"/>
      <c r="B984" s="71"/>
      <c r="C984" s="74"/>
      <c r="D984" s="75"/>
      <c r="E984" s="51"/>
      <c r="F984" s="51"/>
      <c r="G984" s="51"/>
      <c r="H984" s="51"/>
      <c r="I984" s="88"/>
    </row>
    <row r="985" spans="1:9">
      <c r="A985" s="95"/>
      <c r="B985" s="71"/>
      <c r="C985" s="74"/>
      <c r="D985" s="78" t="s">
        <v>86</v>
      </c>
      <c r="E985" s="51"/>
      <c r="F985" s="51"/>
      <c r="G985" s="51"/>
      <c r="H985" s="51"/>
      <c r="I985" s="88"/>
    </row>
    <row r="986" spans="1:9" ht="36">
      <c r="A986" s="90"/>
      <c r="B986" s="60" t="s">
        <v>117</v>
      </c>
      <c r="C986" s="62" t="s">
        <v>152</v>
      </c>
      <c r="D986" s="66" t="s">
        <v>548</v>
      </c>
      <c r="E986" s="51"/>
      <c r="F986" s="51"/>
      <c r="G986" s="51"/>
      <c r="H986" s="51"/>
      <c r="I986" s="88"/>
    </row>
    <row r="987" spans="1:9" ht="180">
      <c r="A987" s="91"/>
      <c r="B987" s="61" t="s">
        <v>87</v>
      </c>
      <c r="C987" s="63" t="s">
        <v>547</v>
      </c>
      <c r="D987" s="66" t="s">
        <v>83</v>
      </c>
      <c r="E987" s="51"/>
      <c r="F987" s="51"/>
      <c r="G987" s="51"/>
      <c r="H987" s="51"/>
      <c r="I987" s="88"/>
    </row>
    <row r="988" spans="1:9" ht="36">
      <c r="A988" s="92"/>
      <c r="B988" s="61"/>
      <c r="C988" s="64" t="s">
        <v>154</v>
      </c>
      <c r="D988" s="66" t="s">
        <v>549</v>
      </c>
      <c r="E988" s="51"/>
      <c r="F988" s="51"/>
      <c r="G988" s="51"/>
      <c r="H988" s="51"/>
      <c r="I988" s="88"/>
    </row>
    <row r="989" spans="1:9" ht="27">
      <c r="A989" s="92" t="s">
        <v>75</v>
      </c>
      <c r="B989" s="61"/>
      <c r="C989" s="65" t="s">
        <v>141</v>
      </c>
      <c r="D989" s="67" t="s">
        <v>550</v>
      </c>
      <c r="E989" s="51"/>
      <c r="F989" s="51"/>
      <c r="G989" s="51"/>
      <c r="H989" s="51"/>
      <c r="I989" s="88"/>
    </row>
    <row r="990" spans="1:9">
      <c r="A990" s="92"/>
      <c r="B990" s="61"/>
      <c r="C990" s="65"/>
      <c r="D990" s="66"/>
      <c r="E990" s="51"/>
      <c r="F990" s="51"/>
      <c r="G990" s="51"/>
      <c r="H990" s="51"/>
      <c r="I990" s="88"/>
    </row>
    <row r="991" spans="1:9">
      <c r="A991" s="92"/>
      <c r="B991" s="61"/>
      <c r="C991" s="65"/>
      <c r="D991" s="66"/>
      <c r="E991" s="51"/>
      <c r="F991" s="51"/>
      <c r="G991" s="51"/>
      <c r="H991" s="51"/>
      <c r="I991" s="88"/>
    </row>
    <row r="992" spans="1:9">
      <c r="A992" s="92"/>
      <c r="B992" s="61"/>
      <c r="C992" s="65"/>
      <c r="D992" s="66"/>
      <c r="E992" s="51"/>
      <c r="F992" s="51"/>
      <c r="G992" s="51"/>
      <c r="H992" s="51"/>
      <c r="I992" s="88"/>
    </row>
    <row r="993" spans="1:9">
      <c r="A993" s="92"/>
      <c r="B993" s="61"/>
      <c r="C993" s="65"/>
      <c r="D993" s="69" t="s">
        <v>86</v>
      </c>
      <c r="E993" s="51"/>
      <c r="F993" s="51"/>
      <c r="G993" s="51"/>
      <c r="H993" s="51"/>
      <c r="I993" s="88"/>
    </row>
    <row r="994" spans="1:9" ht="36">
      <c r="A994" s="93"/>
      <c r="B994" s="70" t="s">
        <v>117</v>
      </c>
      <c r="C994" s="72" t="s">
        <v>152</v>
      </c>
      <c r="D994" s="75" t="s">
        <v>553</v>
      </c>
      <c r="E994" s="51"/>
      <c r="F994" s="51"/>
      <c r="G994" s="51"/>
      <c r="H994" s="51"/>
      <c r="I994" s="88"/>
    </row>
    <row r="995" spans="1:9" ht="81">
      <c r="A995" s="94"/>
      <c r="B995" s="71" t="s">
        <v>87</v>
      </c>
      <c r="C995" s="73" t="s">
        <v>551</v>
      </c>
      <c r="D995" s="75" t="s">
        <v>83</v>
      </c>
      <c r="E995" s="51"/>
      <c r="F995" s="51"/>
      <c r="G995" s="51"/>
      <c r="H995" s="51"/>
      <c r="I995" s="88"/>
    </row>
    <row r="996" spans="1:9" ht="36">
      <c r="A996" s="95"/>
      <c r="B996" s="71"/>
      <c r="C996" s="57" t="s">
        <v>154</v>
      </c>
      <c r="D996" s="75" t="s">
        <v>549</v>
      </c>
      <c r="E996" s="51"/>
      <c r="F996" s="51"/>
      <c r="G996" s="51"/>
      <c r="H996" s="51"/>
      <c r="I996" s="88"/>
    </row>
    <row r="997" spans="1:9" ht="27">
      <c r="A997" s="95" t="s">
        <v>75</v>
      </c>
      <c r="B997" s="71"/>
      <c r="C997" s="74" t="s">
        <v>552</v>
      </c>
      <c r="D997" s="76" t="s">
        <v>550</v>
      </c>
      <c r="E997" s="51"/>
      <c r="F997" s="51"/>
      <c r="G997" s="51"/>
      <c r="H997" s="51"/>
      <c r="I997" s="88"/>
    </row>
    <row r="998" spans="1:9">
      <c r="A998" s="95"/>
      <c r="B998" s="71"/>
      <c r="C998" s="74"/>
      <c r="D998" s="75"/>
      <c r="E998" s="51"/>
      <c r="F998" s="51"/>
      <c r="G998" s="51"/>
      <c r="H998" s="51"/>
      <c r="I998" s="88"/>
    </row>
    <row r="999" spans="1:9">
      <c r="A999" s="95"/>
      <c r="B999" s="71"/>
      <c r="C999" s="74"/>
      <c r="D999" s="75"/>
      <c r="E999" s="51"/>
      <c r="F999" s="51"/>
      <c r="G999" s="51"/>
      <c r="H999" s="51"/>
      <c r="I999" s="88"/>
    </row>
    <row r="1000" spans="1:9">
      <c r="A1000" s="95"/>
      <c r="B1000" s="71"/>
      <c r="C1000" s="74"/>
      <c r="D1000" s="75"/>
      <c r="E1000" s="51"/>
      <c r="F1000" s="51"/>
      <c r="G1000" s="51"/>
      <c r="H1000" s="51"/>
      <c r="I1000" s="88"/>
    </row>
    <row r="1001" spans="1:9">
      <c r="A1001" s="95"/>
      <c r="B1001" s="71"/>
      <c r="C1001" s="74"/>
      <c r="D1001" s="78" t="s">
        <v>86</v>
      </c>
      <c r="E1001" s="51"/>
      <c r="F1001" s="51"/>
      <c r="G1001" s="51"/>
      <c r="H1001" s="51"/>
      <c r="I1001" s="88"/>
    </row>
    <row r="1002" spans="1:9" ht="36">
      <c r="A1002" s="90"/>
      <c r="B1002" s="60" t="s">
        <v>76</v>
      </c>
      <c r="C1002" s="62" t="s">
        <v>131</v>
      </c>
      <c r="D1002" s="66" t="s">
        <v>556</v>
      </c>
      <c r="E1002" s="51"/>
      <c r="F1002" s="51"/>
      <c r="G1002" s="51"/>
      <c r="H1002" s="51"/>
      <c r="I1002" s="88"/>
    </row>
    <row r="1003" spans="1:9" ht="45">
      <c r="A1003" s="91"/>
      <c r="B1003" s="61" t="s">
        <v>77</v>
      </c>
      <c r="C1003" s="63" t="s">
        <v>554</v>
      </c>
      <c r="D1003" s="66" t="s">
        <v>83</v>
      </c>
      <c r="E1003" s="51"/>
      <c r="F1003" s="51"/>
      <c r="G1003" s="51"/>
      <c r="H1003" s="51"/>
      <c r="I1003" s="88"/>
    </row>
    <row r="1004" spans="1:9" ht="63">
      <c r="A1004" s="92"/>
      <c r="B1004" s="61"/>
      <c r="C1004" s="64" t="s">
        <v>133</v>
      </c>
      <c r="D1004" s="66" t="s">
        <v>549</v>
      </c>
      <c r="E1004" s="51"/>
      <c r="F1004" s="51"/>
      <c r="G1004" s="51"/>
      <c r="H1004" s="51"/>
      <c r="I1004" s="88"/>
    </row>
    <row r="1005" spans="1:9" ht="27">
      <c r="A1005" s="92" t="s">
        <v>75</v>
      </c>
      <c r="B1005" s="61"/>
      <c r="C1005" s="65" t="s">
        <v>555</v>
      </c>
      <c r="D1005" s="67" t="s">
        <v>550</v>
      </c>
      <c r="E1005" s="51"/>
      <c r="F1005" s="51"/>
      <c r="G1005" s="51"/>
      <c r="H1005" s="51"/>
      <c r="I1005" s="88"/>
    </row>
    <row r="1006" spans="1:9">
      <c r="A1006" s="92"/>
      <c r="B1006" s="61"/>
      <c r="C1006" s="65"/>
      <c r="D1006" s="66"/>
      <c r="E1006" s="51"/>
      <c r="F1006" s="51"/>
      <c r="G1006" s="51"/>
      <c r="H1006" s="51"/>
      <c r="I1006" s="88"/>
    </row>
    <row r="1007" spans="1:9">
      <c r="A1007" s="92"/>
      <c r="B1007" s="61"/>
      <c r="C1007" s="65"/>
      <c r="D1007" s="66"/>
      <c r="E1007" s="51"/>
      <c r="F1007" s="51"/>
      <c r="G1007" s="51"/>
      <c r="H1007" s="51"/>
      <c r="I1007" s="88"/>
    </row>
    <row r="1008" spans="1:9">
      <c r="A1008" s="92"/>
      <c r="B1008" s="61"/>
      <c r="C1008" s="65"/>
      <c r="D1008" s="66"/>
      <c r="E1008" s="51"/>
      <c r="F1008" s="51"/>
      <c r="G1008" s="51"/>
      <c r="H1008" s="51"/>
      <c r="I1008" s="88"/>
    </row>
    <row r="1009" spans="1:9">
      <c r="A1009" s="92"/>
      <c r="B1009" s="61"/>
      <c r="C1009" s="65"/>
      <c r="D1009" s="69" t="s">
        <v>86</v>
      </c>
      <c r="E1009" s="51"/>
      <c r="F1009" s="51"/>
      <c r="G1009" s="51"/>
      <c r="H1009" s="51"/>
      <c r="I1009" s="88"/>
    </row>
    <row r="1010" spans="1:9" ht="36">
      <c r="A1010" s="93"/>
      <c r="B1010" s="70" t="s">
        <v>76</v>
      </c>
      <c r="C1010" s="72" t="s">
        <v>131</v>
      </c>
      <c r="D1010" s="75" t="s">
        <v>558</v>
      </c>
      <c r="E1010" s="51"/>
      <c r="F1010" s="51"/>
      <c r="G1010" s="51"/>
      <c r="H1010" s="51"/>
      <c r="I1010" s="88"/>
    </row>
    <row r="1011" spans="1:9" ht="63">
      <c r="A1011" s="94"/>
      <c r="B1011" s="71" t="s">
        <v>77</v>
      </c>
      <c r="C1011" s="57" t="s">
        <v>133</v>
      </c>
      <c r="D1011" s="75" t="s">
        <v>83</v>
      </c>
      <c r="E1011" s="51"/>
      <c r="F1011" s="51"/>
      <c r="G1011" s="51"/>
      <c r="H1011" s="51"/>
      <c r="I1011" s="88"/>
    </row>
    <row r="1012" spans="1:9" ht="27">
      <c r="A1012" s="95"/>
      <c r="B1012" s="71"/>
      <c r="C1012" s="74" t="s">
        <v>557</v>
      </c>
      <c r="D1012" s="75" t="s">
        <v>559</v>
      </c>
      <c r="E1012" s="51"/>
      <c r="F1012" s="51"/>
      <c r="G1012" s="51"/>
      <c r="H1012" s="51"/>
      <c r="I1012" s="88"/>
    </row>
    <row r="1013" spans="1:9">
      <c r="A1013" s="95" t="s">
        <v>75</v>
      </c>
      <c r="B1013" s="71"/>
      <c r="C1013" s="74"/>
      <c r="D1013" s="76" t="s">
        <v>560</v>
      </c>
      <c r="E1013" s="51"/>
      <c r="F1013" s="51"/>
      <c r="G1013" s="51"/>
      <c r="H1013" s="51"/>
      <c r="I1013" s="88"/>
    </row>
    <row r="1014" spans="1:9">
      <c r="A1014" s="95"/>
      <c r="B1014" s="71"/>
      <c r="C1014" s="74"/>
      <c r="D1014" s="75"/>
      <c r="E1014" s="51"/>
      <c r="F1014" s="51"/>
      <c r="G1014" s="51"/>
      <c r="H1014" s="51"/>
      <c r="I1014" s="88"/>
    </row>
    <row r="1015" spans="1:9">
      <c r="A1015" s="95"/>
      <c r="B1015" s="71"/>
      <c r="C1015" s="74"/>
      <c r="D1015" s="75"/>
      <c r="E1015" s="51"/>
      <c r="F1015" s="51"/>
      <c r="G1015" s="51"/>
      <c r="H1015" s="51"/>
      <c r="I1015" s="88"/>
    </row>
    <row r="1016" spans="1:9">
      <c r="A1016" s="95"/>
      <c r="B1016" s="71"/>
      <c r="C1016" s="74"/>
      <c r="D1016" s="75"/>
      <c r="E1016" s="51"/>
      <c r="F1016" s="51"/>
      <c r="G1016" s="51"/>
      <c r="H1016" s="51"/>
      <c r="I1016" s="88"/>
    </row>
    <row r="1017" spans="1:9">
      <c r="A1017" s="95"/>
      <c r="B1017" s="71"/>
      <c r="C1017" s="74"/>
      <c r="D1017" s="78" t="s">
        <v>86</v>
      </c>
      <c r="E1017" s="51"/>
      <c r="F1017" s="51"/>
      <c r="G1017" s="51"/>
      <c r="H1017" s="51"/>
      <c r="I1017" s="88"/>
    </row>
    <row r="1018" spans="1:9" ht="36">
      <c r="A1018" s="90"/>
      <c r="B1018" s="60" t="s">
        <v>76</v>
      </c>
      <c r="C1018" s="62" t="s">
        <v>131</v>
      </c>
      <c r="D1018" s="66" t="s">
        <v>561</v>
      </c>
      <c r="E1018" s="51"/>
      <c r="F1018" s="51"/>
      <c r="G1018" s="51"/>
      <c r="H1018" s="51"/>
      <c r="I1018" s="88"/>
    </row>
    <row r="1019" spans="1:9" ht="63">
      <c r="A1019" s="91"/>
      <c r="B1019" s="61" t="s">
        <v>77</v>
      </c>
      <c r="C1019" s="64" t="s">
        <v>133</v>
      </c>
      <c r="D1019" s="66" t="s">
        <v>83</v>
      </c>
      <c r="E1019" s="51"/>
      <c r="F1019" s="51"/>
      <c r="G1019" s="51"/>
      <c r="H1019" s="51"/>
      <c r="I1019" s="88"/>
    </row>
    <row r="1020" spans="1:9" ht="27">
      <c r="A1020" s="92"/>
      <c r="B1020" s="61"/>
      <c r="C1020" s="65" t="s">
        <v>185</v>
      </c>
      <c r="D1020" s="66" t="s">
        <v>562</v>
      </c>
      <c r="E1020" s="51"/>
      <c r="F1020" s="51"/>
      <c r="G1020" s="51"/>
      <c r="H1020" s="51"/>
      <c r="I1020" s="88"/>
    </row>
    <row r="1021" spans="1:9">
      <c r="A1021" s="92" t="s">
        <v>75</v>
      </c>
      <c r="B1021" s="61"/>
      <c r="C1021" s="65"/>
      <c r="D1021" s="67" t="s">
        <v>563</v>
      </c>
      <c r="E1021" s="51"/>
      <c r="F1021" s="51"/>
      <c r="G1021" s="51"/>
      <c r="H1021" s="51"/>
      <c r="I1021" s="88"/>
    </row>
    <row r="1022" spans="1:9">
      <c r="A1022" s="92"/>
      <c r="B1022" s="61"/>
      <c r="C1022" s="65"/>
      <c r="D1022" s="66"/>
      <c r="E1022" s="51"/>
      <c r="F1022" s="51"/>
      <c r="G1022" s="51"/>
      <c r="H1022" s="51"/>
      <c r="I1022" s="88"/>
    </row>
    <row r="1023" spans="1:9">
      <c r="A1023" s="92"/>
      <c r="B1023" s="61"/>
      <c r="C1023" s="65"/>
      <c r="D1023" s="66"/>
      <c r="E1023" s="51"/>
      <c r="F1023" s="51"/>
      <c r="G1023" s="51"/>
      <c r="H1023" s="51"/>
      <c r="I1023" s="88"/>
    </row>
    <row r="1024" spans="1:9">
      <c r="A1024" s="92"/>
      <c r="B1024" s="61"/>
      <c r="C1024" s="65"/>
      <c r="D1024" s="66"/>
      <c r="E1024" s="51"/>
      <c r="F1024" s="51"/>
      <c r="G1024" s="51"/>
      <c r="H1024" s="51"/>
      <c r="I1024" s="88"/>
    </row>
    <row r="1025" spans="1:9">
      <c r="A1025" s="92"/>
      <c r="B1025" s="61"/>
      <c r="C1025" s="65"/>
      <c r="D1025" s="69" t="s">
        <v>86</v>
      </c>
      <c r="E1025" s="51"/>
      <c r="F1025" s="51"/>
      <c r="G1025" s="51"/>
      <c r="H1025" s="51"/>
      <c r="I1025" s="88"/>
    </row>
    <row r="1026" spans="1:9" ht="36">
      <c r="A1026" s="93"/>
      <c r="B1026" s="70" t="s">
        <v>117</v>
      </c>
      <c r="C1026" s="72" t="s">
        <v>131</v>
      </c>
      <c r="D1026" s="75" t="s">
        <v>566</v>
      </c>
      <c r="E1026" s="51"/>
      <c r="F1026" s="51"/>
      <c r="G1026" s="51"/>
      <c r="H1026" s="51"/>
      <c r="I1026" s="88"/>
    </row>
    <row r="1027" spans="1:9" ht="36">
      <c r="A1027" s="94"/>
      <c r="B1027" s="71" t="s">
        <v>87</v>
      </c>
      <c r="C1027" s="73" t="s">
        <v>564</v>
      </c>
      <c r="D1027" s="75" t="s">
        <v>83</v>
      </c>
      <c r="E1027" s="51"/>
      <c r="F1027" s="51"/>
      <c r="G1027" s="51"/>
      <c r="H1027" s="51"/>
      <c r="I1027" s="88"/>
    </row>
    <row r="1028" spans="1:9" ht="63">
      <c r="A1028" s="95"/>
      <c r="B1028" s="71"/>
      <c r="C1028" s="57" t="s">
        <v>133</v>
      </c>
      <c r="D1028" s="75" t="s">
        <v>567</v>
      </c>
      <c r="E1028" s="51"/>
      <c r="F1028" s="51"/>
      <c r="G1028" s="51"/>
      <c r="H1028" s="51"/>
      <c r="I1028" s="88"/>
    </row>
    <row r="1029" spans="1:9" ht="27">
      <c r="A1029" s="95" t="s">
        <v>75</v>
      </c>
      <c r="B1029" s="71"/>
      <c r="C1029" s="74" t="s">
        <v>565</v>
      </c>
      <c r="D1029" s="76" t="s">
        <v>568</v>
      </c>
      <c r="E1029" s="51"/>
      <c r="F1029" s="51"/>
      <c r="G1029" s="51"/>
      <c r="H1029" s="51"/>
      <c r="I1029" s="88"/>
    </row>
    <row r="1030" spans="1:9">
      <c r="A1030" s="95"/>
      <c r="B1030" s="71"/>
      <c r="C1030" s="74"/>
      <c r="D1030" s="75"/>
      <c r="E1030" s="51"/>
      <c r="F1030" s="51"/>
      <c r="G1030" s="51"/>
      <c r="H1030" s="51"/>
      <c r="I1030" s="88"/>
    </row>
    <row r="1031" spans="1:9">
      <c r="A1031" s="95"/>
      <c r="B1031" s="71"/>
      <c r="C1031" s="74"/>
      <c r="D1031" s="75"/>
      <c r="E1031" s="51"/>
      <c r="F1031" s="51"/>
      <c r="G1031" s="51"/>
      <c r="H1031" s="51"/>
      <c r="I1031" s="88"/>
    </row>
    <row r="1032" spans="1:9">
      <c r="A1032" s="95"/>
      <c r="B1032" s="71"/>
      <c r="C1032" s="74"/>
      <c r="D1032" s="75"/>
      <c r="E1032" s="51"/>
      <c r="F1032" s="51"/>
      <c r="G1032" s="51"/>
      <c r="H1032" s="51"/>
      <c r="I1032" s="88"/>
    </row>
    <row r="1033" spans="1:9">
      <c r="A1033" s="95"/>
      <c r="B1033" s="71"/>
      <c r="C1033" s="74"/>
      <c r="D1033" s="78" t="s">
        <v>86</v>
      </c>
      <c r="E1033" s="51"/>
      <c r="F1033" s="51"/>
      <c r="G1033" s="51"/>
      <c r="H1033" s="51"/>
      <c r="I1033" s="88"/>
    </row>
    <row r="1034" spans="1:9" ht="36">
      <c r="A1034" s="90"/>
      <c r="B1034" s="60" t="s">
        <v>76</v>
      </c>
      <c r="C1034" s="62" t="s">
        <v>131</v>
      </c>
      <c r="D1034" s="66" t="s">
        <v>571</v>
      </c>
      <c r="E1034" s="51"/>
      <c r="F1034" s="51"/>
      <c r="G1034" s="51"/>
      <c r="H1034" s="51"/>
      <c r="I1034" s="88"/>
    </row>
    <row r="1035" spans="1:9" ht="36">
      <c r="A1035" s="91"/>
      <c r="B1035" s="61" t="s">
        <v>77</v>
      </c>
      <c r="C1035" s="63" t="s">
        <v>569</v>
      </c>
      <c r="D1035" s="66" t="s">
        <v>83</v>
      </c>
      <c r="E1035" s="51"/>
      <c r="F1035" s="51"/>
      <c r="G1035" s="51"/>
      <c r="H1035" s="51"/>
      <c r="I1035" s="88"/>
    </row>
    <row r="1036" spans="1:9" ht="63">
      <c r="A1036" s="92"/>
      <c r="B1036" s="61"/>
      <c r="C1036" s="64" t="s">
        <v>133</v>
      </c>
      <c r="D1036" s="66" t="s">
        <v>572</v>
      </c>
      <c r="E1036" s="51"/>
      <c r="F1036" s="51"/>
      <c r="G1036" s="51"/>
      <c r="H1036" s="51"/>
      <c r="I1036" s="88"/>
    </row>
    <row r="1037" spans="1:9" ht="27">
      <c r="A1037" s="92" t="s">
        <v>75</v>
      </c>
      <c r="B1037" s="61"/>
      <c r="C1037" s="65" t="s">
        <v>570</v>
      </c>
      <c r="D1037" s="67" t="s">
        <v>573</v>
      </c>
      <c r="E1037" s="51"/>
      <c r="F1037" s="51"/>
      <c r="G1037" s="51"/>
      <c r="H1037" s="51"/>
      <c r="I1037" s="88"/>
    </row>
    <row r="1038" spans="1:9">
      <c r="A1038" s="92"/>
      <c r="B1038" s="61"/>
      <c r="C1038" s="65"/>
      <c r="D1038" s="66"/>
      <c r="E1038" s="51"/>
      <c r="F1038" s="51"/>
      <c r="G1038" s="51"/>
      <c r="H1038" s="51"/>
      <c r="I1038" s="88"/>
    </row>
    <row r="1039" spans="1:9">
      <c r="A1039" s="92"/>
      <c r="B1039" s="61"/>
      <c r="C1039" s="65"/>
      <c r="D1039" s="66"/>
      <c r="E1039" s="51"/>
      <c r="F1039" s="51"/>
      <c r="G1039" s="51"/>
      <c r="H1039" s="51"/>
      <c r="I1039" s="88"/>
    </row>
    <row r="1040" spans="1:9">
      <c r="A1040" s="92"/>
      <c r="B1040" s="61"/>
      <c r="C1040" s="65"/>
      <c r="D1040" s="66"/>
      <c r="E1040" s="51"/>
      <c r="F1040" s="51"/>
      <c r="G1040" s="51"/>
      <c r="H1040" s="51"/>
      <c r="I1040" s="88"/>
    </row>
    <row r="1041" spans="1:9">
      <c r="A1041" s="92"/>
      <c r="B1041" s="61"/>
      <c r="C1041" s="65"/>
      <c r="D1041" s="69" t="s">
        <v>86</v>
      </c>
      <c r="E1041" s="51"/>
      <c r="F1041" s="51"/>
      <c r="G1041" s="51"/>
      <c r="H1041" s="51"/>
      <c r="I1041" s="88"/>
    </row>
    <row r="1042" spans="1:9" ht="63">
      <c r="A1042" s="93"/>
      <c r="B1042" s="70" t="s">
        <v>76</v>
      </c>
      <c r="C1042" s="72" t="s">
        <v>426</v>
      </c>
      <c r="D1042" s="75" t="s">
        <v>576</v>
      </c>
      <c r="E1042" s="51"/>
      <c r="F1042" s="51"/>
      <c r="G1042" s="51"/>
      <c r="H1042" s="51"/>
      <c r="I1042" s="88"/>
    </row>
    <row r="1043" spans="1:9" ht="90">
      <c r="A1043" s="94"/>
      <c r="B1043" s="71" t="s">
        <v>87</v>
      </c>
      <c r="C1043" s="52" t="s">
        <v>574</v>
      </c>
      <c r="D1043" s="75" t="s">
        <v>83</v>
      </c>
      <c r="E1043" s="51"/>
      <c r="F1043" s="51"/>
      <c r="G1043" s="51"/>
      <c r="H1043" s="51"/>
      <c r="I1043" s="88"/>
    </row>
    <row r="1044" spans="1:9" ht="54">
      <c r="A1044" s="95"/>
      <c r="B1044" s="71"/>
      <c r="C1044" s="57" t="s">
        <v>427</v>
      </c>
      <c r="D1044" s="75" t="s">
        <v>577</v>
      </c>
      <c r="E1044" s="51"/>
      <c r="F1044" s="51"/>
      <c r="G1044" s="51"/>
      <c r="H1044" s="51"/>
      <c r="I1044" s="88"/>
    </row>
    <row r="1045" spans="1:9" ht="45">
      <c r="A1045" s="95" t="s">
        <v>75</v>
      </c>
      <c r="B1045" s="71"/>
      <c r="C1045" s="74" t="s">
        <v>575</v>
      </c>
      <c r="D1045" s="76" t="s">
        <v>578</v>
      </c>
      <c r="E1045" s="51"/>
      <c r="F1045" s="51"/>
      <c r="G1045" s="51"/>
      <c r="H1045" s="51"/>
      <c r="I1045" s="88"/>
    </row>
    <row r="1046" spans="1:9">
      <c r="A1046" s="95"/>
      <c r="B1046" s="71"/>
      <c r="C1046" s="74"/>
      <c r="D1046" s="75"/>
      <c r="E1046" s="51"/>
      <c r="F1046" s="51"/>
      <c r="G1046" s="51"/>
      <c r="H1046" s="51"/>
      <c r="I1046" s="88"/>
    </row>
    <row r="1047" spans="1:9">
      <c r="A1047" s="95"/>
      <c r="B1047" s="71"/>
      <c r="C1047" s="74"/>
      <c r="D1047" s="75"/>
      <c r="E1047" s="51"/>
      <c r="F1047" s="51"/>
      <c r="G1047" s="51"/>
      <c r="H1047" s="51"/>
      <c r="I1047" s="88"/>
    </row>
    <row r="1048" spans="1:9">
      <c r="A1048" s="95"/>
      <c r="B1048" s="71"/>
      <c r="C1048" s="74"/>
      <c r="D1048" s="75"/>
      <c r="E1048" s="51"/>
      <c r="F1048" s="51"/>
      <c r="G1048" s="51"/>
      <c r="H1048" s="51"/>
      <c r="I1048" s="88"/>
    </row>
    <row r="1049" spans="1:9">
      <c r="A1049" s="95"/>
      <c r="B1049" s="71"/>
      <c r="C1049" s="74"/>
      <c r="D1049" s="78" t="s">
        <v>86</v>
      </c>
      <c r="E1049" s="51"/>
      <c r="F1049" s="51"/>
      <c r="G1049" s="51"/>
      <c r="H1049" s="51"/>
      <c r="I1049" s="88"/>
    </row>
    <row r="1050" spans="1:9" ht="36">
      <c r="A1050" s="90"/>
      <c r="B1050" s="60" t="s">
        <v>117</v>
      </c>
      <c r="C1050" s="62" t="s">
        <v>152</v>
      </c>
      <c r="D1050" s="66" t="s">
        <v>580</v>
      </c>
      <c r="E1050" s="51"/>
      <c r="F1050" s="51"/>
      <c r="G1050" s="51"/>
      <c r="H1050" s="51"/>
      <c r="I1050" s="88"/>
    </row>
    <row r="1051" spans="1:9" ht="390">
      <c r="A1051" s="91"/>
      <c r="B1051" s="61" t="s">
        <v>87</v>
      </c>
      <c r="C1051" s="79" t="s">
        <v>579</v>
      </c>
      <c r="D1051" s="66" t="s">
        <v>83</v>
      </c>
      <c r="E1051" s="51"/>
      <c r="F1051" s="51"/>
      <c r="G1051" s="51"/>
      <c r="H1051" s="51"/>
      <c r="I1051" s="88"/>
    </row>
    <row r="1052" spans="1:9" ht="36">
      <c r="A1052" s="92"/>
      <c r="B1052" s="61"/>
      <c r="C1052" s="64" t="s">
        <v>154</v>
      </c>
      <c r="D1052" s="66" t="s">
        <v>581</v>
      </c>
      <c r="E1052" s="51"/>
      <c r="F1052" s="51"/>
      <c r="G1052" s="51"/>
      <c r="H1052" s="51"/>
      <c r="I1052" s="88"/>
    </row>
    <row r="1053" spans="1:9" ht="36">
      <c r="A1053" s="92" t="s">
        <v>75</v>
      </c>
      <c r="B1053" s="61"/>
      <c r="C1053" s="65" t="s">
        <v>113</v>
      </c>
      <c r="D1053" s="67" t="s">
        <v>582</v>
      </c>
      <c r="E1053" s="51"/>
      <c r="F1053" s="51"/>
      <c r="G1053" s="51"/>
      <c r="H1053" s="51"/>
      <c r="I1053" s="88"/>
    </row>
    <row r="1054" spans="1:9">
      <c r="A1054" s="92"/>
      <c r="B1054" s="61"/>
      <c r="C1054" s="65"/>
      <c r="D1054" s="66"/>
      <c r="E1054" s="51"/>
      <c r="F1054" s="51"/>
      <c r="G1054" s="51"/>
      <c r="H1054" s="51"/>
      <c r="I1054" s="88"/>
    </row>
    <row r="1055" spans="1:9">
      <c r="A1055" s="92"/>
      <c r="B1055" s="61"/>
      <c r="C1055" s="65"/>
      <c r="D1055" s="66"/>
      <c r="E1055" s="51"/>
      <c r="F1055" s="51"/>
      <c r="G1055" s="51"/>
      <c r="H1055" s="51"/>
      <c r="I1055" s="88"/>
    </row>
    <row r="1056" spans="1:9">
      <c r="A1056" s="92"/>
      <c r="B1056" s="61"/>
      <c r="C1056" s="65"/>
      <c r="D1056" s="66"/>
      <c r="E1056" s="51"/>
      <c r="F1056" s="51"/>
      <c r="G1056" s="51"/>
      <c r="H1056" s="51"/>
      <c r="I1056" s="88"/>
    </row>
    <row r="1057" spans="1:9">
      <c r="A1057" s="92"/>
      <c r="B1057" s="61"/>
      <c r="C1057" s="65"/>
      <c r="D1057" s="69" t="s">
        <v>86</v>
      </c>
      <c r="E1057" s="51"/>
      <c r="F1057" s="51"/>
      <c r="G1057" s="51"/>
      <c r="H1057" s="51"/>
      <c r="I1057" s="88"/>
    </row>
    <row r="1058" spans="1:9" ht="36">
      <c r="A1058" s="93"/>
      <c r="B1058" s="70" t="s">
        <v>117</v>
      </c>
      <c r="C1058" s="72" t="s">
        <v>152</v>
      </c>
      <c r="D1058" s="75" t="s">
        <v>585</v>
      </c>
      <c r="E1058" s="51"/>
      <c r="F1058" s="51"/>
      <c r="G1058" s="51"/>
      <c r="H1058" s="51"/>
      <c r="I1058" s="88"/>
    </row>
    <row r="1059" spans="1:9" ht="54">
      <c r="A1059" s="94"/>
      <c r="B1059" s="71" t="s">
        <v>87</v>
      </c>
      <c r="C1059" s="73" t="s">
        <v>583</v>
      </c>
      <c r="D1059" s="75" t="s">
        <v>83</v>
      </c>
      <c r="E1059" s="51"/>
      <c r="F1059" s="51"/>
      <c r="G1059" s="51"/>
      <c r="H1059" s="51"/>
      <c r="I1059" s="88"/>
    </row>
    <row r="1060" spans="1:9" ht="36">
      <c r="A1060" s="95"/>
      <c r="B1060" s="71"/>
      <c r="C1060" s="57" t="s">
        <v>154</v>
      </c>
      <c r="D1060" s="75" t="s">
        <v>586</v>
      </c>
      <c r="E1060" s="51"/>
      <c r="F1060" s="51"/>
      <c r="G1060" s="51"/>
      <c r="H1060" s="51"/>
      <c r="I1060" s="88"/>
    </row>
    <row r="1061" spans="1:9" ht="36">
      <c r="A1061" s="95" t="s">
        <v>75</v>
      </c>
      <c r="B1061" s="71"/>
      <c r="C1061" s="74" t="s">
        <v>584</v>
      </c>
      <c r="D1061" s="76" t="s">
        <v>587</v>
      </c>
      <c r="E1061" s="51"/>
      <c r="F1061" s="51"/>
      <c r="G1061" s="51"/>
      <c r="H1061" s="51"/>
      <c r="I1061" s="88"/>
    </row>
    <row r="1062" spans="1:9">
      <c r="A1062" s="95"/>
      <c r="B1062" s="71"/>
      <c r="C1062" s="74"/>
      <c r="D1062" s="75"/>
      <c r="E1062" s="51"/>
      <c r="F1062" s="51"/>
      <c r="G1062" s="51"/>
      <c r="H1062" s="51"/>
      <c r="I1062" s="88"/>
    </row>
    <row r="1063" spans="1:9">
      <c r="A1063" s="95"/>
      <c r="B1063" s="71"/>
      <c r="C1063" s="74"/>
      <c r="D1063" s="75"/>
      <c r="E1063" s="51"/>
      <c r="F1063" s="51"/>
      <c r="G1063" s="51"/>
      <c r="H1063" s="51"/>
      <c r="I1063" s="88"/>
    </row>
    <row r="1064" spans="1:9">
      <c r="A1064" s="95"/>
      <c r="B1064" s="71"/>
      <c r="C1064" s="74"/>
      <c r="D1064" s="75"/>
      <c r="E1064" s="51"/>
      <c r="F1064" s="51"/>
      <c r="G1064" s="51"/>
      <c r="H1064" s="51"/>
      <c r="I1064" s="88"/>
    </row>
    <row r="1065" spans="1:9">
      <c r="A1065" s="95"/>
      <c r="B1065" s="71"/>
      <c r="C1065" s="74"/>
      <c r="D1065" s="78" t="s">
        <v>86</v>
      </c>
      <c r="E1065" s="51"/>
      <c r="F1065" s="51"/>
      <c r="G1065" s="51"/>
      <c r="H1065" s="51"/>
      <c r="I1065" s="88"/>
    </row>
    <row r="1066" spans="1:9" ht="36">
      <c r="A1066" s="90"/>
      <c r="B1066" s="60" t="s">
        <v>76</v>
      </c>
      <c r="C1066" s="62" t="s">
        <v>131</v>
      </c>
      <c r="D1066" s="66" t="s">
        <v>588</v>
      </c>
      <c r="E1066" s="51"/>
      <c r="F1066" s="51"/>
      <c r="G1066" s="51"/>
      <c r="H1066" s="51"/>
      <c r="I1066" s="88"/>
    </row>
    <row r="1067" spans="1:9" ht="63">
      <c r="A1067" s="91"/>
      <c r="B1067" s="61" t="s">
        <v>77</v>
      </c>
      <c r="C1067" s="64" t="s">
        <v>133</v>
      </c>
      <c r="D1067" s="66" t="s">
        <v>83</v>
      </c>
      <c r="E1067" s="51"/>
      <c r="F1067" s="51"/>
      <c r="G1067" s="51"/>
      <c r="H1067" s="51"/>
      <c r="I1067" s="88"/>
    </row>
    <row r="1068" spans="1:9" ht="36">
      <c r="A1068" s="92"/>
      <c r="B1068" s="61"/>
      <c r="C1068" s="65" t="s">
        <v>320</v>
      </c>
      <c r="D1068" s="66" t="s">
        <v>586</v>
      </c>
      <c r="E1068" s="51"/>
      <c r="F1068" s="51"/>
      <c r="G1068" s="51"/>
      <c r="H1068" s="51"/>
      <c r="I1068" s="88"/>
    </row>
    <row r="1069" spans="1:9">
      <c r="A1069" s="92" t="s">
        <v>75</v>
      </c>
      <c r="B1069" s="61"/>
      <c r="C1069" s="65"/>
      <c r="D1069" s="67" t="s">
        <v>587</v>
      </c>
      <c r="E1069" s="51"/>
      <c r="F1069" s="51"/>
      <c r="G1069" s="51"/>
      <c r="H1069" s="51"/>
      <c r="I1069" s="88"/>
    </row>
    <row r="1070" spans="1:9">
      <c r="A1070" s="92"/>
      <c r="B1070" s="61"/>
      <c r="C1070" s="65"/>
      <c r="D1070" s="66"/>
      <c r="E1070" s="51"/>
      <c r="F1070" s="51"/>
      <c r="G1070" s="51"/>
      <c r="H1070" s="51"/>
      <c r="I1070" s="88"/>
    </row>
    <row r="1071" spans="1:9">
      <c r="A1071" s="92"/>
      <c r="B1071" s="61"/>
      <c r="C1071" s="65"/>
      <c r="D1071" s="66"/>
      <c r="E1071" s="51"/>
      <c r="F1071" s="51"/>
      <c r="G1071" s="51"/>
      <c r="H1071" s="51"/>
      <c r="I1071" s="88"/>
    </row>
    <row r="1072" spans="1:9">
      <c r="A1072" s="92"/>
      <c r="B1072" s="61"/>
      <c r="C1072" s="65"/>
      <c r="D1072" s="66"/>
      <c r="E1072" s="51"/>
      <c r="F1072" s="51"/>
      <c r="G1072" s="51"/>
      <c r="H1072" s="51"/>
      <c r="I1072" s="88"/>
    </row>
    <row r="1073" spans="1:9">
      <c r="A1073" s="92"/>
      <c r="B1073" s="61"/>
      <c r="C1073" s="65"/>
      <c r="D1073" s="69" t="s">
        <v>86</v>
      </c>
      <c r="E1073" s="51"/>
      <c r="F1073" s="51"/>
      <c r="G1073" s="51"/>
      <c r="H1073" s="51"/>
      <c r="I1073" s="88"/>
    </row>
    <row r="1074" spans="1:9" ht="36">
      <c r="A1074" s="93"/>
      <c r="B1074" s="70" t="s">
        <v>117</v>
      </c>
      <c r="C1074" s="72" t="s">
        <v>152</v>
      </c>
      <c r="D1074" s="75" t="s">
        <v>590</v>
      </c>
      <c r="E1074" s="51"/>
      <c r="F1074" s="51"/>
      <c r="G1074" s="51"/>
      <c r="H1074" s="51"/>
      <c r="I1074" s="88"/>
    </row>
    <row r="1075" spans="1:9" ht="63">
      <c r="A1075" s="94"/>
      <c r="B1075" s="71" t="s">
        <v>87</v>
      </c>
      <c r="C1075" s="73" t="s">
        <v>589</v>
      </c>
      <c r="D1075" s="75" t="s">
        <v>83</v>
      </c>
      <c r="E1075" s="51"/>
      <c r="F1075" s="51"/>
      <c r="G1075" s="51"/>
      <c r="H1075" s="51"/>
      <c r="I1075" s="88"/>
    </row>
    <row r="1076" spans="1:9" ht="36">
      <c r="A1076" s="95"/>
      <c r="B1076" s="71"/>
      <c r="C1076" s="57" t="s">
        <v>154</v>
      </c>
      <c r="D1076" s="75" t="s">
        <v>591</v>
      </c>
      <c r="E1076" s="51"/>
      <c r="F1076" s="51"/>
      <c r="G1076" s="51"/>
      <c r="H1076" s="51"/>
      <c r="I1076" s="88"/>
    </row>
    <row r="1077" spans="1:9" ht="36">
      <c r="A1077" s="95" t="s">
        <v>75</v>
      </c>
      <c r="B1077" s="71"/>
      <c r="C1077" s="74" t="s">
        <v>96</v>
      </c>
      <c r="D1077" s="76" t="s">
        <v>592</v>
      </c>
      <c r="E1077" s="51"/>
      <c r="F1077" s="51"/>
      <c r="G1077" s="51"/>
      <c r="H1077" s="51"/>
      <c r="I1077" s="88"/>
    </row>
    <row r="1078" spans="1:9">
      <c r="A1078" s="95"/>
      <c r="B1078" s="71"/>
      <c r="C1078" s="74"/>
      <c r="D1078" s="75"/>
      <c r="E1078" s="51"/>
      <c r="F1078" s="51"/>
      <c r="G1078" s="51"/>
      <c r="H1078" s="51"/>
      <c r="I1078" s="88"/>
    </row>
    <row r="1079" spans="1:9">
      <c r="A1079" s="95"/>
      <c r="B1079" s="71"/>
      <c r="C1079" s="74"/>
      <c r="D1079" s="75"/>
      <c r="E1079" s="51"/>
      <c r="F1079" s="51"/>
      <c r="G1079" s="51"/>
      <c r="H1079" s="51"/>
      <c r="I1079" s="88"/>
    </row>
    <row r="1080" spans="1:9">
      <c r="A1080" s="95"/>
      <c r="B1080" s="71"/>
      <c r="C1080" s="74"/>
      <c r="D1080" s="75"/>
      <c r="E1080" s="51"/>
      <c r="F1080" s="51"/>
      <c r="G1080" s="51"/>
      <c r="H1080" s="51"/>
      <c r="I1080" s="88"/>
    </row>
    <row r="1081" spans="1:9">
      <c r="A1081" s="95"/>
      <c r="B1081" s="71"/>
      <c r="C1081" s="74"/>
      <c r="D1081" s="78" t="s">
        <v>86</v>
      </c>
      <c r="E1081" s="51"/>
      <c r="F1081" s="51"/>
      <c r="G1081" s="51"/>
      <c r="H1081" s="51"/>
      <c r="I1081" s="88"/>
    </row>
    <row r="1082" spans="1:9" ht="36">
      <c r="A1082" s="90"/>
      <c r="B1082" s="60" t="s">
        <v>76</v>
      </c>
      <c r="C1082" s="62" t="s">
        <v>131</v>
      </c>
      <c r="D1082" s="66" t="s">
        <v>594</v>
      </c>
      <c r="E1082" s="51"/>
      <c r="F1082" s="51"/>
      <c r="G1082" s="51"/>
      <c r="H1082" s="51"/>
      <c r="I1082" s="88"/>
    </row>
    <row r="1083" spans="1:9" ht="18">
      <c r="A1083" s="91"/>
      <c r="B1083" s="61" t="s">
        <v>77</v>
      </c>
      <c r="C1083" s="63" t="s">
        <v>593</v>
      </c>
      <c r="D1083" s="66" t="s">
        <v>220</v>
      </c>
      <c r="E1083" s="51"/>
      <c r="F1083" s="51"/>
      <c r="G1083" s="51"/>
      <c r="H1083" s="51"/>
      <c r="I1083" s="88"/>
    </row>
    <row r="1084" spans="1:9" ht="63">
      <c r="A1084" s="92"/>
      <c r="B1084" s="61"/>
      <c r="C1084" s="64" t="s">
        <v>133</v>
      </c>
      <c r="D1084" s="66" t="s">
        <v>595</v>
      </c>
      <c r="E1084" s="51"/>
      <c r="F1084" s="51"/>
      <c r="G1084" s="51"/>
      <c r="H1084" s="51"/>
      <c r="I1084" s="88"/>
    </row>
    <row r="1085" spans="1:9" ht="27">
      <c r="A1085" s="92" t="s">
        <v>75</v>
      </c>
      <c r="B1085" s="61"/>
      <c r="C1085" s="65" t="s">
        <v>141</v>
      </c>
      <c r="D1085" s="67" t="s">
        <v>596</v>
      </c>
      <c r="E1085" s="51"/>
      <c r="F1085" s="51"/>
      <c r="G1085" s="51"/>
      <c r="H1085" s="51"/>
      <c r="I1085" s="88"/>
    </row>
    <row r="1086" spans="1:9">
      <c r="A1086" s="92"/>
      <c r="B1086" s="61"/>
      <c r="C1086" s="65"/>
      <c r="D1086" s="66"/>
      <c r="E1086" s="51"/>
      <c r="F1086" s="51"/>
      <c r="G1086" s="51"/>
      <c r="H1086" s="51"/>
      <c r="I1086" s="88"/>
    </row>
    <row r="1087" spans="1:9">
      <c r="A1087" s="92"/>
      <c r="B1087" s="61"/>
      <c r="C1087" s="65"/>
      <c r="D1087" s="66"/>
      <c r="E1087" s="51"/>
      <c r="F1087" s="51"/>
      <c r="G1087" s="51"/>
      <c r="H1087" s="51"/>
      <c r="I1087" s="88"/>
    </row>
    <row r="1088" spans="1:9">
      <c r="A1088" s="92"/>
      <c r="B1088" s="61"/>
      <c r="C1088" s="65"/>
      <c r="D1088" s="66"/>
      <c r="E1088" s="51"/>
      <c r="F1088" s="51"/>
      <c r="G1088" s="51"/>
      <c r="H1088" s="51"/>
      <c r="I1088" s="88"/>
    </row>
    <row r="1089" spans="1:9">
      <c r="A1089" s="92"/>
      <c r="B1089" s="61"/>
      <c r="C1089" s="65"/>
      <c r="D1089" s="69" t="s">
        <v>86</v>
      </c>
      <c r="E1089" s="51"/>
      <c r="F1089" s="51"/>
      <c r="G1089" s="51"/>
      <c r="H1089" s="51"/>
      <c r="I1089" s="88"/>
    </row>
    <row r="1090" spans="1:9" ht="36">
      <c r="A1090" s="93"/>
      <c r="B1090" s="70" t="s">
        <v>76</v>
      </c>
      <c r="C1090" s="72" t="s">
        <v>131</v>
      </c>
      <c r="D1090" s="75" t="s">
        <v>598</v>
      </c>
      <c r="E1090" s="51"/>
      <c r="F1090" s="51"/>
      <c r="G1090" s="51"/>
      <c r="H1090" s="51"/>
      <c r="I1090" s="88"/>
    </row>
    <row r="1091" spans="1:9" ht="54">
      <c r="A1091" s="94"/>
      <c r="B1091" s="71" t="s">
        <v>77</v>
      </c>
      <c r="C1091" s="73" t="s">
        <v>597</v>
      </c>
      <c r="D1091" s="75" t="s">
        <v>83</v>
      </c>
      <c r="E1091" s="51"/>
      <c r="F1091" s="51"/>
      <c r="G1091" s="51"/>
      <c r="H1091" s="51"/>
      <c r="I1091" s="88"/>
    </row>
    <row r="1092" spans="1:9" ht="63">
      <c r="A1092" s="95"/>
      <c r="B1092" s="71"/>
      <c r="C1092" s="57" t="s">
        <v>133</v>
      </c>
      <c r="D1092" s="75" t="s">
        <v>599</v>
      </c>
      <c r="E1092" s="51"/>
      <c r="F1092" s="51"/>
      <c r="G1092" s="51"/>
      <c r="H1092" s="51"/>
      <c r="I1092" s="88"/>
    </row>
    <row r="1093" spans="1:9" ht="27">
      <c r="A1093" s="95" t="s">
        <v>75</v>
      </c>
      <c r="B1093" s="71"/>
      <c r="C1093" s="74" t="s">
        <v>141</v>
      </c>
      <c r="D1093" s="76" t="s">
        <v>600</v>
      </c>
      <c r="E1093" s="51"/>
      <c r="F1093" s="51"/>
      <c r="G1093" s="51"/>
      <c r="H1093" s="51"/>
      <c r="I1093" s="88"/>
    </row>
    <row r="1094" spans="1:9">
      <c r="A1094" s="95"/>
      <c r="B1094" s="71"/>
      <c r="C1094" s="74"/>
      <c r="D1094" s="75"/>
      <c r="E1094" s="51"/>
      <c r="F1094" s="51"/>
      <c r="G1094" s="51"/>
      <c r="H1094" s="51"/>
      <c r="I1094" s="88"/>
    </row>
    <row r="1095" spans="1:9">
      <c r="A1095" s="95"/>
      <c r="B1095" s="71"/>
      <c r="C1095" s="74"/>
      <c r="D1095" s="75"/>
      <c r="E1095" s="51"/>
      <c r="F1095" s="51"/>
      <c r="G1095" s="51"/>
      <c r="H1095" s="51"/>
      <c r="I1095" s="88"/>
    </row>
    <row r="1096" spans="1:9">
      <c r="A1096" s="95"/>
      <c r="B1096" s="71"/>
      <c r="C1096" s="74"/>
      <c r="D1096" s="75"/>
      <c r="E1096" s="51"/>
      <c r="F1096" s="51"/>
      <c r="G1096" s="51"/>
      <c r="H1096" s="51"/>
      <c r="I1096" s="88"/>
    </row>
    <row r="1097" spans="1:9">
      <c r="A1097" s="95"/>
      <c r="B1097" s="71"/>
      <c r="C1097" s="74"/>
      <c r="D1097" s="78" t="s">
        <v>86</v>
      </c>
      <c r="E1097" s="51"/>
      <c r="F1097" s="51"/>
      <c r="G1097" s="51"/>
      <c r="H1097" s="51"/>
      <c r="I1097" s="88"/>
    </row>
    <row r="1098" spans="1:9" ht="36">
      <c r="A1098" s="90"/>
      <c r="B1098" s="60" t="s">
        <v>76</v>
      </c>
      <c r="C1098" s="62" t="s">
        <v>131</v>
      </c>
      <c r="D1098" s="66" t="s">
        <v>603</v>
      </c>
      <c r="E1098" s="51"/>
      <c r="F1098" s="51"/>
      <c r="G1098" s="51"/>
      <c r="H1098" s="51"/>
      <c r="I1098" s="88"/>
    </row>
    <row r="1099" spans="1:9" ht="120">
      <c r="A1099" s="91"/>
      <c r="B1099" s="61" t="s">
        <v>77</v>
      </c>
      <c r="C1099" s="79" t="s">
        <v>601</v>
      </c>
      <c r="D1099" s="66" t="s">
        <v>83</v>
      </c>
      <c r="E1099" s="51"/>
      <c r="F1099" s="51"/>
      <c r="G1099" s="51"/>
      <c r="H1099" s="51"/>
      <c r="I1099" s="88"/>
    </row>
    <row r="1100" spans="1:9" ht="63">
      <c r="A1100" s="92"/>
      <c r="B1100" s="61"/>
      <c r="C1100" s="64" t="s">
        <v>133</v>
      </c>
      <c r="D1100" s="66" t="s">
        <v>604</v>
      </c>
      <c r="E1100" s="51"/>
      <c r="F1100" s="51"/>
      <c r="G1100" s="51"/>
      <c r="H1100" s="51"/>
      <c r="I1100" s="88"/>
    </row>
    <row r="1101" spans="1:9" ht="27">
      <c r="A1101" s="92" t="s">
        <v>75</v>
      </c>
      <c r="B1101" s="61"/>
      <c r="C1101" s="65" t="s">
        <v>602</v>
      </c>
      <c r="D1101" s="67" t="s">
        <v>605</v>
      </c>
      <c r="E1101" s="51"/>
      <c r="F1101" s="51"/>
      <c r="G1101" s="51"/>
      <c r="H1101" s="51"/>
      <c r="I1101" s="88"/>
    </row>
    <row r="1102" spans="1:9">
      <c r="A1102" s="92"/>
      <c r="B1102" s="61"/>
      <c r="C1102" s="65"/>
      <c r="D1102" s="66"/>
      <c r="E1102" s="51"/>
      <c r="F1102" s="51"/>
      <c r="G1102" s="51"/>
      <c r="H1102" s="51"/>
      <c r="I1102" s="88"/>
    </row>
    <row r="1103" spans="1:9">
      <c r="A1103" s="92"/>
      <c r="B1103" s="61"/>
      <c r="C1103" s="65"/>
      <c r="D1103" s="66"/>
      <c r="E1103" s="51"/>
      <c r="F1103" s="51"/>
      <c r="G1103" s="51"/>
      <c r="H1103" s="51"/>
      <c r="I1103" s="88"/>
    </row>
    <row r="1104" spans="1:9">
      <c r="A1104" s="92"/>
      <c r="B1104" s="61"/>
      <c r="C1104" s="65"/>
      <c r="D1104" s="66"/>
      <c r="E1104" s="51"/>
      <c r="F1104" s="51"/>
      <c r="G1104" s="51"/>
      <c r="H1104" s="51"/>
      <c r="I1104" s="88"/>
    </row>
    <row r="1105" spans="1:9">
      <c r="A1105" s="92"/>
      <c r="B1105" s="61"/>
      <c r="C1105" s="65"/>
      <c r="D1105" s="69" t="s">
        <v>86</v>
      </c>
      <c r="E1105" s="51"/>
      <c r="F1105" s="51"/>
      <c r="G1105" s="51"/>
      <c r="H1105" s="51"/>
      <c r="I1105" s="88"/>
    </row>
    <row r="1106" spans="1:9" ht="36">
      <c r="A1106" s="93"/>
      <c r="B1106" s="70" t="s">
        <v>76</v>
      </c>
      <c r="C1106" s="72" t="s">
        <v>131</v>
      </c>
      <c r="D1106" s="75" t="s">
        <v>606</v>
      </c>
      <c r="E1106" s="51"/>
      <c r="F1106" s="51"/>
      <c r="G1106" s="51"/>
      <c r="H1106" s="51"/>
      <c r="I1106" s="88"/>
    </row>
    <row r="1107" spans="1:9" ht="63">
      <c r="A1107" s="94"/>
      <c r="B1107" s="71" t="s">
        <v>77</v>
      </c>
      <c r="C1107" s="57" t="s">
        <v>133</v>
      </c>
      <c r="D1107" s="75" t="s">
        <v>220</v>
      </c>
      <c r="E1107" s="51"/>
      <c r="F1107" s="51"/>
      <c r="G1107" s="51"/>
      <c r="H1107" s="51"/>
      <c r="I1107" s="88"/>
    </row>
    <row r="1108" spans="1:9" ht="36">
      <c r="A1108" s="95"/>
      <c r="B1108" s="71"/>
      <c r="C1108" s="74" t="s">
        <v>91</v>
      </c>
      <c r="D1108" s="75" t="s">
        <v>604</v>
      </c>
      <c r="E1108" s="51"/>
      <c r="F1108" s="51"/>
      <c r="G1108" s="51"/>
      <c r="H1108" s="51"/>
      <c r="I1108" s="88"/>
    </row>
    <row r="1109" spans="1:9">
      <c r="A1109" s="95" t="s">
        <v>75</v>
      </c>
      <c r="B1109" s="71"/>
      <c r="C1109" s="74"/>
      <c r="D1109" s="76" t="s">
        <v>605</v>
      </c>
      <c r="E1109" s="51"/>
      <c r="F1109" s="51"/>
      <c r="G1109" s="51"/>
      <c r="H1109" s="51"/>
      <c r="I1109" s="88"/>
    </row>
    <row r="1110" spans="1:9">
      <c r="A1110" s="95"/>
      <c r="B1110" s="71"/>
      <c r="C1110" s="74"/>
      <c r="D1110" s="75"/>
      <c r="E1110" s="51"/>
      <c r="F1110" s="51"/>
      <c r="G1110" s="51"/>
      <c r="H1110" s="51"/>
      <c r="I1110" s="88"/>
    </row>
    <row r="1111" spans="1:9">
      <c r="A1111" s="95"/>
      <c r="B1111" s="71"/>
      <c r="C1111" s="74"/>
      <c r="D1111" s="75"/>
      <c r="E1111" s="51"/>
      <c r="F1111" s="51"/>
      <c r="G1111" s="51"/>
      <c r="H1111" s="51"/>
      <c r="I1111" s="88"/>
    </row>
    <row r="1112" spans="1:9">
      <c r="A1112" s="95"/>
      <c r="B1112" s="71"/>
      <c r="C1112" s="74"/>
      <c r="D1112" s="75"/>
      <c r="E1112" s="51"/>
      <c r="F1112" s="51"/>
      <c r="G1112" s="51"/>
      <c r="H1112" s="51"/>
      <c r="I1112" s="88"/>
    </row>
    <row r="1113" spans="1:9">
      <c r="A1113" s="95"/>
      <c r="B1113" s="71"/>
      <c r="C1113" s="74"/>
      <c r="D1113" s="78" t="s">
        <v>86</v>
      </c>
      <c r="E1113" s="51"/>
      <c r="F1113" s="51"/>
      <c r="G1113" s="51"/>
      <c r="H1113" s="51"/>
      <c r="I1113" s="88"/>
    </row>
    <row r="1114" spans="1:9" ht="90">
      <c r="A1114" s="90"/>
      <c r="B1114" s="60" t="s">
        <v>76</v>
      </c>
      <c r="C1114" s="79" t="s">
        <v>607</v>
      </c>
      <c r="D1114" s="66" t="s">
        <v>608</v>
      </c>
      <c r="E1114" s="51"/>
      <c r="F1114" s="51"/>
      <c r="G1114" s="51"/>
      <c r="H1114" s="51"/>
      <c r="I1114" s="88"/>
    </row>
    <row r="1115" spans="1:9" ht="63">
      <c r="A1115" s="91"/>
      <c r="B1115" s="61" t="s">
        <v>77</v>
      </c>
      <c r="C1115" s="64" t="s">
        <v>133</v>
      </c>
      <c r="D1115" s="66" t="s">
        <v>220</v>
      </c>
      <c r="E1115" s="51"/>
      <c r="F1115" s="51"/>
      <c r="G1115" s="51"/>
      <c r="H1115" s="51"/>
      <c r="I1115" s="88"/>
    </row>
    <row r="1116" spans="1:9" ht="36">
      <c r="A1116" s="92"/>
      <c r="B1116" s="61"/>
      <c r="C1116" s="65" t="s">
        <v>482</v>
      </c>
      <c r="D1116" s="66" t="s">
        <v>609</v>
      </c>
      <c r="E1116" s="51"/>
      <c r="F1116" s="51"/>
      <c r="G1116" s="51"/>
      <c r="H1116" s="51"/>
      <c r="I1116" s="88"/>
    </row>
    <row r="1117" spans="1:9">
      <c r="A1117" s="92" t="s">
        <v>75</v>
      </c>
      <c r="B1117" s="61"/>
      <c r="C1117" s="65"/>
      <c r="D1117" s="67" t="s">
        <v>610</v>
      </c>
      <c r="E1117" s="51"/>
      <c r="F1117" s="51"/>
      <c r="G1117" s="51"/>
      <c r="H1117" s="51"/>
      <c r="I1117" s="88"/>
    </row>
    <row r="1118" spans="1:9">
      <c r="A1118" s="92"/>
      <c r="B1118" s="61"/>
      <c r="C1118" s="65"/>
      <c r="D1118" s="66"/>
      <c r="E1118" s="51"/>
      <c r="F1118" s="51"/>
      <c r="G1118" s="51"/>
      <c r="H1118" s="51"/>
      <c r="I1118" s="88"/>
    </row>
    <row r="1119" spans="1:9">
      <c r="A1119" s="92"/>
      <c r="B1119" s="61"/>
      <c r="C1119" s="65"/>
      <c r="D1119" s="66"/>
      <c r="E1119" s="51"/>
      <c r="F1119" s="51"/>
      <c r="G1119" s="51"/>
      <c r="H1119" s="51"/>
      <c r="I1119" s="88"/>
    </row>
    <row r="1120" spans="1:9">
      <c r="A1120" s="92"/>
      <c r="B1120" s="61"/>
      <c r="C1120" s="65"/>
      <c r="D1120" s="66"/>
      <c r="E1120" s="51"/>
      <c r="F1120" s="51"/>
      <c r="G1120" s="51"/>
      <c r="H1120" s="51"/>
      <c r="I1120" s="88"/>
    </row>
    <row r="1121" spans="1:9">
      <c r="A1121" s="92"/>
      <c r="B1121" s="61"/>
      <c r="C1121" s="65"/>
      <c r="D1121" s="69" t="s">
        <v>86</v>
      </c>
      <c r="E1121" s="51"/>
      <c r="F1121" s="51"/>
      <c r="G1121" s="51"/>
      <c r="H1121" s="51"/>
      <c r="I1121" s="88"/>
    </row>
    <row r="1122" spans="1:9" ht="36">
      <c r="A1122" s="93"/>
      <c r="B1122" s="70" t="s">
        <v>76</v>
      </c>
      <c r="C1122" s="72" t="s">
        <v>131</v>
      </c>
      <c r="D1122" s="75" t="s">
        <v>612</v>
      </c>
      <c r="E1122" s="51"/>
      <c r="F1122" s="51"/>
      <c r="G1122" s="51"/>
      <c r="H1122" s="51"/>
      <c r="I1122" s="88"/>
    </row>
    <row r="1123" spans="1:9" ht="63">
      <c r="A1123" s="94"/>
      <c r="B1123" s="71" t="s">
        <v>87</v>
      </c>
      <c r="C1123" s="57" t="s">
        <v>133</v>
      </c>
      <c r="D1123" s="75" t="s">
        <v>83</v>
      </c>
      <c r="E1123" s="51"/>
      <c r="F1123" s="51"/>
      <c r="G1123" s="51"/>
      <c r="H1123" s="51"/>
      <c r="I1123" s="88"/>
    </row>
    <row r="1124" spans="1:9" ht="36">
      <c r="A1124" s="95"/>
      <c r="B1124" s="71"/>
      <c r="C1124" s="74" t="s">
        <v>611</v>
      </c>
      <c r="D1124" s="75" t="s">
        <v>613</v>
      </c>
      <c r="E1124" s="51"/>
      <c r="F1124" s="51"/>
      <c r="G1124" s="51"/>
      <c r="H1124" s="51"/>
      <c r="I1124" s="88"/>
    </row>
    <row r="1125" spans="1:9">
      <c r="A1125" s="95" t="s">
        <v>75</v>
      </c>
      <c r="B1125" s="71"/>
      <c r="C1125" s="74"/>
      <c r="D1125" s="76" t="s">
        <v>614</v>
      </c>
      <c r="E1125" s="51"/>
      <c r="F1125" s="51"/>
      <c r="G1125" s="51"/>
      <c r="H1125" s="51"/>
      <c r="I1125" s="88"/>
    </row>
    <row r="1126" spans="1:9">
      <c r="A1126" s="95"/>
      <c r="B1126" s="71"/>
      <c r="C1126" s="74"/>
      <c r="D1126" s="75"/>
      <c r="E1126" s="51"/>
      <c r="F1126" s="51"/>
      <c r="G1126" s="51"/>
      <c r="H1126" s="51"/>
      <c r="I1126" s="88"/>
    </row>
    <row r="1127" spans="1:9">
      <c r="A1127" s="95"/>
      <c r="B1127" s="71"/>
      <c r="C1127" s="74"/>
      <c r="D1127" s="75"/>
      <c r="E1127" s="51"/>
      <c r="F1127" s="51"/>
      <c r="G1127" s="51"/>
      <c r="H1127" s="51"/>
      <c r="I1127" s="88"/>
    </row>
    <row r="1128" spans="1:9">
      <c r="A1128" s="95"/>
      <c r="B1128" s="71"/>
      <c r="C1128" s="74"/>
      <c r="D1128" s="75"/>
      <c r="E1128" s="51"/>
      <c r="F1128" s="51"/>
      <c r="G1128" s="51"/>
      <c r="H1128" s="51"/>
      <c r="I1128" s="88"/>
    </row>
    <row r="1129" spans="1:9">
      <c r="A1129" s="95"/>
      <c r="B1129" s="71"/>
      <c r="C1129" s="74"/>
      <c r="D1129" s="78" t="s">
        <v>86</v>
      </c>
      <c r="E1129" s="51"/>
      <c r="F1129" s="51"/>
      <c r="G1129" s="51"/>
      <c r="H1129" s="51"/>
      <c r="I1129" s="88"/>
    </row>
    <row r="1130" spans="1:9" ht="36">
      <c r="A1130" s="90"/>
      <c r="B1130" s="60" t="s">
        <v>117</v>
      </c>
      <c r="C1130" s="62" t="s">
        <v>152</v>
      </c>
      <c r="D1130" s="66" t="s">
        <v>617</v>
      </c>
      <c r="E1130" s="51"/>
      <c r="F1130" s="51"/>
      <c r="G1130" s="51"/>
      <c r="H1130" s="51"/>
      <c r="I1130" s="88"/>
    </row>
    <row r="1131" spans="1:9" ht="207">
      <c r="A1131" s="91"/>
      <c r="B1131" s="61" t="s">
        <v>257</v>
      </c>
      <c r="C1131" s="63" t="s">
        <v>615</v>
      </c>
      <c r="D1131" s="66" t="s">
        <v>83</v>
      </c>
      <c r="E1131" s="51"/>
      <c r="F1131" s="51"/>
      <c r="G1131" s="51"/>
      <c r="H1131" s="51"/>
      <c r="I1131" s="88"/>
    </row>
    <row r="1132" spans="1:9" ht="36">
      <c r="A1132" s="92"/>
      <c r="B1132" s="61"/>
      <c r="C1132" s="64" t="s">
        <v>154</v>
      </c>
      <c r="D1132" s="66" t="s">
        <v>618</v>
      </c>
      <c r="E1132" s="51"/>
      <c r="F1132" s="51"/>
      <c r="G1132" s="51"/>
      <c r="H1132" s="51"/>
      <c r="I1132" s="88"/>
    </row>
    <row r="1133" spans="1:9" ht="36">
      <c r="A1133" s="92" t="s">
        <v>75</v>
      </c>
      <c r="B1133" s="61"/>
      <c r="C1133" s="65" t="s">
        <v>616</v>
      </c>
      <c r="D1133" s="67" t="s">
        <v>619</v>
      </c>
      <c r="E1133" s="51"/>
      <c r="F1133" s="51"/>
      <c r="G1133" s="51"/>
      <c r="H1133" s="51"/>
      <c r="I1133" s="88"/>
    </row>
    <row r="1134" spans="1:9">
      <c r="A1134" s="92"/>
      <c r="B1134" s="61"/>
      <c r="C1134" s="65"/>
      <c r="D1134" s="66"/>
      <c r="E1134" s="51"/>
      <c r="F1134" s="51"/>
      <c r="G1134" s="51"/>
      <c r="H1134" s="51"/>
      <c r="I1134" s="88"/>
    </row>
    <row r="1135" spans="1:9">
      <c r="A1135" s="92"/>
      <c r="B1135" s="61"/>
      <c r="C1135" s="65"/>
      <c r="D1135" s="66"/>
      <c r="E1135" s="51"/>
      <c r="F1135" s="51"/>
      <c r="G1135" s="51"/>
      <c r="H1135" s="51"/>
      <c r="I1135" s="88"/>
    </row>
    <row r="1136" spans="1:9">
      <c r="A1136" s="92"/>
      <c r="B1136" s="61"/>
      <c r="C1136" s="65"/>
      <c r="D1136" s="66"/>
      <c r="E1136" s="51"/>
      <c r="F1136" s="51"/>
      <c r="G1136" s="51"/>
      <c r="H1136" s="51"/>
      <c r="I1136" s="88"/>
    </row>
    <row r="1137" spans="1:9">
      <c r="A1137" s="92"/>
      <c r="B1137" s="61"/>
      <c r="C1137" s="65"/>
      <c r="D1137" s="69" t="s">
        <v>86</v>
      </c>
      <c r="E1137" s="51"/>
      <c r="F1137" s="51"/>
      <c r="G1137" s="51"/>
      <c r="H1137" s="51"/>
      <c r="I1137" s="88"/>
    </row>
    <row r="1138" spans="1:9" ht="36">
      <c r="A1138" s="93"/>
      <c r="B1138" s="70" t="s">
        <v>76</v>
      </c>
      <c r="C1138" s="72" t="s">
        <v>131</v>
      </c>
      <c r="D1138" s="75" t="s">
        <v>620</v>
      </c>
      <c r="E1138" s="51"/>
      <c r="F1138" s="51"/>
      <c r="G1138" s="51"/>
      <c r="H1138" s="51"/>
      <c r="I1138" s="88"/>
    </row>
    <row r="1139" spans="1:9" ht="63">
      <c r="A1139" s="94"/>
      <c r="B1139" s="71" t="s">
        <v>87</v>
      </c>
      <c r="C1139" s="57" t="s">
        <v>133</v>
      </c>
      <c r="D1139" s="75" t="s">
        <v>83</v>
      </c>
      <c r="E1139" s="51"/>
      <c r="F1139" s="51"/>
      <c r="G1139" s="51"/>
      <c r="H1139" s="51"/>
      <c r="I1139" s="88"/>
    </row>
    <row r="1140" spans="1:9" ht="27">
      <c r="A1140" s="95"/>
      <c r="B1140" s="71"/>
      <c r="C1140" s="74" t="s">
        <v>373</v>
      </c>
      <c r="D1140" s="75" t="s">
        <v>621</v>
      </c>
      <c r="E1140" s="51"/>
      <c r="F1140" s="51"/>
      <c r="G1140" s="51"/>
      <c r="H1140" s="51"/>
      <c r="I1140" s="88"/>
    </row>
    <row r="1141" spans="1:9">
      <c r="A1141" s="95" t="s">
        <v>75</v>
      </c>
      <c r="B1141" s="71"/>
      <c r="C1141" s="74"/>
      <c r="D1141" s="76" t="s">
        <v>622</v>
      </c>
      <c r="E1141" s="51"/>
      <c r="F1141" s="51"/>
      <c r="G1141" s="51"/>
      <c r="H1141" s="51"/>
      <c r="I1141" s="88"/>
    </row>
    <row r="1142" spans="1:9">
      <c r="A1142" s="95"/>
      <c r="B1142" s="71"/>
      <c r="C1142" s="74"/>
      <c r="D1142" s="75"/>
      <c r="E1142" s="51"/>
      <c r="F1142" s="51"/>
      <c r="G1142" s="51"/>
      <c r="H1142" s="51"/>
      <c r="I1142" s="88"/>
    </row>
    <row r="1143" spans="1:9">
      <c r="A1143" s="95"/>
      <c r="B1143" s="71"/>
      <c r="C1143" s="74"/>
      <c r="D1143" s="75"/>
      <c r="E1143" s="51"/>
      <c r="F1143" s="51"/>
      <c r="G1143" s="51"/>
      <c r="H1143" s="51"/>
      <c r="I1143" s="88"/>
    </row>
    <row r="1144" spans="1:9">
      <c r="A1144" s="95"/>
      <c r="B1144" s="71"/>
      <c r="C1144" s="74"/>
      <c r="D1144" s="75"/>
      <c r="E1144" s="51"/>
      <c r="F1144" s="51"/>
      <c r="G1144" s="51"/>
      <c r="H1144" s="51"/>
      <c r="I1144" s="88"/>
    </row>
    <row r="1145" spans="1:9">
      <c r="A1145" s="95"/>
      <c r="B1145" s="71"/>
      <c r="C1145" s="74"/>
      <c r="D1145" s="78" t="s">
        <v>86</v>
      </c>
      <c r="E1145" s="51"/>
      <c r="F1145" s="51"/>
      <c r="G1145" s="51"/>
      <c r="H1145" s="51"/>
      <c r="I1145" s="88"/>
    </row>
    <row r="1146" spans="1:9" ht="36">
      <c r="A1146" s="90"/>
      <c r="B1146" s="60" t="s">
        <v>76</v>
      </c>
      <c r="C1146" s="62" t="s">
        <v>131</v>
      </c>
      <c r="D1146" s="66" t="s">
        <v>625</v>
      </c>
      <c r="E1146" s="51"/>
      <c r="F1146" s="51"/>
      <c r="G1146" s="51"/>
      <c r="H1146" s="51"/>
      <c r="I1146" s="88"/>
    </row>
    <row r="1147" spans="1:9" ht="18">
      <c r="A1147" s="91"/>
      <c r="B1147" s="61" t="s">
        <v>77</v>
      </c>
      <c r="C1147" s="63" t="s">
        <v>623</v>
      </c>
      <c r="D1147" s="66" t="s">
        <v>83</v>
      </c>
      <c r="E1147" s="51"/>
      <c r="F1147" s="51"/>
      <c r="G1147" s="51"/>
      <c r="H1147" s="51"/>
      <c r="I1147" s="88"/>
    </row>
    <row r="1148" spans="1:9" ht="63">
      <c r="A1148" s="92"/>
      <c r="B1148" s="61"/>
      <c r="C1148" s="64" t="s">
        <v>133</v>
      </c>
      <c r="D1148" s="66" t="s">
        <v>626</v>
      </c>
      <c r="E1148" s="51"/>
      <c r="F1148" s="51"/>
      <c r="G1148" s="51"/>
      <c r="H1148" s="51"/>
      <c r="I1148" s="88"/>
    </row>
    <row r="1149" spans="1:9" ht="36">
      <c r="A1149" s="92" t="s">
        <v>75</v>
      </c>
      <c r="B1149" s="61"/>
      <c r="C1149" s="65" t="s">
        <v>624</v>
      </c>
      <c r="D1149" s="67" t="s">
        <v>627</v>
      </c>
      <c r="E1149" s="51"/>
      <c r="F1149" s="51"/>
      <c r="G1149" s="51"/>
      <c r="H1149" s="51"/>
      <c r="I1149" s="88"/>
    </row>
    <row r="1150" spans="1:9">
      <c r="A1150" s="92"/>
      <c r="B1150" s="61"/>
      <c r="C1150" s="65"/>
      <c r="D1150" s="66"/>
      <c r="E1150" s="51"/>
      <c r="F1150" s="51"/>
      <c r="G1150" s="51"/>
      <c r="H1150" s="51"/>
      <c r="I1150" s="88"/>
    </row>
    <row r="1151" spans="1:9">
      <c r="A1151" s="92"/>
      <c r="B1151" s="61"/>
      <c r="C1151" s="65"/>
      <c r="D1151" s="66"/>
      <c r="E1151" s="51"/>
      <c r="F1151" s="51"/>
      <c r="G1151" s="51"/>
      <c r="H1151" s="51"/>
      <c r="I1151" s="88"/>
    </row>
    <row r="1152" spans="1:9">
      <c r="A1152" s="92"/>
      <c r="B1152" s="61"/>
      <c r="C1152" s="65"/>
      <c r="D1152" s="66"/>
      <c r="E1152" s="51"/>
      <c r="F1152" s="51"/>
      <c r="G1152" s="51"/>
      <c r="H1152" s="51"/>
      <c r="I1152" s="88"/>
    </row>
    <row r="1153" spans="1:9">
      <c r="A1153" s="92"/>
      <c r="B1153" s="61"/>
      <c r="C1153" s="65"/>
      <c r="D1153" s="69" t="s">
        <v>86</v>
      </c>
      <c r="E1153" s="51"/>
      <c r="F1153" s="51"/>
      <c r="G1153" s="51"/>
      <c r="H1153" s="51"/>
      <c r="I1153" s="88"/>
    </row>
    <row r="1154" spans="1:9" ht="36">
      <c r="A1154" s="93"/>
      <c r="B1154" s="70" t="s">
        <v>117</v>
      </c>
      <c r="C1154" s="72" t="s">
        <v>152</v>
      </c>
      <c r="D1154" s="75" t="s">
        <v>629</v>
      </c>
      <c r="E1154" s="51"/>
      <c r="F1154" s="51"/>
      <c r="G1154" s="51"/>
      <c r="H1154" s="51"/>
      <c r="I1154" s="88"/>
    </row>
    <row r="1155" spans="1:9" ht="72">
      <c r="A1155" s="94"/>
      <c r="B1155" s="71" t="s">
        <v>87</v>
      </c>
      <c r="C1155" s="73" t="s">
        <v>628</v>
      </c>
      <c r="D1155" s="75" t="s">
        <v>220</v>
      </c>
      <c r="E1155" s="51"/>
      <c r="F1155" s="51"/>
      <c r="G1155" s="51"/>
      <c r="H1155" s="51"/>
      <c r="I1155" s="88"/>
    </row>
    <row r="1156" spans="1:9" ht="36">
      <c r="A1156" s="95"/>
      <c r="B1156" s="71"/>
      <c r="C1156" s="57" t="s">
        <v>154</v>
      </c>
      <c r="D1156" s="75" t="s">
        <v>630</v>
      </c>
      <c r="E1156" s="51"/>
      <c r="F1156" s="51"/>
      <c r="G1156" s="51"/>
      <c r="H1156" s="51"/>
      <c r="I1156" s="88"/>
    </row>
    <row r="1157" spans="1:9" ht="36">
      <c r="A1157" s="95" t="s">
        <v>75</v>
      </c>
      <c r="B1157" s="71"/>
      <c r="C1157" s="74" t="s">
        <v>150</v>
      </c>
      <c r="D1157" s="76" t="s">
        <v>631</v>
      </c>
      <c r="E1157" s="51"/>
      <c r="F1157" s="51"/>
      <c r="G1157" s="51"/>
      <c r="H1157" s="51"/>
      <c r="I1157" s="88"/>
    </row>
    <row r="1158" spans="1:9">
      <c r="A1158" s="95"/>
      <c r="B1158" s="71"/>
      <c r="C1158" s="74"/>
      <c r="D1158" s="75"/>
      <c r="E1158" s="51"/>
      <c r="F1158" s="51"/>
      <c r="G1158" s="51"/>
      <c r="H1158" s="51"/>
      <c r="I1158" s="88"/>
    </row>
    <row r="1159" spans="1:9">
      <c r="A1159" s="95"/>
      <c r="B1159" s="71"/>
      <c r="C1159" s="74"/>
      <c r="D1159" s="75"/>
      <c r="E1159" s="51"/>
      <c r="F1159" s="51"/>
      <c r="G1159" s="51"/>
      <c r="H1159" s="51"/>
      <c r="I1159" s="88"/>
    </row>
    <row r="1160" spans="1:9">
      <c r="A1160" s="95"/>
      <c r="B1160" s="71"/>
      <c r="C1160" s="74"/>
      <c r="D1160" s="75"/>
      <c r="E1160" s="51"/>
      <c r="F1160" s="51"/>
      <c r="G1160" s="51"/>
      <c r="H1160" s="51"/>
      <c r="I1160" s="88"/>
    </row>
    <row r="1161" spans="1:9">
      <c r="A1161" s="95"/>
      <c r="B1161" s="71"/>
      <c r="C1161" s="74"/>
      <c r="D1161" s="78" t="s">
        <v>86</v>
      </c>
      <c r="E1161" s="51"/>
      <c r="F1161" s="51"/>
      <c r="G1161" s="51"/>
      <c r="H1161" s="51"/>
      <c r="I1161" s="88"/>
    </row>
    <row r="1162" spans="1:9" ht="36">
      <c r="A1162" s="90"/>
      <c r="B1162" s="60" t="s">
        <v>76</v>
      </c>
      <c r="C1162" s="62" t="s">
        <v>131</v>
      </c>
      <c r="D1162" s="66" t="s">
        <v>633</v>
      </c>
      <c r="E1162" s="51"/>
      <c r="F1162" s="51"/>
      <c r="G1162" s="51"/>
      <c r="H1162" s="51"/>
      <c r="I1162" s="88"/>
    </row>
    <row r="1163" spans="1:9" ht="63">
      <c r="A1163" s="91"/>
      <c r="B1163" s="61" t="s">
        <v>77</v>
      </c>
      <c r="C1163" s="64" t="s">
        <v>133</v>
      </c>
      <c r="D1163" s="66" t="s">
        <v>83</v>
      </c>
      <c r="E1163" s="51"/>
      <c r="F1163" s="51"/>
      <c r="G1163" s="51"/>
      <c r="H1163" s="51"/>
      <c r="I1163" s="88"/>
    </row>
    <row r="1164" spans="1:9" ht="36">
      <c r="A1164" s="92"/>
      <c r="B1164" s="61"/>
      <c r="C1164" s="65" t="s">
        <v>632</v>
      </c>
      <c r="D1164" s="66" t="s">
        <v>634</v>
      </c>
      <c r="E1164" s="51"/>
      <c r="F1164" s="51"/>
      <c r="G1164" s="51"/>
      <c r="H1164" s="51"/>
      <c r="I1164" s="88"/>
    </row>
    <row r="1165" spans="1:9">
      <c r="A1165" s="92" t="s">
        <v>75</v>
      </c>
      <c r="B1165" s="61"/>
      <c r="C1165" s="65"/>
      <c r="D1165" s="67" t="s">
        <v>635</v>
      </c>
      <c r="E1165" s="51"/>
      <c r="F1165" s="51"/>
      <c r="G1165" s="51"/>
      <c r="H1165" s="51"/>
      <c r="I1165" s="88"/>
    </row>
    <row r="1166" spans="1:9">
      <c r="A1166" s="92"/>
      <c r="B1166" s="61"/>
      <c r="C1166" s="65"/>
      <c r="D1166" s="66"/>
      <c r="E1166" s="51"/>
      <c r="F1166" s="51"/>
      <c r="G1166" s="51"/>
      <c r="H1166" s="51"/>
      <c r="I1166" s="88"/>
    </row>
    <row r="1167" spans="1:9">
      <c r="A1167" s="92"/>
      <c r="B1167" s="61"/>
      <c r="C1167" s="65"/>
      <c r="D1167" s="66"/>
      <c r="E1167" s="51"/>
      <c r="F1167" s="51"/>
      <c r="G1167" s="51"/>
      <c r="H1167" s="51"/>
      <c r="I1167" s="88"/>
    </row>
    <row r="1168" spans="1:9">
      <c r="A1168" s="92"/>
      <c r="B1168" s="61"/>
      <c r="C1168" s="65"/>
      <c r="D1168" s="66"/>
      <c r="E1168" s="51"/>
      <c r="F1168" s="51"/>
      <c r="G1168" s="51"/>
      <c r="H1168" s="51"/>
      <c r="I1168" s="88"/>
    </row>
    <row r="1169" spans="1:9">
      <c r="A1169" s="92"/>
      <c r="B1169" s="61"/>
      <c r="C1169" s="65"/>
      <c r="D1169" s="69" t="s">
        <v>86</v>
      </c>
      <c r="E1169" s="51"/>
      <c r="F1169" s="51"/>
      <c r="G1169" s="51"/>
      <c r="H1169" s="51"/>
      <c r="I1169" s="88"/>
    </row>
    <row r="1170" spans="1:9" ht="36">
      <c r="A1170" s="93"/>
      <c r="B1170" s="70" t="s">
        <v>76</v>
      </c>
      <c r="C1170" s="72" t="s">
        <v>131</v>
      </c>
      <c r="D1170" s="75" t="s">
        <v>637</v>
      </c>
      <c r="E1170" s="51"/>
      <c r="F1170" s="51"/>
      <c r="G1170" s="51"/>
      <c r="H1170" s="51"/>
      <c r="I1170" s="88"/>
    </row>
    <row r="1171" spans="1:9" ht="45">
      <c r="A1171" s="94"/>
      <c r="B1171" s="71" t="s">
        <v>77</v>
      </c>
      <c r="C1171" s="52" t="s">
        <v>636</v>
      </c>
      <c r="D1171" s="75" t="s">
        <v>83</v>
      </c>
      <c r="E1171" s="51"/>
      <c r="F1171" s="51"/>
      <c r="G1171" s="51"/>
      <c r="H1171" s="51"/>
      <c r="I1171" s="88"/>
    </row>
    <row r="1172" spans="1:9" ht="63">
      <c r="A1172" s="95"/>
      <c r="B1172" s="71"/>
      <c r="C1172" s="57" t="s">
        <v>133</v>
      </c>
      <c r="D1172" s="75" t="s">
        <v>634</v>
      </c>
      <c r="E1172" s="51"/>
      <c r="F1172" s="51"/>
      <c r="G1172" s="51"/>
      <c r="H1172" s="51"/>
      <c r="I1172" s="88"/>
    </row>
    <row r="1173" spans="1:9" ht="27">
      <c r="A1173" s="95" t="s">
        <v>75</v>
      </c>
      <c r="B1173" s="71"/>
      <c r="C1173" s="74" t="s">
        <v>373</v>
      </c>
      <c r="D1173" s="76" t="s">
        <v>635</v>
      </c>
      <c r="E1173" s="51"/>
      <c r="F1173" s="51"/>
      <c r="G1173" s="51"/>
      <c r="H1173" s="51"/>
      <c r="I1173" s="88"/>
    </row>
    <row r="1174" spans="1:9">
      <c r="A1174" s="95"/>
      <c r="B1174" s="71"/>
      <c r="C1174" s="74"/>
      <c r="D1174" s="75"/>
      <c r="E1174" s="51"/>
      <c r="F1174" s="51"/>
      <c r="G1174" s="51"/>
      <c r="H1174" s="51"/>
      <c r="I1174" s="88"/>
    </row>
    <row r="1175" spans="1:9">
      <c r="A1175" s="95"/>
      <c r="B1175" s="71"/>
      <c r="C1175" s="74"/>
      <c r="D1175" s="75"/>
      <c r="E1175" s="51"/>
      <c r="F1175" s="51"/>
      <c r="G1175" s="51"/>
      <c r="H1175" s="51"/>
      <c r="I1175" s="88"/>
    </row>
    <row r="1176" spans="1:9">
      <c r="A1176" s="95"/>
      <c r="B1176" s="71"/>
      <c r="C1176" s="74"/>
      <c r="D1176" s="75"/>
      <c r="E1176" s="51"/>
      <c r="F1176" s="51"/>
      <c r="G1176" s="51"/>
      <c r="H1176" s="51"/>
      <c r="I1176" s="88"/>
    </row>
    <row r="1177" spans="1:9">
      <c r="A1177" s="95"/>
      <c r="B1177" s="71"/>
      <c r="C1177" s="74"/>
      <c r="D1177" s="78" t="s">
        <v>86</v>
      </c>
      <c r="E1177" s="51"/>
      <c r="F1177" s="51"/>
      <c r="G1177" s="51"/>
      <c r="H1177" s="51"/>
      <c r="I1177" s="88"/>
    </row>
    <row r="1178" spans="1:9" ht="36">
      <c r="A1178" s="90"/>
      <c r="B1178" s="60" t="s">
        <v>76</v>
      </c>
      <c r="C1178" s="62" t="s">
        <v>131</v>
      </c>
      <c r="D1178" s="66" t="s">
        <v>639</v>
      </c>
      <c r="E1178" s="51"/>
      <c r="F1178" s="51"/>
      <c r="G1178" s="51"/>
      <c r="H1178" s="51"/>
      <c r="I1178" s="88"/>
    </row>
    <row r="1179" spans="1:9" ht="81">
      <c r="A1179" s="91"/>
      <c r="B1179" s="61" t="s">
        <v>77</v>
      </c>
      <c r="C1179" s="63" t="s">
        <v>638</v>
      </c>
      <c r="D1179" s="66" t="s">
        <v>83</v>
      </c>
      <c r="E1179" s="51"/>
      <c r="F1179" s="51"/>
      <c r="G1179" s="51"/>
      <c r="H1179" s="51"/>
      <c r="I1179" s="88"/>
    </row>
    <row r="1180" spans="1:9" ht="63">
      <c r="A1180" s="92"/>
      <c r="B1180" s="61"/>
      <c r="C1180" s="64" t="s">
        <v>133</v>
      </c>
      <c r="D1180" s="66" t="s">
        <v>634</v>
      </c>
      <c r="E1180" s="51"/>
      <c r="F1180" s="51"/>
      <c r="G1180" s="51"/>
      <c r="H1180" s="51"/>
      <c r="I1180" s="88"/>
    </row>
    <row r="1181" spans="1:9" ht="36">
      <c r="A1181" s="92" t="s">
        <v>75</v>
      </c>
      <c r="B1181" s="61"/>
      <c r="C1181" s="65" t="s">
        <v>91</v>
      </c>
      <c r="D1181" s="67" t="s">
        <v>635</v>
      </c>
      <c r="E1181" s="51"/>
      <c r="F1181" s="51"/>
      <c r="G1181" s="51"/>
      <c r="H1181" s="51"/>
      <c r="I1181" s="88"/>
    </row>
    <row r="1182" spans="1:9">
      <c r="A1182" s="92"/>
      <c r="B1182" s="61"/>
      <c r="C1182" s="65"/>
      <c r="D1182" s="66"/>
      <c r="E1182" s="51"/>
      <c r="F1182" s="51"/>
      <c r="G1182" s="51"/>
      <c r="H1182" s="51"/>
      <c r="I1182" s="88"/>
    </row>
    <row r="1183" spans="1:9">
      <c r="A1183" s="92"/>
      <c r="B1183" s="61"/>
      <c r="C1183" s="65"/>
      <c r="D1183" s="66"/>
      <c r="E1183" s="51"/>
      <c r="F1183" s="51"/>
      <c r="G1183" s="51"/>
      <c r="H1183" s="51"/>
      <c r="I1183" s="88"/>
    </row>
    <row r="1184" spans="1:9">
      <c r="A1184" s="92"/>
      <c r="B1184" s="61"/>
      <c r="C1184" s="65"/>
      <c r="D1184" s="66"/>
      <c r="E1184" s="51"/>
      <c r="F1184" s="51"/>
      <c r="G1184" s="51"/>
      <c r="H1184" s="51"/>
      <c r="I1184" s="88"/>
    </row>
    <row r="1185" spans="1:9">
      <c r="A1185" s="92"/>
      <c r="B1185" s="61"/>
      <c r="C1185" s="65"/>
      <c r="D1185" s="69" t="s">
        <v>86</v>
      </c>
      <c r="E1185" s="51"/>
      <c r="F1185" s="51"/>
      <c r="G1185" s="51"/>
      <c r="H1185" s="51"/>
      <c r="I1185" s="88"/>
    </row>
    <row r="1186" spans="1:9" ht="36">
      <c r="A1186" s="93"/>
      <c r="B1186" s="70" t="s">
        <v>76</v>
      </c>
      <c r="C1186" s="72" t="s">
        <v>131</v>
      </c>
      <c r="D1186" s="75" t="s">
        <v>640</v>
      </c>
      <c r="E1186" s="51"/>
      <c r="F1186" s="51"/>
      <c r="G1186" s="51"/>
      <c r="H1186" s="51"/>
      <c r="I1186" s="88"/>
    </row>
    <row r="1187" spans="1:9" ht="63">
      <c r="A1187" s="94"/>
      <c r="B1187" s="71" t="s">
        <v>77</v>
      </c>
      <c r="C1187" s="57" t="s">
        <v>133</v>
      </c>
      <c r="D1187" s="75" t="s">
        <v>83</v>
      </c>
      <c r="E1187" s="51"/>
      <c r="F1187" s="51"/>
      <c r="G1187" s="51"/>
      <c r="H1187" s="51"/>
      <c r="I1187" s="88"/>
    </row>
    <row r="1188" spans="1:9" ht="36">
      <c r="A1188" s="95"/>
      <c r="B1188" s="71"/>
      <c r="C1188" s="74" t="s">
        <v>538</v>
      </c>
      <c r="D1188" s="75" t="s">
        <v>641</v>
      </c>
      <c r="E1188" s="51"/>
      <c r="F1188" s="51"/>
      <c r="G1188" s="51"/>
      <c r="H1188" s="51"/>
      <c r="I1188" s="88"/>
    </row>
    <row r="1189" spans="1:9">
      <c r="A1189" s="95" t="s">
        <v>75</v>
      </c>
      <c r="B1189" s="71"/>
      <c r="C1189" s="74"/>
      <c r="D1189" s="76" t="s">
        <v>642</v>
      </c>
      <c r="E1189" s="51"/>
      <c r="F1189" s="51"/>
      <c r="G1189" s="51"/>
      <c r="H1189" s="51"/>
      <c r="I1189" s="88"/>
    </row>
    <row r="1190" spans="1:9">
      <c r="A1190" s="95"/>
      <c r="B1190" s="71"/>
      <c r="C1190" s="74"/>
      <c r="D1190" s="75"/>
      <c r="E1190" s="51"/>
      <c r="F1190" s="51"/>
      <c r="G1190" s="51"/>
      <c r="H1190" s="51"/>
      <c r="I1190" s="88"/>
    </row>
    <row r="1191" spans="1:9">
      <c r="A1191" s="95"/>
      <c r="B1191" s="71"/>
      <c r="C1191" s="74"/>
      <c r="D1191" s="75"/>
      <c r="E1191" s="51"/>
      <c r="F1191" s="51"/>
      <c r="G1191" s="51"/>
      <c r="H1191" s="51"/>
      <c r="I1191" s="88"/>
    </row>
    <row r="1192" spans="1:9">
      <c r="A1192" s="95"/>
      <c r="B1192" s="71"/>
      <c r="C1192" s="74"/>
      <c r="D1192" s="75"/>
      <c r="E1192" s="51"/>
      <c r="F1192" s="51"/>
      <c r="G1192" s="51"/>
      <c r="H1192" s="51"/>
      <c r="I1192" s="88"/>
    </row>
    <row r="1193" spans="1:9">
      <c r="A1193" s="95"/>
      <c r="B1193" s="71"/>
      <c r="C1193" s="74"/>
      <c r="D1193" s="78" t="s">
        <v>86</v>
      </c>
      <c r="E1193" s="51"/>
      <c r="F1193" s="51"/>
      <c r="G1193" s="51"/>
      <c r="H1193" s="51"/>
      <c r="I1193" s="88"/>
    </row>
    <row r="1194" spans="1:9" ht="36">
      <c r="A1194" s="90"/>
      <c r="B1194" s="60" t="s">
        <v>76</v>
      </c>
      <c r="C1194" s="62" t="s">
        <v>131</v>
      </c>
      <c r="D1194" s="66" t="s">
        <v>644</v>
      </c>
      <c r="E1194" s="51"/>
      <c r="F1194" s="51"/>
      <c r="G1194" s="51"/>
      <c r="H1194" s="51"/>
      <c r="I1194" s="88"/>
    </row>
    <row r="1195" spans="1:9" ht="54">
      <c r="A1195" s="91"/>
      <c r="B1195" s="61" t="s">
        <v>77</v>
      </c>
      <c r="C1195" s="63" t="s">
        <v>643</v>
      </c>
      <c r="D1195" s="66" t="s">
        <v>83</v>
      </c>
      <c r="E1195" s="51"/>
      <c r="F1195" s="51"/>
      <c r="G1195" s="51"/>
      <c r="H1195" s="51"/>
      <c r="I1195" s="88"/>
    </row>
    <row r="1196" spans="1:9" ht="63">
      <c r="A1196" s="92"/>
      <c r="B1196" s="61"/>
      <c r="C1196" s="64" t="s">
        <v>133</v>
      </c>
      <c r="D1196" s="66" t="s">
        <v>645</v>
      </c>
      <c r="E1196" s="51"/>
      <c r="F1196" s="51"/>
      <c r="G1196" s="51"/>
      <c r="H1196" s="51"/>
      <c r="I1196" s="88"/>
    </row>
    <row r="1197" spans="1:9" ht="36">
      <c r="A1197" s="92" t="s">
        <v>75</v>
      </c>
      <c r="B1197" s="61"/>
      <c r="C1197" s="65" t="s">
        <v>232</v>
      </c>
      <c r="D1197" s="67" t="s">
        <v>646</v>
      </c>
      <c r="E1197" s="51"/>
      <c r="F1197" s="51"/>
      <c r="G1197" s="51"/>
      <c r="H1197" s="51"/>
      <c r="I1197" s="88"/>
    </row>
    <row r="1198" spans="1:9">
      <c r="A1198" s="92"/>
      <c r="B1198" s="61"/>
      <c r="C1198" s="65"/>
      <c r="D1198" s="66"/>
      <c r="E1198" s="51"/>
      <c r="F1198" s="51"/>
      <c r="G1198" s="51"/>
      <c r="H1198" s="51"/>
      <c r="I1198" s="88"/>
    </row>
    <row r="1199" spans="1:9">
      <c r="A1199" s="92"/>
      <c r="B1199" s="61"/>
      <c r="C1199" s="65"/>
      <c r="D1199" s="66"/>
      <c r="E1199" s="51"/>
      <c r="F1199" s="51"/>
      <c r="G1199" s="51"/>
      <c r="H1199" s="51"/>
      <c r="I1199" s="88"/>
    </row>
    <row r="1200" spans="1:9">
      <c r="A1200" s="92"/>
      <c r="B1200" s="61"/>
      <c r="C1200" s="65"/>
      <c r="D1200" s="66"/>
      <c r="E1200" s="51"/>
      <c r="F1200" s="51"/>
      <c r="G1200" s="51"/>
      <c r="H1200" s="51"/>
      <c r="I1200" s="88"/>
    </row>
    <row r="1201" spans="1:9">
      <c r="A1201" s="92"/>
      <c r="B1201" s="61"/>
      <c r="C1201" s="65"/>
      <c r="D1201" s="69" t="s">
        <v>86</v>
      </c>
      <c r="E1201" s="51"/>
      <c r="F1201" s="51"/>
      <c r="G1201" s="51"/>
      <c r="H1201" s="51"/>
      <c r="I1201" s="88"/>
    </row>
    <row r="1202" spans="1:9" ht="36">
      <c r="A1202" s="93"/>
      <c r="B1202" s="70" t="s">
        <v>76</v>
      </c>
      <c r="C1202" s="72" t="s">
        <v>131</v>
      </c>
      <c r="D1202" s="75" t="s">
        <v>648</v>
      </c>
      <c r="E1202" s="51"/>
      <c r="F1202" s="51"/>
      <c r="G1202" s="51"/>
      <c r="H1202" s="51"/>
      <c r="I1202" s="88"/>
    </row>
    <row r="1203" spans="1:9" ht="171">
      <c r="A1203" s="94"/>
      <c r="B1203" s="71" t="s">
        <v>77</v>
      </c>
      <c r="C1203" s="73" t="s">
        <v>647</v>
      </c>
      <c r="D1203" s="75" t="s">
        <v>83</v>
      </c>
      <c r="E1203" s="51"/>
      <c r="F1203" s="51"/>
      <c r="G1203" s="51"/>
      <c r="H1203" s="51"/>
      <c r="I1203" s="88"/>
    </row>
    <row r="1204" spans="1:9" ht="63">
      <c r="A1204" s="95"/>
      <c r="B1204" s="71"/>
      <c r="C1204" s="57" t="s">
        <v>133</v>
      </c>
      <c r="D1204" s="75" t="s">
        <v>649</v>
      </c>
      <c r="E1204" s="51"/>
      <c r="F1204" s="51"/>
      <c r="G1204" s="51"/>
      <c r="H1204" s="51"/>
      <c r="I1204" s="88"/>
    </row>
    <row r="1205" spans="1:9" ht="27">
      <c r="A1205" s="95" t="s">
        <v>75</v>
      </c>
      <c r="B1205" s="71"/>
      <c r="C1205" s="74" t="s">
        <v>141</v>
      </c>
      <c r="D1205" s="76" t="s">
        <v>650</v>
      </c>
      <c r="E1205" s="51"/>
      <c r="F1205" s="51"/>
      <c r="G1205" s="51"/>
      <c r="H1205" s="51"/>
      <c r="I1205" s="88"/>
    </row>
    <row r="1206" spans="1:9">
      <c r="A1206" s="95"/>
      <c r="B1206" s="71"/>
      <c r="C1206" s="74"/>
      <c r="D1206" s="75"/>
      <c r="E1206" s="51"/>
      <c r="F1206" s="51"/>
      <c r="G1206" s="51"/>
      <c r="H1206" s="51"/>
      <c r="I1206" s="88"/>
    </row>
    <row r="1207" spans="1:9">
      <c r="A1207" s="95"/>
      <c r="B1207" s="71"/>
      <c r="C1207" s="74"/>
      <c r="D1207" s="75"/>
      <c r="E1207" s="51"/>
      <c r="F1207" s="51"/>
      <c r="G1207" s="51"/>
      <c r="H1207" s="51"/>
      <c r="I1207" s="88"/>
    </row>
    <row r="1208" spans="1:9">
      <c r="A1208" s="95"/>
      <c r="B1208" s="71"/>
      <c r="C1208" s="74"/>
      <c r="D1208" s="75"/>
      <c r="E1208" s="51"/>
      <c r="F1208" s="51"/>
      <c r="G1208" s="51"/>
      <c r="H1208" s="51"/>
      <c r="I1208" s="88"/>
    </row>
    <row r="1209" spans="1:9">
      <c r="A1209" s="95"/>
      <c r="B1209" s="71"/>
      <c r="C1209" s="74"/>
      <c r="D1209" s="78" t="s">
        <v>86</v>
      </c>
      <c r="E1209" s="51"/>
      <c r="F1209" s="51"/>
      <c r="G1209" s="51"/>
      <c r="H1209" s="51"/>
      <c r="I1209" s="88"/>
    </row>
    <row r="1210" spans="1:9" ht="36">
      <c r="A1210" s="90"/>
      <c r="B1210" s="60" t="s">
        <v>76</v>
      </c>
      <c r="C1210" s="62" t="s">
        <v>131</v>
      </c>
      <c r="D1210" s="66" t="s">
        <v>169</v>
      </c>
      <c r="E1210" s="51"/>
      <c r="F1210" s="51"/>
      <c r="G1210" s="51"/>
      <c r="H1210" s="51"/>
      <c r="I1210" s="88"/>
    </row>
    <row r="1211" spans="1:9" ht="63">
      <c r="A1211" s="91"/>
      <c r="B1211" s="61" t="s">
        <v>77</v>
      </c>
      <c r="C1211" s="64" t="s">
        <v>133</v>
      </c>
      <c r="D1211" s="66" t="s">
        <v>83</v>
      </c>
      <c r="E1211" s="51"/>
      <c r="F1211" s="51"/>
      <c r="G1211" s="51"/>
      <c r="H1211" s="51"/>
      <c r="I1211" s="88"/>
    </row>
    <row r="1212" spans="1:9" ht="36">
      <c r="A1212" s="92"/>
      <c r="B1212" s="61"/>
      <c r="C1212" s="65" t="s">
        <v>168</v>
      </c>
      <c r="D1212" s="66" t="s">
        <v>651</v>
      </c>
      <c r="E1212" s="51"/>
      <c r="F1212" s="51"/>
      <c r="G1212" s="51"/>
      <c r="H1212" s="51"/>
      <c r="I1212" s="88"/>
    </row>
    <row r="1213" spans="1:9">
      <c r="A1213" s="92" t="s">
        <v>29</v>
      </c>
      <c r="B1213" s="61"/>
      <c r="C1213" s="65"/>
      <c r="D1213" s="67" t="s">
        <v>652</v>
      </c>
      <c r="E1213" s="51"/>
      <c r="F1213" s="51"/>
      <c r="G1213" s="51"/>
      <c r="H1213" s="51"/>
      <c r="I1213" s="88"/>
    </row>
    <row r="1214" spans="1:9">
      <c r="A1214" s="92"/>
      <c r="B1214" s="61"/>
      <c r="C1214" s="65"/>
      <c r="D1214" s="66"/>
      <c r="E1214" s="51"/>
      <c r="F1214" s="51"/>
      <c r="G1214" s="51"/>
      <c r="H1214" s="51"/>
      <c r="I1214" s="88"/>
    </row>
    <row r="1215" spans="1:9">
      <c r="A1215" s="92"/>
      <c r="B1215" s="61"/>
      <c r="C1215" s="65"/>
      <c r="D1215" s="66"/>
      <c r="E1215" s="51"/>
      <c r="F1215" s="51"/>
      <c r="G1215" s="51"/>
      <c r="H1215" s="51"/>
      <c r="I1215" s="88"/>
    </row>
    <row r="1216" spans="1:9">
      <c r="A1216" s="92"/>
      <c r="B1216" s="61"/>
      <c r="C1216" s="65"/>
      <c r="D1216" s="66"/>
      <c r="E1216" s="51"/>
      <c r="F1216" s="51"/>
      <c r="G1216" s="51"/>
      <c r="H1216" s="51"/>
      <c r="I1216" s="88"/>
    </row>
    <row r="1217" spans="1:9">
      <c r="A1217" s="92"/>
      <c r="B1217" s="61"/>
      <c r="C1217" s="65"/>
      <c r="D1217" s="69" t="s">
        <v>86</v>
      </c>
      <c r="E1217" s="51"/>
      <c r="F1217" s="51"/>
      <c r="G1217" s="51"/>
      <c r="H1217" s="51"/>
      <c r="I1217" s="88"/>
    </row>
    <row r="1218" spans="1:9" ht="36">
      <c r="A1218" s="93"/>
      <c r="B1218" s="70" t="s">
        <v>117</v>
      </c>
      <c r="C1218" s="72" t="s">
        <v>152</v>
      </c>
      <c r="D1218" s="75" t="s">
        <v>655</v>
      </c>
      <c r="E1218" s="51"/>
      <c r="F1218" s="51"/>
      <c r="G1218" s="51"/>
      <c r="H1218" s="51"/>
      <c r="I1218" s="88"/>
    </row>
    <row r="1219" spans="1:9" ht="54">
      <c r="A1219" s="94"/>
      <c r="B1219" s="71" t="s">
        <v>87</v>
      </c>
      <c r="C1219" s="73" t="s">
        <v>653</v>
      </c>
      <c r="D1219" s="75" t="s">
        <v>83</v>
      </c>
      <c r="E1219" s="51"/>
      <c r="F1219" s="51"/>
      <c r="G1219" s="51"/>
      <c r="H1219" s="51"/>
      <c r="I1219" s="88"/>
    </row>
    <row r="1220" spans="1:9" ht="36">
      <c r="A1220" s="95"/>
      <c r="B1220" s="71"/>
      <c r="C1220" s="57" t="s">
        <v>154</v>
      </c>
      <c r="D1220" s="75" t="s">
        <v>656</v>
      </c>
      <c r="E1220" s="51"/>
      <c r="F1220" s="51"/>
      <c r="G1220" s="51"/>
      <c r="H1220" s="51"/>
      <c r="I1220" s="88"/>
    </row>
    <row r="1221" spans="1:9" ht="36">
      <c r="A1221" s="95" t="s">
        <v>75</v>
      </c>
      <c r="B1221" s="71"/>
      <c r="C1221" s="74" t="s">
        <v>654</v>
      </c>
      <c r="D1221" s="76" t="s">
        <v>657</v>
      </c>
      <c r="E1221" s="51"/>
      <c r="F1221" s="51"/>
      <c r="G1221" s="51"/>
      <c r="H1221" s="51"/>
      <c r="I1221" s="88"/>
    </row>
    <row r="1222" spans="1:9">
      <c r="A1222" s="95"/>
      <c r="B1222" s="71"/>
      <c r="C1222" s="74"/>
      <c r="D1222" s="80" t="s">
        <v>658</v>
      </c>
      <c r="E1222" s="51"/>
      <c r="F1222" s="51"/>
      <c r="G1222" s="51"/>
      <c r="H1222" s="51"/>
      <c r="I1222" s="88"/>
    </row>
    <row r="1223" spans="1:9">
      <c r="A1223" s="95"/>
      <c r="B1223" s="71"/>
      <c r="C1223" s="74"/>
      <c r="D1223" s="77"/>
      <c r="E1223" s="51"/>
      <c r="F1223" s="51"/>
      <c r="G1223" s="51"/>
      <c r="H1223" s="51"/>
      <c r="I1223" s="88"/>
    </row>
    <row r="1224" spans="1:9">
      <c r="A1224" s="95"/>
      <c r="B1224" s="71"/>
      <c r="C1224" s="74"/>
      <c r="D1224" s="77"/>
      <c r="E1224" s="51"/>
      <c r="F1224" s="51"/>
      <c r="G1224" s="51"/>
      <c r="H1224" s="51"/>
      <c r="I1224" s="88"/>
    </row>
    <row r="1225" spans="1:9">
      <c r="A1225" s="95"/>
      <c r="B1225" s="71"/>
      <c r="C1225" s="74"/>
      <c r="D1225" s="77"/>
      <c r="E1225" s="51"/>
      <c r="F1225" s="51"/>
      <c r="G1225" s="51"/>
      <c r="H1225" s="51"/>
      <c r="I1225" s="88"/>
    </row>
    <row r="1226" spans="1:9">
      <c r="A1226" s="95"/>
      <c r="B1226" s="71"/>
      <c r="C1226" s="74"/>
      <c r="D1226" s="78" t="s">
        <v>86</v>
      </c>
      <c r="E1226" s="51"/>
      <c r="F1226" s="51"/>
      <c r="G1226" s="51"/>
      <c r="H1226" s="51"/>
      <c r="I1226" s="88"/>
    </row>
    <row r="1227" spans="1:9" ht="36">
      <c r="A1227" s="90"/>
      <c r="B1227" s="60" t="s">
        <v>76</v>
      </c>
      <c r="C1227" s="62" t="s">
        <v>131</v>
      </c>
      <c r="D1227" s="66" t="s">
        <v>659</v>
      </c>
      <c r="E1227" s="51"/>
      <c r="F1227" s="51"/>
      <c r="G1227" s="51"/>
      <c r="H1227" s="51"/>
      <c r="I1227" s="88"/>
    </row>
    <row r="1228" spans="1:9" ht="63">
      <c r="A1228" s="91"/>
      <c r="B1228" s="61" t="s">
        <v>77</v>
      </c>
      <c r="C1228" s="64" t="s">
        <v>133</v>
      </c>
      <c r="D1228" s="66" t="s">
        <v>83</v>
      </c>
      <c r="E1228" s="51"/>
      <c r="F1228" s="51"/>
      <c r="G1228" s="51"/>
      <c r="H1228" s="51"/>
      <c r="I1228" s="88"/>
    </row>
    <row r="1229" spans="1:9" ht="36">
      <c r="A1229" s="92"/>
      <c r="B1229" s="61"/>
      <c r="C1229" s="65" t="s">
        <v>91</v>
      </c>
      <c r="D1229" s="66" t="s">
        <v>660</v>
      </c>
      <c r="E1229" s="51"/>
      <c r="F1229" s="51"/>
      <c r="G1229" s="51"/>
      <c r="H1229" s="51"/>
      <c r="I1229" s="88"/>
    </row>
    <row r="1230" spans="1:9">
      <c r="A1230" s="92" t="s">
        <v>75</v>
      </c>
      <c r="B1230" s="61"/>
      <c r="C1230" s="65"/>
      <c r="D1230" s="67" t="s">
        <v>661</v>
      </c>
      <c r="E1230" s="51"/>
      <c r="F1230" s="51"/>
      <c r="G1230" s="51"/>
      <c r="H1230" s="51"/>
      <c r="I1230" s="88"/>
    </row>
    <row r="1231" spans="1:9">
      <c r="A1231" s="92"/>
      <c r="B1231" s="61"/>
      <c r="C1231" s="65"/>
      <c r="D1231" s="66"/>
      <c r="E1231" s="51"/>
      <c r="F1231" s="51"/>
      <c r="G1231" s="51"/>
      <c r="H1231" s="51"/>
      <c r="I1231" s="88"/>
    </row>
    <row r="1232" spans="1:9">
      <c r="A1232" s="92"/>
      <c r="B1232" s="61"/>
      <c r="C1232" s="65"/>
      <c r="D1232" s="66"/>
      <c r="E1232" s="51"/>
      <c r="F1232" s="51"/>
      <c r="G1232" s="51"/>
      <c r="H1232" s="51"/>
      <c r="I1232" s="88"/>
    </row>
    <row r="1233" spans="1:9">
      <c r="A1233" s="92"/>
      <c r="B1233" s="61"/>
      <c r="C1233" s="65"/>
      <c r="D1233" s="66"/>
      <c r="E1233" s="51"/>
      <c r="F1233" s="51"/>
      <c r="G1233" s="51"/>
      <c r="H1233" s="51"/>
      <c r="I1233" s="88"/>
    </row>
    <row r="1234" spans="1:9">
      <c r="A1234" s="92"/>
      <c r="B1234" s="61"/>
      <c r="C1234" s="65"/>
      <c r="D1234" s="69" t="s">
        <v>86</v>
      </c>
      <c r="E1234" s="51"/>
      <c r="F1234" s="51"/>
      <c r="G1234" s="51"/>
      <c r="H1234" s="51"/>
      <c r="I1234" s="88"/>
    </row>
    <row r="1235" spans="1:9" ht="36">
      <c r="A1235" s="93"/>
      <c r="B1235" s="70" t="s">
        <v>76</v>
      </c>
      <c r="C1235" s="72" t="s">
        <v>131</v>
      </c>
      <c r="D1235" s="75" t="s">
        <v>662</v>
      </c>
      <c r="E1235" s="51"/>
      <c r="F1235" s="51"/>
      <c r="G1235" s="51"/>
      <c r="H1235" s="51"/>
      <c r="I1235" s="88"/>
    </row>
    <row r="1236" spans="1:9" ht="63">
      <c r="A1236" s="94"/>
      <c r="B1236" s="71" t="s">
        <v>77</v>
      </c>
      <c r="C1236" s="57" t="s">
        <v>133</v>
      </c>
      <c r="D1236" s="75" t="s">
        <v>83</v>
      </c>
      <c r="E1236" s="51"/>
      <c r="F1236" s="51"/>
      <c r="G1236" s="51"/>
      <c r="H1236" s="51"/>
      <c r="I1236" s="88"/>
    </row>
    <row r="1237" spans="1:9" ht="27">
      <c r="A1237" s="95"/>
      <c r="B1237" s="71"/>
      <c r="C1237" s="74" t="s">
        <v>141</v>
      </c>
      <c r="D1237" s="75" t="s">
        <v>663</v>
      </c>
      <c r="E1237" s="51"/>
      <c r="F1237" s="51"/>
      <c r="G1237" s="51"/>
      <c r="H1237" s="51"/>
      <c r="I1237" s="88"/>
    </row>
    <row r="1238" spans="1:9">
      <c r="A1238" s="95" t="s">
        <v>75</v>
      </c>
      <c r="B1238" s="71"/>
      <c r="C1238" s="74"/>
      <c r="D1238" s="76" t="s">
        <v>664</v>
      </c>
      <c r="E1238" s="51"/>
      <c r="F1238" s="51"/>
      <c r="G1238" s="51"/>
      <c r="H1238" s="51"/>
      <c r="I1238" s="88"/>
    </row>
    <row r="1239" spans="1:9">
      <c r="A1239" s="95"/>
      <c r="B1239" s="71"/>
      <c r="C1239" s="74"/>
      <c r="D1239" s="75"/>
      <c r="E1239" s="51"/>
      <c r="F1239" s="51"/>
      <c r="G1239" s="51"/>
      <c r="H1239" s="51"/>
      <c r="I1239" s="88"/>
    </row>
    <row r="1240" spans="1:9">
      <c r="A1240" s="95"/>
      <c r="B1240" s="71"/>
      <c r="C1240" s="74"/>
      <c r="D1240" s="75"/>
      <c r="E1240" s="51"/>
      <c r="F1240" s="51"/>
      <c r="G1240" s="51"/>
      <c r="H1240" s="51"/>
      <c r="I1240" s="88"/>
    </row>
    <row r="1241" spans="1:9">
      <c r="A1241" s="95"/>
      <c r="B1241" s="71"/>
      <c r="C1241" s="74"/>
      <c r="D1241" s="75"/>
      <c r="E1241" s="51"/>
      <c r="F1241" s="51"/>
      <c r="G1241" s="51"/>
      <c r="H1241" s="51"/>
      <c r="I1241" s="88"/>
    </row>
    <row r="1242" spans="1:9">
      <c r="A1242" s="95"/>
      <c r="B1242" s="71"/>
      <c r="C1242" s="74"/>
      <c r="D1242" s="78" t="s">
        <v>86</v>
      </c>
      <c r="E1242" s="51"/>
      <c r="F1242" s="51"/>
      <c r="G1242" s="51"/>
      <c r="H1242" s="51"/>
      <c r="I1242" s="88"/>
    </row>
    <row r="1243" spans="1:9" ht="36">
      <c r="A1243" s="90"/>
      <c r="B1243" s="60" t="s">
        <v>76</v>
      </c>
      <c r="C1243" s="62" t="s">
        <v>131</v>
      </c>
      <c r="D1243" s="66" t="s">
        <v>666</v>
      </c>
      <c r="E1243" s="51"/>
      <c r="F1243" s="51"/>
      <c r="G1243" s="51"/>
      <c r="H1243" s="51"/>
      <c r="I1243" s="88"/>
    </row>
    <row r="1244" spans="1:9" ht="36">
      <c r="A1244" s="91"/>
      <c r="B1244" s="61" t="s">
        <v>77</v>
      </c>
      <c r="C1244" s="63" t="s">
        <v>665</v>
      </c>
      <c r="D1244" s="66" t="s">
        <v>83</v>
      </c>
      <c r="E1244" s="51"/>
      <c r="F1244" s="51"/>
      <c r="G1244" s="51"/>
      <c r="H1244" s="51"/>
      <c r="I1244" s="88"/>
    </row>
    <row r="1245" spans="1:9" ht="63">
      <c r="A1245" s="92"/>
      <c r="B1245" s="61"/>
      <c r="C1245" s="64" t="s">
        <v>133</v>
      </c>
      <c r="D1245" s="66" t="s">
        <v>667</v>
      </c>
      <c r="E1245" s="51"/>
      <c r="F1245" s="51"/>
      <c r="G1245" s="51"/>
      <c r="H1245" s="51"/>
      <c r="I1245" s="88"/>
    </row>
    <row r="1246" spans="1:9" ht="36">
      <c r="A1246" s="92" t="s">
        <v>75</v>
      </c>
      <c r="B1246" s="61"/>
      <c r="C1246" s="65" t="s">
        <v>538</v>
      </c>
      <c r="D1246" s="67" t="s">
        <v>668</v>
      </c>
      <c r="E1246" s="51"/>
      <c r="F1246" s="51"/>
      <c r="G1246" s="51"/>
      <c r="H1246" s="51"/>
      <c r="I1246" s="88"/>
    </row>
    <row r="1247" spans="1:9">
      <c r="A1247" s="92"/>
      <c r="B1247" s="61"/>
      <c r="C1247" s="65"/>
      <c r="D1247" s="66"/>
      <c r="E1247" s="51"/>
      <c r="F1247" s="51"/>
      <c r="G1247" s="51"/>
      <c r="H1247" s="51"/>
      <c r="I1247" s="88"/>
    </row>
    <row r="1248" spans="1:9">
      <c r="A1248" s="92"/>
      <c r="B1248" s="61"/>
      <c r="C1248" s="65"/>
      <c r="D1248" s="66"/>
      <c r="E1248" s="51"/>
      <c r="F1248" s="51"/>
      <c r="G1248" s="51"/>
      <c r="H1248" s="51"/>
      <c r="I1248" s="88"/>
    </row>
    <row r="1249" spans="1:9">
      <c r="A1249" s="92"/>
      <c r="B1249" s="61"/>
      <c r="C1249" s="65"/>
      <c r="D1249" s="66"/>
      <c r="E1249" s="51"/>
      <c r="F1249" s="51"/>
      <c r="G1249" s="51"/>
      <c r="H1249" s="51"/>
      <c r="I1249" s="88"/>
    </row>
    <row r="1250" spans="1:9">
      <c r="A1250" s="92"/>
      <c r="B1250" s="61"/>
      <c r="C1250" s="65"/>
      <c r="D1250" s="69" t="s">
        <v>86</v>
      </c>
      <c r="E1250" s="51"/>
      <c r="F1250" s="51"/>
      <c r="G1250" s="51"/>
      <c r="H1250" s="51"/>
      <c r="I1250" s="88"/>
    </row>
    <row r="1251" spans="1:9" ht="36">
      <c r="A1251" s="93"/>
      <c r="B1251" s="70" t="s">
        <v>76</v>
      </c>
      <c r="C1251" s="72" t="s">
        <v>131</v>
      </c>
      <c r="D1251" s="75" t="s">
        <v>670</v>
      </c>
      <c r="E1251" s="51"/>
      <c r="F1251" s="51"/>
      <c r="G1251" s="51"/>
      <c r="H1251" s="51"/>
      <c r="I1251" s="88"/>
    </row>
    <row r="1252" spans="1:9" ht="45">
      <c r="A1252" s="94"/>
      <c r="B1252" s="71" t="s">
        <v>77</v>
      </c>
      <c r="C1252" s="73" t="s">
        <v>669</v>
      </c>
      <c r="D1252" s="75" t="s">
        <v>83</v>
      </c>
      <c r="E1252" s="51"/>
      <c r="F1252" s="51"/>
      <c r="G1252" s="51"/>
      <c r="H1252" s="51"/>
      <c r="I1252" s="88"/>
    </row>
    <row r="1253" spans="1:9" ht="63">
      <c r="A1253" s="95"/>
      <c r="B1253" s="71"/>
      <c r="C1253" s="57" t="s">
        <v>133</v>
      </c>
      <c r="D1253" s="75" t="s">
        <v>671</v>
      </c>
      <c r="E1253" s="51"/>
      <c r="F1253" s="51"/>
      <c r="G1253" s="51"/>
      <c r="H1253" s="51"/>
      <c r="I1253" s="88"/>
    </row>
    <row r="1254" spans="1:9" ht="27">
      <c r="A1254" s="95" t="s">
        <v>75</v>
      </c>
      <c r="B1254" s="71"/>
      <c r="C1254" s="74" t="s">
        <v>141</v>
      </c>
      <c r="D1254" s="76" t="s">
        <v>672</v>
      </c>
      <c r="E1254" s="51"/>
      <c r="F1254" s="51"/>
      <c r="G1254" s="51"/>
      <c r="H1254" s="51"/>
      <c r="I1254" s="88"/>
    </row>
    <row r="1255" spans="1:9">
      <c r="A1255" s="95"/>
      <c r="B1255" s="71"/>
      <c r="C1255" s="74"/>
      <c r="D1255" s="75"/>
      <c r="E1255" s="51"/>
      <c r="F1255" s="51"/>
      <c r="G1255" s="51"/>
      <c r="H1255" s="51"/>
      <c r="I1255" s="88"/>
    </row>
    <row r="1256" spans="1:9">
      <c r="A1256" s="95"/>
      <c r="B1256" s="71"/>
      <c r="C1256" s="74"/>
      <c r="D1256" s="75"/>
      <c r="E1256" s="51"/>
      <c r="F1256" s="51"/>
      <c r="G1256" s="51"/>
      <c r="H1256" s="51"/>
      <c r="I1256" s="88"/>
    </row>
    <row r="1257" spans="1:9">
      <c r="A1257" s="95"/>
      <c r="B1257" s="71"/>
      <c r="C1257" s="74"/>
      <c r="D1257" s="75"/>
      <c r="E1257" s="51"/>
      <c r="F1257" s="51"/>
      <c r="G1257" s="51"/>
      <c r="H1257" s="51"/>
      <c r="I1257" s="88"/>
    </row>
    <row r="1258" spans="1:9">
      <c r="A1258" s="95"/>
      <c r="B1258" s="71"/>
      <c r="C1258" s="74"/>
      <c r="D1258" s="78" t="s">
        <v>86</v>
      </c>
      <c r="E1258" s="51"/>
      <c r="F1258" s="51"/>
      <c r="G1258" s="51"/>
      <c r="H1258" s="51"/>
      <c r="I1258" s="88"/>
    </row>
    <row r="1259" spans="1:9" ht="36">
      <c r="A1259" s="90"/>
      <c r="B1259" s="60" t="s">
        <v>76</v>
      </c>
      <c r="C1259" s="62" t="s">
        <v>131</v>
      </c>
      <c r="D1259" s="66" t="s">
        <v>673</v>
      </c>
      <c r="E1259" s="51"/>
      <c r="F1259" s="51"/>
      <c r="G1259" s="51"/>
      <c r="H1259" s="51"/>
      <c r="I1259" s="88"/>
    </row>
    <row r="1260" spans="1:9">
      <c r="A1260" s="91"/>
      <c r="B1260" s="61" t="s">
        <v>77</v>
      </c>
      <c r="C1260" s="63" t="s">
        <v>172</v>
      </c>
      <c r="D1260" s="66" t="s">
        <v>220</v>
      </c>
      <c r="E1260" s="51"/>
      <c r="F1260" s="51"/>
      <c r="G1260" s="51"/>
      <c r="H1260" s="51"/>
      <c r="I1260" s="88"/>
    </row>
    <row r="1261" spans="1:9" ht="63">
      <c r="A1261" s="92"/>
      <c r="B1261" s="61"/>
      <c r="C1261" s="64" t="s">
        <v>133</v>
      </c>
      <c r="D1261" s="66" t="s">
        <v>674</v>
      </c>
      <c r="E1261" s="51"/>
      <c r="F1261" s="51"/>
      <c r="G1261" s="51"/>
      <c r="H1261" s="51"/>
      <c r="I1261" s="88"/>
    </row>
    <row r="1262" spans="1:9" ht="36">
      <c r="A1262" s="92" t="s">
        <v>75</v>
      </c>
      <c r="B1262" s="61"/>
      <c r="C1262" s="65" t="s">
        <v>201</v>
      </c>
      <c r="D1262" s="67" t="s">
        <v>675</v>
      </c>
      <c r="E1262" s="51"/>
      <c r="F1262" s="51"/>
      <c r="G1262" s="51"/>
      <c r="H1262" s="51"/>
      <c r="I1262" s="88"/>
    </row>
    <row r="1263" spans="1:9">
      <c r="A1263" s="92"/>
      <c r="B1263" s="61"/>
      <c r="C1263" s="65"/>
      <c r="D1263" s="66"/>
      <c r="E1263" s="51"/>
      <c r="F1263" s="51"/>
      <c r="G1263" s="51"/>
      <c r="H1263" s="51"/>
      <c r="I1263" s="88"/>
    </row>
    <row r="1264" spans="1:9">
      <c r="A1264" s="92"/>
      <c r="B1264" s="61"/>
      <c r="C1264" s="65"/>
      <c r="D1264" s="66"/>
      <c r="E1264" s="51"/>
      <c r="F1264" s="51"/>
      <c r="G1264" s="51"/>
      <c r="H1264" s="51"/>
      <c r="I1264" s="88"/>
    </row>
    <row r="1265" spans="1:9">
      <c r="A1265" s="92"/>
      <c r="B1265" s="61"/>
      <c r="C1265" s="65"/>
      <c r="D1265" s="66"/>
      <c r="E1265" s="51"/>
      <c r="F1265" s="51"/>
      <c r="G1265" s="51"/>
      <c r="H1265" s="51"/>
      <c r="I1265" s="88"/>
    </row>
    <row r="1266" spans="1:9">
      <c r="A1266" s="92"/>
      <c r="B1266" s="61"/>
      <c r="C1266" s="65"/>
      <c r="D1266" s="69" t="s">
        <v>86</v>
      </c>
      <c r="E1266" s="51"/>
      <c r="F1266" s="51"/>
      <c r="G1266" s="51"/>
      <c r="H1266" s="51"/>
      <c r="I1266" s="88"/>
    </row>
    <row r="1267" spans="1:9" ht="36">
      <c r="A1267" s="93"/>
      <c r="B1267" s="70" t="s">
        <v>76</v>
      </c>
      <c r="C1267" s="72" t="s">
        <v>131</v>
      </c>
      <c r="D1267" s="75" t="s">
        <v>676</v>
      </c>
      <c r="E1267" s="51"/>
      <c r="F1267" s="51"/>
      <c r="G1267" s="51"/>
      <c r="H1267" s="51"/>
      <c r="I1267" s="88"/>
    </row>
    <row r="1268" spans="1:9">
      <c r="A1268" s="94"/>
      <c r="B1268" s="71" t="s">
        <v>77</v>
      </c>
      <c r="C1268" s="73" t="s">
        <v>172</v>
      </c>
      <c r="D1268" s="75" t="s">
        <v>83</v>
      </c>
      <c r="E1268" s="51"/>
      <c r="F1268" s="51"/>
      <c r="G1268" s="51"/>
      <c r="H1268" s="51"/>
      <c r="I1268" s="88"/>
    </row>
    <row r="1269" spans="1:9" ht="63">
      <c r="A1269" s="95"/>
      <c r="B1269" s="71"/>
      <c r="C1269" s="57" t="s">
        <v>133</v>
      </c>
      <c r="D1269" s="75" t="s">
        <v>674</v>
      </c>
      <c r="E1269" s="51"/>
      <c r="F1269" s="51"/>
      <c r="G1269" s="51"/>
      <c r="H1269" s="51"/>
      <c r="I1269" s="88"/>
    </row>
    <row r="1270" spans="1:9" ht="36">
      <c r="A1270" s="95" t="s">
        <v>75</v>
      </c>
      <c r="B1270" s="71"/>
      <c r="C1270" s="74" t="s">
        <v>91</v>
      </c>
      <c r="D1270" s="76" t="s">
        <v>675</v>
      </c>
      <c r="E1270" s="51"/>
      <c r="F1270" s="51"/>
      <c r="G1270" s="51"/>
      <c r="H1270" s="51"/>
      <c r="I1270" s="88"/>
    </row>
    <row r="1271" spans="1:9">
      <c r="A1271" s="95"/>
      <c r="B1271" s="71"/>
      <c r="C1271" s="74"/>
      <c r="D1271" s="75"/>
      <c r="E1271" s="51"/>
      <c r="F1271" s="51"/>
      <c r="G1271" s="51"/>
      <c r="H1271" s="51"/>
      <c r="I1271" s="88"/>
    </row>
    <row r="1272" spans="1:9">
      <c r="A1272" s="95"/>
      <c r="B1272" s="71"/>
      <c r="C1272" s="74"/>
      <c r="D1272" s="75"/>
      <c r="E1272" s="51"/>
      <c r="F1272" s="51"/>
      <c r="G1272" s="51"/>
      <c r="H1272" s="51"/>
      <c r="I1272" s="88"/>
    </row>
    <row r="1273" spans="1:9">
      <c r="A1273" s="95"/>
      <c r="B1273" s="71"/>
      <c r="C1273" s="74"/>
      <c r="D1273" s="75"/>
      <c r="E1273" s="51"/>
      <c r="F1273" s="51"/>
      <c r="G1273" s="51"/>
      <c r="H1273" s="51"/>
      <c r="I1273" s="88"/>
    </row>
    <row r="1274" spans="1:9">
      <c r="A1274" s="95"/>
      <c r="B1274" s="71"/>
      <c r="C1274" s="74"/>
      <c r="D1274" s="78" t="s">
        <v>86</v>
      </c>
      <c r="E1274" s="51"/>
      <c r="F1274" s="51"/>
      <c r="G1274" s="51"/>
      <c r="H1274" s="51"/>
      <c r="I1274" s="88"/>
    </row>
    <row r="1275" spans="1:9" ht="36">
      <c r="A1275" s="90"/>
      <c r="B1275" s="60" t="s">
        <v>76</v>
      </c>
      <c r="C1275" s="62" t="s">
        <v>131</v>
      </c>
      <c r="D1275" s="66" t="s">
        <v>678</v>
      </c>
      <c r="E1275" s="51"/>
      <c r="F1275" s="51"/>
      <c r="G1275" s="51"/>
      <c r="H1275" s="51"/>
      <c r="I1275" s="88"/>
    </row>
    <row r="1276" spans="1:9" ht="54">
      <c r="A1276" s="91"/>
      <c r="B1276" s="61" t="s">
        <v>77</v>
      </c>
      <c r="C1276" s="63" t="s">
        <v>677</v>
      </c>
      <c r="D1276" s="66" t="s">
        <v>83</v>
      </c>
      <c r="E1276" s="51"/>
      <c r="F1276" s="51"/>
      <c r="G1276" s="51"/>
      <c r="H1276" s="51"/>
      <c r="I1276" s="88"/>
    </row>
    <row r="1277" spans="1:9" ht="63">
      <c r="A1277" s="92"/>
      <c r="B1277" s="61"/>
      <c r="C1277" s="64" t="s">
        <v>133</v>
      </c>
      <c r="D1277" s="66" t="s">
        <v>679</v>
      </c>
      <c r="E1277" s="51"/>
      <c r="F1277" s="51"/>
      <c r="G1277" s="51"/>
      <c r="H1277" s="51"/>
      <c r="I1277" s="88"/>
    </row>
    <row r="1278" spans="1:9" ht="36">
      <c r="A1278" s="92" t="s">
        <v>75</v>
      </c>
      <c r="B1278" s="61"/>
      <c r="C1278" s="65" t="s">
        <v>96</v>
      </c>
      <c r="D1278" s="67" t="s">
        <v>680</v>
      </c>
      <c r="E1278" s="51"/>
      <c r="F1278" s="51"/>
      <c r="G1278" s="51"/>
      <c r="H1278" s="51"/>
      <c r="I1278" s="88"/>
    </row>
    <row r="1279" spans="1:9">
      <c r="A1279" s="92"/>
      <c r="B1279" s="61"/>
      <c r="C1279" s="65"/>
      <c r="D1279" s="66"/>
      <c r="E1279" s="51"/>
      <c r="F1279" s="51"/>
      <c r="G1279" s="51"/>
      <c r="H1279" s="51"/>
      <c r="I1279" s="88"/>
    </row>
    <row r="1280" spans="1:9">
      <c r="A1280" s="92"/>
      <c r="B1280" s="61"/>
      <c r="C1280" s="65"/>
      <c r="D1280" s="66"/>
      <c r="E1280" s="51"/>
      <c r="F1280" s="51"/>
      <c r="G1280" s="51"/>
      <c r="H1280" s="51"/>
      <c r="I1280" s="88"/>
    </row>
    <row r="1281" spans="1:9">
      <c r="A1281" s="92"/>
      <c r="B1281" s="61"/>
      <c r="C1281" s="65"/>
      <c r="D1281" s="66"/>
      <c r="E1281" s="51"/>
      <c r="F1281" s="51"/>
      <c r="G1281" s="51"/>
      <c r="H1281" s="51"/>
      <c r="I1281" s="88"/>
    </row>
    <row r="1282" spans="1:9">
      <c r="A1282" s="92"/>
      <c r="B1282" s="61"/>
      <c r="C1282" s="65"/>
      <c r="D1282" s="69" t="s">
        <v>86</v>
      </c>
      <c r="E1282" s="51"/>
      <c r="F1282" s="51"/>
      <c r="G1282" s="51"/>
      <c r="H1282" s="51"/>
      <c r="I1282" s="88"/>
    </row>
    <row r="1283" spans="1:9" ht="36">
      <c r="A1283" s="93"/>
      <c r="B1283" s="70" t="s">
        <v>76</v>
      </c>
      <c r="C1283" s="72" t="s">
        <v>131</v>
      </c>
      <c r="D1283" s="75" t="s">
        <v>681</v>
      </c>
      <c r="E1283" s="51"/>
      <c r="F1283" s="51"/>
      <c r="G1283" s="51"/>
      <c r="H1283" s="51"/>
      <c r="I1283" s="88"/>
    </row>
    <row r="1284" spans="1:9" ht="63">
      <c r="A1284" s="94"/>
      <c r="B1284" s="71" t="s">
        <v>77</v>
      </c>
      <c r="C1284" s="57" t="s">
        <v>133</v>
      </c>
      <c r="D1284" s="75" t="s">
        <v>220</v>
      </c>
      <c r="E1284" s="51"/>
      <c r="F1284" s="51"/>
      <c r="G1284" s="51"/>
      <c r="H1284" s="51"/>
      <c r="I1284" s="88"/>
    </row>
    <row r="1285" spans="1:9" ht="36">
      <c r="A1285" s="95"/>
      <c r="B1285" s="71"/>
      <c r="C1285" s="74" t="s">
        <v>91</v>
      </c>
      <c r="D1285" s="75" t="s">
        <v>682</v>
      </c>
      <c r="E1285" s="51"/>
      <c r="F1285" s="51"/>
      <c r="G1285" s="51"/>
      <c r="H1285" s="51"/>
      <c r="I1285" s="88"/>
    </row>
    <row r="1286" spans="1:9">
      <c r="A1286" s="95" t="s">
        <v>75</v>
      </c>
      <c r="B1286" s="71"/>
      <c r="C1286" s="74"/>
      <c r="D1286" s="76" t="s">
        <v>683</v>
      </c>
      <c r="E1286" s="51"/>
      <c r="F1286" s="51"/>
      <c r="G1286" s="51"/>
      <c r="H1286" s="51"/>
      <c r="I1286" s="88"/>
    </row>
    <row r="1287" spans="1:9">
      <c r="A1287" s="95"/>
      <c r="B1287" s="71"/>
      <c r="C1287" s="74"/>
      <c r="D1287" s="75"/>
      <c r="E1287" s="51"/>
      <c r="F1287" s="51"/>
      <c r="G1287" s="51"/>
      <c r="H1287" s="51"/>
      <c r="I1287" s="88"/>
    </row>
    <row r="1288" spans="1:9">
      <c r="A1288" s="95"/>
      <c r="B1288" s="71"/>
      <c r="C1288" s="74"/>
      <c r="D1288" s="75"/>
      <c r="E1288" s="51"/>
      <c r="F1288" s="51"/>
      <c r="G1288" s="51"/>
      <c r="H1288" s="51"/>
      <c r="I1288" s="88"/>
    </row>
    <row r="1289" spans="1:9">
      <c r="A1289" s="95"/>
      <c r="B1289" s="71"/>
      <c r="C1289" s="74"/>
      <c r="D1289" s="75"/>
      <c r="E1289" s="51"/>
      <c r="F1289" s="51"/>
      <c r="G1289" s="51"/>
      <c r="H1289" s="51"/>
      <c r="I1289" s="88"/>
    </row>
    <row r="1290" spans="1:9">
      <c r="A1290" s="95"/>
      <c r="B1290" s="71"/>
      <c r="C1290" s="74"/>
      <c r="D1290" s="78" t="s">
        <v>86</v>
      </c>
      <c r="E1290" s="51"/>
      <c r="F1290" s="51"/>
      <c r="G1290" s="51"/>
      <c r="H1290" s="51"/>
      <c r="I1290" s="88"/>
    </row>
    <row r="1291" spans="1:9" ht="18">
      <c r="A1291" s="90"/>
      <c r="B1291" s="60" t="s">
        <v>117</v>
      </c>
      <c r="C1291" s="62" t="s">
        <v>684</v>
      </c>
      <c r="D1291" s="66" t="s">
        <v>688</v>
      </c>
      <c r="E1291" s="51"/>
      <c r="F1291" s="51"/>
      <c r="G1291" s="51"/>
      <c r="H1291" s="51"/>
      <c r="I1291" s="88"/>
    </row>
    <row r="1292" spans="1:9" ht="27">
      <c r="A1292" s="91"/>
      <c r="B1292" s="61" t="s">
        <v>87</v>
      </c>
      <c r="C1292" s="63" t="s">
        <v>685</v>
      </c>
      <c r="D1292" s="66" t="s">
        <v>83</v>
      </c>
      <c r="E1292" s="51"/>
      <c r="F1292" s="51"/>
      <c r="G1292" s="51"/>
      <c r="H1292" s="51"/>
      <c r="I1292" s="88"/>
    </row>
    <row r="1293" spans="1:9" ht="36">
      <c r="A1293" s="92"/>
      <c r="B1293" s="61"/>
      <c r="C1293" s="64" t="s">
        <v>686</v>
      </c>
      <c r="D1293" s="66" t="s">
        <v>689</v>
      </c>
      <c r="E1293" s="51"/>
      <c r="F1293" s="51"/>
      <c r="G1293" s="51"/>
      <c r="H1293" s="51"/>
      <c r="I1293" s="88"/>
    </row>
    <row r="1294" spans="1:9" ht="36">
      <c r="A1294" s="92" t="s">
        <v>75</v>
      </c>
      <c r="B1294" s="61"/>
      <c r="C1294" s="65" t="s">
        <v>687</v>
      </c>
      <c r="D1294" s="67" t="s">
        <v>690</v>
      </c>
      <c r="E1294" s="51"/>
      <c r="F1294" s="51"/>
      <c r="G1294" s="51"/>
      <c r="H1294" s="51"/>
      <c r="I1294" s="88"/>
    </row>
    <row r="1295" spans="1:9">
      <c r="A1295" s="92"/>
      <c r="B1295" s="61"/>
      <c r="C1295" s="65"/>
      <c r="D1295" s="66"/>
      <c r="E1295" s="51"/>
      <c r="F1295" s="51"/>
      <c r="G1295" s="51"/>
      <c r="H1295" s="51"/>
      <c r="I1295" s="88"/>
    </row>
    <row r="1296" spans="1:9">
      <c r="A1296" s="92"/>
      <c r="B1296" s="61"/>
      <c r="C1296" s="65"/>
      <c r="D1296" s="66"/>
      <c r="E1296" s="51"/>
      <c r="F1296" s="51"/>
      <c r="G1296" s="51"/>
      <c r="H1296" s="51"/>
      <c r="I1296" s="88"/>
    </row>
    <row r="1297" spans="1:9">
      <c r="A1297" s="92"/>
      <c r="B1297" s="61"/>
      <c r="C1297" s="65"/>
      <c r="D1297" s="66"/>
      <c r="E1297" s="51"/>
      <c r="F1297" s="51"/>
      <c r="G1297" s="51"/>
      <c r="H1297" s="51"/>
      <c r="I1297" s="88"/>
    </row>
    <row r="1298" spans="1:9">
      <c r="A1298" s="92"/>
      <c r="B1298" s="61"/>
      <c r="C1298" s="65"/>
      <c r="D1298" s="69" t="s">
        <v>86</v>
      </c>
      <c r="E1298" s="51"/>
      <c r="F1298" s="51"/>
      <c r="G1298" s="51"/>
      <c r="H1298" s="51"/>
      <c r="I1298" s="88"/>
    </row>
    <row r="1299" spans="1:9" ht="36">
      <c r="A1299" s="93"/>
      <c r="B1299" s="70" t="s">
        <v>76</v>
      </c>
      <c r="C1299" s="72" t="s">
        <v>131</v>
      </c>
      <c r="D1299" s="75" t="s">
        <v>691</v>
      </c>
      <c r="E1299" s="51"/>
      <c r="F1299" s="51"/>
      <c r="G1299" s="51"/>
      <c r="H1299" s="51"/>
      <c r="I1299" s="88"/>
    </row>
    <row r="1300" spans="1:9" ht="63">
      <c r="A1300" s="94"/>
      <c r="B1300" s="71" t="s">
        <v>77</v>
      </c>
      <c r="C1300" s="57" t="s">
        <v>133</v>
      </c>
      <c r="D1300" s="75" t="s">
        <v>83</v>
      </c>
      <c r="E1300" s="51"/>
      <c r="F1300" s="51"/>
      <c r="G1300" s="51"/>
      <c r="H1300" s="51"/>
      <c r="I1300" s="88"/>
    </row>
    <row r="1301" spans="1:9" ht="36">
      <c r="A1301" s="95"/>
      <c r="B1301" s="71"/>
      <c r="C1301" s="74" t="s">
        <v>508</v>
      </c>
      <c r="D1301" s="75" t="s">
        <v>692</v>
      </c>
      <c r="E1301" s="51"/>
      <c r="F1301" s="51"/>
      <c r="G1301" s="51"/>
      <c r="H1301" s="51"/>
      <c r="I1301" s="88"/>
    </row>
    <row r="1302" spans="1:9">
      <c r="A1302" s="95" t="s">
        <v>75</v>
      </c>
      <c r="B1302" s="71"/>
      <c r="C1302" s="74"/>
      <c r="D1302" s="76" t="s">
        <v>693</v>
      </c>
      <c r="E1302" s="51"/>
      <c r="F1302" s="51"/>
      <c r="G1302" s="51"/>
      <c r="H1302" s="51"/>
      <c r="I1302" s="88"/>
    </row>
    <row r="1303" spans="1:9">
      <c r="A1303" s="95"/>
      <c r="B1303" s="71"/>
      <c r="C1303" s="74"/>
      <c r="D1303" s="75"/>
      <c r="E1303" s="51"/>
      <c r="F1303" s="51"/>
      <c r="G1303" s="51"/>
      <c r="H1303" s="51"/>
      <c r="I1303" s="88"/>
    </row>
    <row r="1304" spans="1:9">
      <c r="A1304" s="95"/>
      <c r="B1304" s="71"/>
      <c r="C1304" s="74"/>
      <c r="D1304" s="75"/>
      <c r="E1304" s="51"/>
      <c r="F1304" s="51"/>
      <c r="G1304" s="51"/>
      <c r="H1304" s="51"/>
      <c r="I1304" s="88"/>
    </row>
    <row r="1305" spans="1:9">
      <c r="A1305" s="95"/>
      <c r="B1305" s="71"/>
      <c r="C1305" s="74"/>
      <c r="D1305" s="75"/>
      <c r="E1305" s="51"/>
      <c r="F1305" s="51"/>
      <c r="G1305" s="51"/>
      <c r="H1305" s="51"/>
      <c r="I1305" s="88"/>
    </row>
    <row r="1306" spans="1:9">
      <c r="A1306" s="95"/>
      <c r="B1306" s="71"/>
      <c r="C1306" s="74"/>
      <c r="D1306" s="78" t="s">
        <v>86</v>
      </c>
      <c r="E1306" s="51"/>
      <c r="F1306" s="51"/>
      <c r="G1306" s="51"/>
      <c r="H1306" s="51"/>
      <c r="I1306" s="88"/>
    </row>
    <row r="1307" spans="1:9" ht="36">
      <c r="A1307" s="90"/>
      <c r="B1307" s="60" t="s">
        <v>76</v>
      </c>
      <c r="C1307" s="62" t="s">
        <v>131</v>
      </c>
      <c r="D1307" s="66" t="s">
        <v>696</v>
      </c>
      <c r="E1307" s="51"/>
      <c r="F1307" s="51"/>
      <c r="G1307" s="51"/>
      <c r="H1307" s="51"/>
      <c r="I1307" s="88"/>
    </row>
    <row r="1308" spans="1:9" ht="108">
      <c r="A1308" s="91"/>
      <c r="B1308" s="61" t="s">
        <v>77</v>
      </c>
      <c r="C1308" s="63" t="s">
        <v>694</v>
      </c>
      <c r="D1308" s="66" t="s">
        <v>83</v>
      </c>
      <c r="E1308" s="51"/>
      <c r="F1308" s="51"/>
      <c r="G1308" s="51"/>
      <c r="H1308" s="51"/>
      <c r="I1308" s="88"/>
    </row>
    <row r="1309" spans="1:9" ht="63">
      <c r="A1309" s="92"/>
      <c r="B1309" s="61"/>
      <c r="C1309" s="64" t="s">
        <v>133</v>
      </c>
      <c r="D1309" s="66" t="s">
        <v>692</v>
      </c>
      <c r="E1309" s="51"/>
      <c r="F1309" s="51"/>
      <c r="G1309" s="51"/>
      <c r="H1309" s="51"/>
      <c r="I1309" s="88"/>
    </row>
    <row r="1310" spans="1:9" ht="27">
      <c r="A1310" s="92" t="s">
        <v>75</v>
      </c>
      <c r="B1310" s="61"/>
      <c r="C1310" s="65" t="s">
        <v>695</v>
      </c>
      <c r="D1310" s="67" t="s">
        <v>693</v>
      </c>
      <c r="E1310" s="51"/>
      <c r="F1310" s="51"/>
      <c r="G1310" s="51"/>
      <c r="H1310" s="51"/>
      <c r="I1310" s="88"/>
    </row>
    <row r="1311" spans="1:9">
      <c r="A1311" s="92"/>
      <c r="B1311" s="61"/>
      <c r="C1311" s="65"/>
      <c r="D1311" s="66"/>
      <c r="E1311" s="51"/>
      <c r="F1311" s="51"/>
      <c r="G1311" s="51"/>
      <c r="H1311" s="51"/>
      <c r="I1311" s="88"/>
    </row>
    <row r="1312" spans="1:9">
      <c r="A1312" s="92"/>
      <c r="B1312" s="61"/>
      <c r="C1312" s="65"/>
      <c r="D1312" s="66"/>
      <c r="E1312" s="51"/>
      <c r="F1312" s="51"/>
      <c r="G1312" s="51"/>
      <c r="H1312" s="51"/>
      <c r="I1312" s="88"/>
    </row>
    <row r="1313" spans="1:9">
      <c r="A1313" s="92"/>
      <c r="B1313" s="61"/>
      <c r="C1313" s="65"/>
      <c r="D1313" s="66"/>
      <c r="E1313" s="51"/>
      <c r="F1313" s="51"/>
      <c r="G1313" s="51"/>
      <c r="H1313" s="51"/>
      <c r="I1313" s="88"/>
    </row>
    <row r="1314" spans="1:9">
      <c r="A1314" s="92"/>
      <c r="B1314" s="61"/>
      <c r="C1314" s="65"/>
      <c r="D1314" s="69" t="s">
        <v>86</v>
      </c>
      <c r="E1314" s="51"/>
      <c r="F1314" s="51"/>
      <c r="G1314" s="51"/>
      <c r="H1314" s="51"/>
      <c r="I1314" s="88"/>
    </row>
    <row r="1315" spans="1:9" ht="36">
      <c r="A1315" s="93"/>
      <c r="B1315" s="70" t="s">
        <v>117</v>
      </c>
      <c r="C1315" s="72" t="s">
        <v>152</v>
      </c>
      <c r="D1315" s="75" t="s">
        <v>629</v>
      </c>
      <c r="E1315" s="51"/>
      <c r="F1315" s="51"/>
      <c r="G1315" s="51"/>
      <c r="H1315" s="51"/>
      <c r="I1315" s="88"/>
    </row>
    <row r="1316" spans="1:9" ht="72">
      <c r="A1316" s="94"/>
      <c r="B1316" s="71" t="s">
        <v>87</v>
      </c>
      <c r="C1316" s="73" t="s">
        <v>697</v>
      </c>
      <c r="D1316" s="75" t="s">
        <v>83</v>
      </c>
      <c r="E1316" s="51"/>
      <c r="F1316" s="51"/>
      <c r="G1316" s="51"/>
      <c r="H1316" s="51"/>
      <c r="I1316" s="88"/>
    </row>
    <row r="1317" spans="1:9" ht="36">
      <c r="A1317" s="95"/>
      <c r="B1317" s="71"/>
      <c r="C1317" s="57" t="s">
        <v>154</v>
      </c>
      <c r="D1317" s="75" t="s">
        <v>698</v>
      </c>
      <c r="E1317" s="51"/>
      <c r="F1317" s="51"/>
      <c r="G1317" s="51"/>
      <c r="H1317" s="51"/>
      <c r="I1317" s="88"/>
    </row>
    <row r="1318" spans="1:9" ht="36">
      <c r="A1318" s="95" t="s">
        <v>75</v>
      </c>
      <c r="B1318" s="71"/>
      <c r="C1318" s="74" t="s">
        <v>150</v>
      </c>
      <c r="D1318" s="76" t="s">
        <v>699</v>
      </c>
      <c r="E1318" s="51"/>
      <c r="F1318" s="51"/>
      <c r="G1318" s="51"/>
      <c r="H1318" s="51"/>
      <c r="I1318" s="88"/>
    </row>
    <row r="1319" spans="1:9">
      <c r="A1319" s="95"/>
      <c r="B1319" s="71"/>
      <c r="C1319" s="74"/>
      <c r="D1319" s="75"/>
      <c r="E1319" s="51"/>
      <c r="F1319" s="51"/>
      <c r="G1319" s="51"/>
      <c r="H1319" s="51"/>
      <c r="I1319" s="88"/>
    </row>
    <row r="1320" spans="1:9">
      <c r="A1320" s="95"/>
      <c r="B1320" s="71"/>
      <c r="C1320" s="74"/>
      <c r="D1320" s="75"/>
      <c r="E1320" s="51"/>
      <c r="F1320" s="51"/>
      <c r="G1320" s="51"/>
      <c r="H1320" s="51"/>
      <c r="I1320" s="88"/>
    </row>
    <row r="1321" spans="1:9">
      <c r="A1321" s="95"/>
      <c r="B1321" s="71"/>
      <c r="C1321" s="74"/>
      <c r="D1321" s="75"/>
      <c r="E1321" s="51"/>
      <c r="F1321" s="51"/>
      <c r="G1321" s="51"/>
      <c r="H1321" s="51"/>
      <c r="I1321" s="88"/>
    </row>
    <row r="1322" spans="1:9">
      <c r="A1322" s="95"/>
      <c r="B1322" s="71"/>
      <c r="C1322" s="74"/>
      <c r="D1322" s="78" t="s">
        <v>86</v>
      </c>
      <c r="E1322" s="51"/>
      <c r="F1322" s="51"/>
      <c r="G1322" s="51"/>
      <c r="H1322" s="51"/>
      <c r="I1322" s="88"/>
    </row>
    <row r="1323" spans="1:9" ht="36">
      <c r="A1323" s="90"/>
      <c r="B1323" s="60" t="s">
        <v>76</v>
      </c>
      <c r="C1323" s="62" t="s">
        <v>131</v>
      </c>
      <c r="D1323" s="66" t="s">
        <v>702</v>
      </c>
      <c r="E1323" s="51"/>
      <c r="F1323" s="51"/>
      <c r="G1323" s="51"/>
      <c r="H1323" s="51"/>
      <c r="I1323" s="88"/>
    </row>
    <row r="1324" spans="1:9" ht="18">
      <c r="A1324" s="91"/>
      <c r="B1324" s="61" t="s">
        <v>77</v>
      </c>
      <c r="C1324" s="63" t="s">
        <v>700</v>
      </c>
      <c r="D1324" s="66" t="s">
        <v>83</v>
      </c>
      <c r="E1324" s="51"/>
      <c r="F1324" s="51"/>
      <c r="G1324" s="51"/>
      <c r="H1324" s="51"/>
      <c r="I1324" s="88"/>
    </row>
    <row r="1325" spans="1:9" ht="63">
      <c r="A1325" s="92"/>
      <c r="B1325" s="61"/>
      <c r="C1325" s="64" t="s">
        <v>133</v>
      </c>
      <c r="D1325" s="66" t="s">
        <v>703</v>
      </c>
      <c r="E1325" s="51"/>
      <c r="F1325" s="51"/>
      <c r="G1325" s="51"/>
      <c r="H1325" s="51"/>
      <c r="I1325" s="88"/>
    </row>
    <row r="1326" spans="1:9" ht="27">
      <c r="A1326" s="92" t="s">
        <v>75</v>
      </c>
      <c r="B1326" s="61"/>
      <c r="C1326" s="65" t="s">
        <v>701</v>
      </c>
      <c r="D1326" s="67" t="s">
        <v>704</v>
      </c>
      <c r="E1326" s="51"/>
      <c r="F1326" s="51"/>
      <c r="G1326" s="51"/>
      <c r="H1326" s="51"/>
      <c r="I1326" s="88"/>
    </row>
    <row r="1327" spans="1:9">
      <c r="A1327" s="92"/>
      <c r="B1327" s="61"/>
      <c r="C1327" s="65"/>
      <c r="D1327" s="66"/>
      <c r="E1327" s="51"/>
      <c r="F1327" s="51"/>
      <c r="G1327" s="51"/>
      <c r="H1327" s="51"/>
      <c r="I1327" s="88"/>
    </row>
    <row r="1328" spans="1:9">
      <c r="A1328" s="92"/>
      <c r="B1328" s="61"/>
      <c r="C1328" s="65"/>
      <c r="D1328" s="66"/>
      <c r="E1328" s="51"/>
      <c r="F1328" s="51"/>
      <c r="G1328" s="51"/>
      <c r="H1328" s="51"/>
      <c r="I1328" s="88"/>
    </row>
    <row r="1329" spans="1:9">
      <c r="A1329" s="92"/>
      <c r="B1329" s="61"/>
      <c r="C1329" s="65"/>
      <c r="D1329" s="66"/>
      <c r="E1329" s="51"/>
      <c r="F1329" s="51"/>
      <c r="G1329" s="51"/>
      <c r="H1329" s="51"/>
      <c r="I1329" s="88"/>
    </row>
    <row r="1330" spans="1:9">
      <c r="A1330" s="92"/>
      <c r="B1330" s="61"/>
      <c r="C1330" s="65"/>
      <c r="D1330" s="69" t="s">
        <v>86</v>
      </c>
      <c r="E1330" s="51"/>
      <c r="F1330" s="51"/>
      <c r="G1330" s="51"/>
      <c r="H1330" s="51"/>
      <c r="I1330" s="88"/>
    </row>
    <row r="1331" spans="1:9" ht="36">
      <c r="A1331" s="93"/>
      <c r="B1331" s="70" t="s">
        <v>117</v>
      </c>
      <c r="C1331" s="72" t="s">
        <v>152</v>
      </c>
      <c r="D1331" s="75" t="s">
        <v>706</v>
      </c>
      <c r="E1331" s="51"/>
      <c r="F1331" s="51"/>
      <c r="G1331" s="51"/>
      <c r="H1331" s="51"/>
      <c r="I1331" s="88"/>
    </row>
    <row r="1332" spans="1:9" ht="99">
      <c r="A1332" s="94"/>
      <c r="B1332" s="71" t="s">
        <v>87</v>
      </c>
      <c r="C1332" s="73" t="s">
        <v>705</v>
      </c>
      <c r="D1332" s="75" t="s">
        <v>83</v>
      </c>
      <c r="E1332" s="51"/>
      <c r="F1332" s="51"/>
      <c r="G1332" s="51"/>
      <c r="H1332" s="51"/>
      <c r="I1332" s="88"/>
    </row>
    <row r="1333" spans="1:9" ht="36">
      <c r="A1333" s="95"/>
      <c r="B1333" s="71"/>
      <c r="C1333" s="57" t="s">
        <v>154</v>
      </c>
      <c r="D1333" s="75" t="s">
        <v>707</v>
      </c>
      <c r="E1333" s="51"/>
      <c r="F1333" s="51"/>
      <c r="G1333" s="51"/>
      <c r="H1333" s="51"/>
      <c r="I1333" s="88"/>
    </row>
    <row r="1334" spans="1:9" ht="27">
      <c r="A1334" s="95" t="s">
        <v>75</v>
      </c>
      <c r="B1334" s="71"/>
      <c r="C1334" s="74" t="s">
        <v>338</v>
      </c>
      <c r="D1334" s="76" t="s">
        <v>708</v>
      </c>
      <c r="E1334" s="51"/>
      <c r="F1334" s="51"/>
      <c r="G1334" s="51"/>
      <c r="H1334" s="51"/>
      <c r="I1334" s="88"/>
    </row>
    <row r="1335" spans="1:9">
      <c r="A1335" s="95"/>
      <c r="B1335" s="71"/>
      <c r="C1335" s="74"/>
      <c r="D1335" s="75"/>
      <c r="E1335" s="51"/>
      <c r="F1335" s="51"/>
      <c r="G1335" s="51"/>
      <c r="H1335" s="51"/>
      <c r="I1335" s="88"/>
    </row>
    <row r="1336" spans="1:9">
      <c r="A1336" s="95"/>
      <c r="B1336" s="71"/>
      <c r="C1336" s="74"/>
      <c r="D1336" s="75"/>
      <c r="E1336" s="51"/>
      <c r="F1336" s="51"/>
      <c r="G1336" s="51"/>
      <c r="H1336" s="51"/>
      <c r="I1336" s="88"/>
    </row>
    <row r="1337" spans="1:9">
      <c r="A1337" s="95"/>
      <c r="B1337" s="71"/>
      <c r="C1337" s="74"/>
      <c r="D1337" s="75"/>
      <c r="E1337" s="51"/>
      <c r="F1337" s="51"/>
      <c r="G1337" s="51"/>
      <c r="H1337" s="51"/>
      <c r="I1337" s="88"/>
    </row>
    <row r="1338" spans="1:9">
      <c r="A1338" s="95"/>
      <c r="B1338" s="71"/>
      <c r="C1338" s="74"/>
      <c r="D1338" s="78" t="s">
        <v>86</v>
      </c>
      <c r="E1338" s="51"/>
      <c r="F1338" s="51"/>
      <c r="G1338" s="51"/>
      <c r="H1338" s="51"/>
      <c r="I1338" s="88"/>
    </row>
    <row r="1339" spans="1:9" ht="36">
      <c r="A1339" s="90"/>
      <c r="B1339" s="60" t="s">
        <v>76</v>
      </c>
      <c r="C1339" s="62" t="s">
        <v>131</v>
      </c>
      <c r="D1339" s="66" t="s">
        <v>711</v>
      </c>
      <c r="E1339" s="51"/>
      <c r="F1339" s="51"/>
      <c r="G1339" s="51"/>
      <c r="H1339" s="51"/>
      <c r="I1339" s="88"/>
    </row>
    <row r="1340" spans="1:9" ht="63">
      <c r="A1340" s="91"/>
      <c r="B1340" s="61" t="s">
        <v>77</v>
      </c>
      <c r="C1340" s="63" t="s">
        <v>709</v>
      </c>
      <c r="D1340" s="66" t="s">
        <v>83</v>
      </c>
      <c r="E1340" s="51"/>
      <c r="F1340" s="51"/>
      <c r="G1340" s="51"/>
      <c r="H1340" s="51"/>
      <c r="I1340" s="88"/>
    </row>
    <row r="1341" spans="1:9" ht="63">
      <c r="A1341" s="92"/>
      <c r="B1341" s="61"/>
      <c r="C1341" s="64" t="s">
        <v>133</v>
      </c>
      <c r="D1341" s="66" t="s">
        <v>712</v>
      </c>
      <c r="E1341" s="51"/>
      <c r="F1341" s="51"/>
      <c r="G1341" s="51"/>
      <c r="H1341" s="51"/>
      <c r="I1341" s="88"/>
    </row>
    <row r="1342" spans="1:9" ht="27">
      <c r="A1342" s="92" t="s">
        <v>75</v>
      </c>
      <c r="B1342" s="61"/>
      <c r="C1342" s="65" t="s">
        <v>710</v>
      </c>
      <c r="D1342" s="67" t="s">
        <v>713</v>
      </c>
      <c r="E1342" s="51"/>
      <c r="F1342" s="51"/>
      <c r="G1342" s="51"/>
      <c r="H1342" s="51"/>
      <c r="I1342" s="88"/>
    </row>
    <row r="1343" spans="1:9">
      <c r="A1343" s="92"/>
      <c r="B1343" s="61"/>
      <c r="C1343" s="65"/>
      <c r="D1343" s="66"/>
      <c r="E1343" s="51"/>
      <c r="F1343" s="51"/>
      <c r="G1343" s="51"/>
      <c r="H1343" s="51"/>
      <c r="I1343" s="88"/>
    </row>
    <row r="1344" spans="1:9">
      <c r="A1344" s="92"/>
      <c r="B1344" s="61"/>
      <c r="C1344" s="65"/>
      <c r="D1344" s="66"/>
      <c r="E1344" s="51"/>
      <c r="F1344" s="51"/>
      <c r="G1344" s="51"/>
      <c r="H1344" s="51"/>
      <c r="I1344" s="88"/>
    </row>
    <row r="1345" spans="1:9">
      <c r="A1345" s="92"/>
      <c r="B1345" s="61"/>
      <c r="C1345" s="65"/>
      <c r="D1345" s="66"/>
      <c r="E1345" s="51"/>
      <c r="F1345" s="51"/>
      <c r="G1345" s="51"/>
      <c r="H1345" s="51"/>
      <c r="I1345" s="88"/>
    </row>
    <row r="1346" spans="1:9">
      <c r="A1346" s="92"/>
      <c r="B1346" s="61"/>
      <c r="C1346" s="65"/>
      <c r="D1346" s="69" t="s">
        <v>86</v>
      </c>
      <c r="E1346" s="51"/>
      <c r="F1346" s="51"/>
      <c r="G1346" s="51"/>
      <c r="H1346" s="51"/>
      <c r="I1346" s="88"/>
    </row>
    <row r="1347" spans="1:9" ht="36">
      <c r="A1347" s="93"/>
      <c r="B1347" s="70" t="s">
        <v>76</v>
      </c>
      <c r="C1347" s="72" t="s">
        <v>131</v>
      </c>
      <c r="D1347" s="75" t="s">
        <v>714</v>
      </c>
      <c r="E1347" s="51"/>
      <c r="F1347" s="51"/>
      <c r="G1347" s="51"/>
      <c r="H1347" s="51"/>
      <c r="I1347" s="88"/>
    </row>
    <row r="1348" spans="1:9" ht="63">
      <c r="A1348" s="94"/>
      <c r="B1348" s="71" t="s">
        <v>77</v>
      </c>
      <c r="C1348" s="57" t="s">
        <v>133</v>
      </c>
      <c r="D1348" s="75" t="s">
        <v>83</v>
      </c>
      <c r="E1348" s="51"/>
      <c r="F1348" s="51"/>
      <c r="G1348" s="51"/>
      <c r="H1348" s="51"/>
      <c r="I1348" s="88"/>
    </row>
    <row r="1349" spans="1:9" ht="27">
      <c r="A1349" s="95"/>
      <c r="B1349" s="71"/>
      <c r="C1349" s="74" t="s">
        <v>390</v>
      </c>
      <c r="D1349" s="75" t="s">
        <v>715</v>
      </c>
      <c r="E1349" s="51"/>
      <c r="F1349" s="51"/>
      <c r="G1349" s="51"/>
      <c r="H1349" s="51"/>
      <c r="I1349" s="88"/>
    </row>
    <row r="1350" spans="1:9">
      <c r="A1350" s="95" t="s">
        <v>75</v>
      </c>
      <c r="B1350" s="71"/>
      <c r="C1350" s="74"/>
      <c r="D1350" s="76" t="s">
        <v>716</v>
      </c>
      <c r="E1350" s="51"/>
      <c r="F1350" s="51"/>
      <c r="G1350" s="51"/>
      <c r="H1350" s="51"/>
      <c r="I1350" s="88"/>
    </row>
    <row r="1351" spans="1:9">
      <c r="A1351" s="95"/>
      <c r="B1351" s="71"/>
      <c r="C1351" s="74"/>
      <c r="D1351" s="75"/>
      <c r="E1351" s="51"/>
      <c r="F1351" s="51"/>
      <c r="G1351" s="51"/>
      <c r="H1351" s="51"/>
      <c r="I1351" s="88"/>
    </row>
    <row r="1352" spans="1:9">
      <c r="A1352" s="95"/>
      <c r="B1352" s="71"/>
      <c r="C1352" s="74"/>
      <c r="D1352" s="75"/>
      <c r="E1352" s="51"/>
      <c r="F1352" s="51"/>
      <c r="G1352" s="51"/>
      <c r="H1352" s="51"/>
      <c r="I1352" s="88"/>
    </row>
    <row r="1353" spans="1:9">
      <c r="A1353" s="95"/>
      <c r="B1353" s="71"/>
      <c r="C1353" s="74"/>
      <c r="D1353" s="75"/>
      <c r="E1353" s="51"/>
      <c r="F1353" s="51"/>
      <c r="G1353" s="51"/>
      <c r="H1353" s="51"/>
      <c r="I1353" s="88"/>
    </row>
    <row r="1354" spans="1:9">
      <c r="A1354" s="95"/>
      <c r="B1354" s="71"/>
      <c r="C1354" s="74"/>
      <c r="D1354" s="78" t="s">
        <v>86</v>
      </c>
      <c r="E1354" s="51"/>
      <c r="F1354" s="51"/>
      <c r="G1354" s="51"/>
      <c r="H1354" s="51"/>
      <c r="I1354" s="88"/>
    </row>
    <row r="1355" spans="1:9" ht="36">
      <c r="A1355" s="90"/>
      <c r="B1355" s="60" t="s">
        <v>76</v>
      </c>
      <c r="C1355" s="62" t="s">
        <v>131</v>
      </c>
      <c r="D1355" s="66" t="s">
        <v>718</v>
      </c>
      <c r="E1355" s="51"/>
      <c r="F1355" s="51"/>
      <c r="G1355" s="51"/>
      <c r="H1355" s="51"/>
      <c r="I1355" s="88"/>
    </row>
    <row r="1356" spans="1:9" ht="36">
      <c r="A1356" s="91"/>
      <c r="B1356" s="61" t="s">
        <v>87</v>
      </c>
      <c r="C1356" s="63" t="s">
        <v>717</v>
      </c>
      <c r="D1356" s="66" t="s">
        <v>83</v>
      </c>
      <c r="E1356" s="51"/>
      <c r="F1356" s="51"/>
      <c r="G1356" s="51"/>
      <c r="H1356" s="51"/>
      <c r="I1356" s="88"/>
    </row>
    <row r="1357" spans="1:9" ht="63">
      <c r="A1357" s="92"/>
      <c r="B1357" s="61"/>
      <c r="C1357" s="64" t="s">
        <v>133</v>
      </c>
      <c r="D1357" s="66" t="s">
        <v>719</v>
      </c>
      <c r="E1357" s="51"/>
      <c r="F1357" s="51"/>
      <c r="G1357" s="51"/>
      <c r="H1357" s="51"/>
      <c r="I1357" s="88"/>
    </row>
    <row r="1358" spans="1:9" ht="27">
      <c r="A1358" s="92" t="s">
        <v>75</v>
      </c>
      <c r="B1358" s="61"/>
      <c r="C1358" s="65" t="s">
        <v>390</v>
      </c>
      <c r="D1358" s="67" t="s">
        <v>720</v>
      </c>
      <c r="E1358" s="51"/>
      <c r="F1358" s="51"/>
      <c r="G1358" s="51"/>
      <c r="H1358" s="51"/>
      <c r="I1358" s="88"/>
    </row>
    <row r="1359" spans="1:9">
      <c r="A1359" s="92"/>
      <c r="B1359" s="61"/>
      <c r="C1359" s="65"/>
      <c r="D1359" s="66"/>
      <c r="E1359" s="51"/>
      <c r="F1359" s="51"/>
      <c r="G1359" s="51"/>
      <c r="H1359" s="51"/>
      <c r="I1359" s="88"/>
    </row>
    <row r="1360" spans="1:9">
      <c r="A1360" s="92"/>
      <c r="B1360" s="61"/>
      <c r="C1360" s="65"/>
      <c r="D1360" s="66"/>
      <c r="E1360" s="51"/>
      <c r="F1360" s="51"/>
      <c r="G1360" s="51"/>
      <c r="H1360" s="51"/>
      <c r="I1360" s="88"/>
    </row>
    <row r="1361" spans="1:9">
      <c r="A1361" s="92"/>
      <c r="B1361" s="61"/>
      <c r="C1361" s="65"/>
      <c r="D1361" s="66"/>
      <c r="E1361" s="51"/>
      <c r="F1361" s="51"/>
      <c r="G1361" s="51"/>
      <c r="H1361" s="51"/>
      <c r="I1361" s="88"/>
    </row>
    <row r="1362" spans="1:9">
      <c r="A1362" s="92"/>
      <c r="B1362" s="61"/>
      <c r="C1362" s="65"/>
      <c r="D1362" s="69" t="s">
        <v>86</v>
      </c>
      <c r="E1362" s="51"/>
      <c r="F1362" s="51"/>
      <c r="G1362" s="51"/>
      <c r="H1362" s="51"/>
      <c r="I1362" s="88"/>
    </row>
    <row r="1363" spans="1:9" ht="36">
      <c r="A1363" s="93"/>
      <c r="B1363" s="194" t="s">
        <v>76</v>
      </c>
      <c r="C1363" s="72" t="s">
        <v>131</v>
      </c>
      <c r="D1363" s="75" t="s">
        <v>723</v>
      </c>
      <c r="E1363" s="51"/>
      <c r="F1363" s="51"/>
      <c r="G1363" s="51"/>
      <c r="H1363" s="51"/>
      <c r="I1363" s="88"/>
    </row>
    <row r="1364" spans="1:9" ht="45">
      <c r="A1364" s="94"/>
      <c r="B1364" s="194"/>
      <c r="C1364" s="73" t="s">
        <v>721</v>
      </c>
      <c r="D1364" s="75" t="s">
        <v>220</v>
      </c>
      <c r="E1364" s="51"/>
      <c r="F1364" s="51"/>
      <c r="G1364" s="51"/>
      <c r="H1364" s="51"/>
      <c r="I1364" s="88"/>
    </row>
    <row r="1365" spans="1:9" ht="63">
      <c r="A1365" s="95"/>
      <c r="B1365" s="194"/>
      <c r="C1365" s="57" t="s">
        <v>133</v>
      </c>
      <c r="D1365" s="75" t="s">
        <v>724</v>
      </c>
      <c r="E1365" s="51"/>
      <c r="F1365" s="51"/>
      <c r="G1365" s="51"/>
      <c r="H1365" s="51"/>
      <c r="I1365" s="88"/>
    </row>
    <row r="1366" spans="1:9" ht="36">
      <c r="A1366" s="95" t="s">
        <v>75</v>
      </c>
      <c r="B1366" s="194"/>
      <c r="C1366" s="74" t="s">
        <v>722</v>
      </c>
      <c r="D1366" s="76" t="s">
        <v>725</v>
      </c>
      <c r="E1366" s="51"/>
      <c r="F1366" s="51"/>
      <c r="G1366" s="51"/>
      <c r="H1366" s="51"/>
      <c r="I1366" s="88"/>
    </row>
    <row r="1367" spans="1:9">
      <c r="A1367" s="95"/>
      <c r="B1367" s="194"/>
      <c r="C1367" s="74"/>
      <c r="D1367" s="75"/>
      <c r="E1367" s="51"/>
      <c r="F1367" s="51"/>
      <c r="G1367" s="51"/>
      <c r="H1367" s="51"/>
      <c r="I1367" s="88"/>
    </row>
    <row r="1368" spans="1:9">
      <c r="A1368" s="95"/>
      <c r="B1368" s="194"/>
      <c r="C1368" s="74"/>
      <c r="D1368" s="75"/>
      <c r="E1368" s="51"/>
      <c r="F1368" s="51"/>
      <c r="G1368" s="51"/>
      <c r="H1368" s="51"/>
      <c r="I1368" s="88"/>
    </row>
    <row r="1369" spans="1:9">
      <c r="A1369" s="95"/>
      <c r="B1369" s="194"/>
      <c r="C1369" s="74"/>
      <c r="D1369" s="75"/>
      <c r="E1369" s="51"/>
      <c r="F1369" s="51"/>
      <c r="G1369" s="51"/>
      <c r="H1369" s="51"/>
      <c r="I1369" s="88"/>
    </row>
    <row r="1370" spans="1:9">
      <c r="A1370" s="95"/>
      <c r="B1370" s="194"/>
      <c r="C1370" s="74"/>
      <c r="D1370" s="78" t="s">
        <v>86</v>
      </c>
      <c r="E1370" s="51"/>
      <c r="F1370" s="51"/>
      <c r="G1370" s="51"/>
      <c r="H1370" s="51"/>
      <c r="I1370" s="88"/>
    </row>
    <row r="1371" spans="1:9" ht="36">
      <c r="A1371" s="90"/>
      <c r="B1371" s="60" t="s">
        <v>76</v>
      </c>
      <c r="C1371" s="62" t="s">
        <v>131</v>
      </c>
      <c r="D1371" s="66" t="s">
        <v>727</v>
      </c>
      <c r="E1371" s="51"/>
      <c r="F1371" s="51"/>
      <c r="G1371" s="51"/>
      <c r="H1371" s="51"/>
      <c r="I1371" s="88"/>
    </row>
    <row r="1372" spans="1:9" ht="99">
      <c r="A1372" s="91"/>
      <c r="B1372" s="61" t="s">
        <v>77</v>
      </c>
      <c r="C1372" s="63" t="s">
        <v>726</v>
      </c>
      <c r="D1372" s="66" t="s">
        <v>220</v>
      </c>
      <c r="E1372" s="51"/>
      <c r="F1372" s="51"/>
      <c r="G1372" s="51"/>
      <c r="H1372" s="51"/>
      <c r="I1372" s="88"/>
    </row>
    <row r="1373" spans="1:9" ht="63">
      <c r="A1373" s="92"/>
      <c r="B1373" s="61"/>
      <c r="C1373" s="64" t="s">
        <v>133</v>
      </c>
      <c r="D1373" s="66" t="s">
        <v>724</v>
      </c>
      <c r="E1373" s="51"/>
      <c r="F1373" s="51"/>
      <c r="G1373" s="51"/>
      <c r="H1373" s="51"/>
      <c r="I1373" s="88"/>
    </row>
    <row r="1374" spans="1:9" ht="36">
      <c r="A1374" s="92" t="s">
        <v>75</v>
      </c>
      <c r="B1374" s="61"/>
      <c r="C1374" s="65" t="s">
        <v>161</v>
      </c>
      <c r="D1374" s="67" t="s">
        <v>725</v>
      </c>
      <c r="E1374" s="51"/>
      <c r="F1374" s="51"/>
      <c r="G1374" s="51"/>
      <c r="H1374" s="51"/>
      <c r="I1374" s="88"/>
    </row>
    <row r="1375" spans="1:9">
      <c r="A1375" s="92"/>
      <c r="B1375" s="61"/>
      <c r="C1375" s="65"/>
      <c r="D1375" s="66"/>
      <c r="E1375" s="51"/>
      <c r="F1375" s="51"/>
      <c r="G1375" s="51"/>
      <c r="H1375" s="51"/>
      <c r="I1375" s="88"/>
    </row>
    <row r="1376" spans="1:9">
      <c r="A1376" s="92"/>
      <c r="B1376" s="61"/>
      <c r="C1376" s="65"/>
      <c r="D1376" s="66"/>
      <c r="E1376" s="51"/>
      <c r="F1376" s="51"/>
      <c r="G1376" s="51"/>
      <c r="H1376" s="51"/>
      <c r="I1376" s="88"/>
    </row>
    <row r="1377" spans="1:9">
      <c r="A1377" s="92"/>
      <c r="B1377" s="61"/>
      <c r="C1377" s="65"/>
      <c r="D1377" s="66"/>
      <c r="E1377" s="51"/>
      <c r="F1377" s="51"/>
      <c r="G1377" s="51"/>
      <c r="H1377" s="51"/>
      <c r="I1377" s="88"/>
    </row>
    <row r="1378" spans="1:9">
      <c r="A1378" s="92"/>
      <c r="B1378" s="61"/>
      <c r="C1378" s="65"/>
      <c r="D1378" s="69" t="s">
        <v>86</v>
      </c>
      <c r="E1378" s="51"/>
      <c r="F1378" s="51"/>
      <c r="G1378" s="51"/>
      <c r="H1378" s="51"/>
      <c r="I1378" s="88"/>
    </row>
    <row r="1379" spans="1:9" ht="36">
      <c r="A1379" s="93"/>
      <c r="B1379" s="70" t="s">
        <v>76</v>
      </c>
      <c r="C1379" s="72" t="s">
        <v>131</v>
      </c>
      <c r="D1379" s="75" t="s">
        <v>729</v>
      </c>
      <c r="E1379" s="51"/>
      <c r="F1379" s="51"/>
      <c r="G1379" s="51"/>
      <c r="H1379" s="51"/>
      <c r="I1379" s="88"/>
    </row>
    <row r="1380" spans="1:9" ht="63">
      <c r="A1380" s="94"/>
      <c r="B1380" s="71" t="s">
        <v>77</v>
      </c>
      <c r="C1380" s="57" t="s">
        <v>133</v>
      </c>
      <c r="D1380" s="75" t="s">
        <v>83</v>
      </c>
      <c r="E1380" s="51"/>
      <c r="F1380" s="51"/>
      <c r="G1380" s="51"/>
      <c r="H1380" s="51"/>
      <c r="I1380" s="88"/>
    </row>
    <row r="1381" spans="1:9" ht="36">
      <c r="A1381" s="95"/>
      <c r="B1381" s="71"/>
      <c r="C1381" s="74" t="s">
        <v>728</v>
      </c>
      <c r="D1381" s="75" t="s">
        <v>730</v>
      </c>
      <c r="E1381" s="51"/>
      <c r="F1381" s="51"/>
      <c r="G1381" s="51"/>
      <c r="H1381" s="51"/>
      <c r="I1381" s="88"/>
    </row>
    <row r="1382" spans="1:9">
      <c r="A1382" s="95" t="s">
        <v>75</v>
      </c>
      <c r="B1382" s="71"/>
      <c r="C1382" s="74"/>
      <c r="D1382" s="76" t="s">
        <v>731</v>
      </c>
      <c r="E1382" s="51"/>
      <c r="F1382" s="51"/>
      <c r="G1382" s="51"/>
      <c r="H1382" s="51"/>
      <c r="I1382" s="88"/>
    </row>
    <row r="1383" spans="1:9">
      <c r="A1383" s="95"/>
      <c r="B1383" s="71"/>
      <c r="C1383" s="74"/>
      <c r="D1383" s="75"/>
      <c r="E1383" s="51"/>
      <c r="F1383" s="51"/>
      <c r="G1383" s="51"/>
      <c r="H1383" s="51"/>
      <c r="I1383" s="88"/>
    </row>
    <row r="1384" spans="1:9">
      <c r="A1384" s="95"/>
      <c r="B1384" s="71"/>
      <c r="C1384" s="74"/>
      <c r="D1384" s="75"/>
      <c r="E1384" s="51"/>
      <c r="F1384" s="51"/>
      <c r="G1384" s="51"/>
      <c r="H1384" s="51"/>
      <c r="I1384" s="88"/>
    </row>
    <row r="1385" spans="1:9">
      <c r="A1385" s="95"/>
      <c r="B1385" s="71"/>
      <c r="C1385" s="74"/>
      <c r="D1385" s="75"/>
      <c r="E1385" s="51"/>
      <c r="F1385" s="51"/>
      <c r="G1385" s="51"/>
      <c r="H1385" s="51"/>
      <c r="I1385" s="88"/>
    </row>
    <row r="1386" spans="1:9">
      <c r="A1386" s="95"/>
      <c r="B1386" s="71"/>
      <c r="C1386" s="74"/>
      <c r="D1386" s="78" t="s">
        <v>86</v>
      </c>
      <c r="E1386" s="51"/>
      <c r="F1386" s="51"/>
      <c r="G1386" s="51"/>
      <c r="H1386" s="51"/>
      <c r="I1386" s="88"/>
    </row>
    <row r="1387" spans="1:9" ht="36">
      <c r="A1387" s="90"/>
      <c r="B1387" s="60" t="s">
        <v>76</v>
      </c>
      <c r="C1387" s="62" t="s">
        <v>131</v>
      </c>
      <c r="D1387" s="66" t="s">
        <v>732</v>
      </c>
      <c r="E1387" s="51"/>
      <c r="F1387" s="51"/>
      <c r="G1387" s="51"/>
      <c r="H1387" s="51"/>
      <c r="I1387" s="88"/>
    </row>
    <row r="1388" spans="1:9" ht="63">
      <c r="A1388" s="91"/>
      <c r="B1388" s="61" t="s">
        <v>77</v>
      </c>
      <c r="C1388" s="64" t="s">
        <v>133</v>
      </c>
      <c r="D1388" s="66" t="s">
        <v>83</v>
      </c>
      <c r="E1388" s="51"/>
      <c r="F1388" s="51"/>
      <c r="G1388" s="51"/>
      <c r="H1388" s="51"/>
      <c r="I1388" s="88"/>
    </row>
    <row r="1389" spans="1:9" ht="27">
      <c r="A1389" s="92"/>
      <c r="B1389" s="61"/>
      <c r="C1389" s="65" t="s">
        <v>141</v>
      </c>
      <c r="D1389" s="66" t="s">
        <v>733</v>
      </c>
      <c r="E1389" s="51"/>
      <c r="F1389" s="51"/>
      <c r="G1389" s="51"/>
      <c r="H1389" s="51"/>
      <c r="I1389" s="88"/>
    </row>
    <row r="1390" spans="1:9">
      <c r="A1390" s="92" t="s">
        <v>75</v>
      </c>
      <c r="B1390" s="61"/>
      <c r="C1390" s="65"/>
      <c r="D1390" s="67" t="s">
        <v>734</v>
      </c>
      <c r="E1390" s="51"/>
      <c r="F1390" s="51"/>
      <c r="G1390" s="51"/>
      <c r="H1390" s="51"/>
      <c r="I1390" s="88"/>
    </row>
    <row r="1391" spans="1:9">
      <c r="A1391" s="92"/>
      <c r="B1391" s="61"/>
      <c r="C1391" s="65"/>
      <c r="D1391" s="66"/>
      <c r="E1391" s="51"/>
      <c r="F1391" s="51"/>
      <c r="G1391" s="51"/>
      <c r="H1391" s="51"/>
      <c r="I1391" s="88"/>
    </row>
    <row r="1392" spans="1:9">
      <c r="A1392" s="92"/>
      <c r="B1392" s="61"/>
      <c r="C1392" s="65"/>
      <c r="D1392" s="66"/>
      <c r="E1392" s="51"/>
      <c r="F1392" s="51"/>
      <c r="G1392" s="51"/>
      <c r="H1392" s="51"/>
      <c r="I1392" s="88"/>
    </row>
    <row r="1393" spans="1:9">
      <c r="A1393" s="92"/>
      <c r="B1393" s="61"/>
      <c r="C1393" s="65"/>
      <c r="D1393" s="66"/>
      <c r="E1393" s="51"/>
      <c r="F1393" s="51"/>
      <c r="G1393" s="51"/>
      <c r="H1393" s="51"/>
      <c r="I1393" s="88"/>
    </row>
    <row r="1394" spans="1:9">
      <c r="A1394" s="92"/>
      <c r="B1394" s="61"/>
      <c r="C1394" s="65"/>
      <c r="D1394" s="69" t="s">
        <v>86</v>
      </c>
      <c r="E1394" s="51"/>
      <c r="F1394" s="51"/>
      <c r="G1394" s="51"/>
      <c r="H1394" s="51"/>
      <c r="I1394" s="88"/>
    </row>
    <row r="1395" spans="1:9" ht="36">
      <c r="A1395" s="93"/>
      <c r="B1395" s="70" t="s">
        <v>117</v>
      </c>
      <c r="C1395" s="72" t="s">
        <v>152</v>
      </c>
      <c r="D1395" s="75" t="s">
        <v>736</v>
      </c>
      <c r="E1395" s="51"/>
      <c r="F1395" s="51"/>
      <c r="G1395" s="51"/>
      <c r="H1395" s="51"/>
      <c r="I1395" s="88"/>
    </row>
    <row r="1396" spans="1:9" ht="81">
      <c r="A1396" s="94"/>
      <c r="B1396" s="71" t="s">
        <v>87</v>
      </c>
      <c r="C1396" s="73" t="s">
        <v>735</v>
      </c>
      <c r="D1396" s="75" t="s">
        <v>83</v>
      </c>
      <c r="E1396" s="51"/>
      <c r="F1396" s="51"/>
      <c r="G1396" s="51"/>
      <c r="H1396" s="51"/>
      <c r="I1396" s="88"/>
    </row>
    <row r="1397" spans="1:9" ht="36">
      <c r="A1397" s="95"/>
      <c r="B1397" s="71"/>
      <c r="C1397" s="57" t="s">
        <v>154</v>
      </c>
      <c r="D1397" s="75" t="s">
        <v>737</v>
      </c>
      <c r="E1397" s="51"/>
      <c r="F1397" s="51"/>
      <c r="G1397" s="51"/>
      <c r="H1397" s="51"/>
      <c r="I1397" s="88"/>
    </row>
    <row r="1398" spans="1:9" ht="27">
      <c r="A1398" s="95" t="s">
        <v>75</v>
      </c>
      <c r="B1398" s="71"/>
      <c r="C1398" s="74" t="s">
        <v>141</v>
      </c>
      <c r="D1398" s="76" t="s">
        <v>738</v>
      </c>
      <c r="E1398" s="51"/>
      <c r="F1398" s="51"/>
      <c r="G1398" s="51"/>
      <c r="H1398" s="51"/>
      <c r="I1398" s="88"/>
    </row>
    <row r="1399" spans="1:9">
      <c r="A1399" s="95"/>
      <c r="B1399" s="71"/>
      <c r="C1399" s="74"/>
      <c r="D1399" s="75"/>
      <c r="E1399" s="51"/>
      <c r="F1399" s="51"/>
      <c r="G1399" s="51"/>
      <c r="H1399" s="51"/>
      <c r="I1399" s="88"/>
    </row>
    <row r="1400" spans="1:9">
      <c r="A1400" s="95"/>
      <c r="B1400" s="71"/>
      <c r="C1400" s="74"/>
      <c r="D1400" s="75"/>
      <c r="E1400" s="51"/>
      <c r="F1400" s="51"/>
      <c r="G1400" s="51"/>
      <c r="H1400" s="51"/>
      <c r="I1400" s="88"/>
    </row>
    <row r="1401" spans="1:9">
      <c r="A1401" s="95"/>
      <c r="B1401" s="71"/>
      <c r="C1401" s="74"/>
      <c r="D1401" s="75"/>
      <c r="E1401" s="51"/>
      <c r="F1401" s="51"/>
      <c r="G1401" s="51"/>
      <c r="H1401" s="51"/>
      <c r="I1401" s="88"/>
    </row>
    <row r="1402" spans="1:9">
      <c r="A1402" s="95"/>
      <c r="B1402" s="71"/>
      <c r="C1402" s="74"/>
      <c r="D1402" s="78" t="s">
        <v>86</v>
      </c>
      <c r="E1402" s="51"/>
      <c r="F1402" s="51"/>
      <c r="G1402" s="51"/>
      <c r="H1402" s="51"/>
      <c r="I1402" s="88"/>
    </row>
    <row r="1403" spans="1:9" ht="36">
      <c r="A1403" s="90"/>
      <c r="B1403" s="60" t="s">
        <v>76</v>
      </c>
      <c r="C1403" s="62" t="s">
        <v>131</v>
      </c>
      <c r="D1403" s="66" t="s">
        <v>740</v>
      </c>
      <c r="E1403" s="51"/>
      <c r="F1403" s="51"/>
      <c r="G1403" s="51"/>
      <c r="H1403" s="51"/>
      <c r="I1403" s="88"/>
    </row>
    <row r="1404" spans="1:9" ht="54">
      <c r="A1404" s="91"/>
      <c r="B1404" s="61" t="s">
        <v>77</v>
      </c>
      <c r="C1404" s="63" t="s">
        <v>739</v>
      </c>
      <c r="D1404" s="66" t="s">
        <v>220</v>
      </c>
      <c r="E1404" s="51"/>
      <c r="F1404" s="51"/>
      <c r="G1404" s="51"/>
      <c r="H1404" s="51"/>
      <c r="I1404" s="88"/>
    </row>
    <row r="1405" spans="1:9" ht="63">
      <c r="A1405" s="92"/>
      <c r="B1405" s="61"/>
      <c r="C1405" s="64" t="s">
        <v>133</v>
      </c>
      <c r="D1405" s="66" t="s">
        <v>741</v>
      </c>
      <c r="E1405" s="51"/>
      <c r="F1405" s="51"/>
      <c r="G1405" s="51"/>
      <c r="H1405" s="51"/>
      <c r="I1405" s="88"/>
    </row>
    <row r="1406" spans="1:9" ht="36">
      <c r="A1406" s="92" t="s">
        <v>75</v>
      </c>
      <c r="B1406" s="61"/>
      <c r="C1406" s="65" t="s">
        <v>91</v>
      </c>
      <c r="D1406" s="67" t="s">
        <v>742</v>
      </c>
      <c r="E1406" s="51"/>
      <c r="F1406" s="51"/>
      <c r="G1406" s="51"/>
      <c r="H1406" s="51"/>
      <c r="I1406" s="88"/>
    </row>
    <row r="1407" spans="1:9">
      <c r="A1407" s="92"/>
      <c r="B1407" s="61"/>
      <c r="C1407" s="65"/>
      <c r="D1407" s="66"/>
      <c r="E1407" s="51"/>
      <c r="F1407" s="51"/>
      <c r="G1407" s="51"/>
      <c r="H1407" s="51"/>
      <c r="I1407" s="88"/>
    </row>
    <row r="1408" spans="1:9">
      <c r="A1408" s="92"/>
      <c r="B1408" s="61"/>
      <c r="C1408" s="65"/>
      <c r="D1408" s="66"/>
      <c r="E1408" s="51"/>
      <c r="F1408" s="51"/>
      <c r="G1408" s="51"/>
      <c r="H1408" s="51"/>
      <c r="I1408" s="88"/>
    </row>
    <row r="1409" spans="1:9">
      <c r="A1409" s="92"/>
      <c r="B1409" s="61"/>
      <c r="C1409" s="65"/>
      <c r="D1409" s="66"/>
      <c r="E1409" s="51"/>
      <c r="F1409" s="51"/>
      <c r="G1409" s="51"/>
      <c r="H1409" s="51"/>
      <c r="I1409" s="88"/>
    </row>
    <row r="1410" spans="1:9">
      <c r="A1410" s="92"/>
      <c r="B1410" s="61"/>
      <c r="C1410" s="65"/>
      <c r="D1410" s="69" t="s">
        <v>86</v>
      </c>
      <c r="E1410" s="51"/>
      <c r="F1410" s="51"/>
      <c r="G1410" s="51"/>
      <c r="H1410" s="51"/>
      <c r="I1410" s="88"/>
    </row>
    <row r="1411" spans="1:9" ht="36">
      <c r="A1411" s="93"/>
      <c r="B1411" s="70" t="s">
        <v>117</v>
      </c>
      <c r="C1411" s="72" t="s">
        <v>152</v>
      </c>
      <c r="D1411" s="75" t="s">
        <v>629</v>
      </c>
      <c r="E1411" s="51"/>
      <c r="F1411" s="51"/>
      <c r="G1411" s="51"/>
      <c r="H1411" s="51"/>
      <c r="I1411" s="88"/>
    </row>
    <row r="1412" spans="1:9" ht="135">
      <c r="A1412" s="94"/>
      <c r="B1412" s="71" t="s">
        <v>87</v>
      </c>
      <c r="C1412" s="73" t="s">
        <v>743</v>
      </c>
      <c r="D1412" s="75" t="s">
        <v>83</v>
      </c>
      <c r="E1412" s="51"/>
      <c r="F1412" s="51"/>
      <c r="G1412" s="51"/>
      <c r="H1412" s="51"/>
      <c r="I1412" s="88"/>
    </row>
    <row r="1413" spans="1:9" ht="36">
      <c r="A1413" s="95"/>
      <c r="B1413" s="71"/>
      <c r="C1413" s="57" t="s">
        <v>154</v>
      </c>
      <c r="D1413" s="75" t="s">
        <v>744</v>
      </c>
      <c r="E1413" s="51"/>
      <c r="F1413" s="51"/>
      <c r="G1413" s="51"/>
      <c r="H1413" s="51"/>
      <c r="I1413" s="88"/>
    </row>
    <row r="1414" spans="1:9" ht="36">
      <c r="A1414" s="95" t="s">
        <v>75</v>
      </c>
      <c r="B1414" s="71"/>
      <c r="C1414" s="74" t="s">
        <v>150</v>
      </c>
      <c r="D1414" s="76" t="s">
        <v>745</v>
      </c>
      <c r="E1414" s="51"/>
      <c r="F1414" s="51"/>
      <c r="G1414" s="51"/>
      <c r="H1414" s="51"/>
      <c r="I1414" s="88"/>
    </row>
    <row r="1415" spans="1:9">
      <c r="A1415" s="95"/>
      <c r="B1415" s="71"/>
      <c r="C1415" s="74"/>
      <c r="D1415" s="75"/>
      <c r="E1415" s="51"/>
      <c r="F1415" s="51"/>
      <c r="G1415" s="51"/>
      <c r="H1415" s="51"/>
      <c r="I1415" s="88"/>
    </row>
    <row r="1416" spans="1:9">
      <c r="A1416" s="95"/>
      <c r="B1416" s="71"/>
      <c r="C1416" s="74"/>
      <c r="D1416" s="75"/>
      <c r="E1416" s="51"/>
      <c r="F1416" s="51"/>
      <c r="G1416" s="51"/>
      <c r="H1416" s="51"/>
      <c r="I1416" s="88"/>
    </row>
    <row r="1417" spans="1:9">
      <c r="A1417" s="95"/>
      <c r="B1417" s="71"/>
      <c r="C1417" s="74"/>
      <c r="D1417" s="75"/>
      <c r="E1417" s="51"/>
      <c r="F1417" s="51"/>
      <c r="G1417" s="51"/>
      <c r="H1417" s="51"/>
      <c r="I1417" s="88"/>
    </row>
    <row r="1418" spans="1:9">
      <c r="A1418" s="95"/>
      <c r="B1418" s="71"/>
      <c r="C1418" s="74"/>
      <c r="D1418" s="78" t="s">
        <v>86</v>
      </c>
      <c r="E1418" s="51"/>
      <c r="F1418" s="51"/>
      <c r="G1418" s="51"/>
      <c r="H1418" s="51"/>
      <c r="I1418" s="88"/>
    </row>
    <row r="1419" spans="1:9" ht="36">
      <c r="A1419" s="90"/>
      <c r="B1419" s="60" t="s">
        <v>76</v>
      </c>
      <c r="C1419" s="62" t="s">
        <v>131</v>
      </c>
      <c r="D1419" s="66" t="s">
        <v>746</v>
      </c>
      <c r="E1419" s="51"/>
      <c r="F1419" s="51"/>
      <c r="G1419" s="51"/>
      <c r="H1419" s="51"/>
      <c r="I1419" s="88"/>
    </row>
    <row r="1420" spans="1:9" ht="63">
      <c r="A1420" s="91"/>
      <c r="B1420" s="61" t="s">
        <v>77</v>
      </c>
      <c r="C1420" s="64" t="s">
        <v>133</v>
      </c>
      <c r="D1420" s="66" t="s">
        <v>83</v>
      </c>
      <c r="E1420" s="51"/>
      <c r="F1420" s="51"/>
      <c r="G1420" s="51"/>
      <c r="H1420" s="51"/>
      <c r="I1420" s="88"/>
    </row>
    <row r="1421" spans="1:9" ht="27">
      <c r="A1421" s="92"/>
      <c r="B1421" s="61"/>
      <c r="C1421" s="65" t="s">
        <v>141</v>
      </c>
      <c r="D1421" s="66" t="s">
        <v>747</v>
      </c>
      <c r="E1421" s="51"/>
      <c r="F1421" s="51"/>
      <c r="G1421" s="51"/>
      <c r="H1421" s="51"/>
      <c r="I1421" s="88"/>
    </row>
    <row r="1422" spans="1:9">
      <c r="A1422" s="92" t="s">
        <v>75</v>
      </c>
      <c r="B1422" s="61"/>
      <c r="C1422" s="65"/>
      <c r="D1422" s="67" t="s">
        <v>748</v>
      </c>
      <c r="E1422" s="51"/>
      <c r="F1422" s="51"/>
      <c r="G1422" s="51"/>
      <c r="H1422" s="51"/>
      <c r="I1422" s="88"/>
    </row>
    <row r="1423" spans="1:9">
      <c r="A1423" s="92"/>
      <c r="B1423" s="61"/>
      <c r="C1423" s="65"/>
      <c r="D1423" s="66"/>
      <c r="E1423" s="51"/>
      <c r="F1423" s="51"/>
      <c r="G1423" s="51"/>
      <c r="H1423" s="51"/>
      <c r="I1423" s="88"/>
    </row>
    <row r="1424" spans="1:9">
      <c r="A1424" s="92"/>
      <c r="B1424" s="61"/>
      <c r="C1424" s="65"/>
      <c r="D1424" s="66"/>
      <c r="E1424" s="51"/>
      <c r="F1424" s="51"/>
      <c r="G1424" s="51"/>
      <c r="H1424" s="51"/>
      <c r="I1424" s="88"/>
    </row>
    <row r="1425" spans="1:9">
      <c r="A1425" s="92"/>
      <c r="B1425" s="61"/>
      <c r="C1425" s="65"/>
      <c r="D1425" s="66"/>
      <c r="E1425" s="51"/>
      <c r="F1425" s="51"/>
      <c r="G1425" s="51"/>
      <c r="H1425" s="51"/>
      <c r="I1425" s="88"/>
    </row>
    <row r="1426" spans="1:9">
      <c r="A1426" s="92"/>
      <c r="B1426" s="61"/>
      <c r="C1426" s="65"/>
      <c r="D1426" s="69" t="s">
        <v>86</v>
      </c>
      <c r="E1426" s="51"/>
      <c r="F1426" s="51"/>
      <c r="G1426" s="51"/>
      <c r="H1426" s="51"/>
      <c r="I1426" s="88"/>
    </row>
    <row r="1427" spans="1:9" ht="36">
      <c r="A1427" s="93"/>
      <c r="B1427" s="70" t="s">
        <v>76</v>
      </c>
      <c r="C1427" s="72" t="s">
        <v>131</v>
      </c>
      <c r="D1427" s="75" t="s">
        <v>750</v>
      </c>
      <c r="E1427" s="51"/>
      <c r="F1427" s="51"/>
      <c r="G1427" s="51"/>
      <c r="H1427" s="51"/>
      <c r="I1427" s="88"/>
    </row>
    <row r="1428" spans="1:9" ht="18">
      <c r="A1428" s="94"/>
      <c r="B1428" s="71" t="s">
        <v>77</v>
      </c>
      <c r="C1428" s="73" t="s">
        <v>749</v>
      </c>
      <c r="D1428" s="75" t="s">
        <v>83</v>
      </c>
      <c r="E1428" s="51"/>
      <c r="F1428" s="51"/>
      <c r="G1428" s="51"/>
      <c r="H1428" s="51"/>
      <c r="I1428" s="88"/>
    </row>
    <row r="1429" spans="1:9" ht="63">
      <c r="A1429" s="95"/>
      <c r="B1429" s="71"/>
      <c r="C1429" s="57" t="s">
        <v>133</v>
      </c>
      <c r="D1429" s="75" t="s">
        <v>751</v>
      </c>
      <c r="E1429" s="51"/>
      <c r="F1429" s="51"/>
      <c r="G1429" s="51"/>
      <c r="H1429" s="51"/>
      <c r="I1429" s="88"/>
    </row>
    <row r="1430" spans="1:9" ht="36">
      <c r="A1430" s="95" t="s">
        <v>75</v>
      </c>
      <c r="B1430" s="71"/>
      <c r="C1430" s="74" t="s">
        <v>538</v>
      </c>
      <c r="D1430" s="76" t="s">
        <v>752</v>
      </c>
      <c r="E1430" s="51"/>
      <c r="F1430" s="51"/>
      <c r="G1430" s="51"/>
      <c r="H1430" s="51"/>
      <c r="I1430" s="88"/>
    </row>
    <row r="1431" spans="1:9">
      <c r="A1431" s="95"/>
      <c r="B1431" s="71"/>
      <c r="C1431" s="74"/>
      <c r="D1431" s="75"/>
      <c r="E1431" s="51"/>
      <c r="F1431" s="51"/>
      <c r="G1431" s="51"/>
      <c r="H1431" s="51"/>
      <c r="I1431" s="88"/>
    </row>
    <row r="1432" spans="1:9">
      <c r="A1432" s="95"/>
      <c r="B1432" s="71"/>
      <c r="C1432" s="74"/>
      <c r="D1432" s="75"/>
      <c r="E1432" s="51"/>
      <c r="F1432" s="51"/>
      <c r="G1432" s="51"/>
      <c r="H1432" s="51"/>
      <c r="I1432" s="88"/>
    </row>
    <row r="1433" spans="1:9">
      <c r="A1433" s="95"/>
      <c r="B1433" s="71"/>
      <c r="C1433" s="74"/>
      <c r="D1433" s="75"/>
      <c r="E1433" s="51"/>
      <c r="F1433" s="51"/>
      <c r="G1433" s="51"/>
      <c r="H1433" s="51"/>
      <c r="I1433" s="88"/>
    </row>
    <row r="1434" spans="1:9">
      <c r="A1434" s="95"/>
      <c r="B1434" s="71"/>
      <c r="C1434" s="74"/>
      <c r="D1434" s="78" t="s">
        <v>86</v>
      </c>
      <c r="E1434" s="51"/>
      <c r="F1434" s="51"/>
      <c r="G1434" s="51"/>
      <c r="H1434" s="51"/>
      <c r="I1434" s="88"/>
    </row>
    <row r="1435" spans="1:9" ht="36">
      <c r="A1435" s="90"/>
      <c r="B1435" s="60" t="s">
        <v>76</v>
      </c>
      <c r="C1435" s="62" t="s">
        <v>131</v>
      </c>
      <c r="D1435" s="66" t="s">
        <v>753</v>
      </c>
      <c r="E1435" s="51"/>
      <c r="F1435" s="51"/>
      <c r="G1435" s="51"/>
      <c r="H1435" s="51"/>
      <c r="I1435" s="88"/>
    </row>
    <row r="1436" spans="1:9" ht="63">
      <c r="A1436" s="91"/>
      <c r="B1436" s="61" t="s">
        <v>77</v>
      </c>
      <c r="C1436" s="64" t="s">
        <v>133</v>
      </c>
      <c r="D1436" s="66" t="s">
        <v>83</v>
      </c>
      <c r="E1436" s="51"/>
      <c r="F1436" s="51"/>
      <c r="G1436" s="51"/>
      <c r="H1436" s="51"/>
      <c r="I1436" s="88"/>
    </row>
    <row r="1437" spans="1:9" ht="27">
      <c r="A1437" s="92"/>
      <c r="B1437" s="61"/>
      <c r="C1437" s="65" t="s">
        <v>390</v>
      </c>
      <c r="D1437" s="66" t="s">
        <v>754</v>
      </c>
      <c r="E1437" s="51"/>
      <c r="F1437" s="51"/>
      <c r="G1437" s="51"/>
      <c r="H1437" s="51"/>
      <c r="I1437" s="88"/>
    </row>
    <row r="1438" spans="1:9">
      <c r="A1438" s="92" t="s">
        <v>75</v>
      </c>
      <c r="B1438" s="61"/>
      <c r="C1438" s="65"/>
      <c r="D1438" s="67" t="s">
        <v>755</v>
      </c>
      <c r="E1438" s="51"/>
      <c r="F1438" s="51"/>
      <c r="G1438" s="51"/>
      <c r="H1438" s="51"/>
      <c r="I1438" s="88"/>
    </row>
    <row r="1439" spans="1:9">
      <c r="A1439" s="92"/>
      <c r="B1439" s="61"/>
      <c r="C1439" s="65"/>
      <c r="D1439" s="66"/>
      <c r="E1439" s="51"/>
      <c r="F1439" s="51"/>
      <c r="G1439" s="51"/>
      <c r="H1439" s="51"/>
      <c r="I1439" s="88"/>
    </row>
    <row r="1440" spans="1:9">
      <c r="A1440" s="92"/>
      <c r="B1440" s="61"/>
      <c r="C1440" s="65"/>
      <c r="D1440" s="66"/>
      <c r="E1440" s="51"/>
      <c r="F1440" s="51"/>
      <c r="G1440" s="51"/>
      <c r="H1440" s="51"/>
      <c r="I1440" s="88"/>
    </row>
    <row r="1441" spans="1:9">
      <c r="A1441" s="92"/>
      <c r="B1441" s="61"/>
      <c r="C1441" s="65"/>
      <c r="D1441" s="66"/>
      <c r="E1441" s="51"/>
      <c r="F1441" s="51"/>
      <c r="G1441" s="51"/>
      <c r="H1441" s="51"/>
      <c r="I1441" s="88"/>
    </row>
    <row r="1442" spans="1:9">
      <c r="A1442" s="92"/>
      <c r="B1442" s="61"/>
      <c r="C1442" s="65"/>
      <c r="D1442" s="69" t="s">
        <v>86</v>
      </c>
      <c r="E1442" s="51"/>
      <c r="F1442" s="51"/>
      <c r="G1442" s="51"/>
      <c r="H1442" s="51"/>
      <c r="I1442" s="88"/>
    </row>
    <row r="1443" spans="1:9" ht="36">
      <c r="A1443" s="93"/>
      <c r="B1443" s="70" t="s">
        <v>117</v>
      </c>
      <c r="C1443" s="72" t="s">
        <v>152</v>
      </c>
      <c r="D1443" s="75" t="s">
        <v>757</v>
      </c>
      <c r="E1443" s="51"/>
      <c r="F1443" s="51"/>
      <c r="G1443" s="51"/>
      <c r="H1443" s="51"/>
      <c r="I1443" s="88"/>
    </row>
    <row r="1444" spans="1:9" ht="117">
      <c r="A1444" s="94"/>
      <c r="B1444" s="71" t="s">
        <v>87</v>
      </c>
      <c r="C1444" s="73" t="s">
        <v>756</v>
      </c>
      <c r="D1444" s="75" t="s">
        <v>83</v>
      </c>
      <c r="E1444" s="51"/>
      <c r="F1444" s="51"/>
      <c r="G1444" s="51"/>
      <c r="H1444" s="51"/>
      <c r="I1444" s="88"/>
    </row>
    <row r="1445" spans="1:9" ht="36">
      <c r="A1445" s="95"/>
      <c r="B1445" s="71"/>
      <c r="C1445" s="57" t="s">
        <v>154</v>
      </c>
      <c r="D1445" s="75" t="s">
        <v>758</v>
      </c>
      <c r="E1445" s="51"/>
      <c r="F1445" s="51"/>
      <c r="G1445" s="51"/>
      <c r="H1445" s="51"/>
      <c r="I1445" s="88"/>
    </row>
    <row r="1446" spans="1:9" ht="27">
      <c r="A1446" s="95" t="s">
        <v>29</v>
      </c>
      <c r="B1446" s="71"/>
      <c r="C1446" s="74" t="s">
        <v>185</v>
      </c>
      <c r="D1446" s="76" t="s">
        <v>759</v>
      </c>
      <c r="E1446" s="51"/>
      <c r="F1446" s="51"/>
      <c r="G1446" s="51"/>
      <c r="H1446" s="51"/>
      <c r="I1446" s="88"/>
    </row>
    <row r="1447" spans="1:9">
      <c r="A1447" s="95"/>
      <c r="B1447" s="71"/>
      <c r="C1447" s="74"/>
      <c r="D1447" s="75"/>
      <c r="E1447" s="51"/>
      <c r="F1447" s="51"/>
      <c r="G1447" s="51"/>
      <c r="H1447" s="51"/>
      <c r="I1447" s="88"/>
    </row>
    <row r="1448" spans="1:9">
      <c r="A1448" s="95"/>
      <c r="B1448" s="71"/>
      <c r="C1448" s="74"/>
      <c r="D1448" s="75"/>
      <c r="E1448" s="51"/>
      <c r="F1448" s="51"/>
      <c r="G1448" s="51"/>
      <c r="H1448" s="51"/>
      <c r="I1448" s="88"/>
    </row>
    <row r="1449" spans="1:9">
      <c r="A1449" s="95"/>
      <c r="B1449" s="71"/>
      <c r="C1449" s="74"/>
      <c r="D1449" s="75"/>
      <c r="E1449" s="51"/>
      <c r="F1449" s="51"/>
      <c r="G1449" s="51"/>
      <c r="H1449" s="51"/>
      <c r="I1449" s="88"/>
    </row>
    <row r="1450" spans="1:9">
      <c r="A1450" s="95"/>
      <c r="B1450" s="71"/>
      <c r="C1450" s="74"/>
      <c r="D1450" s="78" t="s">
        <v>86</v>
      </c>
      <c r="E1450" s="51"/>
      <c r="F1450" s="51"/>
      <c r="G1450" s="51"/>
      <c r="H1450" s="51"/>
      <c r="I1450" s="88"/>
    </row>
    <row r="1451" spans="1:9" ht="36">
      <c r="A1451" s="90"/>
      <c r="B1451" s="60" t="s">
        <v>117</v>
      </c>
      <c r="C1451" s="62" t="s">
        <v>152</v>
      </c>
      <c r="D1451" s="66" t="s">
        <v>761</v>
      </c>
      <c r="E1451" s="51"/>
      <c r="F1451" s="51"/>
      <c r="G1451" s="51"/>
      <c r="H1451" s="51"/>
      <c r="I1451" s="88"/>
    </row>
    <row r="1452" spans="1:9" ht="72">
      <c r="A1452" s="91"/>
      <c r="B1452" s="61" t="s">
        <v>87</v>
      </c>
      <c r="C1452" s="63" t="s">
        <v>760</v>
      </c>
      <c r="D1452" s="66" t="s">
        <v>83</v>
      </c>
      <c r="E1452" s="51"/>
      <c r="F1452" s="51"/>
      <c r="G1452" s="51"/>
      <c r="H1452" s="51"/>
      <c r="I1452" s="88"/>
    </row>
    <row r="1453" spans="1:9" ht="36">
      <c r="A1453" s="92"/>
      <c r="B1453" s="61"/>
      <c r="C1453" s="64" t="s">
        <v>154</v>
      </c>
      <c r="D1453" s="66" t="s">
        <v>758</v>
      </c>
      <c r="E1453" s="51"/>
      <c r="F1453" s="51"/>
      <c r="G1453" s="51"/>
      <c r="H1453" s="51"/>
      <c r="I1453" s="88"/>
    </row>
    <row r="1454" spans="1:9" ht="27">
      <c r="A1454" s="92" t="s">
        <v>75</v>
      </c>
      <c r="B1454" s="61"/>
      <c r="C1454" s="65" t="s">
        <v>338</v>
      </c>
      <c r="D1454" s="67" t="s">
        <v>759</v>
      </c>
      <c r="E1454" s="51"/>
      <c r="F1454" s="51"/>
      <c r="G1454" s="51"/>
      <c r="H1454" s="51"/>
      <c r="I1454" s="88"/>
    </row>
    <row r="1455" spans="1:9">
      <c r="A1455" s="92"/>
      <c r="B1455" s="61"/>
      <c r="C1455" s="65"/>
      <c r="D1455" s="66"/>
      <c r="E1455" s="51"/>
      <c r="F1455" s="51"/>
      <c r="G1455" s="51"/>
      <c r="H1455" s="51"/>
      <c r="I1455" s="88"/>
    </row>
    <row r="1456" spans="1:9">
      <c r="A1456" s="92"/>
      <c r="B1456" s="61"/>
      <c r="C1456" s="65"/>
      <c r="D1456" s="66"/>
      <c r="E1456" s="51"/>
      <c r="F1456" s="51"/>
      <c r="G1456" s="51"/>
      <c r="H1456" s="51"/>
      <c r="I1456" s="88"/>
    </row>
    <row r="1457" spans="1:9">
      <c r="A1457" s="92"/>
      <c r="B1457" s="61"/>
      <c r="C1457" s="65"/>
      <c r="D1457" s="66"/>
      <c r="E1457" s="51"/>
      <c r="F1457" s="51"/>
      <c r="G1457" s="51"/>
      <c r="H1457" s="51"/>
      <c r="I1457" s="88"/>
    </row>
    <row r="1458" spans="1:9">
      <c r="A1458" s="92"/>
      <c r="B1458" s="61"/>
      <c r="C1458" s="65"/>
      <c r="D1458" s="69" t="s">
        <v>86</v>
      </c>
      <c r="E1458" s="51"/>
      <c r="F1458" s="51"/>
      <c r="G1458" s="51"/>
      <c r="H1458" s="51"/>
      <c r="I1458" s="88"/>
    </row>
    <row r="1459" spans="1:9" ht="36">
      <c r="A1459" s="93"/>
      <c r="B1459" s="70" t="s">
        <v>76</v>
      </c>
      <c r="C1459" s="72" t="s">
        <v>131</v>
      </c>
      <c r="D1459" s="75" t="s">
        <v>763</v>
      </c>
      <c r="E1459" s="51"/>
      <c r="F1459" s="51"/>
      <c r="G1459" s="51"/>
      <c r="H1459" s="51"/>
      <c r="I1459" s="88"/>
    </row>
    <row r="1460" spans="1:9" ht="63">
      <c r="A1460" s="94"/>
      <c r="B1460" s="71" t="s">
        <v>77</v>
      </c>
      <c r="C1460" s="57" t="s">
        <v>133</v>
      </c>
      <c r="D1460" s="75" t="s">
        <v>83</v>
      </c>
      <c r="E1460" s="51"/>
      <c r="F1460" s="51"/>
      <c r="G1460" s="51"/>
      <c r="H1460" s="51"/>
      <c r="I1460" s="88"/>
    </row>
    <row r="1461" spans="1:9" ht="27">
      <c r="A1461" s="95"/>
      <c r="B1461" s="71"/>
      <c r="C1461" s="74" t="s">
        <v>762</v>
      </c>
      <c r="D1461" s="75" t="s">
        <v>758</v>
      </c>
      <c r="E1461" s="51"/>
      <c r="F1461" s="51"/>
      <c r="G1461" s="51"/>
      <c r="H1461" s="51"/>
      <c r="I1461" s="88"/>
    </row>
    <row r="1462" spans="1:9">
      <c r="A1462" s="95" t="s">
        <v>75</v>
      </c>
      <c r="B1462" s="71"/>
      <c r="C1462" s="74"/>
      <c r="D1462" s="76" t="s">
        <v>759</v>
      </c>
      <c r="E1462" s="51"/>
      <c r="F1462" s="51"/>
      <c r="G1462" s="51"/>
      <c r="H1462" s="51"/>
      <c r="I1462" s="88"/>
    </row>
    <row r="1463" spans="1:9">
      <c r="A1463" s="95"/>
      <c r="B1463" s="71"/>
      <c r="C1463" s="74"/>
      <c r="D1463" s="75"/>
      <c r="E1463" s="51"/>
      <c r="F1463" s="51"/>
      <c r="G1463" s="51"/>
      <c r="H1463" s="51"/>
      <c r="I1463" s="88"/>
    </row>
    <row r="1464" spans="1:9">
      <c r="A1464" s="95"/>
      <c r="B1464" s="71"/>
      <c r="C1464" s="74"/>
      <c r="D1464" s="75"/>
      <c r="E1464" s="51"/>
      <c r="F1464" s="51"/>
      <c r="G1464" s="51"/>
      <c r="H1464" s="51"/>
      <c r="I1464" s="88"/>
    </row>
    <row r="1465" spans="1:9">
      <c r="A1465" s="95"/>
      <c r="B1465" s="71"/>
      <c r="C1465" s="74"/>
      <c r="D1465" s="75"/>
      <c r="E1465" s="51"/>
      <c r="F1465" s="51"/>
      <c r="G1465" s="51"/>
      <c r="H1465" s="51"/>
      <c r="I1465" s="88"/>
    </row>
    <row r="1466" spans="1:9">
      <c r="A1466" s="95"/>
      <c r="B1466" s="71"/>
      <c r="C1466" s="74"/>
      <c r="D1466" s="78" t="s">
        <v>86</v>
      </c>
      <c r="E1466" s="51"/>
      <c r="F1466" s="51"/>
      <c r="G1466" s="51"/>
      <c r="H1466" s="51"/>
      <c r="I1466" s="88"/>
    </row>
    <row r="1467" spans="1:9" ht="36">
      <c r="A1467" s="90"/>
      <c r="B1467" s="60" t="s">
        <v>76</v>
      </c>
      <c r="C1467" s="62" t="s">
        <v>131</v>
      </c>
      <c r="D1467" s="66" t="s">
        <v>765</v>
      </c>
      <c r="E1467" s="51"/>
      <c r="F1467" s="51"/>
      <c r="G1467" s="51"/>
      <c r="H1467" s="51"/>
      <c r="I1467" s="88"/>
    </row>
    <row r="1468" spans="1:9" ht="45">
      <c r="A1468" s="91"/>
      <c r="B1468" s="61" t="s">
        <v>87</v>
      </c>
      <c r="C1468" s="63" t="s">
        <v>764</v>
      </c>
      <c r="D1468" s="66" t="s">
        <v>83</v>
      </c>
      <c r="E1468" s="51"/>
      <c r="F1468" s="51"/>
      <c r="G1468" s="51"/>
      <c r="H1468" s="51"/>
      <c r="I1468" s="88"/>
    </row>
    <row r="1469" spans="1:9" ht="63">
      <c r="A1469" s="92"/>
      <c r="B1469" s="61"/>
      <c r="C1469" s="64" t="s">
        <v>133</v>
      </c>
      <c r="D1469" s="66" t="s">
        <v>758</v>
      </c>
      <c r="E1469" s="51"/>
      <c r="F1469" s="51"/>
      <c r="G1469" s="51"/>
      <c r="H1469" s="51"/>
      <c r="I1469" s="88"/>
    </row>
    <row r="1470" spans="1:9" ht="27">
      <c r="A1470" s="92" t="s">
        <v>75</v>
      </c>
      <c r="B1470" s="61"/>
      <c r="C1470" s="65" t="s">
        <v>141</v>
      </c>
      <c r="D1470" s="67" t="s">
        <v>759</v>
      </c>
      <c r="E1470" s="51"/>
      <c r="F1470" s="51"/>
      <c r="G1470" s="51"/>
      <c r="H1470" s="51"/>
      <c r="I1470" s="88"/>
    </row>
    <row r="1471" spans="1:9">
      <c r="A1471" s="92"/>
      <c r="B1471" s="61"/>
      <c r="C1471" s="65"/>
      <c r="D1471" s="66"/>
      <c r="E1471" s="51"/>
      <c r="F1471" s="51"/>
      <c r="G1471" s="51"/>
      <c r="H1471" s="51"/>
      <c r="I1471" s="88"/>
    </row>
    <row r="1472" spans="1:9">
      <c r="A1472" s="92"/>
      <c r="B1472" s="61"/>
      <c r="C1472" s="65"/>
      <c r="D1472" s="66"/>
      <c r="E1472" s="51"/>
      <c r="F1472" s="51"/>
      <c r="G1472" s="51"/>
      <c r="H1472" s="51"/>
      <c r="I1472" s="88"/>
    </row>
    <row r="1473" spans="1:9">
      <c r="A1473" s="92"/>
      <c r="B1473" s="61"/>
      <c r="C1473" s="65"/>
      <c r="D1473" s="66"/>
      <c r="E1473" s="51"/>
      <c r="F1473" s="51"/>
      <c r="G1473" s="51"/>
      <c r="H1473" s="51"/>
      <c r="I1473" s="88"/>
    </row>
    <row r="1474" spans="1:9">
      <c r="A1474" s="92"/>
      <c r="B1474" s="61"/>
      <c r="C1474" s="65"/>
      <c r="D1474" s="69" t="s">
        <v>86</v>
      </c>
      <c r="E1474" s="51"/>
      <c r="F1474" s="51"/>
      <c r="G1474" s="51"/>
      <c r="H1474" s="51"/>
      <c r="I1474" s="88"/>
    </row>
    <row r="1475" spans="1:9" ht="90">
      <c r="A1475" s="93"/>
      <c r="B1475" s="70" t="s">
        <v>76</v>
      </c>
      <c r="C1475" s="52" t="s">
        <v>607</v>
      </c>
      <c r="D1475" s="75" t="s">
        <v>767</v>
      </c>
      <c r="E1475" s="51"/>
      <c r="F1475" s="51"/>
      <c r="G1475" s="51"/>
      <c r="H1475" s="51"/>
      <c r="I1475" s="88"/>
    </row>
    <row r="1476" spans="1:9" ht="63">
      <c r="A1476" s="94"/>
      <c r="B1476" s="71" t="s">
        <v>77</v>
      </c>
      <c r="C1476" s="57" t="s">
        <v>133</v>
      </c>
      <c r="D1476" s="75" t="s">
        <v>83</v>
      </c>
      <c r="E1476" s="51"/>
      <c r="F1476" s="51"/>
      <c r="G1476" s="51"/>
      <c r="H1476" s="51"/>
      <c r="I1476" s="88"/>
    </row>
    <row r="1477" spans="1:9" ht="27">
      <c r="A1477" s="95"/>
      <c r="B1477" s="71"/>
      <c r="C1477" s="74" t="s">
        <v>766</v>
      </c>
      <c r="D1477" s="75" t="s">
        <v>768</v>
      </c>
      <c r="E1477" s="51"/>
      <c r="F1477" s="51"/>
      <c r="G1477" s="51"/>
      <c r="H1477" s="51"/>
      <c r="I1477" s="88"/>
    </row>
    <row r="1478" spans="1:9">
      <c r="A1478" s="95" t="s">
        <v>75</v>
      </c>
      <c r="B1478" s="71"/>
      <c r="C1478" s="74"/>
      <c r="D1478" s="76" t="s">
        <v>769</v>
      </c>
      <c r="E1478" s="51"/>
      <c r="F1478" s="51"/>
      <c r="G1478" s="51"/>
      <c r="H1478" s="51"/>
      <c r="I1478" s="88"/>
    </row>
    <row r="1479" spans="1:9">
      <c r="A1479" s="95"/>
      <c r="B1479" s="71"/>
      <c r="C1479" s="74"/>
      <c r="D1479" s="75"/>
      <c r="E1479" s="51"/>
      <c r="F1479" s="51"/>
      <c r="G1479" s="51"/>
      <c r="H1479" s="51"/>
      <c r="I1479" s="88"/>
    </row>
    <row r="1480" spans="1:9">
      <c r="A1480" s="95"/>
      <c r="B1480" s="71"/>
      <c r="C1480" s="74"/>
      <c r="D1480" s="75"/>
      <c r="E1480" s="51"/>
      <c r="F1480" s="51"/>
      <c r="G1480" s="51"/>
      <c r="H1480" s="51"/>
      <c r="I1480" s="88"/>
    </row>
    <row r="1481" spans="1:9">
      <c r="A1481" s="95"/>
      <c r="B1481" s="71"/>
      <c r="C1481" s="74"/>
      <c r="D1481" s="75"/>
      <c r="E1481" s="51"/>
      <c r="F1481" s="51"/>
      <c r="G1481" s="51"/>
      <c r="H1481" s="51"/>
      <c r="I1481" s="88"/>
    </row>
    <row r="1482" spans="1:9">
      <c r="A1482" s="95"/>
      <c r="B1482" s="71"/>
      <c r="C1482" s="74"/>
      <c r="D1482" s="78" t="s">
        <v>86</v>
      </c>
      <c r="E1482" s="51"/>
      <c r="F1482" s="51"/>
      <c r="G1482" s="51"/>
      <c r="H1482" s="51"/>
      <c r="I1482" s="88"/>
    </row>
    <row r="1483" spans="1:9" ht="36">
      <c r="A1483" s="90"/>
      <c r="B1483" s="60" t="s">
        <v>76</v>
      </c>
      <c r="C1483" s="62" t="s">
        <v>131</v>
      </c>
      <c r="D1483" s="66" t="s">
        <v>770</v>
      </c>
      <c r="E1483" s="51"/>
      <c r="F1483" s="51"/>
      <c r="G1483" s="51"/>
      <c r="H1483" s="51"/>
      <c r="I1483" s="88"/>
    </row>
    <row r="1484" spans="1:9" ht="63">
      <c r="A1484" s="91"/>
      <c r="B1484" s="61" t="s">
        <v>77</v>
      </c>
      <c r="C1484" s="64" t="s">
        <v>133</v>
      </c>
      <c r="D1484" s="66" t="s">
        <v>83</v>
      </c>
      <c r="E1484" s="51"/>
      <c r="F1484" s="51"/>
      <c r="G1484" s="51"/>
      <c r="H1484" s="51"/>
      <c r="I1484" s="88"/>
    </row>
    <row r="1485" spans="1:9" ht="27">
      <c r="A1485" s="92"/>
      <c r="B1485" s="61"/>
      <c r="C1485" s="65" t="s">
        <v>141</v>
      </c>
      <c r="D1485" s="66" t="s">
        <v>768</v>
      </c>
      <c r="E1485" s="51"/>
      <c r="F1485" s="51"/>
      <c r="G1485" s="51"/>
      <c r="H1485" s="51"/>
      <c r="I1485" s="88"/>
    </row>
    <row r="1486" spans="1:9">
      <c r="A1486" s="92" t="s">
        <v>75</v>
      </c>
      <c r="B1486" s="61"/>
      <c r="C1486" s="65"/>
      <c r="D1486" s="67" t="s">
        <v>769</v>
      </c>
      <c r="E1486" s="51"/>
      <c r="F1486" s="51"/>
      <c r="G1486" s="51"/>
      <c r="H1486" s="51"/>
      <c r="I1486" s="88"/>
    </row>
    <row r="1487" spans="1:9">
      <c r="A1487" s="92"/>
      <c r="B1487" s="61"/>
      <c r="C1487" s="65"/>
      <c r="D1487" s="66"/>
      <c r="E1487" s="51"/>
      <c r="F1487" s="51"/>
      <c r="G1487" s="51"/>
      <c r="H1487" s="51"/>
      <c r="I1487" s="88"/>
    </row>
    <row r="1488" spans="1:9">
      <c r="A1488" s="92"/>
      <c r="B1488" s="61"/>
      <c r="C1488" s="65"/>
      <c r="D1488" s="66"/>
      <c r="E1488" s="51"/>
      <c r="F1488" s="51"/>
      <c r="G1488" s="51"/>
      <c r="H1488" s="51"/>
      <c r="I1488" s="88"/>
    </row>
    <row r="1489" spans="1:9">
      <c r="A1489" s="92"/>
      <c r="B1489" s="61"/>
      <c r="C1489" s="65"/>
      <c r="D1489" s="66"/>
      <c r="E1489" s="51"/>
      <c r="F1489" s="51"/>
      <c r="G1489" s="51"/>
      <c r="H1489" s="51"/>
      <c r="I1489" s="88"/>
    </row>
    <row r="1490" spans="1:9">
      <c r="A1490" s="92"/>
      <c r="B1490" s="61"/>
      <c r="C1490" s="65"/>
      <c r="D1490" s="69" t="s">
        <v>86</v>
      </c>
      <c r="E1490" s="51"/>
      <c r="F1490" s="51"/>
      <c r="G1490" s="51"/>
      <c r="H1490" s="51"/>
      <c r="I1490" s="88"/>
    </row>
    <row r="1491" spans="1:9" ht="36">
      <c r="A1491" s="93"/>
      <c r="B1491" s="70" t="s">
        <v>76</v>
      </c>
      <c r="C1491" s="72" t="s">
        <v>131</v>
      </c>
      <c r="D1491" s="75" t="s">
        <v>771</v>
      </c>
      <c r="E1491" s="51"/>
      <c r="F1491" s="51"/>
      <c r="G1491" s="51"/>
      <c r="H1491" s="51"/>
      <c r="I1491" s="88"/>
    </row>
    <row r="1492" spans="1:9" ht="63">
      <c r="A1492" s="94"/>
      <c r="B1492" s="71" t="s">
        <v>77</v>
      </c>
      <c r="C1492" s="57" t="s">
        <v>133</v>
      </c>
      <c r="D1492" s="75" t="s">
        <v>220</v>
      </c>
      <c r="E1492" s="51"/>
      <c r="F1492" s="51"/>
      <c r="G1492" s="51"/>
      <c r="H1492" s="51"/>
      <c r="I1492" s="88"/>
    </row>
    <row r="1493" spans="1:9" ht="27">
      <c r="A1493" s="95"/>
      <c r="B1493" s="71"/>
      <c r="C1493" s="74" t="s">
        <v>555</v>
      </c>
      <c r="D1493" s="75" t="s">
        <v>772</v>
      </c>
      <c r="E1493" s="51"/>
      <c r="F1493" s="51"/>
      <c r="G1493" s="51"/>
      <c r="H1493" s="51"/>
      <c r="I1493" s="88"/>
    </row>
    <row r="1494" spans="1:9">
      <c r="A1494" s="95" t="s">
        <v>75</v>
      </c>
      <c r="B1494" s="71"/>
      <c r="C1494" s="74"/>
      <c r="D1494" s="76" t="s">
        <v>773</v>
      </c>
      <c r="E1494" s="51"/>
      <c r="F1494" s="51"/>
      <c r="G1494" s="51"/>
      <c r="H1494" s="51"/>
      <c r="I1494" s="88"/>
    </row>
    <row r="1495" spans="1:9">
      <c r="A1495" s="95"/>
      <c r="B1495" s="71"/>
      <c r="C1495" s="74"/>
      <c r="D1495" s="75"/>
      <c r="E1495" s="51"/>
      <c r="F1495" s="51"/>
      <c r="G1495" s="51"/>
      <c r="H1495" s="51"/>
      <c r="I1495" s="88"/>
    </row>
    <row r="1496" spans="1:9">
      <c r="A1496" s="95"/>
      <c r="B1496" s="71"/>
      <c r="C1496" s="74"/>
      <c r="D1496" s="75"/>
      <c r="E1496" s="51"/>
      <c r="F1496" s="51"/>
      <c r="G1496" s="51"/>
      <c r="H1496" s="51"/>
      <c r="I1496" s="88"/>
    </row>
    <row r="1497" spans="1:9">
      <c r="A1497" s="95"/>
      <c r="B1497" s="71"/>
      <c r="C1497" s="74"/>
      <c r="D1497" s="75"/>
      <c r="E1497" s="51"/>
      <c r="F1497" s="51"/>
      <c r="G1497" s="51"/>
      <c r="H1497" s="51"/>
      <c r="I1497" s="88"/>
    </row>
    <row r="1498" spans="1:9">
      <c r="A1498" s="95"/>
      <c r="B1498" s="71"/>
      <c r="C1498" s="74"/>
      <c r="D1498" s="78" t="s">
        <v>86</v>
      </c>
      <c r="E1498" s="51"/>
      <c r="F1498" s="51"/>
      <c r="G1498" s="51"/>
      <c r="H1498" s="51"/>
      <c r="I1498" s="88"/>
    </row>
    <row r="1499" spans="1:9" ht="63">
      <c r="A1499" s="90"/>
      <c r="B1499" s="60" t="s">
        <v>76</v>
      </c>
      <c r="C1499" s="62" t="s">
        <v>774</v>
      </c>
      <c r="D1499" s="66" t="s">
        <v>777</v>
      </c>
      <c r="E1499" s="51"/>
      <c r="F1499" s="51"/>
      <c r="G1499" s="51"/>
      <c r="H1499" s="51"/>
      <c r="I1499" s="88"/>
    </row>
    <row r="1500" spans="1:9" ht="18">
      <c r="A1500" s="91"/>
      <c r="B1500" s="61" t="s">
        <v>87</v>
      </c>
      <c r="C1500" s="63" t="s">
        <v>775</v>
      </c>
      <c r="D1500" s="66" t="s">
        <v>83</v>
      </c>
      <c r="E1500" s="51"/>
      <c r="F1500" s="51"/>
      <c r="G1500" s="51"/>
      <c r="H1500" s="51"/>
      <c r="I1500" s="88"/>
    </row>
    <row r="1501" spans="1:9" ht="54">
      <c r="A1501" s="92"/>
      <c r="B1501" s="61"/>
      <c r="C1501" s="64" t="s">
        <v>776</v>
      </c>
      <c r="D1501" s="66" t="s">
        <v>778</v>
      </c>
      <c r="E1501" s="51"/>
      <c r="F1501" s="51"/>
      <c r="G1501" s="51"/>
      <c r="H1501" s="51"/>
      <c r="I1501" s="88"/>
    </row>
    <row r="1502" spans="1:9" ht="36">
      <c r="A1502" s="92" t="s">
        <v>75</v>
      </c>
      <c r="B1502" s="61"/>
      <c r="C1502" s="65" t="s">
        <v>190</v>
      </c>
      <c r="D1502" s="67" t="s">
        <v>779</v>
      </c>
      <c r="E1502" s="51"/>
      <c r="F1502" s="51"/>
      <c r="G1502" s="51"/>
      <c r="H1502" s="51"/>
      <c r="I1502" s="88"/>
    </row>
    <row r="1503" spans="1:9">
      <c r="A1503" s="92"/>
      <c r="B1503" s="61"/>
      <c r="C1503" s="65"/>
      <c r="D1503" s="66"/>
      <c r="E1503" s="51"/>
      <c r="F1503" s="51"/>
      <c r="G1503" s="51"/>
      <c r="H1503" s="51"/>
      <c r="I1503" s="88"/>
    </row>
    <row r="1504" spans="1:9">
      <c r="A1504" s="92"/>
      <c r="B1504" s="61"/>
      <c r="C1504" s="65"/>
      <c r="D1504" s="66"/>
      <c r="E1504" s="51"/>
      <c r="F1504" s="51"/>
      <c r="G1504" s="51"/>
      <c r="H1504" s="51"/>
      <c r="I1504" s="88"/>
    </row>
    <row r="1505" spans="1:9">
      <c r="A1505" s="92"/>
      <c r="B1505" s="61"/>
      <c r="C1505" s="65"/>
      <c r="D1505" s="66"/>
      <c r="E1505" s="51"/>
      <c r="F1505" s="51"/>
      <c r="G1505" s="51"/>
      <c r="H1505" s="51"/>
      <c r="I1505" s="88"/>
    </row>
    <row r="1506" spans="1:9">
      <c r="A1506" s="92"/>
      <c r="B1506" s="61"/>
      <c r="C1506" s="65"/>
      <c r="D1506" s="69" t="s">
        <v>86</v>
      </c>
      <c r="E1506" s="51"/>
      <c r="F1506" s="51"/>
      <c r="G1506" s="51"/>
      <c r="H1506" s="51"/>
      <c r="I1506" s="88"/>
    </row>
    <row r="1507" spans="1:9" ht="63">
      <c r="A1507" s="93"/>
      <c r="B1507" s="70" t="s">
        <v>76</v>
      </c>
      <c r="C1507" s="72" t="s">
        <v>426</v>
      </c>
      <c r="D1507" s="75" t="s">
        <v>777</v>
      </c>
      <c r="E1507" s="51"/>
      <c r="F1507" s="51"/>
      <c r="G1507" s="51"/>
      <c r="H1507" s="51"/>
      <c r="I1507" s="88"/>
    </row>
    <row r="1508" spans="1:9" ht="18">
      <c r="A1508" s="94"/>
      <c r="B1508" s="71" t="s">
        <v>87</v>
      </c>
      <c r="C1508" s="73" t="s">
        <v>775</v>
      </c>
      <c r="D1508" s="75" t="s">
        <v>83</v>
      </c>
      <c r="E1508" s="51"/>
      <c r="F1508" s="51"/>
      <c r="G1508" s="51"/>
      <c r="H1508" s="51"/>
      <c r="I1508" s="88"/>
    </row>
    <row r="1509" spans="1:9" ht="54">
      <c r="A1509" s="95"/>
      <c r="B1509" s="71"/>
      <c r="C1509" s="57" t="s">
        <v>427</v>
      </c>
      <c r="D1509" s="75" t="s">
        <v>778</v>
      </c>
      <c r="E1509" s="51"/>
      <c r="F1509" s="51"/>
      <c r="G1509" s="51"/>
      <c r="H1509" s="51"/>
      <c r="I1509" s="88"/>
    </row>
    <row r="1510" spans="1:9" ht="36">
      <c r="A1510" s="95" t="s">
        <v>75</v>
      </c>
      <c r="B1510" s="71"/>
      <c r="C1510" s="74" t="s">
        <v>190</v>
      </c>
      <c r="D1510" s="76" t="s">
        <v>779</v>
      </c>
      <c r="E1510" s="51"/>
      <c r="F1510" s="51"/>
      <c r="G1510" s="51"/>
      <c r="H1510" s="51"/>
      <c r="I1510" s="88"/>
    </row>
    <row r="1511" spans="1:9">
      <c r="A1511" s="95"/>
      <c r="B1511" s="71"/>
      <c r="C1511" s="74"/>
      <c r="D1511" s="75"/>
      <c r="E1511" s="51"/>
      <c r="F1511" s="51"/>
      <c r="G1511" s="51"/>
      <c r="H1511" s="51"/>
      <c r="I1511" s="88"/>
    </row>
    <row r="1512" spans="1:9">
      <c r="A1512" s="95"/>
      <c r="B1512" s="71"/>
      <c r="C1512" s="74"/>
      <c r="D1512" s="75"/>
      <c r="E1512" s="51"/>
      <c r="F1512" s="51"/>
      <c r="G1512" s="51"/>
      <c r="H1512" s="51"/>
      <c r="I1512" s="88"/>
    </row>
    <row r="1513" spans="1:9">
      <c r="A1513" s="95"/>
      <c r="B1513" s="71"/>
      <c r="C1513" s="74"/>
      <c r="D1513" s="75"/>
      <c r="E1513" s="51"/>
      <c r="F1513" s="51"/>
      <c r="G1513" s="51"/>
      <c r="H1513" s="51"/>
      <c r="I1513" s="88"/>
    </row>
    <row r="1514" spans="1:9">
      <c r="A1514" s="95"/>
      <c r="B1514" s="71"/>
      <c r="C1514" s="74"/>
      <c r="D1514" s="78" t="s">
        <v>86</v>
      </c>
      <c r="E1514" s="51"/>
      <c r="F1514" s="51"/>
      <c r="G1514" s="51"/>
      <c r="H1514" s="51"/>
      <c r="I1514" s="88"/>
    </row>
    <row r="1515" spans="1:9" ht="63">
      <c r="A1515" s="90"/>
      <c r="B1515" s="60" t="s">
        <v>76</v>
      </c>
      <c r="C1515" s="62" t="s">
        <v>780</v>
      </c>
      <c r="D1515" s="66" t="s">
        <v>784</v>
      </c>
      <c r="E1515" s="51"/>
      <c r="F1515" s="51"/>
      <c r="G1515" s="51"/>
      <c r="H1515" s="51"/>
      <c r="I1515" s="88"/>
    </row>
    <row r="1516" spans="1:9" ht="207">
      <c r="A1516" s="91"/>
      <c r="B1516" s="61" t="s">
        <v>77</v>
      </c>
      <c r="C1516" s="63" t="s">
        <v>781</v>
      </c>
      <c r="D1516" s="66" t="s">
        <v>220</v>
      </c>
      <c r="E1516" s="51"/>
      <c r="F1516" s="51"/>
      <c r="G1516" s="51"/>
      <c r="H1516" s="51"/>
      <c r="I1516" s="88"/>
    </row>
    <row r="1517" spans="1:9" ht="54">
      <c r="A1517" s="92"/>
      <c r="B1517" s="61"/>
      <c r="C1517" s="64" t="s">
        <v>782</v>
      </c>
      <c r="D1517" s="66" t="s">
        <v>778</v>
      </c>
      <c r="E1517" s="51"/>
      <c r="F1517" s="51"/>
      <c r="G1517" s="51"/>
      <c r="H1517" s="51"/>
      <c r="I1517" s="88"/>
    </row>
    <row r="1518" spans="1:9" ht="27">
      <c r="A1518" s="92" t="s">
        <v>75</v>
      </c>
      <c r="B1518" s="61"/>
      <c r="C1518" s="65" t="s">
        <v>783</v>
      </c>
      <c r="D1518" s="67" t="s">
        <v>779</v>
      </c>
      <c r="E1518" s="51"/>
      <c r="F1518" s="51"/>
      <c r="G1518" s="51"/>
      <c r="H1518" s="51"/>
      <c r="I1518" s="88"/>
    </row>
    <row r="1519" spans="1:9">
      <c r="A1519" s="92"/>
      <c r="B1519" s="61"/>
      <c r="C1519" s="65"/>
      <c r="D1519" s="66"/>
      <c r="E1519" s="51"/>
      <c r="F1519" s="51"/>
      <c r="G1519" s="51"/>
      <c r="H1519" s="51"/>
      <c r="I1519" s="88"/>
    </row>
    <row r="1520" spans="1:9">
      <c r="A1520" s="92"/>
      <c r="B1520" s="61"/>
      <c r="C1520" s="65"/>
      <c r="D1520" s="66"/>
      <c r="E1520" s="51"/>
      <c r="F1520" s="51"/>
      <c r="G1520" s="51"/>
      <c r="H1520" s="51"/>
      <c r="I1520" s="88"/>
    </row>
    <row r="1521" spans="1:9">
      <c r="A1521" s="92"/>
      <c r="B1521" s="61"/>
      <c r="C1521" s="65"/>
      <c r="D1521" s="66"/>
      <c r="E1521" s="51"/>
      <c r="F1521" s="51"/>
      <c r="G1521" s="51"/>
      <c r="H1521" s="51"/>
      <c r="I1521" s="88"/>
    </row>
    <row r="1522" spans="1:9">
      <c r="A1522" s="92"/>
      <c r="B1522" s="61"/>
      <c r="C1522" s="65"/>
      <c r="D1522" s="69" t="s">
        <v>86</v>
      </c>
      <c r="E1522" s="51"/>
      <c r="F1522" s="51"/>
      <c r="G1522" s="51"/>
      <c r="H1522" s="51"/>
      <c r="I1522" s="88"/>
    </row>
    <row r="1523" spans="1:9" ht="63">
      <c r="A1523" s="93"/>
      <c r="B1523" s="70" t="s">
        <v>76</v>
      </c>
      <c r="C1523" s="72" t="s">
        <v>785</v>
      </c>
      <c r="D1523" s="75" t="s">
        <v>784</v>
      </c>
      <c r="E1523" s="51"/>
      <c r="F1523" s="51"/>
      <c r="G1523" s="51"/>
      <c r="H1523" s="51"/>
      <c r="I1523" s="88"/>
    </row>
    <row r="1524" spans="1:9" ht="207">
      <c r="A1524" s="94"/>
      <c r="B1524" s="71" t="s">
        <v>77</v>
      </c>
      <c r="C1524" s="73" t="s">
        <v>786</v>
      </c>
      <c r="D1524" s="75" t="s">
        <v>83</v>
      </c>
      <c r="E1524" s="51"/>
      <c r="F1524" s="51"/>
      <c r="G1524" s="51"/>
      <c r="H1524" s="51"/>
      <c r="I1524" s="88"/>
    </row>
    <row r="1525" spans="1:9" ht="54">
      <c r="A1525" s="95"/>
      <c r="B1525" s="71"/>
      <c r="C1525" s="57" t="s">
        <v>787</v>
      </c>
      <c r="D1525" s="75" t="s">
        <v>778</v>
      </c>
      <c r="E1525" s="51"/>
      <c r="F1525" s="51"/>
      <c r="G1525" s="51"/>
      <c r="H1525" s="51"/>
      <c r="I1525" s="88"/>
    </row>
    <row r="1526" spans="1:9" ht="27">
      <c r="A1526" s="95" t="s">
        <v>75</v>
      </c>
      <c r="B1526" s="71"/>
      <c r="C1526" s="74" t="s">
        <v>783</v>
      </c>
      <c r="D1526" s="76" t="s">
        <v>779</v>
      </c>
      <c r="E1526" s="51"/>
      <c r="F1526" s="51"/>
      <c r="G1526" s="51"/>
      <c r="H1526" s="51"/>
      <c r="I1526" s="88"/>
    </row>
    <row r="1527" spans="1:9">
      <c r="A1527" s="95"/>
      <c r="B1527" s="71"/>
      <c r="C1527" s="74"/>
      <c r="D1527" s="75"/>
      <c r="E1527" s="51"/>
      <c r="F1527" s="51"/>
      <c r="G1527" s="51"/>
      <c r="H1527" s="51"/>
      <c r="I1527" s="88"/>
    </row>
    <row r="1528" spans="1:9">
      <c r="A1528" s="95"/>
      <c r="B1528" s="71"/>
      <c r="C1528" s="74"/>
      <c r="D1528" s="75"/>
      <c r="E1528" s="51"/>
      <c r="F1528" s="51"/>
      <c r="G1528" s="51"/>
      <c r="H1528" s="51"/>
      <c r="I1528" s="88"/>
    </row>
    <row r="1529" spans="1:9">
      <c r="A1529" s="95"/>
      <c r="B1529" s="71"/>
      <c r="C1529" s="74"/>
      <c r="D1529" s="75"/>
      <c r="E1529" s="51"/>
      <c r="F1529" s="51"/>
      <c r="G1529" s="51"/>
      <c r="H1529" s="51"/>
      <c r="I1529" s="88"/>
    </row>
    <row r="1530" spans="1:9">
      <c r="A1530" s="95"/>
      <c r="B1530" s="71"/>
      <c r="C1530" s="74"/>
      <c r="D1530" s="78" t="s">
        <v>86</v>
      </c>
      <c r="E1530" s="51"/>
      <c r="F1530" s="51"/>
      <c r="G1530" s="51"/>
      <c r="H1530" s="51"/>
      <c r="I1530" s="88"/>
    </row>
    <row r="1531" spans="1:9" ht="63">
      <c r="A1531" s="90"/>
      <c r="B1531" s="60" t="s">
        <v>76</v>
      </c>
      <c r="C1531" s="62" t="s">
        <v>785</v>
      </c>
      <c r="D1531" s="66" t="s">
        <v>777</v>
      </c>
      <c r="E1531" s="51"/>
      <c r="F1531" s="51"/>
      <c r="G1531" s="51"/>
      <c r="H1531" s="51"/>
      <c r="I1531" s="88"/>
    </row>
    <row r="1532" spans="1:9" ht="18">
      <c r="A1532" s="91"/>
      <c r="B1532" s="61" t="s">
        <v>87</v>
      </c>
      <c r="C1532" s="63" t="s">
        <v>775</v>
      </c>
      <c r="D1532" s="66" t="s">
        <v>83</v>
      </c>
      <c r="E1532" s="51"/>
      <c r="F1532" s="51"/>
      <c r="G1532" s="51"/>
      <c r="H1532" s="51"/>
      <c r="I1532" s="88"/>
    </row>
    <row r="1533" spans="1:9" ht="54">
      <c r="A1533" s="92"/>
      <c r="B1533" s="61"/>
      <c r="C1533" s="64" t="s">
        <v>787</v>
      </c>
      <c r="D1533" s="66" t="s">
        <v>778</v>
      </c>
      <c r="E1533" s="51"/>
      <c r="F1533" s="51"/>
      <c r="G1533" s="51"/>
      <c r="H1533" s="51"/>
      <c r="I1533" s="88"/>
    </row>
    <row r="1534" spans="1:9" ht="36">
      <c r="A1534" s="92" t="s">
        <v>75</v>
      </c>
      <c r="B1534" s="61"/>
      <c r="C1534" s="65" t="s">
        <v>190</v>
      </c>
      <c r="D1534" s="67" t="s">
        <v>779</v>
      </c>
      <c r="E1534" s="51"/>
      <c r="F1534" s="51"/>
      <c r="G1534" s="51"/>
      <c r="H1534" s="51"/>
      <c r="I1534" s="88"/>
    </row>
    <row r="1535" spans="1:9">
      <c r="A1535" s="92"/>
      <c r="B1535" s="61"/>
      <c r="C1535" s="65"/>
      <c r="D1535" s="66"/>
      <c r="E1535" s="51"/>
      <c r="F1535" s="51"/>
      <c r="G1535" s="51"/>
      <c r="H1535" s="51"/>
      <c r="I1535" s="88"/>
    </row>
    <row r="1536" spans="1:9">
      <c r="A1536" s="92"/>
      <c r="B1536" s="61"/>
      <c r="C1536" s="65"/>
      <c r="D1536" s="66"/>
      <c r="E1536" s="51"/>
      <c r="F1536" s="51"/>
      <c r="G1536" s="51"/>
      <c r="H1536" s="51"/>
      <c r="I1536" s="88"/>
    </row>
    <row r="1537" spans="1:9">
      <c r="A1537" s="92"/>
      <c r="B1537" s="61"/>
      <c r="C1537" s="65"/>
      <c r="D1537" s="66"/>
      <c r="E1537" s="51"/>
      <c r="F1537" s="51"/>
      <c r="G1537" s="51"/>
      <c r="H1537" s="51"/>
      <c r="I1537" s="88"/>
    </row>
    <row r="1538" spans="1:9">
      <c r="A1538" s="92"/>
      <c r="B1538" s="61"/>
      <c r="C1538" s="65"/>
      <c r="D1538" s="69" t="s">
        <v>86</v>
      </c>
      <c r="E1538" s="51"/>
      <c r="F1538" s="51"/>
      <c r="G1538" s="51"/>
      <c r="H1538" s="51"/>
      <c r="I1538" s="88"/>
    </row>
    <row r="1539" spans="1:9" ht="63">
      <c r="A1539" s="93"/>
      <c r="B1539" s="70" t="s">
        <v>76</v>
      </c>
      <c r="C1539" s="72" t="s">
        <v>788</v>
      </c>
      <c r="D1539" s="75" t="s">
        <v>777</v>
      </c>
      <c r="E1539" s="51"/>
      <c r="F1539" s="51"/>
      <c r="G1539" s="51"/>
      <c r="H1539" s="51"/>
      <c r="I1539" s="88"/>
    </row>
    <row r="1540" spans="1:9" ht="18">
      <c r="A1540" s="94"/>
      <c r="B1540" s="71" t="s">
        <v>87</v>
      </c>
      <c r="C1540" s="73" t="s">
        <v>775</v>
      </c>
      <c r="D1540" s="75" t="s">
        <v>83</v>
      </c>
      <c r="E1540" s="51"/>
      <c r="F1540" s="51"/>
      <c r="G1540" s="51"/>
      <c r="H1540" s="51"/>
      <c r="I1540" s="88"/>
    </row>
    <row r="1541" spans="1:9" ht="54">
      <c r="A1541" s="95"/>
      <c r="B1541" s="71"/>
      <c r="C1541" s="57" t="s">
        <v>789</v>
      </c>
      <c r="D1541" s="75" t="s">
        <v>778</v>
      </c>
      <c r="E1541" s="51"/>
      <c r="F1541" s="51"/>
      <c r="G1541" s="51"/>
      <c r="H1541" s="51"/>
      <c r="I1541" s="88"/>
    </row>
    <row r="1542" spans="1:9" ht="36">
      <c r="A1542" s="95" t="s">
        <v>75</v>
      </c>
      <c r="B1542" s="71"/>
      <c r="C1542" s="74" t="s">
        <v>190</v>
      </c>
      <c r="D1542" s="76" t="s">
        <v>779</v>
      </c>
      <c r="E1542" s="51"/>
      <c r="F1542" s="51"/>
      <c r="G1542" s="51"/>
      <c r="H1542" s="51"/>
      <c r="I1542" s="88"/>
    </row>
    <row r="1543" spans="1:9">
      <c r="A1543" s="95"/>
      <c r="B1543" s="71"/>
      <c r="C1543" s="74"/>
      <c r="D1543" s="75"/>
      <c r="E1543" s="51"/>
      <c r="F1543" s="51"/>
      <c r="G1543" s="51"/>
      <c r="H1543" s="51"/>
      <c r="I1543" s="88"/>
    </row>
    <row r="1544" spans="1:9">
      <c r="A1544" s="95"/>
      <c r="B1544" s="71"/>
      <c r="C1544" s="74"/>
      <c r="D1544" s="75"/>
      <c r="E1544" s="51"/>
      <c r="F1544" s="51"/>
      <c r="G1544" s="51"/>
      <c r="H1544" s="51"/>
      <c r="I1544" s="88"/>
    </row>
    <row r="1545" spans="1:9">
      <c r="A1545" s="95"/>
      <c r="B1545" s="71"/>
      <c r="C1545" s="74"/>
      <c r="D1545" s="75"/>
      <c r="E1545" s="51"/>
      <c r="F1545" s="51"/>
      <c r="G1545" s="51"/>
      <c r="H1545" s="51"/>
      <c r="I1545" s="88"/>
    </row>
    <row r="1546" spans="1:9">
      <c r="A1546" s="95"/>
      <c r="B1546" s="71"/>
      <c r="C1546" s="74"/>
      <c r="D1546" s="78" t="s">
        <v>86</v>
      </c>
      <c r="E1546" s="51"/>
      <c r="F1546" s="51"/>
      <c r="G1546" s="51"/>
      <c r="H1546" s="51"/>
      <c r="I1546" s="88"/>
    </row>
    <row r="1547" spans="1:9" ht="63">
      <c r="A1547" s="90"/>
      <c r="B1547" s="60" t="s">
        <v>76</v>
      </c>
      <c r="C1547" s="62" t="s">
        <v>790</v>
      </c>
      <c r="D1547" s="66" t="s">
        <v>784</v>
      </c>
      <c r="E1547" s="51"/>
      <c r="F1547" s="51"/>
      <c r="G1547" s="51"/>
      <c r="H1547" s="51"/>
      <c r="I1547" s="88"/>
    </row>
    <row r="1548" spans="1:9" ht="207">
      <c r="A1548" s="91"/>
      <c r="B1548" s="61" t="s">
        <v>77</v>
      </c>
      <c r="C1548" s="63" t="s">
        <v>791</v>
      </c>
      <c r="D1548" s="66" t="s">
        <v>446</v>
      </c>
      <c r="E1548" s="51"/>
      <c r="F1548" s="51"/>
      <c r="G1548" s="51"/>
      <c r="H1548" s="51"/>
      <c r="I1548" s="88"/>
    </row>
    <row r="1549" spans="1:9" ht="54">
      <c r="A1549" s="92"/>
      <c r="B1549" s="61"/>
      <c r="C1549" s="64" t="s">
        <v>792</v>
      </c>
      <c r="D1549" s="66" t="s">
        <v>778</v>
      </c>
      <c r="E1549" s="51"/>
      <c r="F1549" s="51"/>
      <c r="G1549" s="51"/>
      <c r="H1549" s="51"/>
      <c r="I1549" s="88"/>
    </row>
    <row r="1550" spans="1:9" ht="27">
      <c r="A1550" s="92" t="s">
        <v>75</v>
      </c>
      <c r="B1550" s="61"/>
      <c r="C1550" s="65" t="s">
        <v>783</v>
      </c>
      <c r="D1550" s="67" t="s">
        <v>779</v>
      </c>
      <c r="E1550" s="51"/>
      <c r="F1550" s="51"/>
      <c r="G1550" s="51"/>
      <c r="H1550" s="51"/>
      <c r="I1550" s="88"/>
    </row>
    <row r="1551" spans="1:9">
      <c r="A1551" s="92"/>
      <c r="B1551" s="61"/>
      <c r="C1551" s="65"/>
      <c r="D1551" s="66"/>
      <c r="E1551" s="51"/>
      <c r="F1551" s="51"/>
      <c r="G1551" s="51"/>
      <c r="H1551" s="51"/>
      <c r="I1551" s="88"/>
    </row>
    <row r="1552" spans="1:9">
      <c r="A1552" s="92"/>
      <c r="B1552" s="61"/>
      <c r="C1552" s="65"/>
      <c r="D1552" s="66"/>
      <c r="E1552" s="51"/>
      <c r="F1552" s="51"/>
      <c r="G1552" s="51"/>
      <c r="H1552" s="51"/>
      <c r="I1552" s="88"/>
    </row>
    <row r="1553" spans="1:9">
      <c r="A1553" s="92"/>
      <c r="B1553" s="61"/>
      <c r="C1553" s="65"/>
      <c r="D1553" s="66"/>
      <c r="E1553" s="51"/>
      <c r="F1553" s="51"/>
      <c r="G1553" s="51"/>
      <c r="H1553" s="51"/>
      <c r="I1553" s="88"/>
    </row>
    <row r="1554" spans="1:9">
      <c r="A1554" s="92"/>
      <c r="B1554" s="61"/>
      <c r="C1554" s="65"/>
      <c r="D1554" s="69" t="s">
        <v>86</v>
      </c>
      <c r="E1554" s="51"/>
      <c r="F1554" s="51"/>
      <c r="G1554" s="51"/>
      <c r="H1554" s="51"/>
      <c r="I1554" s="88"/>
    </row>
    <row r="1555" spans="1:9" ht="63">
      <c r="A1555" s="93"/>
      <c r="B1555" s="70" t="s">
        <v>76</v>
      </c>
      <c r="C1555" s="72" t="s">
        <v>793</v>
      </c>
      <c r="D1555" s="75" t="s">
        <v>784</v>
      </c>
      <c r="E1555" s="51"/>
      <c r="F1555" s="51"/>
      <c r="G1555" s="51"/>
      <c r="H1555" s="51"/>
      <c r="I1555" s="88"/>
    </row>
    <row r="1556" spans="1:9" ht="207">
      <c r="A1556" s="94"/>
      <c r="B1556" s="71" t="s">
        <v>77</v>
      </c>
      <c r="C1556" s="73" t="s">
        <v>794</v>
      </c>
      <c r="D1556" s="75" t="s">
        <v>220</v>
      </c>
      <c r="E1556" s="51"/>
      <c r="F1556" s="51"/>
      <c r="G1556" s="51"/>
      <c r="H1556" s="51"/>
      <c r="I1556" s="88"/>
    </row>
    <row r="1557" spans="1:9" ht="54">
      <c r="A1557" s="95"/>
      <c r="B1557" s="71"/>
      <c r="C1557" s="57" t="s">
        <v>795</v>
      </c>
      <c r="D1557" s="75" t="s">
        <v>778</v>
      </c>
      <c r="E1557" s="51"/>
      <c r="F1557" s="51"/>
      <c r="G1557" s="51"/>
      <c r="H1557" s="51"/>
      <c r="I1557" s="88"/>
    </row>
    <row r="1558" spans="1:9" ht="27">
      <c r="A1558" s="95" t="s">
        <v>75</v>
      </c>
      <c r="B1558" s="71"/>
      <c r="C1558" s="74" t="s">
        <v>783</v>
      </c>
      <c r="D1558" s="76" t="s">
        <v>779</v>
      </c>
      <c r="E1558" s="51"/>
      <c r="F1558" s="51"/>
      <c r="G1558" s="51"/>
      <c r="H1558" s="51"/>
      <c r="I1558" s="88"/>
    </row>
    <row r="1559" spans="1:9">
      <c r="A1559" s="95"/>
      <c r="B1559" s="71"/>
      <c r="C1559" s="74"/>
      <c r="D1559" s="75"/>
      <c r="E1559" s="51"/>
      <c r="F1559" s="51"/>
      <c r="G1559" s="51"/>
      <c r="H1559" s="51"/>
      <c r="I1559" s="88"/>
    </row>
    <row r="1560" spans="1:9">
      <c r="A1560" s="95"/>
      <c r="B1560" s="71"/>
      <c r="C1560" s="74"/>
      <c r="D1560" s="75"/>
      <c r="E1560" s="51"/>
      <c r="F1560" s="51"/>
      <c r="G1560" s="51"/>
      <c r="H1560" s="51"/>
      <c r="I1560" s="88"/>
    </row>
    <row r="1561" spans="1:9">
      <c r="A1561" s="95"/>
      <c r="B1561" s="71"/>
      <c r="C1561" s="74"/>
      <c r="D1561" s="75"/>
      <c r="E1561" s="51"/>
      <c r="F1561" s="51"/>
      <c r="G1561" s="51"/>
      <c r="H1561" s="51"/>
      <c r="I1561" s="88"/>
    </row>
    <row r="1562" spans="1:9">
      <c r="A1562" s="95"/>
      <c r="B1562" s="71"/>
      <c r="C1562" s="74"/>
      <c r="D1562" s="78" t="s">
        <v>86</v>
      </c>
      <c r="E1562" s="51"/>
      <c r="F1562" s="51"/>
      <c r="G1562" s="51"/>
      <c r="H1562" s="51"/>
      <c r="I1562" s="88"/>
    </row>
    <row r="1563" spans="1:9" ht="36">
      <c r="A1563" s="90"/>
      <c r="B1563" s="60" t="s">
        <v>76</v>
      </c>
      <c r="C1563" s="62" t="s">
        <v>796</v>
      </c>
      <c r="D1563" s="66" t="s">
        <v>800</v>
      </c>
      <c r="E1563" s="51"/>
      <c r="F1563" s="51"/>
      <c r="G1563" s="51"/>
      <c r="H1563" s="51"/>
      <c r="I1563" s="88"/>
    </row>
    <row r="1564" spans="1:9" ht="45">
      <c r="A1564" s="91"/>
      <c r="B1564" s="61" t="s">
        <v>87</v>
      </c>
      <c r="C1564" s="63" t="s">
        <v>797</v>
      </c>
      <c r="D1564" s="66" t="s">
        <v>83</v>
      </c>
      <c r="E1564" s="51"/>
      <c r="F1564" s="51"/>
      <c r="G1564" s="51"/>
      <c r="H1564" s="51"/>
      <c r="I1564" s="88"/>
    </row>
    <row r="1565" spans="1:9" ht="54">
      <c r="A1565" s="92"/>
      <c r="B1565" s="61"/>
      <c r="C1565" s="64" t="s">
        <v>798</v>
      </c>
      <c r="D1565" s="66" t="s">
        <v>778</v>
      </c>
      <c r="E1565" s="51"/>
      <c r="F1565" s="51"/>
      <c r="G1565" s="51"/>
      <c r="H1565" s="51"/>
      <c r="I1565" s="88"/>
    </row>
    <row r="1566" spans="1:9" ht="27">
      <c r="A1566" s="92" t="s">
        <v>75</v>
      </c>
      <c r="B1566" s="61"/>
      <c r="C1566" s="65" t="s">
        <v>799</v>
      </c>
      <c r="D1566" s="67" t="s">
        <v>779</v>
      </c>
      <c r="E1566" s="51"/>
      <c r="F1566" s="51"/>
      <c r="G1566" s="51"/>
      <c r="H1566" s="51"/>
      <c r="I1566" s="88"/>
    </row>
    <row r="1567" spans="1:9">
      <c r="A1567" s="92"/>
      <c r="B1567" s="61"/>
      <c r="C1567" s="65"/>
      <c r="D1567" s="66"/>
      <c r="E1567" s="51"/>
      <c r="F1567" s="51"/>
      <c r="G1567" s="51"/>
      <c r="H1567" s="51"/>
      <c r="I1567" s="88"/>
    </row>
    <row r="1568" spans="1:9">
      <c r="A1568" s="92"/>
      <c r="B1568" s="61"/>
      <c r="C1568" s="65"/>
      <c r="D1568" s="66"/>
      <c r="E1568" s="51"/>
      <c r="F1568" s="51"/>
      <c r="G1568" s="51"/>
      <c r="H1568" s="51"/>
      <c r="I1568" s="88"/>
    </row>
    <row r="1569" spans="1:9">
      <c r="A1569" s="92"/>
      <c r="B1569" s="61"/>
      <c r="C1569" s="65"/>
      <c r="D1569" s="66"/>
      <c r="E1569" s="51"/>
      <c r="F1569" s="51"/>
      <c r="G1569" s="51"/>
      <c r="H1569" s="51"/>
      <c r="I1569" s="88"/>
    </row>
    <row r="1570" spans="1:9">
      <c r="A1570" s="92"/>
      <c r="B1570" s="61"/>
      <c r="C1570" s="65"/>
      <c r="D1570" s="69" t="s">
        <v>86</v>
      </c>
      <c r="E1570" s="51"/>
      <c r="F1570" s="51"/>
      <c r="G1570" s="51"/>
      <c r="H1570" s="51"/>
      <c r="I1570" s="88"/>
    </row>
    <row r="1571" spans="1:9" ht="36">
      <c r="A1571" s="93"/>
      <c r="B1571" s="70" t="s">
        <v>76</v>
      </c>
      <c r="C1571" s="72" t="s">
        <v>131</v>
      </c>
      <c r="D1571" s="75" t="s">
        <v>801</v>
      </c>
      <c r="E1571" s="51"/>
      <c r="F1571" s="51"/>
      <c r="G1571" s="51"/>
      <c r="H1571" s="51"/>
      <c r="I1571" s="88"/>
    </row>
    <row r="1572" spans="1:9" ht="63">
      <c r="A1572" s="94"/>
      <c r="B1572" s="71" t="s">
        <v>77</v>
      </c>
      <c r="C1572" s="57" t="s">
        <v>133</v>
      </c>
      <c r="D1572" s="75" t="s">
        <v>83</v>
      </c>
      <c r="E1572" s="51"/>
      <c r="F1572" s="51"/>
      <c r="G1572" s="51"/>
      <c r="H1572" s="51"/>
      <c r="I1572" s="88"/>
    </row>
    <row r="1573" spans="1:9" ht="36">
      <c r="A1573" s="95"/>
      <c r="B1573" s="71"/>
      <c r="C1573" s="74" t="s">
        <v>91</v>
      </c>
      <c r="D1573" s="75" t="s">
        <v>778</v>
      </c>
      <c r="E1573" s="51"/>
      <c r="F1573" s="51"/>
      <c r="G1573" s="51"/>
      <c r="H1573" s="51"/>
      <c r="I1573" s="88"/>
    </row>
    <row r="1574" spans="1:9">
      <c r="A1574" s="95" t="s">
        <v>75</v>
      </c>
      <c r="B1574" s="71"/>
      <c r="C1574" s="74"/>
      <c r="D1574" s="76" t="s">
        <v>779</v>
      </c>
      <c r="E1574" s="51"/>
      <c r="F1574" s="51"/>
      <c r="G1574" s="51"/>
      <c r="H1574" s="51"/>
      <c r="I1574" s="88"/>
    </row>
    <row r="1575" spans="1:9">
      <c r="A1575" s="95"/>
      <c r="B1575" s="71"/>
      <c r="C1575" s="74"/>
      <c r="D1575" s="75"/>
      <c r="E1575" s="51"/>
      <c r="F1575" s="51"/>
      <c r="G1575" s="51"/>
      <c r="H1575" s="51"/>
      <c r="I1575" s="88"/>
    </row>
    <row r="1576" spans="1:9">
      <c r="A1576" s="95"/>
      <c r="B1576" s="71"/>
      <c r="C1576" s="74"/>
      <c r="D1576" s="75"/>
      <c r="E1576" s="51"/>
      <c r="F1576" s="51"/>
      <c r="G1576" s="51"/>
      <c r="H1576" s="51"/>
      <c r="I1576" s="88"/>
    </row>
    <row r="1577" spans="1:9">
      <c r="A1577" s="95"/>
      <c r="B1577" s="71"/>
      <c r="C1577" s="74"/>
      <c r="D1577" s="75"/>
      <c r="E1577" s="51"/>
      <c r="F1577" s="51"/>
      <c r="G1577" s="51"/>
      <c r="H1577" s="51"/>
      <c r="I1577" s="88"/>
    </row>
    <row r="1578" spans="1:9">
      <c r="A1578" s="95"/>
      <c r="B1578" s="71"/>
      <c r="C1578" s="74"/>
      <c r="D1578" s="78" t="s">
        <v>86</v>
      </c>
      <c r="E1578" s="51"/>
      <c r="F1578" s="51"/>
      <c r="G1578" s="51"/>
      <c r="H1578" s="51"/>
      <c r="I1578" s="88"/>
    </row>
    <row r="1579" spans="1:9" ht="36">
      <c r="A1579" s="90"/>
      <c r="B1579" s="60" t="s">
        <v>76</v>
      </c>
      <c r="C1579" s="62" t="s">
        <v>131</v>
      </c>
      <c r="D1579" s="66" t="s">
        <v>802</v>
      </c>
      <c r="E1579" s="51"/>
      <c r="F1579" s="51"/>
      <c r="G1579" s="51"/>
      <c r="H1579" s="51"/>
      <c r="I1579" s="88"/>
    </row>
    <row r="1580" spans="1:9" ht="63">
      <c r="A1580" s="91"/>
      <c r="B1580" s="61" t="s">
        <v>77</v>
      </c>
      <c r="C1580" s="64" t="s">
        <v>133</v>
      </c>
      <c r="D1580" s="66" t="s">
        <v>83</v>
      </c>
      <c r="E1580" s="51"/>
      <c r="F1580" s="51"/>
      <c r="G1580" s="51"/>
      <c r="H1580" s="51"/>
      <c r="I1580" s="88"/>
    </row>
    <row r="1581" spans="1:9" ht="27">
      <c r="A1581" s="92"/>
      <c r="B1581" s="61"/>
      <c r="C1581" s="65" t="s">
        <v>565</v>
      </c>
      <c r="D1581" s="66" t="s">
        <v>778</v>
      </c>
      <c r="E1581" s="51"/>
      <c r="F1581" s="51"/>
      <c r="G1581" s="51"/>
      <c r="H1581" s="51"/>
      <c r="I1581" s="88"/>
    </row>
    <row r="1582" spans="1:9">
      <c r="A1582" s="92" t="s">
        <v>75</v>
      </c>
      <c r="B1582" s="61"/>
      <c r="C1582" s="65"/>
      <c r="D1582" s="67" t="s">
        <v>779</v>
      </c>
      <c r="E1582" s="51"/>
      <c r="F1582" s="51"/>
      <c r="G1582" s="51"/>
      <c r="H1582" s="51"/>
      <c r="I1582" s="88"/>
    </row>
    <row r="1583" spans="1:9">
      <c r="A1583" s="92"/>
      <c r="B1583" s="61"/>
      <c r="C1583" s="65"/>
      <c r="D1583" s="66"/>
      <c r="E1583" s="51"/>
      <c r="F1583" s="51"/>
      <c r="G1583" s="51"/>
      <c r="H1583" s="51"/>
      <c r="I1583" s="88"/>
    </row>
    <row r="1584" spans="1:9">
      <c r="A1584" s="92"/>
      <c r="B1584" s="61"/>
      <c r="C1584" s="65"/>
      <c r="D1584" s="66"/>
      <c r="E1584" s="51"/>
      <c r="F1584" s="51"/>
      <c r="G1584" s="51"/>
      <c r="H1584" s="51"/>
      <c r="I1584" s="88"/>
    </row>
    <row r="1585" spans="1:9">
      <c r="A1585" s="92"/>
      <c r="B1585" s="61"/>
      <c r="C1585" s="65"/>
      <c r="D1585" s="66"/>
      <c r="E1585" s="51"/>
      <c r="F1585" s="51"/>
      <c r="G1585" s="51"/>
      <c r="H1585" s="51"/>
      <c r="I1585" s="88"/>
    </row>
    <row r="1586" spans="1:9">
      <c r="A1586" s="92"/>
      <c r="B1586" s="61"/>
      <c r="C1586" s="65"/>
      <c r="D1586" s="69" t="s">
        <v>86</v>
      </c>
      <c r="E1586" s="51"/>
      <c r="F1586" s="51"/>
      <c r="G1586" s="51"/>
      <c r="H1586" s="51"/>
      <c r="I1586" s="88"/>
    </row>
    <row r="1587" spans="1:9" ht="36">
      <c r="A1587" s="93"/>
      <c r="B1587" s="70" t="s">
        <v>76</v>
      </c>
      <c r="C1587" s="72" t="s">
        <v>131</v>
      </c>
      <c r="D1587" s="75" t="s">
        <v>805</v>
      </c>
      <c r="E1587" s="51"/>
      <c r="F1587" s="51"/>
      <c r="G1587" s="51"/>
      <c r="H1587" s="51"/>
      <c r="I1587" s="88"/>
    </row>
    <row r="1588" spans="1:9" ht="108">
      <c r="A1588" s="94"/>
      <c r="B1588" s="71" t="s">
        <v>77</v>
      </c>
      <c r="C1588" s="73" t="s">
        <v>803</v>
      </c>
      <c r="D1588" s="75" t="s">
        <v>83</v>
      </c>
      <c r="E1588" s="51"/>
      <c r="F1588" s="51"/>
      <c r="G1588" s="51"/>
      <c r="H1588" s="51"/>
      <c r="I1588" s="88"/>
    </row>
    <row r="1589" spans="1:9" ht="63">
      <c r="A1589" s="95"/>
      <c r="B1589" s="71"/>
      <c r="C1589" s="57" t="s">
        <v>133</v>
      </c>
      <c r="D1589" s="75" t="s">
        <v>778</v>
      </c>
      <c r="E1589" s="51"/>
      <c r="F1589" s="51"/>
      <c r="G1589" s="51"/>
      <c r="H1589" s="51"/>
      <c r="I1589" s="88"/>
    </row>
    <row r="1590" spans="1:9" ht="36">
      <c r="A1590" s="95" t="s">
        <v>75</v>
      </c>
      <c r="B1590" s="71"/>
      <c r="C1590" s="74" t="s">
        <v>804</v>
      </c>
      <c r="D1590" s="76" t="s">
        <v>779</v>
      </c>
      <c r="E1590" s="51"/>
      <c r="F1590" s="51"/>
      <c r="G1590" s="51"/>
      <c r="H1590" s="51"/>
      <c r="I1590" s="88"/>
    </row>
    <row r="1591" spans="1:9">
      <c r="A1591" s="95"/>
      <c r="B1591" s="71"/>
      <c r="C1591" s="74"/>
      <c r="D1591" s="75"/>
      <c r="E1591" s="51"/>
      <c r="F1591" s="51"/>
      <c r="G1591" s="51"/>
      <c r="H1591" s="51"/>
      <c r="I1591" s="88"/>
    </row>
    <row r="1592" spans="1:9">
      <c r="A1592" s="95"/>
      <c r="B1592" s="71"/>
      <c r="C1592" s="74"/>
      <c r="D1592" s="75"/>
      <c r="E1592" s="51"/>
      <c r="F1592" s="51"/>
      <c r="G1592" s="51"/>
      <c r="H1592" s="51"/>
      <c r="I1592" s="88"/>
    </row>
    <row r="1593" spans="1:9">
      <c r="A1593" s="95"/>
      <c r="B1593" s="71"/>
      <c r="C1593" s="74"/>
      <c r="D1593" s="75"/>
      <c r="E1593" s="51"/>
      <c r="F1593" s="51"/>
      <c r="G1593" s="51"/>
      <c r="H1593" s="51"/>
      <c r="I1593" s="88"/>
    </row>
    <row r="1594" spans="1:9">
      <c r="A1594" s="95"/>
      <c r="B1594" s="71"/>
      <c r="C1594" s="74"/>
      <c r="D1594" s="78" t="s">
        <v>86</v>
      </c>
      <c r="E1594" s="51"/>
      <c r="F1594" s="51"/>
      <c r="G1594" s="51"/>
      <c r="H1594" s="51"/>
      <c r="I1594" s="88"/>
    </row>
    <row r="1595" spans="1:9" ht="36">
      <c r="A1595" s="90"/>
      <c r="B1595" s="60" t="s">
        <v>76</v>
      </c>
      <c r="C1595" s="62" t="s">
        <v>131</v>
      </c>
      <c r="D1595" s="66" t="s">
        <v>808</v>
      </c>
      <c r="E1595" s="51"/>
      <c r="F1595" s="51"/>
      <c r="G1595" s="51"/>
      <c r="H1595" s="51"/>
      <c r="I1595" s="88"/>
    </row>
    <row r="1596" spans="1:9" ht="45">
      <c r="A1596" s="91"/>
      <c r="B1596" s="61" t="s">
        <v>77</v>
      </c>
      <c r="C1596" s="63" t="s">
        <v>806</v>
      </c>
      <c r="D1596" s="66" t="s">
        <v>83</v>
      </c>
      <c r="E1596" s="51"/>
      <c r="F1596" s="51"/>
      <c r="G1596" s="51"/>
      <c r="H1596" s="51"/>
      <c r="I1596" s="88"/>
    </row>
    <row r="1597" spans="1:9" ht="63">
      <c r="A1597" s="92"/>
      <c r="B1597" s="61"/>
      <c r="C1597" s="64" t="s">
        <v>133</v>
      </c>
      <c r="D1597" s="66" t="s">
        <v>778</v>
      </c>
      <c r="E1597" s="51"/>
      <c r="F1597" s="51"/>
      <c r="G1597" s="51"/>
      <c r="H1597" s="51"/>
      <c r="I1597" s="88"/>
    </row>
    <row r="1598" spans="1:9" ht="36">
      <c r="A1598" s="92" t="s">
        <v>75</v>
      </c>
      <c r="B1598" s="61"/>
      <c r="C1598" s="65" t="s">
        <v>807</v>
      </c>
      <c r="D1598" s="67" t="s">
        <v>779</v>
      </c>
      <c r="E1598" s="51"/>
      <c r="F1598" s="51"/>
      <c r="G1598" s="51"/>
      <c r="H1598" s="51"/>
      <c r="I1598" s="88"/>
    </row>
    <row r="1599" spans="1:9">
      <c r="A1599" s="92"/>
      <c r="B1599" s="61"/>
      <c r="C1599" s="65"/>
      <c r="D1599" s="66"/>
      <c r="E1599" s="51"/>
      <c r="F1599" s="51"/>
      <c r="G1599" s="51"/>
      <c r="H1599" s="51"/>
      <c r="I1599" s="88"/>
    </row>
    <row r="1600" spans="1:9">
      <c r="A1600" s="92"/>
      <c r="B1600" s="61"/>
      <c r="C1600" s="65"/>
      <c r="D1600" s="66"/>
      <c r="E1600" s="51"/>
      <c r="F1600" s="51"/>
      <c r="G1600" s="51"/>
      <c r="H1600" s="51"/>
      <c r="I1600" s="88"/>
    </row>
    <row r="1601" spans="1:9">
      <c r="A1601" s="92"/>
      <c r="B1601" s="61"/>
      <c r="C1601" s="65"/>
      <c r="D1601" s="66"/>
      <c r="E1601" s="51"/>
      <c r="F1601" s="51"/>
      <c r="G1601" s="51"/>
      <c r="H1601" s="51"/>
      <c r="I1601" s="88"/>
    </row>
    <row r="1602" spans="1:9">
      <c r="A1602" s="92"/>
      <c r="B1602" s="61"/>
      <c r="C1602" s="65"/>
      <c r="D1602" s="69" t="s">
        <v>86</v>
      </c>
      <c r="E1602" s="51"/>
      <c r="F1602" s="51"/>
      <c r="G1602" s="51"/>
      <c r="H1602" s="51"/>
      <c r="I1602" s="88"/>
    </row>
    <row r="1603" spans="1:9" ht="36">
      <c r="A1603" s="93"/>
      <c r="B1603" s="70" t="s">
        <v>76</v>
      </c>
      <c r="C1603" s="72" t="s">
        <v>131</v>
      </c>
      <c r="D1603" s="75" t="s">
        <v>810</v>
      </c>
      <c r="E1603" s="51"/>
      <c r="F1603" s="51"/>
      <c r="G1603" s="51"/>
      <c r="H1603" s="51"/>
      <c r="I1603" s="88"/>
    </row>
    <row r="1604" spans="1:9" ht="63">
      <c r="A1604" s="94"/>
      <c r="B1604" s="71" t="s">
        <v>77</v>
      </c>
      <c r="C1604" s="57" t="s">
        <v>133</v>
      </c>
      <c r="D1604" s="75" t="s">
        <v>83</v>
      </c>
      <c r="E1604" s="51"/>
      <c r="F1604" s="51"/>
      <c r="G1604" s="51"/>
      <c r="H1604" s="51"/>
      <c r="I1604" s="88"/>
    </row>
    <row r="1605" spans="1:9" ht="36">
      <c r="A1605" s="95"/>
      <c r="B1605" s="71"/>
      <c r="C1605" s="74" t="s">
        <v>809</v>
      </c>
      <c r="D1605" s="75" t="s">
        <v>811</v>
      </c>
      <c r="E1605" s="51"/>
      <c r="F1605" s="51"/>
      <c r="G1605" s="51"/>
      <c r="H1605" s="51"/>
      <c r="I1605" s="88"/>
    </row>
    <row r="1606" spans="1:9">
      <c r="A1606" s="95" t="s">
        <v>75</v>
      </c>
      <c r="B1606" s="71"/>
      <c r="C1606" s="74"/>
      <c r="D1606" s="76" t="s">
        <v>812</v>
      </c>
      <c r="E1606" s="51"/>
      <c r="F1606" s="51"/>
      <c r="G1606" s="51"/>
      <c r="H1606" s="51"/>
      <c r="I1606" s="88"/>
    </row>
    <row r="1607" spans="1:9">
      <c r="A1607" s="95"/>
      <c r="B1607" s="71"/>
      <c r="C1607" s="74"/>
      <c r="D1607" s="75"/>
      <c r="E1607" s="51"/>
      <c r="F1607" s="51"/>
      <c r="G1607" s="51"/>
      <c r="H1607" s="51"/>
      <c r="I1607" s="88"/>
    </row>
    <row r="1608" spans="1:9">
      <c r="A1608" s="95"/>
      <c r="B1608" s="71"/>
      <c r="C1608" s="74"/>
      <c r="D1608" s="75"/>
      <c r="E1608" s="51"/>
      <c r="F1608" s="51"/>
      <c r="G1608" s="51"/>
      <c r="H1608" s="51"/>
      <c r="I1608" s="88"/>
    </row>
    <row r="1609" spans="1:9">
      <c r="A1609" s="95"/>
      <c r="B1609" s="71"/>
      <c r="C1609" s="74"/>
      <c r="D1609" s="75"/>
      <c r="E1609" s="51"/>
      <c r="F1609" s="51"/>
      <c r="G1609" s="51"/>
      <c r="H1609" s="51"/>
      <c r="I1609" s="88"/>
    </row>
    <row r="1610" spans="1:9">
      <c r="A1610" s="95"/>
      <c r="B1610" s="71"/>
      <c r="C1610" s="74"/>
      <c r="D1610" s="78" t="s">
        <v>86</v>
      </c>
      <c r="E1610" s="51"/>
      <c r="F1610" s="51"/>
      <c r="G1610" s="51"/>
      <c r="H1610" s="51"/>
      <c r="I1610" s="88"/>
    </row>
    <row r="1611" spans="1:9" ht="36">
      <c r="A1611" s="90"/>
      <c r="B1611" s="60" t="s">
        <v>76</v>
      </c>
      <c r="C1611" s="62" t="s">
        <v>131</v>
      </c>
      <c r="D1611" s="66" t="s">
        <v>813</v>
      </c>
      <c r="E1611" s="51"/>
      <c r="F1611" s="51"/>
      <c r="G1611" s="51"/>
      <c r="H1611" s="51"/>
      <c r="I1611" s="88"/>
    </row>
    <row r="1612" spans="1:9" ht="63">
      <c r="A1612" s="91"/>
      <c r="B1612" s="61" t="s">
        <v>77</v>
      </c>
      <c r="C1612" s="64" t="s">
        <v>133</v>
      </c>
      <c r="D1612" s="66" t="s">
        <v>83</v>
      </c>
      <c r="E1612" s="51"/>
      <c r="F1612" s="51"/>
      <c r="G1612" s="51"/>
      <c r="H1612" s="51"/>
      <c r="I1612" s="88"/>
    </row>
    <row r="1613" spans="1:9" ht="36">
      <c r="A1613" s="92"/>
      <c r="B1613" s="61"/>
      <c r="C1613" s="65" t="s">
        <v>91</v>
      </c>
      <c r="D1613" s="66" t="s">
        <v>811</v>
      </c>
      <c r="E1613" s="51"/>
      <c r="F1613" s="51"/>
      <c r="G1613" s="51"/>
      <c r="H1613" s="51"/>
      <c r="I1613" s="88"/>
    </row>
    <row r="1614" spans="1:9">
      <c r="A1614" s="92" t="s">
        <v>75</v>
      </c>
      <c r="B1614" s="61"/>
      <c r="C1614" s="65"/>
      <c r="D1614" s="67" t="s">
        <v>812</v>
      </c>
      <c r="E1614" s="51"/>
      <c r="F1614" s="51"/>
      <c r="G1614" s="51"/>
      <c r="H1614" s="51"/>
      <c r="I1614" s="88"/>
    </row>
    <row r="1615" spans="1:9">
      <c r="A1615" s="92"/>
      <c r="B1615" s="61"/>
      <c r="C1615" s="65"/>
      <c r="D1615" s="66"/>
      <c r="E1615" s="51"/>
      <c r="F1615" s="51"/>
      <c r="G1615" s="51"/>
      <c r="H1615" s="51"/>
      <c r="I1615" s="88"/>
    </row>
    <row r="1616" spans="1:9">
      <c r="A1616" s="92"/>
      <c r="B1616" s="61"/>
      <c r="C1616" s="65"/>
      <c r="D1616" s="66"/>
      <c r="E1616" s="51"/>
      <c r="F1616" s="51"/>
      <c r="G1616" s="51"/>
      <c r="H1616" s="51"/>
      <c r="I1616" s="88"/>
    </row>
    <row r="1617" spans="1:9">
      <c r="A1617" s="92"/>
      <c r="B1617" s="61"/>
      <c r="C1617" s="65"/>
      <c r="D1617" s="66"/>
      <c r="E1617" s="51"/>
      <c r="F1617" s="51"/>
      <c r="G1617" s="51"/>
      <c r="H1617" s="51"/>
      <c r="I1617" s="88"/>
    </row>
    <row r="1618" spans="1:9">
      <c r="A1618" s="92"/>
      <c r="B1618" s="61"/>
      <c r="C1618" s="65"/>
      <c r="D1618" s="69" t="s">
        <v>86</v>
      </c>
      <c r="E1618" s="51"/>
      <c r="F1618" s="51"/>
      <c r="G1618" s="51"/>
      <c r="H1618" s="51"/>
      <c r="I1618" s="88"/>
    </row>
    <row r="1619" spans="1:9" ht="36">
      <c r="A1619" s="93"/>
      <c r="B1619" s="70" t="s">
        <v>76</v>
      </c>
      <c r="C1619" s="72" t="s">
        <v>131</v>
      </c>
      <c r="D1619" s="75" t="s">
        <v>815</v>
      </c>
      <c r="E1619" s="51"/>
      <c r="F1619" s="51"/>
      <c r="G1619" s="51"/>
      <c r="H1619" s="51"/>
      <c r="I1619" s="88"/>
    </row>
    <row r="1620" spans="1:9" ht="27">
      <c r="A1620" s="94"/>
      <c r="B1620" s="71" t="s">
        <v>77</v>
      </c>
      <c r="C1620" s="73" t="s">
        <v>814</v>
      </c>
      <c r="D1620" s="75" t="s">
        <v>83</v>
      </c>
      <c r="E1620" s="51"/>
      <c r="F1620" s="51"/>
      <c r="G1620" s="51"/>
      <c r="H1620" s="51"/>
      <c r="I1620" s="88"/>
    </row>
    <row r="1621" spans="1:9" ht="63">
      <c r="A1621" s="95"/>
      <c r="B1621" s="71"/>
      <c r="C1621" s="57" t="s">
        <v>133</v>
      </c>
      <c r="D1621" s="75" t="s">
        <v>811</v>
      </c>
      <c r="E1621" s="51"/>
      <c r="F1621" s="51"/>
      <c r="G1621" s="51"/>
      <c r="H1621" s="51"/>
      <c r="I1621" s="88"/>
    </row>
    <row r="1622" spans="1:9" ht="36">
      <c r="A1622" s="95" t="s">
        <v>75</v>
      </c>
      <c r="B1622" s="71"/>
      <c r="C1622" s="74" t="s">
        <v>91</v>
      </c>
      <c r="D1622" s="76" t="s">
        <v>812</v>
      </c>
      <c r="E1622" s="51"/>
      <c r="F1622" s="51"/>
      <c r="G1622" s="51"/>
      <c r="H1622" s="51"/>
      <c r="I1622" s="88"/>
    </row>
    <row r="1623" spans="1:9">
      <c r="A1623" s="95"/>
      <c r="B1623" s="71"/>
      <c r="C1623" s="74"/>
      <c r="D1623" s="75"/>
      <c r="E1623" s="51"/>
      <c r="F1623" s="51"/>
      <c r="G1623" s="51"/>
      <c r="H1623" s="51"/>
      <c r="I1623" s="88"/>
    </row>
    <row r="1624" spans="1:9">
      <c r="A1624" s="95"/>
      <c r="B1624" s="71"/>
      <c r="C1624" s="74"/>
      <c r="D1624" s="75"/>
      <c r="E1624" s="51"/>
      <c r="F1624" s="51"/>
      <c r="G1624" s="51"/>
      <c r="H1624" s="51"/>
      <c r="I1624" s="88"/>
    </row>
    <row r="1625" spans="1:9">
      <c r="A1625" s="95"/>
      <c r="B1625" s="71"/>
      <c r="C1625" s="74"/>
      <c r="D1625" s="75"/>
      <c r="E1625" s="51"/>
      <c r="F1625" s="51"/>
      <c r="G1625" s="51"/>
      <c r="H1625" s="51"/>
      <c r="I1625" s="88"/>
    </row>
    <row r="1626" spans="1:9">
      <c r="A1626" s="95"/>
      <c r="B1626" s="71"/>
      <c r="C1626" s="74"/>
      <c r="D1626" s="78" t="s">
        <v>86</v>
      </c>
      <c r="E1626" s="51"/>
      <c r="F1626" s="51"/>
      <c r="G1626" s="51"/>
      <c r="H1626" s="51"/>
      <c r="I1626" s="88"/>
    </row>
    <row r="1627" spans="1:9" ht="36">
      <c r="A1627" s="90"/>
      <c r="B1627" s="60" t="s">
        <v>76</v>
      </c>
      <c r="C1627" s="62" t="s">
        <v>131</v>
      </c>
      <c r="D1627" s="66" t="s">
        <v>817</v>
      </c>
      <c r="E1627" s="51"/>
      <c r="F1627" s="51"/>
      <c r="G1627" s="51"/>
      <c r="H1627" s="51"/>
      <c r="I1627" s="88"/>
    </row>
    <row r="1628" spans="1:9" ht="18">
      <c r="A1628" s="91"/>
      <c r="B1628" s="61" t="s">
        <v>77</v>
      </c>
      <c r="C1628" s="63" t="s">
        <v>816</v>
      </c>
      <c r="D1628" s="66" t="s">
        <v>83</v>
      </c>
      <c r="E1628" s="51"/>
      <c r="F1628" s="51"/>
      <c r="G1628" s="51"/>
      <c r="H1628" s="51"/>
      <c r="I1628" s="88"/>
    </row>
    <row r="1629" spans="1:9" ht="63">
      <c r="A1629" s="92"/>
      <c r="B1629" s="61"/>
      <c r="C1629" s="64" t="s">
        <v>133</v>
      </c>
      <c r="D1629" s="66" t="s">
        <v>818</v>
      </c>
      <c r="E1629" s="51"/>
      <c r="F1629" s="51"/>
      <c r="G1629" s="51"/>
      <c r="H1629" s="51"/>
      <c r="I1629" s="88"/>
    </row>
    <row r="1630" spans="1:9" ht="36">
      <c r="A1630" s="92" t="s">
        <v>75</v>
      </c>
      <c r="B1630" s="61"/>
      <c r="C1630" s="65" t="s">
        <v>155</v>
      </c>
      <c r="D1630" s="67" t="s">
        <v>819</v>
      </c>
      <c r="E1630" s="51"/>
      <c r="F1630" s="51"/>
      <c r="G1630" s="51"/>
      <c r="H1630" s="51"/>
      <c r="I1630" s="88"/>
    </row>
    <row r="1631" spans="1:9">
      <c r="A1631" s="92"/>
      <c r="B1631" s="61"/>
      <c r="C1631" s="65"/>
      <c r="D1631" s="66"/>
      <c r="E1631" s="51"/>
      <c r="F1631" s="51"/>
      <c r="G1631" s="51"/>
      <c r="H1631" s="51"/>
      <c r="I1631" s="88"/>
    </row>
    <row r="1632" spans="1:9">
      <c r="A1632" s="92"/>
      <c r="B1632" s="61"/>
      <c r="C1632" s="65"/>
      <c r="D1632" s="66"/>
      <c r="E1632" s="51"/>
      <c r="F1632" s="51"/>
      <c r="G1632" s="51"/>
      <c r="H1632" s="51"/>
      <c r="I1632" s="88"/>
    </row>
    <row r="1633" spans="1:9">
      <c r="A1633" s="92"/>
      <c r="B1633" s="61"/>
      <c r="C1633" s="65"/>
      <c r="D1633" s="66"/>
      <c r="E1633" s="51"/>
      <c r="F1633" s="51"/>
      <c r="G1633" s="51"/>
      <c r="H1633" s="51"/>
      <c r="I1633" s="88"/>
    </row>
    <row r="1634" spans="1:9">
      <c r="A1634" s="92"/>
      <c r="B1634" s="61"/>
      <c r="C1634" s="65"/>
      <c r="D1634" s="69" t="s">
        <v>86</v>
      </c>
      <c r="E1634" s="51"/>
      <c r="F1634" s="51"/>
      <c r="G1634" s="51"/>
      <c r="H1634" s="51"/>
      <c r="I1634" s="88"/>
    </row>
    <row r="1635" spans="1:9" ht="36">
      <c r="A1635" s="93"/>
      <c r="B1635" s="70" t="s">
        <v>76</v>
      </c>
      <c r="C1635" s="72" t="s">
        <v>131</v>
      </c>
      <c r="D1635" s="75" t="s">
        <v>821</v>
      </c>
      <c r="E1635" s="51"/>
      <c r="F1635" s="51"/>
      <c r="G1635" s="51"/>
      <c r="H1635" s="51"/>
      <c r="I1635" s="88"/>
    </row>
    <row r="1636" spans="1:9" ht="63">
      <c r="A1636" s="94"/>
      <c r="B1636" s="71" t="s">
        <v>77</v>
      </c>
      <c r="C1636" s="57" t="s">
        <v>133</v>
      </c>
      <c r="D1636" s="75" t="s">
        <v>220</v>
      </c>
      <c r="E1636" s="51"/>
      <c r="F1636" s="51"/>
      <c r="G1636" s="51"/>
      <c r="H1636" s="51"/>
      <c r="I1636" s="88"/>
    </row>
    <row r="1637" spans="1:9" ht="36">
      <c r="A1637" s="95"/>
      <c r="B1637" s="71"/>
      <c r="C1637" s="74" t="s">
        <v>820</v>
      </c>
      <c r="D1637" s="75" t="s">
        <v>822</v>
      </c>
      <c r="E1637" s="51"/>
      <c r="F1637" s="51"/>
      <c r="G1637" s="51"/>
      <c r="H1637" s="51"/>
      <c r="I1637" s="88"/>
    </row>
    <row r="1638" spans="1:9">
      <c r="A1638" s="95" t="s">
        <v>75</v>
      </c>
      <c r="B1638" s="71"/>
      <c r="C1638" s="74"/>
      <c r="D1638" s="76" t="s">
        <v>823</v>
      </c>
      <c r="E1638" s="51"/>
      <c r="F1638" s="51"/>
      <c r="G1638" s="51"/>
      <c r="H1638" s="51"/>
      <c r="I1638" s="88"/>
    </row>
    <row r="1639" spans="1:9">
      <c r="A1639" s="95"/>
      <c r="B1639" s="71"/>
      <c r="C1639" s="74"/>
      <c r="D1639" s="75"/>
      <c r="E1639" s="51"/>
      <c r="F1639" s="51"/>
      <c r="G1639" s="51"/>
      <c r="H1639" s="51"/>
      <c r="I1639" s="88"/>
    </row>
    <row r="1640" spans="1:9">
      <c r="A1640" s="95"/>
      <c r="B1640" s="71"/>
      <c r="C1640" s="74"/>
      <c r="D1640" s="75"/>
      <c r="E1640" s="51"/>
      <c r="F1640" s="51"/>
      <c r="G1640" s="51"/>
      <c r="H1640" s="51"/>
      <c r="I1640" s="88"/>
    </row>
    <row r="1641" spans="1:9">
      <c r="A1641" s="95"/>
      <c r="B1641" s="71"/>
      <c r="C1641" s="74"/>
      <c r="D1641" s="75"/>
      <c r="E1641" s="51"/>
      <c r="F1641" s="51"/>
      <c r="G1641" s="51"/>
      <c r="H1641" s="51"/>
      <c r="I1641" s="88"/>
    </row>
    <row r="1642" spans="1:9">
      <c r="A1642" s="95"/>
      <c r="B1642" s="71"/>
      <c r="C1642" s="74"/>
      <c r="D1642" s="78" t="s">
        <v>86</v>
      </c>
      <c r="E1642" s="51"/>
      <c r="F1642" s="51"/>
      <c r="G1642" s="51"/>
      <c r="H1642" s="51"/>
      <c r="I1642" s="88"/>
    </row>
    <row r="1643" spans="1:9" ht="36">
      <c r="A1643" s="90"/>
      <c r="B1643" s="60" t="s">
        <v>76</v>
      </c>
      <c r="C1643" s="62" t="s">
        <v>131</v>
      </c>
      <c r="D1643" s="66" t="s">
        <v>825</v>
      </c>
      <c r="E1643" s="51"/>
      <c r="F1643" s="51"/>
      <c r="G1643" s="51"/>
      <c r="H1643" s="51"/>
      <c r="I1643" s="88"/>
    </row>
    <row r="1644" spans="1:9" ht="72">
      <c r="A1644" s="91"/>
      <c r="B1644" s="61" t="s">
        <v>77</v>
      </c>
      <c r="C1644" s="63" t="s">
        <v>824</v>
      </c>
      <c r="D1644" s="66" t="s">
        <v>83</v>
      </c>
      <c r="E1644" s="51"/>
      <c r="F1644" s="51"/>
      <c r="G1644" s="51"/>
      <c r="H1644" s="51"/>
      <c r="I1644" s="88"/>
    </row>
    <row r="1645" spans="1:9" ht="63">
      <c r="A1645" s="92"/>
      <c r="B1645" s="61"/>
      <c r="C1645" s="64" t="s">
        <v>133</v>
      </c>
      <c r="D1645" s="66" t="s">
        <v>826</v>
      </c>
      <c r="E1645" s="51"/>
      <c r="F1645" s="51"/>
      <c r="G1645" s="51"/>
      <c r="H1645" s="51"/>
      <c r="I1645" s="88"/>
    </row>
    <row r="1646" spans="1:9" ht="36">
      <c r="A1646" s="92" t="s">
        <v>75</v>
      </c>
      <c r="B1646" s="61"/>
      <c r="C1646" s="65" t="s">
        <v>96</v>
      </c>
      <c r="D1646" s="67" t="s">
        <v>827</v>
      </c>
      <c r="E1646" s="51"/>
      <c r="F1646" s="51"/>
      <c r="G1646" s="51"/>
      <c r="H1646" s="51"/>
      <c r="I1646" s="88"/>
    </row>
    <row r="1647" spans="1:9">
      <c r="A1647" s="92"/>
      <c r="B1647" s="61"/>
      <c r="C1647" s="65"/>
      <c r="D1647" s="66"/>
      <c r="E1647" s="51"/>
      <c r="F1647" s="51"/>
      <c r="G1647" s="51"/>
      <c r="H1647" s="51"/>
      <c r="I1647" s="88"/>
    </row>
    <row r="1648" spans="1:9">
      <c r="A1648" s="92"/>
      <c r="B1648" s="61"/>
      <c r="C1648" s="65"/>
      <c r="D1648" s="66"/>
      <c r="E1648" s="51"/>
      <c r="F1648" s="51"/>
      <c r="G1648" s="51"/>
      <c r="H1648" s="51"/>
      <c r="I1648" s="88"/>
    </row>
    <row r="1649" spans="1:9">
      <c r="A1649" s="92"/>
      <c r="B1649" s="61"/>
      <c r="C1649" s="65"/>
      <c r="D1649" s="66"/>
      <c r="E1649" s="51"/>
      <c r="F1649" s="51"/>
      <c r="G1649" s="51"/>
      <c r="H1649" s="51"/>
      <c r="I1649" s="88"/>
    </row>
    <row r="1650" spans="1:9">
      <c r="A1650" s="92"/>
      <c r="B1650" s="61"/>
      <c r="C1650" s="65"/>
      <c r="D1650" s="69" t="s">
        <v>86</v>
      </c>
      <c r="E1650" s="51"/>
      <c r="F1650" s="51"/>
      <c r="G1650" s="51"/>
      <c r="H1650" s="51"/>
      <c r="I1650" s="88"/>
    </row>
    <row r="1651" spans="1:9" ht="36">
      <c r="A1651" s="93"/>
      <c r="B1651" s="70" t="s">
        <v>76</v>
      </c>
      <c r="C1651" s="72" t="s">
        <v>131</v>
      </c>
      <c r="D1651" s="75" t="s">
        <v>829</v>
      </c>
      <c r="E1651" s="51"/>
      <c r="F1651" s="51"/>
      <c r="G1651" s="51"/>
      <c r="H1651" s="51"/>
      <c r="I1651" s="88"/>
    </row>
    <row r="1652" spans="1:9" ht="27">
      <c r="A1652" s="94"/>
      <c r="B1652" s="71" t="s">
        <v>77</v>
      </c>
      <c r="C1652" s="73" t="s">
        <v>828</v>
      </c>
      <c r="D1652" s="75" t="s">
        <v>83</v>
      </c>
      <c r="E1652" s="51"/>
      <c r="F1652" s="51"/>
      <c r="G1652" s="51"/>
      <c r="H1652" s="51"/>
      <c r="I1652" s="88"/>
    </row>
    <row r="1653" spans="1:9" ht="63">
      <c r="A1653" s="95"/>
      <c r="B1653" s="71"/>
      <c r="C1653" s="57" t="s">
        <v>133</v>
      </c>
      <c r="D1653" s="75" t="s">
        <v>830</v>
      </c>
      <c r="E1653" s="51"/>
      <c r="F1653" s="51"/>
      <c r="G1653" s="51"/>
      <c r="H1653" s="51"/>
      <c r="I1653" s="88"/>
    </row>
    <row r="1654" spans="1:9" ht="27">
      <c r="A1654" s="95" t="s">
        <v>75</v>
      </c>
      <c r="B1654" s="71"/>
      <c r="C1654" s="74" t="s">
        <v>766</v>
      </c>
      <c r="D1654" s="76" t="s">
        <v>831</v>
      </c>
      <c r="E1654" s="51"/>
      <c r="F1654" s="51"/>
      <c r="G1654" s="51"/>
      <c r="H1654" s="51"/>
      <c r="I1654" s="88"/>
    </row>
    <row r="1655" spans="1:9">
      <c r="A1655" s="95"/>
      <c r="B1655" s="71"/>
      <c r="C1655" s="74"/>
      <c r="D1655" s="75"/>
      <c r="E1655" s="51"/>
      <c r="F1655" s="51"/>
      <c r="G1655" s="51"/>
      <c r="H1655" s="51"/>
      <c r="I1655" s="88"/>
    </row>
    <row r="1656" spans="1:9">
      <c r="A1656" s="95"/>
      <c r="B1656" s="71"/>
      <c r="C1656" s="74"/>
      <c r="D1656" s="75"/>
      <c r="E1656" s="51"/>
      <c r="F1656" s="51"/>
      <c r="G1656" s="51"/>
      <c r="H1656" s="51"/>
      <c r="I1656" s="88"/>
    </row>
    <row r="1657" spans="1:9">
      <c r="A1657" s="95"/>
      <c r="B1657" s="71"/>
      <c r="C1657" s="74"/>
      <c r="D1657" s="75"/>
      <c r="E1657" s="51"/>
      <c r="F1657" s="51"/>
      <c r="G1657" s="51"/>
      <c r="H1657" s="51"/>
      <c r="I1657" s="88"/>
    </row>
    <row r="1658" spans="1:9">
      <c r="A1658" s="95"/>
      <c r="B1658" s="71"/>
      <c r="C1658" s="74"/>
      <c r="D1658" s="78" t="s">
        <v>86</v>
      </c>
      <c r="E1658" s="51"/>
      <c r="F1658" s="51"/>
      <c r="G1658" s="51"/>
      <c r="H1658" s="51"/>
      <c r="I1658" s="88"/>
    </row>
    <row r="1659" spans="1:9" ht="36">
      <c r="A1659" s="90"/>
      <c r="B1659" s="60" t="s">
        <v>76</v>
      </c>
      <c r="C1659" s="62" t="s">
        <v>131</v>
      </c>
      <c r="D1659" s="66" t="s">
        <v>832</v>
      </c>
      <c r="E1659" s="51"/>
      <c r="F1659" s="51"/>
      <c r="G1659" s="51"/>
      <c r="H1659" s="51"/>
      <c r="I1659" s="88"/>
    </row>
    <row r="1660" spans="1:9" ht="63">
      <c r="A1660" s="91"/>
      <c r="B1660" s="61" t="s">
        <v>87</v>
      </c>
      <c r="C1660" s="64" t="s">
        <v>133</v>
      </c>
      <c r="D1660" s="66" t="s">
        <v>220</v>
      </c>
      <c r="E1660" s="51"/>
      <c r="F1660" s="51"/>
      <c r="G1660" s="51"/>
      <c r="H1660" s="51"/>
      <c r="I1660" s="88"/>
    </row>
    <row r="1661" spans="1:9" ht="27">
      <c r="A1661" s="92"/>
      <c r="B1661" s="61"/>
      <c r="C1661" s="65" t="s">
        <v>762</v>
      </c>
      <c r="D1661" s="66" t="s">
        <v>830</v>
      </c>
      <c r="E1661" s="51"/>
      <c r="F1661" s="51"/>
      <c r="G1661" s="51"/>
      <c r="H1661" s="51"/>
      <c r="I1661" s="88"/>
    </row>
    <row r="1662" spans="1:9">
      <c r="A1662" s="92" t="s">
        <v>75</v>
      </c>
      <c r="B1662" s="61"/>
      <c r="C1662" s="65"/>
      <c r="D1662" s="67" t="s">
        <v>831</v>
      </c>
      <c r="E1662" s="51"/>
      <c r="F1662" s="51"/>
      <c r="G1662" s="51"/>
      <c r="H1662" s="51"/>
      <c r="I1662" s="88"/>
    </row>
    <row r="1663" spans="1:9">
      <c r="A1663" s="92"/>
      <c r="B1663" s="61"/>
      <c r="C1663" s="65"/>
      <c r="D1663" s="66"/>
      <c r="E1663" s="51"/>
      <c r="F1663" s="51"/>
      <c r="G1663" s="51"/>
      <c r="H1663" s="51"/>
      <c r="I1663" s="88"/>
    </row>
    <row r="1664" spans="1:9">
      <c r="A1664" s="92"/>
      <c r="B1664" s="61"/>
      <c r="C1664" s="65"/>
      <c r="D1664" s="66"/>
      <c r="E1664" s="51"/>
      <c r="F1664" s="51"/>
      <c r="G1664" s="51"/>
      <c r="H1664" s="51"/>
      <c r="I1664" s="88"/>
    </row>
    <row r="1665" spans="1:9">
      <c r="A1665" s="92"/>
      <c r="B1665" s="61"/>
      <c r="C1665" s="65"/>
      <c r="D1665" s="66"/>
      <c r="E1665" s="51"/>
      <c r="F1665" s="51"/>
      <c r="G1665" s="51"/>
      <c r="H1665" s="51"/>
      <c r="I1665" s="88"/>
    </row>
    <row r="1666" spans="1:9">
      <c r="A1666" s="92"/>
      <c r="B1666" s="61"/>
      <c r="C1666" s="65"/>
      <c r="D1666" s="69" t="s">
        <v>86</v>
      </c>
      <c r="E1666" s="51"/>
      <c r="F1666" s="51"/>
      <c r="G1666" s="51"/>
      <c r="H1666" s="51"/>
      <c r="I1666" s="88"/>
    </row>
    <row r="1667" spans="1:9" ht="36">
      <c r="A1667" s="93"/>
      <c r="B1667" s="70" t="s">
        <v>76</v>
      </c>
      <c r="C1667" s="72" t="s">
        <v>131</v>
      </c>
      <c r="D1667" s="75" t="s">
        <v>834</v>
      </c>
      <c r="E1667" s="51"/>
      <c r="F1667" s="51"/>
      <c r="G1667" s="51"/>
      <c r="H1667" s="51"/>
      <c r="I1667" s="88"/>
    </row>
    <row r="1668" spans="1:9" ht="27">
      <c r="A1668" s="94"/>
      <c r="B1668" s="71" t="s">
        <v>77</v>
      </c>
      <c r="C1668" s="73" t="s">
        <v>833</v>
      </c>
      <c r="D1668" s="75" t="s">
        <v>83</v>
      </c>
      <c r="E1668" s="51"/>
      <c r="F1668" s="51"/>
      <c r="G1668" s="51"/>
      <c r="H1668" s="51"/>
      <c r="I1668" s="88"/>
    </row>
    <row r="1669" spans="1:9" ht="63">
      <c r="A1669" s="95"/>
      <c r="B1669" s="71"/>
      <c r="C1669" s="57" t="s">
        <v>133</v>
      </c>
      <c r="D1669" s="75" t="s">
        <v>835</v>
      </c>
      <c r="E1669" s="51"/>
      <c r="F1669" s="51"/>
      <c r="G1669" s="51"/>
      <c r="H1669" s="51"/>
      <c r="I1669" s="88"/>
    </row>
    <row r="1670" spans="1:9" ht="27">
      <c r="A1670" s="95" t="s">
        <v>75</v>
      </c>
      <c r="B1670" s="71"/>
      <c r="C1670" s="74" t="s">
        <v>81</v>
      </c>
      <c r="D1670" s="76" t="s">
        <v>836</v>
      </c>
      <c r="E1670" s="51"/>
      <c r="F1670" s="51"/>
      <c r="G1670" s="51"/>
      <c r="H1670" s="51"/>
      <c r="I1670" s="88"/>
    </row>
    <row r="1671" spans="1:9">
      <c r="A1671" s="95"/>
      <c r="B1671" s="71"/>
      <c r="C1671" s="74"/>
      <c r="D1671" s="75"/>
      <c r="E1671" s="51"/>
      <c r="F1671" s="51"/>
      <c r="G1671" s="51"/>
      <c r="H1671" s="51"/>
      <c r="I1671" s="88"/>
    </row>
    <row r="1672" spans="1:9">
      <c r="A1672" s="95"/>
      <c r="B1672" s="71"/>
      <c r="C1672" s="74"/>
      <c r="D1672" s="75"/>
      <c r="E1672" s="51"/>
      <c r="F1672" s="51"/>
      <c r="G1672" s="51"/>
      <c r="H1672" s="51"/>
      <c r="I1672" s="88"/>
    </row>
    <row r="1673" spans="1:9">
      <c r="A1673" s="95"/>
      <c r="B1673" s="71"/>
      <c r="C1673" s="74"/>
      <c r="D1673" s="75"/>
      <c r="E1673" s="51"/>
      <c r="F1673" s="51"/>
      <c r="G1673" s="51"/>
      <c r="H1673" s="51"/>
      <c r="I1673" s="88"/>
    </row>
    <row r="1674" spans="1:9">
      <c r="A1674" s="95"/>
      <c r="B1674" s="71"/>
      <c r="C1674" s="74"/>
      <c r="D1674" s="78" t="s">
        <v>86</v>
      </c>
      <c r="E1674" s="51"/>
      <c r="F1674" s="51"/>
      <c r="G1674" s="51"/>
      <c r="H1674" s="51"/>
      <c r="I1674" s="88"/>
    </row>
    <row r="1675" spans="1:9" ht="36">
      <c r="A1675" s="90"/>
      <c r="B1675" s="60" t="s">
        <v>76</v>
      </c>
      <c r="C1675" s="62" t="s">
        <v>131</v>
      </c>
      <c r="D1675" s="66" t="s">
        <v>837</v>
      </c>
      <c r="E1675" s="51"/>
      <c r="F1675" s="51"/>
      <c r="G1675" s="51"/>
      <c r="H1675" s="51"/>
      <c r="I1675" s="88"/>
    </row>
    <row r="1676" spans="1:9" ht="63">
      <c r="A1676" s="91"/>
      <c r="B1676" s="61" t="s">
        <v>77</v>
      </c>
      <c r="C1676" s="64" t="s">
        <v>133</v>
      </c>
      <c r="D1676" s="66" t="s">
        <v>83</v>
      </c>
      <c r="E1676" s="51"/>
      <c r="F1676" s="51"/>
      <c r="G1676" s="51"/>
      <c r="H1676" s="51"/>
      <c r="I1676" s="88"/>
    </row>
    <row r="1677" spans="1:9" ht="27">
      <c r="A1677" s="92"/>
      <c r="B1677" s="61"/>
      <c r="C1677" s="65" t="s">
        <v>373</v>
      </c>
      <c r="D1677" s="66" t="s">
        <v>835</v>
      </c>
      <c r="E1677" s="51"/>
      <c r="F1677" s="51"/>
      <c r="G1677" s="51"/>
      <c r="H1677" s="51"/>
      <c r="I1677" s="88"/>
    </row>
    <row r="1678" spans="1:9">
      <c r="A1678" s="92" t="s">
        <v>75</v>
      </c>
      <c r="B1678" s="61"/>
      <c r="C1678" s="65"/>
      <c r="D1678" s="67" t="s">
        <v>836</v>
      </c>
      <c r="E1678" s="51"/>
      <c r="F1678" s="51"/>
      <c r="G1678" s="51"/>
      <c r="H1678" s="51"/>
      <c r="I1678" s="88"/>
    </row>
    <row r="1679" spans="1:9">
      <c r="A1679" s="92"/>
      <c r="B1679" s="61"/>
      <c r="C1679" s="65"/>
      <c r="D1679" s="66"/>
      <c r="E1679" s="51"/>
      <c r="F1679" s="51"/>
      <c r="G1679" s="51"/>
      <c r="H1679" s="51"/>
      <c r="I1679" s="88"/>
    </row>
    <row r="1680" spans="1:9">
      <c r="A1680" s="92"/>
      <c r="B1680" s="61"/>
      <c r="C1680" s="65"/>
      <c r="D1680" s="66"/>
      <c r="E1680" s="51"/>
      <c r="F1680" s="51"/>
      <c r="G1680" s="51"/>
      <c r="H1680" s="51"/>
      <c r="I1680" s="88"/>
    </row>
    <row r="1681" spans="1:9">
      <c r="A1681" s="92"/>
      <c r="B1681" s="61"/>
      <c r="C1681" s="65"/>
      <c r="D1681" s="66"/>
      <c r="E1681" s="51"/>
      <c r="F1681" s="51"/>
      <c r="G1681" s="51"/>
      <c r="H1681" s="51"/>
      <c r="I1681" s="88"/>
    </row>
    <row r="1682" spans="1:9">
      <c r="A1682" s="92"/>
      <c r="B1682" s="61"/>
      <c r="C1682" s="65"/>
      <c r="D1682" s="69" t="s">
        <v>86</v>
      </c>
      <c r="E1682" s="51"/>
      <c r="F1682" s="51"/>
      <c r="G1682" s="51"/>
      <c r="H1682" s="51"/>
      <c r="I1682" s="88"/>
    </row>
    <row r="1683" spans="1:9" ht="36">
      <c r="A1683" s="93"/>
      <c r="B1683" s="70" t="s">
        <v>76</v>
      </c>
      <c r="C1683" s="72" t="s">
        <v>131</v>
      </c>
      <c r="D1683" s="75" t="s">
        <v>838</v>
      </c>
      <c r="E1683" s="51"/>
      <c r="F1683" s="51"/>
      <c r="G1683" s="51"/>
      <c r="H1683" s="51"/>
      <c r="I1683" s="88"/>
    </row>
    <row r="1684" spans="1:9" ht="63">
      <c r="A1684" s="94"/>
      <c r="B1684" s="71" t="s">
        <v>77</v>
      </c>
      <c r="C1684" s="57" t="s">
        <v>133</v>
      </c>
      <c r="D1684" s="75" t="s">
        <v>83</v>
      </c>
      <c r="E1684" s="51"/>
      <c r="F1684" s="51"/>
      <c r="G1684" s="51"/>
      <c r="H1684" s="51"/>
      <c r="I1684" s="88"/>
    </row>
    <row r="1685" spans="1:9" ht="36">
      <c r="A1685" s="95"/>
      <c r="B1685" s="71"/>
      <c r="C1685" s="74" t="s">
        <v>190</v>
      </c>
      <c r="D1685" s="75" t="s">
        <v>835</v>
      </c>
      <c r="E1685" s="51"/>
      <c r="F1685" s="51"/>
      <c r="G1685" s="51"/>
      <c r="H1685" s="51"/>
      <c r="I1685" s="88"/>
    </row>
    <row r="1686" spans="1:9">
      <c r="A1686" s="95" t="s">
        <v>75</v>
      </c>
      <c r="B1686" s="71"/>
      <c r="C1686" s="74"/>
      <c r="D1686" s="76" t="s">
        <v>836</v>
      </c>
      <c r="E1686" s="51"/>
      <c r="F1686" s="51"/>
      <c r="G1686" s="51"/>
      <c r="H1686" s="51"/>
      <c r="I1686" s="88"/>
    </row>
    <row r="1687" spans="1:9">
      <c r="A1687" s="95"/>
      <c r="B1687" s="71"/>
      <c r="C1687" s="74"/>
      <c r="D1687" s="75"/>
      <c r="E1687" s="51"/>
      <c r="F1687" s="51"/>
      <c r="G1687" s="51"/>
      <c r="H1687" s="51"/>
      <c r="I1687" s="88"/>
    </row>
    <row r="1688" spans="1:9">
      <c r="A1688" s="95"/>
      <c r="B1688" s="71"/>
      <c r="C1688" s="74"/>
      <c r="D1688" s="75"/>
      <c r="E1688" s="51"/>
      <c r="F1688" s="51"/>
      <c r="G1688" s="51"/>
      <c r="H1688" s="51"/>
      <c r="I1688" s="88"/>
    </row>
    <row r="1689" spans="1:9">
      <c r="A1689" s="95"/>
      <c r="B1689" s="71"/>
      <c r="C1689" s="74"/>
      <c r="D1689" s="75"/>
      <c r="E1689" s="51"/>
      <c r="F1689" s="51"/>
      <c r="G1689" s="51"/>
      <c r="H1689" s="51"/>
      <c r="I1689" s="88"/>
    </row>
    <row r="1690" spans="1:9">
      <c r="A1690" s="95"/>
      <c r="B1690" s="71"/>
      <c r="C1690" s="74"/>
      <c r="D1690" s="78" t="s">
        <v>86</v>
      </c>
      <c r="E1690" s="51"/>
      <c r="F1690" s="51"/>
      <c r="G1690" s="51"/>
      <c r="H1690" s="51"/>
      <c r="I1690" s="88"/>
    </row>
    <row r="1691" spans="1:9" ht="36">
      <c r="A1691" s="90"/>
      <c r="B1691" s="60" t="s">
        <v>76</v>
      </c>
      <c r="C1691" s="62" t="s">
        <v>131</v>
      </c>
      <c r="D1691" s="66" t="s">
        <v>160</v>
      </c>
      <c r="E1691" s="51"/>
      <c r="F1691" s="51"/>
      <c r="G1691" s="51"/>
      <c r="H1691" s="51"/>
      <c r="I1691" s="88"/>
    </row>
    <row r="1692" spans="1:9" ht="36">
      <c r="A1692" s="91"/>
      <c r="B1692" s="61" t="s">
        <v>77</v>
      </c>
      <c r="C1692" s="63" t="s">
        <v>839</v>
      </c>
      <c r="D1692" s="66" t="s">
        <v>83</v>
      </c>
      <c r="E1692" s="51"/>
      <c r="F1692" s="51"/>
      <c r="G1692" s="51"/>
      <c r="H1692" s="51"/>
      <c r="I1692" s="88"/>
    </row>
    <row r="1693" spans="1:9" ht="63">
      <c r="A1693" s="92"/>
      <c r="B1693" s="61"/>
      <c r="C1693" s="64" t="s">
        <v>133</v>
      </c>
      <c r="D1693" s="66" t="s">
        <v>835</v>
      </c>
      <c r="E1693" s="51"/>
      <c r="F1693" s="51"/>
      <c r="G1693" s="51"/>
      <c r="H1693" s="51"/>
      <c r="I1693" s="88"/>
    </row>
    <row r="1694" spans="1:9" ht="36">
      <c r="A1694" s="92" t="s">
        <v>75</v>
      </c>
      <c r="B1694" s="61"/>
      <c r="C1694" s="65" t="s">
        <v>91</v>
      </c>
      <c r="D1694" s="67" t="s">
        <v>836</v>
      </c>
      <c r="E1694" s="51"/>
      <c r="F1694" s="51"/>
      <c r="G1694" s="51"/>
      <c r="H1694" s="51"/>
      <c r="I1694" s="88"/>
    </row>
    <row r="1695" spans="1:9">
      <c r="A1695" s="92"/>
      <c r="B1695" s="61"/>
      <c r="C1695" s="65"/>
      <c r="D1695" s="66"/>
      <c r="E1695" s="51"/>
      <c r="F1695" s="51"/>
      <c r="G1695" s="51"/>
      <c r="H1695" s="51"/>
      <c r="I1695" s="88"/>
    </row>
    <row r="1696" spans="1:9">
      <c r="A1696" s="92"/>
      <c r="B1696" s="61"/>
      <c r="C1696" s="65"/>
      <c r="D1696" s="66"/>
      <c r="E1696" s="51"/>
      <c r="F1696" s="51"/>
      <c r="G1696" s="51"/>
      <c r="H1696" s="51"/>
      <c r="I1696" s="88"/>
    </row>
    <row r="1697" spans="1:9">
      <c r="A1697" s="92"/>
      <c r="B1697" s="61"/>
      <c r="C1697" s="65"/>
      <c r="D1697" s="66"/>
      <c r="E1697" s="51"/>
      <c r="F1697" s="51"/>
      <c r="G1697" s="51"/>
      <c r="H1697" s="51"/>
      <c r="I1697" s="88"/>
    </row>
    <row r="1698" spans="1:9">
      <c r="A1698" s="92"/>
      <c r="B1698" s="61"/>
      <c r="C1698" s="65"/>
      <c r="D1698" s="69" t="s">
        <v>86</v>
      </c>
      <c r="E1698" s="51"/>
      <c r="F1698" s="51"/>
      <c r="G1698" s="51"/>
      <c r="H1698" s="51"/>
      <c r="I1698" s="88"/>
    </row>
    <row r="1699" spans="1:9" ht="36">
      <c r="A1699" s="93"/>
      <c r="B1699" s="70" t="s">
        <v>76</v>
      </c>
      <c r="C1699" s="72" t="s">
        <v>131</v>
      </c>
      <c r="D1699" s="75" t="s">
        <v>841</v>
      </c>
      <c r="E1699" s="51"/>
      <c r="F1699" s="51"/>
      <c r="G1699" s="51"/>
      <c r="H1699" s="51"/>
      <c r="I1699" s="88"/>
    </row>
    <row r="1700" spans="1:9" ht="81">
      <c r="A1700" s="94"/>
      <c r="B1700" s="71" t="s">
        <v>77</v>
      </c>
      <c r="C1700" s="73" t="s">
        <v>840</v>
      </c>
      <c r="D1700" s="75" t="s">
        <v>83</v>
      </c>
      <c r="E1700" s="51"/>
      <c r="F1700" s="51"/>
      <c r="G1700" s="51"/>
      <c r="H1700" s="51"/>
      <c r="I1700" s="88"/>
    </row>
    <row r="1701" spans="1:9" ht="63">
      <c r="A1701" s="95"/>
      <c r="B1701" s="71"/>
      <c r="C1701" s="57" t="s">
        <v>133</v>
      </c>
      <c r="D1701" s="75" t="s">
        <v>835</v>
      </c>
      <c r="E1701" s="51"/>
      <c r="F1701" s="51"/>
      <c r="G1701" s="51"/>
      <c r="H1701" s="51"/>
      <c r="I1701" s="88"/>
    </row>
    <row r="1702" spans="1:9" ht="36">
      <c r="A1702" s="95" t="s">
        <v>75</v>
      </c>
      <c r="B1702" s="71"/>
      <c r="C1702" s="74" t="s">
        <v>96</v>
      </c>
      <c r="D1702" s="76" t="s">
        <v>836</v>
      </c>
      <c r="E1702" s="51"/>
      <c r="F1702" s="51"/>
      <c r="G1702" s="51"/>
      <c r="H1702" s="51"/>
      <c r="I1702" s="88"/>
    </row>
    <row r="1703" spans="1:9">
      <c r="A1703" s="95"/>
      <c r="B1703" s="71"/>
      <c r="C1703" s="74"/>
      <c r="D1703" s="75"/>
      <c r="E1703" s="51"/>
      <c r="F1703" s="51"/>
      <c r="G1703" s="51"/>
      <c r="H1703" s="51"/>
      <c r="I1703" s="88"/>
    </row>
    <row r="1704" spans="1:9">
      <c r="A1704" s="95"/>
      <c r="B1704" s="71"/>
      <c r="C1704" s="74"/>
      <c r="D1704" s="75"/>
      <c r="E1704" s="51"/>
      <c r="F1704" s="51"/>
      <c r="G1704" s="51"/>
      <c r="H1704" s="51"/>
      <c r="I1704" s="88"/>
    </row>
    <row r="1705" spans="1:9">
      <c r="A1705" s="95"/>
      <c r="B1705" s="71"/>
      <c r="C1705" s="74"/>
      <c r="D1705" s="75"/>
      <c r="E1705" s="51"/>
      <c r="F1705" s="51"/>
      <c r="G1705" s="51"/>
      <c r="H1705" s="51"/>
      <c r="I1705" s="88"/>
    </row>
    <row r="1706" spans="1:9">
      <c r="A1706" s="95"/>
      <c r="B1706" s="71"/>
      <c r="C1706" s="74"/>
      <c r="D1706" s="78" t="s">
        <v>86</v>
      </c>
      <c r="E1706" s="51"/>
      <c r="F1706" s="51"/>
      <c r="G1706" s="51"/>
      <c r="H1706" s="51"/>
      <c r="I1706" s="88"/>
    </row>
    <row r="1707" spans="1:9" ht="36">
      <c r="A1707" s="90"/>
      <c r="B1707" s="60" t="s">
        <v>76</v>
      </c>
      <c r="C1707" s="62" t="s">
        <v>131</v>
      </c>
      <c r="D1707" s="66" t="s">
        <v>843</v>
      </c>
      <c r="E1707" s="51"/>
      <c r="F1707" s="51"/>
      <c r="G1707" s="51"/>
      <c r="H1707" s="51"/>
      <c r="I1707" s="88"/>
    </row>
    <row r="1708" spans="1:9" ht="36">
      <c r="A1708" s="91"/>
      <c r="B1708" s="61" t="s">
        <v>77</v>
      </c>
      <c r="C1708" s="63" t="s">
        <v>842</v>
      </c>
      <c r="D1708" s="66" t="s">
        <v>83</v>
      </c>
      <c r="E1708" s="51"/>
      <c r="F1708" s="51"/>
      <c r="G1708" s="51"/>
      <c r="H1708" s="51"/>
      <c r="I1708" s="88"/>
    </row>
    <row r="1709" spans="1:9" ht="63">
      <c r="A1709" s="92"/>
      <c r="B1709" s="61"/>
      <c r="C1709" s="64" t="s">
        <v>133</v>
      </c>
      <c r="D1709" s="66" t="s">
        <v>835</v>
      </c>
      <c r="E1709" s="51"/>
      <c r="F1709" s="51"/>
      <c r="G1709" s="51"/>
      <c r="H1709" s="51"/>
      <c r="I1709" s="88"/>
    </row>
    <row r="1710" spans="1:9" ht="36">
      <c r="A1710" s="92" t="s">
        <v>75</v>
      </c>
      <c r="B1710" s="61"/>
      <c r="C1710" s="65" t="s">
        <v>91</v>
      </c>
      <c r="D1710" s="67" t="s">
        <v>836</v>
      </c>
      <c r="E1710" s="51"/>
      <c r="F1710" s="51"/>
      <c r="G1710" s="51"/>
      <c r="H1710" s="51"/>
      <c r="I1710" s="88"/>
    </row>
    <row r="1711" spans="1:9">
      <c r="A1711" s="92"/>
      <c r="B1711" s="61"/>
      <c r="C1711" s="65"/>
      <c r="D1711" s="66"/>
      <c r="E1711" s="51"/>
      <c r="F1711" s="51"/>
      <c r="G1711" s="51"/>
      <c r="H1711" s="51"/>
      <c r="I1711" s="88"/>
    </row>
    <row r="1712" spans="1:9">
      <c r="A1712" s="92"/>
      <c r="B1712" s="61"/>
      <c r="C1712" s="65"/>
      <c r="D1712" s="66"/>
      <c r="E1712" s="51"/>
      <c r="F1712" s="51"/>
      <c r="G1712" s="51"/>
      <c r="H1712" s="51"/>
      <c r="I1712" s="88"/>
    </row>
    <row r="1713" spans="1:9">
      <c r="A1713" s="92"/>
      <c r="B1713" s="61"/>
      <c r="C1713" s="65"/>
      <c r="D1713" s="66"/>
      <c r="E1713" s="51"/>
      <c r="F1713" s="51"/>
      <c r="G1713" s="51"/>
      <c r="H1713" s="51"/>
      <c r="I1713" s="88"/>
    </row>
    <row r="1714" spans="1:9">
      <c r="A1714" s="92"/>
      <c r="B1714" s="61"/>
      <c r="C1714" s="65"/>
      <c r="D1714" s="69" t="s">
        <v>86</v>
      </c>
      <c r="E1714" s="51"/>
      <c r="F1714" s="51"/>
      <c r="G1714" s="51"/>
      <c r="H1714" s="51"/>
      <c r="I1714" s="88"/>
    </row>
    <row r="1715" spans="1:9" ht="36">
      <c r="A1715" s="93"/>
      <c r="B1715" s="70" t="s">
        <v>76</v>
      </c>
      <c r="C1715" s="72" t="s">
        <v>131</v>
      </c>
      <c r="D1715" s="75" t="s">
        <v>844</v>
      </c>
      <c r="E1715" s="51"/>
      <c r="F1715" s="51"/>
      <c r="G1715" s="51"/>
      <c r="H1715" s="51"/>
      <c r="I1715" s="88"/>
    </row>
    <row r="1716" spans="1:9" ht="63">
      <c r="A1716" s="94"/>
      <c r="B1716" s="71" t="s">
        <v>77</v>
      </c>
      <c r="C1716" s="57" t="s">
        <v>133</v>
      </c>
      <c r="D1716" s="75" t="s">
        <v>83</v>
      </c>
      <c r="E1716" s="51"/>
      <c r="F1716" s="51"/>
      <c r="G1716" s="51"/>
      <c r="H1716" s="51"/>
      <c r="I1716" s="88"/>
    </row>
    <row r="1717" spans="1:9" ht="36">
      <c r="A1717" s="95"/>
      <c r="B1717" s="71"/>
      <c r="C1717" s="74" t="s">
        <v>289</v>
      </c>
      <c r="D1717" s="75" t="s">
        <v>845</v>
      </c>
      <c r="E1717" s="51"/>
      <c r="F1717" s="51"/>
      <c r="G1717" s="51"/>
      <c r="H1717" s="51"/>
      <c r="I1717" s="88"/>
    </row>
    <row r="1718" spans="1:9">
      <c r="A1718" s="95" t="s">
        <v>75</v>
      </c>
      <c r="B1718" s="71"/>
      <c r="C1718" s="74"/>
      <c r="D1718" s="76" t="s">
        <v>846</v>
      </c>
      <c r="E1718" s="51"/>
      <c r="F1718" s="51"/>
      <c r="G1718" s="51"/>
      <c r="H1718" s="51"/>
      <c r="I1718" s="88"/>
    </row>
    <row r="1719" spans="1:9">
      <c r="A1719" s="95"/>
      <c r="B1719" s="71"/>
      <c r="C1719" s="74"/>
      <c r="D1719" s="75"/>
      <c r="E1719" s="51"/>
      <c r="F1719" s="51"/>
      <c r="G1719" s="51"/>
      <c r="H1719" s="51"/>
      <c r="I1719" s="88"/>
    </row>
    <row r="1720" spans="1:9">
      <c r="A1720" s="95"/>
      <c r="B1720" s="71"/>
      <c r="C1720" s="74"/>
      <c r="D1720" s="75"/>
      <c r="E1720" s="51"/>
      <c r="F1720" s="51"/>
      <c r="G1720" s="51"/>
      <c r="H1720" s="51"/>
      <c r="I1720" s="88"/>
    </row>
    <row r="1721" spans="1:9">
      <c r="A1721" s="95"/>
      <c r="B1721" s="71"/>
      <c r="C1721" s="74"/>
      <c r="D1721" s="75"/>
      <c r="E1721" s="51"/>
      <c r="F1721" s="51"/>
      <c r="G1721" s="51"/>
      <c r="H1721" s="51"/>
      <c r="I1721" s="88"/>
    </row>
    <row r="1722" spans="1:9">
      <c r="A1722" s="95"/>
      <c r="B1722" s="71"/>
      <c r="C1722" s="74"/>
      <c r="D1722" s="78" t="s">
        <v>86</v>
      </c>
      <c r="E1722" s="51"/>
      <c r="F1722" s="51"/>
      <c r="G1722" s="51"/>
      <c r="H1722" s="51"/>
      <c r="I1722" s="88"/>
    </row>
    <row r="1723" spans="1:9" ht="36">
      <c r="A1723" s="90"/>
      <c r="B1723" s="60" t="s">
        <v>76</v>
      </c>
      <c r="C1723" s="62" t="s">
        <v>131</v>
      </c>
      <c r="D1723" s="66" t="s">
        <v>847</v>
      </c>
      <c r="E1723" s="51"/>
      <c r="F1723" s="51"/>
      <c r="G1723" s="51"/>
      <c r="H1723" s="51"/>
      <c r="I1723" s="88"/>
    </row>
    <row r="1724" spans="1:9" ht="63">
      <c r="A1724" s="91"/>
      <c r="B1724" s="61" t="s">
        <v>77</v>
      </c>
      <c r="C1724" s="64" t="s">
        <v>133</v>
      </c>
      <c r="D1724" s="66" t="s">
        <v>83</v>
      </c>
      <c r="E1724" s="51"/>
      <c r="F1724" s="51"/>
      <c r="G1724" s="51"/>
      <c r="H1724" s="51"/>
      <c r="I1724" s="88"/>
    </row>
    <row r="1725" spans="1:9" ht="27">
      <c r="A1725" s="92"/>
      <c r="B1725" s="61"/>
      <c r="C1725" s="65" t="s">
        <v>390</v>
      </c>
      <c r="D1725" s="66" t="s">
        <v>848</v>
      </c>
      <c r="E1725" s="51"/>
      <c r="F1725" s="51"/>
      <c r="G1725" s="51"/>
      <c r="H1725" s="51"/>
      <c r="I1725" s="88"/>
    </row>
    <row r="1726" spans="1:9">
      <c r="A1726" s="92" t="s">
        <v>75</v>
      </c>
      <c r="B1726" s="61"/>
      <c r="C1726" s="65"/>
      <c r="D1726" s="67" t="s">
        <v>849</v>
      </c>
      <c r="E1726" s="51"/>
      <c r="F1726" s="51"/>
      <c r="G1726" s="51"/>
      <c r="H1726" s="51"/>
      <c r="I1726" s="88"/>
    </row>
    <row r="1727" spans="1:9">
      <c r="A1727" s="92"/>
      <c r="B1727" s="61"/>
      <c r="C1727" s="65"/>
      <c r="D1727" s="66"/>
      <c r="E1727" s="51"/>
      <c r="F1727" s="51"/>
      <c r="G1727" s="51"/>
      <c r="H1727" s="51"/>
      <c r="I1727" s="88"/>
    </row>
    <row r="1728" spans="1:9">
      <c r="A1728" s="92"/>
      <c r="B1728" s="61"/>
      <c r="C1728" s="65"/>
      <c r="D1728" s="66"/>
      <c r="E1728" s="51"/>
      <c r="F1728" s="51"/>
      <c r="G1728" s="51"/>
      <c r="H1728" s="51"/>
      <c r="I1728" s="88"/>
    </row>
    <row r="1729" spans="1:9">
      <c r="A1729" s="92"/>
      <c r="B1729" s="61"/>
      <c r="C1729" s="65"/>
      <c r="D1729" s="66"/>
      <c r="E1729" s="51"/>
      <c r="F1729" s="51"/>
      <c r="G1729" s="51"/>
      <c r="H1729" s="51"/>
      <c r="I1729" s="88"/>
    </row>
    <row r="1730" spans="1:9">
      <c r="A1730" s="92"/>
      <c r="B1730" s="61"/>
      <c r="C1730" s="65"/>
      <c r="D1730" s="69" t="s">
        <v>86</v>
      </c>
      <c r="E1730" s="51"/>
      <c r="F1730" s="51"/>
      <c r="G1730" s="51"/>
      <c r="H1730" s="51"/>
      <c r="I1730" s="88"/>
    </row>
    <row r="1731" spans="1:9" ht="36">
      <c r="A1731" s="93"/>
      <c r="B1731" s="70" t="s">
        <v>76</v>
      </c>
      <c r="C1731" s="72" t="s">
        <v>131</v>
      </c>
      <c r="D1731" s="75" t="s">
        <v>850</v>
      </c>
      <c r="E1731" s="51"/>
      <c r="F1731" s="51"/>
      <c r="G1731" s="51"/>
      <c r="H1731" s="51"/>
      <c r="I1731" s="88"/>
    </row>
    <row r="1732" spans="1:9" ht="63">
      <c r="A1732" s="94"/>
      <c r="B1732" s="71" t="s">
        <v>77</v>
      </c>
      <c r="C1732" s="57" t="s">
        <v>133</v>
      </c>
      <c r="D1732" s="75" t="s">
        <v>220</v>
      </c>
      <c r="E1732" s="51"/>
      <c r="F1732" s="51"/>
      <c r="G1732" s="51"/>
      <c r="H1732" s="51"/>
      <c r="I1732" s="88"/>
    </row>
    <row r="1733" spans="1:9" ht="36">
      <c r="A1733" s="95"/>
      <c r="B1733" s="71"/>
      <c r="C1733" s="74" t="s">
        <v>91</v>
      </c>
      <c r="D1733" s="75" t="s">
        <v>851</v>
      </c>
      <c r="E1733" s="51"/>
      <c r="F1733" s="51"/>
      <c r="G1733" s="51"/>
      <c r="H1733" s="51"/>
      <c r="I1733" s="88"/>
    </row>
    <row r="1734" spans="1:9">
      <c r="A1734" s="95" t="s">
        <v>75</v>
      </c>
      <c r="B1734" s="71"/>
      <c r="C1734" s="74"/>
      <c r="D1734" s="76" t="s">
        <v>852</v>
      </c>
      <c r="E1734" s="51"/>
      <c r="F1734" s="51"/>
      <c r="G1734" s="51"/>
      <c r="H1734" s="51"/>
      <c r="I1734" s="88"/>
    </row>
    <row r="1735" spans="1:9">
      <c r="A1735" s="95"/>
      <c r="B1735" s="71"/>
      <c r="C1735" s="74"/>
      <c r="D1735" s="75"/>
      <c r="E1735" s="51"/>
      <c r="F1735" s="51"/>
      <c r="G1735" s="51"/>
      <c r="H1735" s="51"/>
      <c r="I1735" s="88"/>
    </row>
    <row r="1736" spans="1:9">
      <c r="A1736" s="95"/>
      <c r="B1736" s="71"/>
      <c r="C1736" s="74"/>
      <c r="D1736" s="75"/>
      <c r="E1736" s="51"/>
      <c r="F1736" s="51"/>
      <c r="G1736" s="51"/>
      <c r="H1736" s="51"/>
      <c r="I1736" s="88"/>
    </row>
    <row r="1737" spans="1:9">
      <c r="A1737" s="95"/>
      <c r="B1737" s="71"/>
      <c r="C1737" s="74"/>
      <c r="D1737" s="75"/>
      <c r="E1737" s="51"/>
      <c r="F1737" s="51"/>
      <c r="G1737" s="51"/>
      <c r="H1737" s="51"/>
      <c r="I1737" s="88"/>
    </row>
    <row r="1738" spans="1:9">
      <c r="A1738" s="95"/>
      <c r="B1738" s="71"/>
      <c r="C1738" s="74"/>
      <c r="D1738" s="78" t="s">
        <v>86</v>
      </c>
      <c r="E1738" s="51"/>
      <c r="F1738" s="51"/>
      <c r="G1738" s="51"/>
      <c r="H1738" s="51"/>
      <c r="I1738" s="88"/>
    </row>
    <row r="1739" spans="1:9" ht="36">
      <c r="A1739" s="90"/>
      <c r="B1739" s="60" t="s">
        <v>76</v>
      </c>
      <c r="C1739" s="62" t="s">
        <v>131</v>
      </c>
      <c r="D1739" s="66" t="s">
        <v>856</v>
      </c>
      <c r="E1739" s="51"/>
      <c r="F1739" s="51"/>
      <c r="G1739" s="51"/>
      <c r="H1739" s="51"/>
      <c r="I1739" s="88"/>
    </row>
    <row r="1740" spans="1:9" ht="180">
      <c r="A1740" s="91"/>
      <c r="B1740" s="61" t="s">
        <v>77</v>
      </c>
      <c r="C1740" s="63" t="s">
        <v>853</v>
      </c>
      <c r="D1740" s="66" t="s">
        <v>83</v>
      </c>
      <c r="E1740" s="51"/>
      <c r="F1740" s="51"/>
      <c r="G1740" s="51"/>
      <c r="H1740" s="51"/>
      <c r="I1740" s="88"/>
    </row>
    <row r="1741" spans="1:9" ht="63">
      <c r="A1741" s="92"/>
      <c r="B1741" s="61"/>
      <c r="C1741" s="64" t="s">
        <v>133</v>
      </c>
      <c r="D1741" s="66" t="s">
        <v>851</v>
      </c>
      <c r="E1741" s="51"/>
      <c r="F1741" s="51"/>
      <c r="G1741" s="51"/>
      <c r="H1741" s="51"/>
      <c r="I1741" s="88"/>
    </row>
    <row r="1742" spans="1:9" ht="27">
      <c r="A1742" s="92" t="s">
        <v>75</v>
      </c>
      <c r="B1742" s="61"/>
      <c r="C1742" s="82" t="s">
        <v>854</v>
      </c>
      <c r="D1742" s="67" t="s">
        <v>852</v>
      </c>
      <c r="E1742" s="51"/>
      <c r="F1742" s="51"/>
      <c r="G1742" s="51"/>
      <c r="H1742" s="51"/>
      <c r="I1742" s="88"/>
    </row>
    <row r="1743" spans="1:9" ht="27">
      <c r="A1743" s="92"/>
      <c r="B1743" s="61"/>
      <c r="C1743" s="65" t="s">
        <v>855</v>
      </c>
      <c r="D1743" s="66"/>
      <c r="E1743" s="51"/>
      <c r="F1743" s="51"/>
      <c r="G1743" s="51"/>
      <c r="H1743" s="51"/>
      <c r="I1743" s="88"/>
    </row>
    <row r="1744" spans="1:9">
      <c r="A1744" s="92"/>
      <c r="B1744" s="61"/>
      <c r="C1744" s="65"/>
      <c r="D1744" s="66"/>
      <c r="E1744" s="51"/>
      <c r="F1744" s="51"/>
      <c r="G1744" s="51"/>
      <c r="H1744" s="51"/>
      <c r="I1744" s="88"/>
    </row>
    <row r="1745" spans="1:9">
      <c r="A1745" s="92"/>
      <c r="B1745" s="61"/>
      <c r="C1745" s="65"/>
      <c r="D1745" s="66"/>
      <c r="E1745" s="51"/>
      <c r="F1745" s="51"/>
      <c r="G1745" s="51"/>
      <c r="H1745" s="51"/>
      <c r="I1745" s="88"/>
    </row>
    <row r="1746" spans="1:9">
      <c r="A1746" s="92"/>
      <c r="B1746" s="61"/>
      <c r="C1746" s="65"/>
      <c r="D1746" s="66"/>
      <c r="E1746" s="51"/>
      <c r="F1746" s="51"/>
      <c r="G1746" s="51"/>
      <c r="H1746" s="51"/>
      <c r="I1746" s="88"/>
    </row>
    <row r="1747" spans="1:9">
      <c r="A1747" s="92"/>
      <c r="B1747" s="61"/>
      <c r="C1747" s="65"/>
      <c r="D1747" s="69" t="s">
        <v>86</v>
      </c>
      <c r="E1747" s="51"/>
      <c r="F1747" s="51"/>
      <c r="G1747" s="51"/>
      <c r="H1747" s="51"/>
      <c r="I1747" s="88"/>
    </row>
    <row r="1748" spans="1:9" ht="36">
      <c r="A1748" s="93"/>
      <c r="B1748" s="70" t="s">
        <v>76</v>
      </c>
      <c r="C1748" s="72" t="s">
        <v>131</v>
      </c>
      <c r="D1748" s="75" t="s">
        <v>857</v>
      </c>
      <c r="E1748" s="51"/>
      <c r="F1748" s="51"/>
      <c r="G1748" s="51"/>
      <c r="H1748" s="51"/>
      <c r="I1748" s="88"/>
    </row>
    <row r="1749" spans="1:9" ht="63">
      <c r="A1749" s="94"/>
      <c r="B1749" s="71" t="s">
        <v>77</v>
      </c>
      <c r="C1749" s="57" t="s">
        <v>133</v>
      </c>
      <c r="D1749" s="75" t="s">
        <v>220</v>
      </c>
      <c r="E1749" s="51"/>
      <c r="F1749" s="51"/>
      <c r="G1749" s="51"/>
      <c r="H1749" s="51"/>
      <c r="I1749" s="88"/>
    </row>
    <row r="1750" spans="1:9" ht="36">
      <c r="A1750" s="95"/>
      <c r="B1750" s="71"/>
      <c r="C1750" s="74" t="s">
        <v>91</v>
      </c>
      <c r="D1750" s="75" t="s">
        <v>851</v>
      </c>
      <c r="E1750" s="51"/>
      <c r="F1750" s="51"/>
      <c r="G1750" s="51"/>
      <c r="H1750" s="51"/>
      <c r="I1750" s="88"/>
    </row>
    <row r="1751" spans="1:9">
      <c r="A1751" s="95" t="s">
        <v>75</v>
      </c>
      <c r="B1751" s="71"/>
      <c r="C1751" s="74"/>
      <c r="D1751" s="76" t="s">
        <v>852</v>
      </c>
      <c r="E1751" s="51"/>
      <c r="F1751" s="51"/>
      <c r="G1751" s="51"/>
      <c r="H1751" s="51"/>
      <c r="I1751" s="88"/>
    </row>
    <row r="1752" spans="1:9">
      <c r="A1752" s="95"/>
      <c r="B1752" s="71"/>
      <c r="C1752" s="74"/>
      <c r="D1752" s="75"/>
      <c r="E1752" s="51"/>
      <c r="F1752" s="51"/>
      <c r="G1752" s="51"/>
      <c r="H1752" s="51"/>
      <c r="I1752" s="88"/>
    </row>
    <row r="1753" spans="1:9">
      <c r="A1753" s="95"/>
      <c r="B1753" s="71"/>
      <c r="C1753" s="74"/>
      <c r="D1753" s="75"/>
      <c r="E1753" s="51"/>
      <c r="F1753" s="51"/>
      <c r="G1753" s="51"/>
      <c r="H1753" s="51"/>
      <c r="I1753" s="88"/>
    </row>
    <row r="1754" spans="1:9">
      <c r="A1754" s="95"/>
      <c r="B1754" s="71"/>
      <c r="C1754" s="74"/>
      <c r="D1754" s="75"/>
      <c r="E1754" s="51"/>
      <c r="F1754" s="51"/>
      <c r="G1754" s="51"/>
      <c r="H1754" s="51"/>
      <c r="I1754" s="88"/>
    </row>
    <row r="1755" spans="1:9">
      <c r="A1755" s="95"/>
      <c r="B1755" s="71"/>
      <c r="C1755" s="74"/>
      <c r="D1755" s="78" t="s">
        <v>86</v>
      </c>
      <c r="E1755" s="51"/>
      <c r="F1755" s="51"/>
      <c r="G1755" s="51"/>
      <c r="H1755" s="51"/>
      <c r="I1755" s="88"/>
    </row>
    <row r="1756" spans="1:9" ht="36">
      <c r="A1756" s="90"/>
      <c r="B1756" s="60" t="s">
        <v>76</v>
      </c>
      <c r="C1756" s="62" t="s">
        <v>131</v>
      </c>
      <c r="D1756" s="66" t="s">
        <v>859</v>
      </c>
      <c r="E1756" s="51"/>
      <c r="F1756" s="51"/>
      <c r="G1756" s="51"/>
      <c r="H1756" s="51"/>
      <c r="I1756" s="88"/>
    </row>
    <row r="1757" spans="1:9" ht="63">
      <c r="A1757" s="91"/>
      <c r="B1757" s="61" t="s">
        <v>77</v>
      </c>
      <c r="C1757" s="64" t="s">
        <v>133</v>
      </c>
      <c r="D1757" s="66" t="s">
        <v>83</v>
      </c>
      <c r="E1757" s="51"/>
      <c r="F1757" s="51"/>
      <c r="G1757" s="51"/>
      <c r="H1757" s="51"/>
      <c r="I1757" s="88"/>
    </row>
    <row r="1758" spans="1:9" ht="36">
      <c r="A1758" s="92"/>
      <c r="B1758" s="61"/>
      <c r="C1758" s="65" t="s">
        <v>858</v>
      </c>
      <c r="D1758" s="66" t="s">
        <v>851</v>
      </c>
      <c r="E1758" s="51"/>
      <c r="F1758" s="51"/>
      <c r="G1758" s="51"/>
      <c r="H1758" s="51"/>
      <c r="I1758" s="88"/>
    </row>
    <row r="1759" spans="1:9">
      <c r="A1759" s="92" t="s">
        <v>75</v>
      </c>
      <c r="B1759" s="61"/>
      <c r="C1759" s="65"/>
      <c r="D1759" s="67" t="s">
        <v>852</v>
      </c>
      <c r="E1759" s="51"/>
      <c r="F1759" s="51"/>
      <c r="G1759" s="51"/>
      <c r="H1759" s="51"/>
      <c r="I1759" s="88"/>
    </row>
    <row r="1760" spans="1:9">
      <c r="A1760" s="92"/>
      <c r="B1760" s="61"/>
      <c r="C1760" s="65"/>
      <c r="D1760" s="66"/>
      <c r="E1760" s="51"/>
      <c r="F1760" s="51"/>
      <c r="G1760" s="51"/>
      <c r="H1760" s="51"/>
      <c r="I1760" s="88"/>
    </row>
    <row r="1761" spans="1:9">
      <c r="A1761" s="92"/>
      <c r="B1761" s="61"/>
      <c r="C1761" s="65"/>
      <c r="D1761" s="66"/>
      <c r="E1761" s="51"/>
      <c r="F1761" s="51"/>
      <c r="G1761" s="51"/>
      <c r="H1761" s="51"/>
      <c r="I1761" s="88"/>
    </row>
    <row r="1762" spans="1:9">
      <c r="A1762" s="92"/>
      <c r="B1762" s="61"/>
      <c r="C1762" s="65"/>
      <c r="D1762" s="66"/>
      <c r="E1762" s="51"/>
      <c r="F1762" s="51"/>
      <c r="G1762" s="51"/>
      <c r="H1762" s="51"/>
      <c r="I1762" s="88"/>
    </row>
    <row r="1763" spans="1:9">
      <c r="A1763" s="92"/>
      <c r="B1763" s="61"/>
      <c r="C1763" s="65"/>
      <c r="D1763" s="69" t="s">
        <v>86</v>
      </c>
      <c r="E1763" s="51"/>
      <c r="F1763" s="51"/>
      <c r="G1763" s="51"/>
      <c r="H1763" s="51"/>
      <c r="I1763" s="88"/>
    </row>
    <row r="1764" spans="1:9" ht="36">
      <c r="A1764" s="93"/>
      <c r="B1764" s="70" t="s">
        <v>76</v>
      </c>
      <c r="C1764" s="72" t="s">
        <v>131</v>
      </c>
      <c r="D1764" s="75" t="s">
        <v>860</v>
      </c>
      <c r="E1764" s="51"/>
      <c r="F1764" s="51"/>
      <c r="G1764" s="51"/>
      <c r="H1764" s="51"/>
      <c r="I1764" s="88"/>
    </row>
    <row r="1765" spans="1:9" ht="63">
      <c r="A1765" s="94"/>
      <c r="B1765" s="71" t="s">
        <v>77</v>
      </c>
      <c r="C1765" s="57" t="s">
        <v>133</v>
      </c>
      <c r="D1765" s="75" t="s">
        <v>83</v>
      </c>
      <c r="E1765" s="51"/>
      <c r="F1765" s="51"/>
      <c r="G1765" s="51"/>
      <c r="H1765" s="51"/>
      <c r="I1765" s="88"/>
    </row>
    <row r="1766" spans="1:9" ht="36">
      <c r="A1766" s="95"/>
      <c r="B1766" s="71"/>
      <c r="C1766" s="74" t="s">
        <v>632</v>
      </c>
      <c r="D1766" s="75" t="s">
        <v>851</v>
      </c>
      <c r="E1766" s="51"/>
      <c r="F1766" s="51"/>
      <c r="G1766" s="51"/>
      <c r="H1766" s="51"/>
      <c r="I1766" s="88"/>
    </row>
    <row r="1767" spans="1:9">
      <c r="A1767" s="95" t="s">
        <v>75</v>
      </c>
      <c r="B1767" s="71"/>
      <c r="C1767" s="74"/>
      <c r="D1767" s="76" t="s">
        <v>852</v>
      </c>
      <c r="E1767" s="51"/>
      <c r="F1767" s="51"/>
      <c r="G1767" s="51"/>
      <c r="H1767" s="51"/>
      <c r="I1767" s="88"/>
    </row>
    <row r="1768" spans="1:9">
      <c r="A1768" s="95"/>
      <c r="B1768" s="71"/>
      <c r="C1768" s="74"/>
      <c r="D1768" s="75"/>
      <c r="E1768" s="51"/>
      <c r="F1768" s="51"/>
      <c r="G1768" s="51"/>
      <c r="H1768" s="51"/>
      <c r="I1768" s="88"/>
    </row>
    <row r="1769" spans="1:9">
      <c r="A1769" s="95"/>
      <c r="B1769" s="71"/>
      <c r="C1769" s="74"/>
      <c r="D1769" s="75"/>
      <c r="E1769" s="51"/>
      <c r="F1769" s="51"/>
      <c r="G1769" s="51"/>
      <c r="H1769" s="51"/>
      <c r="I1769" s="88"/>
    </row>
    <row r="1770" spans="1:9">
      <c r="A1770" s="95"/>
      <c r="B1770" s="71"/>
      <c r="C1770" s="74"/>
      <c r="D1770" s="75"/>
      <c r="E1770" s="51"/>
      <c r="F1770" s="51"/>
      <c r="G1770" s="51"/>
      <c r="H1770" s="51"/>
      <c r="I1770" s="88"/>
    </row>
    <row r="1771" spans="1:9">
      <c r="A1771" s="95"/>
      <c r="B1771" s="71"/>
      <c r="C1771" s="74"/>
      <c r="D1771" s="78" t="s">
        <v>86</v>
      </c>
      <c r="E1771" s="51"/>
      <c r="F1771" s="51"/>
      <c r="G1771" s="51"/>
      <c r="H1771" s="51"/>
      <c r="I1771" s="88"/>
    </row>
    <row r="1772" spans="1:9" ht="36">
      <c r="A1772" s="90"/>
      <c r="B1772" s="60" t="s">
        <v>117</v>
      </c>
      <c r="C1772" s="62" t="s">
        <v>152</v>
      </c>
      <c r="D1772" s="66" t="s">
        <v>862</v>
      </c>
      <c r="E1772" s="51"/>
      <c r="F1772" s="51"/>
      <c r="G1772" s="51"/>
      <c r="H1772" s="51"/>
      <c r="I1772" s="88"/>
    </row>
    <row r="1773" spans="1:9" ht="99">
      <c r="A1773" s="91"/>
      <c r="B1773" s="61" t="s">
        <v>87</v>
      </c>
      <c r="C1773" s="63" t="s">
        <v>861</v>
      </c>
      <c r="D1773" s="66" t="s">
        <v>83</v>
      </c>
      <c r="E1773" s="51"/>
      <c r="F1773" s="51"/>
      <c r="G1773" s="51"/>
      <c r="H1773" s="51"/>
      <c r="I1773" s="88"/>
    </row>
    <row r="1774" spans="1:9" ht="36">
      <c r="A1774" s="92"/>
      <c r="B1774" s="61"/>
      <c r="C1774" s="64" t="s">
        <v>154</v>
      </c>
      <c r="D1774" s="66" t="s">
        <v>863</v>
      </c>
      <c r="E1774" s="51"/>
      <c r="F1774" s="51"/>
      <c r="G1774" s="51"/>
      <c r="H1774" s="51"/>
      <c r="I1774" s="88"/>
    </row>
    <row r="1775" spans="1:9" ht="36">
      <c r="A1775" s="92" t="s">
        <v>75</v>
      </c>
      <c r="B1775" s="61"/>
      <c r="C1775" s="65" t="s">
        <v>91</v>
      </c>
      <c r="D1775" s="67" t="s">
        <v>864</v>
      </c>
      <c r="E1775" s="51"/>
      <c r="F1775" s="51"/>
      <c r="G1775" s="51"/>
      <c r="H1775" s="51"/>
      <c r="I1775" s="88"/>
    </row>
    <row r="1776" spans="1:9">
      <c r="A1776" s="92"/>
      <c r="B1776" s="61"/>
      <c r="C1776" s="65"/>
      <c r="D1776" s="66"/>
      <c r="E1776" s="51"/>
      <c r="F1776" s="51"/>
      <c r="G1776" s="51"/>
      <c r="H1776" s="51"/>
      <c r="I1776" s="88"/>
    </row>
    <row r="1777" spans="1:9">
      <c r="A1777" s="92"/>
      <c r="B1777" s="61"/>
      <c r="C1777" s="65"/>
      <c r="D1777" s="66"/>
      <c r="E1777" s="51"/>
      <c r="F1777" s="51"/>
      <c r="G1777" s="51"/>
      <c r="H1777" s="51"/>
      <c r="I1777" s="88"/>
    </row>
    <row r="1778" spans="1:9">
      <c r="A1778" s="92"/>
      <c r="B1778" s="61"/>
      <c r="C1778" s="65"/>
      <c r="D1778" s="66"/>
      <c r="E1778" s="51"/>
      <c r="F1778" s="51"/>
      <c r="G1778" s="51"/>
      <c r="H1778" s="51"/>
      <c r="I1778" s="88"/>
    </row>
    <row r="1779" spans="1:9">
      <c r="A1779" s="92"/>
      <c r="B1779" s="61"/>
      <c r="C1779" s="65"/>
      <c r="D1779" s="69" t="s">
        <v>86</v>
      </c>
      <c r="E1779" s="51"/>
      <c r="F1779" s="51"/>
      <c r="G1779" s="51"/>
      <c r="H1779" s="51"/>
      <c r="I1779" s="88"/>
    </row>
    <row r="1780" spans="1:9" ht="36">
      <c r="A1780" s="93"/>
      <c r="B1780" s="70" t="s">
        <v>76</v>
      </c>
      <c r="C1780" s="72" t="s">
        <v>131</v>
      </c>
      <c r="D1780" s="75" t="s">
        <v>866</v>
      </c>
      <c r="E1780" s="51"/>
      <c r="F1780" s="51"/>
      <c r="G1780" s="51"/>
      <c r="H1780" s="51"/>
      <c r="I1780" s="88"/>
    </row>
    <row r="1781" spans="1:9">
      <c r="A1781" s="94"/>
      <c r="B1781" s="71" t="s">
        <v>77</v>
      </c>
      <c r="C1781" s="73" t="s">
        <v>865</v>
      </c>
      <c r="D1781" s="75" t="s">
        <v>83</v>
      </c>
      <c r="E1781" s="51"/>
      <c r="F1781" s="51"/>
      <c r="G1781" s="51"/>
      <c r="H1781" s="51"/>
      <c r="I1781" s="88"/>
    </row>
    <row r="1782" spans="1:9" ht="63">
      <c r="A1782" s="95"/>
      <c r="B1782" s="71"/>
      <c r="C1782" s="57" t="s">
        <v>133</v>
      </c>
      <c r="D1782" s="75" t="s">
        <v>867</v>
      </c>
      <c r="E1782" s="51"/>
      <c r="F1782" s="51"/>
      <c r="G1782" s="51"/>
      <c r="H1782" s="51"/>
      <c r="I1782" s="88"/>
    </row>
    <row r="1783" spans="1:9" ht="27">
      <c r="A1783" s="95" t="s">
        <v>75</v>
      </c>
      <c r="B1783" s="71"/>
      <c r="C1783" s="74" t="s">
        <v>185</v>
      </c>
      <c r="D1783" s="76" t="s">
        <v>868</v>
      </c>
      <c r="E1783" s="51"/>
      <c r="F1783" s="51"/>
      <c r="G1783" s="51"/>
      <c r="H1783" s="51"/>
      <c r="I1783" s="88"/>
    </row>
    <row r="1784" spans="1:9">
      <c r="A1784" s="95"/>
      <c r="B1784" s="71"/>
      <c r="C1784" s="74"/>
      <c r="D1784" s="75"/>
      <c r="E1784" s="51"/>
      <c r="F1784" s="51"/>
      <c r="G1784" s="51"/>
      <c r="H1784" s="51"/>
      <c r="I1784" s="88"/>
    </row>
    <row r="1785" spans="1:9">
      <c r="A1785" s="95"/>
      <c r="B1785" s="71"/>
      <c r="C1785" s="74"/>
      <c r="D1785" s="75"/>
      <c r="E1785" s="51"/>
      <c r="F1785" s="51"/>
      <c r="G1785" s="51"/>
      <c r="H1785" s="51"/>
      <c r="I1785" s="88"/>
    </row>
    <row r="1786" spans="1:9">
      <c r="A1786" s="95"/>
      <c r="B1786" s="71"/>
      <c r="C1786" s="74"/>
      <c r="D1786" s="75"/>
      <c r="E1786" s="51"/>
      <c r="F1786" s="51"/>
      <c r="G1786" s="51"/>
      <c r="H1786" s="51"/>
      <c r="I1786" s="88"/>
    </row>
    <row r="1787" spans="1:9">
      <c r="A1787" s="95"/>
      <c r="B1787" s="71"/>
      <c r="C1787" s="74"/>
      <c r="D1787" s="78" t="s">
        <v>86</v>
      </c>
      <c r="E1787" s="51"/>
      <c r="F1787" s="51"/>
      <c r="G1787" s="51"/>
      <c r="H1787" s="51"/>
      <c r="I1787" s="88"/>
    </row>
    <row r="1788" spans="1:9" ht="36">
      <c r="A1788" s="90"/>
      <c r="B1788" s="60" t="s">
        <v>76</v>
      </c>
      <c r="C1788" s="62" t="s">
        <v>131</v>
      </c>
      <c r="D1788" s="66" t="s">
        <v>869</v>
      </c>
      <c r="E1788" s="51"/>
      <c r="F1788" s="51"/>
      <c r="G1788" s="51"/>
      <c r="H1788" s="51"/>
      <c r="I1788" s="88"/>
    </row>
    <row r="1789" spans="1:9" ht="63">
      <c r="A1789" s="91"/>
      <c r="B1789" s="61" t="s">
        <v>77</v>
      </c>
      <c r="C1789" s="64" t="s">
        <v>133</v>
      </c>
      <c r="D1789" s="66" t="s">
        <v>83</v>
      </c>
      <c r="E1789" s="51"/>
      <c r="F1789" s="51"/>
      <c r="G1789" s="51"/>
      <c r="H1789" s="51"/>
      <c r="I1789" s="88"/>
    </row>
    <row r="1790" spans="1:9" ht="27">
      <c r="A1790" s="92"/>
      <c r="B1790" s="61"/>
      <c r="C1790" s="65" t="s">
        <v>338</v>
      </c>
      <c r="D1790" s="66" t="s">
        <v>870</v>
      </c>
      <c r="E1790" s="51"/>
      <c r="F1790" s="51"/>
      <c r="G1790" s="51"/>
      <c r="H1790" s="51"/>
      <c r="I1790" s="88"/>
    </row>
    <row r="1791" spans="1:9">
      <c r="A1791" s="92" t="s">
        <v>75</v>
      </c>
      <c r="B1791" s="61"/>
      <c r="C1791" s="65"/>
      <c r="D1791" s="67" t="s">
        <v>871</v>
      </c>
      <c r="E1791" s="51"/>
      <c r="F1791" s="51"/>
      <c r="G1791" s="51"/>
      <c r="H1791" s="51"/>
      <c r="I1791" s="88"/>
    </row>
    <row r="1792" spans="1:9">
      <c r="A1792" s="92"/>
      <c r="B1792" s="61"/>
      <c r="C1792" s="65"/>
      <c r="D1792" s="66"/>
      <c r="E1792" s="51"/>
      <c r="F1792" s="51"/>
      <c r="G1792" s="51"/>
      <c r="H1792" s="51"/>
      <c r="I1792" s="88"/>
    </row>
    <row r="1793" spans="1:9">
      <c r="A1793" s="92"/>
      <c r="B1793" s="61"/>
      <c r="C1793" s="65"/>
      <c r="D1793" s="66"/>
      <c r="E1793" s="51"/>
      <c r="F1793" s="51"/>
      <c r="G1793" s="51"/>
      <c r="H1793" s="51"/>
      <c r="I1793" s="88"/>
    </row>
    <row r="1794" spans="1:9">
      <c r="A1794" s="92"/>
      <c r="B1794" s="61"/>
      <c r="C1794" s="65"/>
      <c r="D1794" s="66"/>
      <c r="E1794" s="51"/>
      <c r="F1794" s="51"/>
      <c r="G1794" s="51"/>
      <c r="H1794" s="51"/>
      <c r="I1794" s="88"/>
    </row>
    <row r="1795" spans="1:9">
      <c r="A1795" s="92"/>
      <c r="B1795" s="61"/>
      <c r="C1795" s="65"/>
      <c r="D1795" s="69" t="s">
        <v>86</v>
      </c>
      <c r="E1795" s="51"/>
      <c r="F1795" s="51"/>
      <c r="G1795" s="51"/>
      <c r="H1795" s="51"/>
      <c r="I1795" s="88"/>
    </row>
    <row r="1796" spans="1:9" ht="36">
      <c r="A1796" s="93"/>
      <c r="B1796" s="70" t="s">
        <v>76</v>
      </c>
      <c r="C1796" s="72" t="s">
        <v>131</v>
      </c>
      <c r="D1796" s="75" t="s">
        <v>872</v>
      </c>
      <c r="E1796" s="51"/>
      <c r="F1796" s="51"/>
      <c r="G1796" s="51"/>
      <c r="H1796" s="51"/>
      <c r="I1796" s="88"/>
    </row>
    <row r="1797" spans="1:9" ht="63">
      <c r="A1797" s="94"/>
      <c r="B1797" s="71" t="s">
        <v>77</v>
      </c>
      <c r="C1797" s="57" t="s">
        <v>133</v>
      </c>
      <c r="D1797" s="75" t="s">
        <v>220</v>
      </c>
      <c r="E1797" s="51"/>
      <c r="F1797" s="51"/>
      <c r="G1797" s="51"/>
      <c r="H1797" s="51"/>
      <c r="I1797" s="88"/>
    </row>
    <row r="1798" spans="1:9" ht="27">
      <c r="A1798" s="95"/>
      <c r="B1798" s="71"/>
      <c r="C1798" s="74" t="s">
        <v>555</v>
      </c>
      <c r="D1798" s="75" t="s">
        <v>873</v>
      </c>
      <c r="E1798" s="51"/>
      <c r="F1798" s="51"/>
      <c r="G1798" s="51"/>
      <c r="H1798" s="51"/>
      <c r="I1798" s="88"/>
    </row>
    <row r="1799" spans="1:9">
      <c r="A1799" s="95" t="s">
        <v>75</v>
      </c>
      <c r="B1799" s="71"/>
      <c r="C1799" s="74"/>
      <c r="D1799" s="76" t="s">
        <v>874</v>
      </c>
      <c r="E1799" s="51"/>
      <c r="F1799" s="51"/>
      <c r="G1799" s="51"/>
      <c r="H1799" s="51"/>
      <c r="I1799" s="88"/>
    </row>
    <row r="1800" spans="1:9">
      <c r="A1800" s="95"/>
      <c r="B1800" s="71"/>
      <c r="C1800" s="74"/>
      <c r="D1800" s="75"/>
      <c r="E1800" s="51"/>
      <c r="F1800" s="51"/>
      <c r="G1800" s="51"/>
      <c r="H1800" s="51"/>
      <c r="I1800" s="88"/>
    </row>
    <row r="1801" spans="1:9">
      <c r="A1801" s="95"/>
      <c r="B1801" s="71"/>
      <c r="C1801" s="74"/>
      <c r="D1801" s="75"/>
      <c r="E1801" s="51"/>
      <c r="F1801" s="51"/>
      <c r="G1801" s="51"/>
      <c r="H1801" s="51"/>
      <c r="I1801" s="88"/>
    </row>
    <row r="1802" spans="1:9">
      <c r="A1802" s="95"/>
      <c r="B1802" s="71"/>
      <c r="C1802" s="74"/>
      <c r="D1802" s="75"/>
      <c r="E1802" s="51"/>
      <c r="F1802" s="51"/>
      <c r="G1802" s="51"/>
      <c r="H1802" s="51"/>
      <c r="I1802" s="88"/>
    </row>
    <row r="1803" spans="1:9">
      <c r="A1803" s="95"/>
      <c r="B1803" s="71"/>
      <c r="C1803" s="74"/>
      <c r="D1803" s="78" t="s">
        <v>86</v>
      </c>
      <c r="E1803" s="51"/>
      <c r="F1803" s="51"/>
      <c r="G1803" s="51"/>
      <c r="H1803" s="51"/>
      <c r="I1803" s="88"/>
    </row>
    <row r="1804" spans="1:9" ht="36">
      <c r="A1804" s="90"/>
      <c r="B1804" s="60" t="s">
        <v>76</v>
      </c>
      <c r="C1804" s="62" t="s">
        <v>131</v>
      </c>
      <c r="D1804" s="66" t="s">
        <v>875</v>
      </c>
      <c r="E1804" s="51"/>
      <c r="F1804" s="51"/>
      <c r="G1804" s="51"/>
      <c r="H1804" s="51"/>
      <c r="I1804" s="88"/>
    </row>
    <row r="1805" spans="1:9" ht="63">
      <c r="A1805" s="91"/>
      <c r="B1805" s="61" t="s">
        <v>77</v>
      </c>
      <c r="C1805" s="64" t="s">
        <v>133</v>
      </c>
      <c r="D1805" s="66" t="s">
        <v>83</v>
      </c>
      <c r="E1805" s="51"/>
      <c r="F1805" s="51"/>
      <c r="G1805" s="51"/>
      <c r="H1805" s="51"/>
      <c r="I1805" s="88"/>
    </row>
    <row r="1806" spans="1:9" ht="27">
      <c r="A1806" s="92"/>
      <c r="B1806" s="61"/>
      <c r="C1806" s="65" t="s">
        <v>513</v>
      </c>
      <c r="D1806" s="66" t="s">
        <v>876</v>
      </c>
      <c r="E1806" s="51"/>
      <c r="F1806" s="51"/>
      <c r="G1806" s="51"/>
      <c r="H1806" s="51"/>
      <c r="I1806" s="88"/>
    </row>
    <row r="1807" spans="1:9">
      <c r="A1807" s="92" t="s">
        <v>75</v>
      </c>
      <c r="B1807" s="61"/>
      <c r="C1807" s="65"/>
      <c r="D1807" s="67" t="s">
        <v>877</v>
      </c>
      <c r="E1807" s="51"/>
      <c r="F1807" s="51"/>
      <c r="G1807" s="51"/>
      <c r="H1807" s="51"/>
      <c r="I1807" s="88"/>
    </row>
    <row r="1808" spans="1:9">
      <c r="A1808" s="92"/>
      <c r="B1808" s="61"/>
      <c r="C1808" s="65"/>
      <c r="D1808" s="66"/>
      <c r="E1808" s="51"/>
      <c r="F1808" s="51"/>
      <c r="G1808" s="51"/>
      <c r="H1808" s="51"/>
      <c r="I1808" s="88"/>
    </row>
    <row r="1809" spans="1:9">
      <c r="A1809" s="92"/>
      <c r="B1809" s="61"/>
      <c r="C1809" s="65"/>
      <c r="D1809" s="66"/>
      <c r="E1809" s="51"/>
      <c r="F1809" s="51"/>
      <c r="G1809" s="51"/>
      <c r="H1809" s="51"/>
      <c r="I1809" s="88"/>
    </row>
    <row r="1810" spans="1:9">
      <c r="A1810" s="92"/>
      <c r="B1810" s="61"/>
      <c r="C1810" s="65"/>
      <c r="D1810" s="66"/>
      <c r="E1810" s="51"/>
      <c r="F1810" s="51"/>
      <c r="G1810" s="51"/>
      <c r="H1810" s="51"/>
      <c r="I1810" s="88"/>
    </row>
    <row r="1811" spans="1:9">
      <c r="A1811" s="92"/>
      <c r="B1811" s="61"/>
      <c r="C1811" s="65"/>
      <c r="D1811" s="69" t="s">
        <v>86</v>
      </c>
      <c r="E1811" s="51"/>
      <c r="F1811" s="51"/>
      <c r="G1811" s="51"/>
      <c r="H1811" s="51"/>
      <c r="I1811" s="88"/>
    </row>
    <row r="1812" spans="1:9" ht="36">
      <c r="A1812" s="93"/>
      <c r="B1812" s="70" t="s">
        <v>76</v>
      </c>
      <c r="C1812" s="72" t="s">
        <v>131</v>
      </c>
      <c r="D1812" s="75" t="s">
        <v>880</v>
      </c>
      <c r="E1812" s="51"/>
      <c r="F1812" s="51"/>
      <c r="G1812" s="51"/>
      <c r="H1812" s="51"/>
      <c r="I1812" s="88"/>
    </row>
    <row r="1813" spans="1:9" ht="36">
      <c r="A1813" s="94"/>
      <c r="B1813" s="71" t="s">
        <v>77</v>
      </c>
      <c r="C1813" s="73" t="s">
        <v>878</v>
      </c>
      <c r="D1813" s="75" t="s">
        <v>881</v>
      </c>
      <c r="E1813" s="51"/>
      <c r="F1813" s="51"/>
      <c r="G1813" s="51"/>
      <c r="H1813" s="51"/>
      <c r="I1813" s="88"/>
    </row>
    <row r="1814" spans="1:9" ht="63">
      <c r="A1814" s="95"/>
      <c r="B1814" s="71"/>
      <c r="C1814" s="57" t="s">
        <v>133</v>
      </c>
      <c r="D1814" s="75" t="s">
        <v>876</v>
      </c>
      <c r="E1814" s="51"/>
      <c r="F1814" s="51"/>
      <c r="G1814" s="51"/>
      <c r="H1814" s="51"/>
      <c r="I1814" s="88"/>
    </row>
    <row r="1815" spans="1:9" ht="36">
      <c r="A1815" s="95" t="s">
        <v>75</v>
      </c>
      <c r="B1815" s="71"/>
      <c r="C1815" s="74" t="s">
        <v>879</v>
      </c>
      <c r="D1815" s="76" t="s">
        <v>877</v>
      </c>
      <c r="E1815" s="51"/>
      <c r="F1815" s="51"/>
      <c r="G1815" s="51"/>
      <c r="H1815" s="51"/>
      <c r="I1815" s="88"/>
    </row>
    <row r="1816" spans="1:9">
      <c r="A1816" s="95"/>
      <c r="B1816" s="71"/>
      <c r="C1816" s="74"/>
      <c r="D1816" s="75"/>
      <c r="E1816" s="51"/>
      <c r="F1816" s="51"/>
      <c r="G1816" s="51"/>
      <c r="H1816" s="51"/>
      <c r="I1816" s="88"/>
    </row>
    <row r="1817" spans="1:9">
      <c r="A1817" s="95"/>
      <c r="B1817" s="71"/>
      <c r="C1817" s="74"/>
      <c r="D1817" s="75"/>
      <c r="E1817" s="51"/>
      <c r="F1817" s="51"/>
      <c r="G1817" s="51"/>
      <c r="H1817" s="51"/>
      <c r="I1817" s="88"/>
    </row>
    <row r="1818" spans="1:9">
      <c r="A1818" s="95"/>
      <c r="B1818" s="71"/>
      <c r="C1818" s="74"/>
      <c r="D1818" s="75"/>
      <c r="E1818" s="51"/>
      <c r="F1818" s="51"/>
      <c r="G1818" s="51"/>
      <c r="H1818" s="51"/>
      <c r="I1818" s="88"/>
    </row>
    <row r="1819" spans="1:9">
      <c r="A1819" s="95"/>
      <c r="B1819" s="71"/>
      <c r="C1819" s="74"/>
      <c r="D1819" s="78" t="s">
        <v>86</v>
      </c>
      <c r="E1819" s="51"/>
      <c r="F1819" s="51"/>
      <c r="G1819" s="51"/>
      <c r="H1819" s="51"/>
      <c r="I1819" s="88"/>
    </row>
    <row r="1820" spans="1:9" ht="36">
      <c r="A1820" s="90"/>
      <c r="B1820" s="60" t="s">
        <v>76</v>
      </c>
      <c r="C1820" s="62" t="s">
        <v>131</v>
      </c>
      <c r="D1820" s="66" t="s">
        <v>883</v>
      </c>
      <c r="E1820" s="51"/>
      <c r="F1820" s="51"/>
      <c r="G1820" s="51"/>
      <c r="H1820" s="51"/>
      <c r="I1820" s="88"/>
    </row>
    <row r="1821" spans="1:9" ht="63">
      <c r="A1821" s="91"/>
      <c r="B1821" s="61" t="s">
        <v>77</v>
      </c>
      <c r="C1821" s="64" t="s">
        <v>133</v>
      </c>
      <c r="D1821" s="66" t="s">
        <v>83</v>
      </c>
      <c r="E1821" s="51"/>
      <c r="F1821" s="51"/>
      <c r="G1821" s="51"/>
      <c r="H1821" s="51"/>
      <c r="I1821" s="88"/>
    </row>
    <row r="1822" spans="1:9" ht="27">
      <c r="A1822" s="92"/>
      <c r="B1822" s="61"/>
      <c r="C1822" s="65" t="s">
        <v>882</v>
      </c>
      <c r="D1822" s="66" t="s">
        <v>876</v>
      </c>
      <c r="E1822" s="51"/>
      <c r="F1822" s="51"/>
      <c r="G1822" s="51"/>
      <c r="H1822" s="51"/>
      <c r="I1822" s="88"/>
    </row>
    <row r="1823" spans="1:9">
      <c r="A1823" s="92" t="s">
        <v>75</v>
      </c>
      <c r="B1823" s="61"/>
      <c r="C1823" s="65"/>
      <c r="D1823" s="67" t="s">
        <v>877</v>
      </c>
      <c r="E1823" s="51"/>
      <c r="F1823" s="51"/>
      <c r="G1823" s="51"/>
      <c r="H1823" s="51"/>
      <c r="I1823" s="88"/>
    </row>
    <row r="1824" spans="1:9">
      <c r="A1824" s="92"/>
      <c r="B1824" s="61"/>
      <c r="C1824" s="65"/>
      <c r="D1824" s="66"/>
      <c r="E1824" s="51"/>
      <c r="F1824" s="51"/>
      <c r="G1824" s="51"/>
      <c r="H1824" s="51"/>
      <c r="I1824" s="88"/>
    </row>
    <row r="1825" spans="1:9">
      <c r="A1825" s="92"/>
      <c r="B1825" s="61"/>
      <c r="C1825" s="65"/>
      <c r="D1825" s="66"/>
      <c r="E1825" s="51"/>
      <c r="F1825" s="51"/>
      <c r="G1825" s="51"/>
      <c r="H1825" s="51"/>
      <c r="I1825" s="88"/>
    </row>
    <row r="1826" spans="1:9">
      <c r="A1826" s="92"/>
      <c r="B1826" s="61"/>
      <c r="C1826" s="65"/>
      <c r="D1826" s="66"/>
      <c r="E1826" s="51"/>
      <c r="F1826" s="51"/>
      <c r="G1826" s="51"/>
      <c r="H1826" s="51"/>
      <c r="I1826" s="88"/>
    </row>
    <row r="1827" spans="1:9">
      <c r="A1827" s="92"/>
      <c r="B1827" s="61"/>
      <c r="C1827" s="65"/>
      <c r="D1827" s="69" t="s">
        <v>86</v>
      </c>
      <c r="E1827" s="51"/>
      <c r="F1827" s="51"/>
      <c r="G1827" s="51"/>
      <c r="H1827" s="51"/>
      <c r="I1827" s="88"/>
    </row>
    <row r="1828" spans="1:9" ht="36">
      <c r="A1828" s="93"/>
      <c r="B1828" s="70" t="s">
        <v>76</v>
      </c>
      <c r="C1828" s="72" t="s">
        <v>131</v>
      </c>
      <c r="D1828" s="75" t="s">
        <v>885</v>
      </c>
      <c r="E1828" s="51"/>
      <c r="F1828" s="51"/>
      <c r="G1828" s="51"/>
      <c r="H1828" s="51"/>
      <c r="I1828" s="88"/>
    </row>
    <row r="1829" spans="1:9" ht="165">
      <c r="A1829" s="94"/>
      <c r="B1829" s="71" t="s">
        <v>77</v>
      </c>
      <c r="C1829" s="52" t="s">
        <v>884</v>
      </c>
      <c r="D1829" s="75" t="s">
        <v>83</v>
      </c>
      <c r="E1829" s="51"/>
      <c r="F1829" s="51"/>
      <c r="G1829" s="51"/>
      <c r="H1829" s="51"/>
      <c r="I1829" s="88"/>
    </row>
    <row r="1830" spans="1:9" ht="63">
      <c r="A1830" s="95"/>
      <c r="B1830" s="71"/>
      <c r="C1830" s="57" t="s">
        <v>133</v>
      </c>
      <c r="D1830" s="75" t="s">
        <v>876</v>
      </c>
      <c r="E1830" s="51"/>
      <c r="F1830" s="51"/>
      <c r="G1830" s="51"/>
      <c r="H1830" s="51"/>
      <c r="I1830" s="88"/>
    </row>
    <row r="1831" spans="1:9" ht="36">
      <c r="A1831" s="95" t="s">
        <v>75</v>
      </c>
      <c r="B1831" s="71"/>
      <c r="C1831" s="74" t="s">
        <v>201</v>
      </c>
      <c r="D1831" s="76" t="s">
        <v>877</v>
      </c>
      <c r="E1831" s="51"/>
      <c r="F1831" s="51"/>
      <c r="G1831" s="51"/>
      <c r="H1831" s="51"/>
      <c r="I1831" s="88"/>
    </row>
    <row r="1832" spans="1:9">
      <c r="A1832" s="95"/>
      <c r="B1832" s="71"/>
      <c r="C1832" s="74"/>
      <c r="D1832" s="75"/>
      <c r="E1832" s="51"/>
      <c r="F1832" s="51"/>
      <c r="G1832" s="51"/>
      <c r="H1832" s="51"/>
      <c r="I1832" s="88"/>
    </row>
    <row r="1833" spans="1:9">
      <c r="A1833" s="95"/>
      <c r="B1833" s="71"/>
      <c r="C1833" s="74"/>
      <c r="D1833" s="75"/>
      <c r="E1833" s="51"/>
      <c r="F1833" s="51"/>
      <c r="G1833" s="51"/>
      <c r="H1833" s="51"/>
      <c r="I1833" s="88"/>
    </row>
    <row r="1834" spans="1:9">
      <c r="A1834" s="95"/>
      <c r="B1834" s="71"/>
      <c r="C1834" s="74"/>
      <c r="D1834" s="75"/>
      <c r="E1834" s="51"/>
      <c r="F1834" s="51"/>
      <c r="G1834" s="51"/>
      <c r="H1834" s="51"/>
      <c r="I1834" s="88"/>
    </row>
    <row r="1835" spans="1:9">
      <c r="A1835" s="95"/>
      <c r="B1835" s="71"/>
      <c r="C1835" s="74"/>
      <c r="D1835" s="78" t="s">
        <v>86</v>
      </c>
      <c r="E1835" s="51"/>
      <c r="F1835" s="51"/>
      <c r="G1835" s="51"/>
      <c r="H1835" s="51"/>
      <c r="I1835" s="88"/>
    </row>
    <row r="1836" spans="1:9" ht="36">
      <c r="A1836" s="90"/>
      <c r="B1836" s="60" t="s">
        <v>76</v>
      </c>
      <c r="C1836" s="62" t="s">
        <v>131</v>
      </c>
      <c r="D1836" s="66" t="s">
        <v>886</v>
      </c>
      <c r="E1836" s="51"/>
      <c r="F1836" s="51"/>
      <c r="G1836" s="51"/>
      <c r="H1836" s="51"/>
      <c r="I1836" s="88"/>
    </row>
    <row r="1837" spans="1:9" ht="63">
      <c r="A1837" s="91"/>
      <c r="B1837" s="61" t="s">
        <v>77</v>
      </c>
      <c r="C1837" s="64" t="s">
        <v>133</v>
      </c>
      <c r="D1837" s="66" t="s">
        <v>220</v>
      </c>
      <c r="E1837" s="51"/>
      <c r="F1837" s="51"/>
      <c r="G1837" s="51"/>
      <c r="H1837" s="51"/>
      <c r="I1837" s="88"/>
    </row>
    <row r="1838" spans="1:9" ht="36">
      <c r="A1838" s="92"/>
      <c r="B1838" s="61"/>
      <c r="C1838" s="65" t="s">
        <v>320</v>
      </c>
      <c r="D1838" s="66" t="s">
        <v>876</v>
      </c>
      <c r="E1838" s="51"/>
      <c r="F1838" s="51"/>
      <c r="G1838" s="51"/>
      <c r="H1838" s="51"/>
      <c r="I1838" s="88"/>
    </row>
    <row r="1839" spans="1:9">
      <c r="A1839" s="92" t="s">
        <v>75</v>
      </c>
      <c r="B1839" s="61"/>
      <c r="C1839" s="65"/>
      <c r="D1839" s="67" t="s">
        <v>877</v>
      </c>
      <c r="E1839" s="51"/>
      <c r="F1839" s="51"/>
      <c r="G1839" s="51"/>
      <c r="H1839" s="51"/>
      <c r="I1839" s="88"/>
    </row>
    <row r="1840" spans="1:9">
      <c r="A1840" s="92"/>
      <c r="B1840" s="61"/>
      <c r="C1840" s="65"/>
      <c r="D1840" s="66"/>
      <c r="E1840" s="51"/>
      <c r="F1840" s="51"/>
      <c r="G1840" s="51"/>
      <c r="H1840" s="51"/>
      <c r="I1840" s="88"/>
    </row>
    <row r="1841" spans="1:9">
      <c r="A1841" s="92"/>
      <c r="B1841" s="61"/>
      <c r="C1841" s="65"/>
      <c r="D1841" s="66"/>
      <c r="E1841" s="51"/>
      <c r="F1841" s="51"/>
      <c r="G1841" s="51"/>
      <c r="H1841" s="51"/>
      <c r="I1841" s="88"/>
    </row>
    <row r="1842" spans="1:9">
      <c r="A1842" s="92"/>
      <c r="B1842" s="61"/>
      <c r="C1842" s="65"/>
      <c r="D1842" s="66"/>
      <c r="E1842" s="51"/>
      <c r="F1842" s="51"/>
      <c r="G1842" s="51"/>
      <c r="H1842" s="51"/>
      <c r="I1842" s="88"/>
    </row>
    <row r="1843" spans="1:9">
      <c r="A1843" s="92"/>
      <c r="B1843" s="61"/>
      <c r="C1843" s="65"/>
      <c r="D1843" s="69" t="s">
        <v>86</v>
      </c>
      <c r="E1843" s="51"/>
      <c r="F1843" s="51"/>
      <c r="G1843" s="51"/>
      <c r="H1843" s="51"/>
      <c r="I1843" s="88"/>
    </row>
    <row r="1844" spans="1:9" ht="36">
      <c r="A1844" s="93"/>
      <c r="B1844" s="70" t="s">
        <v>76</v>
      </c>
      <c r="C1844" s="72" t="s">
        <v>131</v>
      </c>
      <c r="D1844" s="75" t="s">
        <v>887</v>
      </c>
      <c r="E1844" s="51"/>
      <c r="F1844" s="51"/>
      <c r="G1844" s="51"/>
      <c r="H1844" s="51"/>
      <c r="I1844" s="88"/>
    </row>
    <row r="1845" spans="1:9" ht="63">
      <c r="A1845" s="94"/>
      <c r="B1845" s="71" t="s">
        <v>77</v>
      </c>
      <c r="C1845" s="57" t="s">
        <v>133</v>
      </c>
      <c r="D1845" s="75" t="s">
        <v>83</v>
      </c>
      <c r="E1845" s="51"/>
      <c r="F1845" s="51"/>
      <c r="G1845" s="51"/>
      <c r="H1845" s="51"/>
      <c r="I1845" s="88"/>
    </row>
    <row r="1846" spans="1:9" ht="36">
      <c r="A1846" s="95"/>
      <c r="B1846" s="71"/>
      <c r="C1846" s="74" t="s">
        <v>190</v>
      </c>
      <c r="D1846" s="75" t="s">
        <v>888</v>
      </c>
      <c r="E1846" s="51"/>
      <c r="F1846" s="51"/>
      <c r="G1846" s="51"/>
      <c r="H1846" s="51"/>
      <c r="I1846" s="88"/>
    </row>
    <row r="1847" spans="1:9">
      <c r="A1847" s="95" t="s">
        <v>75</v>
      </c>
      <c r="B1847" s="71"/>
      <c r="C1847" s="74"/>
      <c r="D1847" s="76" t="s">
        <v>889</v>
      </c>
      <c r="E1847" s="51"/>
      <c r="F1847" s="51"/>
      <c r="G1847" s="51"/>
      <c r="H1847" s="51"/>
      <c r="I1847" s="88"/>
    </row>
    <row r="1848" spans="1:9">
      <c r="A1848" s="95"/>
      <c r="B1848" s="71"/>
      <c r="C1848" s="74"/>
      <c r="D1848" s="75"/>
      <c r="E1848" s="51"/>
      <c r="F1848" s="51"/>
      <c r="G1848" s="51"/>
      <c r="H1848" s="51"/>
      <c r="I1848" s="88"/>
    </row>
    <row r="1849" spans="1:9">
      <c r="A1849" s="95"/>
      <c r="B1849" s="71"/>
      <c r="C1849" s="74"/>
      <c r="D1849" s="75"/>
      <c r="E1849" s="51"/>
      <c r="F1849" s="51"/>
      <c r="G1849" s="51"/>
      <c r="H1849" s="51"/>
      <c r="I1849" s="88"/>
    </row>
    <row r="1850" spans="1:9">
      <c r="A1850" s="95"/>
      <c r="B1850" s="71"/>
      <c r="C1850" s="74"/>
      <c r="D1850" s="75"/>
      <c r="E1850" s="51"/>
      <c r="F1850" s="51"/>
      <c r="G1850" s="51"/>
      <c r="H1850" s="51"/>
      <c r="I1850" s="88"/>
    </row>
    <row r="1851" spans="1:9">
      <c r="A1851" s="95"/>
      <c r="B1851" s="71"/>
      <c r="C1851" s="74"/>
      <c r="D1851" s="78" t="s">
        <v>86</v>
      </c>
      <c r="E1851" s="51"/>
      <c r="F1851" s="51"/>
      <c r="G1851" s="51"/>
      <c r="H1851" s="51"/>
      <c r="I1851" s="88"/>
    </row>
    <row r="1852" spans="1:9" ht="36">
      <c r="A1852" s="90"/>
      <c r="B1852" s="60" t="s">
        <v>76</v>
      </c>
      <c r="C1852" s="62" t="s">
        <v>131</v>
      </c>
      <c r="D1852" s="66" t="s">
        <v>890</v>
      </c>
      <c r="E1852" s="51"/>
      <c r="F1852" s="51"/>
      <c r="G1852" s="51"/>
      <c r="H1852" s="51"/>
      <c r="I1852" s="88"/>
    </row>
    <row r="1853" spans="1:9" ht="63">
      <c r="A1853" s="91"/>
      <c r="B1853" s="61" t="s">
        <v>77</v>
      </c>
      <c r="C1853" s="64" t="s">
        <v>133</v>
      </c>
      <c r="D1853" s="66" t="s">
        <v>83</v>
      </c>
      <c r="E1853" s="51"/>
      <c r="F1853" s="51"/>
      <c r="G1853" s="51"/>
      <c r="H1853" s="51"/>
      <c r="I1853" s="88"/>
    </row>
    <row r="1854" spans="1:9" ht="36">
      <c r="A1854" s="92"/>
      <c r="B1854" s="61"/>
      <c r="C1854" s="65" t="s">
        <v>91</v>
      </c>
      <c r="D1854" s="66" t="s">
        <v>891</v>
      </c>
      <c r="E1854" s="51"/>
      <c r="F1854" s="51"/>
      <c r="G1854" s="51"/>
      <c r="H1854" s="51"/>
      <c r="I1854" s="88"/>
    </row>
    <row r="1855" spans="1:9">
      <c r="A1855" s="92" t="s">
        <v>75</v>
      </c>
      <c r="B1855" s="61"/>
      <c r="C1855" s="65"/>
      <c r="D1855" s="67" t="s">
        <v>892</v>
      </c>
      <c r="E1855" s="51"/>
      <c r="F1855" s="51"/>
      <c r="G1855" s="51"/>
      <c r="H1855" s="51"/>
      <c r="I1855" s="88"/>
    </row>
    <row r="1856" spans="1:9">
      <c r="A1856" s="92"/>
      <c r="B1856" s="61"/>
      <c r="C1856" s="65"/>
      <c r="D1856" s="66"/>
      <c r="E1856" s="51"/>
      <c r="F1856" s="51"/>
      <c r="G1856" s="51"/>
      <c r="H1856" s="51"/>
      <c r="I1856" s="88"/>
    </row>
    <row r="1857" spans="1:9">
      <c r="A1857" s="92"/>
      <c r="B1857" s="61"/>
      <c r="C1857" s="65"/>
      <c r="D1857" s="66"/>
      <c r="E1857" s="51"/>
      <c r="F1857" s="51"/>
      <c r="G1857" s="51"/>
      <c r="H1857" s="51"/>
      <c r="I1857" s="88"/>
    </row>
    <row r="1858" spans="1:9">
      <c r="A1858" s="92"/>
      <c r="B1858" s="61"/>
      <c r="C1858" s="65"/>
      <c r="D1858" s="66"/>
      <c r="E1858" s="51"/>
      <c r="F1858" s="51"/>
      <c r="G1858" s="51"/>
      <c r="H1858" s="51"/>
      <c r="I1858" s="88"/>
    </row>
    <row r="1859" spans="1:9">
      <c r="A1859" s="92"/>
      <c r="B1859" s="61"/>
      <c r="C1859" s="65"/>
      <c r="D1859" s="69" t="s">
        <v>86</v>
      </c>
      <c r="E1859" s="51"/>
      <c r="F1859" s="51"/>
      <c r="G1859" s="51"/>
      <c r="H1859" s="51"/>
      <c r="I1859" s="88"/>
    </row>
    <row r="1860" spans="1:9" ht="36">
      <c r="A1860" s="93"/>
      <c r="B1860" s="70" t="s">
        <v>76</v>
      </c>
      <c r="C1860" s="72" t="s">
        <v>131</v>
      </c>
      <c r="D1860" s="75" t="s">
        <v>893</v>
      </c>
      <c r="E1860" s="51"/>
      <c r="F1860" s="51"/>
      <c r="G1860" s="51"/>
      <c r="H1860" s="51"/>
      <c r="I1860" s="88"/>
    </row>
    <row r="1861" spans="1:9" ht="63">
      <c r="A1861" s="94"/>
      <c r="B1861" s="71" t="s">
        <v>77</v>
      </c>
      <c r="C1861" s="57" t="s">
        <v>133</v>
      </c>
      <c r="D1861" s="75" t="s">
        <v>83</v>
      </c>
      <c r="E1861" s="51"/>
      <c r="F1861" s="51"/>
      <c r="G1861" s="51"/>
      <c r="H1861" s="51"/>
      <c r="I1861" s="88"/>
    </row>
    <row r="1862" spans="1:9" ht="36">
      <c r="A1862" s="95"/>
      <c r="B1862" s="71"/>
      <c r="C1862" s="74" t="s">
        <v>320</v>
      </c>
      <c r="D1862" s="75" t="s">
        <v>894</v>
      </c>
      <c r="E1862" s="51"/>
      <c r="F1862" s="51"/>
      <c r="G1862" s="51"/>
      <c r="H1862" s="51"/>
      <c r="I1862" s="88"/>
    </row>
    <row r="1863" spans="1:9">
      <c r="A1863" s="95" t="s">
        <v>75</v>
      </c>
      <c r="B1863" s="71"/>
      <c r="C1863" s="74"/>
      <c r="D1863" s="76" t="s">
        <v>895</v>
      </c>
      <c r="E1863" s="51"/>
      <c r="F1863" s="51"/>
      <c r="G1863" s="51"/>
      <c r="H1863" s="51"/>
      <c r="I1863" s="88"/>
    </row>
    <row r="1864" spans="1:9">
      <c r="A1864" s="95"/>
      <c r="B1864" s="71"/>
      <c r="C1864" s="74"/>
      <c r="D1864" s="75"/>
      <c r="E1864" s="51"/>
      <c r="F1864" s="51"/>
      <c r="G1864" s="51"/>
      <c r="H1864" s="51"/>
      <c r="I1864" s="88"/>
    </row>
    <row r="1865" spans="1:9">
      <c r="A1865" s="95"/>
      <c r="B1865" s="71"/>
      <c r="C1865" s="74"/>
      <c r="D1865" s="75"/>
      <c r="E1865" s="51"/>
      <c r="F1865" s="51"/>
      <c r="G1865" s="51"/>
      <c r="H1865" s="51"/>
      <c r="I1865" s="88"/>
    </row>
    <row r="1866" spans="1:9">
      <c r="A1866" s="95"/>
      <c r="B1866" s="71"/>
      <c r="C1866" s="74"/>
      <c r="D1866" s="75"/>
      <c r="E1866" s="51"/>
      <c r="F1866" s="51"/>
      <c r="G1866" s="51"/>
      <c r="H1866" s="51"/>
      <c r="I1866" s="88"/>
    </row>
    <row r="1867" spans="1:9">
      <c r="A1867" s="95"/>
      <c r="B1867" s="71"/>
      <c r="C1867" s="74"/>
      <c r="D1867" s="78" t="s">
        <v>86</v>
      </c>
      <c r="E1867" s="51"/>
      <c r="F1867" s="51"/>
      <c r="G1867" s="51"/>
      <c r="H1867" s="51"/>
      <c r="I1867" s="88"/>
    </row>
    <row r="1868" spans="1:9" ht="36">
      <c r="A1868" s="90"/>
      <c r="B1868" s="60" t="s">
        <v>76</v>
      </c>
      <c r="C1868" s="62" t="s">
        <v>131</v>
      </c>
      <c r="D1868" s="66" t="s">
        <v>898</v>
      </c>
      <c r="E1868" s="51"/>
      <c r="F1868" s="51"/>
      <c r="G1868" s="51"/>
      <c r="H1868" s="51"/>
      <c r="I1868" s="88"/>
    </row>
    <row r="1869" spans="1:9" ht="105">
      <c r="A1869" s="91"/>
      <c r="B1869" s="61" t="s">
        <v>77</v>
      </c>
      <c r="C1869" s="79" t="s">
        <v>896</v>
      </c>
      <c r="D1869" s="66" t="s">
        <v>220</v>
      </c>
      <c r="E1869" s="51"/>
      <c r="F1869" s="51"/>
      <c r="G1869" s="51"/>
      <c r="H1869" s="51"/>
      <c r="I1869" s="88"/>
    </row>
    <row r="1870" spans="1:9" ht="63">
      <c r="A1870" s="92"/>
      <c r="B1870" s="61"/>
      <c r="C1870" s="64" t="s">
        <v>133</v>
      </c>
      <c r="D1870" s="66" t="s">
        <v>899</v>
      </c>
      <c r="E1870" s="51"/>
      <c r="F1870" s="51"/>
      <c r="G1870" s="51"/>
      <c r="H1870" s="51"/>
      <c r="I1870" s="88"/>
    </row>
    <row r="1871" spans="1:9" ht="36">
      <c r="A1871" s="92" t="s">
        <v>75</v>
      </c>
      <c r="B1871" s="61"/>
      <c r="C1871" s="65" t="s">
        <v>897</v>
      </c>
      <c r="D1871" s="67" t="s">
        <v>900</v>
      </c>
      <c r="E1871" s="51"/>
      <c r="F1871" s="51"/>
      <c r="G1871" s="51"/>
      <c r="H1871" s="51"/>
      <c r="I1871" s="88"/>
    </row>
    <row r="1872" spans="1:9">
      <c r="A1872" s="92"/>
      <c r="B1872" s="61"/>
      <c r="C1872" s="65"/>
      <c r="D1872" s="66"/>
      <c r="E1872" s="51"/>
      <c r="F1872" s="51"/>
      <c r="G1872" s="51"/>
      <c r="H1872" s="51"/>
      <c r="I1872" s="88"/>
    </row>
    <row r="1873" spans="1:9">
      <c r="A1873" s="92"/>
      <c r="B1873" s="61"/>
      <c r="C1873" s="65"/>
      <c r="D1873" s="66"/>
      <c r="E1873" s="51"/>
      <c r="F1873" s="51"/>
      <c r="G1873" s="51"/>
      <c r="H1873" s="51"/>
      <c r="I1873" s="88"/>
    </row>
    <row r="1874" spans="1:9">
      <c r="A1874" s="92"/>
      <c r="B1874" s="61"/>
      <c r="C1874" s="65"/>
      <c r="D1874" s="66"/>
      <c r="E1874" s="51"/>
      <c r="F1874" s="51"/>
      <c r="G1874" s="51"/>
      <c r="H1874" s="51"/>
      <c r="I1874" s="88"/>
    </row>
    <row r="1875" spans="1:9">
      <c r="A1875" s="92"/>
      <c r="B1875" s="61"/>
      <c r="C1875" s="65"/>
      <c r="D1875" s="69" t="s">
        <v>86</v>
      </c>
      <c r="E1875" s="51"/>
      <c r="F1875" s="51"/>
      <c r="G1875" s="51"/>
      <c r="H1875" s="51"/>
      <c r="I1875" s="88"/>
    </row>
    <row r="1876" spans="1:9" ht="36">
      <c r="A1876" s="93"/>
      <c r="B1876" s="70" t="s">
        <v>76</v>
      </c>
      <c r="C1876" s="72" t="s">
        <v>131</v>
      </c>
      <c r="D1876" s="75" t="s">
        <v>902</v>
      </c>
      <c r="E1876" s="51"/>
      <c r="F1876" s="51"/>
      <c r="G1876" s="51"/>
      <c r="H1876" s="51"/>
      <c r="I1876" s="88"/>
    </row>
    <row r="1877" spans="1:9" ht="63">
      <c r="A1877" s="94"/>
      <c r="B1877" s="71" t="s">
        <v>77</v>
      </c>
      <c r="C1877" s="57" t="s">
        <v>133</v>
      </c>
      <c r="D1877" s="75" t="s">
        <v>83</v>
      </c>
      <c r="E1877" s="51"/>
      <c r="F1877" s="51"/>
      <c r="G1877" s="51"/>
      <c r="H1877" s="51"/>
      <c r="I1877" s="88"/>
    </row>
    <row r="1878" spans="1:9" ht="36">
      <c r="A1878" s="95"/>
      <c r="B1878" s="71"/>
      <c r="C1878" s="74" t="s">
        <v>901</v>
      </c>
      <c r="D1878" s="75" t="s">
        <v>903</v>
      </c>
      <c r="E1878" s="51"/>
      <c r="F1878" s="51"/>
      <c r="G1878" s="51"/>
      <c r="H1878" s="51"/>
      <c r="I1878" s="88"/>
    </row>
    <row r="1879" spans="1:9">
      <c r="A1879" s="95" t="s">
        <v>75</v>
      </c>
      <c r="B1879" s="71"/>
      <c r="C1879" s="74"/>
      <c r="D1879" s="76" t="s">
        <v>904</v>
      </c>
      <c r="E1879" s="51"/>
      <c r="F1879" s="51"/>
      <c r="G1879" s="51"/>
      <c r="H1879" s="51"/>
      <c r="I1879" s="88"/>
    </row>
    <row r="1880" spans="1:9">
      <c r="A1880" s="95"/>
      <c r="B1880" s="71"/>
      <c r="C1880" s="74"/>
      <c r="D1880" s="75"/>
      <c r="E1880" s="51"/>
      <c r="F1880" s="51"/>
      <c r="G1880" s="51"/>
      <c r="H1880" s="51"/>
      <c r="I1880" s="88"/>
    </row>
    <row r="1881" spans="1:9">
      <c r="A1881" s="95"/>
      <c r="B1881" s="71"/>
      <c r="C1881" s="74"/>
      <c r="D1881" s="75"/>
      <c r="E1881" s="51"/>
      <c r="F1881" s="51"/>
      <c r="G1881" s="51"/>
      <c r="H1881" s="51"/>
      <c r="I1881" s="88"/>
    </row>
    <row r="1882" spans="1:9">
      <c r="A1882" s="95"/>
      <c r="B1882" s="71"/>
      <c r="C1882" s="74"/>
      <c r="D1882" s="75"/>
      <c r="E1882" s="51"/>
      <c r="F1882" s="51"/>
      <c r="G1882" s="51"/>
      <c r="H1882" s="51"/>
      <c r="I1882" s="88"/>
    </row>
    <row r="1883" spans="1:9">
      <c r="A1883" s="95"/>
      <c r="B1883" s="71"/>
      <c r="C1883" s="74"/>
      <c r="D1883" s="78" t="s">
        <v>86</v>
      </c>
      <c r="E1883" s="51"/>
      <c r="F1883" s="51"/>
      <c r="G1883" s="51"/>
      <c r="H1883" s="51"/>
      <c r="I1883" s="88"/>
    </row>
    <row r="1884" spans="1:9" ht="36">
      <c r="A1884" s="90"/>
      <c r="B1884" s="60" t="s">
        <v>76</v>
      </c>
      <c r="C1884" s="62" t="s">
        <v>131</v>
      </c>
      <c r="D1884" s="66" t="s">
        <v>905</v>
      </c>
      <c r="E1884" s="51"/>
      <c r="F1884" s="51"/>
      <c r="G1884" s="51"/>
      <c r="H1884" s="51"/>
      <c r="I1884" s="88"/>
    </row>
    <row r="1885" spans="1:9" ht="63">
      <c r="A1885" s="91"/>
      <c r="B1885" s="61" t="s">
        <v>77</v>
      </c>
      <c r="C1885" s="64" t="s">
        <v>133</v>
      </c>
      <c r="D1885" s="66" t="s">
        <v>83</v>
      </c>
      <c r="E1885" s="51"/>
      <c r="F1885" s="51"/>
      <c r="G1885" s="51"/>
      <c r="H1885" s="51"/>
      <c r="I1885" s="88"/>
    </row>
    <row r="1886" spans="1:9" ht="27">
      <c r="A1886" s="92"/>
      <c r="B1886" s="61"/>
      <c r="C1886" s="65" t="s">
        <v>185</v>
      </c>
      <c r="D1886" s="66" t="s">
        <v>906</v>
      </c>
      <c r="E1886" s="51"/>
      <c r="F1886" s="51"/>
      <c r="G1886" s="51"/>
      <c r="H1886" s="51"/>
      <c r="I1886" s="88"/>
    </row>
    <row r="1887" spans="1:9">
      <c r="A1887" s="92" t="s">
        <v>75</v>
      </c>
      <c r="B1887" s="61"/>
      <c r="C1887" s="65"/>
      <c r="D1887" s="67" t="s">
        <v>907</v>
      </c>
      <c r="E1887" s="51"/>
      <c r="F1887" s="51"/>
      <c r="G1887" s="51"/>
      <c r="H1887" s="51"/>
      <c r="I1887" s="88"/>
    </row>
    <row r="1888" spans="1:9">
      <c r="A1888" s="92"/>
      <c r="B1888" s="61"/>
      <c r="C1888" s="65"/>
      <c r="D1888" s="66"/>
      <c r="E1888" s="51"/>
      <c r="F1888" s="51"/>
      <c r="G1888" s="51"/>
      <c r="H1888" s="51"/>
      <c r="I1888" s="88"/>
    </row>
    <row r="1889" spans="1:9">
      <c r="A1889" s="92"/>
      <c r="B1889" s="61"/>
      <c r="C1889" s="65"/>
      <c r="D1889" s="66"/>
      <c r="E1889" s="51"/>
      <c r="F1889" s="51"/>
      <c r="G1889" s="51"/>
      <c r="H1889" s="51"/>
      <c r="I1889" s="88"/>
    </row>
    <row r="1890" spans="1:9">
      <c r="A1890" s="92"/>
      <c r="B1890" s="61"/>
      <c r="C1890" s="65"/>
      <c r="D1890" s="66"/>
      <c r="E1890" s="51"/>
      <c r="F1890" s="51"/>
      <c r="G1890" s="51"/>
      <c r="H1890" s="51"/>
      <c r="I1890" s="88"/>
    </row>
    <row r="1891" spans="1:9">
      <c r="A1891" s="92"/>
      <c r="B1891" s="61"/>
      <c r="C1891" s="65"/>
      <c r="D1891" s="69" t="s">
        <v>86</v>
      </c>
      <c r="E1891" s="51"/>
      <c r="F1891" s="51"/>
      <c r="G1891" s="51"/>
      <c r="H1891" s="51"/>
      <c r="I1891" s="88"/>
    </row>
    <row r="1892" spans="1:9" ht="36">
      <c r="A1892" s="93"/>
      <c r="B1892" s="70" t="s">
        <v>76</v>
      </c>
      <c r="C1892" s="72" t="s">
        <v>131</v>
      </c>
      <c r="D1892" s="75" t="s">
        <v>910</v>
      </c>
      <c r="E1892" s="51"/>
      <c r="F1892" s="51"/>
      <c r="G1892" s="51"/>
      <c r="H1892" s="51"/>
      <c r="I1892" s="88"/>
    </row>
    <row r="1893" spans="1:9">
      <c r="A1893" s="94"/>
      <c r="B1893" s="71" t="s">
        <v>77</v>
      </c>
      <c r="C1893" s="73" t="s">
        <v>908</v>
      </c>
      <c r="D1893" s="75" t="s">
        <v>83</v>
      </c>
      <c r="E1893" s="51"/>
      <c r="F1893" s="51"/>
      <c r="G1893" s="51"/>
      <c r="H1893" s="51"/>
      <c r="I1893" s="88"/>
    </row>
    <row r="1894" spans="1:9" ht="63">
      <c r="A1894" s="95"/>
      <c r="B1894" s="71"/>
      <c r="C1894" s="57" t="s">
        <v>133</v>
      </c>
      <c r="D1894" s="75" t="s">
        <v>911</v>
      </c>
      <c r="E1894" s="51"/>
      <c r="F1894" s="51"/>
      <c r="G1894" s="51"/>
      <c r="H1894" s="51"/>
      <c r="I1894" s="88"/>
    </row>
    <row r="1895" spans="1:9" ht="27">
      <c r="A1895" s="95" t="s">
        <v>75</v>
      </c>
      <c r="B1895" s="71"/>
      <c r="C1895" s="74" t="s">
        <v>909</v>
      </c>
      <c r="D1895" s="76" t="s">
        <v>912</v>
      </c>
      <c r="E1895" s="51"/>
      <c r="F1895" s="51"/>
      <c r="G1895" s="51"/>
      <c r="H1895" s="51"/>
      <c r="I1895" s="88"/>
    </row>
    <row r="1896" spans="1:9">
      <c r="A1896" s="95"/>
      <c r="B1896" s="71"/>
      <c r="C1896" s="74"/>
      <c r="D1896" s="75"/>
      <c r="E1896" s="51"/>
      <c r="F1896" s="51"/>
      <c r="G1896" s="51"/>
      <c r="H1896" s="51"/>
      <c r="I1896" s="88"/>
    </row>
    <row r="1897" spans="1:9">
      <c r="A1897" s="95"/>
      <c r="B1897" s="71"/>
      <c r="C1897" s="74"/>
      <c r="D1897" s="75"/>
      <c r="E1897" s="51"/>
      <c r="F1897" s="51"/>
      <c r="G1897" s="51"/>
      <c r="H1897" s="51"/>
      <c r="I1897" s="88"/>
    </row>
    <row r="1898" spans="1:9">
      <c r="A1898" s="95"/>
      <c r="B1898" s="71"/>
      <c r="C1898" s="74"/>
      <c r="D1898" s="75"/>
      <c r="E1898" s="51"/>
      <c r="F1898" s="51"/>
      <c r="G1898" s="51"/>
      <c r="H1898" s="51"/>
      <c r="I1898" s="88"/>
    </row>
    <row r="1899" spans="1:9">
      <c r="A1899" s="95"/>
      <c r="B1899" s="71"/>
      <c r="C1899" s="74"/>
      <c r="D1899" s="78" t="s">
        <v>86</v>
      </c>
      <c r="E1899" s="51"/>
      <c r="F1899" s="51"/>
      <c r="G1899" s="51"/>
      <c r="H1899" s="51"/>
      <c r="I1899" s="88"/>
    </row>
    <row r="1900" spans="1:9" ht="36">
      <c r="A1900" s="90"/>
      <c r="B1900" s="60" t="s">
        <v>117</v>
      </c>
      <c r="C1900" s="62" t="s">
        <v>131</v>
      </c>
      <c r="D1900" s="66" t="s">
        <v>915</v>
      </c>
      <c r="E1900" s="51"/>
      <c r="F1900" s="51"/>
      <c r="G1900" s="51"/>
      <c r="H1900" s="51"/>
      <c r="I1900" s="88"/>
    </row>
    <row r="1901" spans="1:9" ht="72">
      <c r="A1901" s="91"/>
      <c r="B1901" s="61" t="s">
        <v>87</v>
      </c>
      <c r="C1901" s="63" t="s">
        <v>913</v>
      </c>
      <c r="D1901" s="66" t="s">
        <v>83</v>
      </c>
      <c r="E1901" s="51"/>
      <c r="F1901" s="51"/>
      <c r="G1901" s="51"/>
      <c r="H1901" s="51"/>
      <c r="I1901" s="88"/>
    </row>
    <row r="1902" spans="1:9" ht="63">
      <c r="A1902" s="92"/>
      <c r="B1902" s="61"/>
      <c r="C1902" s="64" t="s">
        <v>133</v>
      </c>
      <c r="D1902" s="66" t="s">
        <v>916</v>
      </c>
      <c r="E1902" s="51"/>
      <c r="F1902" s="51"/>
      <c r="G1902" s="51"/>
      <c r="H1902" s="51"/>
      <c r="I1902" s="88"/>
    </row>
    <row r="1903" spans="1:9" ht="36">
      <c r="A1903" s="92" t="s">
        <v>75</v>
      </c>
      <c r="B1903" s="61"/>
      <c r="C1903" s="65" t="s">
        <v>914</v>
      </c>
      <c r="D1903" s="67" t="s">
        <v>917</v>
      </c>
      <c r="E1903" s="51"/>
      <c r="F1903" s="51"/>
      <c r="G1903" s="51"/>
      <c r="H1903" s="51"/>
      <c r="I1903" s="88"/>
    </row>
    <row r="1904" spans="1:9">
      <c r="A1904" s="92"/>
      <c r="B1904" s="61"/>
      <c r="C1904" s="65"/>
      <c r="D1904" s="66"/>
      <c r="E1904" s="51"/>
      <c r="F1904" s="51"/>
      <c r="G1904" s="51"/>
      <c r="H1904" s="51"/>
      <c r="I1904" s="88"/>
    </row>
    <row r="1905" spans="1:9">
      <c r="A1905" s="92"/>
      <c r="B1905" s="61"/>
      <c r="C1905" s="65"/>
      <c r="D1905" s="66"/>
      <c r="E1905" s="51"/>
      <c r="F1905" s="51"/>
      <c r="G1905" s="51"/>
      <c r="H1905" s="51"/>
      <c r="I1905" s="88"/>
    </row>
    <row r="1906" spans="1:9">
      <c r="A1906" s="92"/>
      <c r="B1906" s="61"/>
      <c r="C1906" s="65"/>
      <c r="D1906" s="66"/>
      <c r="E1906" s="51"/>
      <c r="F1906" s="51"/>
      <c r="G1906" s="51"/>
      <c r="H1906" s="51"/>
      <c r="I1906" s="88"/>
    </row>
    <row r="1907" spans="1:9">
      <c r="A1907" s="92"/>
      <c r="B1907" s="61"/>
      <c r="C1907" s="65"/>
      <c r="D1907" s="69" t="s">
        <v>86</v>
      </c>
      <c r="E1907" s="51"/>
      <c r="F1907" s="51"/>
      <c r="G1907" s="51"/>
      <c r="H1907" s="51"/>
      <c r="I1907" s="88"/>
    </row>
    <row r="1908" spans="1:9" ht="36">
      <c r="A1908" s="93"/>
      <c r="B1908" s="70" t="s">
        <v>76</v>
      </c>
      <c r="C1908" s="72" t="s">
        <v>131</v>
      </c>
      <c r="D1908" s="75" t="s">
        <v>919</v>
      </c>
      <c r="E1908" s="51"/>
      <c r="F1908" s="51"/>
      <c r="G1908" s="51"/>
      <c r="H1908" s="51"/>
      <c r="I1908" s="88"/>
    </row>
    <row r="1909" spans="1:9" ht="18">
      <c r="A1909" s="94"/>
      <c r="B1909" s="71" t="s">
        <v>77</v>
      </c>
      <c r="C1909" s="73" t="s">
        <v>918</v>
      </c>
      <c r="D1909" s="75" t="s">
        <v>83</v>
      </c>
      <c r="E1909" s="51"/>
      <c r="F1909" s="51"/>
      <c r="G1909" s="51"/>
      <c r="H1909" s="51"/>
      <c r="I1909" s="88"/>
    </row>
    <row r="1910" spans="1:9" ht="63">
      <c r="A1910" s="95"/>
      <c r="B1910" s="71"/>
      <c r="C1910" s="57" t="s">
        <v>133</v>
      </c>
      <c r="D1910" s="75" t="s">
        <v>916</v>
      </c>
      <c r="E1910" s="51"/>
      <c r="F1910" s="51"/>
      <c r="G1910" s="51"/>
      <c r="H1910" s="51"/>
      <c r="I1910" s="88"/>
    </row>
    <row r="1911" spans="1:9" ht="36">
      <c r="A1911" s="95" t="s">
        <v>75</v>
      </c>
      <c r="B1911" s="71"/>
      <c r="C1911" s="74" t="s">
        <v>538</v>
      </c>
      <c r="D1911" s="76" t="s">
        <v>917</v>
      </c>
      <c r="E1911" s="51"/>
      <c r="F1911" s="51"/>
      <c r="G1911" s="51"/>
      <c r="H1911" s="51"/>
      <c r="I1911" s="88"/>
    </row>
    <row r="1912" spans="1:9">
      <c r="A1912" s="95"/>
      <c r="B1912" s="71"/>
      <c r="C1912" s="74"/>
      <c r="D1912" s="75"/>
      <c r="E1912" s="51"/>
      <c r="F1912" s="51"/>
      <c r="G1912" s="51"/>
      <c r="H1912" s="51"/>
      <c r="I1912" s="88"/>
    </row>
    <row r="1913" spans="1:9">
      <c r="A1913" s="95"/>
      <c r="B1913" s="71"/>
      <c r="C1913" s="74"/>
      <c r="D1913" s="75"/>
      <c r="E1913" s="51"/>
      <c r="F1913" s="51"/>
      <c r="G1913" s="51"/>
      <c r="H1913" s="51"/>
      <c r="I1913" s="88"/>
    </row>
    <row r="1914" spans="1:9">
      <c r="A1914" s="95"/>
      <c r="B1914" s="71"/>
      <c r="C1914" s="74"/>
      <c r="D1914" s="75"/>
      <c r="E1914" s="51"/>
      <c r="F1914" s="51"/>
      <c r="G1914" s="51"/>
      <c r="H1914" s="51"/>
      <c r="I1914" s="88"/>
    </row>
    <row r="1915" spans="1:9">
      <c r="A1915" s="95"/>
      <c r="B1915" s="71"/>
      <c r="C1915" s="74"/>
      <c r="D1915" s="78" t="s">
        <v>86</v>
      </c>
      <c r="E1915" s="51"/>
      <c r="F1915" s="51"/>
      <c r="G1915" s="51"/>
      <c r="H1915" s="51"/>
      <c r="I1915" s="88"/>
    </row>
    <row r="1916" spans="1:9" ht="36">
      <c r="A1916" s="90"/>
      <c r="B1916" s="60" t="s">
        <v>76</v>
      </c>
      <c r="C1916" s="62" t="s">
        <v>131</v>
      </c>
      <c r="D1916" s="66" t="s">
        <v>921</v>
      </c>
      <c r="E1916" s="51"/>
      <c r="F1916" s="51"/>
      <c r="G1916" s="51"/>
      <c r="H1916" s="51"/>
      <c r="I1916" s="88"/>
    </row>
    <row r="1917" spans="1:9" ht="117">
      <c r="A1917" s="91"/>
      <c r="B1917" s="61" t="s">
        <v>77</v>
      </c>
      <c r="C1917" s="63" t="s">
        <v>920</v>
      </c>
      <c r="D1917" s="66" t="s">
        <v>83</v>
      </c>
      <c r="E1917" s="51"/>
      <c r="F1917" s="51"/>
      <c r="G1917" s="51"/>
      <c r="H1917" s="51"/>
      <c r="I1917" s="88"/>
    </row>
    <row r="1918" spans="1:9" ht="63">
      <c r="A1918" s="92"/>
      <c r="B1918" s="61"/>
      <c r="C1918" s="64" t="s">
        <v>133</v>
      </c>
      <c r="D1918" s="66" t="s">
        <v>922</v>
      </c>
      <c r="E1918" s="51"/>
      <c r="F1918" s="51"/>
      <c r="G1918" s="51"/>
      <c r="H1918" s="51"/>
      <c r="I1918" s="88"/>
    </row>
    <row r="1919" spans="1:9" ht="36">
      <c r="A1919" s="92" t="s">
        <v>75</v>
      </c>
      <c r="B1919" s="61"/>
      <c r="C1919" s="65" t="s">
        <v>538</v>
      </c>
      <c r="D1919" s="67" t="s">
        <v>923</v>
      </c>
      <c r="E1919" s="51"/>
      <c r="F1919" s="51"/>
      <c r="G1919" s="51"/>
      <c r="H1919" s="51"/>
      <c r="I1919" s="88"/>
    </row>
    <row r="1920" spans="1:9">
      <c r="A1920" s="92"/>
      <c r="B1920" s="61"/>
      <c r="C1920" s="65"/>
      <c r="D1920" s="66"/>
      <c r="E1920" s="51"/>
      <c r="F1920" s="51"/>
      <c r="G1920" s="51"/>
      <c r="H1920" s="51"/>
      <c r="I1920" s="88"/>
    </row>
    <row r="1921" spans="1:9">
      <c r="A1921" s="92"/>
      <c r="B1921" s="61"/>
      <c r="C1921" s="65"/>
      <c r="D1921" s="66"/>
      <c r="E1921" s="51"/>
      <c r="F1921" s="51"/>
      <c r="G1921" s="51"/>
      <c r="H1921" s="51"/>
      <c r="I1921" s="88"/>
    </row>
    <row r="1922" spans="1:9">
      <c r="A1922" s="92"/>
      <c r="B1922" s="61"/>
      <c r="C1922" s="65"/>
      <c r="D1922" s="66"/>
      <c r="E1922" s="51"/>
      <c r="F1922" s="51"/>
      <c r="G1922" s="51"/>
      <c r="H1922" s="51"/>
      <c r="I1922" s="88"/>
    </row>
    <row r="1923" spans="1:9">
      <c r="A1923" s="92"/>
      <c r="B1923" s="61"/>
      <c r="C1923" s="65"/>
      <c r="D1923" s="69" t="s">
        <v>86</v>
      </c>
      <c r="E1923" s="51"/>
      <c r="F1923" s="51"/>
      <c r="G1923" s="51"/>
      <c r="H1923" s="51"/>
      <c r="I1923" s="88"/>
    </row>
    <row r="1924" spans="1:9" ht="36">
      <c r="A1924" s="93"/>
      <c r="B1924" s="70" t="s">
        <v>76</v>
      </c>
      <c r="C1924" s="72" t="s">
        <v>131</v>
      </c>
      <c r="D1924" s="75" t="s">
        <v>924</v>
      </c>
      <c r="E1924" s="51"/>
      <c r="F1924" s="51"/>
      <c r="G1924" s="51"/>
      <c r="H1924" s="51"/>
      <c r="I1924" s="88"/>
    </row>
    <row r="1925" spans="1:9" ht="63">
      <c r="A1925" s="94"/>
      <c r="B1925" s="71" t="s">
        <v>77</v>
      </c>
      <c r="C1925" s="57" t="s">
        <v>133</v>
      </c>
      <c r="D1925" s="75" t="s">
        <v>220</v>
      </c>
      <c r="E1925" s="51"/>
      <c r="F1925" s="51"/>
      <c r="G1925" s="51"/>
      <c r="H1925" s="51"/>
      <c r="I1925" s="88"/>
    </row>
    <row r="1926" spans="1:9" ht="27">
      <c r="A1926" s="95"/>
      <c r="B1926" s="71"/>
      <c r="C1926" s="74" t="s">
        <v>552</v>
      </c>
      <c r="D1926" s="75" t="s">
        <v>925</v>
      </c>
      <c r="E1926" s="51"/>
      <c r="F1926" s="51"/>
      <c r="G1926" s="51"/>
      <c r="H1926" s="51"/>
      <c r="I1926" s="88"/>
    </row>
    <row r="1927" spans="1:9">
      <c r="A1927" s="95" t="s">
        <v>75</v>
      </c>
      <c r="B1927" s="71"/>
      <c r="C1927" s="74"/>
      <c r="D1927" s="76" t="s">
        <v>926</v>
      </c>
      <c r="E1927" s="51"/>
      <c r="F1927" s="51"/>
      <c r="G1927" s="51"/>
      <c r="H1927" s="51"/>
      <c r="I1927" s="88"/>
    </row>
    <row r="1928" spans="1:9">
      <c r="A1928" s="95"/>
      <c r="B1928" s="71"/>
      <c r="C1928" s="74"/>
      <c r="D1928" s="75"/>
      <c r="E1928" s="51"/>
      <c r="F1928" s="51"/>
      <c r="G1928" s="51"/>
      <c r="H1928" s="51"/>
      <c r="I1928" s="88"/>
    </row>
    <row r="1929" spans="1:9">
      <c r="A1929" s="95"/>
      <c r="B1929" s="71"/>
      <c r="C1929" s="74"/>
      <c r="D1929" s="75"/>
      <c r="E1929" s="51"/>
      <c r="F1929" s="51"/>
      <c r="G1929" s="51"/>
      <c r="H1929" s="51"/>
      <c r="I1929" s="88"/>
    </row>
    <row r="1930" spans="1:9">
      <c r="A1930" s="95"/>
      <c r="B1930" s="71"/>
      <c r="C1930" s="74"/>
      <c r="D1930" s="75"/>
      <c r="E1930" s="51"/>
      <c r="F1930" s="51"/>
      <c r="G1930" s="51"/>
      <c r="H1930" s="51"/>
      <c r="I1930" s="88"/>
    </row>
    <row r="1931" spans="1:9">
      <c r="A1931" s="95"/>
      <c r="B1931" s="71"/>
      <c r="C1931" s="74"/>
      <c r="D1931" s="78" t="s">
        <v>86</v>
      </c>
      <c r="E1931" s="51"/>
      <c r="F1931" s="51"/>
      <c r="G1931" s="51"/>
      <c r="H1931" s="51"/>
      <c r="I1931" s="88"/>
    </row>
    <row r="1932" spans="1:9" ht="36">
      <c r="A1932" s="90"/>
      <c r="B1932" s="60" t="s">
        <v>76</v>
      </c>
      <c r="C1932" s="62" t="s">
        <v>131</v>
      </c>
      <c r="D1932" s="66" t="s">
        <v>928</v>
      </c>
      <c r="E1932" s="51"/>
      <c r="F1932" s="51"/>
      <c r="G1932" s="51"/>
      <c r="H1932" s="51"/>
      <c r="I1932" s="88"/>
    </row>
    <row r="1933" spans="1:9" ht="90">
      <c r="A1933" s="91"/>
      <c r="B1933" s="61" t="s">
        <v>77</v>
      </c>
      <c r="C1933" s="63" t="s">
        <v>927</v>
      </c>
      <c r="D1933" s="66" t="s">
        <v>83</v>
      </c>
      <c r="E1933" s="51"/>
      <c r="F1933" s="51"/>
      <c r="G1933" s="51"/>
      <c r="H1933" s="51"/>
      <c r="I1933" s="88"/>
    </row>
    <row r="1934" spans="1:9" ht="63">
      <c r="A1934" s="92"/>
      <c r="B1934" s="61"/>
      <c r="C1934" s="64" t="s">
        <v>133</v>
      </c>
      <c r="D1934" s="66" t="s">
        <v>929</v>
      </c>
      <c r="E1934" s="51"/>
      <c r="F1934" s="51"/>
      <c r="G1934" s="51"/>
      <c r="H1934" s="51"/>
      <c r="I1934" s="88"/>
    </row>
    <row r="1935" spans="1:9" ht="36">
      <c r="A1935" s="92" t="s">
        <v>75</v>
      </c>
      <c r="B1935" s="61"/>
      <c r="C1935" s="65" t="s">
        <v>482</v>
      </c>
      <c r="D1935" s="67" t="s">
        <v>930</v>
      </c>
      <c r="E1935" s="51"/>
      <c r="F1935" s="51"/>
      <c r="G1935" s="51"/>
      <c r="H1935" s="51"/>
      <c r="I1935" s="88"/>
    </row>
    <row r="1936" spans="1:9">
      <c r="A1936" s="92"/>
      <c r="B1936" s="61"/>
      <c r="C1936" s="65"/>
      <c r="D1936" s="81" t="s">
        <v>931</v>
      </c>
      <c r="E1936" s="51"/>
      <c r="F1936" s="51"/>
      <c r="G1936" s="51"/>
      <c r="H1936" s="51"/>
      <c r="I1936" s="88"/>
    </row>
    <row r="1937" spans="1:9">
      <c r="A1937" s="92"/>
      <c r="B1937" s="61"/>
      <c r="C1937" s="65"/>
      <c r="D1937" s="68"/>
      <c r="E1937" s="51"/>
      <c r="F1937" s="51"/>
      <c r="G1937" s="51"/>
      <c r="H1937" s="51"/>
      <c r="I1937" s="88"/>
    </row>
    <row r="1938" spans="1:9">
      <c r="A1938" s="92"/>
      <c r="B1938" s="61"/>
      <c r="C1938" s="65"/>
      <c r="D1938" s="68"/>
      <c r="E1938" s="51"/>
      <c r="F1938" s="51"/>
      <c r="G1938" s="51"/>
      <c r="H1938" s="51"/>
      <c r="I1938" s="88"/>
    </row>
    <row r="1939" spans="1:9">
      <c r="A1939" s="92"/>
      <c r="B1939" s="61"/>
      <c r="C1939" s="65"/>
      <c r="D1939" s="68"/>
      <c r="E1939" s="51"/>
      <c r="F1939" s="51"/>
      <c r="G1939" s="51"/>
      <c r="H1939" s="51"/>
      <c r="I1939" s="88"/>
    </row>
    <row r="1940" spans="1:9">
      <c r="A1940" s="92"/>
      <c r="B1940" s="61"/>
      <c r="C1940" s="65"/>
      <c r="D1940" s="69" t="s">
        <v>86</v>
      </c>
      <c r="E1940" s="51"/>
      <c r="F1940" s="51"/>
      <c r="G1940" s="51"/>
      <c r="H1940" s="51"/>
      <c r="I1940" s="88"/>
    </row>
    <row r="1941" spans="1:9" ht="36">
      <c r="A1941" s="93"/>
      <c r="B1941" s="70" t="s">
        <v>76</v>
      </c>
      <c r="C1941" s="72" t="s">
        <v>131</v>
      </c>
      <c r="D1941" s="75" t="s">
        <v>932</v>
      </c>
      <c r="E1941" s="51"/>
      <c r="F1941" s="51"/>
      <c r="G1941" s="51"/>
      <c r="H1941" s="51"/>
      <c r="I1941" s="88"/>
    </row>
    <row r="1942" spans="1:9" ht="63">
      <c r="A1942" s="94"/>
      <c r="B1942" s="71" t="s">
        <v>77</v>
      </c>
      <c r="C1942" s="57" t="s">
        <v>133</v>
      </c>
      <c r="D1942" s="75" t="s">
        <v>83</v>
      </c>
      <c r="E1942" s="51"/>
      <c r="F1942" s="51"/>
      <c r="G1942" s="51"/>
      <c r="H1942" s="51"/>
      <c r="I1942" s="88"/>
    </row>
    <row r="1943" spans="1:9" ht="36">
      <c r="A1943" s="95"/>
      <c r="B1943" s="71"/>
      <c r="C1943" s="74" t="s">
        <v>584</v>
      </c>
      <c r="D1943" s="75" t="s">
        <v>933</v>
      </c>
      <c r="E1943" s="51"/>
      <c r="F1943" s="51"/>
      <c r="G1943" s="51"/>
      <c r="H1943" s="51"/>
      <c r="I1943" s="88"/>
    </row>
    <row r="1944" spans="1:9">
      <c r="A1944" s="95" t="s">
        <v>75</v>
      </c>
      <c r="B1944" s="71"/>
      <c r="C1944" s="74"/>
      <c r="D1944" s="76" t="s">
        <v>934</v>
      </c>
      <c r="E1944" s="51"/>
      <c r="F1944" s="51"/>
      <c r="G1944" s="51"/>
      <c r="H1944" s="51"/>
      <c r="I1944" s="88"/>
    </row>
    <row r="1945" spans="1:9">
      <c r="A1945" s="95"/>
      <c r="B1945" s="71"/>
      <c r="C1945" s="74"/>
      <c r="D1945" s="75"/>
      <c r="E1945" s="51"/>
      <c r="F1945" s="51"/>
      <c r="G1945" s="51"/>
      <c r="H1945" s="51"/>
      <c r="I1945" s="88"/>
    </row>
    <row r="1946" spans="1:9">
      <c r="A1946" s="95"/>
      <c r="B1946" s="71"/>
      <c r="C1946" s="74"/>
      <c r="D1946" s="75"/>
      <c r="E1946" s="51"/>
      <c r="F1946" s="51"/>
      <c r="G1946" s="51"/>
      <c r="H1946" s="51"/>
      <c r="I1946" s="88"/>
    </row>
    <row r="1947" spans="1:9">
      <c r="A1947" s="95"/>
      <c r="B1947" s="71"/>
      <c r="C1947" s="74"/>
      <c r="D1947" s="75"/>
      <c r="E1947" s="51"/>
      <c r="F1947" s="51"/>
      <c r="G1947" s="51"/>
      <c r="H1947" s="51"/>
      <c r="I1947" s="88"/>
    </row>
    <row r="1948" spans="1:9">
      <c r="A1948" s="95"/>
      <c r="B1948" s="71"/>
      <c r="C1948" s="74"/>
      <c r="D1948" s="78" t="s">
        <v>86</v>
      </c>
      <c r="E1948" s="51"/>
      <c r="F1948" s="51"/>
      <c r="G1948" s="51"/>
      <c r="H1948" s="51"/>
      <c r="I1948" s="88"/>
    </row>
    <row r="1949" spans="1:9" ht="36">
      <c r="A1949" s="90"/>
      <c r="B1949" s="60" t="s">
        <v>76</v>
      </c>
      <c r="C1949" s="62" t="s">
        <v>131</v>
      </c>
      <c r="D1949" s="66" t="s">
        <v>935</v>
      </c>
      <c r="E1949" s="51"/>
      <c r="F1949" s="51"/>
      <c r="G1949" s="51"/>
      <c r="H1949" s="51"/>
      <c r="I1949" s="88"/>
    </row>
    <row r="1950" spans="1:9" ht="63">
      <c r="A1950" s="91"/>
      <c r="B1950" s="61" t="s">
        <v>77</v>
      </c>
      <c r="C1950" s="64" t="s">
        <v>133</v>
      </c>
      <c r="D1950" s="66" t="s">
        <v>83</v>
      </c>
      <c r="E1950" s="51"/>
      <c r="F1950" s="51"/>
      <c r="G1950" s="51"/>
      <c r="H1950" s="51"/>
      <c r="I1950" s="88"/>
    </row>
    <row r="1951" spans="1:9" ht="27">
      <c r="A1951" s="92"/>
      <c r="B1951" s="61"/>
      <c r="C1951" s="65" t="s">
        <v>338</v>
      </c>
      <c r="D1951" s="66" t="s">
        <v>936</v>
      </c>
      <c r="E1951" s="51"/>
      <c r="F1951" s="51"/>
      <c r="G1951" s="51"/>
      <c r="H1951" s="51"/>
      <c r="I1951" s="88"/>
    </row>
    <row r="1952" spans="1:9">
      <c r="A1952" s="92" t="s">
        <v>75</v>
      </c>
      <c r="B1952" s="61"/>
      <c r="C1952" s="65"/>
      <c r="D1952" s="67" t="s">
        <v>937</v>
      </c>
      <c r="E1952" s="51"/>
      <c r="F1952" s="51"/>
      <c r="G1952" s="51"/>
      <c r="H1952" s="51"/>
      <c r="I1952" s="88"/>
    </row>
    <row r="1953" spans="1:9">
      <c r="A1953" s="92"/>
      <c r="B1953" s="61"/>
      <c r="C1953" s="65"/>
      <c r="D1953" s="66"/>
      <c r="E1953" s="51"/>
      <c r="F1953" s="51"/>
      <c r="G1953" s="51"/>
      <c r="H1953" s="51"/>
      <c r="I1953" s="88"/>
    </row>
    <row r="1954" spans="1:9">
      <c r="A1954" s="92"/>
      <c r="B1954" s="61"/>
      <c r="C1954" s="65"/>
      <c r="D1954" s="66"/>
      <c r="E1954" s="51"/>
      <c r="F1954" s="51"/>
      <c r="G1954" s="51"/>
      <c r="H1954" s="51"/>
      <c r="I1954" s="88"/>
    </row>
    <row r="1955" spans="1:9">
      <c r="A1955" s="92"/>
      <c r="B1955" s="61"/>
      <c r="C1955" s="65"/>
      <c r="D1955" s="66"/>
      <c r="E1955" s="51"/>
      <c r="F1955" s="51"/>
      <c r="G1955" s="51"/>
      <c r="H1955" s="51"/>
      <c r="I1955" s="88"/>
    </row>
    <row r="1956" spans="1:9">
      <c r="A1956" s="92"/>
      <c r="B1956" s="61"/>
      <c r="C1956" s="65"/>
      <c r="D1956" s="69" t="s">
        <v>86</v>
      </c>
      <c r="E1956" s="51"/>
      <c r="F1956" s="51"/>
      <c r="G1956" s="51"/>
      <c r="H1956" s="51"/>
      <c r="I1956" s="88"/>
    </row>
    <row r="1957" spans="1:9" ht="36">
      <c r="A1957" s="93"/>
      <c r="B1957" s="70" t="s">
        <v>76</v>
      </c>
      <c r="C1957" s="72" t="s">
        <v>131</v>
      </c>
      <c r="D1957" s="75" t="s">
        <v>939</v>
      </c>
      <c r="E1957" s="51"/>
      <c r="F1957" s="51"/>
      <c r="G1957" s="51"/>
      <c r="H1957" s="51"/>
      <c r="I1957" s="88"/>
    </row>
    <row r="1958" spans="1:9" ht="63">
      <c r="A1958" s="94"/>
      <c r="B1958" s="71" t="s">
        <v>77</v>
      </c>
      <c r="C1958" s="57" t="s">
        <v>133</v>
      </c>
      <c r="D1958" s="75" t="s">
        <v>83</v>
      </c>
      <c r="E1958" s="51"/>
      <c r="F1958" s="51"/>
      <c r="G1958" s="51"/>
      <c r="H1958" s="51"/>
      <c r="I1958" s="88"/>
    </row>
    <row r="1959" spans="1:9" ht="27">
      <c r="A1959" s="95"/>
      <c r="B1959" s="71"/>
      <c r="C1959" s="74" t="s">
        <v>938</v>
      </c>
      <c r="D1959" s="75" t="s">
        <v>940</v>
      </c>
      <c r="E1959" s="51"/>
      <c r="F1959" s="51"/>
      <c r="G1959" s="51"/>
      <c r="H1959" s="51"/>
      <c r="I1959" s="88"/>
    </row>
    <row r="1960" spans="1:9">
      <c r="A1960" s="95" t="s">
        <v>75</v>
      </c>
      <c r="B1960" s="71"/>
      <c r="C1960" s="74"/>
      <c r="D1960" s="76" t="s">
        <v>941</v>
      </c>
      <c r="E1960" s="51"/>
      <c r="F1960" s="51"/>
      <c r="G1960" s="51"/>
      <c r="H1960" s="51"/>
      <c r="I1960" s="88"/>
    </row>
    <row r="1961" spans="1:9">
      <c r="A1961" s="95"/>
      <c r="B1961" s="71"/>
      <c r="C1961" s="74"/>
      <c r="D1961" s="75"/>
      <c r="E1961" s="51"/>
      <c r="F1961" s="51"/>
      <c r="G1961" s="51"/>
      <c r="H1961" s="51"/>
      <c r="I1961" s="88"/>
    </row>
    <row r="1962" spans="1:9">
      <c r="A1962" s="95"/>
      <c r="B1962" s="71"/>
      <c r="C1962" s="74"/>
      <c r="D1962" s="75"/>
      <c r="E1962" s="51"/>
      <c r="F1962" s="51"/>
      <c r="G1962" s="51"/>
      <c r="H1962" s="51"/>
      <c r="I1962" s="88"/>
    </row>
    <row r="1963" spans="1:9">
      <c r="A1963" s="95"/>
      <c r="B1963" s="71"/>
      <c r="C1963" s="74"/>
      <c r="D1963" s="75"/>
      <c r="E1963" s="51"/>
      <c r="F1963" s="51"/>
      <c r="G1963" s="51"/>
      <c r="H1963" s="51"/>
      <c r="I1963" s="88"/>
    </row>
    <row r="1964" spans="1:9">
      <c r="A1964" s="95"/>
      <c r="B1964" s="71"/>
      <c r="C1964" s="74"/>
      <c r="D1964" s="78" t="s">
        <v>86</v>
      </c>
      <c r="E1964" s="51"/>
      <c r="F1964" s="51"/>
      <c r="G1964" s="51"/>
      <c r="H1964" s="51"/>
      <c r="I1964" s="88"/>
    </row>
    <row r="1965" spans="1:9" ht="36">
      <c r="A1965" s="90"/>
      <c r="B1965" s="60" t="s">
        <v>76</v>
      </c>
      <c r="C1965" s="62" t="s">
        <v>131</v>
      </c>
      <c r="D1965" s="66" t="s">
        <v>942</v>
      </c>
      <c r="E1965" s="51"/>
      <c r="F1965" s="51"/>
      <c r="G1965" s="51"/>
      <c r="H1965" s="51"/>
      <c r="I1965" s="88"/>
    </row>
    <row r="1966" spans="1:9" ht="63">
      <c r="A1966" s="91"/>
      <c r="B1966" s="61" t="s">
        <v>77</v>
      </c>
      <c r="C1966" s="64" t="s">
        <v>133</v>
      </c>
      <c r="D1966" s="66" t="s">
        <v>83</v>
      </c>
      <c r="E1966" s="51"/>
      <c r="F1966" s="51"/>
      <c r="G1966" s="51"/>
      <c r="H1966" s="51"/>
      <c r="I1966" s="88"/>
    </row>
    <row r="1967" spans="1:9" ht="27">
      <c r="A1967" s="92"/>
      <c r="B1967" s="61"/>
      <c r="C1967" s="65" t="s">
        <v>390</v>
      </c>
      <c r="D1967" s="66" t="s">
        <v>943</v>
      </c>
      <c r="E1967" s="51"/>
      <c r="F1967" s="51"/>
      <c r="G1967" s="51"/>
      <c r="H1967" s="51"/>
      <c r="I1967" s="88"/>
    </row>
    <row r="1968" spans="1:9">
      <c r="A1968" s="92" t="s">
        <v>75</v>
      </c>
      <c r="B1968" s="61"/>
      <c r="C1968" s="65"/>
      <c r="D1968" s="67" t="s">
        <v>944</v>
      </c>
      <c r="E1968" s="51"/>
      <c r="F1968" s="51"/>
      <c r="G1968" s="51"/>
      <c r="H1968" s="51"/>
      <c r="I1968" s="88"/>
    </row>
    <row r="1969" spans="1:9">
      <c r="A1969" s="92"/>
      <c r="B1969" s="61"/>
      <c r="C1969" s="65"/>
      <c r="D1969" s="81" t="s">
        <v>945</v>
      </c>
      <c r="E1969" s="51"/>
      <c r="F1969" s="51"/>
      <c r="G1969" s="51"/>
      <c r="H1969" s="51"/>
      <c r="I1969" s="88"/>
    </row>
    <row r="1970" spans="1:9">
      <c r="A1970" s="92"/>
      <c r="B1970" s="61"/>
      <c r="C1970" s="65"/>
      <c r="D1970" s="68"/>
      <c r="E1970" s="51"/>
      <c r="F1970" s="51"/>
      <c r="G1970" s="51"/>
      <c r="H1970" s="51"/>
      <c r="I1970" s="88"/>
    </row>
    <row r="1971" spans="1:9">
      <c r="A1971" s="92"/>
      <c r="B1971" s="61"/>
      <c r="C1971" s="65"/>
      <c r="D1971" s="68"/>
      <c r="E1971" s="51"/>
      <c r="F1971" s="51"/>
      <c r="G1971" s="51"/>
      <c r="H1971" s="51"/>
      <c r="I1971" s="88"/>
    </row>
    <row r="1972" spans="1:9">
      <c r="A1972" s="92"/>
      <c r="B1972" s="61"/>
      <c r="C1972" s="65"/>
      <c r="D1972" s="68"/>
      <c r="E1972" s="51"/>
      <c r="F1972" s="51"/>
      <c r="G1972" s="51"/>
      <c r="H1972" s="51"/>
      <c r="I1972" s="88"/>
    </row>
    <row r="1973" spans="1:9">
      <c r="A1973" s="92"/>
      <c r="B1973" s="61"/>
      <c r="C1973" s="65"/>
      <c r="D1973" s="69" t="s">
        <v>86</v>
      </c>
      <c r="E1973" s="51"/>
      <c r="F1973" s="51"/>
      <c r="G1973" s="51"/>
      <c r="H1973" s="51"/>
      <c r="I1973" s="88"/>
    </row>
    <row r="1974" spans="1:9" ht="36">
      <c r="A1974" s="93"/>
      <c r="B1974" s="70" t="s">
        <v>117</v>
      </c>
      <c r="C1974" s="72" t="s">
        <v>152</v>
      </c>
      <c r="D1974" s="75" t="s">
        <v>948</v>
      </c>
      <c r="E1974" s="51"/>
      <c r="F1974" s="51"/>
      <c r="G1974" s="51"/>
      <c r="H1974" s="51"/>
      <c r="I1974" s="88"/>
    </row>
    <row r="1975" spans="1:9" ht="63">
      <c r="A1975" s="94"/>
      <c r="B1975" s="71" t="s">
        <v>87</v>
      </c>
      <c r="C1975" s="73" t="s">
        <v>946</v>
      </c>
      <c r="D1975" s="75" t="s">
        <v>83</v>
      </c>
      <c r="E1975" s="51"/>
      <c r="F1975" s="51"/>
      <c r="G1975" s="51"/>
      <c r="H1975" s="51"/>
      <c r="I1975" s="88"/>
    </row>
    <row r="1976" spans="1:9" ht="36">
      <c r="A1976" s="95"/>
      <c r="B1976" s="71"/>
      <c r="C1976" s="57" t="s">
        <v>154</v>
      </c>
      <c r="D1976" s="75" t="s">
        <v>949</v>
      </c>
      <c r="E1976" s="51"/>
      <c r="F1976" s="51"/>
      <c r="G1976" s="51"/>
      <c r="H1976" s="51"/>
      <c r="I1976" s="88"/>
    </row>
    <row r="1977" spans="1:9" ht="27">
      <c r="A1977" s="95" t="s">
        <v>29</v>
      </c>
      <c r="B1977" s="71"/>
      <c r="C1977" s="74" t="s">
        <v>947</v>
      </c>
      <c r="D1977" s="76" t="s">
        <v>950</v>
      </c>
      <c r="E1977" s="51"/>
      <c r="F1977" s="51"/>
      <c r="G1977" s="51"/>
      <c r="H1977" s="51"/>
      <c r="I1977" s="88"/>
    </row>
    <row r="1978" spans="1:9">
      <c r="A1978" s="95"/>
      <c r="B1978" s="71"/>
      <c r="C1978" s="74"/>
      <c r="D1978" s="75"/>
      <c r="E1978" s="51"/>
      <c r="F1978" s="51"/>
      <c r="G1978" s="51"/>
      <c r="H1978" s="51"/>
      <c r="I1978" s="88"/>
    </row>
    <row r="1979" spans="1:9">
      <c r="A1979" s="95"/>
      <c r="B1979" s="71"/>
      <c r="C1979" s="74"/>
      <c r="D1979" s="75"/>
      <c r="E1979" s="51"/>
      <c r="F1979" s="51"/>
      <c r="G1979" s="51"/>
      <c r="H1979" s="51"/>
      <c r="I1979" s="88"/>
    </row>
    <row r="1980" spans="1:9">
      <c r="A1980" s="95"/>
      <c r="B1980" s="71"/>
      <c r="C1980" s="74"/>
      <c r="D1980" s="75"/>
      <c r="E1980" s="51"/>
      <c r="F1980" s="51"/>
      <c r="G1980" s="51"/>
      <c r="H1980" s="51"/>
      <c r="I1980" s="88"/>
    </row>
    <row r="1981" spans="1:9">
      <c r="A1981" s="95"/>
      <c r="B1981" s="71"/>
      <c r="C1981" s="74"/>
      <c r="D1981" s="78" t="s">
        <v>86</v>
      </c>
      <c r="E1981" s="51"/>
      <c r="F1981" s="51"/>
      <c r="G1981" s="51"/>
      <c r="H1981" s="51"/>
      <c r="I1981" s="88"/>
    </row>
    <row r="1982" spans="1:9" ht="36">
      <c r="A1982" s="90"/>
      <c r="B1982" s="60" t="s">
        <v>76</v>
      </c>
      <c r="C1982" s="62" t="s">
        <v>131</v>
      </c>
      <c r="D1982" s="66" t="s">
        <v>951</v>
      </c>
      <c r="E1982" s="51"/>
      <c r="F1982" s="51"/>
      <c r="G1982" s="51"/>
      <c r="H1982" s="51"/>
      <c r="I1982" s="88"/>
    </row>
    <row r="1983" spans="1:9" ht="63">
      <c r="A1983" s="91"/>
      <c r="B1983" s="61" t="s">
        <v>77</v>
      </c>
      <c r="C1983" s="64" t="s">
        <v>133</v>
      </c>
      <c r="D1983" s="66" t="s">
        <v>83</v>
      </c>
      <c r="E1983" s="51"/>
      <c r="F1983" s="51"/>
      <c r="G1983" s="51"/>
      <c r="H1983" s="51"/>
      <c r="I1983" s="88"/>
    </row>
    <row r="1984" spans="1:9" ht="27">
      <c r="A1984" s="92"/>
      <c r="B1984" s="61"/>
      <c r="C1984" s="65" t="s">
        <v>390</v>
      </c>
      <c r="D1984" s="66" t="s">
        <v>949</v>
      </c>
      <c r="E1984" s="51"/>
      <c r="F1984" s="51"/>
      <c r="G1984" s="51"/>
      <c r="H1984" s="51"/>
      <c r="I1984" s="88"/>
    </row>
    <row r="1985" spans="1:9">
      <c r="A1985" s="92" t="s">
        <v>75</v>
      </c>
      <c r="B1985" s="61"/>
      <c r="C1985" s="65"/>
      <c r="D1985" s="67" t="s">
        <v>950</v>
      </c>
      <c r="E1985" s="51"/>
      <c r="F1985" s="51"/>
      <c r="G1985" s="51"/>
      <c r="H1985" s="51"/>
      <c r="I1985" s="88"/>
    </row>
    <row r="1986" spans="1:9">
      <c r="A1986" s="92"/>
      <c r="B1986" s="61"/>
      <c r="C1986" s="65"/>
      <c r="D1986" s="66"/>
      <c r="E1986" s="51"/>
      <c r="F1986" s="51"/>
      <c r="G1986" s="51"/>
      <c r="H1986" s="51"/>
      <c r="I1986" s="88"/>
    </row>
    <row r="1987" spans="1:9">
      <c r="A1987" s="92"/>
      <c r="B1987" s="61"/>
      <c r="C1987" s="65"/>
      <c r="D1987" s="66"/>
      <c r="E1987" s="51"/>
      <c r="F1987" s="51"/>
      <c r="G1987" s="51"/>
      <c r="H1987" s="51"/>
      <c r="I1987" s="88"/>
    </row>
    <row r="1988" spans="1:9">
      <c r="A1988" s="92"/>
      <c r="B1988" s="61"/>
      <c r="C1988" s="65"/>
      <c r="D1988" s="66"/>
      <c r="E1988" s="51"/>
      <c r="F1988" s="51"/>
      <c r="G1988" s="51"/>
      <c r="H1988" s="51"/>
      <c r="I1988" s="88"/>
    </row>
    <row r="1989" spans="1:9">
      <c r="A1989" s="92"/>
      <c r="B1989" s="61"/>
      <c r="C1989" s="65"/>
      <c r="D1989" s="69" t="s">
        <v>86</v>
      </c>
      <c r="E1989" s="51"/>
      <c r="F1989" s="51"/>
      <c r="G1989" s="51"/>
      <c r="H1989" s="51"/>
      <c r="I1989" s="88"/>
    </row>
    <row r="1990" spans="1:9" ht="36">
      <c r="A1990" s="93"/>
      <c r="B1990" s="70" t="s">
        <v>76</v>
      </c>
      <c r="C1990" s="72" t="s">
        <v>131</v>
      </c>
      <c r="D1990" s="75" t="s">
        <v>952</v>
      </c>
      <c r="E1990" s="51"/>
      <c r="F1990" s="51"/>
      <c r="G1990" s="51"/>
      <c r="H1990" s="51"/>
      <c r="I1990" s="88"/>
    </row>
    <row r="1991" spans="1:9" ht="63">
      <c r="A1991" s="94"/>
      <c r="B1991" s="71" t="s">
        <v>77</v>
      </c>
      <c r="C1991" s="57" t="s">
        <v>133</v>
      </c>
      <c r="D1991" s="75" t="s">
        <v>83</v>
      </c>
      <c r="E1991" s="51"/>
      <c r="F1991" s="51"/>
      <c r="G1991" s="51"/>
      <c r="H1991" s="51"/>
      <c r="I1991" s="88"/>
    </row>
    <row r="1992" spans="1:9" ht="27">
      <c r="A1992" s="95"/>
      <c r="B1992" s="71"/>
      <c r="C1992" s="74" t="s">
        <v>373</v>
      </c>
      <c r="D1992" s="75" t="s">
        <v>953</v>
      </c>
      <c r="E1992" s="51"/>
      <c r="F1992" s="51"/>
      <c r="G1992" s="51"/>
      <c r="H1992" s="51"/>
      <c r="I1992" s="88"/>
    </row>
    <row r="1993" spans="1:9">
      <c r="A1993" s="95" t="s">
        <v>75</v>
      </c>
      <c r="B1993" s="71"/>
      <c r="C1993" s="74"/>
      <c r="D1993" s="76" t="s">
        <v>954</v>
      </c>
      <c r="E1993" s="51"/>
      <c r="F1993" s="51"/>
      <c r="G1993" s="51"/>
      <c r="H1993" s="51"/>
      <c r="I1993" s="88"/>
    </row>
    <row r="1994" spans="1:9">
      <c r="A1994" s="95"/>
      <c r="B1994" s="71"/>
      <c r="C1994" s="74"/>
      <c r="D1994" s="75"/>
      <c r="E1994" s="51"/>
      <c r="F1994" s="51"/>
      <c r="G1994" s="51"/>
      <c r="H1994" s="51"/>
      <c r="I1994" s="88"/>
    </row>
    <row r="1995" spans="1:9">
      <c r="A1995" s="95"/>
      <c r="B1995" s="71"/>
      <c r="C1995" s="74"/>
      <c r="D1995" s="75"/>
      <c r="E1995" s="51"/>
      <c r="F1995" s="51"/>
      <c r="G1995" s="51"/>
      <c r="H1995" s="51"/>
      <c r="I1995" s="88"/>
    </row>
    <row r="1996" spans="1:9">
      <c r="A1996" s="95"/>
      <c r="B1996" s="71"/>
      <c r="C1996" s="74"/>
      <c r="D1996" s="75"/>
      <c r="E1996" s="51"/>
      <c r="F1996" s="51"/>
      <c r="G1996" s="51"/>
      <c r="H1996" s="51"/>
      <c r="I1996" s="88"/>
    </row>
    <row r="1997" spans="1:9">
      <c r="A1997" s="95"/>
      <c r="B1997" s="71"/>
      <c r="C1997" s="74"/>
      <c r="D1997" s="78" t="s">
        <v>86</v>
      </c>
      <c r="E1997" s="51"/>
      <c r="F1997" s="51"/>
      <c r="G1997" s="51"/>
      <c r="H1997" s="51"/>
      <c r="I1997" s="88"/>
    </row>
    <row r="1998" spans="1:9" ht="36">
      <c r="A1998" s="90"/>
      <c r="B1998" s="60" t="s">
        <v>76</v>
      </c>
      <c r="C1998" s="62" t="s">
        <v>131</v>
      </c>
      <c r="D1998" s="66" t="s">
        <v>955</v>
      </c>
      <c r="E1998" s="51"/>
      <c r="F1998" s="51"/>
      <c r="G1998" s="51"/>
      <c r="H1998" s="51"/>
      <c r="I1998" s="88"/>
    </row>
    <row r="1999" spans="1:9" ht="63">
      <c r="A1999" s="91"/>
      <c r="B1999" s="61" t="s">
        <v>77</v>
      </c>
      <c r="C1999" s="64" t="s">
        <v>133</v>
      </c>
      <c r="D1999" s="66" t="s">
        <v>83</v>
      </c>
      <c r="E1999" s="51"/>
      <c r="F1999" s="51"/>
      <c r="G1999" s="51"/>
      <c r="H1999" s="51"/>
      <c r="I1999" s="88"/>
    </row>
    <row r="2000" spans="1:9" ht="36">
      <c r="A2000" s="92"/>
      <c r="B2000" s="61"/>
      <c r="C2000" s="65" t="s">
        <v>879</v>
      </c>
      <c r="D2000" s="66" t="s">
        <v>953</v>
      </c>
      <c r="E2000" s="51"/>
      <c r="F2000" s="51"/>
      <c r="G2000" s="51"/>
      <c r="H2000" s="51"/>
      <c r="I2000" s="88"/>
    </row>
    <row r="2001" spans="1:9">
      <c r="A2001" s="92" t="s">
        <v>75</v>
      </c>
      <c r="B2001" s="61"/>
      <c r="C2001" s="65"/>
      <c r="D2001" s="67" t="s">
        <v>954</v>
      </c>
      <c r="E2001" s="51"/>
      <c r="F2001" s="51"/>
      <c r="G2001" s="51"/>
      <c r="H2001" s="51"/>
      <c r="I2001" s="88"/>
    </row>
    <row r="2002" spans="1:9">
      <c r="A2002" s="92"/>
      <c r="B2002" s="61"/>
      <c r="C2002" s="65"/>
      <c r="D2002" s="66"/>
      <c r="E2002" s="51"/>
      <c r="F2002" s="51"/>
      <c r="G2002" s="51"/>
      <c r="H2002" s="51"/>
      <c r="I2002" s="88"/>
    </row>
    <row r="2003" spans="1:9">
      <c r="A2003" s="92"/>
      <c r="B2003" s="61"/>
      <c r="C2003" s="65"/>
      <c r="D2003" s="66"/>
      <c r="E2003" s="51"/>
      <c r="F2003" s="51"/>
      <c r="G2003" s="51"/>
      <c r="H2003" s="51"/>
      <c r="I2003" s="88"/>
    </row>
    <row r="2004" spans="1:9">
      <c r="A2004" s="92"/>
      <c r="B2004" s="61"/>
      <c r="C2004" s="65"/>
      <c r="D2004" s="66"/>
      <c r="E2004" s="51"/>
      <c r="F2004" s="51"/>
      <c r="G2004" s="51"/>
      <c r="H2004" s="51"/>
      <c r="I2004" s="88"/>
    </row>
    <row r="2005" spans="1:9">
      <c r="A2005" s="92"/>
      <c r="B2005" s="61"/>
      <c r="C2005" s="65"/>
      <c r="D2005" s="69" t="s">
        <v>86</v>
      </c>
      <c r="E2005" s="51"/>
      <c r="F2005" s="51"/>
      <c r="G2005" s="51"/>
      <c r="H2005" s="51"/>
      <c r="I2005" s="88"/>
    </row>
    <row r="2006" spans="1:9" ht="36">
      <c r="A2006" s="93"/>
      <c r="B2006" s="70" t="s">
        <v>76</v>
      </c>
      <c r="C2006" s="72" t="s">
        <v>131</v>
      </c>
      <c r="D2006" s="75" t="s">
        <v>957</v>
      </c>
      <c r="E2006" s="51"/>
      <c r="F2006" s="51"/>
      <c r="G2006" s="51"/>
      <c r="H2006" s="51"/>
      <c r="I2006" s="88"/>
    </row>
    <row r="2007" spans="1:9" ht="63">
      <c r="A2007" s="94"/>
      <c r="B2007" s="71" t="s">
        <v>77</v>
      </c>
      <c r="C2007" s="57" t="s">
        <v>133</v>
      </c>
      <c r="D2007" s="75" t="s">
        <v>220</v>
      </c>
      <c r="E2007" s="51"/>
      <c r="F2007" s="51"/>
      <c r="G2007" s="51"/>
      <c r="H2007" s="51"/>
      <c r="I2007" s="88"/>
    </row>
    <row r="2008" spans="1:9" ht="27">
      <c r="A2008" s="95"/>
      <c r="B2008" s="71"/>
      <c r="C2008" s="74" t="s">
        <v>956</v>
      </c>
      <c r="D2008" s="75" t="s">
        <v>953</v>
      </c>
      <c r="E2008" s="51"/>
      <c r="F2008" s="51"/>
      <c r="G2008" s="51"/>
      <c r="H2008" s="51"/>
      <c r="I2008" s="88"/>
    </row>
    <row r="2009" spans="1:9">
      <c r="A2009" s="95" t="s">
        <v>75</v>
      </c>
      <c r="B2009" s="71"/>
      <c r="C2009" s="74"/>
      <c r="D2009" s="76" t="s">
        <v>954</v>
      </c>
      <c r="E2009" s="51"/>
      <c r="F2009" s="51"/>
      <c r="G2009" s="51"/>
      <c r="H2009" s="51"/>
      <c r="I2009" s="88"/>
    </row>
    <row r="2010" spans="1:9">
      <c r="A2010" s="95"/>
      <c r="B2010" s="71"/>
      <c r="C2010" s="74"/>
      <c r="D2010" s="75"/>
      <c r="E2010" s="51"/>
      <c r="F2010" s="51"/>
      <c r="G2010" s="51"/>
      <c r="H2010" s="51"/>
      <c r="I2010" s="88"/>
    </row>
    <row r="2011" spans="1:9">
      <c r="A2011" s="95"/>
      <c r="B2011" s="71"/>
      <c r="C2011" s="74"/>
      <c r="D2011" s="75"/>
      <c r="E2011" s="51"/>
      <c r="F2011" s="51"/>
      <c r="G2011" s="51"/>
      <c r="H2011" s="51"/>
      <c r="I2011" s="88"/>
    </row>
    <row r="2012" spans="1:9">
      <c r="A2012" s="95"/>
      <c r="B2012" s="71"/>
      <c r="C2012" s="74"/>
      <c r="D2012" s="75"/>
      <c r="E2012" s="51"/>
      <c r="F2012" s="51"/>
      <c r="G2012" s="51"/>
      <c r="H2012" s="51"/>
      <c r="I2012" s="88"/>
    </row>
    <row r="2013" spans="1:9">
      <c r="A2013" s="95"/>
      <c r="B2013" s="71"/>
      <c r="C2013" s="74"/>
      <c r="D2013" s="78" t="s">
        <v>86</v>
      </c>
      <c r="E2013" s="51"/>
      <c r="F2013" s="51"/>
      <c r="G2013" s="51"/>
      <c r="H2013" s="51"/>
      <c r="I2013" s="88"/>
    </row>
    <row r="2014" spans="1:9" ht="36">
      <c r="A2014" s="90"/>
      <c r="B2014" s="60" t="s">
        <v>76</v>
      </c>
      <c r="C2014" s="62" t="s">
        <v>131</v>
      </c>
      <c r="D2014" s="66" t="s">
        <v>958</v>
      </c>
      <c r="E2014" s="51"/>
      <c r="F2014" s="51"/>
      <c r="G2014" s="51"/>
      <c r="H2014" s="51"/>
      <c r="I2014" s="88"/>
    </row>
    <row r="2015" spans="1:9" ht="63">
      <c r="A2015" s="91"/>
      <c r="B2015" s="61" t="s">
        <v>77</v>
      </c>
      <c r="C2015" s="64" t="s">
        <v>133</v>
      </c>
      <c r="D2015" s="66" t="s">
        <v>83</v>
      </c>
      <c r="E2015" s="51"/>
      <c r="F2015" s="51"/>
      <c r="G2015" s="51"/>
      <c r="H2015" s="51"/>
      <c r="I2015" s="88"/>
    </row>
    <row r="2016" spans="1:9" ht="36">
      <c r="A2016" s="92"/>
      <c r="B2016" s="61"/>
      <c r="C2016" s="65" t="s">
        <v>632</v>
      </c>
      <c r="D2016" s="66" t="s">
        <v>953</v>
      </c>
      <c r="E2016" s="51"/>
      <c r="F2016" s="51"/>
      <c r="G2016" s="51"/>
      <c r="H2016" s="51"/>
      <c r="I2016" s="88"/>
    </row>
    <row r="2017" spans="1:9">
      <c r="A2017" s="92" t="s">
        <v>75</v>
      </c>
      <c r="B2017" s="61"/>
      <c r="C2017" s="65"/>
      <c r="D2017" s="67" t="s">
        <v>954</v>
      </c>
      <c r="E2017" s="51"/>
      <c r="F2017" s="51"/>
      <c r="G2017" s="51"/>
      <c r="H2017" s="51"/>
      <c r="I2017" s="88"/>
    </row>
    <row r="2018" spans="1:9">
      <c r="A2018" s="92"/>
      <c r="B2018" s="61"/>
      <c r="C2018" s="65"/>
      <c r="D2018" s="66"/>
      <c r="E2018" s="51"/>
      <c r="F2018" s="51"/>
      <c r="G2018" s="51"/>
      <c r="H2018" s="51"/>
      <c r="I2018" s="88"/>
    </row>
    <row r="2019" spans="1:9">
      <c r="A2019" s="92"/>
      <c r="B2019" s="61"/>
      <c r="C2019" s="65"/>
      <c r="D2019" s="66"/>
      <c r="E2019" s="51"/>
      <c r="F2019" s="51"/>
      <c r="G2019" s="51"/>
      <c r="H2019" s="51"/>
      <c r="I2019" s="88"/>
    </row>
    <row r="2020" spans="1:9">
      <c r="A2020" s="92"/>
      <c r="B2020" s="61"/>
      <c r="C2020" s="65"/>
      <c r="D2020" s="66"/>
      <c r="E2020" s="51"/>
      <c r="F2020" s="51"/>
      <c r="G2020" s="51"/>
      <c r="H2020" s="51"/>
      <c r="I2020" s="88"/>
    </row>
    <row r="2021" spans="1:9">
      <c r="A2021" s="92"/>
      <c r="B2021" s="61"/>
      <c r="C2021" s="65"/>
      <c r="D2021" s="69" t="s">
        <v>86</v>
      </c>
      <c r="E2021" s="51"/>
      <c r="F2021" s="51"/>
      <c r="G2021" s="51"/>
      <c r="H2021" s="51"/>
      <c r="I2021" s="88"/>
    </row>
    <row r="2022" spans="1:9" ht="36">
      <c r="A2022" s="93"/>
      <c r="B2022" s="70" t="s">
        <v>76</v>
      </c>
      <c r="C2022" s="72" t="s">
        <v>131</v>
      </c>
      <c r="D2022" s="75" t="s">
        <v>960</v>
      </c>
      <c r="E2022" s="51"/>
      <c r="F2022" s="51"/>
      <c r="G2022" s="51"/>
      <c r="H2022" s="51"/>
      <c r="I2022" s="88"/>
    </row>
    <row r="2023" spans="1:9" ht="108">
      <c r="A2023" s="94"/>
      <c r="B2023" s="71" t="s">
        <v>77</v>
      </c>
      <c r="C2023" s="73" t="s">
        <v>959</v>
      </c>
      <c r="D2023" s="75" t="s">
        <v>83</v>
      </c>
      <c r="E2023" s="51"/>
      <c r="F2023" s="51"/>
      <c r="G2023" s="51"/>
      <c r="H2023" s="51"/>
      <c r="I2023" s="88"/>
    </row>
    <row r="2024" spans="1:9" ht="63">
      <c r="A2024" s="95"/>
      <c r="B2024" s="71"/>
      <c r="C2024" s="57" t="s">
        <v>133</v>
      </c>
      <c r="D2024" s="75" t="s">
        <v>953</v>
      </c>
      <c r="E2024" s="51"/>
      <c r="F2024" s="51"/>
      <c r="G2024" s="51"/>
      <c r="H2024" s="51"/>
      <c r="I2024" s="88"/>
    </row>
    <row r="2025" spans="1:9" ht="27">
      <c r="A2025" s="95" t="s">
        <v>29</v>
      </c>
      <c r="B2025" s="71"/>
      <c r="C2025" s="74" t="s">
        <v>373</v>
      </c>
      <c r="D2025" s="76" t="s">
        <v>954</v>
      </c>
      <c r="E2025" s="51"/>
      <c r="F2025" s="51"/>
      <c r="G2025" s="51"/>
      <c r="H2025" s="51"/>
      <c r="I2025" s="88"/>
    </row>
    <row r="2026" spans="1:9">
      <c r="A2026" s="95"/>
      <c r="B2026" s="71"/>
      <c r="C2026" s="74"/>
      <c r="D2026" s="75"/>
      <c r="E2026" s="51"/>
      <c r="F2026" s="51"/>
      <c r="G2026" s="51"/>
      <c r="H2026" s="51"/>
      <c r="I2026" s="88"/>
    </row>
    <row r="2027" spans="1:9">
      <c r="A2027" s="95"/>
      <c r="B2027" s="71"/>
      <c r="C2027" s="74"/>
      <c r="D2027" s="75"/>
      <c r="E2027" s="51"/>
      <c r="F2027" s="51"/>
      <c r="G2027" s="51"/>
      <c r="H2027" s="51"/>
      <c r="I2027" s="88"/>
    </row>
    <row r="2028" spans="1:9">
      <c r="A2028" s="95"/>
      <c r="B2028" s="71"/>
      <c r="C2028" s="74"/>
      <c r="D2028" s="75"/>
      <c r="E2028" s="51"/>
      <c r="F2028" s="51"/>
      <c r="G2028" s="51"/>
      <c r="H2028" s="51"/>
      <c r="I2028" s="88"/>
    </row>
    <row r="2029" spans="1:9">
      <c r="A2029" s="95"/>
      <c r="B2029" s="71"/>
      <c r="C2029" s="74"/>
      <c r="D2029" s="78" t="s">
        <v>86</v>
      </c>
      <c r="E2029" s="51"/>
      <c r="F2029" s="51"/>
      <c r="G2029" s="51"/>
      <c r="H2029" s="51"/>
      <c r="I2029" s="88"/>
    </row>
    <row r="2030" spans="1:9" ht="36">
      <c r="A2030" s="90"/>
      <c r="B2030" s="60" t="s">
        <v>76</v>
      </c>
      <c r="C2030" s="62" t="s">
        <v>131</v>
      </c>
      <c r="D2030" s="66" t="s">
        <v>962</v>
      </c>
      <c r="E2030" s="51"/>
      <c r="F2030" s="51"/>
      <c r="G2030" s="51"/>
      <c r="H2030" s="51"/>
      <c r="I2030" s="88"/>
    </row>
    <row r="2031" spans="1:9" ht="63">
      <c r="A2031" s="91"/>
      <c r="B2031" s="61" t="s">
        <v>77</v>
      </c>
      <c r="C2031" s="64" t="s">
        <v>133</v>
      </c>
      <c r="D2031" s="66" t="s">
        <v>83</v>
      </c>
      <c r="E2031" s="51"/>
      <c r="F2031" s="51"/>
      <c r="G2031" s="51"/>
      <c r="H2031" s="51"/>
      <c r="I2031" s="88"/>
    </row>
    <row r="2032" spans="1:9" ht="36">
      <c r="A2032" s="92"/>
      <c r="B2032" s="61"/>
      <c r="C2032" s="65" t="s">
        <v>961</v>
      </c>
      <c r="D2032" s="66" t="s">
        <v>963</v>
      </c>
      <c r="E2032" s="51"/>
      <c r="F2032" s="51"/>
      <c r="G2032" s="51"/>
      <c r="H2032" s="51"/>
      <c r="I2032" s="88"/>
    </row>
    <row r="2033" spans="1:9">
      <c r="A2033" s="92" t="s">
        <v>75</v>
      </c>
      <c r="B2033" s="61"/>
      <c r="C2033" s="65"/>
      <c r="D2033" s="67" t="s">
        <v>964</v>
      </c>
      <c r="E2033" s="51"/>
      <c r="F2033" s="51"/>
      <c r="G2033" s="51"/>
      <c r="H2033" s="51"/>
      <c r="I2033" s="88"/>
    </row>
    <row r="2034" spans="1:9">
      <c r="A2034" s="92"/>
      <c r="B2034" s="61"/>
      <c r="C2034" s="65"/>
      <c r="D2034" s="66"/>
      <c r="E2034" s="51"/>
      <c r="F2034" s="51"/>
      <c r="G2034" s="51"/>
      <c r="H2034" s="51"/>
      <c r="I2034" s="88"/>
    </row>
    <row r="2035" spans="1:9">
      <c r="A2035" s="92"/>
      <c r="B2035" s="61"/>
      <c r="C2035" s="65"/>
      <c r="D2035" s="66"/>
      <c r="E2035" s="51"/>
      <c r="F2035" s="51"/>
      <c r="G2035" s="51"/>
      <c r="H2035" s="51"/>
      <c r="I2035" s="88"/>
    </row>
    <row r="2036" spans="1:9">
      <c r="A2036" s="92"/>
      <c r="B2036" s="61"/>
      <c r="C2036" s="65"/>
      <c r="D2036" s="66"/>
      <c r="E2036" s="51"/>
      <c r="F2036" s="51"/>
      <c r="G2036" s="51"/>
      <c r="H2036" s="51"/>
      <c r="I2036" s="88"/>
    </row>
    <row r="2037" spans="1:9">
      <c r="A2037" s="92"/>
      <c r="B2037" s="61"/>
      <c r="C2037" s="65"/>
      <c r="D2037" s="69" t="s">
        <v>86</v>
      </c>
      <c r="E2037" s="51"/>
      <c r="F2037" s="51"/>
      <c r="G2037" s="51"/>
      <c r="H2037" s="51"/>
      <c r="I2037" s="88"/>
    </row>
    <row r="2038" spans="1:9" ht="36">
      <c r="A2038" s="93"/>
      <c r="B2038" s="70" t="s">
        <v>76</v>
      </c>
      <c r="C2038" s="72" t="s">
        <v>131</v>
      </c>
      <c r="D2038" s="75" t="s">
        <v>966</v>
      </c>
      <c r="E2038" s="51"/>
      <c r="F2038" s="51"/>
      <c r="G2038" s="51"/>
      <c r="H2038" s="51"/>
      <c r="I2038" s="88"/>
    </row>
    <row r="2039" spans="1:9" ht="27">
      <c r="A2039" s="94"/>
      <c r="B2039" s="71" t="s">
        <v>77</v>
      </c>
      <c r="C2039" s="73" t="s">
        <v>965</v>
      </c>
      <c r="D2039" s="75" t="s">
        <v>83</v>
      </c>
      <c r="E2039" s="51"/>
      <c r="F2039" s="51"/>
      <c r="G2039" s="51"/>
      <c r="H2039" s="51"/>
      <c r="I2039" s="88"/>
    </row>
    <row r="2040" spans="1:9" ht="63">
      <c r="A2040" s="95"/>
      <c r="B2040" s="71"/>
      <c r="C2040" s="57" t="s">
        <v>133</v>
      </c>
      <c r="D2040" s="75" t="s">
        <v>967</v>
      </c>
      <c r="E2040" s="51"/>
      <c r="F2040" s="51"/>
      <c r="G2040" s="51"/>
      <c r="H2040" s="51"/>
      <c r="I2040" s="88"/>
    </row>
    <row r="2041" spans="1:9" ht="36">
      <c r="A2041" s="95" t="s">
        <v>75</v>
      </c>
      <c r="B2041" s="71"/>
      <c r="C2041" s="74" t="s">
        <v>901</v>
      </c>
      <c r="D2041" s="76" t="s">
        <v>968</v>
      </c>
      <c r="E2041" s="51"/>
      <c r="F2041" s="51"/>
      <c r="G2041" s="51"/>
      <c r="H2041" s="51"/>
      <c r="I2041" s="88"/>
    </row>
    <row r="2042" spans="1:9">
      <c r="A2042" s="95"/>
      <c r="B2042" s="71"/>
      <c r="C2042" s="74"/>
      <c r="D2042" s="75"/>
      <c r="E2042" s="51"/>
      <c r="F2042" s="51"/>
      <c r="G2042" s="51"/>
      <c r="H2042" s="51"/>
      <c r="I2042" s="88"/>
    </row>
    <row r="2043" spans="1:9">
      <c r="A2043" s="95"/>
      <c r="B2043" s="71"/>
      <c r="C2043" s="74"/>
      <c r="D2043" s="75"/>
      <c r="E2043" s="51"/>
      <c r="F2043" s="51"/>
      <c r="G2043" s="51"/>
      <c r="H2043" s="51"/>
      <c r="I2043" s="88"/>
    </row>
    <row r="2044" spans="1:9">
      <c r="A2044" s="95"/>
      <c r="B2044" s="71"/>
      <c r="C2044" s="74"/>
      <c r="D2044" s="75"/>
      <c r="E2044" s="51"/>
      <c r="F2044" s="51"/>
      <c r="G2044" s="51"/>
      <c r="H2044" s="51"/>
      <c r="I2044" s="88"/>
    </row>
    <row r="2045" spans="1:9">
      <c r="A2045" s="95"/>
      <c r="B2045" s="71"/>
      <c r="C2045" s="74"/>
      <c r="D2045" s="78" t="s">
        <v>86</v>
      </c>
      <c r="E2045" s="51"/>
      <c r="F2045" s="51"/>
      <c r="G2045" s="51"/>
      <c r="H2045" s="51"/>
      <c r="I2045" s="88"/>
    </row>
    <row r="2046" spans="1:9" ht="36">
      <c r="A2046" s="90"/>
      <c r="B2046" s="60" t="s">
        <v>76</v>
      </c>
      <c r="C2046" s="62" t="s">
        <v>131</v>
      </c>
      <c r="D2046" s="66" t="s">
        <v>969</v>
      </c>
      <c r="E2046" s="51"/>
      <c r="F2046" s="51"/>
      <c r="G2046" s="51"/>
      <c r="H2046" s="51"/>
      <c r="I2046" s="88"/>
    </row>
    <row r="2047" spans="1:9" ht="63">
      <c r="A2047" s="91"/>
      <c r="B2047" s="61" t="s">
        <v>77</v>
      </c>
      <c r="C2047" s="64" t="s">
        <v>133</v>
      </c>
      <c r="D2047" s="66" t="s">
        <v>83</v>
      </c>
      <c r="E2047" s="51"/>
      <c r="F2047" s="51"/>
      <c r="G2047" s="51"/>
      <c r="H2047" s="51"/>
      <c r="I2047" s="88"/>
    </row>
    <row r="2048" spans="1:9" ht="27">
      <c r="A2048" s="92"/>
      <c r="B2048" s="61"/>
      <c r="C2048" s="65" t="s">
        <v>141</v>
      </c>
      <c r="D2048" s="66" t="s">
        <v>970</v>
      </c>
      <c r="E2048" s="51"/>
      <c r="F2048" s="51"/>
      <c r="G2048" s="51"/>
      <c r="H2048" s="51"/>
      <c r="I2048" s="88"/>
    </row>
    <row r="2049" spans="1:9">
      <c r="A2049" s="92" t="s">
        <v>29</v>
      </c>
      <c r="B2049" s="61"/>
      <c r="C2049" s="65"/>
      <c r="D2049" s="67" t="s">
        <v>971</v>
      </c>
      <c r="E2049" s="51"/>
      <c r="F2049" s="51"/>
      <c r="G2049" s="51"/>
      <c r="H2049" s="51"/>
      <c r="I2049" s="88"/>
    </row>
    <row r="2050" spans="1:9">
      <c r="A2050" s="92"/>
      <c r="B2050" s="61"/>
      <c r="C2050" s="65"/>
      <c r="D2050" s="66"/>
      <c r="E2050" s="51"/>
      <c r="F2050" s="51"/>
      <c r="G2050" s="51"/>
      <c r="H2050" s="51"/>
      <c r="I2050" s="88"/>
    </row>
    <row r="2051" spans="1:9">
      <c r="A2051" s="92"/>
      <c r="B2051" s="61"/>
      <c r="C2051" s="65"/>
      <c r="D2051" s="66"/>
      <c r="E2051" s="51"/>
      <c r="F2051" s="51"/>
      <c r="G2051" s="51"/>
      <c r="H2051" s="51"/>
      <c r="I2051" s="88"/>
    </row>
    <row r="2052" spans="1:9">
      <c r="A2052" s="92"/>
      <c r="B2052" s="61"/>
      <c r="C2052" s="65"/>
      <c r="D2052" s="66"/>
      <c r="E2052" s="51"/>
      <c r="F2052" s="51"/>
      <c r="G2052" s="51"/>
      <c r="H2052" s="51"/>
      <c r="I2052" s="88"/>
    </row>
    <row r="2053" spans="1:9">
      <c r="A2053" s="92"/>
      <c r="B2053" s="61"/>
      <c r="C2053" s="65"/>
      <c r="D2053" s="69" t="s">
        <v>86</v>
      </c>
      <c r="E2053" s="51"/>
      <c r="F2053" s="51"/>
      <c r="G2053" s="51"/>
      <c r="H2053" s="51"/>
      <c r="I2053" s="88"/>
    </row>
    <row r="2054" spans="1:9" ht="36">
      <c r="A2054" s="93"/>
      <c r="B2054" s="70" t="s">
        <v>76</v>
      </c>
      <c r="C2054" s="72" t="s">
        <v>131</v>
      </c>
      <c r="D2054" s="75" t="s">
        <v>973</v>
      </c>
      <c r="E2054" s="51"/>
      <c r="F2054" s="51"/>
      <c r="G2054" s="51"/>
      <c r="H2054" s="51"/>
      <c r="I2054" s="88"/>
    </row>
    <row r="2055" spans="1:9" ht="45">
      <c r="A2055" s="94"/>
      <c r="B2055" s="71" t="s">
        <v>87</v>
      </c>
      <c r="C2055" s="73" t="s">
        <v>972</v>
      </c>
      <c r="D2055" s="75" t="s">
        <v>83</v>
      </c>
      <c r="E2055" s="51"/>
      <c r="F2055" s="51"/>
      <c r="G2055" s="51"/>
      <c r="H2055" s="51"/>
      <c r="I2055" s="88"/>
    </row>
    <row r="2056" spans="1:9" ht="63">
      <c r="A2056" s="95"/>
      <c r="B2056" s="71"/>
      <c r="C2056" s="57" t="s">
        <v>133</v>
      </c>
      <c r="D2056" s="75" t="s">
        <v>970</v>
      </c>
      <c r="E2056" s="51"/>
      <c r="F2056" s="51"/>
      <c r="G2056" s="51"/>
      <c r="H2056" s="51"/>
      <c r="I2056" s="88"/>
    </row>
    <row r="2057" spans="1:9" ht="27">
      <c r="A2057" s="95" t="s">
        <v>75</v>
      </c>
      <c r="B2057" s="71"/>
      <c r="C2057" s="74" t="s">
        <v>141</v>
      </c>
      <c r="D2057" s="76" t="s">
        <v>971</v>
      </c>
      <c r="E2057" s="51"/>
      <c r="F2057" s="51"/>
      <c r="G2057" s="51"/>
      <c r="H2057" s="51"/>
      <c r="I2057" s="88"/>
    </row>
    <row r="2058" spans="1:9">
      <c r="A2058" s="95"/>
      <c r="B2058" s="71"/>
      <c r="C2058" s="74"/>
      <c r="D2058" s="75"/>
      <c r="E2058" s="51"/>
      <c r="F2058" s="51"/>
      <c r="G2058" s="51"/>
      <c r="H2058" s="51"/>
      <c r="I2058" s="88"/>
    </row>
    <row r="2059" spans="1:9">
      <c r="A2059" s="95"/>
      <c r="B2059" s="71"/>
      <c r="C2059" s="74"/>
      <c r="D2059" s="75"/>
      <c r="E2059" s="51"/>
      <c r="F2059" s="51"/>
      <c r="G2059" s="51"/>
      <c r="H2059" s="51"/>
      <c r="I2059" s="88"/>
    </row>
    <row r="2060" spans="1:9">
      <c r="A2060" s="95"/>
      <c r="B2060" s="71"/>
      <c r="C2060" s="74"/>
      <c r="D2060" s="75"/>
      <c r="E2060" s="51"/>
      <c r="F2060" s="51"/>
      <c r="G2060" s="51"/>
      <c r="H2060" s="51"/>
      <c r="I2060" s="88"/>
    </row>
    <row r="2061" spans="1:9">
      <c r="A2061" s="95"/>
      <c r="B2061" s="71"/>
      <c r="C2061" s="74"/>
      <c r="D2061" s="78" t="s">
        <v>86</v>
      </c>
      <c r="E2061" s="51"/>
      <c r="F2061" s="51"/>
      <c r="G2061" s="51"/>
      <c r="H2061" s="51"/>
      <c r="I2061" s="88"/>
    </row>
    <row r="2062" spans="1:9" ht="36">
      <c r="A2062" s="90"/>
      <c r="B2062" s="60" t="s">
        <v>76</v>
      </c>
      <c r="C2062" s="62" t="s">
        <v>131</v>
      </c>
      <c r="D2062" s="66" t="s">
        <v>975</v>
      </c>
      <c r="E2062" s="51"/>
      <c r="F2062" s="51"/>
      <c r="G2062" s="51"/>
      <c r="H2062" s="51"/>
      <c r="I2062" s="88"/>
    </row>
    <row r="2063" spans="1:9">
      <c r="A2063" s="91"/>
      <c r="B2063" s="61" t="s">
        <v>77</v>
      </c>
      <c r="C2063" s="63" t="s">
        <v>974</v>
      </c>
      <c r="D2063" s="66" t="s">
        <v>83</v>
      </c>
      <c r="E2063" s="51"/>
      <c r="F2063" s="51"/>
      <c r="G2063" s="51"/>
      <c r="H2063" s="51"/>
      <c r="I2063" s="88"/>
    </row>
    <row r="2064" spans="1:9" ht="63">
      <c r="A2064" s="92"/>
      <c r="B2064" s="61"/>
      <c r="C2064" s="64" t="s">
        <v>133</v>
      </c>
      <c r="D2064" s="66" t="s">
        <v>970</v>
      </c>
      <c r="E2064" s="51"/>
      <c r="F2064" s="51"/>
      <c r="G2064" s="51"/>
      <c r="H2064" s="51"/>
      <c r="I2064" s="88"/>
    </row>
    <row r="2065" spans="1:9" ht="27">
      <c r="A2065" s="92" t="s">
        <v>75</v>
      </c>
      <c r="B2065" s="61"/>
      <c r="C2065" s="65" t="s">
        <v>141</v>
      </c>
      <c r="D2065" s="67" t="s">
        <v>971</v>
      </c>
      <c r="E2065" s="51"/>
      <c r="F2065" s="51"/>
      <c r="G2065" s="51"/>
      <c r="H2065" s="51"/>
      <c r="I2065" s="88"/>
    </row>
    <row r="2066" spans="1:9">
      <c r="A2066" s="92"/>
      <c r="B2066" s="61"/>
      <c r="C2066" s="65"/>
      <c r="D2066" s="66"/>
      <c r="E2066" s="51"/>
      <c r="F2066" s="51"/>
      <c r="G2066" s="51"/>
      <c r="H2066" s="51"/>
      <c r="I2066" s="88"/>
    </row>
    <row r="2067" spans="1:9">
      <c r="A2067" s="92"/>
      <c r="B2067" s="61"/>
      <c r="C2067" s="65"/>
      <c r="D2067" s="66"/>
      <c r="E2067" s="51"/>
      <c r="F2067" s="51"/>
      <c r="G2067" s="51"/>
      <c r="H2067" s="51"/>
      <c r="I2067" s="88"/>
    </row>
    <row r="2068" spans="1:9">
      <c r="A2068" s="92"/>
      <c r="B2068" s="61"/>
      <c r="C2068" s="65"/>
      <c r="D2068" s="66"/>
      <c r="E2068" s="51"/>
      <c r="F2068" s="51"/>
      <c r="G2068" s="51"/>
      <c r="H2068" s="51"/>
      <c r="I2068" s="88"/>
    </row>
    <row r="2069" spans="1:9">
      <c r="A2069" s="92"/>
      <c r="B2069" s="61"/>
      <c r="C2069" s="65"/>
      <c r="D2069" s="69" t="s">
        <v>86</v>
      </c>
      <c r="E2069" s="51"/>
      <c r="F2069" s="51"/>
      <c r="G2069" s="51"/>
      <c r="H2069" s="51"/>
      <c r="I2069" s="88"/>
    </row>
    <row r="2070" spans="1:9" ht="36">
      <c r="A2070" s="93"/>
      <c r="B2070" s="70" t="s">
        <v>76</v>
      </c>
      <c r="C2070" s="72" t="s">
        <v>131</v>
      </c>
      <c r="D2070" s="75" t="s">
        <v>978</v>
      </c>
      <c r="E2070" s="51"/>
      <c r="F2070" s="51"/>
      <c r="G2070" s="51"/>
      <c r="H2070" s="51"/>
      <c r="I2070" s="88"/>
    </row>
    <row r="2071" spans="1:9" ht="18">
      <c r="A2071" s="94"/>
      <c r="B2071" s="71" t="s">
        <v>77</v>
      </c>
      <c r="C2071" s="73" t="s">
        <v>976</v>
      </c>
      <c r="D2071" s="75" t="s">
        <v>83</v>
      </c>
      <c r="E2071" s="51"/>
      <c r="F2071" s="51"/>
      <c r="G2071" s="51"/>
      <c r="H2071" s="51"/>
      <c r="I2071" s="88"/>
    </row>
    <row r="2072" spans="1:9" ht="63">
      <c r="A2072" s="95"/>
      <c r="B2072" s="71"/>
      <c r="C2072" s="57" t="s">
        <v>133</v>
      </c>
      <c r="D2072" s="75" t="s">
        <v>979</v>
      </c>
      <c r="E2072" s="51"/>
      <c r="F2072" s="51"/>
      <c r="G2072" s="51"/>
      <c r="H2072" s="51"/>
      <c r="I2072" s="88"/>
    </row>
    <row r="2073" spans="1:9" ht="27">
      <c r="A2073" s="95" t="s">
        <v>75</v>
      </c>
      <c r="B2073" s="71"/>
      <c r="C2073" s="74" t="s">
        <v>977</v>
      </c>
      <c r="D2073" s="76" t="s">
        <v>980</v>
      </c>
      <c r="E2073" s="51"/>
      <c r="F2073" s="51"/>
      <c r="G2073" s="51"/>
      <c r="H2073" s="51"/>
      <c r="I2073" s="88"/>
    </row>
    <row r="2074" spans="1:9">
      <c r="A2074" s="95"/>
      <c r="B2074" s="71"/>
      <c r="C2074" s="74"/>
      <c r="D2074" s="75"/>
      <c r="E2074" s="51"/>
      <c r="F2074" s="51"/>
      <c r="G2074" s="51"/>
      <c r="H2074" s="51"/>
      <c r="I2074" s="88"/>
    </row>
    <row r="2075" spans="1:9">
      <c r="A2075" s="95"/>
      <c r="B2075" s="71"/>
      <c r="C2075" s="74"/>
      <c r="D2075" s="75"/>
      <c r="E2075" s="51"/>
      <c r="F2075" s="51"/>
      <c r="G2075" s="51"/>
      <c r="H2075" s="51"/>
      <c r="I2075" s="88"/>
    </row>
    <row r="2076" spans="1:9">
      <c r="A2076" s="95"/>
      <c r="B2076" s="71"/>
      <c r="C2076" s="74"/>
      <c r="D2076" s="75"/>
      <c r="E2076" s="51"/>
      <c r="F2076" s="51"/>
      <c r="G2076" s="51"/>
      <c r="H2076" s="51"/>
      <c r="I2076" s="88"/>
    </row>
    <row r="2077" spans="1:9">
      <c r="A2077" s="95"/>
      <c r="B2077" s="71"/>
      <c r="C2077" s="74"/>
      <c r="D2077" s="78" t="s">
        <v>86</v>
      </c>
      <c r="E2077" s="51"/>
      <c r="F2077" s="51"/>
      <c r="G2077" s="51"/>
      <c r="H2077" s="51"/>
      <c r="I2077" s="88"/>
    </row>
    <row r="2078" spans="1:9" ht="36">
      <c r="A2078" s="90"/>
      <c r="B2078" s="60" t="s">
        <v>76</v>
      </c>
      <c r="C2078" s="62" t="s">
        <v>131</v>
      </c>
      <c r="D2078" s="66" t="s">
        <v>981</v>
      </c>
      <c r="E2078" s="51"/>
      <c r="F2078" s="51"/>
      <c r="G2078" s="51"/>
      <c r="H2078" s="51"/>
      <c r="I2078" s="88"/>
    </row>
    <row r="2079" spans="1:9" ht="63">
      <c r="A2079" s="91"/>
      <c r="B2079" s="61" t="s">
        <v>77</v>
      </c>
      <c r="C2079" s="64" t="s">
        <v>133</v>
      </c>
      <c r="D2079" s="66" t="s">
        <v>83</v>
      </c>
      <c r="E2079" s="51"/>
      <c r="F2079" s="51"/>
      <c r="G2079" s="51"/>
      <c r="H2079" s="51"/>
      <c r="I2079" s="88"/>
    </row>
    <row r="2080" spans="1:9" ht="36">
      <c r="A2080" s="92"/>
      <c r="B2080" s="61"/>
      <c r="C2080" s="65" t="s">
        <v>422</v>
      </c>
      <c r="D2080" s="66" t="s">
        <v>982</v>
      </c>
      <c r="E2080" s="51"/>
      <c r="F2080" s="51"/>
      <c r="G2080" s="51"/>
      <c r="H2080" s="51"/>
      <c r="I2080" s="88"/>
    </row>
    <row r="2081" spans="1:9">
      <c r="A2081" s="92" t="s">
        <v>75</v>
      </c>
      <c r="B2081" s="61"/>
      <c r="C2081" s="65"/>
      <c r="D2081" s="67" t="s">
        <v>983</v>
      </c>
      <c r="E2081" s="51"/>
      <c r="F2081" s="51"/>
      <c r="G2081" s="51"/>
      <c r="H2081" s="51"/>
      <c r="I2081" s="88"/>
    </row>
    <row r="2082" spans="1:9">
      <c r="A2082" s="92"/>
      <c r="B2082" s="61"/>
      <c r="C2082" s="65"/>
      <c r="D2082" s="66"/>
      <c r="E2082" s="51"/>
      <c r="F2082" s="51"/>
      <c r="G2082" s="51"/>
      <c r="H2082" s="51"/>
      <c r="I2082" s="88"/>
    </row>
    <row r="2083" spans="1:9">
      <c r="A2083" s="92"/>
      <c r="B2083" s="61"/>
      <c r="C2083" s="65"/>
      <c r="D2083" s="66"/>
      <c r="E2083" s="51"/>
      <c r="F2083" s="51"/>
      <c r="G2083" s="51"/>
      <c r="H2083" s="51"/>
      <c r="I2083" s="88"/>
    </row>
    <row r="2084" spans="1:9">
      <c r="A2084" s="92"/>
      <c r="B2084" s="61"/>
      <c r="C2084" s="65"/>
      <c r="D2084" s="66"/>
      <c r="E2084" s="51"/>
      <c r="F2084" s="51"/>
      <c r="G2084" s="51"/>
      <c r="H2084" s="51"/>
      <c r="I2084" s="88"/>
    </row>
    <row r="2085" spans="1:9">
      <c r="A2085" s="92"/>
      <c r="B2085" s="61"/>
      <c r="C2085" s="65"/>
      <c r="D2085" s="69" t="s">
        <v>86</v>
      </c>
      <c r="E2085" s="51"/>
      <c r="F2085" s="51"/>
      <c r="G2085" s="51"/>
      <c r="H2085" s="51"/>
      <c r="I2085" s="88"/>
    </row>
    <row r="2086" spans="1:9" ht="36">
      <c r="A2086" s="93"/>
      <c r="B2086" s="70" t="s">
        <v>76</v>
      </c>
      <c r="C2086" s="72" t="s">
        <v>131</v>
      </c>
      <c r="D2086" s="75" t="s">
        <v>985</v>
      </c>
      <c r="E2086" s="51"/>
      <c r="F2086" s="51"/>
      <c r="G2086" s="51"/>
      <c r="H2086" s="51"/>
      <c r="I2086" s="88"/>
    </row>
    <row r="2087" spans="1:9" ht="63">
      <c r="A2087" s="94"/>
      <c r="B2087" s="71" t="s">
        <v>77</v>
      </c>
      <c r="C2087" s="57" t="s">
        <v>133</v>
      </c>
      <c r="D2087" s="75" t="s">
        <v>83</v>
      </c>
      <c r="E2087" s="51"/>
      <c r="F2087" s="51"/>
      <c r="G2087" s="51"/>
      <c r="H2087" s="51"/>
      <c r="I2087" s="88"/>
    </row>
    <row r="2088" spans="1:9" ht="36">
      <c r="A2088" s="95"/>
      <c r="B2088" s="71"/>
      <c r="C2088" s="74" t="s">
        <v>984</v>
      </c>
      <c r="D2088" s="75" t="s">
        <v>982</v>
      </c>
      <c r="E2088" s="51"/>
      <c r="F2088" s="51"/>
      <c r="G2088" s="51"/>
      <c r="H2088" s="51"/>
      <c r="I2088" s="88"/>
    </row>
    <row r="2089" spans="1:9">
      <c r="A2089" s="95" t="s">
        <v>75</v>
      </c>
      <c r="B2089" s="71"/>
      <c r="C2089" s="74"/>
      <c r="D2089" s="76" t="s">
        <v>983</v>
      </c>
      <c r="E2089" s="51"/>
      <c r="F2089" s="51"/>
      <c r="G2089" s="51"/>
      <c r="H2089" s="51"/>
      <c r="I2089" s="88"/>
    </row>
    <row r="2090" spans="1:9">
      <c r="A2090" s="95"/>
      <c r="B2090" s="71"/>
      <c r="C2090" s="74"/>
      <c r="D2090" s="75"/>
      <c r="E2090" s="51"/>
      <c r="F2090" s="51"/>
      <c r="G2090" s="51"/>
      <c r="H2090" s="51"/>
      <c r="I2090" s="88"/>
    </row>
    <row r="2091" spans="1:9">
      <c r="A2091" s="95"/>
      <c r="B2091" s="71"/>
      <c r="C2091" s="74"/>
      <c r="D2091" s="75"/>
      <c r="E2091" s="51"/>
      <c r="F2091" s="51"/>
      <c r="G2091" s="51"/>
      <c r="H2091" s="51"/>
      <c r="I2091" s="88"/>
    </row>
    <row r="2092" spans="1:9">
      <c r="A2092" s="95"/>
      <c r="B2092" s="71"/>
      <c r="C2092" s="74"/>
      <c r="D2092" s="75"/>
      <c r="E2092" s="51"/>
      <c r="F2092" s="51"/>
      <c r="G2092" s="51"/>
      <c r="H2092" s="51"/>
      <c r="I2092" s="88"/>
    </row>
    <row r="2093" spans="1:9">
      <c r="A2093" s="95"/>
      <c r="B2093" s="71"/>
      <c r="C2093" s="74"/>
      <c r="D2093" s="78" t="s">
        <v>86</v>
      </c>
      <c r="E2093" s="51"/>
      <c r="F2093" s="51"/>
      <c r="G2093" s="51"/>
      <c r="H2093" s="51"/>
      <c r="I2093" s="88"/>
    </row>
    <row r="2094" spans="1:9" ht="36">
      <c r="A2094" s="90"/>
      <c r="B2094" s="60" t="s">
        <v>117</v>
      </c>
      <c r="C2094" s="62" t="s">
        <v>152</v>
      </c>
      <c r="D2094" s="66" t="s">
        <v>987</v>
      </c>
      <c r="E2094" s="51"/>
      <c r="F2094" s="51"/>
      <c r="G2094" s="51"/>
      <c r="H2094" s="51"/>
      <c r="I2094" s="88"/>
    </row>
    <row r="2095" spans="1:9" ht="99">
      <c r="A2095" s="91"/>
      <c r="B2095" s="61" t="s">
        <v>87</v>
      </c>
      <c r="C2095" s="63" t="s">
        <v>986</v>
      </c>
      <c r="D2095" s="66" t="s">
        <v>83</v>
      </c>
      <c r="E2095" s="51"/>
      <c r="F2095" s="51"/>
      <c r="G2095" s="51"/>
      <c r="H2095" s="51"/>
      <c r="I2095" s="88"/>
    </row>
    <row r="2096" spans="1:9" ht="36">
      <c r="A2096" s="92"/>
      <c r="B2096" s="61"/>
      <c r="C2096" s="64" t="s">
        <v>154</v>
      </c>
      <c r="D2096" s="66" t="s">
        <v>988</v>
      </c>
      <c r="E2096" s="51"/>
      <c r="F2096" s="51"/>
      <c r="G2096" s="51"/>
      <c r="H2096" s="51"/>
      <c r="I2096" s="88"/>
    </row>
    <row r="2097" spans="1:9" ht="27">
      <c r="A2097" s="92" t="s">
        <v>75</v>
      </c>
      <c r="B2097" s="61"/>
      <c r="C2097" s="65" t="s">
        <v>555</v>
      </c>
      <c r="D2097" s="67" t="s">
        <v>989</v>
      </c>
      <c r="E2097" s="51"/>
      <c r="F2097" s="51"/>
      <c r="G2097" s="51"/>
      <c r="H2097" s="51"/>
      <c r="I2097" s="88"/>
    </row>
    <row r="2098" spans="1:9">
      <c r="A2098" s="92"/>
      <c r="B2098" s="61"/>
      <c r="C2098" s="65"/>
      <c r="D2098" s="66"/>
      <c r="E2098" s="51"/>
      <c r="F2098" s="51"/>
      <c r="G2098" s="51"/>
      <c r="H2098" s="51"/>
      <c r="I2098" s="88"/>
    </row>
    <row r="2099" spans="1:9">
      <c r="A2099" s="92"/>
      <c r="B2099" s="61"/>
      <c r="C2099" s="65"/>
      <c r="D2099" s="66"/>
      <c r="E2099" s="51"/>
      <c r="F2099" s="51"/>
      <c r="G2099" s="51"/>
      <c r="H2099" s="51"/>
      <c r="I2099" s="88"/>
    </row>
    <row r="2100" spans="1:9">
      <c r="A2100" s="92"/>
      <c r="B2100" s="61"/>
      <c r="C2100" s="65"/>
      <c r="D2100" s="66"/>
      <c r="E2100" s="51"/>
      <c r="F2100" s="51"/>
      <c r="G2100" s="51"/>
      <c r="H2100" s="51"/>
      <c r="I2100" s="88"/>
    </row>
    <row r="2101" spans="1:9">
      <c r="A2101" s="92"/>
      <c r="B2101" s="61"/>
      <c r="C2101" s="65"/>
      <c r="D2101" s="69" t="s">
        <v>86</v>
      </c>
      <c r="E2101" s="51"/>
      <c r="F2101" s="51"/>
      <c r="G2101" s="51"/>
      <c r="H2101" s="51"/>
      <c r="I2101" s="88"/>
    </row>
    <row r="2102" spans="1:9" ht="36">
      <c r="A2102" s="93"/>
      <c r="B2102" s="70" t="s">
        <v>76</v>
      </c>
      <c r="C2102" s="72" t="s">
        <v>131</v>
      </c>
      <c r="D2102" s="75" t="s">
        <v>991</v>
      </c>
      <c r="E2102" s="51"/>
      <c r="F2102" s="51"/>
      <c r="G2102" s="51"/>
      <c r="H2102" s="51"/>
      <c r="I2102" s="88"/>
    </row>
    <row r="2103" spans="1:9" ht="63">
      <c r="A2103" s="94"/>
      <c r="B2103" s="71" t="s">
        <v>77</v>
      </c>
      <c r="C2103" s="57" t="s">
        <v>133</v>
      </c>
      <c r="D2103" s="75" t="s">
        <v>83</v>
      </c>
      <c r="E2103" s="51"/>
      <c r="F2103" s="51"/>
      <c r="G2103" s="51"/>
      <c r="H2103" s="51"/>
      <c r="I2103" s="88"/>
    </row>
    <row r="2104" spans="1:9" ht="36">
      <c r="A2104" s="95"/>
      <c r="B2104" s="71"/>
      <c r="C2104" s="74" t="s">
        <v>990</v>
      </c>
      <c r="D2104" s="75" t="s">
        <v>992</v>
      </c>
      <c r="E2104" s="51"/>
      <c r="F2104" s="51"/>
      <c r="G2104" s="51"/>
      <c r="H2104" s="51"/>
      <c r="I2104" s="88"/>
    </row>
    <row r="2105" spans="1:9">
      <c r="A2105" s="95" t="s">
        <v>75</v>
      </c>
      <c r="B2105" s="71"/>
      <c r="C2105" s="74"/>
      <c r="D2105" s="76" t="s">
        <v>993</v>
      </c>
      <c r="E2105" s="51"/>
      <c r="F2105" s="51"/>
      <c r="G2105" s="51"/>
      <c r="H2105" s="51"/>
      <c r="I2105" s="88"/>
    </row>
    <row r="2106" spans="1:9">
      <c r="A2106" s="95"/>
      <c r="B2106" s="71"/>
      <c r="C2106" s="74"/>
      <c r="D2106" s="80" t="s">
        <v>994</v>
      </c>
      <c r="E2106" s="51"/>
      <c r="F2106" s="51"/>
      <c r="G2106" s="51"/>
      <c r="H2106" s="51"/>
      <c r="I2106" s="88"/>
    </row>
    <row r="2107" spans="1:9">
      <c r="A2107" s="95"/>
      <c r="B2107" s="71"/>
      <c r="C2107" s="74"/>
      <c r="D2107" s="77"/>
      <c r="E2107" s="51"/>
      <c r="F2107" s="51"/>
      <c r="G2107" s="51"/>
      <c r="H2107" s="51"/>
      <c r="I2107" s="88"/>
    </row>
    <row r="2108" spans="1:9">
      <c r="A2108" s="95"/>
      <c r="B2108" s="71"/>
      <c r="C2108" s="74"/>
      <c r="D2108" s="77"/>
      <c r="E2108" s="51"/>
      <c r="F2108" s="51"/>
      <c r="G2108" s="51"/>
      <c r="H2108" s="51"/>
      <c r="I2108" s="88"/>
    </row>
    <row r="2109" spans="1:9">
      <c r="A2109" s="95"/>
      <c r="B2109" s="71"/>
      <c r="C2109" s="74"/>
      <c r="D2109" s="77"/>
      <c r="E2109" s="51"/>
      <c r="F2109" s="51"/>
      <c r="G2109" s="51"/>
      <c r="H2109" s="51"/>
      <c r="I2109" s="88"/>
    </row>
    <row r="2110" spans="1:9">
      <c r="A2110" s="95"/>
      <c r="B2110" s="71"/>
      <c r="C2110" s="74"/>
      <c r="D2110" s="78" t="s">
        <v>86</v>
      </c>
      <c r="E2110" s="51"/>
      <c r="F2110" s="51"/>
      <c r="G2110" s="51"/>
      <c r="H2110" s="51"/>
      <c r="I2110" s="88"/>
    </row>
    <row r="2111" spans="1:9" ht="36">
      <c r="A2111" s="90"/>
      <c r="B2111" s="60" t="s">
        <v>76</v>
      </c>
      <c r="C2111" s="62" t="s">
        <v>131</v>
      </c>
      <c r="D2111" s="66" t="s">
        <v>995</v>
      </c>
      <c r="E2111" s="51"/>
      <c r="F2111" s="51"/>
      <c r="G2111" s="51"/>
      <c r="H2111" s="51"/>
      <c r="I2111" s="88"/>
    </row>
    <row r="2112" spans="1:9" ht="63">
      <c r="A2112" s="91"/>
      <c r="B2112" s="61" t="s">
        <v>77</v>
      </c>
      <c r="C2112" s="64" t="s">
        <v>133</v>
      </c>
      <c r="D2112" s="66" t="s">
        <v>83</v>
      </c>
      <c r="E2112" s="51"/>
      <c r="F2112" s="51"/>
      <c r="G2112" s="51"/>
      <c r="H2112" s="51"/>
      <c r="I2112" s="88"/>
    </row>
    <row r="2113" spans="1:9" ht="36">
      <c r="A2113" s="92"/>
      <c r="B2113" s="61"/>
      <c r="C2113" s="65" t="s">
        <v>525</v>
      </c>
      <c r="D2113" s="66" t="s">
        <v>996</v>
      </c>
      <c r="E2113" s="51"/>
      <c r="F2113" s="51"/>
      <c r="G2113" s="51"/>
      <c r="H2113" s="51"/>
      <c r="I2113" s="88"/>
    </row>
    <row r="2114" spans="1:9">
      <c r="A2114" s="92" t="s">
        <v>75</v>
      </c>
      <c r="B2114" s="61"/>
      <c r="C2114" s="65"/>
      <c r="D2114" s="67" t="s">
        <v>997</v>
      </c>
      <c r="E2114" s="51"/>
      <c r="F2114" s="51"/>
      <c r="G2114" s="51"/>
      <c r="H2114" s="51"/>
      <c r="I2114" s="88"/>
    </row>
    <row r="2115" spans="1:9">
      <c r="A2115" s="92"/>
      <c r="B2115" s="61"/>
      <c r="C2115" s="65"/>
      <c r="D2115" s="66"/>
      <c r="E2115" s="51"/>
      <c r="F2115" s="51"/>
      <c r="G2115" s="51"/>
      <c r="H2115" s="51"/>
      <c r="I2115" s="88"/>
    </row>
    <row r="2116" spans="1:9">
      <c r="A2116" s="92"/>
      <c r="B2116" s="61"/>
      <c r="C2116" s="65"/>
      <c r="D2116" s="66"/>
      <c r="E2116" s="51"/>
      <c r="F2116" s="51"/>
      <c r="G2116" s="51"/>
      <c r="H2116" s="51"/>
      <c r="I2116" s="88"/>
    </row>
    <row r="2117" spans="1:9">
      <c r="A2117" s="92"/>
      <c r="B2117" s="61"/>
      <c r="C2117" s="65"/>
      <c r="D2117" s="66"/>
      <c r="E2117" s="51"/>
      <c r="F2117" s="51"/>
      <c r="G2117" s="51"/>
      <c r="H2117" s="51"/>
      <c r="I2117" s="88"/>
    </row>
    <row r="2118" spans="1:9">
      <c r="A2118" s="92"/>
      <c r="B2118" s="61"/>
      <c r="C2118" s="65"/>
      <c r="D2118" s="69" t="s">
        <v>86</v>
      </c>
      <c r="E2118" s="51"/>
      <c r="F2118" s="51"/>
      <c r="G2118" s="51"/>
      <c r="H2118" s="51"/>
      <c r="I2118" s="88"/>
    </row>
    <row r="2119" spans="1:9" ht="36">
      <c r="A2119" s="93"/>
      <c r="B2119" s="70" t="s">
        <v>76</v>
      </c>
      <c r="C2119" s="72" t="s">
        <v>131</v>
      </c>
      <c r="D2119" s="75" t="s">
        <v>1000</v>
      </c>
      <c r="E2119" s="51"/>
      <c r="F2119" s="51"/>
      <c r="G2119" s="51"/>
      <c r="H2119" s="51"/>
      <c r="I2119" s="88"/>
    </row>
    <row r="2120" spans="1:9" ht="99">
      <c r="A2120" s="94"/>
      <c r="B2120" s="71" t="s">
        <v>77</v>
      </c>
      <c r="C2120" s="73" t="s">
        <v>998</v>
      </c>
      <c r="D2120" s="75" t="s">
        <v>83</v>
      </c>
      <c r="E2120" s="51"/>
      <c r="F2120" s="51"/>
      <c r="G2120" s="51"/>
      <c r="H2120" s="51"/>
      <c r="I2120" s="88"/>
    </row>
    <row r="2121" spans="1:9" ht="63">
      <c r="A2121" s="95"/>
      <c r="B2121" s="71"/>
      <c r="C2121" s="57" t="s">
        <v>133</v>
      </c>
      <c r="D2121" s="75" t="s">
        <v>1001</v>
      </c>
      <c r="E2121" s="51"/>
      <c r="F2121" s="51"/>
      <c r="G2121" s="51"/>
      <c r="H2121" s="51"/>
      <c r="I2121" s="88"/>
    </row>
    <row r="2122" spans="1:9" ht="36">
      <c r="A2122" s="95" t="s">
        <v>75</v>
      </c>
      <c r="B2122" s="71"/>
      <c r="C2122" s="74" t="s">
        <v>999</v>
      </c>
      <c r="D2122" s="76" t="s">
        <v>1002</v>
      </c>
      <c r="E2122" s="51"/>
      <c r="F2122" s="51"/>
      <c r="G2122" s="51"/>
      <c r="H2122" s="51"/>
      <c r="I2122" s="88"/>
    </row>
    <row r="2123" spans="1:9">
      <c r="A2123" s="95"/>
      <c r="B2123" s="71"/>
      <c r="C2123" s="74"/>
      <c r="D2123" s="75"/>
      <c r="E2123" s="51"/>
      <c r="F2123" s="51"/>
      <c r="G2123" s="51"/>
      <c r="H2123" s="51"/>
      <c r="I2123" s="88"/>
    </row>
    <row r="2124" spans="1:9">
      <c r="A2124" s="95"/>
      <c r="B2124" s="71"/>
      <c r="C2124" s="74"/>
      <c r="D2124" s="75"/>
      <c r="E2124" s="51"/>
      <c r="F2124" s="51"/>
      <c r="G2124" s="51"/>
      <c r="H2124" s="51"/>
      <c r="I2124" s="88"/>
    </row>
    <row r="2125" spans="1:9">
      <c r="A2125" s="95"/>
      <c r="B2125" s="71"/>
      <c r="C2125" s="74"/>
      <c r="D2125" s="75"/>
      <c r="E2125" s="51"/>
      <c r="F2125" s="51"/>
      <c r="G2125" s="51"/>
      <c r="H2125" s="51"/>
      <c r="I2125" s="88"/>
    </row>
    <row r="2126" spans="1:9">
      <c r="A2126" s="95"/>
      <c r="B2126" s="71"/>
      <c r="C2126" s="74"/>
      <c r="D2126" s="78" t="s">
        <v>86</v>
      </c>
      <c r="E2126" s="51"/>
      <c r="F2126" s="51"/>
      <c r="G2126" s="51"/>
      <c r="H2126" s="51"/>
      <c r="I2126" s="88"/>
    </row>
    <row r="2127" spans="1:9" ht="36">
      <c r="A2127" s="90"/>
      <c r="B2127" s="60" t="s">
        <v>76</v>
      </c>
      <c r="C2127" s="62" t="s">
        <v>131</v>
      </c>
      <c r="D2127" s="66" t="s">
        <v>1004</v>
      </c>
      <c r="E2127" s="51"/>
      <c r="F2127" s="51"/>
      <c r="G2127" s="51"/>
      <c r="H2127" s="51"/>
      <c r="I2127" s="88"/>
    </row>
    <row r="2128" spans="1:9" ht="36">
      <c r="A2128" s="91"/>
      <c r="B2128" s="61" t="s">
        <v>77</v>
      </c>
      <c r="C2128" s="63" t="s">
        <v>1003</v>
      </c>
      <c r="D2128" s="66" t="s">
        <v>83</v>
      </c>
      <c r="E2128" s="51"/>
      <c r="F2128" s="51"/>
      <c r="G2128" s="51"/>
      <c r="H2128" s="51"/>
      <c r="I2128" s="88"/>
    </row>
    <row r="2129" spans="1:9" ht="63">
      <c r="A2129" s="92"/>
      <c r="B2129" s="61"/>
      <c r="C2129" s="64" t="s">
        <v>133</v>
      </c>
      <c r="D2129" s="66" t="s">
        <v>1005</v>
      </c>
      <c r="E2129" s="51"/>
      <c r="F2129" s="51"/>
      <c r="G2129" s="51"/>
      <c r="H2129" s="51"/>
      <c r="I2129" s="88"/>
    </row>
    <row r="2130" spans="1:9" ht="36">
      <c r="A2130" s="92" t="s">
        <v>75</v>
      </c>
      <c r="B2130" s="61"/>
      <c r="C2130" s="65" t="s">
        <v>113</v>
      </c>
      <c r="D2130" s="67" t="s">
        <v>1006</v>
      </c>
      <c r="E2130" s="51"/>
      <c r="F2130" s="51"/>
      <c r="G2130" s="51"/>
      <c r="H2130" s="51"/>
      <c r="I2130" s="88"/>
    </row>
    <row r="2131" spans="1:9">
      <c r="A2131" s="92"/>
      <c r="B2131" s="61"/>
      <c r="C2131" s="65"/>
      <c r="D2131" s="66"/>
      <c r="E2131" s="51"/>
      <c r="F2131" s="51"/>
      <c r="G2131" s="51"/>
      <c r="H2131" s="51"/>
      <c r="I2131" s="88"/>
    </row>
    <row r="2132" spans="1:9">
      <c r="A2132" s="92"/>
      <c r="B2132" s="61"/>
      <c r="C2132" s="65"/>
      <c r="D2132" s="66"/>
      <c r="E2132" s="51"/>
      <c r="F2132" s="51"/>
      <c r="G2132" s="51"/>
      <c r="H2132" s="51"/>
      <c r="I2132" s="88"/>
    </row>
    <row r="2133" spans="1:9">
      <c r="A2133" s="92"/>
      <c r="B2133" s="61"/>
      <c r="C2133" s="65"/>
      <c r="D2133" s="66"/>
      <c r="E2133" s="51"/>
      <c r="F2133" s="51"/>
      <c r="G2133" s="51"/>
      <c r="H2133" s="51"/>
      <c r="I2133" s="88"/>
    </row>
    <row r="2134" spans="1:9">
      <c r="A2134" s="92"/>
      <c r="B2134" s="61"/>
      <c r="C2134" s="65"/>
      <c r="D2134" s="69" t="s">
        <v>86</v>
      </c>
      <c r="E2134" s="51"/>
      <c r="F2134" s="51"/>
      <c r="G2134" s="51"/>
      <c r="H2134" s="51"/>
      <c r="I2134" s="88"/>
    </row>
    <row r="2135" spans="1:9" ht="36">
      <c r="A2135" s="93"/>
      <c r="B2135" s="70" t="s">
        <v>76</v>
      </c>
      <c r="C2135" s="72" t="s">
        <v>131</v>
      </c>
      <c r="D2135" s="75" t="s">
        <v>1007</v>
      </c>
      <c r="E2135" s="51"/>
      <c r="F2135" s="51"/>
      <c r="G2135" s="51"/>
      <c r="H2135" s="51"/>
      <c r="I2135" s="88"/>
    </row>
    <row r="2136" spans="1:9" ht="63">
      <c r="A2136" s="94"/>
      <c r="B2136" s="71" t="s">
        <v>77</v>
      </c>
      <c r="C2136" s="57" t="s">
        <v>133</v>
      </c>
      <c r="D2136" s="75" t="s">
        <v>83</v>
      </c>
      <c r="E2136" s="51"/>
      <c r="F2136" s="51"/>
      <c r="G2136" s="51"/>
      <c r="H2136" s="51"/>
      <c r="I2136" s="88"/>
    </row>
    <row r="2137" spans="1:9" ht="36">
      <c r="A2137" s="95"/>
      <c r="B2137" s="71"/>
      <c r="C2137" s="74" t="s">
        <v>190</v>
      </c>
      <c r="D2137" s="75" t="s">
        <v>1005</v>
      </c>
      <c r="E2137" s="51"/>
      <c r="F2137" s="51"/>
      <c r="G2137" s="51"/>
      <c r="H2137" s="51"/>
      <c r="I2137" s="88"/>
    </row>
    <row r="2138" spans="1:9">
      <c r="A2138" s="95" t="s">
        <v>75</v>
      </c>
      <c r="B2138" s="71"/>
      <c r="C2138" s="74"/>
      <c r="D2138" s="76" t="s">
        <v>1006</v>
      </c>
      <c r="E2138" s="51"/>
      <c r="F2138" s="51"/>
      <c r="G2138" s="51"/>
      <c r="H2138" s="51"/>
      <c r="I2138" s="88"/>
    </row>
    <row r="2139" spans="1:9">
      <c r="A2139" s="95"/>
      <c r="B2139" s="71"/>
      <c r="C2139" s="74"/>
      <c r="D2139" s="75"/>
      <c r="E2139" s="51"/>
      <c r="F2139" s="51"/>
      <c r="G2139" s="51"/>
      <c r="H2139" s="51"/>
      <c r="I2139" s="88"/>
    </row>
    <row r="2140" spans="1:9">
      <c r="A2140" s="95"/>
      <c r="B2140" s="71"/>
      <c r="C2140" s="74"/>
      <c r="D2140" s="75"/>
      <c r="E2140" s="51"/>
      <c r="F2140" s="51"/>
      <c r="G2140" s="51"/>
      <c r="H2140" s="51"/>
      <c r="I2140" s="88"/>
    </row>
    <row r="2141" spans="1:9">
      <c r="A2141" s="95"/>
      <c r="B2141" s="71"/>
      <c r="C2141" s="74"/>
      <c r="D2141" s="75"/>
      <c r="E2141" s="51"/>
      <c r="F2141" s="51"/>
      <c r="G2141" s="51"/>
      <c r="H2141" s="51"/>
      <c r="I2141" s="88"/>
    </row>
    <row r="2142" spans="1:9">
      <c r="A2142" s="95"/>
      <c r="B2142" s="71"/>
      <c r="C2142" s="74"/>
      <c r="D2142" s="78" t="s">
        <v>86</v>
      </c>
      <c r="E2142" s="51"/>
      <c r="F2142" s="51"/>
      <c r="G2142" s="51"/>
      <c r="H2142" s="51"/>
      <c r="I2142" s="88"/>
    </row>
    <row r="2143" spans="1:9" ht="36">
      <c r="A2143" s="90"/>
      <c r="B2143" s="60" t="s">
        <v>76</v>
      </c>
      <c r="C2143" s="62" t="s">
        <v>131</v>
      </c>
      <c r="D2143" s="66" t="s">
        <v>1008</v>
      </c>
      <c r="E2143" s="51"/>
      <c r="F2143" s="51"/>
      <c r="G2143" s="51"/>
      <c r="H2143" s="51"/>
      <c r="I2143" s="88"/>
    </row>
    <row r="2144" spans="1:9" ht="63">
      <c r="A2144" s="91"/>
      <c r="B2144" s="61" t="s">
        <v>77</v>
      </c>
      <c r="C2144" s="64" t="s">
        <v>133</v>
      </c>
      <c r="D2144" s="66" t="s">
        <v>220</v>
      </c>
      <c r="E2144" s="51"/>
      <c r="F2144" s="51"/>
      <c r="G2144" s="51"/>
      <c r="H2144" s="51"/>
      <c r="I2144" s="88"/>
    </row>
    <row r="2145" spans="1:9" ht="36">
      <c r="A2145" s="92"/>
      <c r="B2145" s="61"/>
      <c r="C2145" s="65" t="s">
        <v>113</v>
      </c>
      <c r="D2145" s="66" t="s">
        <v>1005</v>
      </c>
      <c r="E2145" s="51"/>
      <c r="F2145" s="51"/>
      <c r="G2145" s="51"/>
      <c r="H2145" s="51"/>
      <c r="I2145" s="88"/>
    </row>
    <row r="2146" spans="1:9">
      <c r="A2146" s="92" t="s">
        <v>75</v>
      </c>
      <c r="B2146" s="61"/>
      <c r="C2146" s="65"/>
      <c r="D2146" s="67" t="s">
        <v>1006</v>
      </c>
      <c r="E2146" s="51"/>
      <c r="F2146" s="51"/>
      <c r="G2146" s="51"/>
      <c r="H2146" s="51"/>
      <c r="I2146" s="88"/>
    </row>
    <row r="2147" spans="1:9">
      <c r="A2147" s="92"/>
      <c r="B2147" s="61"/>
      <c r="C2147" s="65"/>
      <c r="D2147" s="66"/>
      <c r="E2147" s="51"/>
      <c r="F2147" s="51"/>
      <c r="G2147" s="51"/>
      <c r="H2147" s="51"/>
      <c r="I2147" s="88"/>
    </row>
    <row r="2148" spans="1:9">
      <c r="A2148" s="92"/>
      <c r="B2148" s="61"/>
      <c r="C2148" s="65"/>
      <c r="D2148" s="66"/>
      <c r="E2148" s="51"/>
      <c r="F2148" s="51"/>
      <c r="G2148" s="51"/>
      <c r="H2148" s="51"/>
      <c r="I2148" s="88"/>
    </row>
    <row r="2149" spans="1:9">
      <c r="A2149" s="92"/>
      <c r="B2149" s="61"/>
      <c r="C2149" s="65"/>
      <c r="D2149" s="66"/>
      <c r="E2149" s="51"/>
      <c r="F2149" s="51"/>
      <c r="G2149" s="51"/>
      <c r="H2149" s="51"/>
      <c r="I2149" s="88"/>
    </row>
    <row r="2150" spans="1:9">
      <c r="A2150" s="92"/>
      <c r="B2150" s="61"/>
      <c r="C2150" s="65"/>
      <c r="D2150" s="69" t="s">
        <v>86</v>
      </c>
      <c r="E2150" s="51"/>
      <c r="F2150" s="51"/>
      <c r="G2150" s="51"/>
      <c r="H2150" s="51"/>
      <c r="I2150" s="88"/>
    </row>
    <row r="2151" spans="1:9" ht="36">
      <c r="A2151" s="93"/>
      <c r="B2151" s="70" t="s">
        <v>76</v>
      </c>
      <c r="C2151" s="72" t="s">
        <v>131</v>
      </c>
      <c r="D2151" s="75" t="s">
        <v>1009</v>
      </c>
      <c r="E2151" s="51"/>
      <c r="F2151" s="51"/>
      <c r="G2151" s="51"/>
      <c r="H2151" s="51"/>
      <c r="I2151" s="88"/>
    </row>
    <row r="2152" spans="1:9" ht="63">
      <c r="A2152" s="94"/>
      <c r="B2152" s="71" t="s">
        <v>77</v>
      </c>
      <c r="C2152" s="57" t="s">
        <v>133</v>
      </c>
      <c r="D2152" s="75" t="s">
        <v>83</v>
      </c>
      <c r="E2152" s="51"/>
      <c r="F2152" s="51"/>
      <c r="G2152" s="51"/>
      <c r="H2152" s="51"/>
      <c r="I2152" s="88"/>
    </row>
    <row r="2153" spans="1:9" ht="36">
      <c r="A2153" s="95"/>
      <c r="B2153" s="71"/>
      <c r="C2153" s="74" t="s">
        <v>190</v>
      </c>
      <c r="D2153" s="75" t="s">
        <v>1005</v>
      </c>
      <c r="E2153" s="51"/>
      <c r="F2153" s="51"/>
      <c r="G2153" s="51"/>
      <c r="H2153" s="51"/>
      <c r="I2153" s="88"/>
    </row>
    <row r="2154" spans="1:9">
      <c r="A2154" s="95" t="s">
        <v>75</v>
      </c>
      <c r="B2154" s="71"/>
      <c r="C2154" s="74"/>
      <c r="D2154" s="76" t="s">
        <v>1006</v>
      </c>
      <c r="E2154" s="51"/>
      <c r="F2154" s="51"/>
      <c r="G2154" s="51"/>
      <c r="H2154" s="51"/>
      <c r="I2154" s="88"/>
    </row>
    <row r="2155" spans="1:9">
      <c r="A2155" s="95"/>
      <c r="B2155" s="71"/>
      <c r="C2155" s="74"/>
      <c r="D2155" s="75"/>
      <c r="E2155" s="51"/>
      <c r="F2155" s="51"/>
      <c r="G2155" s="51"/>
      <c r="H2155" s="51"/>
      <c r="I2155" s="88"/>
    </row>
    <row r="2156" spans="1:9">
      <c r="A2156" s="95"/>
      <c r="B2156" s="71"/>
      <c r="C2156" s="74"/>
      <c r="D2156" s="75"/>
      <c r="E2156" s="51"/>
      <c r="F2156" s="51"/>
      <c r="G2156" s="51"/>
      <c r="H2156" s="51"/>
      <c r="I2156" s="88"/>
    </row>
    <row r="2157" spans="1:9">
      <c r="A2157" s="95"/>
      <c r="B2157" s="71"/>
      <c r="C2157" s="74"/>
      <c r="D2157" s="75"/>
      <c r="E2157" s="51"/>
      <c r="F2157" s="51"/>
      <c r="G2157" s="51"/>
      <c r="H2157" s="51"/>
      <c r="I2157" s="88"/>
    </row>
    <row r="2158" spans="1:9">
      <c r="A2158" s="95"/>
      <c r="B2158" s="71"/>
      <c r="C2158" s="74"/>
      <c r="D2158" s="78" t="s">
        <v>86</v>
      </c>
      <c r="E2158" s="51"/>
      <c r="F2158" s="51"/>
      <c r="G2158" s="51"/>
      <c r="H2158" s="51"/>
      <c r="I2158" s="88"/>
    </row>
    <row r="2159" spans="1:9" ht="36">
      <c r="A2159" s="90"/>
      <c r="B2159" s="60" t="s">
        <v>76</v>
      </c>
      <c r="C2159" s="62" t="s">
        <v>131</v>
      </c>
      <c r="D2159" s="66" t="s">
        <v>1011</v>
      </c>
      <c r="E2159" s="51"/>
      <c r="F2159" s="51"/>
      <c r="G2159" s="51"/>
      <c r="H2159" s="51"/>
      <c r="I2159" s="88"/>
    </row>
    <row r="2160" spans="1:9" ht="63">
      <c r="A2160" s="91"/>
      <c r="B2160" s="61" t="s">
        <v>77</v>
      </c>
      <c r="C2160" s="64" t="s">
        <v>133</v>
      </c>
      <c r="D2160" s="66" t="s">
        <v>220</v>
      </c>
      <c r="E2160" s="51"/>
      <c r="F2160" s="51"/>
      <c r="G2160" s="51"/>
      <c r="H2160" s="51"/>
      <c r="I2160" s="88"/>
    </row>
    <row r="2161" spans="1:9" ht="27">
      <c r="A2161" s="92"/>
      <c r="B2161" s="61"/>
      <c r="C2161" s="65" t="s">
        <v>1010</v>
      </c>
      <c r="D2161" s="66" t="s">
        <v>1012</v>
      </c>
      <c r="E2161" s="51"/>
      <c r="F2161" s="51"/>
      <c r="G2161" s="51"/>
      <c r="H2161" s="51"/>
      <c r="I2161" s="88"/>
    </row>
    <row r="2162" spans="1:9">
      <c r="A2162" s="92" t="s">
        <v>75</v>
      </c>
      <c r="B2162" s="61"/>
      <c r="C2162" s="65"/>
      <c r="D2162" s="67" t="s">
        <v>1013</v>
      </c>
      <c r="E2162" s="51"/>
      <c r="F2162" s="51"/>
      <c r="G2162" s="51"/>
      <c r="H2162" s="51"/>
      <c r="I2162" s="88"/>
    </row>
    <row r="2163" spans="1:9">
      <c r="A2163" s="92"/>
      <c r="B2163" s="61"/>
      <c r="C2163" s="65"/>
      <c r="D2163" s="66"/>
      <c r="E2163" s="51"/>
      <c r="F2163" s="51"/>
      <c r="G2163" s="51"/>
      <c r="H2163" s="51"/>
      <c r="I2163" s="88"/>
    </row>
    <row r="2164" spans="1:9">
      <c r="A2164" s="92"/>
      <c r="B2164" s="61"/>
      <c r="C2164" s="65"/>
      <c r="D2164" s="66"/>
      <c r="E2164" s="51"/>
      <c r="F2164" s="51"/>
      <c r="G2164" s="51"/>
      <c r="H2164" s="51"/>
      <c r="I2164" s="88"/>
    </row>
    <row r="2165" spans="1:9">
      <c r="A2165" s="92"/>
      <c r="B2165" s="61"/>
      <c r="C2165" s="65"/>
      <c r="D2165" s="66"/>
      <c r="E2165" s="51"/>
      <c r="F2165" s="51"/>
      <c r="G2165" s="51"/>
      <c r="H2165" s="51"/>
      <c r="I2165" s="88"/>
    </row>
    <row r="2166" spans="1:9">
      <c r="A2166" s="92"/>
      <c r="B2166" s="61"/>
      <c r="C2166" s="65"/>
      <c r="D2166" s="69" t="s">
        <v>86</v>
      </c>
      <c r="E2166" s="51"/>
      <c r="F2166" s="51"/>
      <c r="G2166" s="51"/>
      <c r="H2166" s="51"/>
      <c r="I2166" s="88"/>
    </row>
    <row r="2167" spans="1:9" ht="36">
      <c r="A2167" s="93"/>
      <c r="B2167" s="70" t="s">
        <v>76</v>
      </c>
      <c r="C2167" s="72" t="s">
        <v>131</v>
      </c>
      <c r="D2167" s="75" t="s">
        <v>1014</v>
      </c>
      <c r="E2167" s="51"/>
      <c r="F2167" s="51"/>
      <c r="G2167" s="51"/>
      <c r="H2167" s="51"/>
      <c r="I2167" s="88"/>
    </row>
    <row r="2168" spans="1:9" ht="63">
      <c r="A2168" s="94"/>
      <c r="B2168" s="71" t="s">
        <v>77</v>
      </c>
      <c r="C2168" s="57" t="s">
        <v>133</v>
      </c>
      <c r="D2168" s="75" t="s">
        <v>83</v>
      </c>
      <c r="E2168" s="51"/>
      <c r="F2168" s="51"/>
      <c r="G2168" s="51"/>
      <c r="H2168" s="51"/>
      <c r="I2168" s="88"/>
    </row>
    <row r="2169" spans="1:9" ht="27">
      <c r="A2169" s="95"/>
      <c r="B2169" s="71"/>
      <c r="C2169" s="74" t="s">
        <v>141</v>
      </c>
      <c r="D2169" s="75" t="s">
        <v>1015</v>
      </c>
      <c r="E2169" s="51"/>
      <c r="F2169" s="51"/>
      <c r="G2169" s="51"/>
      <c r="H2169" s="51"/>
      <c r="I2169" s="88"/>
    </row>
    <row r="2170" spans="1:9">
      <c r="A2170" s="95" t="s">
        <v>75</v>
      </c>
      <c r="B2170" s="71"/>
      <c r="C2170" s="74"/>
      <c r="D2170" s="76" t="s">
        <v>1016</v>
      </c>
      <c r="E2170" s="51"/>
      <c r="F2170" s="51"/>
      <c r="G2170" s="51"/>
      <c r="H2170" s="51"/>
      <c r="I2170" s="88"/>
    </row>
    <row r="2171" spans="1:9">
      <c r="A2171" s="95"/>
      <c r="B2171" s="71"/>
      <c r="C2171" s="74"/>
      <c r="D2171" s="75"/>
      <c r="E2171" s="51"/>
      <c r="F2171" s="51"/>
      <c r="G2171" s="51"/>
      <c r="H2171" s="51"/>
      <c r="I2171" s="88"/>
    </row>
    <row r="2172" spans="1:9">
      <c r="A2172" s="95"/>
      <c r="B2172" s="71"/>
      <c r="C2172" s="74"/>
      <c r="D2172" s="75"/>
      <c r="E2172" s="51"/>
      <c r="F2172" s="51"/>
      <c r="G2172" s="51"/>
      <c r="H2172" s="51"/>
      <c r="I2172" s="88"/>
    </row>
    <row r="2173" spans="1:9">
      <c r="A2173" s="95"/>
      <c r="B2173" s="71"/>
      <c r="C2173" s="74"/>
      <c r="D2173" s="75"/>
      <c r="E2173" s="51"/>
      <c r="F2173" s="51"/>
      <c r="G2173" s="51"/>
      <c r="H2173" s="51"/>
      <c r="I2173" s="88"/>
    </row>
    <row r="2174" spans="1:9">
      <c r="A2174" s="95"/>
      <c r="B2174" s="71"/>
      <c r="C2174" s="74"/>
      <c r="D2174" s="78" t="s">
        <v>86</v>
      </c>
      <c r="E2174" s="51"/>
      <c r="F2174" s="51"/>
      <c r="G2174" s="51"/>
      <c r="H2174" s="51"/>
      <c r="I2174" s="88"/>
    </row>
    <row r="2175" spans="1:9" ht="36">
      <c r="A2175" s="90"/>
      <c r="B2175" s="60" t="s">
        <v>76</v>
      </c>
      <c r="C2175" s="62" t="s">
        <v>131</v>
      </c>
      <c r="D2175" s="66" t="s">
        <v>1017</v>
      </c>
      <c r="E2175" s="51"/>
      <c r="F2175" s="51"/>
      <c r="G2175" s="51"/>
      <c r="H2175" s="51"/>
      <c r="I2175" s="88"/>
    </row>
    <row r="2176" spans="1:9" ht="63">
      <c r="A2176" s="91"/>
      <c r="B2176" s="61" t="s">
        <v>77</v>
      </c>
      <c r="C2176" s="64" t="s">
        <v>133</v>
      </c>
      <c r="D2176" s="66" t="s">
        <v>83</v>
      </c>
      <c r="E2176" s="51"/>
      <c r="F2176" s="51"/>
      <c r="G2176" s="51"/>
      <c r="H2176" s="51"/>
      <c r="I2176" s="88"/>
    </row>
    <row r="2177" spans="1:9" ht="27">
      <c r="A2177" s="92"/>
      <c r="B2177" s="61"/>
      <c r="C2177" s="65" t="s">
        <v>315</v>
      </c>
      <c r="D2177" s="66" t="s">
        <v>1018</v>
      </c>
      <c r="E2177" s="51"/>
      <c r="F2177" s="51"/>
      <c r="G2177" s="51"/>
      <c r="H2177" s="51"/>
      <c r="I2177" s="88"/>
    </row>
    <row r="2178" spans="1:9">
      <c r="A2178" s="92" t="s">
        <v>75</v>
      </c>
      <c r="B2178" s="61"/>
      <c r="C2178" s="65"/>
      <c r="D2178" s="67" t="s">
        <v>1019</v>
      </c>
      <c r="E2178" s="51"/>
      <c r="F2178" s="51"/>
      <c r="G2178" s="51"/>
      <c r="H2178" s="51"/>
      <c r="I2178" s="88"/>
    </row>
    <row r="2179" spans="1:9">
      <c r="A2179" s="92"/>
      <c r="B2179" s="61"/>
      <c r="C2179" s="65"/>
      <c r="D2179" s="66"/>
      <c r="E2179" s="51"/>
      <c r="F2179" s="51"/>
      <c r="G2179" s="51"/>
      <c r="H2179" s="51"/>
      <c r="I2179" s="88"/>
    </row>
    <row r="2180" spans="1:9">
      <c r="A2180" s="92"/>
      <c r="B2180" s="61"/>
      <c r="C2180" s="65"/>
      <c r="D2180" s="66"/>
      <c r="E2180" s="51"/>
      <c r="F2180" s="51"/>
      <c r="G2180" s="51"/>
      <c r="H2180" s="51"/>
      <c r="I2180" s="88"/>
    </row>
    <row r="2181" spans="1:9">
      <c r="A2181" s="92"/>
      <c r="B2181" s="61"/>
      <c r="C2181" s="65"/>
      <c r="D2181" s="66"/>
      <c r="E2181" s="51"/>
      <c r="F2181" s="51"/>
      <c r="G2181" s="51"/>
      <c r="H2181" s="51"/>
      <c r="I2181" s="88"/>
    </row>
    <row r="2182" spans="1:9">
      <c r="A2182" s="92"/>
      <c r="B2182" s="61"/>
      <c r="C2182" s="65"/>
      <c r="D2182" s="69" t="s">
        <v>86</v>
      </c>
      <c r="E2182" s="51"/>
      <c r="F2182" s="51"/>
      <c r="G2182" s="51"/>
      <c r="H2182" s="51"/>
      <c r="I2182" s="88"/>
    </row>
    <row r="2183" spans="1:9" ht="36">
      <c r="A2183" s="93"/>
      <c r="B2183" s="70" t="s">
        <v>76</v>
      </c>
      <c r="C2183" s="72" t="s">
        <v>131</v>
      </c>
      <c r="D2183" s="75" t="s">
        <v>1020</v>
      </c>
      <c r="E2183" s="51"/>
      <c r="F2183" s="51"/>
      <c r="G2183" s="51"/>
      <c r="H2183" s="51"/>
      <c r="I2183" s="88"/>
    </row>
    <row r="2184" spans="1:9" ht="63">
      <c r="A2184" s="94"/>
      <c r="B2184" s="71" t="s">
        <v>77</v>
      </c>
      <c r="C2184" s="57" t="s">
        <v>133</v>
      </c>
      <c r="D2184" s="75" t="s">
        <v>83</v>
      </c>
      <c r="E2184" s="51"/>
      <c r="F2184" s="51"/>
      <c r="G2184" s="51"/>
      <c r="H2184" s="51"/>
      <c r="I2184" s="88"/>
    </row>
    <row r="2185" spans="1:9" ht="27">
      <c r="A2185" s="95"/>
      <c r="B2185" s="71"/>
      <c r="C2185" s="74" t="s">
        <v>185</v>
      </c>
      <c r="D2185" s="75" t="s">
        <v>1021</v>
      </c>
      <c r="E2185" s="51"/>
      <c r="F2185" s="51"/>
      <c r="G2185" s="51"/>
      <c r="H2185" s="51"/>
      <c r="I2185" s="88"/>
    </row>
    <row r="2186" spans="1:9">
      <c r="A2186" s="95" t="s">
        <v>75</v>
      </c>
      <c r="B2186" s="71"/>
      <c r="C2186" s="74"/>
      <c r="D2186" s="76" t="s">
        <v>1022</v>
      </c>
      <c r="E2186" s="51"/>
      <c r="F2186" s="51"/>
      <c r="G2186" s="51"/>
      <c r="H2186" s="51"/>
      <c r="I2186" s="88"/>
    </row>
    <row r="2187" spans="1:9">
      <c r="A2187" s="95"/>
      <c r="B2187" s="71"/>
      <c r="C2187" s="74"/>
      <c r="D2187" s="75"/>
      <c r="E2187" s="51"/>
      <c r="F2187" s="51"/>
      <c r="G2187" s="51"/>
      <c r="H2187" s="51"/>
      <c r="I2187" s="88"/>
    </row>
    <row r="2188" spans="1:9">
      <c r="A2188" s="95"/>
      <c r="B2188" s="71"/>
      <c r="C2188" s="74"/>
      <c r="D2188" s="75"/>
      <c r="E2188" s="51"/>
      <c r="F2188" s="51"/>
      <c r="G2188" s="51"/>
      <c r="H2188" s="51"/>
      <c r="I2188" s="88"/>
    </row>
    <row r="2189" spans="1:9">
      <c r="A2189" s="95"/>
      <c r="B2189" s="71"/>
      <c r="C2189" s="74"/>
      <c r="D2189" s="75"/>
      <c r="E2189" s="51"/>
      <c r="F2189" s="51"/>
      <c r="G2189" s="51"/>
      <c r="H2189" s="51"/>
      <c r="I2189" s="88"/>
    </row>
    <row r="2190" spans="1:9">
      <c r="A2190" s="95"/>
      <c r="B2190" s="71"/>
      <c r="C2190" s="74"/>
      <c r="D2190" s="78" t="s">
        <v>86</v>
      </c>
      <c r="E2190" s="51"/>
      <c r="F2190" s="51"/>
      <c r="G2190" s="51"/>
      <c r="H2190" s="51"/>
      <c r="I2190" s="88"/>
    </row>
    <row r="2191" spans="1:9" ht="36">
      <c r="A2191" s="90"/>
      <c r="B2191" s="60" t="s">
        <v>117</v>
      </c>
      <c r="C2191" s="62" t="s">
        <v>152</v>
      </c>
      <c r="D2191" s="66" t="s">
        <v>1024</v>
      </c>
      <c r="E2191" s="51"/>
      <c r="F2191" s="51"/>
      <c r="G2191" s="51"/>
      <c r="H2191" s="51"/>
      <c r="I2191" s="88"/>
    </row>
    <row r="2192" spans="1:9" ht="18">
      <c r="A2192" s="91"/>
      <c r="B2192" s="61" t="s">
        <v>87</v>
      </c>
      <c r="C2192" s="63" t="s">
        <v>1023</v>
      </c>
      <c r="D2192" s="66" t="s">
        <v>83</v>
      </c>
      <c r="E2192" s="51"/>
      <c r="F2192" s="51"/>
      <c r="G2192" s="51"/>
      <c r="H2192" s="51"/>
      <c r="I2192" s="88"/>
    </row>
    <row r="2193" spans="1:9" ht="36">
      <c r="A2193" s="92"/>
      <c r="B2193" s="61"/>
      <c r="C2193" s="64" t="s">
        <v>154</v>
      </c>
      <c r="D2193" s="66" t="s">
        <v>1025</v>
      </c>
      <c r="E2193" s="51"/>
      <c r="F2193" s="51"/>
      <c r="G2193" s="51"/>
      <c r="H2193" s="51"/>
      <c r="I2193" s="88"/>
    </row>
    <row r="2194" spans="1:9" ht="36">
      <c r="A2194" s="92" t="s">
        <v>75</v>
      </c>
      <c r="B2194" s="61"/>
      <c r="C2194" s="65" t="s">
        <v>433</v>
      </c>
      <c r="D2194" s="67" t="s">
        <v>1026</v>
      </c>
      <c r="E2194" s="51"/>
      <c r="F2194" s="51"/>
      <c r="G2194" s="51"/>
      <c r="H2194" s="51"/>
      <c r="I2194" s="88"/>
    </row>
    <row r="2195" spans="1:9">
      <c r="A2195" s="92"/>
      <c r="B2195" s="61"/>
      <c r="C2195" s="65"/>
      <c r="D2195" s="66"/>
      <c r="E2195" s="51"/>
      <c r="F2195" s="51"/>
      <c r="G2195" s="51"/>
      <c r="H2195" s="51"/>
      <c r="I2195" s="88"/>
    </row>
    <row r="2196" spans="1:9">
      <c r="A2196" s="92"/>
      <c r="B2196" s="61"/>
      <c r="C2196" s="65"/>
      <c r="D2196" s="66"/>
      <c r="E2196" s="51"/>
      <c r="F2196" s="51"/>
      <c r="G2196" s="51"/>
      <c r="H2196" s="51"/>
      <c r="I2196" s="88"/>
    </row>
    <row r="2197" spans="1:9">
      <c r="A2197" s="92"/>
      <c r="B2197" s="61"/>
      <c r="C2197" s="65"/>
      <c r="D2197" s="66"/>
      <c r="E2197" s="51"/>
      <c r="F2197" s="51"/>
      <c r="G2197" s="51"/>
      <c r="H2197" s="51"/>
      <c r="I2197" s="88"/>
    </row>
    <row r="2198" spans="1:9">
      <c r="A2198" s="92"/>
      <c r="B2198" s="61"/>
      <c r="C2198" s="65"/>
      <c r="D2198" s="69" t="s">
        <v>86</v>
      </c>
      <c r="E2198" s="51"/>
      <c r="F2198" s="51"/>
      <c r="G2198" s="51"/>
      <c r="H2198" s="51"/>
      <c r="I2198" s="88"/>
    </row>
    <row r="2199" spans="1:9" ht="36">
      <c r="A2199" s="93"/>
      <c r="B2199" s="70" t="s">
        <v>76</v>
      </c>
      <c r="C2199" s="72" t="s">
        <v>131</v>
      </c>
      <c r="D2199" s="75" t="s">
        <v>1027</v>
      </c>
      <c r="E2199" s="51"/>
      <c r="F2199" s="51"/>
      <c r="G2199" s="51"/>
      <c r="H2199" s="51"/>
      <c r="I2199" s="88"/>
    </row>
    <row r="2200" spans="1:9" ht="63">
      <c r="A2200" s="94"/>
      <c r="B2200" s="71" t="s">
        <v>77</v>
      </c>
      <c r="C2200" s="57" t="s">
        <v>133</v>
      </c>
      <c r="D2200" s="75" t="s">
        <v>83</v>
      </c>
      <c r="E2200" s="51"/>
      <c r="F2200" s="51"/>
      <c r="G2200" s="51"/>
      <c r="H2200" s="51"/>
      <c r="I2200" s="88"/>
    </row>
    <row r="2201" spans="1:9" ht="27">
      <c r="A2201" s="95"/>
      <c r="B2201" s="71"/>
      <c r="C2201" s="74" t="s">
        <v>315</v>
      </c>
      <c r="D2201" s="75" t="s">
        <v>1025</v>
      </c>
      <c r="E2201" s="51"/>
      <c r="F2201" s="51"/>
      <c r="G2201" s="51"/>
      <c r="H2201" s="51"/>
      <c r="I2201" s="88"/>
    </row>
    <row r="2202" spans="1:9">
      <c r="A2202" s="95" t="s">
        <v>75</v>
      </c>
      <c r="B2202" s="71"/>
      <c r="C2202" s="74"/>
      <c r="D2202" s="76" t="s">
        <v>1026</v>
      </c>
      <c r="E2202" s="51"/>
      <c r="F2202" s="51"/>
      <c r="G2202" s="51"/>
      <c r="H2202" s="51"/>
      <c r="I2202" s="88"/>
    </row>
    <row r="2203" spans="1:9">
      <c r="A2203" s="95"/>
      <c r="B2203" s="71"/>
      <c r="C2203" s="74"/>
      <c r="D2203" s="75"/>
      <c r="E2203" s="51"/>
      <c r="F2203" s="51"/>
      <c r="G2203" s="51"/>
      <c r="H2203" s="51"/>
      <c r="I2203" s="88"/>
    </row>
    <row r="2204" spans="1:9">
      <c r="A2204" s="95"/>
      <c r="B2204" s="71"/>
      <c r="C2204" s="74"/>
      <c r="D2204" s="75"/>
      <c r="E2204" s="51"/>
      <c r="F2204" s="51"/>
      <c r="G2204" s="51"/>
      <c r="H2204" s="51"/>
      <c r="I2204" s="88"/>
    </row>
    <row r="2205" spans="1:9">
      <c r="A2205" s="95"/>
      <c r="B2205" s="71"/>
      <c r="C2205" s="74"/>
      <c r="D2205" s="75"/>
      <c r="E2205" s="51"/>
      <c r="F2205" s="51"/>
      <c r="G2205" s="51"/>
      <c r="H2205" s="51"/>
      <c r="I2205" s="88"/>
    </row>
    <row r="2206" spans="1:9">
      <c r="A2206" s="95"/>
      <c r="B2206" s="71"/>
      <c r="C2206" s="74"/>
      <c r="D2206" s="78" t="s">
        <v>86</v>
      </c>
      <c r="E2206" s="51"/>
      <c r="F2206" s="51"/>
      <c r="G2206" s="51"/>
      <c r="H2206" s="51"/>
      <c r="I2206" s="88"/>
    </row>
    <row r="2207" spans="1:9" ht="36">
      <c r="A2207" s="90"/>
      <c r="B2207" s="60" t="s">
        <v>76</v>
      </c>
      <c r="C2207" s="62" t="s">
        <v>131</v>
      </c>
      <c r="D2207" s="66" t="s">
        <v>1030</v>
      </c>
      <c r="E2207" s="51"/>
      <c r="F2207" s="51"/>
      <c r="G2207" s="51"/>
      <c r="H2207" s="51"/>
      <c r="I2207" s="88"/>
    </row>
    <row r="2208" spans="1:9" ht="27">
      <c r="A2208" s="91"/>
      <c r="B2208" s="61" t="s">
        <v>77</v>
      </c>
      <c r="C2208" s="63" t="s">
        <v>1028</v>
      </c>
      <c r="D2208" s="66" t="s">
        <v>220</v>
      </c>
      <c r="E2208" s="51"/>
      <c r="F2208" s="51"/>
      <c r="G2208" s="51"/>
      <c r="H2208" s="51"/>
      <c r="I2208" s="88"/>
    </row>
    <row r="2209" spans="1:9" ht="63">
      <c r="A2209" s="92"/>
      <c r="B2209" s="61"/>
      <c r="C2209" s="64" t="s">
        <v>133</v>
      </c>
      <c r="D2209" s="66" t="s">
        <v>1025</v>
      </c>
      <c r="E2209" s="51"/>
      <c r="F2209" s="51"/>
      <c r="G2209" s="51"/>
      <c r="H2209" s="51"/>
      <c r="I2209" s="88"/>
    </row>
    <row r="2210" spans="1:9" ht="27">
      <c r="A2210" s="92" t="s">
        <v>75</v>
      </c>
      <c r="B2210" s="61"/>
      <c r="C2210" s="65" t="s">
        <v>1029</v>
      </c>
      <c r="D2210" s="67" t="s">
        <v>1026</v>
      </c>
      <c r="E2210" s="51"/>
      <c r="F2210" s="51"/>
      <c r="G2210" s="51"/>
      <c r="H2210" s="51"/>
      <c r="I2210" s="88"/>
    </row>
    <row r="2211" spans="1:9">
      <c r="A2211" s="92"/>
      <c r="B2211" s="61"/>
      <c r="C2211" s="65"/>
      <c r="D2211" s="66"/>
      <c r="E2211" s="51"/>
      <c r="F2211" s="51"/>
      <c r="G2211" s="51"/>
      <c r="H2211" s="51"/>
      <c r="I2211" s="88"/>
    </row>
    <row r="2212" spans="1:9">
      <c r="A2212" s="92"/>
      <c r="B2212" s="61"/>
      <c r="C2212" s="65"/>
      <c r="D2212" s="66"/>
      <c r="E2212" s="51"/>
      <c r="F2212" s="51"/>
      <c r="G2212" s="51"/>
      <c r="H2212" s="51"/>
      <c r="I2212" s="88"/>
    </row>
    <row r="2213" spans="1:9">
      <c r="A2213" s="92"/>
      <c r="B2213" s="61"/>
      <c r="C2213" s="65"/>
      <c r="D2213" s="66"/>
      <c r="E2213" s="51"/>
      <c r="F2213" s="51"/>
      <c r="G2213" s="51"/>
      <c r="H2213" s="51"/>
      <c r="I2213" s="88"/>
    </row>
    <row r="2214" spans="1:9">
      <c r="A2214" s="92"/>
      <c r="B2214" s="61"/>
      <c r="C2214" s="65"/>
      <c r="D2214" s="69" t="s">
        <v>86</v>
      </c>
      <c r="E2214" s="51"/>
      <c r="F2214" s="51"/>
      <c r="G2214" s="51"/>
      <c r="H2214" s="51"/>
      <c r="I2214" s="88"/>
    </row>
    <row r="2215" spans="1:9" ht="36">
      <c r="A2215" s="93"/>
      <c r="B2215" s="70" t="s">
        <v>76</v>
      </c>
      <c r="C2215" s="72" t="s">
        <v>131</v>
      </c>
      <c r="D2215" s="75" t="s">
        <v>1032</v>
      </c>
      <c r="E2215" s="51"/>
      <c r="F2215" s="51"/>
      <c r="G2215" s="51"/>
      <c r="H2215" s="51"/>
      <c r="I2215" s="88"/>
    </row>
    <row r="2216" spans="1:9" ht="63">
      <c r="A2216" s="94"/>
      <c r="B2216" s="71" t="s">
        <v>77</v>
      </c>
      <c r="C2216" s="57" t="s">
        <v>133</v>
      </c>
      <c r="D2216" s="75" t="s">
        <v>83</v>
      </c>
      <c r="E2216" s="51"/>
      <c r="F2216" s="51"/>
      <c r="G2216" s="51"/>
      <c r="H2216" s="51"/>
      <c r="I2216" s="88"/>
    </row>
    <row r="2217" spans="1:9" ht="27">
      <c r="A2217" s="95"/>
      <c r="B2217" s="71"/>
      <c r="C2217" s="74" t="s">
        <v>1031</v>
      </c>
      <c r="D2217" s="75" t="s">
        <v>1025</v>
      </c>
      <c r="E2217" s="51"/>
      <c r="F2217" s="51"/>
      <c r="G2217" s="51"/>
      <c r="H2217" s="51"/>
      <c r="I2217" s="88"/>
    </row>
    <row r="2218" spans="1:9">
      <c r="A2218" s="95" t="s">
        <v>75</v>
      </c>
      <c r="B2218" s="71"/>
      <c r="C2218" s="74"/>
      <c r="D2218" s="76" t="s">
        <v>1026</v>
      </c>
      <c r="E2218" s="51"/>
      <c r="F2218" s="51"/>
      <c r="G2218" s="51"/>
      <c r="H2218" s="51"/>
      <c r="I2218" s="88"/>
    </row>
    <row r="2219" spans="1:9">
      <c r="A2219" s="95"/>
      <c r="B2219" s="71"/>
      <c r="C2219" s="74"/>
      <c r="D2219" s="75"/>
      <c r="E2219" s="51"/>
      <c r="F2219" s="51"/>
      <c r="G2219" s="51"/>
      <c r="H2219" s="51"/>
      <c r="I2219" s="88"/>
    </row>
    <row r="2220" spans="1:9">
      <c r="A2220" s="95"/>
      <c r="B2220" s="71"/>
      <c r="C2220" s="74"/>
      <c r="D2220" s="75"/>
      <c r="E2220" s="51"/>
      <c r="F2220" s="51"/>
      <c r="G2220" s="51"/>
      <c r="H2220" s="51"/>
      <c r="I2220" s="88"/>
    </row>
    <row r="2221" spans="1:9">
      <c r="A2221" s="95"/>
      <c r="B2221" s="71"/>
      <c r="C2221" s="74"/>
      <c r="D2221" s="75"/>
      <c r="E2221" s="51"/>
      <c r="F2221" s="51"/>
      <c r="G2221" s="51"/>
      <c r="H2221" s="51"/>
      <c r="I2221" s="88"/>
    </row>
    <row r="2222" spans="1:9">
      <c r="A2222" s="95"/>
      <c r="B2222" s="71"/>
      <c r="C2222" s="74"/>
      <c r="D2222" s="78" t="s">
        <v>86</v>
      </c>
      <c r="E2222" s="51"/>
      <c r="F2222" s="51"/>
      <c r="G2222" s="51"/>
      <c r="H2222" s="51"/>
      <c r="I2222" s="88"/>
    </row>
    <row r="2223" spans="1:9" ht="36">
      <c r="A2223" s="90"/>
      <c r="B2223" s="60" t="s">
        <v>76</v>
      </c>
      <c r="C2223" s="62" t="s">
        <v>131</v>
      </c>
      <c r="D2223" s="66" t="s">
        <v>1034</v>
      </c>
      <c r="E2223" s="51"/>
      <c r="F2223" s="51"/>
      <c r="G2223" s="51"/>
      <c r="H2223" s="51"/>
      <c r="I2223" s="88"/>
    </row>
    <row r="2224" spans="1:9" ht="45">
      <c r="A2224" s="91"/>
      <c r="B2224" s="61" t="s">
        <v>77</v>
      </c>
      <c r="C2224" s="63" t="s">
        <v>1033</v>
      </c>
      <c r="D2224" s="66" t="s">
        <v>83</v>
      </c>
      <c r="E2224" s="51"/>
      <c r="F2224" s="51"/>
      <c r="G2224" s="51"/>
      <c r="H2224" s="51"/>
      <c r="I2224" s="88"/>
    </row>
    <row r="2225" spans="1:9" ht="63">
      <c r="A2225" s="92"/>
      <c r="B2225" s="61"/>
      <c r="C2225" s="64" t="s">
        <v>133</v>
      </c>
      <c r="D2225" s="66" t="s">
        <v>1035</v>
      </c>
      <c r="E2225" s="51"/>
      <c r="F2225" s="51"/>
      <c r="G2225" s="51"/>
      <c r="H2225" s="51"/>
      <c r="I2225" s="88"/>
    </row>
    <row r="2226" spans="1:9" ht="36">
      <c r="A2226" s="92" t="s">
        <v>75</v>
      </c>
      <c r="B2226" s="61"/>
      <c r="C2226" s="65" t="s">
        <v>91</v>
      </c>
      <c r="D2226" s="67" t="s">
        <v>1036</v>
      </c>
      <c r="E2226" s="51"/>
      <c r="F2226" s="51"/>
      <c r="G2226" s="51"/>
      <c r="H2226" s="51"/>
      <c r="I2226" s="88"/>
    </row>
    <row r="2227" spans="1:9">
      <c r="A2227" s="92"/>
      <c r="B2227" s="61"/>
      <c r="C2227" s="65"/>
      <c r="D2227" s="66"/>
      <c r="E2227" s="51"/>
      <c r="F2227" s="51"/>
      <c r="G2227" s="51"/>
      <c r="H2227" s="51"/>
      <c r="I2227" s="88"/>
    </row>
    <row r="2228" spans="1:9">
      <c r="A2228" s="92"/>
      <c r="B2228" s="61"/>
      <c r="C2228" s="65"/>
      <c r="D2228" s="66"/>
      <c r="E2228" s="51"/>
      <c r="F2228" s="51"/>
      <c r="G2228" s="51"/>
      <c r="H2228" s="51"/>
      <c r="I2228" s="88"/>
    </row>
    <row r="2229" spans="1:9">
      <c r="A2229" s="92"/>
      <c r="B2229" s="61"/>
      <c r="C2229" s="65"/>
      <c r="D2229" s="66"/>
      <c r="E2229" s="51"/>
      <c r="F2229" s="51"/>
      <c r="G2229" s="51"/>
      <c r="H2229" s="51"/>
      <c r="I2229" s="88"/>
    </row>
    <row r="2230" spans="1:9">
      <c r="A2230" s="92"/>
      <c r="B2230" s="61"/>
      <c r="C2230" s="65"/>
      <c r="D2230" s="69" t="s">
        <v>86</v>
      </c>
      <c r="E2230" s="51"/>
      <c r="F2230" s="51"/>
      <c r="G2230" s="51"/>
      <c r="H2230" s="51"/>
      <c r="I2230" s="88"/>
    </row>
    <row r="2231" spans="1:9" ht="36">
      <c r="A2231" s="93"/>
      <c r="B2231" s="70" t="s">
        <v>76</v>
      </c>
      <c r="C2231" s="72" t="s">
        <v>131</v>
      </c>
      <c r="D2231" s="75" t="s">
        <v>1037</v>
      </c>
      <c r="E2231" s="51"/>
      <c r="F2231" s="51"/>
      <c r="G2231" s="51"/>
      <c r="H2231" s="51"/>
      <c r="I2231" s="88"/>
    </row>
    <row r="2232" spans="1:9" ht="63">
      <c r="A2232" s="94"/>
      <c r="B2232" s="71" t="s">
        <v>87</v>
      </c>
      <c r="C2232" s="57" t="s">
        <v>133</v>
      </c>
      <c r="D2232" s="75" t="s">
        <v>83</v>
      </c>
      <c r="E2232" s="51"/>
      <c r="F2232" s="51"/>
      <c r="G2232" s="51"/>
      <c r="H2232" s="51"/>
      <c r="I2232" s="88"/>
    </row>
    <row r="2233" spans="1:9" ht="27">
      <c r="A2233" s="95"/>
      <c r="B2233" s="71"/>
      <c r="C2233" s="74" t="s">
        <v>141</v>
      </c>
      <c r="D2233" s="75" t="s">
        <v>1038</v>
      </c>
      <c r="E2233" s="51"/>
      <c r="F2233" s="51"/>
      <c r="G2233" s="51"/>
      <c r="H2233" s="51"/>
      <c r="I2233" s="88"/>
    </row>
    <row r="2234" spans="1:9">
      <c r="A2234" s="95" t="s">
        <v>75</v>
      </c>
      <c r="B2234" s="71"/>
      <c r="C2234" s="74"/>
      <c r="D2234" s="76" t="s">
        <v>1039</v>
      </c>
      <c r="E2234" s="51"/>
      <c r="F2234" s="51"/>
      <c r="G2234" s="51"/>
      <c r="H2234" s="51"/>
      <c r="I2234" s="88"/>
    </row>
    <row r="2235" spans="1:9">
      <c r="A2235" s="95"/>
      <c r="B2235" s="71"/>
      <c r="C2235" s="74"/>
      <c r="D2235" s="75"/>
      <c r="E2235" s="51"/>
      <c r="F2235" s="51"/>
      <c r="G2235" s="51"/>
      <c r="H2235" s="51"/>
      <c r="I2235" s="88"/>
    </row>
    <row r="2236" spans="1:9">
      <c r="A2236" s="95"/>
      <c r="B2236" s="71"/>
      <c r="C2236" s="74"/>
      <c r="D2236" s="75"/>
      <c r="E2236" s="51"/>
      <c r="F2236" s="51"/>
      <c r="G2236" s="51"/>
      <c r="H2236" s="51"/>
      <c r="I2236" s="88"/>
    </row>
    <row r="2237" spans="1:9">
      <c r="A2237" s="95"/>
      <c r="B2237" s="71"/>
      <c r="C2237" s="74"/>
      <c r="D2237" s="75"/>
      <c r="E2237" s="51"/>
      <c r="F2237" s="51"/>
      <c r="G2237" s="51"/>
      <c r="H2237" s="51"/>
      <c r="I2237" s="88"/>
    </row>
    <row r="2238" spans="1:9">
      <c r="A2238" s="95"/>
      <c r="B2238" s="71"/>
      <c r="C2238" s="74"/>
      <c r="D2238" s="78" t="s">
        <v>86</v>
      </c>
      <c r="E2238" s="51"/>
      <c r="F2238" s="51"/>
      <c r="G2238" s="51"/>
      <c r="H2238" s="51"/>
      <c r="I2238" s="88"/>
    </row>
    <row r="2239" spans="1:9" ht="36">
      <c r="A2239" s="90"/>
      <c r="B2239" s="60" t="s">
        <v>76</v>
      </c>
      <c r="C2239" s="62" t="s">
        <v>131</v>
      </c>
      <c r="D2239" s="66" t="s">
        <v>1041</v>
      </c>
      <c r="E2239" s="51"/>
      <c r="F2239" s="51"/>
      <c r="G2239" s="51"/>
      <c r="H2239" s="51"/>
      <c r="I2239" s="88"/>
    </row>
    <row r="2240" spans="1:9">
      <c r="A2240" s="91"/>
      <c r="B2240" s="61" t="s">
        <v>77</v>
      </c>
      <c r="C2240" s="63" t="s">
        <v>172</v>
      </c>
      <c r="D2240" s="66" t="s">
        <v>83</v>
      </c>
      <c r="E2240" s="51"/>
      <c r="F2240" s="51"/>
      <c r="G2240" s="51"/>
      <c r="H2240" s="51"/>
      <c r="I2240" s="88"/>
    </row>
    <row r="2241" spans="1:9" ht="63">
      <c r="A2241" s="92"/>
      <c r="B2241" s="61"/>
      <c r="C2241" s="64" t="s">
        <v>133</v>
      </c>
      <c r="D2241" s="66" t="s">
        <v>1042</v>
      </c>
      <c r="E2241" s="51"/>
      <c r="F2241" s="51"/>
      <c r="G2241" s="51"/>
      <c r="H2241" s="51"/>
      <c r="I2241" s="88"/>
    </row>
    <row r="2242" spans="1:9" ht="36">
      <c r="A2242" s="92" t="s">
        <v>75</v>
      </c>
      <c r="B2242" s="61"/>
      <c r="C2242" s="65" t="s">
        <v>1040</v>
      </c>
      <c r="D2242" s="67" t="s">
        <v>1043</v>
      </c>
      <c r="E2242" s="51"/>
      <c r="F2242" s="51"/>
      <c r="G2242" s="51"/>
      <c r="H2242" s="51"/>
      <c r="I2242" s="88"/>
    </row>
    <row r="2243" spans="1:9">
      <c r="A2243" s="92"/>
      <c r="B2243" s="61"/>
      <c r="C2243" s="65"/>
      <c r="D2243" s="81" t="s">
        <v>1044</v>
      </c>
      <c r="E2243" s="51"/>
      <c r="F2243" s="51"/>
      <c r="G2243" s="51"/>
      <c r="H2243" s="51"/>
      <c r="I2243" s="88"/>
    </row>
    <row r="2244" spans="1:9">
      <c r="A2244" s="92"/>
      <c r="B2244" s="61"/>
      <c r="C2244" s="65"/>
      <c r="D2244" s="68"/>
      <c r="E2244" s="51"/>
      <c r="F2244" s="51"/>
      <c r="G2244" s="51"/>
      <c r="H2244" s="51"/>
      <c r="I2244" s="88"/>
    </row>
    <row r="2245" spans="1:9">
      <c r="A2245" s="92"/>
      <c r="B2245" s="61"/>
      <c r="C2245" s="65"/>
      <c r="D2245" s="68"/>
      <c r="E2245" s="51"/>
      <c r="F2245" s="51"/>
      <c r="G2245" s="51"/>
      <c r="H2245" s="51"/>
      <c r="I2245" s="88"/>
    </row>
    <row r="2246" spans="1:9">
      <c r="A2246" s="92"/>
      <c r="B2246" s="61"/>
      <c r="C2246" s="65"/>
      <c r="D2246" s="68"/>
      <c r="E2246" s="51"/>
      <c r="F2246" s="51"/>
      <c r="G2246" s="51"/>
      <c r="H2246" s="51"/>
      <c r="I2246" s="88"/>
    </row>
    <row r="2247" spans="1:9">
      <c r="A2247" s="92"/>
      <c r="B2247" s="61"/>
      <c r="C2247" s="65"/>
      <c r="D2247" s="69" t="s">
        <v>86</v>
      </c>
      <c r="E2247" s="51"/>
      <c r="F2247" s="51"/>
      <c r="G2247" s="51"/>
      <c r="H2247" s="51"/>
      <c r="I2247" s="88"/>
    </row>
    <row r="2248" spans="1:9" ht="36">
      <c r="A2248" s="93"/>
      <c r="B2248" s="70" t="s">
        <v>76</v>
      </c>
      <c r="C2248" s="72" t="s">
        <v>131</v>
      </c>
      <c r="D2248" s="75" t="s">
        <v>1045</v>
      </c>
      <c r="E2248" s="51"/>
      <c r="F2248" s="51"/>
      <c r="G2248" s="51"/>
      <c r="H2248" s="51"/>
      <c r="I2248" s="88"/>
    </row>
    <row r="2249" spans="1:9" ht="63">
      <c r="A2249" s="94"/>
      <c r="B2249" s="71" t="s">
        <v>77</v>
      </c>
      <c r="C2249" s="57" t="s">
        <v>133</v>
      </c>
      <c r="D2249" s="75" t="s">
        <v>83</v>
      </c>
      <c r="E2249" s="51"/>
      <c r="F2249" s="51"/>
      <c r="G2249" s="51"/>
      <c r="H2249" s="51"/>
      <c r="I2249" s="88"/>
    </row>
    <row r="2250" spans="1:9" ht="27">
      <c r="A2250" s="95"/>
      <c r="B2250" s="71"/>
      <c r="C2250" s="74" t="s">
        <v>264</v>
      </c>
      <c r="D2250" s="75" t="s">
        <v>1046</v>
      </c>
      <c r="E2250" s="51"/>
      <c r="F2250" s="51"/>
      <c r="G2250" s="51"/>
      <c r="H2250" s="51"/>
      <c r="I2250" s="88"/>
    </row>
    <row r="2251" spans="1:9">
      <c r="A2251" s="95" t="s">
        <v>75</v>
      </c>
      <c r="B2251" s="71"/>
      <c r="C2251" s="74"/>
      <c r="D2251" s="76" t="s">
        <v>1047</v>
      </c>
      <c r="E2251" s="51"/>
      <c r="F2251" s="51"/>
      <c r="G2251" s="51"/>
      <c r="H2251" s="51"/>
      <c r="I2251" s="88"/>
    </row>
    <row r="2252" spans="1:9">
      <c r="A2252" s="95"/>
      <c r="B2252" s="71"/>
      <c r="C2252" s="74"/>
      <c r="D2252" s="80" t="s">
        <v>1048</v>
      </c>
      <c r="E2252" s="51"/>
      <c r="F2252" s="51"/>
      <c r="G2252" s="51"/>
      <c r="H2252" s="51"/>
      <c r="I2252" s="88"/>
    </row>
    <row r="2253" spans="1:9">
      <c r="A2253" s="95"/>
      <c r="B2253" s="71"/>
      <c r="C2253" s="74"/>
      <c r="D2253" s="77"/>
      <c r="E2253" s="51"/>
      <c r="F2253" s="51"/>
      <c r="G2253" s="51"/>
      <c r="H2253" s="51"/>
      <c r="I2253" s="88"/>
    </row>
    <row r="2254" spans="1:9">
      <c r="A2254" s="95"/>
      <c r="B2254" s="71"/>
      <c r="C2254" s="74"/>
      <c r="D2254" s="77"/>
      <c r="E2254" s="51"/>
      <c r="F2254" s="51"/>
      <c r="G2254" s="51"/>
      <c r="H2254" s="51"/>
      <c r="I2254" s="88"/>
    </row>
    <row r="2255" spans="1:9">
      <c r="A2255" s="95"/>
      <c r="B2255" s="71"/>
      <c r="C2255" s="74"/>
      <c r="D2255" s="77"/>
      <c r="E2255" s="51"/>
      <c r="F2255" s="51"/>
      <c r="G2255" s="51"/>
      <c r="H2255" s="51"/>
      <c r="I2255" s="88"/>
    </row>
    <row r="2256" spans="1:9">
      <c r="A2256" s="95"/>
      <c r="B2256" s="71"/>
      <c r="C2256" s="74"/>
      <c r="D2256" s="78" t="s">
        <v>86</v>
      </c>
      <c r="E2256" s="51"/>
      <c r="F2256" s="51"/>
      <c r="G2256" s="51"/>
      <c r="H2256" s="51"/>
      <c r="I2256" s="88"/>
    </row>
    <row r="2257" spans="1:9" ht="36">
      <c r="A2257" s="90"/>
      <c r="B2257" s="60" t="s">
        <v>76</v>
      </c>
      <c r="C2257" s="62" t="s">
        <v>131</v>
      </c>
      <c r="D2257" s="66" t="s">
        <v>1050</v>
      </c>
      <c r="E2257" s="51"/>
      <c r="F2257" s="51"/>
      <c r="G2257" s="51"/>
      <c r="H2257" s="51"/>
      <c r="I2257" s="88"/>
    </row>
    <row r="2258" spans="1:9" ht="90">
      <c r="A2258" s="91"/>
      <c r="B2258" s="61" t="s">
        <v>77</v>
      </c>
      <c r="C2258" s="63" t="s">
        <v>1049</v>
      </c>
      <c r="D2258" s="66" t="s">
        <v>83</v>
      </c>
      <c r="E2258" s="51"/>
      <c r="F2258" s="51"/>
      <c r="G2258" s="51"/>
      <c r="H2258" s="51"/>
      <c r="I2258" s="88"/>
    </row>
    <row r="2259" spans="1:9" ht="63">
      <c r="A2259" s="92"/>
      <c r="B2259" s="61"/>
      <c r="C2259" s="64" t="s">
        <v>133</v>
      </c>
      <c r="D2259" s="66" t="s">
        <v>1051</v>
      </c>
      <c r="E2259" s="51"/>
      <c r="F2259" s="51"/>
      <c r="G2259" s="51"/>
      <c r="H2259" s="51"/>
      <c r="I2259" s="88"/>
    </row>
    <row r="2260" spans="1:9" ht="27">
      <c r="A2260" s="92" t="s">
        <v>75</v>
      </c>
      <c r="B2260" s="61"/>
      <c r="C2260" s="65" t="s">
        <v>545</v>
      </c>
      <c r="D2260" s="67" t="s">
        <v>1052</v>
      </c>
      <c r="E2260" s="51"/>
      <c r="F2260" s="51"/>
      <c r="G2260" s="51"/>
      <c r="H2260" s="51"/>
      <c r="I2260" s="88"/>
    </row>
    <row r="2261" spans="1:9">
      <c r="A2261" s="92"/>
      <c r="B2261" s="61"/>
      <c r="C2261" s="65"/>
      <c r="D2261" s="66"/>
      <c r="E2261" s="51"/>
      <c r="F2261" s="51"/>
      <c r="G2261" s="51"/>
      <c r="H2261" s="51"/>
      <c r="I2261" s="88"/>
    </row>
    <row r="2262" spans="1:9">
      <c r="A2262" s="92"/>
      <c r="B2262" s="61"/>
      <c r="C2262" s="65"/>
      <c r="D2262" s="66"/>
      <c r="E2262" s="51"/>
      <c r="F2262" s="51"/>
      <c r="G2262" s="51"/>
      <c r="H2262" s="51"/>
      <c r="I2262" s="88"/>
    </row>
    <row r="2263" spans="1:9">
      <c r="A2263" s="92"/>
      <c r="B2263" s="61"/>
      <c r="C2263" s="65"/>
      <c r="D2263" s="66"/>
      <c r="E2263" s="51"/>
      <c r="F2263" s="51"/>
      <c r="G2263" s="51"/>
      <c r="H2263" s="51"/>
      <c r="I2263" s="88"/>
    </row>
    <row r="2264" spans="1:9">
      <c r="A2264" s="92"/>
      <c r="B2264" s="61"/>
      <c r="C2264" s="65"/>
      <c r="D2264" s="69" t="s">
        <v>86</v>
      </c>
      <c r="E2264" s="51"/>
      <c r="F2264" s="51"/>
      <c r="G2264" s="51"/>
      <c r="H2264" s="51"/>
      <c r="I2264" s="88"/>
    </row>
    <row r="2265" spans="1:9" ht="36">
      <c r="A2265" s="93"/>
      <c r="B2265" s="70" t="s">
        <v>76</v>
      </c>
      <c r="C2265" s="72" t="s">
        <v>131</v>
      </c>
      <c r="D2265" s="75" t="s">
        <v>1050</v>
      </c>
      <c r="E2265" s="51"/>
      <c r="F2265" s="51"/>
      <c r="G2265" s="51"/>
      <c r="H2265" s="51"/>
      <c r="I2265" s="88"/>
    </row>
    <row r="2266" spans="1:9" ht="90">
      <c r="A2266" s="94"/>
      <c r="B2266" s="71" t="s">
        <v>77</v>
      </c>
      <c r="C2266" s="73" t="s">
        <v>1049</v>
      </c>
      <c r="D2266" s="75" t="s">
        <v>83</v>
      </c>
      <c r="E2266" s="51"/>
      <c r="F2266" s="51"/>
      <c r="G2266" s="51"/>
      <c r="H2266" s="51"/>
      <c r="I2266" s="88"/>
    </row>
    <row r="2267" spans="1:9" ht="63">
      <c r="A2267" s="95"/>
      <c r="B2267" s="71"/>
      <c r="C2267" s="57" t="s">
        <v>133</v>
      </c>
      <c r="D2267" s="75" t="s">
        <v>1051</v>
      </c>
      <c r="E2267" s="51"/>
      <c r="F2267" s="51"/>
      <c r="G2267" s="51"/>
      <c r="H2267" s="51"/>
      <c r="I2267" s="88"/>
    </row>
    <row r="2268" spans="1:9" ht="27">
      <c r="A2268" s="95" t="s">
        <v>75</v>
      </c>
      <c r="B2268" s="71"/>
      <c r="C2268" s="74" t="s">
        <v>545</v>
      </c>
      <c r="D2268" s="76" t="s">
        <v>1052</v>
      </c>
      <c r="E2268" s="51"/>
      <c r="F2268" s="51"/>
      <c r="G2268" s="51"/>
      <c r="H2268" s="51"/>
      <c r="I2268" s="88"/>
    </row>
    <row r="2269" spans="1:9">
      <c r="A2269" s="95"/>
      <c r="B2269" s="71"/>
      <c r="C2269" s="74"/>
      <c r="D2269" s="75"/>
      <c r="E2269" s="51"/>
      <c r="F2269" s="51"/>
      <c r="G2269" s="51"/>
      <c r="H2269" s="51"/>
      <c r="I2269" s="88"/>
    </row>
    <row r="2270" spans="1:9">
      <c r="A2270" s="95"/>
      <c r="B2270" s="71"/>
      <c r="C2270" s="74"/>
      <c r="D2270" s="75"/>
      <c r="E2270" s="51"/>
      <c r="F2270" s="51"/>
      <c r="G2270" s="51"/>
      <c r="H2270" s="51"/>
      <c r="I2270" s="88"/>
    </row>
    <row r="2271" spans="1:9">
      <c r="A2271" s="95"/>
      <c r="B2271" s="71"/>
      <c r="C2271" s="74"/>
      <c r="D2271" s="75"/>
      <c r="E2271" s="51"/>
      <c r="F2271" s="51"/>
      <c r="G2271" s="51"/>
      <c r="H2271" s="51"/>
      <c r="I2271" s="88"/>
    </row>
    <row r="2272" spans="1:9">
      <c r="A2272" s="95"/>
      <c r="B2272" s="71"/>
      <c r="C2272" s="74"/>
      <c r="D2272" s="78" t="s">
        <v>86</v>
      </c>
      <c r="E2272" s="51"/>
      <c r="F2272" s="51"/>
      <c r="G2272" s="51"/>
      <c r="H2272" s="51"/>
      <c r="I2272" s="88"/>
    </row>
    <row r="2273" spans="1:9" ht="36">
      <c r="A2273" s="90"/>
      <c r="B2273" s="60" t="s">
        <v>76</v>
      </c>
      <c r="C2273" s="62" t="s">
        <v>131</v>
      </c>
      <c r="D2273" s="66" t="s">
        <v>1053</v>
      </c>
      <c r="E2273" s="51"/>
      <c r="F2273" s="51"/>
      <c r="G2273" s="51"/>
      <c r="H2273" s="51"/>
      <c r="I2273" s="88"/>
    </row>
    <row r="2274" spans="1:9" ht="63">
      <c r="A2274" s="91"/>
      <c r="B2274" s="61" t="s">
        <v>77</v>
      </c>
      <c r="C2274" s="64" t="s">
        <v>133</v>
      </c>
      <c r="D2274" s="66" t="s">
        <v>220</v>
      </c>
      <c r="E2274" s="51"/>
      <c r="F2274" s="51"/>
      <c r="G2274" s="51"/>
      <c r="H2274" s="51"/>
      <c r="I2274" s="88"/>
    </row>
    <row r="2275" spans="1:9" ht="27">
      <c r="A2275" s="92"/>
      <c r="B2275" s="61"/>
      <c r="C2275" s="65" t="s">
        <v>390</v>
      </c>
      <c r="D2275" s="66" t="s">
        <v>1054</v>
      </c>
      <c r="E2275" s="51"/>
      <c r="F2275" s="51"/>
      <c r="G2275" s="51"/>
      <c r="H2275" s="51"/>
      <c r="I2275" s="88"/>
    </row>
    <row r="2276" spans="1:9">
      <c r="A2276" s="92" t="s">
        <v>75</v>
      </c>
      <c r="B2276" s="61"/>
      <c r="C2276" s="65"/>
      <c r="D2276" s="67" t="s">
        <v>1055</v>
      </c>
      <c r="E2276" s="51"/>
      <c r="F2276" s="51"/>
      <c r="G2276" s="51"/>
      <c r="H2276" s="51"/>
      <c r="I2276" s="88"/>
    </row>
    <row r="2277" spans="1:9">
      <c r="A2277" s="92"/>
      <c r="B2277" s="61"/>
      <c r="C2277" s="65"/>
      <c r="D2277" s="66"/>
      <c r="E2277" s="51"/>
      <c r="F2277" s="51"/>
      <c r="G2277" s="51"/>
      <c r="H2277" s="51"/>
      <c r="I2277" s="88"/>
    </row>
    <row r="2278" spans="1:9">
      <c r="A2278" s="92"/>
      <c r="B2278" s="61"/>
      <c r="C2278" s="65"/>
      <c r="D2278" s="66"/>
      <c r="E2278" s="51"/>
      <c r="F2278" s="51"/>
      <c r="G2278" s="51"/>
      <c r="H2278" s="51"/>
      <c r="I2278" s="88"/>
    </row>
    <row r="2279" spans="1:9">
      <c r="A2279" s="92"/>
      <c r="B2279" s="61"/>
      <c r="C2279" s="65"/>
      <c r="D2279" s="66"/>
      <c r="E2279" s="51"/>
      <c r="F2279" s="51"/>
      <c r="G2279" s="51"/>
      <c r="H2279" s="51"/>
      <c r="I2279" s="88"/>
    </row>
    <row r="2280" spans="1:9">
      <c r="A2280" s="92"/>
      <c r="B2280" s="61"/>
      <c r="C2280" s="65"/>
      <c r="D2280" s="69" t="s">
        <v>86</v>
      </c>
      <c r="E2280" s="51"/>
      <c r="F2280" s="51"/>
      <c r="G2280" s="51"/>
      <c r="H2280" s="51"/>
      <c r="I2280" s="88"/>
    </row>
    <row r="2281" spans="1:9" ht="36">
      <c r="A2281" s="93"/>
      <c r="B2281" s="70" t="s">
        <v>76</v>
      </c>
      <c r="C2281" s="72" t="s">
        <v>131</v>
      </c>
      <c r="D2281" s="75" t="s">
        <v>1058</v>
      </c>
      <c r="E2281" s="51"/>
      <c r="F2281" s="51"/>
      <c r="G2281" s="51"/>
      <c r="H2281" s="51"/>
      <c r="I2281" s="88"/>
    </row>
    <row r="2282" spans="1:9">
      <c r="A2282" s="94"/>
      <c r="B2282" s="71" t="s">
        <v>77</v>
      </c>
      <c r="C2282" s="73" t="s">
        <v>1056</v>
      </c>
      <c r="D2282" s="75" t="s">
        <v>83</v>
      </c>
      <c r="E2282" s="51"/>
      <c r="F2282" s="51"/>
      <c r="G2282" s="51"/>
      <c r="H2282" s="51"/>
      <c r="I2282" s="88"/>
    </row>
    <row r="2283" spans="1:9" ht="63">
      <c r="A2283" s="95"/>
      <c r="B2283" s="71"/>
      <c r="C2283" s="57" t="s">
        <v>133</v>
      </c>
      <c r="D2283" s="75" t="s">
        <v>1059</v>
      </c>
      <c r="E2283" s="51"/>
      <c r="F2283" s="51"/>
      <c r="G2283" s="51"/>
      <c r="H2283" s="51"/>
      <c r="I2283" s="88"/>
    </row>
    <row r="2284" spans="1:9" ht="36">
      <c r="A2284" s="95" t="s">
        <v>75</v>
      </c>
      <c r="B2284" s="71"/>
      <c r="C2284" s="74" t="s">
        <v>1057</v>
      </c>
      <c r="D2284" s="76" t="s">
        <v>1060</v>
      </c>
      <c r="E2284" s="51"/>
      <c r="F2284" s="51"/>
      <c r="G2284" s="51"/>
      <c r="H2284" s="51"/>
      <c r="I2284" s="88"/>
    </row>
    <row r="2285" spans="1:9">
      <c r="A2285" s="95"/>
      <c r="B2285" s="71"/>
      <c r="C2285" s="74"/>
      <c r="D2285" s="75"/>
      <c r="E2285" s="51"/>
      <c r="F2285" s="51"/>
      <c r="G2285" s="51"/>
      <c r="H2285" s="51"/>
      <c r="I2285" s="88"/>
    </row>
    <row r="2286" spans="1:9">
      <c r="A2286" s="95"/>
      <c r="B2286" s="71"/>
      <c r="C2286" s="74"/>
      <c r="D2286" s="75"/>
      <c r="E2286" s="51"/>
      <c r="F2286" s="51"/>
      <c r="G2286" s="51"/>
      <c r="H2286" s="51"/>
      <c r="I2286" s="88"/>
    </row>
    <row r="2287" spans="1:9">
      <c r="A2287" s="95"/>
      <c r="B2287" s="71"/>
      <c r="C2287" s="74"/>
      <c r="D2287" s="75"/>
      <c r="E2287" s="51"/>
      <c r="F2287" s="51"/>
      <c r="G2287" s="51"/>
      <c r="H2287" s="51"/>
      <c r="I2287" s="88"/>
    </row>
    <row r="2288" spans="1:9">
      <c r="A2288" s="95"/>
      <c r="B2288" s="71"/>
      <c r="C2288" s="74"/>
      <c r="D2288" s="78" t="s">
        <v>86</v>
      </c>
      <c r="E2288" s="51"/>
      <c r="F2288" s="51"/>
      <c r="G2288" s="51"/>
      <c r="H2288" s="51"/>
      <c r="I2288" s="88"/>
    </row>
    <row r="2289" spans="1:9" ht="36">
      <c r="A2289" s="90"/>
      <c r="B2289" s="60" t="s">
        <v>76</v>
      </c>
      <c r="C2289" s="62" t="s">
        <v>131</v>
      </c>
      <c r="D2289" s="66" t="s">
        <v>1062</v>
      </c>
      <c r="E2289" s="51"/>
      <c r="F2289" s="51"/>
      <c r="G2289" s="51"/>
      <c r="H2289" s="51"/>
      <c r="I2289" s="88"/>
    </row>
    <row r="2290" spans="1:9" ht="27">
      <c r="A2290" s="91"/>
      <c r="B2290" s="61" t="s">
        <v>77</v>
      </c>
      <c r="C2290" s="63" t="s">
        <v>1061</v>
      </c>
      <c r="D2290" s="66" t="s">
        <v>83</v>
      </c>
      <c r="E2290" s="51"/>
      <c r="F2290" s="51"/>
      <c r="G2290" s="51"/>
      <c r="H2290" s="51"/>
      <c r="I2290" s="88"/>
    </row>
    <row r="2291" spans="1:9" ht="63">
      <c r="A2291" s="92"/>
      <c r="B2291" s="61"/>
      <c r="C2291" s="64" t="s">
        <v>133</v>
      </c>
      <c r="D2291" s="66" t="s">
        <v>1063</v>
      </c>
      <c r="E2291" s="51"/>
      <c r="F2291" s="51"/>
      <c r="G2291" s="51"/>
      <c r="H2291" s="51"/>
      <c r="I2291" s="88"/>
    </row>
    <row r="2292" spans="1:9" ht="27">
      <c r="A2292" s="92" t="s">
        <v>75</v>
      </c>
      <c r="B2292" s="61"/>
      <c r="C2292" s="65" t="s">
        <v>185</v>
      </c>
      <c r="D2292" s="67" t="s">
        <v>1064</v>
      </c>
      <c r="E2292" s="51"/>
      <c r="F2292" s="51"/>
      <c r="G2292" s="51"/>
      <c r="H2292" s="51"/>
      <c r="I2292" s="88"/>
    </row>
    <row r="2293" spans="1:9">
      <c r="A2293" s="92"/>
      <c r="B2293" s="61"/>
      <c r="C2293" s="65"/>
      <c r="D2293" s="66"/>
      <c r="E2293" s="51"/>
      <c r="F2293" s="51"/>
      <c r="G2293" s="51"/>
      <c r="H2293" s="51"/>
      <c r="I2293" s="88"/>
    </row>
    <row r="2294" spans="1:9">
      <c r="A2294" s="92"/>
      <c r="B2294" s="61"/>
      <c r="C2294" s="65"/>
      <c r="D2294" s="66"/>
      <c r="E2294" s="51"/>
      <c r="F2294" s="51"/>
      <c r="G2294" s="51"/>
      <c r="H2294" s="51"/>
      <c r="I2294" s="88"/>
    </row>
    <row r="2295" spans="1:9">
      <c r="A2295" s="92"/>
      <c r="B2295" s="61"/>
      <c r="C2295" s="65"/>
      <c r="D2295" s="66"/>
      <c r="E2295" s="51"/>
      <c r="F2295" s="51"/>
      <c r="G2295" s="51"/>
      <c r="H2295" s="51"/>
      <c r="I2295" s="88"/>
    </row>
    <row r="2296" spans="1:9">
      <c r="A2296" s="92"/>
      <c r="B2296" s="61"/>
      <c r="C2296" s="65"/>
      <c r="D2296" s="69" t="s">
        <v>86</v>
      </c>
      <c r="E2296" s="51"/>
      <c r="F2296" s="51"/>
      <c r="G2296" s="51"/>
      <c r="H2296" s="51"/>
      <c r="I2296" s="88"/>
    </row>
    <row r="2297" spans="1:9" ht="36">
      <c r="A2297" s="93"/>
      <c r="B2297" s="70" t="s">
        <v>76</v>
      </c>
      <c r="C2297" s="72" t="s">
        <v>131</v>
      </c>
      <c r="D2297" s="75" t="s">
        <v>1065</v>
      </c>
      <c r="E2297" s="51"/>
      <c r="F2297" s="51"/>
      <c r="G2297" s="51"/>
      <c r="H2297" s="51"/>
      <c r="I2297" s="88"/>
    </row>
    <row r="2298" spans="1:9" ht="63">
      <c r="A2298" s="94"/>
      <c r="B2298" s="71" t="s">
        <v>77</v>
      </c>
      <c r="C2298" s="57" t="s">
        <v>133</v>
      </c>
      <c r="D2298" s="75" t="s">
        <v>83</v>
      </c>
      <c r="E2298" s="51"/>
      <c r="F2298" s="51"/>
      <c r="G2298" s="51"/>
      <c r="H2298" s="51"/>
      <c r="I2298" s="88"/>
    </row>
    <row r="2299" spans="1:9" ht="36">
      <c r="A2299" s="95"/>
      <c r="B2299" s="71"/>
      <c r="C2299" s="74" t="s">
        <v>482</v>
      </c>
      <c r="D2299" s="75" t="s">
        <v>1066</v>
      </c>
      <c r="E2299" s="51"/>
      <c r="F2299" s="51"/>
      <c r="G2299" s="51"/>
      <c r="H2299" s="51"/>
      <c r="I2299" s="88"/>
    </row>
    <row r="2300" spans="1:9">
      <c r="A2300" s="95" t="s">
        <v>75</v>
      </c>
      <c r="B2300" s="71"/>
      <c r="C2300" s="74"/>
      <c r="D2300" s="76" t="s">
        <v>1067</v>
      </c>
      <c r="E2300" s="51"/>
      <c r="F2300" s="51"/>
      <c r="G2300" s="51"/>
      <c r="H2300" s="51"/>
      <c r="I2300" s="88"/>
    </row>
    <row r="2301" spans="1:9">
      <c r="A2301" s="95"/>
      <c r="B2301" s="71"/>
      <c r="C2301" s="74"/>
      <c r="D2301" s="75"/>
      <c r="E2301" s="51"/>
      <c r="F2301" s="51"/>
      <c r="G2301" s="51"/>
      <c r="H2301" s="51"/>
      <c r="I2301" s="88"/>
    </row>
    <row r="2302" spans="1:9">
      <c r="A2302" s="95"/>
      <c r="B2302" s="71"/>
      <c r="C2302" s="74"/>
      <c r="D2302" s="75"/>
      <c r="E2302" s="51"/>
      <c r="F2302" s="51"/>
      <c r="G2302" s="51"/>
      <c r="H2302" s="51"/>
      <c r="I2302" s="88"/>
    </row>
    <row r="2303" spans="1:9">
      <c r="A2303" s="95"/>
      <c r="B2303" s="71"/>
      <c r="C2303" s="74"/>
      <c r="D2303" s="75"/>
      <c r="E2303" s="51"/>
      <c r="F2303" s="51"/>
      <c r="G2303" s="51"/>
      <c r="H2303" s="51"/>
      <c r="I2303" s="88"/>
    </row>
    <row r="2304" spans="1:9">
      <c r="A2304" s="95"/>
      <c r="B2304" s="71"/>
      <c r="C2304" s="74"/>
      <c r="D2304" s="78" t="s">
        <v>86</v>
      </c>
      <c r="E2304" s="51"/>
      <c r="F2304" s="51"/>
      <c r="G2304" s="51"/>
      <c r="H2304" s="51"/>
      <c r="I2304" s="88"/>
    </row>
    <row r="2305" spans="1:9" ht="36">
      <c r="A2305" s="90"/>
      <c r="B2305" s="60" t="s">
        <v>76</v>
      </c>
      <c r="C2305" s="62" t="s">
        <v>131</v>
      </c>
      <c r="D2305" s="66" t="s">
        <v>1069</v>
      </c>
      <c r="E2305" s="51"/>
      <c r="F2305" s="51"/>
      <c r="G2305" s="51"/>
      <c r="H2305" s="51"/>
      <c r="I2305" s="88"/>
    </row>
    <row r="2306" spans="1:9" ht="36">
      <c r="A2306" s="91"/>
      <c r="B2306" s="61" t="s">
        <v>77</v>
      </c>
      <c r="C2306" s="63" t="s">
        <v>1068</v>
      </c>
      <c r="D2306" s="66" t="s">
        <v>83</v>
      </c>
      <c r="E2306" s="51"/>
      <c r="F2306" s="51"/>
      <c r="G2306" s="51"/>
      <c r="H2306" s="51"/>
      <c r="I2306" s="88"/>
    </row>
    <row r="2307" spans="1:9" ht="63">
      <c r="A2307" s="92"/>
      <c r="B2307" s="61"/>
      <c r="C2307" s="64" t="s">
        <v>133</v>
      </c>
      <c r="D2307" s="66" t="s">
        <v>1070</v>
      </c>
      <c r="E2307" s="51"/>
      <c r="F2307" s="51"/>
      <c r="G2307" s="51"/>
      <c r="H2307" s="51"/>
      <c r="I2307" s="88"/>
    </row>
    <row r="2308" spans="1:9" ht="36">
      <c r="A2308" s="92" t="s">
        <v>75</v>
      </c>
      <c r="B2308" s="61"/>
      <c r="C2308" s="65" t="s">
        <v>538</v>
      </c>
      <c r="D2308" s="67" t="s">
        <v>1071</v>
      </c>
      <c r="E2308" s="51"/>
      <c r="F2308" s="51"/>
      <c r="G2308" s="51"/>
      <c r="H2308" s="51"/>
      <c r="I2308" s="88"/>
    </row>
    <row r="2309" spans="1:9">
      <c r="A2309" s="92"/>
      <c r="B2309" s="61"/>
      <c r="C2309" s="65"/>
      <c r="D2309" s="66"/>
      <c r="E2309" s="51"/>
      <c r="F2309" s="51"/>
      <c r="G2309" s="51"/>
      <c r="H2309" s="51"/>
      <c r="I2309" s="88"/>
    </row>
    <row r="2310" spans="1:9">
      <c r="A2310" s="92"/>
      <c r="B2310" s="61"/>
      <c r="C2310" s="65"/>
      <c r="D2310" s="66"/>
      <c r="E2310" s="51"/>
      <c r="F2310" s="51"/>
      <c r="G2310" s="51"/>
      <c r="H2310" s="51"/>
      <c r="I2310" s="88"/>
    </row>
    <row r="2311" spans="1:9">
      <c r="A2311" s="92"/>
      <c r="B2311" s="61"/>
      <c r="C2311" s="65"/>
      <c r="D2311" s="66"/>
      <c r="E2311" s="51"/>
      <c r="F2311" s="51"/>
      <c r="G2311" s="51"/>
      <c r="H2311" s="51"/>
      <c r="I2311" s="88"/>
    </row>
    <row r="2312" spans="1:9">
      <c r="A2312" s="92"/>
      <c r="B2312" s="61"/>
      <c r="C2312" s="65"/>
      <c r="D2312" s="69" t="s">
        <v>86</v>
      </c>
      <c r="E2312" s="51"/>
      <c r="F2312" s="51"/>
      <c r="G2312" s="51"/>
      <c r="H2312" s="51"/>
      <c r="I2312" s="88"/>
    </row>
    <row r="2313" spans="1:9" ht="36">
      <c r="A2313" s="93"/>
      <c r="B2313" s="70" t="s">
        <v>76</v>
      </c>
      <c r="C2313" s="72" t="s">
        <v>131</v>
      </c>
      <c r="D2313" s="75" t="s">
        <v>1073</v>
      </c>
      <c r="E2313" s="51"/>
      <c r="F2313" s="51"/>
      <c r="G2313" s="51"/>
      <c r="H2313" s="51"/>
      <c r="I2313" s="88"/>
    </row>
    <row r="2314" spans="1:9" ht="18">
      <c r="A2314" s="94"/>
      <c r="B2314" s="71" t="s">
        <v>77</v>
      </c>
      <c r="C2314" s="73" t="s">
        <v>1072</v>
      </c>
      <c r="D2314" s="75" t="s">
        <v>83</v>
      </c>
      <c r="E2314" s="51"/>
      <c r="F2314" s="51"/>
      <c r="G2314" s="51"/>
      <c r="H2314" s="51"/>
      <c r="I2314" s="88"/>
    </row>
    <row r="2315" spans="1:9" ht="63">
      <c r="A2315" s="95"/>
      <c r="B2315" s="71"/>
      <c r="C2315" s="57" t="s">
        <v>133</v>
      </c>
      <c r="D2315" s="75" t="s">
        <v>1074</v>
      </c>
      <c r="E2315" s="51"/>
      <c r="F2315" s="51"/>
      <c r="G2315" s="51"/>
      <c r="H2315" s="51"/>
      <c r="I2315" s="88"/>
    </row>
    <row r="2316" spans="1:9" ht="27">
      <c r="A2316" s="95" t="s">
        <v>75</v>
      </c>
      <c r="B2316" s="71"/>
      <c r="C2316" s="74" t="s">
        <v>141</v>
      </c>
      <c r="D2316" s="76" t="s">
        <v>1075</v>
      </c>
      <c r="E2316" s="51"/>
      <c r="F2316" s="51"/>
      <c r="G2316" s="51"/>
      <c r="H2316" s="51"/>
      <c r="I2316" s="88"/>
    </row>
    <row r="2317" spans="1:9">
      <c r="A2317" s="95"/>
      <c r="B2317" s="71"/>
      <c r="C2317" s="74"/>
      <c r="D2317" s="75"/>
      <c r="E2317" s="51"/>
      <c r="F2317" s="51"/>
      <c r="G2317" s="51"/>
      <c r="H2317" s="51"/>
      <c r="I2317" s="88"/>
    </row>
    <row r="2318" spans="1:9">
      <c r="A2318" s="95"/>
      <c r="B2318" s="71"/>
      <c r="C2318" s="74"/>
      <c r="D2318" s="75"/>
      <c r="E2318" s="51"/>
      <c r="F2318" s="51"/>
      <c r="G2318" s="51"/>
      <c r="H2318" s="51"/>
      <c r="I2318" s="88"/>
    </row>
    <row r="2319" spans="1:9">
      <c r="A2319" s="95"/>
      <c r="B2319" s="71"/>
      <c r="C2319" s="74"/>
      <c r="D2319" s="75"/>
      <c r="E2319" s="51"/>
      <c r="F2319" s="51"/>
      <c r="G2319" s="51"/>
      <c r="H2319" s="51"/>
      <c r="I2319" s="88"/>
    </row>
    <row r="2320" spans="1:9">
      <c r="A2320" s="95"/>
      <c r="B2320" s="71"/>
      <c r="C2320" s="74"/>
      <c r="D2320" s="78" t="s">
        <v>86</v>
      </c>
      <c r="E2320" s="51"/>
      <c r="F2320" s="51"/>
      <c r="G2320" s="51"/>
      <c r="H2320" s="51"/>
      <c r="I2320" s="88"/>
    </row>
    <row r="2321" spans="1:9" ht="36">
      <c r="A2321" s="90"/>
      <c r="B2321" s="60" t="s">
        <v>76</v>
      </c>
      <c r="C2321" s="62" t="s">
        <v>131</v>
      </c>
      <c r="D2321" s="66" t="s">
        <v>1077</v>
      </c>
      <c r="E2321" s="51"/>
      <c r="F2321" s="51"/>
      <c r="G2321" s="51"/>
      <c r="H2321" s="51"/>
      <c r="I2321" s="88"/>
    </row>
    <row r="2322" spans="1:9" ht="18">
      <c r="A2322" s="91"/>
      <c r="B2322" s="61" t="s">
        <v>77</v>
      </c>
      <c r="C2322" s="63" t="s">
        <v>1076</v>
      </c>
      <c r="D2322" s="66" t="s">
        <v>83</v>
      </c>
      <c r="E2322" s="51"/>
      <c r="F2322" s="51"/>
      <c r="G2322" s="51"/>
      <c r="H2322" s="51"/>
      <c r="I2322" s="88"/>
    </row>
    <row r="2323" spans="1:9" ht="63">
      <c r="A2323" s="92"/>
      <c r="B2323" s="61"/>
      <c r="C2323" s="64" t="s">
        <v>133</v>
      </c>
      <c r="D2323" s="66" t="s">
        <v>1078</v>
      </c>
      <c r="E2323" s="51"/>
      <c r="F2323" s="51"/>
      <c r="G2323" s="51"/>
      <c r="H2323" s="51"/>
      <c r="I2323" s="88"/>
    </row>
    <row r="2324" spans="1:9" ht="27">
      <c r="A2324" s="92" t="s">
        <v>75</v>
      </c>
      <c r="B2324" s="61"/>
      <c r="C2324" s="65" t="s">
        <v>390</v>
      </c>
      <c r="D2324" s="67" t="s">
        <v>1079</v>
      </c>
      <c r="E2324" s="51"/>
      <c r="F2324" s="51"/>
      <c r="G2324" s="51"/>
      <c r="H2324" s="51"/>
      <c r="I2324" s="88"/>
    </row>
    <row r="2325" spans="1:9">
      <c r="A2325" s="92"/>
      <c r="B2325" s="61"/>
      <c r="C2325" s="65"/>
      <c r="D2325" s="66"/>
      <c r="E2325" s="51"/>
      <c r="F2325" s="51"/>
      <c r="G2325" s="51"/>
      <c r="H2325" s="51"/>
      <c r="I2325" s="88"/>
    </row>
    <row r="2326" spans="1:9">
      <c r="A2326" s="92"/>
      <c r="B2326" s="61"/>
      <c r="C2326" s="65"/>
      <c r="D2326" s="66"/>
      <c r="E2326" s="51"/>
      <c r="F2326" s="51"/>
      <c r="G2326" s="51"/>
      <c r="H2326" s="51"/>
      <c r="I2326" s="88"/>
    </row>
    <row r="2327" spans="1:9">
      <c r="A2327" s="92"/>
      <c r="B2327" s="61"/>
      <c r="C2327" s="65"/>
      <c r="D2327" s="66"/>
      <c r="E2327" s="51"/>
      <c r="F2327" s="51"/>
      <c r="G2327" s="51"/>
      <c r="H2327" s="51"/>
      <c r="I2327" s="88"/>
    </row>
    <row r="2328" spans="1:9">
      <c r="A2328" s="92"/>
      <c r="B2328" s="61"/>
      <c r="C2328" s="65"/>
      <c r="D2328" s="69" t="s">
        <v>86</v>
      </c>
      <c r="E2328" s="51"/>
      <c r="F2328" s="51"/>
      <c r="G2328" s="51"/>
      <c r="H2328" s="51"/>
      <c r="I2328" s="88"/>
    </row>
    <row r="2329" spans="1:9" ht="36">
      <c r="A2329" s="93"/>
      <c r="B2329" s="70" t="s">
        <v>76</v>
      </c>
      <c r="C2329" s="72" t="s">
        <v>131</v>
      </c>
      <c r="D2329" s="75" t="s">
        <v>1080</v>
      </c>
      <c r="E2329" s="51"/>
      <c r="F2329" s="51"/>
      <c r="G2329" s="51"/>
      <c r="H2329" s="51"/>
      <c r="I2329" s="88"/>
    </row>
    <row r="2330" spans="1:9" ht="63">
      <c r="A2330" s="94"/>
      <c r="B2330" s="71" t="s">
        <v>77</v>
      </c>
      <c r="C2330" s="57" t="s">
        <v>133</v>
      </c>
      <c r="D2330" s="75" t="s">
        <v>83</v>
      </c>
      <c r="E2330" s="51"/>
      <c r="F2330" s="51"/>
      <c r="G2330" s="51"/>
      <c r="H2330" s="51"/>
      <c r="I2330" s="88"/>
    </row>
    <row r="2331" spans="1:9" ht="36">
      <c r="A2331" s="95"/>
      <c r="B2331" s="71"/>
      <c r="C2331" s="74" t="s">
        <v>201</v>
      </c>
      <c r="D2331" s="75" t="s">
        <v>1081</v>
      </c>
      <c r="E2331" s="51"/>
      <c r="F2331" s="51"/>
      <c r="G2331" s="51"/>
      <c r="H2331" s="51"/>
      <c r="I2331" s="88"/>
    </row>
    <row r="2332" spans="1:9">
      <c r="A2332" s="95" t="s">
        <v>75</v>
      </c>
      <c r="B2332" s="71"/>
      <c r="C2332" s="74"/>
      <c r="D2332" s="76" t="s">
        <v>1082</v>
      </c>
      <c r="E2332" s="51"/>
      <c r="F2332" s="51"/>
      <c r="G2332" s="51"/>
      <c r="H2332" s="51"/>
      <c r="I2332" s="88"/>
    </row>
    <row r="2333" spans="1:9">
      <c r="A2333" s="95"/>
      <c r="B2333" s="71"/>
      <c r="C2333" s="74"/>
      <c r="D2333" s="75"/>
      <c r="E2333" s="51"/>
      <c r="F2333" s="51"/>
      <c r="G2333" s="51"/>
      <c r="H2333" s="51"/>
      <c r="I2333" s="88"/>
    </row>
    <row r="2334" spans="1:9">
      <c r="A2334" s="95"/>
      <c r="B2334" s="71"/>
      <c r="C2334" s="74"/>
      <c r="D2334" s="75"/>
      <c r="E2334" s="51"/>
      <c r="F2334" s="51"/>
      <c r="G2334" s="51"/>
      <c r="H2334" s="51"/>
      <c r="I2334" s="88"/>
    </row>
    <row r="2335" spans="1:9">
      <c r="A2335" s="95"/>
      <c r="B2335" s="71"/>
      <c r="C2335" s="74"/>
      <c r="D2335" s="75"/>
      <c r="E2335" s="51"/>
      <c r="F2335" s="51"/>
      <c r="G2335" s="51"/>
      <c r="H2335" s="51"/>
      <c r="I2335" s="88"/>
    </row>
    <row r="2336" spans="1:9">
      <c r="A2336" s="95"/>
      <c r="B2336" s="71"/>
      <c r="C2336" s="74"/>
      <c r="D2336" s="78" t="s">
        <v>86</v>
      </c>
      <c r="E2336" s="51"/>
      <c r="F2336" s="51"/>
      <c r="G2336" s="51"/>
      <c r="H2336" s="51"/>
      <c r="I2336" s="88"/>
    </row>
    <row r="2337" spans="1:9" ht="36">
      <c r="A2337" s="90"/>
      <c r="B2337" s="60" t="s">
        <v>76</v>
      </c>
      <c r="C2337" s="62" t="s">
        <v>131</v>
      </c>
      <c r="D2337" s="66" t="s">
        <v>1083</v>
      </c>
      <c r="E2337" s="51"/>
      <c r="F2337" s="51"/>
      <c r="G2337" s="51"/>
      <c r="H2337" s="51"/>
      <c r="I2337" s="88"/>
    </row>
    <row r="2338" spans="1:9" ht="63">
      <c r="A2338" s="91"/>
      <c r="B2338" s="61" t="s">
        <v>77</v>
      </c>
      <c r="C2338" s="64" t="s">
        <v>133</v>
      </c>
      <c r="D2338" s="66" t="s">
        <v>446</v>
      </c>
      <c r="E2338" s="51"/>
      <c r="F2338" s="51"/>
      <c r="G2338" s="51"/>
      <c r="H2338" s="51"/>
      <c r="I2338" s="88"/>
    </row>
    <row r="2339" spans="1:9" ht="36">
      <c r="A2339" s="92"/>
      <c r="B2339" s="61"/>
      <c r="C2339" s="65" t="s">
        <v>190</v>
      </c>
      <c r="D2339" s="66" t="s">
        <v>1081</v>
      </c>
      <c r="E2339" s="51"/>
      <c r="F2339" s="51"/>
      <c r="G2339" s="51"/>
      <c r="H2339" s="51"/>
      <c r="I2339" s="88"/>
    </row>
    <row r="2340" spans="1:9">
      <c r="A2340" s="92" t="s">
        <v>75</v>
      </c>
      <c r="B2340" s="61"/>
      <c r="C2340" s="65"/>
      <c r="D2340" s="67" t="s">
        <v>1082</v>
      </c>
      <c r="E2340" s="51"/>
      <c r="F2340" s="51"/>
      <c r="G2340" s="51"/>
      <c r="H2340" s="51"/>
      <c r="I2340" s="88"/>
    </row>
    <row r="2341" spans="1:9">
      <c r="A2341" s="92"/>
      <c r="B2341" s="61"/>
      <c r="C2341" s="65"/>
      <c r="D2341" s="66"/>
      <c r="E2341" s="51"/>
      <c r="F2341" s="51"/>
      <c r="G2341" s="51"/>
      <c r="H2341" s="51"/>
      <c r="I2341" s="88"/>
    </row>
    <row r="2342" spans="1:9">
      <c r="A2342" s="92"/>
      <c r="B2342" s="61"/>
      <c r="C2342" s="65"/>
      <c r="D2342" s="66"/>
      <c r="E2342" s="51"/>
      <c r="F2342" s="51"/>
      <c r="G2342" s="51"/>
      <c r="H2342" s="51"/>
      <c r="I2342" s="88"/>
    </row>
    <row r="2343" spans="1:9">
      <c r="A2343" s="92"/>
      <c r="B2343" s="61"/>
      <c r="C2343" s="65"/>
      <c r="D2343" s="66"/>
      <c r="E2343" s="51"/>
      <c r="F2343" s="51"/>
      <c r="G2343" s="51"/>
      <c r="H2343" s="51"/>
      <c r="I2343" s="88"/>
    </row>
    <row r="2344" spans="1:9">
      <c r="A2344" s="92"/>
      <c r="B2344" s="61"/>
      <c r="C2344" s="65"/>
      <c r="D2344" s="69" t="s">
        <v>86</v>
      </c>
      <c r="E2344" s="51"/>
      <c r="F2344" s="51"/>
      <c r="G2344" s="51"/>
      <c r="H2344" s="51"/>
      <c r="I2344" s="88"/>
    </row>
    <row r="2345" spans="1:9" ht="36">
      <c r="A2345" s="93"/>
      <c r="B2345" s="70" t="s">
        <v>76</v>
      </c>
      <c r="C2345" s="72" t="s">
        <v>131</v>
      </c>
      <c r="D2345" s="75" t="s">
        <v>1084</v>
      </c>
      <c r="E2345" s="51"/>
      <c r="F2345" s="51"/>
      <c r="G2345" s="51"/>
      <c r="H2345" s="51"/>
      <c r="I2345" s="88"/>
    </row>
    <row r="2346" spans="1:9" ht="63">
      <c r="A2346" s="94"/>
      <c r="B2346" s="71" t="s">
        <v>77</v>
      </c>
      <c r="C2346" s="57" t="s">
        <v>133</v>
      </c>
      <c r="D2346" s="75" t="s">
        <v>83</v>
      </c>
      <c r="E2346" s="51"/>
      <c r="F2346" s="51"/>
      <c r="G2346" s="51"/>
      <c r="H2346" s="51"/>
      <c r="I2346" s="88"/>
    </row>
    <row r="2347" spans="1:9" ht="27">
      <c r="A2347" s="95"/>
      <c r="B2347" s="71"/>
      <c r="C2347" s="74" t="s">
        <v>315</v>
      </c>
      <c r="D2347" s="75" t="s">
        <v>1085</v>
      </c>
      <c r="E2347" s="51"/>
      <c r="F2347" s="51"/>
      <c r="G2347" s="51"/>
      <c r="H2347" s="51"/>
      <c r="I2347" s="88"/>
    </row>
    <row r="2348" spans="1:9">
      <c r="A2348" s="95" t="s">
        <v>75</v>
      </c>
      <c r="B2348" s="71"/>
      <c r="C2348" s="74"/>
      <c r="D2348" s="76" t="s">
        <v>1086</v>
      </c>
      <c r="E2348" s="51"/>
      <c r="F2348" s="51"/>
      <c r="G2348" s="51"/>
      <c r="H2348" s="51"/>
      <c r="I2348" s="88"/>
    </row>
    <row r="2349" spans="1:9">
      <c r="A2349" s="95"/>
      <c r="B2349" s="71"/>
      <c r="C2349" s="74"/>
      <c r="D2349" s="75"/>
      <c r="E2349" s="51"/>
      <c r="F2349" s="51"/>
      <c r="G2349" s="51"/>
      <c r="H2349" s="51"/>
      <c r="I2349" s="88"/>
    </row>
    <row r="2350" spans="1:9">
      <c r="A2350" s="95"/>
      <c r="B2350" s="71"/>
      <c r="C2350" s="74"/>
      <c r="D2350" s="75"/>
      <c r="E2350" s="51"/>
      <c r="F2350" s="51"/>
      <c r="G2350" s="51"/>
      <c r="H2350" s="51"/>
      <c r="I2350" s="88"/>
    </row>
    <row r="2351" spans="1:9">
      <c r="A2351" s="95"/>
      <c r="B2351" s="71"/>
      <c r="C2351" s="74"/>
      <c r="D2351" s="75"/>
      <c r="E2351" s="51"/>
      <c r="F2351" s="51"/>
      <c r="G2351" s="51"/>
      <c r="H2351" s="51"/>
      <c r="I2351" s="88"/>
    </row>
    <row r="2352" spans="1:9">
      <c r="A2352" s="95"/>
      <c r="B2352" s="71"/>
      <c r="C2352" s="74"/>
      <c r="D2352" s="78" t="s">
        <v>86</v>
      </c>
      <c r="E2352" s="51"/>
      <c r="F2352" s="51"/>
      <c r="G2352" s="51"/>
      <c r="H2352" s="51"/>
      <c r="I2352" s="88"/>
    </row>
    <row r="2353" spans="1:9" ht="36">
      <c r="A2353" s="90"/>
      <c r="B2353" s="60" t="s">
        <v>76</v>
      </c>
      <c r="C2353" s="62" t="s">
        <v>131</v>
      </c>
      <c r="D2353" s="66" t="s">
        <v>1087</v>
      </c>
      <c r="E2353" s="51"/>
      <c r="F2353" s="51"/>
      <c r="G2353" s="51"/>
      <c r="H2353" s="51"/>
      <c r="I2353" s="88"/>
    </row>
    <row r="2354" spans="1:9" ht="63">
      <c r="A2354" s="91"/>
      <c r="B2354" s="61" t="s">
        <v>77</v>
      </c>
      <c r="C2354" s="64" t="s">
        <v>133</v>
      </c>
      <c r="D2354" s="66" t="s">
        <v>220</v>
      </c>
      <c r="E2354" s="51"/>
      <c r="F2354" s="51"/>
      <c r="G2354" s="51"/>
      <c r="H2354" s="51"/>
      <c r="I2354" s="88"/>
    </row>
    <row r="2355" spans="1:9" ht="36">
      <c r="A2355" s="92"/>
      <c r="B2355" s="61"/>
      <c r="C2355" s="65" t="s">
        <v>190</v>
      </c>
      <c r="D2355" s="66" t="s">
        <v>1088</v>
      </c>
      <c r="E2355" s="51"/>
      <c r="F2355" s="51"/>
      <c r="G2355" s="51"/>
      <c r="H2355" s="51"/>
      <c r="I2355" s="88"/>
    </row>
    <row r="2356" spans="1:9">
      <c r="A2356" s="92" t="s">
        <v>75</v>
      </c>
      <c r="B2356" s="61"/>
      <c r="C2356" s="65"/>
      <c r="D2356" s="67" t="s">
        <v>1089</v>
      </c>
      <c r="E2356" s="51"/>
      <c r="F2356" s="51"/>
      <c r="G2356" s="51"/>
      <c r="H2356" s="51"/>
      <c r="I2356" s="88"/>
    </row>
    <row r="2357" spans="1:9">
      <c r="A2357" s="92"/>
      <c r="B2357" s="61"/>
      <c r="C2357" s="65"/>
      <c r="D2357" s="66"/>
      <c r="E2357" s="51"/>
      <c r="F2357" s="51"/>
      <c r="G2357" s="51"/>
      <c r="H2357" s="51"/>
      <c r="I2357" s="88"/>
    </row>
    <row r="2358" spans="1:9">
      <c r="A2358" s="92"/>
      <c r="B2358" s="61"/>
      <c r="C2358" s="65"/>
      <c r="D2358" s="66"/>
      <c r="E2358" s="51"/>
      <c r="F2358" s="51"/>
      <c r="G2358" s="51"/>
      <c r="H2358" s="51"/>
      <c r="I2358" s="88"/>
    </row>
    <row r="2359" spans="1:9">
      <c r="A2359" s="92"/>
      <c r="B2359" s="61"/>
      <c r="C2359" s="65"/>
      <c r="D2359" s="66"/>
      <c r="E2359" s="51"/>
      <c r="F2359" s="51"/>
      <c r="G2359" s="51"/>
      <c r="H2359" s="51"/>
      <c r="I2359" s="88"/>
    </row>
    <row r="2360" spans="1:9">
      <c r="A2360" s="92"/>
      <c r="B2360" s="61"/>
      <c r="C2360" s="65"/>
      <c r="D2360" s="69" t="s">
        <v>86</v>
      </c>
      <c r="E2360" s="51"/>
      <c r="F2360" s="51"/>
      <c r="G2360" s="51"/>
      <c r="H2360" s="51"/>
      <c r="I2360" s="88"/>
    </row>
    <row r="2361" spans="1:9" ht="36">
      <c r="A2361" s="93"/>
      <c r="B2361" s="70" t="s">
        <v>76</v>
      </c>
      <c r="C2361" s="72" t="s">
        <v>131</v>
      </c>
      <c r="D2361" s="75" t="s">
        <v>1091</v>
      </c>
      <c r="E2361" s="51"/>
      <c r="F2361" s="51"/>
      <c r="G2361" s="51"/>
      <c r="H2361" s="51"/>
      <c r="I2361" s="88"/>
    </row>
    <row r="2362" spans="1:9" ht="63">
      <c r="A2362" s="94"/>
      <c r="B2362" s="71" t="s">
        <v>77</v>
      </c>
      <c r="C2362" s="57" t="s">
        <v>133</v>
      </c>
      <c r="D2362" s="75" t="s">
        <v>83</v>
      </c>
      <c r="E2362" s="51"/>
      <c r="F2362" s="51"/>
      <c r="G2362" s="51"/>
      <c r="H2362" s="51"/>
      <c r="I2362" s="88"/>
    </row>
    <row r="2363" spans="1:9" ht="36">
      <c r="A2363" s="95"/>
      <c r="B2363" s="71"/>
      <c r="C2363" s="74" t="s">
        <v>1090</v>
      </c>
      <c r="D2363" s="75" t="s">
        <v>1088</v>
      </c>
      <c r="E2363" s="51"/>
      <c r="F2363" s="51"/>
      <c r="G2363" s="51"/>
      <c r="H2363" s="51"/>
      <c r="I2363" s="88"/>
    </row>
    <row r="2364" spans="1:9">
      <c r="A2364" s="95" t="s">
        <v>75</v>
      </c>
      <c r="B2364" s="71"/>
      <c r="C2364" s="74"/>
      <c r="D2364" s="76" t="s">
        <v>1089</v>
      </c>
      <c r="E2364" s="51"/>
      <c r="F2364" s="51"/>
      <c r="G2364" s="51"/>
      <c r="H2364" s="51"/>
      <c r="I2364" s="88"/>
    </row>
    <row r="2365" spans="1:9">
      <c r="A2365" s="95"/>
      <c r="B2365" s="71"/>
      <c r="C2365" s="74"/>
      <c r="D2365" s="75"/>
      <c r="E2365" s="51"/>
      <c r="F2365" s="51"/>
      <c r="G2365" s="51"/>
      <c r="H2365" s="51"/>
      <c r="I2365" s="88"/>
    </row>
    <row r="2366" spans="1:9">
      <c r="A2366" s="95"/>
      <c r="B2366" s="71"/>
      <c r="C2366" s="74"/>
      <c r="D2366" s="75"/>
      <c r="E2366" s="51"/>
      <c r="F2366" s="51"/>
      <c r="G2366" s="51"/>
      <c r="H2366" s="51"/>
      <c r="I2366" s="88"/>
    </row>
    <row r="2367" spans="1:9">
      <c r="A2367" s="95"/>
      <c r="B2367" s="71"/>
      <c r="C2367" s="74"/>
      <c r="D2367" s="75"/>
      <c r="E2367" s="51"/>
      <c r="F2367" s="51"/>
      <c r="G2367" s="51"/>
      <c r="H2367" s="51"/>
      <c r="I2367" s="88"/>
    </row>
    <row r="2368" spans="1:9">
      <c r="A2368" s="95"/>
      <c r="B2368" s="71"/>
      <c r="C2368" s="74"/>
      <c r="D2368" s="78" t="s">
        <v>86</v>
      </c>
      <c r="E2368" s="51"/>
      <c r="F2368" s="51"/>
      <c r="G2368" s="51"/>
      <c r="H2368" s="51"/>
      <c r="I2368" s="88"/>
    </row>
    <row r="2369" spans="1:9" ht="36">
      <c r="A2369" s="90"/>
      <c r="B2369" s="60" t="s">
        <v>117</v>
      </c>
      <c r="C2369" s="62" t="s">
        <v>131</v>
      </c>
      <c r="D2369" s="66" t="s">
        <v>924</v>
      </c>
      <c r="E2369" s="51"/>
      <c r="F2369" s="51"/>
      <c r="G2369" s="51"/>
      <c r="H2369" s="51"/>
      <c r="I2369" s="88"/>
    </row>
    <row r="2370" spans="1:9" ht="45">
      <c r="A2370" s="91"/>
      <c r="B2370" s="61" t="s">
        <v>87</v>
      </c>
      <c r="C2370" s="63" t="s">
        <v>1092</v>
      </c>
      <c r="D2370" s="66" t="s">
        <v>83</v>
      </c>
      <c r="E2370" s="51"/>
      <c r="F2370" s="51"/>
      <c r="G2370" s="51"/>
      <c r="H2370" s="51"/>
      <c r="I2370" s="88"/>
    </row>
    <row r="2371" spans="1:9" ht="63">
      <c r="A2371" s="92"/>
      <c r="B2371" s="61"/>
      <c r="C2371" s="64" t="s">
        <v>133</v>
      </c>
      <c r="D2371" s="66" t="s">
        <v>1093</v>
      </c>
      <c r="E2371" s="51"/>
      <c r="F2371" s="51"/>
      <c r="G2371" s="51"/>
      <c r="H2371" s="51"/>
      <c r="I2371" s="88"/>
    </row>
    <row r="2372" spans="1:9" ht="27">
      <c r="A2372" s="92" t="s">
        <v>75</v>
      </c>
      <c r="B2372" s="61"/>
      <c r="C2372" s="65" t="s">
        <v>552</v>
      </c>
      <c r="D2372" s="67" t="s">
        <v>1094</v>
      </c>
      <c r="E2372" s="51"/>
      <c r="F2372" s="51"/>
      <c r="G2372" s="51"/>
      <c r="H2372" s="51"/>
      <c r="I2372" s="88"/>
    </row>
    <row r="2373" spans="1:9">
      <c r="A2373" s="92"/>
      <c r="B2373" s="61"/>
      <c r="C2373" s="65"/>
      <c r="D2373" s="66"/>
      <c r="E2373" s="51"/>
      <c r="F2373" s="51"/>
      <c r="G2373" s="51"/>
      <c r="H2373" s="51"/>
      <c r="I2373" s="88"/>
    </row>
    <row r="2374" spans="1:9">
      <c r="A2374" s="92"/>
      <c r="B2374" s="61"/>
      <c r="C2374" s="65"/>
      <c r="D2374" s="66"/>
      <c r="E2374" s="51"/>
      <c r="F2374" s="51"/>
      <c r="G2374" s="51"/>
      <c r="H2374" s="51"/>
      <c r="I2374" s="88"/>
    </row>
    <row r="2375" spans="1:9">
      <c r="A2375" s="92"/>
      <c r="B2375" s="61"/>
      <c r="C2375" s="65"/>
      <c r="D2375" s="66"/>
      <c r="E2375" s="51"/>
      <c r="F2375" s="51"/>
      <c r="G2375" s="51"/>
      <c r="H2375" s="51"/>
      <c r="I2375" s="88"/>
    </row>
    <row r="2376" spans="1:9">
      <c r="A2376" s="92"/>
      <c r="B2376" s="61"/>
      <c r="C2376" s="65"/>
      <c r="D2376" s="69" t="s">
        <v>86</v>
      </c>
      <c r="E2376" s="51"/>
      <c r="F2376" s="51"/>
      <c r="G2376" s="51"/>
      <c r="H2376" s="51"/>
      <c r="I2376" s="88"/>
    </row>
    <row r="2377" spans="1:9" ht="36">
      <c r="A2377" s="93"/>
      <c r="B2377" s="70" t="s">
        <v>76</v>
      </c>
      <c r="C2377" s="72" t="s">
        <v>131</v>
      </c>
      <c r="D2377" s="75" t="s">
        <v>1096</v>
      </c>
      <c r="E2377" s="51"/>
      <c r="F2377" s="51"/>
      <c r="G2377" s="51"/>
      <c r="H2377" s="51"/>
      <c r="I2377" s="88"/>
    </row>
    <row r="2378" spans="1:9" ht="81">
      <c r="A2378" s="94"/>
      <c r="B2378" s="71" t="s">
        <v>77</v>
      </c>
      <c r="C2378" s="73" t="s">
        <v>1095</v>
      </c>
      <c r="D2378" s="75" t="s">
        <v>83</v>
      </c>
      <c r="E2378" s="51"/>
      <c r="F2378" s="51"/>
      <c r="G2378" s="51"/>
      <c r="H2378" s="51"/>
      <c r="I2378" s="88"/>
    </row>
    <row r="2379" spans="1:9" ht="63">
      <c r="A2379" s="95"/>
      <c r="B2379" s="71"/>
      <c r="C2379" s="57" t="s">
        <v>133</v>
      </c>
      <c r="D2379" s="75" t="s">
        <v>1097</v>
      </c>
      <c r="E2379" s="51"/>
      <c r="F2379" s="51"/>
      <c r="G2379" s="51"/>
      <c r="H2379" s="51"/>
      <c r="I2379" s="88"/>
    </row>
    <row r="2380" spans="1:9" ht="27">
      <c r="A2380" s="95" t="s">
        <v>75</v>
      </c>
      <c r="B2380" s="71"/>
      <c r="C2380" s="74" t="s">
        <v>141</v>
      </c>
      <c r="D2380" s="76" t="s">
        <v>1098</v>
      </c>
      <c r="E2380" s="51"/>
      <c r="F2380" s="51"/>
      <c r="G2380" s="51"/>
      <c r="H2380" s="51"/>
      <c r="I2380" s="88"/>
    </row>
    <row r="2381" spans="1:9">
      <c r="A2381" s="95"/>
      <c r="B2381" s="71"/>
      <c r="C2381" s="74"/>
      <c r="D2381" s="75"/>
      <c r="E2381" s="51"/>
      <c r="F2381" s="51"/>
      <c r="G2381" s="51"/>
      <c r="H2381" s="51"/>
      <c r="I2381" s="88"/>
    </row>
    <row r="2382" spans="1:9">
      <c r="A2382" s="95"/>
      <c r="B2382" s="71"/>
      <c r="C2382" s="74"/>
      <c r="D2382" s="75"/>
      <c r="E2382" s="51"/>
      <c r="F2382" s="51"/>
      <c r="G2382" s="51"/>
      <c r="H2382" s="51"/>
      <c r="I2382" s="88"/>
    </row>
    <row r="2383" spans="1:9">
      <c r="A2383" s="95"/>
      <c r="B2383" s="71"/>
      <c r="C2383" s="74"/>
      <c r="D2383" s="75"/>
      <c r="E2383" s="51"/>
      <c r="F2383" s="51"/>
      <c r="G2383" s="51"/>
      <c r="H2383" s="51"/>
      <c r="I2383" s="88"/>
    </row>
    <row r="2384" spans="1:9">
      <c r="A2384" s="95"/>
      <c r="B2384" s="71"/>
      <c r="C2384" s="74"/>
      <c r="D2384" s="78" t="s">
        <v>86</v>
      </c>
      <c r="E2384" s="51"/>
      <c r="F2384" s="51"/>
      <c r="G2384" s="51"/>
      <c r="H2384" s="51"/>
      <c r="I2384" s="88"/>
    </row>
    <row r="2385" spans="1:9" ht="90">
      <c r="A2385" s="90"/>
      <c r="B2385" s="60" t="s">
        <v>76</v>
      </c>
      <c r="C2385" s="79" t="s">
        <v>607</v>
      </c>
      <c r="D2385" s="66" t="s">
        <v>1099</v>
      </c>
      <c r="E2385" s="51"/>
      <c r="F2385" s="51"/>
      <c r="G2385" s="51"/>
      <c r="H2385" s="51"/>
      <c r="I2385" s="88"/>
    </row>
    <row r="2386" spans="1:9" ht="63">
      <c r="A2386" s="91"/>
      <c r="B2386" s="61" t="s">
        <v>77</v>
      </c>
      <c r="C2386" s="64" t="s">
        <v>133</v>
      </c>
      <c r="D2386" s="66" t="s">
        <v>83</v>
      </c>
      <c r="E2386" s="51"/>
      <c r="F2386" s="51"/>
      <c r="G2386" s="51"/>
      <c r="H2386" s="51"/>
      <c r="I2386" s="88"/>
    </row>
    <row r="2387" spans="1:9" ht="27">
      <c r="A2387" s="92"/>
      <c r="B2387" s="61"/>
      <c r="C2387" s="65" t="s">
        <v>141</v>
      </c>
      <c r="D2387" s="66" t="s">
        <v>1097</v>
      </c>
      <c r="E2387" s="51"/>
      <c r="F2387" s="51"/>
      <c r="G2387" s="51"/>
      <c r="H2387" s="51"/>
      <c r="I2387" s="88"/>
    </row>
    <row r="2388" spans="1:9">
      <c r="A2388" s="92" t="s">
        <v>75</v>
      </c>
      <c r="B2388" s="61"/>
      <c r="C2388" s="65"/>
      <c r="D2388" s="67" t="s">
        <v>1098</v>
      </c>
      <c r="E2388" s="51"/>
      <c r="F2388" s="51"/>
      <c r="G2388" s="51"/>
      <c r="H2388" s="51"/>
      <c r="I2388" s="88"/>
    </row>
    <row r="2389" spans="1:9">
      <c r="A2389" s="92"/>
      <c r="B2389" s="61"/>
      <c r="C2389" s="65"/>
      <c r="D2389" s="66"/>
      <c r="E2389" s="51"/>
      <c r="F2389" s="51"/>
      <c r="G2389" s="51"/>
      <c r="H2389" s="51"/>
      <c r="I2389" s="88"/>
    </row>
    <row r="2390" spans="1:9">
      <c r="A2390" s="92"/>
      <c r="B2390" s="61"/>
      <c r="C2390" s="65"/>
      <c r="D2390" s="66"/>
      <c r="E2390" s="51"/>
      <c r="F2390" s="51"/>
      <c r="G2390" s="51"/>
      <c r="H2390" s="51"/>
      <c r="I2390" s="88"/>
    </row>
    <row r="2391" spans="1:9">
      <c r="A2391" s="92"/>
      <c r="B2391" s="61"/>
      <c r="C2391" s="65"/>
      <c r="D2391" s="66"/>
      <c r="E2391" s="51"/>
      <c r="F2391" s="51"/>
      <c r="G2391" s="51"/>
      <c r="H2391" s="51"/>
      <c r="I2391" s="88"/>
    </row>
    <row r="2392" spans="1:9">
      <c r="A2392" s="92"/>
      <c r="B2392" s="61"/>
      <c r="C2392" s="65"/>
      <c r="D2392" s="69" t="s">
        <v>86</v>
      </c>
      <c r="E2392" s="51"/>
      <c r="F2392" s="51"/>
      <c r="G2392" s="51"/>
      <c r="H2392" s="51"/>
      <c r="I2392" s="88"/>
    </row>
    <row r="2393" spans="1:9" ht="36">
      <c r="A2393" s="93"/>
      <c r="B2393" s="70" t="s">
        <v>76</v>
      </c>
      <c r="C2393" s="72" t="s">
        <v>131</v>
      </c>
      <c r="D2393" s="75" t="s">
        <v>1100</v>
      </c>
      <c r="E2393" s="51"/>
      <c r="F2393" s="51"/>
      <c r="G2393" s="51"/>
      <c r="H2393" s="51"/>
      <c r="I2393" s="88"/>
    </row>
    <row r="2394" spans="1:9" ht="63">
      <c r="A2394" s="94"/>
      <c r="B2394" s="71" t="s">
        <v>77</v>
      </c>
      <c r="C2394" s="57" t="s">
        <v>133</v>
      </c>
      <c r="D2394" s="75" t="s">
        <v>83</v>
      </c>
      <c r="E2394" s="51"/>
      <c r="F2394" s="51"/>
      <c r="G2394" s="51"/>
      <c r="H2394" s="51"/>
      <c r="I2394" s="88"/>
    </row>
    <row r="2395" spans="1:9" ht="27">
      <c r="A2395" s="95"/>
      <c r="B2395" s="71"/>
      <c r="C2395" s="74" t="s">
        <v>141</v>
      </c>
      <c r="D2395" s="75" t="s">
        <v>1101</v>
      </c>
      <c r="E2395" s="51"/>
      <c r="F2395" s="51"/>
      <c r="G2395" s="51"/>
      <c r="H2395" s="51"/>
      <c r="I2395" s="88"/>
    </row>
    <row r="2396" spans="1:9">
      <c r="A2396" s="95" t="s">
        <v>75</v>
      </c>
      <c r="B2396" s="71"/>
      <c r="C2396" s="74"/>
      <c r="D2396" s="76" t="s">
        <v>1102</v>
      </c>
      <c r="E2396" s="51"/>
      <c r="F2396" s="51"/>
      <c r="G2396" s="51"/>
      <c r="H2396" s="51"/>
      <c r="I2396" s="88"/>
    </row>
    <row r="2397" spans="1:9">
      <c r="A2397" s="95"/>
      <c r="B2397" s="71"/>
      <c r="C2397" s="74"/>
      <c r="D2397" s="75"/>
      <c r="E2397" s="51"/>
      <c r="F2397" s="51"/>
      <c r="G2397" s="51"/>
      <c r="H2397" s="51"/>
      <c r="I2397" s="88"/>
    </row>
    <row r="2398" spans="1:9">
      <c r="A2398" s="95"/>
      <c r="B2398" s="71"/>
      <c r="C2398" s="74"/>
      <c r="D2398" s="75"/>
      <c r="E2398" s="51"/>
      <c r="F2398" s="51"/>
      <c r="G2398" s="51"/>
      <c r="H2398" s="51"/>
      <c r="I2398" s="88"/>
    </row>
    <row r="2399" spans="1:9">
      <c r="A2399" s="95"/>
      <c r="B2399" s="71"/>
      <c r="C2399" s="74"/>
      <c r="D2399" s="75"/>
      <c r="E2399" s="51"/>
      <c r="F2399" s="51"/>
      <c r="G2399" s="51"/>
      <c r="H2399" s="51"/>
      <c r="I2399" s="88"/>
    </row>
    <row r="2400" spans="1:9">
      <c r="A2400" s="95"/>
      <c r="B2400" s="71"/>
      <c r="C2400" s="74"/>
      <c r="D2400" s="78" t="s">
        <v>86</v>
      </c>
      <c r="E2400" s="51"/>
      <c r="F2400" s="51"/>
      <c r="G2400" s="51"/>
      <c r="H2400" s="51"/>
      <c r="I2400" s="88"/>
    </row>
    <row r="2401" spans="1:9" ht="36">
      <c r="A2401" s="90"/>
      <c r="B2401" s="60" t="s">
        <v>76</v>
      </c>
      <c r="C2401" s="62" t="s">
        <v>131</v>
      </c>
      <c r="D2401" s="66" t="s">
        <v>1103</v>
      </c>
      <c r="E2401" s="51"/>
      <c r="F2401" s="51"/>
      <c r="G2401" s="51"/>
      <c r="H2401" s="51"/>
      <c r="I2401" s="88"/>
    </row>
    <row r="2402" spans="1:9" ht="63">
      <c r="A2402" s="91"/>
      <c r="B2402" s="61" t="s">
        <v>77</v>
      </c>
      <c r="C2402" s="64" t="s">
        <v>133</v>
      </c>
      <c r="D2402" s="66" t="s">
        <v>220</v>
      </c>
      <c r="E2402" s="51"/>
      <c r="F2402" s="51"/>
      <c r="G2402" s="51"/>
      <c r="H2402" s="51"/>
      <c r="I2402" s="88"/>
    </row>
    <row r="2403" spans="1:9" ht="27">
      <c r="A2403" s="92"/>
      <c r="B2403" s="61"/>
      <c r="C2403" s="65" t="s">
        <v>141</v>
      </c>
      <c r="D2403" s="66" t="s">
        <v>1101</v>
      </c>
      <c r="E2403" s="51"/>
      <c r="F2403" s="51"/>
      <c r="G2403" s="51"/>
      <c r="H2403" s="51"/>
      <c r="I2403" s="88"/>
    </row>
    <row r="2404" spans="1:9">
      <c r="A2404" s="92" t="s">
        <v>75</v>
      </c>
      <c r="B2404" s="61"/>
      <c r="C2404" s="65"/>
      <c r="D2404" s="67" t="s">
        <v>1102</v>
      </c>
      <c r="E2404" s="51"/>
      <c r="F2404" s="51"/>
      <c r="G2404" s="51"/>
      <c r="H2404" s="51"/>
      <c r="I2404" s="88"/>
    </row>
    <row r="2405" spans="1:9">
      <c r="A2405" s="92"/>
      <c r="B2405" s="61"/>
      <c r="C2405" s="65"/>
      <c r="D2405" s="66"/>
      <c r="E2405" s="51"/>
      <c r="F2405" s="51"/>
      <c r="G2405" s="51"/>
      <c r="H2405" s="51"/>
      <c r="I2405" s="88"/>
    </row>
    <row r="2406" spans="1:9">
      <c r="A2406" s="92"/>
      <c r="B2406" s="61"/>
      <c r="C2406" s="65"/>
      <c r="D2406" s="66"/>
      <c r="E2406" s="51"/>
      <c r="F2406" s="51"/>
      <c r="G2406" s="51"/>
      <c r="H2406" s="51"/>
      <c r="I2406" s="88"/>
    </row>
    <row r="2407" spans="1:9">
      <c r="A2407" s="92"/>
      <c r="B2407" s="61"/>
      <c r="C2407" s="65"/>
      <c r="D2407" s="66"/>
      <c r="E2407" s="51"/>
      <c r="F2407" s="51"/>
      <c r="G2407" s="51"/>
      <c r="H2407" s="51"/>
      <c r="I2407" s="88"/>
    </row>
    <row r="2408" spans="1:9">
      <c r="A2408" s="92"/>
      <c r="B2408" s="61"/>
      <c r="C2408" s="65"/>
      <c r="D2408" s="69" t="s">
        <v>86</v>
      </c>
      <c r="E2408" s="51"/>
      <c r="F2408" s="51"/>
      <c r="G2408" s="51"/>
      <c r="H2408" s="51"/>
      <c r="I2408" s="88"/>
    </row>
    <row r="2409" spans="1:9" ht="36">
      <c r="A2409" s="93"/>
      <c r="B2409" s="70" t="s">
        <v>76</v>
      </c>
      <c r="C2409" s="72" t="s">
        <v>131</v>
      </c>
      <c r="D2409" s="75" t="s">
        <v>1105</v>
      </c>
      <c r="E2409" s="51"/>
      <c r="F2409" s="51"/>
      <c r="G2409" s="51"/>
      <c r="H2409" s="51"/>
      <c r="I2409" s="88"/>
    </row>
    <row r="2410" spans="1:9" ht="18">
      <c r="A2410" s="94"/>
      <c r="B2410" s="71" t="s">
        <v>77</v>
      </c>
      <c r="C2410" s="73" t="s">
        <v>1104</v>
      </c>
      <c r="D2410" s="75" t="s">
        <v>83</v>
      </c>
      <c r="E2410" s="51"/>
      <c r="F2410" s="51"/>
      <c r="G2410" s="51"/>
      <c r="H2410" s="51"/>
      <c r="I2410" s="88"/>
    </row>
    <row r="2411" spans="1:9" ht="63">
      <c r="A2411" s="95"/>
      <c r="B2411" s="71"/>
      <c r="C2411" s="57" t="s">
        <v>133</v>
      </c>
      <c r="D2411" s="75" t="s">
        <v>1106</v>
      </c>
      <c r="E2411" s="51"/>
      <c r="F2411" s="51"/>
      <c r="G2411" s="51"/>
      <c r="H2411" s="51"/>
      <c r="I2411" s="88"/>
    </row>
    <row r="2412" spans="1:9" ht="27">
      <c r="A2412" s="95" t="s">
        <v>75</v>
      </c>
      <c r="B2412" s="71"/>
      <c r="C2412" s="74" t="s">
        <v>141</v>
      </c>
      <c r="D2412" s="76" t="s">
        <v>1107</v>
      </c>
      <c r="E2412" s="51"/>
      <c r="F2412" s="51"/>
      <c r="G2412" s="51"/>
      <c r="H2412" s="51"/>
      <c r="I2412" s="88"/>
    </row>
    <row r="2413" spans="1:9">
      <c r="A2413" s="95"/>
      <c r="B2413" s="71"/>
      <c r="C2413" s="74"/>
      <c r="D2413" s="75"/>
      <c r="E2413" s="51"/>
      <c r="F2413" s="51"/>
      <c r="G2413" s="51"/>
      <c r="H2413" s="51"/>
      <c r="I2413" s="88"/>
    </row>
    <row r="2414" spans="1:9">
      <c r="A2414" s="95"/>
      <c r="B2414" s="71"/>
      <c r="C2414" s="74"/>
      <c r="D2414" s="75"/>
      <c r="E2414" s="51"/>
      <c r="F2414" s="51"/>
      <c r="G2414" s="51"/>
      <c r="H2414" s="51"/>
      <c r="I2414" s="88"/>
    </row>
    <row r="2415" spans="1:9">
      <c r="A2415" s="95"/>
      <c r="B2415" s="71"/>
      <c r="C2415" s="74"/>
      <c r="D2415" s="75"/>
      <c r="E2415" s="51"/>
      <c r="F2415" s="51"/>
      <c r="G2415" s="51"/>
      <c r="H2415" s="51"/>
      <c r="I2415" s="88"/>
    </row>
    <row r="2416" spans="1:9">
      <c r="A2416" s="95"/>
      <c r="B2416" s="71"/>
      <c r="C2416" s="74"/>
      <c r="D2416" s="78" t="s">
        <v>86</v>
      </c>
      <c r="E2416" s="51"/>
      <c r="F2416" s="51"/>
      <c r="G2416" s="51"/>
      <c r="H2416" s="51"/>
      <c r="I2416" s="88"/>
    </row>
    <row r="2417" spans="1:9" ht="36">
      <c r="A2417" s="90"/>
      <c r="B2417" s="60" t="s">
        <v>76</v>
      </c>
      <c r="C2417" s="62" t="s">
        <v>131</v>
      </c>
      <c r="D2417" s="66" t="s">
        <v>1110</v>
      </c>
      <c r="E2417" s="51"/>
      <c r="F2417" s="51"/>
      <c r="G2417" s="51"/>
      <c r="H2417" s="51"/>
      <c r="I2417" s="88"/>
    </row>
    <row r="2418" spans="1:9" ht="72">
      <c r="A2418" s="91"/>
      <c r="B2418" s="61" t="s">
        <v>77</v>
      </c>
      <c r="C2418" s="63" t="s">
        <v>1108</v>
      </c>
      <c r="D2418" s="66" t="s">
        <v>83</v>
      </c>
      <c r="E2418" s="51"/>
      <c r="F2418" s="51"/>
      <c r="G2418" s="51"/>
      <c r="H2418" s="51"/>
      <c r="I2418" s="88"/>
    </row>
    <row r="2419" spans="1:9" ht="63">
      <c r="A2419" s="92"/>
      <c r="B2419" s="61"/>
      <c r="C2419" s="64" t="s">
        <v>133</v>
      </c>
      <c r="D2419" s="66" t="s">
        <v>1111</v>
      </c>
      <c r="E2419" s="51"/>
      <c r="F2419" s="51"/>
      <c r="G2419" s="51"/>
      <c r="H2419" s="51"/>
      <c r="I2419" s="88"/>
    </row>
    <row r="2420" spans="1:9" ht="27">
      <c r="A2420" s="92" t="s">
        <v>75</v>
      </c>
      <c r="B2420" s="61"/>
      <c r="C2420" s="65" t="s">
        <v>1109</v>
      </c>
      <c r="D2420" s="67" t="s">
        <v>1112</v>
      </c>
      <c r="E2420" s="51"/>
      <c r="F2420" s="51"/>
      <c r="G2420" s="51"/>
      <c r="H2420" s="51"/>
      <c r="I2420" s="88"/>
    </row>
    <row r="2421" spans="1:9">
      <c r="A2421" s="92"/>
      <c r="B2421" s="61"/>
      <c r="C2421" s="65"/>
      <c r="D2421" s="66"/>
      <c r="E2421" s="51"/>
      <c r="F2421" s="51"/>
      <c r="G2421" s="51"/>
      <c r="H2421" s="51"/>
      <c r="I2421" s="88"/>
    </row>
    <row r="2422" spans="1:9">
      <c r="A2422" s="92"/>
      <c r="B2422" s="61"/>
      <c r="C2422" s="65"/>
      <c r="D2422" s="66"/>
      <c r="E2422" s="51"/>
      <c r="F2422" s="51"/>
      <c r="G2422" s="51"/>
      <c r="H2422" s="51"/>
      <c r="I2422" s="88"/>
    </row>
    <row r="2423" spans="1:9">
      <c r="A2423" s="92"/>
      <c r="B2423" s="61"/>
      <c r="C2423" s="65"/>
      <c r="D2423" s="66"/>
      <c r="E2423" s="51"/>
      <c r="F2423" s="51"/>
      <c r="G2423" s="51"/>
      <c r="H2423" s="51"/>
      <c r="I2423" s="88"/>
    </row>
    <row r="2424" spans="1:9">
      <c r="A2424" s="92"/>
      <c r="B2424" s="61"/>
      <c r="C2424" s="65"/>
      <c r="D2424" s="69" t="s">
        <v>86</v>
      </c>
      <c r="E2424" s="51"/>
      <c r="F2424" s="51"/>
      <c r="G2424" s="51"/>
      <c r="H2424" s="51"/>
      <c r="I2424" s="88"/>
    </row>
    <row r="2425" spans="1:9" ht="36">
      <c r="A2425" s="93"/>
      <c r="B2425" s="70" t="s">
        <v>76</v>
      </c>
      <c r="C2425" s="72" t="s">
        <v>131</v>
      </c>
      <c r="D2425" s="75" t="s">
        <v>1114</v>
      </c>
      <c r="E2425" s="51"/>
      <c r="F2425" s="51"/>
      <c r="G2425" s="51"/>
      <c r="H2425" s="51"/>
      <c r="I2425" s="88"/>
    </row>
    <row r="2426" spans="1:9">
      <c r="A2426" s="94"/>
      <c r="B2426" s="71" t="s">
        <v>77</v>
      </c>
      <c r="C2426" s="73" t="s">
        <v>1113</v>
      </c>
      <c r="D2426" s="75" t="s">
        <v>83</v>
      </c>
      <c r="E2426" s="51"/>
      <c r="F2426" s="51"/>
      <c r="G2426" s="51"/>
      <c r="H2426" s="51"/>
      <c r="I2426" s="88"/>
    </row>
    <row r="2427" spans="1:9" ht="63">
      <c r="A2427" s="95"/>
      <c r="B2427" s="71"/>
      <c r="C2427" s="57" t="s">
        <v>133</v>
      </c>
      <c r="D2427" s="75" t="s">
        <v>1115</v>
      </c>
      <c r="E2427" s="51"/>
      <c r="F2427" s="51"/>
      <c r="G2427" s="51"/>
      <c r="H2427" s="51"/>
      <c r="I2427" s="88"/>
    </row>
    <row r="2428" spans="1:9" ht="27">
      <c r="A2428" s="95" t="s">
        <v>75</v>
      </c>
      <c r="B2428" s="71"/>
      <c r="C2428" s="74" t="s">
        <v>185</v>
      </c>
      <c r="D2428" s="76" t="s">
        <v>1116</v>
      </c>
      <c r="E2428" s="51"/>
      <c r="F2428" s="51"/>
      <c r="G2428" s="51"/>
      <c r="H2428" s="51"/>
      <c r="I2428" s="88"/>
    </row>
    <row r="2429" spans="1:9">
      <c r="A2429" s="95"/>
      <c r="B2429" s="71"/>
      <c r="C2429" s="74"/>
      <c r="D2429" s="75"/>
      <c r="E2429" s="51"/>
      <c r="F2429" s="51"/>
      <c r="G2429" s="51"/>
      <c r="H2429" s="51"/>
      <c r="I2429" s="88"/>
    </row>
    <row r="2430" spans="1:9">
      <c r="A2430" s="95"/>
      <c r="B2430" s="71"/>
      <c r="C2430" s="74"/>
      <c r="D2430" s="75"/>
      <c r="E2430" s="51"/>
      <c r="F2430" s="51"/>
      <c r="G2430" s="51"/>
      <c r="H2430" s="51"/>
      <c r="I2430" s="88"/>
    </row>
    <row r="2431" spans="1:9">
      <c r="A2431" s="95"/>
      <c r="B2431" s="71"/>
      <c r="C2431" s="74"/>
      <c r="D2431" s="75"/>
      <c r="E2431" s="51"/>
      <c r="F2431" s="51"/>
      <c r="G2431" s="51"/>
      <c r="H2431" s="51"/>
      <c r="I2431" s="88"/>
    </row>
    <row r="2432" spans="1:9">
      <c r="A2432" s="95"/>
      <c r="B2432" s="71"/>
      <c r="C2432" s="74"/>
      <c r="D2432" s="78" t="s">
        <v>86</v>
      </c>
      <c r="E2432" s="51"/>
      <c r="F2432" s="51"/>
      <c r="G2432" s="51"/>
      <c r="H2432" s="51"/>
      <c r="I2432" s="88"/>
    </row>
    <row r="2433" spans="1:9" ht="36">
      <c r="A2433" s="90"/>
      <c r="B2433" s="60" t="s">
        <v>76</v>
      </c>
      <c r="C2433" s="62" t="s">
        <v>131</v>
      </c>
      <c r="D2433" s="66" t="s">
        <v>1117</v>
      </c>
      <c r="E2433" s="51"/>
      <c r="F2433" s="51"/>
      <c r="G2433" s="51"/>
      <c r="H2433" s="51"/>
      <c r="I2433" s="88"/>
    </row>
    <row r="2434" spans="1:9" ht="63">
      <c r="A2434" s="91"/>
      <c r="B2434" s="61" t="s">
        <v>77</v>
      </c>
      <c r="C2434" s="64" t="s">
        <v>133</v>
      </c>
      <c r="D2434" s="66" t="s">
        <v>83</v>
      </c>
      <c r="E2434" s="51"/>
      <c r="F2434" s="51"/>
      <c r="G2434" s="51"/>
      <c r="H2434" s="51"/>
      <c r="I2434" s="88"/>
    </row>
    <row r="2435" spans="1:9" ht="36">
      <c r="A2435" s="92"/>
      <c r="B2435" s="61"/>
      <c r="C2435" s="65" t="s">
        <v>320</v>
      </c>
      <c r="D2435" s="66" t="s">
        <v>1118</v>
      </c>
      <c r="E2435" s="51"/>
      <c r="F2435" s="51"/>
      <c r="G2435" s="51"/>
      <c r="H2435" s="51"/>
      <c r="I2435" s="88"/>
    </row>
    <row r="2436" spans="1:9">
      <c r="A2436" s="92" t="s">
        <v>75</v>
      </c>
      <c r="B2436" s="61"/>
      <c r="C2436" s="65"/>
      <c r="D2436" s="67" t="s">
        <v>1119</v>
      </c>
      <c r="E2436" s="51"/>
      <c r="F2436" s="51"/>
      <c r="G2436" s="51"/>
      <c r="H2436" s="51"/>
      <c r="I2436" s="88"/>
    </row>
    <row r="2437" spans="1:9">
      <c r="A2437" s="92"/>
      <c r="B2437" s="61"/>
      <c r="C2437" s="65"/>
      <c r="D2437" s="66"/>
      <c r="E2437" s="51"/>
      <c r="F2437" s="51"/>
      <c r="G2437" s="51"/>
      <c r="H2437" s="51"/>
      <c r="I2437" s="88"/>
    </row>
    <row r="2438" spans="1:9">
      <c r="A2438" s="92"/>
      <c r="B2438" s="61"/>
      <c r="C2438" s="65"/>
      <c r="D2438" s="66"/>
      <c r="E2438" s="51"/>
      <c r="F2438" s="51"/>
      <c r="G2438" s="51"/>
      <c r="H2438" s="51"/>
      <c r="I2438" s="88"/>
    </row>
    <row r="2439" spans="1:9">
      <c r="A2439" s="92"/>
      <c r="B2439" s="61"/>
      <c r="C2439" s="65"/>
      <c r="D2439" s="66"/>
      <c r="E2439" s="51"/>
      <c r="F2439" s="51"/>
      <c r="G2439" s="51"/>
      <c r="H2439" s="51"/>
      <c r="I2439" s="88"/>
    </row>
    <row r="2440" spans="1:9">
      <c r="A2440" s="92"/>
      <c r="B2440" s="61"/>
      <c r="C2440" s="65"/>
      <c r="D2440" s="69" t="s">
        <v>86</v>
      </c>
      <c r="E2440" s="51"/>
      <c r="F2440" s="51"/>
      <c r="G2440" s="51"/>
      <c r="H2440" s="51"/>
      <c r="I2440" s="88"/>
    </row>
    <row r="2441" spans="1:9" ht="36">
      <c r="A2441" s="93"/>
      <c r="B2441" s="70" t="s">
        <v>76</v>
      </c>
      <c r="C2441" s="72" t="s">
        <v>131</v>
      </c>
      <c r="D2441" s="75" t="s">
        <v>1120</v>
      </c>
      <c r="E2441" s="51"/>
      <c r="F2441" s="51"/>
      <c r="G2441" s="51"/>
      <c r="H2441" s="51"/>
      <c r="I2441" s="88"/>
    </row>
    <row r="2442" spans="1:9" ht="63">
      <c r="A2442" s="94"/>
      <c r="B2442" s="71" t="s">
        <v>77</v>
      </c>
      <c r="C2442" s="57" t="s">
        <v>133</v>
      </c>
      <c r="D2442" s="75" t="s">
        <v>83</v>
      </c>
      <c r="E2442" s="51"/>
      <c r="F2442" s="51"/>
      <c r="G2442" s="51"/>
      <c r="H2442" s="51"/>
      <c r="I2442" s="88"/>
    </row>
    <row r="2443" spans="1:9" ht="36">
      <c r="A2443" s="95"/>
      <c r="B2443" s="71"/>
      <c r="C2443" s="74" t="s">
        <v>190</v>
      </c>
      <c r="D2443" s="75" t="s">
        <v>1121</v>
      </c>
      <c r="E2443" s="51"/>
      <c r="F2443" s="51"/>
      <c r="G2443" s="51"/>
      <c r="H2443" s="51"/>
      <c r="I2443" s="88"/>
    </row>
    <row r="2444" spans="1:9">
      <c r="A2444" s="95" t="s">
        <v>75</v>
      </c>
      <c r="B2444" s="71"/>
      <c r="C2444" s="74"/>
      <c r="D2444" s="76" t="s">
        <v>1122</v>
      </c>
      <c r="E2444" s="51"/>
      <c r="F2444" s="51"/>
      <c r="G2444" s="51"/>
      <c r="H2444" s="51"/>
      <c r="I2444" s="88"/>
    </row>
    <row r="2445" spans="1:9">
      <c r="A2445" s="95"/>
      <c r="B2445" s="71"/>
      <c r="C2445" s="74"/>
      <c r="D2445" s="80" t="s">
        <v>1123</v>
      </c>
      <c r="E2445" s="51"/>
      <c r="F2445" s="51"/>
      <c r="G2445" s="51"/>
      <c r="H2445" s="51"/>
      <c r="I2445" s="88"/>
    </row>
    <row r="2446" spans="1:9">
      <c r="A2446" s="95"/>
      <c r="B2446" s="71"/>
      <c r="C2446" s="74"/>
      <c r="D2446" s="77"/>
      <c r="E2446" s="51"/>
      <c r="F2446" s="51"/>
      <c r="G2446" s="51"/>
      <c r="H2446" s="51"/>
      <c r="I2446" s="88"/>
    </row>
    <row r="2447" spans="1:9">
      <c r="A2447" s="95"/>
      <c r="B2447" s="71"/>
      <c r="C2447" s="74"/>
      <c r="D2447" s="77"/>
      <c r="E2447" s="51"/>
      <c r="F2447" s="51"/>
      <c r="G2447" s="51"/>
      <c r="H2447" s="51"/>
      <c r="I2447" s="88"/>
    </row>
    <row r="2448" spans="1:9">
      <c r="A2448" s="95"/>
      <c r="B2448" s="71"/>
      <c r="C2448" s="74"/>
      <c r="D2448" s="77"/>
      <c r="E2448" s="51"/>
      <c r="F2448" s="51"/>
      <c r="G2448" s="51"/>
      <c r="H2448" s="51"/>
      <c r="I2448" s="88"/>
    </row>
    <row r="2449" spans="1:9">
      <c r="A2449" s="95"/>
      <c r="B2449" s="71"/>
      <c r="C2449" s="74"/>
      <c r="D2449" s="78" t="s">
        <v>86</v>
      </c>
      <c r="E2449" s="51"/>
      <c r="F2449" s="51"/>
      <c r="G2449" s="51"/>
      <c r="H2449" s="51"/>
      <c r="I2449" s="88"/>
    </row>
    <row r="2450" spans="1:9" ht="36">
      <c r="A2450" s="90"/>
      <c r="B2450" s="60" t="s">
        <v>76</v>
      </c>
      <c r="C2450" s="62" t="s">
        <v>131</v>
      </c>
      <c r="D2450" s="66" t="s">
        <v>1124</v>
      </c>
      <c r="E2450" s="51"/>
      <c r="F2450" s="51"/>
      <c r="G2450" s="51"/>
      <c r="H2450" s="51"/>
      <c r="I2450" s="88"/>
    </row>
    <row r="2451" spans="1:9" ht="63">
      <c r="A2451" s="91"/>
      <c r="B2451" s="61" t="s">
        <v>77</v>
      </c>
      <c r="C2451" s="64" t="s">
        <v>133</v>
      </c>
      <c r="D2451" s="66" t="s">
        <v>83</v>
      </c>
      <c r="E2451" s="51"/>
      <c r="F2451" s="51"/>
      <c r="G2451" s="51"/>
      <c r="H2451" s="51"/>
      <c r="I2451" s="88"/>
    </row>
    <row r="2452" spans="1:9" ht="36">
      <c r="A2452" s="92"/>
      <c r="B2452" s="61"/>
      <c r="C2452" s="65" t="s">
        <v>113</v>
      </c>
      <c r="D2452" s="66" t="s">
        <v>1125</v>
      </c>
      <c r="E2452" s="51"/>
      <c r="F2452" s="51"/>
      <c r="G2452" s="51"/>
      <c r="H2452" s="51"/>
      <c r="I2452" s="88"/>
    </row>
    <row r="2453" spans="1:9">
      <c r="A2453" s="92" t="s">
        <v>75</v>
      </c>
      <c r="B2453" s="61"/>
      <c r="C2453" s="65"/>
      <c r="D2453" s="67" t="s">
        <v>1126</v>
      </c>
      <c r="E2453" s="51"/>
      <c r="F2453" s="51"/>
      <c r="G2453" s="51"/>
      <c r="H2453" s="51"/>
      <c r="I2453" s="88"/>
    </row>
    <row r="2454" spans="1:9">
      <c r="A2454" s="92"/>
      <c r="B2454" s="61"/>
      <c r="C2454" s="65"/>
      <c r="D2454" s="66"/>
      <c r="E2454" s="51"/>
      <c r="F2454" s="51"/>
      <c r="G2454" s="51"/>
      <c r="H2454" s="51"/>
      <c r="I2454" s="88"/>
    </row>
    <row r="2455" spans="1:9">
      <c r="A2455" s="92"/>
      <c r="B2455" s="61"/>
      <c r="C2455" s="65"/>
      <c r="D2455" s="66"/>
      <c r="E2455" s="51"/>
      <c r="F2455" s="51"/>
      <c r="G2455" s="51"/>
      <c r="H2455" s="51"/>
      <c r="I2455" s="88"/>
    </row>
    <row r="2456" spans="1:9">
      <c r="A2456" s="92"/>
      <c r="B2456" s="61"/>
      <c r="C2456" s="65"/>
      <c r="D2456" s="66"/>
      <c r="E2456" s="51"/>
      <c r="F2456" s="51"/>
      <c r="G2456" s="51"/>
      <c r="H2456" s="51"/>
      <c r="I2456" s="88"/>
    </row>
    <row r="2457" spans="1:9">
      <c r="A2457" s="92"/>
      <c r="B2457" s="61"/>
      <c r="C2457" s="65"/>
      <c r="D2457" s="69" t="s">
        <v>86</v>
      </c>
      <c r="E2457" s="51"/>
      <c r="F2457" s="51"/>
      <c r="G2457" s="51"/>
      <c r="H2457" s="51"/>
      <c r="I2457" s="88"/>
    </row>
    <row r="2458" spans="1:9" ht="36">
      <c r="A2458" s="93"/>
      <c r="B2458" s="70" t="s">
        <v>76</v>
      </c>
      <c r="C2458" s="72" t="s">
        <v>131</v>
      </c>
      <c r="D2458" s="75" t="s">
        <v>1128</v>
      </c>
      <c r="E2458" s="51"/>
      <c r="F2458" s="51"/>
      <c r="G2458" s="51"/>
      <c r="H2458" s="51"/>
      <c r="I2458" s="88"/>
    </row>
    <row r="2459" spans="1:9" ht="117">
      <c r="A2459" s="94"/>
      <c r="B2459" s="71" t="s">
        <v>77</v>
      </c>
      <c r="C2459" s="73" t="s">
        <v>1127</v>
      </c>
      <c r="D2459" s="75" t="s">
        <v>220</v>
      </c>
      <c r="E2459" s="51"/>
      <c r="F2459" s="51"/>
      <c r="G2459" s="51"/>
      <c r="H2459" s="51"/>
      <c r="I2459" s="88"/>
    </row>
    <row r="2460" spans="1:9" ht="63">
      <c r="A2460" s="95"/>
      <c r="B2460" s="71"/>
      <c r="C2460" s="57" t="s">
        <v>133</v>
      </c>
      <c r="D2460" s="75" t="s">
        <v>1129</v>
      </c>
      <c r="E2460" s="51"/>
      <c r="F2460" s="51"/>
      <c r="G2460" s="51"/>
      <c r="H2460" s="51"/>
      <c r="I2460" s="88"/>
    </row>
    <row r="2461" spans="1:9" ht="27">
      <c r="A2461" s="95" t="s">
        <v>75</v>
      </c>
      <c r="B2461" s="71"/>
      <c r="C2461" s="74" t="s">
        <v>338</v>
      </c>
      <c r="D2461" s="76" t="s">
        <v>1130</v>
      </c>
      <c r="E2461" s="51"/>
      <c r="F2461" s="51"/>
      <c r="G2461" s="51"/>
      <c r="H2461" s="51"/>
      <c r="I2461" s="88"/>
    </row>
    <row r="2462" spans="1:9">
      <c r="A2462" s="95"/>
      <c r="B2462" s="71"/>
      <c r="C2462" s="74"/>
      <c r="D2462" s="75"/>
      <c r="E2462" s="51"/>
      <c r="F2462" s="51"/>
      <c r="G2462" s="51"/>
      <c r="H2462" s="51"/>
      <c r="I2462" s="88"/>
    </row>
    <row r="2463" spans="1:9">
      <c r="A2463" s="95"/>
      <c r="B2463" s="71"/>
      <c r="C2463" s="74"/>
      <c r="D2463" s="75"/>
      <c r="E2463" s="51"/>
      <c r="F2463" s="51"/>
      <c r="G2463" s="51"/>
      <c r="H2463" s="51"/>
      <c r="I2463" s="88"/>
    </row>
    <row r="2464" spans="1:9">
      <c r="A2464" s="95"/>
      <c r="B2464" s="71"/>
      <c r="C2464" s="74"/>
      <c r="D2464" s="75"/>
      <c r="E2464" s="51"/>
      <c r="F2464" s="51"/>
      <c r="G2464" s="51"/>
      <c r="H2464" s="51"/>
      <c r="I2464" s="88"/>
    </row>
    <row r="2465" spans="1:9">
      <c r="A2465" s="95"/>
      <c r="B2465" s="71"/>
      <c r="C2465" s="74"/>
      <c r="D2465" s="78" t="s">
        <v>86</v>
      </c>
      <c r="E2465" s="51"/>
      <c r="F2465" s="51"/>
      <c r="G2465" s="51"/>
      <c r="H2465" s="51"/>
      <c r="I2465" s="88"/>
    </row>
    <row r="2466" spans="1:9" ht="63">
      <c r="A2466" s="90"/>
      <c r="B2466" s="60" t="s">
        <v>76</v>
      </c>
      <c r="C2466" s="62" t="s">
        <v>774</v>
      </c>
      <c r="D2466" s="66" t="s">
        <v>784</v>
      </c>
      <c r="E2466" s="51"/>
      <c r="F2466" s="51"/>
      <c r="G2466" s="51"/>
      <c r="H2466" s="51"/>
      <c r="I2466" s="88"/>
    </row>
    <row r="2467" spans="1:9" ht="207">
      <c r="A2467" s="91"/>
      <c r="B2467" s="61" t="s">
        <v>77</v>
      </c>
      <c r="C2467" s="63" t="s">
        <v>1131</v>
      </c>
      <c r="D2467" s="66" t="s">
        <v>220</v>
      </c>
      <c r="E2467" s="51"/>
      <c r="F2467" s="51"/>
      <c r="G2467" s="51"/>
      <c r="H2467" s="51"/>
      <c r="I2467" s="88"/>
    </row>
    <row r="2468" spans="1:9" ht="54">
      <c r="A2468" s="92"/>
      <c r="B2468" s="61"/>
      <c r="C2468" s="64" t="s">
        <v>776</v>
      </c>
      <c r="D2468" s="66" t="s">
        <v>1132</v>
      </c>
      <c r="E2468" s="51"/>
      <c r="F2468" s="51"/>
      <c r="G2468" s="51"/>
      <c r="H2468" s="51"/>
      <c r="I2468" s="88"/>
    </row>
    <row r="2469" spans="1:9" ht="27">
      <c r="A2469" s="92" t="s">
        <v>75</v>
      </c>
      <c r="B2469" s="61"/>
      <c r="C2469" s="65" t="s">
        <v>783</v>
      </c>
      <c r="D2469" s="67" t="s">
        <v>1133</v>
      </c>
      <c r="E2469" s="51"/>
      <c r="F2469" s="51"/>
      <c r="G2469" s="51"/>
      <c r="H2469" s="51"/>
      <c r="I2469" s="88"/>
    </row>
    <row r="2470" spans="1:9">
      <c r="A2470" s="92"/>
      <c r="B2470" s="61"/>
      <c r="C2470" s="65"/>
      <c r="D2470" s="66"/>
      <c r="E2470" s="51"/>
      <c r="F2470" s="51"/>
      <c r="G2470" s="51"/>
      <c r="H2470" s="51"/>
      <c r="I2470" s="88"/>
    </row>
    <row r="2471" spans="1:9">
      <c r="A2471" s="92"/>
      <c r="B2471" s="61"/>
      <c r="C2471" s="65"/>
      <c r="D2471" s="66"/>
      <c r="E2471" s="51"/>
      <c r="F2471" s="51"/>
      <c r="G2471" s="51"/>
      <c r="H2471" s="51"/>
      <c r="I2471" s="88"/>
    </row>
    <row r="2472" spans="1:9">
      <c r="A2472" s="92"/>
      <c r="B2472" s="61"/>
      <c r="C2472" s="65"/>
      <c r="D2472" s="66"/>
      <c r="E2472" s="51"/>
      <c r="F2472" s="51"/>
      <c r="G2472" s="51"/>
      <c r="H2472" s="51"/>
      <c r="I2472" s="88"/>
    </row>
    <row r="2473" spans="1:9">
      <c r="A2473" s="92"/>
      <c r="B2473" s="61"/>
      <c r="C2473" s="65"/>
      <c r="D2473" s="69" t="s">
        <v>86</v>
      </c>
      <c r="E2473" s="51"/>
      <c r="F2473" s="51"/>
      <c r="G2473" s="51"/>
      <c r="H2473" s="51"/>
      <c r="I2473" s="88"/>
    </row>
    <row r="2474" spans="1:9" ht="63">
      <c r="A2474" s="93"/>
      <c r="B2474" s="70" t="s">
        <v>76</v>
      </c>
      <c r="C2474" s="72" t="s">
        <v>426</v>
      </c>
      <c r="D2474" s="75" t="s">
        <v>784</v>
      </c>
      <c r="E2474" s="51"/>
      <c r="F2474" s="51"/>
      <c r="G2474" s="51"/>
      <c r="H2474" s="51"/>
      <c r="I2474" s="88"/>
    </row>
    <row r="2475" spans="1:9" ht="207">
      <c r="A2475" s="94"/>
      <c r="B2475" s="71" t="s">
        <v>77</v>
      </c>
      <c r="C2475" s="73" t="s">
        <v>1134</v>
      </c>
      <c r="D2475" s="75" t="s">
        <v>83</v>
      </c>
      <c r="E2475" s="51"/>
      <c r="F2475" s="51"/>
      <c r="G2475" s="51"/>
      <c r="H2475" s="51"/>
      <c r="I2475" s="88"/>
    </row>
    <row r="2476" spans="1:9" ht="54">
      <c r="A2476" s="95"/>
      <c r="B2476" s="71"/>
      <c r="C2476" s="57" t="s">
        <v>427</v>
      </c>
      <c r="D2476" s="75" t="s">
        <v>1132</v>
      </c>
      <c r="E2476" s="51"/>
      <c r="F2476" s="51"/>
      <c r="G2476" s="51"/>
      <c r="H2476" s="51"/>
      <c r="I2476" s="88"/>
    </row>
    <row r="2477" spans="1:9" ht="27">
      <c r="A2477" s="95" t="s">
        <v>75</v>
      </c>
      <c r="B2477" s="71"/>
      <c r="C2477" s="74" t="s">
        <v>783</v>
      </c>
      <c r="D2477" s="76" t="s">
        <v>1133</v>
      </c>
      <c r="E2477" s="51"/>
      <c r="F2477" s="51"/>
      <c r="G2477" s="51"/>
      <c r="H2477" s="51"/>
      <c r="I2477" s="88"/>
    </row>
    <row r="2478" spans="1:9">
      <c r="A2478" s="95"/>
      <c r="B2478" s="71"/>
      <c r="C2478" s="74"/>
      <c r="D2478" s="75"/>
      <c r="E2478" s="51"/>
      <c r="F2478" s="51"/>
      <c r="G2478" s="51"/>
      <c r="H2478" s="51"/>
      <c r="I2478" s="88"/>
    </row>
    <row r="2479" spans="1:9">
      <c r="A2479" s="95"/>
      <c r="B2479" s="71"/>
      <c r="C2479" s="74"/>
      <c r="D2479" s="75"/>
      <c r="E2479" s="51"/>
      <c r="F2479" s="51"/>
      <c r="G2479" s="51"/>
      <c r="H2479" s="51"/>
      <c r="I2479" s="88"/>
    </row>
    <row r="2480" spans="1:9">
      <c r="A2480" s="95"/>
      <c r="B2480" s="71"/>
      <c r="C2480" s="74"/>
      <c r="D2480" s="75"/>
      <c r="E2480" s="51"/>
      <c r="F2480" s="51"/>
      <c r="G2480" s="51"/>
      <c r="H2480" s="51"/>
      <c r="I2480" s="88"/>
    </row>
    <row r="2481" spans="1:9">
      <c r="A2481" s="95"/>
      <c r="B2481" s="71"/>
      <c r="C2481" s="74"/>
      <c r="D2481" s="78" t="s">
        <v>86</v>
      </c>
      <c r="E2481" s="51"/>
      <c r="F2481" s="51"/>
      <c r="G2481" s="51"/>
      <c r="H2481" s="51"/>
      <c r="I2481" s="88"/>
    </row>
    <row r="2482" spans="1:9" ht="63">
      <c r="A2482" s="90"/>
      <c r="B2482" s="60" t="s">
        <v>76</v>
      </c>
      <c r="C2482" s="62" t="s">
        <v>1135</v>
      </c>
      <c r="D2482" s="66" t="s">
        <v>784</v>
      </c>
      <c r="E2482" s="51"/>
      <c r="F2482" s="51"/>
      <c r="G2482" s="51"/>
      <c r="H2482" s="51"/>
      <c r="I2482" s="88"/>
    </row>
    <row r="2483" spans="1:9" ht="207">
      <c r="A2483" s="91"/>
      <c r="B2483" s="61" t="s">
        <v>77</v>
      </c>
      <c r="C2483" s="63" t="s">
        <v>1136</v>
      </c>
      <c r="D2483" s="66" t="s">
        <v>446</v>
      </c>
      <c r="E2483" s="51"/>
      <c r="F2483" s="51"/>
      <c r="G2483" s="51"/>
      <c r="H2483" s="51"/>
      <c r="I2483" s="88"/>
    </row>
    <row r="2484" spans="1:9" ht="54">
      <c r="A2484" s="92"/>
      <c r="B2484" s="61"/>
      <c r="C2484" s="64" t="s">
        <v>1137</v>
      </c>
      <c r="D2484" s="66" t="s">
        <v>1132</v>
      </c>
      <c r="E2484" s="51"/>
      <c r="F2484" s="51"/>
      <c r="G2484" s="51"/>
      <c r="H2484" s="51"/>
      <c r="I2484" s="88"/>
    </row>
    <row r="2485" spans="1:9" ht="27">
      <c r="A2485" s="92" t="s">
        <v>75</v>
      </c>
      <c r="B2485" s="61"/>
      <c r="C2485" s="65" t="s">
        <v>783</v>
      </c>
      <c r="D2485" s="67" t="s">
        <v>1133</v>
      </c>
      <c r="E2485" s="51"/>
      <c r="F2485" s="51"/>
      <c r="G2485" s="51"/>
      <c r="H2485" s="51"/>
      <c r="I2485" s="88"/>
    </row>
    <row r="2486" spans="1:9">
      <c r="A2486" s="92"/>
      <c r="B2486" s="61"/>
      <c r="C2486" s="65"/>
      <c r="D2486" s="66"/>
      <c r="E2486" s="51"/>
      <c r="F2486" s="51"/>
      <c r="G2486" s="51"/>
      <c r="H2486" s="51"/>
      <c r="I2486" s="88"/>
    </row>
    <row r="2487" spans="1:9">
      <c r="A2487" s="92"/>
      <c r="B2487" s="61"/>
      <c r="C2487" s="65"/>
      <c r="D2487" s="66"/>
      <c r="E2487" s="51"/>
      <c r="F2487" s="51"/>
      <c r="G2487" s="51"/>
      <c r="H2487" s="51"/>
      <c r="I2487" s="88"/>
    </row>
    <row r="2488" spans="1:9">
      <c r="A2488" s="92"/>
      <c r="B2488" s="61"/>
      <c r="C2488" s="65"/>
      <c r="D2488" s="66"/>
      <c r="E2488" s="51"/>
      <c r="F2488" s="51"/>
      <c r="G2488" s="51"/>
      <c r="H2488" s="51"/>
      <c r="I2488" s="88"/>
    </row>
    <row r="2489" spans="1:9">
      <c r="A2489" s="92"/>
      <c r="B2489" s="61"/>
      <c r="C2489" s="65"/>
      <c r="D2489" s="69" t="s">
        <v>86</v>
      </c>
      <c r="E2489" s="51"/>
      <c r="F2489" s="51"/>
      <c r="G2489" s="51"/>
      <c r="H2489" s="51"/>
      <c r="I2489" s="88"/>
    </row>
    <row r="2490" spans="1:9" ht="63">
      <c r="A2490" s="93"/>
      <c r="B2490" s="70" t="s">
        <v>76</v>
      </c>
      <c r="C2490" s="72" t="s">
        <v>1138</v>
      </c>
      <c r="D2490" s="75" t="s">
        <v>784</v>
      </c>
      <c r="E2490" s="51"/>
      <c r="F2490" s="51"/>
      <c r="G2490" s="51"/>
      <c r="H2490" s="51"/>
      <c r="I2490" s="88"/>
    </row>
    <row r="2491" spans="1:9" ht="207">
      <c r="A2491" s="94"/>
      <c r="B2491" s="71" t="s">
        <v>77</v>
      </c>
      <c r="C2491" s="73" t="s">
        <v>1134</v>
      </c>
      <c r="D2491" s="75" t="s">
        <v>220</v>
      </c>
      <c r="E2491" s="51"/>
      <c r="F2491" s="51"/>
      <c r="G2491" s="51"/>
      <c r="H2491" s="51"/>
      <c r="I2491" s="88"/>
    </row>
    <row r="2492" spans="1:9" ht="54">
      <c r="A2492" s="95"/>
      <c r="B2492" s="71"/>
      <c r="C2492" s="57" t="s">
        <v>1139</v>
      </c>
      <c r="D2492" s="75" t="s">
        <v>1132</v>
      </c>
      <c r="E2492" s="51"/>
      <c r="F2492" s="51"/>
      <c r="G2492" s="51"/>
      <c r="H2492" s="51"/>
      <c r="I2492" s="88"/>
    </row>
    <row r="2493" spans="1:9" ht="27">
      <c r="A2493" s="95" t="s">
        <v>75</v>
      </c>
      <c r="B2493" s="71"/>
      <c r="C2493" s="74" t="s">
        <v>783</v>
      </c>
      <c r="D2493" s="76" t="s">
        <v>1133</v>
      </c>
      <c r="E2493" s="51"/>
      <c r="F2493" s="51"/>
      <c r="G2493" s="51"/>
      <c r="H2493" s="51"/>
      <c r="I2493" s="88"/>
    </row>
    <row r="2494" spans="1:9">
      <c r="A2494" s="95"/>
      <c r="B2494" s="71"/>
      <c r="C2494" s="74"/>
      <c r="D2494" s="75"/>
      <c r="E2494" s="51"/>
      <c r="F2494" s="51"/>
      <c r="G2494" s="51"/>
      <c r="H2494" s="51"/>
      <c r="I2494" s="88"/>
    </row>
    <row r="2495" spans="1:9">
      <c r="A2495" s="95"/>
      <c r="B2495" s="71"/>
      <c r="C2495" s="74"/>
      <c r="D2495" s="75"/>
      <c r="E2495" s="51"/>
      <c r="F2495" s="51"/>
      <c r="G2495" s="51"/>
      <c r="H2495" s="51"/>
      <c r="I2495" s="88"/>
    </row>
    <row r="2496" spans="1:9">
      <c r="A2496" s="95"/>
      <c r="B2496" s="71"/>
      <c r="C2496" s="74"/>
      <c r="D2496" s="75"/>
      <c r="E2496" s="51"/>
      <c r="F2496" s="51"/>
      <c r="G2496" s="51"/>
      <c r="H2496" s="51"/>
      <c r="I2496" s="88"/>
    </row>
    <row r="2497" spans="1:9">
      <c r="A2497" s="95"/>
      <c r="B2497" s="71"/>
      <c r="C2497" s="74"/>
      <c r="D2497" s="78" t="s">
        <v>86</v>
      </c>
      <c r="E2497" s="51"/>
      <c r="F2497" s="51"/>
      <c r="G2497" s="51"/>
      <c r="H2497" s="51"/>
      <c r="I2497" s="88"/>
    </row>
    <row r="2498" spans="1:9" ht="36">
      <c r="A2498" s="90"/>
      <c r="B2498" s="60" t="s">
        <v>76</v>
      </c>
      <c r="C2498" s="62" t="s">
        <v>131</v>
      </c>
      <c r="D2498" s="66" t="s">
        <v>1140</v>
      </c>
      <c r="E2498" s="51"/>
      <c r="F2498" s="51"/>
      <c r="G2498" s="51"/>
      <c r="H2498" s="51"/>
      <c r="I2498" s="88"/>
    </row>
    <row r="2499" spans="1:9" ht="63">
      <c r="A2499" s="91"/>
      <c r="B2499" s="61" t="s">
        <v>77</v>
      </c>
      <c r="C2499" s="64" t="s">
        <v>133</v>
      </c>
      <c r="D2499" s="66" t="s">
        <v>83</v>
      </c>
      <c r="E2499" s="51"/>
      <c r="F2499" s="51"/>
      <c r="G2499" s="51"/>
      <c r="H2499" s="51"/>
      <c r="I2499" s="88"/>
    </row>
    <row r="2500" spans="1:9" ht="27">
      <c r="A2500" s="92"/>
      <c r="B2500" s="61"/>
      <c r="C2500" s="65" t="s">
        <v>302</v>
      </c>
      <c r="D2500" s="66" t="s">
        <v>1132</v>
      </c>
      <c r="E2500" s="51"/>
      <c r="F2500" s="51"/>
      <c r="G2500" s="51"/>
      <c r="H2500" s="51"/>
      <c r="I2500" s="88"/>
    </row>
    <row r="2501" spans="1:9">
      <c r="A2501" s="92" t="s">
        <v>75</v>
      </c>
      <c r="B2501" s="61"/>
      <c r="C2501" s="65"/>
      <c r="D2501" s="67" t="s">
        <v>1133</v>
      </c>
      <c r="E2501" s="51"/>
      <c r="F2501" s="51"/>
      <c r="G2501" s="51"/>
      <c r="H2501" s="51"/>
      <c r="I2501" s="88"/>
    </row>
    <row r="2502" spans="1:9">
      <c r="A2502" s="92"/>
      <c r="B2502" s="61"/>
      <c r="C2502" s="65"/>
      <c r="D2502" s="66"/>
      <c r="E2502" s="51"/>
      <c r="F2502" s="51"/>
      <c r="G2502" s="51"/>
      <c r="H2502" s="51"/>
      <c r="I2502" s="88"/>
    </row>
    <row r="2503" spans="1:9">
      <c r="A2503" s="92"/>
      <c r="B2503" s="61"/>
      <c r="C2503" s="65"/>
      <c r="D2503" s="66"/>
      <c r="E2503" s="51"/>
      <c r="F2503" s="51"/>
      <c r="G2503" s="51"/>
      <c r="H2503" s="51"/>
      <c r="I2503" s="88"/>
    </row>
    <row r="2504" spans="1:9">
      <c r="A2504" s="92"/>
      <c r="B2504" s="61"/>
      <c r="C2504" s="65"/>
      <c r="D2504" s="66"/>
      <c r="E2504" s="51"/>
      <c r="F2504" s="51"/>
      <c r="G2504" s="51"/>
      <c r="H2504" s="51"/>
      <c r="I2504" s="88"/>
    </row>
    <row r="2505" spans="1:9">
      <c r="A2505" s="92"/>
      <c r="B2505" s="61"/>
      <c r="C2505" s="65"/>
      <c r="D2505" s="69" t="s">
        <v>86</v>
      </c>
      <c r="E2505" s="51"/>
      <c r="F2505" s="51"/>
      <c r="G2505" s="51"/>
      <c r="H2505" s="51"/>
      <c r="I2505" s="88"/>
    </row>
    <row r="2506" spans="1:9" ht="36">
      <c r="A2506" s="93"/>
      <c r="B2506" s="70" t="s">
        <v>76</v>
      </c>
      <c r="C2506" s="72" t="s">
        <v>131</v>
      </c>
      <c r="D2506" s="75" t="s">
        <v>1142</v>
      </c>
      <c r="E2506" s="51"/>
      <c r="F2506" s="51"/>
      <c r="G2506" s="51"/>
      <c r="H2506" s="51"/>
      <c r="I2506" s="88"/>
    </row>
    <row r="2507" spans="1:9" ht="54">
      <c r="A2507" s="94"/>
      <c r="B2507" s="71" t="s">
        <v>77</v>
      </c>
      <c r="C2507" s="73" t="s">
        <v>1141</v>
      </c>
      <c r="D2507" s="75" t="s">
        <v>83</v>
      </c>
      <c r="E2507" s="51"/>
      <c r="F2507" s="51"/>
      <c r="G2507" s="51"/>
      <c r="H2507" s="51"/>
      <c r="I2507" s="88"/>
    </row>
    <row r="2508" spans="1:9" ht="63">
      <c r="A2508" s="95"/>
      <c r="B2508" s="71"/>
      <c r="C2508" s="57" t="s">
        <v>133</v>
      </c>
      <c r="D2508" s="75" t="s">
        <v>1132</v>
      </c>
      <c r="E2508" s="51"/>
      <c r="F2508" s="51"/>
      <c r="G2508" s="51"/>
      <c r="H2508" s="51"/>
      <c r="I2508" s="88"/>
    </row>
    <row r="2509" spans="1:9" ht="36">
      <c r="A2509" s="95" t="s">
        <v>75</v>
      </c>
      <c r="B2509" s="71"/>
      <c r="C2509" s="74" t="s">
        <v>91</v>
      </c>
      <c r="D2509" s="76" t="s">
        <v>1133</v>
      </c>
      <c r="E2509" s="51"/>
      <c r="F2509" s="51"/>
      <c r="G2509" s="51"/>
      <c r="H2509" s="51"/>
      <c r="I2509" s="88"/>
    </row>
    <row r="2510" spans="1:9">
      <c r="A2510" s="95"/>
      <c r="B2510" s="71"/>
      <c r="C2510" s="74"/>
      <c r="D2510" s="75"/>
      <c r="E2510" s="51"/>
      <c r="F2510" s="51"/>
      <c r="G2510" s="51"/>
      <c r="H2510" s="51"/>
      <c r="I2510" s="88"/>
    </row>
    <row r="2511" spans="1:9">
      <c r="A2511" s="95"/>
      <c r="B2511" s="71"/>
      <c r="C2511" s="74"/>
      <c r="D2511" s="75"/>
      <c r="E2511" s="51"/>
      <c r="F2511" s="51"/>
      <c r="G2511" s="51"/>
      <c r="H2511" s="51"/>
      <c r="I2511" s="88"/>
    </row>
    <row r="2512" spans="1:9">
      <c r="A2512" s="95"/>
      <c r="B2512" s="71"/>
      <c r="C2512" s="74"/>
      <c r="D2512" s="75"/>
      <c r="E2512" s="51"/>
      <c r="F2512" s="51"/>
      <c r="G2512" s="51"/>
      <c r="H2512" s="51"/>
      <c r="I2512" s="88"/>
    </row>
    <row r="2513" spans="1:9">
      <c r="A2513" s="95"/>
      <c r="B2513" s="71"/>
      <c r="C2513" s="74"/>
      <c r="D2513" s="78" t="s">
        <v>86</v>
      </c>
      <c r="E2513" s="51"/>
      <c r="F2513" s="51"/>
      <c r="G2513" s="51"/>
      <c r="H2513" s="51"/>
      <c r="I2513" s="88"/>
    </row>
    <row r="2514" spans="1:9" ht="36">
      <c r="A2514" s="90"/>
      <c r="B2514" s="60" t="s">
        <v>76</v>
      </c>
      <c r="C2514" s="62" t="s">
        <v>131</v>
      </c>
      <c r="D2514" s="66" t="s">
        <v>1143</v>
      </c>
      <c r="E2514" s="51"/>
      <c r="F2514" s="51"/>
      <c r="G2514" s="51"/>
      <c r="H2514" s="51"/>
      <c r="I2514" s="88"/>
    </row>
    <row r="2515" spans="1:9" ht="63">
      <c r="A2515" s="91"/>
      <c r="B2515" s="61" t="s">
        <v>77</v>
      </c>
      <c r="C2515" s="64" t="s">
        <v>133</v>
      </c>
      <c r="D2515" s="66" t="s">
        <v>83</v>
      </c>
      <c r="E2515" s="51"/>
      <c r="F2515" s="51"/>
      <c r="G2515" s="51"/>
      <c r="H2515" s="51"/>
      <c r="I2515" s="88"/>
    </row>
    <row r="2516" spans="1:9" ht="36">
      <c r="A2516" s="92"/>
      <c r="B2516" s="61"/>
      <c r="C2516" s="65" t="s">
        <v>91</v>
      </c>
      <c r="D2516" s="66" t="s">
        <v>1132</v>
      </c>
      <c r="E2516" s="51"/>
      <c r="F2516" s="51"/>
      <c r="G2516" s="51"/>
      <c r="H2516" s="51"/>
      <c r="I2516" s="88"/>
    </row>
    <row r="2517" spans="1:9">
      <c r="A2517" s="92" t="s">
        <v>75</v>
      </c>
      <c r="B2517" s="61"/>
      <c r="C2517" s="65"/>
      <c r="D2517" s="67" t="s">
        <v>1133</v>
      </c>
      <c r="E2517" s="51"/>
      <c r="F2517" s="51"/>
      <c r="G2517" s="51"/>
      <c r="H2517" s="51"/>
      <c r="I2517" s="88"/>
    </row>
    <row r="2518" spans="1:9">
      <c r="A2518" s="92"/>
      <c r="B2518" s="61"/>
      <c r="C2518" s="65"/>
      <c r="D2518" s="66"/>
      <c r="E2518" s="51"/>
      <c r="F2518" s="51"/>
      <c r="G2518" s="51"/>
      <c r="H2518" s="51"/>
      <c r="I2518" s="88"/>
    </row>
    <row r="2519" spans="1:9">
      <c r="A2519" s="92"/>
      <c r="B2519" s="61"/>
      <c r="C2519" s="65"/>
      <c r="D2519" s="66"/>
      <c r="E2519" s="51"/>
      <c r="F2519" s="51"/>
      <c r="G2519" s="51"/>
      <c r="H2519" s="51"/>
      <c r="I2519" s="88"/>
    </row>
    <row r="2520" spans="1:9">
      <c r="A2520" s="92"/>
      <c r="B2520" s="61"/>
      <c r="C2520" s="65"/>
      <c r="D2520" s="66"/>
      <c r="E2520" s="51"/>
      <c r="F2520" s="51"/>
      <c r="G2520" s="51"/>
      <c r="H2520" s="51"/>
      <c r="I2520" s="88"/>
    </row>
    <row r="2521" spans="1:9">
      <c r="A2521" s="92"/>
      <c r="B2521" s="61"/>
      <c r="C2521" s="65"/>
      <c r="D2521" s="69" t="s">
        <v>86</v>
      </c>
      <c r="E2521" s="51"/>
      <c r="F2521" s="51"/>
      <c r="G2521" s="51"/>
      <c r="H2521" s="51"/>
      <c r="I2521" s="88"/>
    </row>
    <row r="2522" spans="1:9" ht="36">
      <c r="A2522" s="93"/>
      <c r="B2522" s="70" t="s">
        <v>76</v>
      </c>
      <c r="C2522" s="72" t="s">
        <v>131</v>
      </c>
      <c r="D2522" s="75" t="s">
        <v>1144</v>
      </c>
      <c r="E2522" s="51"/>
      <c r="F2522" s="51"/>
      <c r="G2522" s="51"/>
      <c r="H2522" s="51"/>
      <c r="I2522" s="88"/>
    </row>
    <row r="2523" spans="1:9" ht="63">
      <c r="A2523" s="94"/>
      <c r="B2523" s="71" t="s">
        <v>77</v>
      </c>
      <c r="C2523" s="57" t="s">
        <v>133</v>
      </c>
      <c r="D2523" s="75" t="s">
        <v>83</v>
      </c>
      <c r="E2523" s="51"/>
      <c r="F2523" s="51"/>
      <c r="G2523" s="51"/>
      <c r="H2523" s="51"/>
      <c r="I2523" s="88"/>
    </row>
    <row r="2524" spans="1:9" ht="36">
      <c r="A2524" s="95"/>
      <c r="B2524" s="71"/>
      <c r="C2524" s="74" t="s">
        <v>190</v>
      </c>
      <c r="D2524" s="75" t="s">
        <v>1132</v>
      </c>
      <c r="E2524" s="51"/>
      <c r="F2524" s="51"/>
      <c r="G2524" s="51"/>
      <c r="H2524" s="51"/>
      <c r="I2524" s="88"/>
    </row>
    <row r="2525" spans="1:9">
      <c r="A2525" s="95" t="s">
        <v>75</v>
      </c>
      <c r="B2525" s="71"/>
      <c r="C2525" s="74"/>
      <c r="D2525" s="76" t="s">
        <v>1133</v>
      </c>
      <c r="E2525" s="51"/>
      <c r="F2525" s="51"/>
      <c r="G2525" s="51"/>
      <c r="H2525" s="51"/>
      <c r="I2525" s="88"/>
    </row>
    <row r="2526" spans="1:9">
      <c r="A2526" s="95"/>
      <c r="B2526" s="71"/>
      <c r="C2526" s="74"/>
      <c r="D2526" s="75"/>
      <c r="E2526" s="51"/>
      <c r="F2526" s="51"/>
      <c r="G2526" s="51"/>
      <c r="H2526" s="51"/>
      <c r="I2526" s="88"/>
    </row>
    <row r="2527" spans="1:9">
      <c r="A2527" s="95"/>
      <c r="B2527" s="71"/>
      <c r="C2527" s="74"/>
      <c r="D2527" s="75"/>
      <c r="E2527" s="51"/>
      <c r="F2527" s="51"/>
      <c r="G2527" s="51"/>
      <c r="H2527" s="51"/>
      <c r="I2527" s="88"/>
    </row>
    <row r="2528" spans="1:9">
      <c r="A2528" s="95"/>
      <c r="B2528" s="71"/>
      <c r="C2528" s="74"/>
      <c r="D2528" s="75"/>
      <c r="E2528" s="51"/>
      <c r="F2528" s="51"/>
      <c r="G2528" s="51"/>
      <c r="H2528" s="51"/>
      <c r="I2528" s="88"/>
    </row>
    <row r="2529" spans="1:9">
      <c r="A2529" s="95"/>
      <c r="B2529" s="71"/>
      <c r="C2529" s="74"/>
      <c r="D2529" s="78" t="s">
        <v>86</v>
      </c>
      <c r="E2529" s="51"/>
      <c r="F2529" s="51"/>
      <c r="G2529" s="51"/>
      <c r="H2529" s="51"/>
      <c r="I2529" s="88"/>
    </row>
    <row r="2530" spans="1:9" ht="36">
      <c r="A2530" s="90"/>
      <c r="B2530" s="60" t="s">
        <v>76</v>
      </c>
      <c r="C2530" s="62" t="s">
        <v>131</v>
      </c>
      <c r="D2530" s="66" t="s">
        <v>1146</v>
      </c>
      <c r="E2530" s="51"/>
      <c r="F2530" s="51"/>
      <c r="G2530" s="51"/>
      <c r="H2530" s="51"/>
      <c r="I2530" s="88"/>
    </row>
    <row r="2531" spans="1:9" ht="36">
      <c r="A2531" s="91"/>
      <c r="B2531" s="61" t="s">
        <v>77</v>
      </c>
      <c r="C2531" s="63" t="s">
        <v>1145</v>
      </c>
      <c r="D2531" s="66" t="s">
        <v>220</v>
      </c>
      <c r="E2531" s="51"/>
      <c r="F2531" s="51"/>
      <c r="G2531" s="51"/>
      <c r="H2531" s="51"/>
      <c r="I2531" s="88"/>
    </row>
    <row r="2532" spans="1:9" ht="63">
      <c r="A2532" s="92"/>
      <c r="B2532" s="61"/>
      <c r="C2532" s="64" t="s">
        <v>133</v>
      </c>
      <c r="D2532" s="66" t="s">
        <v>1132</v>
      </c>
      <c r="E2532" s="51"/>
      <c r="F2532" s="51"/>
      <c r="G2532" s="51"/>
      <c r="H2532" s="51"/>
      <c r="I2532" s="88"/>
    </row>
    <row r="2533" spans="1:9" ht="36">
      <c r="A2533" s="92" t="s">
        <v>75</v>
      </c>
      <c r="B2533" s="61"/>
      <c r="C2533" s="65" t="s">
        <v>91</v>
      </c>
      <c r="D2533" s="67" t="s">
        <v>1133</v>
      </c>
      <c r="E2533" s="51"/>
      <c r="F2533" s="51"/>
      <c r="G2533" s="51"/>
      <c r="H2533" s="51"/>
      <c r="I2533" s="88"/>
    </row>
    <row r="2534" spans="1:9">
      <c r="A2534" s="92"/>
      <c r="B2534" s="61"/>
      <c r="C2534" s="65"/>
      <c r="D2534" s="66"/>
      <c r="E2534" s="51"/>
      <c r="F2534" s="51"/>
      <c r="G2534" s="51"/>
      <c r="H2534" s="51"/>
      <c r="I2534" s="88"/>
    </row>
    <row r="2535" spans="1:9">
      <c r="A2535" s="92"/>
      <c r="B2535" s="61"/>
      <c r="C2535" s="65"/>
      <c r="D2535" s="66"/>
      <c r="E2535" s="51"/>
      <c r="F2535" s="51"/>
      <c r="G2535" s="51"/>
      <c r="H2535" s="51"/>
      <c r="I2535" s="88"/>
    </row>
    <row r="2536" spans="1:9">
      <c r="A2536" s="92"/>
      <c r="B2536" s="61"/>
      <c r="C2536" s="65"/>
      <c r="D2536" s="66"/>
      <c r="E2536" s="51"/>
      <c r="F2536" s="51"/>
      <c r="G2536" s="51"/>
      <c r="H2536" s="51"/>
      <c r="I2536" s="88"/>
    </row>
    <row r="2537" spans="1:9">
      <c r="A2537" s="92"/>
      <c r="B2537" s="61"/>
      <c r="C2537" s="65"/>
      <c r="D2537" s="69" t="s">
        <v>86</v>
      </c>
      <c r="E2537" s="51"/>
      <c r="F2537" s="51"/>
      <c r="G2537" s="51"/>
      <c r="H2537" s="51"/>
      <c r="I2537" s="88"/>
    </row>
    <row r="2538" spans="1:9" ht="36">
      <c r="A2538" s="93"/>
      <c r="B2538" s="70" t="s">
        <v>76</v>
      </c>
      <c r="C2538" s="72" t="s">
        <v>131</v>
      </c>
      <c r="D2538" s="75" t="s">
        <v>1147</v>
      </c>
      <c r="E2538" s="51"/>
      <c r="F2538" s="51"/>
      <c r="G2538" s="51"/>
      <c r="H2538" s="51"/>
      <c r="I2538" s="88"/>
    </row>
    <row r="2539" spans="1:9" ht="63">
      <c r="A2539" s="94"/>
      <c r="B2539" s="71" t="s">
        <v>77</v>
      </c>
      <c r="C2539" s="57" t="s">
        <v>133</v>
      </c>
      <c r="D2539" s="75" t="s">
        <v>220</v>
      </c>
      <c r="E2539" s="51"/>
      <c r="F2539" s="51"/>
      <c r="G2539" s="51"/>
      <c r="H2539" s="51"/>
      <c r="I2539" s="88"/>
    </row>
    <row r="2540" spans="1:9" ht="36">
      <c r="A2540" s="95"/>
      <c r="B2540" s="71"/>
      <c r="C2540" s="74" t="s">
        <v>820</v>
      </c>
      <c r="D2540" s="75" t="s">
        <v>1132</v>
      </c>
      <c r="E2540" s="51"/>
      <c r="F2540" s="51"/>
      <c r="G2540" s="51"/>
      <c r="H2540" s="51"/>
      <c r="I2540" s="88"/>
    </row>
    <row r="2541" spans="1:9">
      <c r="A2541" s="95" t="s">
        <v>75</v>
      </c>
      <c r="B2541" s="71"/>
      <c r="C2541" s="74"/>
      <c r="D2541" s="76" t="s">
        <v>1133</v>
      </c>
      <c r="E2541" s="51"/>
      <c r="F2541" s="51"/>
      <c r="G2541" s="51"/>
      <c r="H2541" s="51"/>
      <c r="I2541" s="88"/>
    </row>
    <row r="2542" spans="1:9">
      <c r="A2542" s="95"/>
      <c r="B2542" s="71"/>
      <c r="C2542" s="74"/>
      <c r="D2542" s="75"/>
      <c r="E2542" s="51"/>
      <c r="F2542" s="51"/>
      <c r="G2542" s="51"/>
      <c r="H2542" s="51"/>
      <c r="I2542" s="88"/>
    </row>
    <row r="2543" spans="1:9">
      <c r="A2543" s="95"/>
      <c r="B2543" s="71"/>
      <c r="C2543" s="74"/>
      <c r="D2543" s="75"/>
      <c r="E2543" s="51"/>
      <c r="F2543" s="51"/>
      <c r="G2543" s="51"/>
      <c r="H2543" s="51"/>
      <c r="I2543" s="88"/>
    </row>
    <row r="2544" spans="1:9">
      <c r="A2544" s="95"/>
      <c r="B2544" s="71"/>
      <c r="C2544" s="74"/>
      <c r="D2544" s="75"/>
      <c r="E2544" s="51"/>
      <c r="F2544" s="51"/>
      <c r="G2544" s="51"/>
      <c r="H2544" s="51"/>
      <c r="I2544" s="88"/>
    </row>
    <row r="2545" spans="1:9">
      <c r="A2545" s="95"/>
      <c r="B2545" s="71"/>
      <c r="C2545" s="74"/>
      <c r="D2545" s="78" t="s">
        <v>86</v>
      </c>
      <c r="E2545" s="51"/>
      <c r="F2545" s="51"/>
      <c r="G2545" s="51"/>
      <c r="H2545" s="51"/>
      <c r="I2545" s="88"/>
    </row>
    <row r="2546" spans="1:9" ht="36">
      <c r="A2546" s="90"/>
      <c r="B2546" s="60" t="s">
        <v>117</v>
      </c>
      <c r="C2546" s="62" t="s">
        <v>152</v>
      </c>
      <c r="D2546" s="66" t="s">
        <v>1149</v>
      </c>
      <c r="E2546" s="51"/>
      <c r="F2546" s="51"/>
      <c r="G2546" s="51"/>
      <c r="H2546" s="51"/>
      <c r="I2546" s="88"/>
    </row>
    <row r="2547" spans="1:9" ht="117">
      <c r="A2547" s="91"/>
      <c r="B2547" s="61" t="s">
        <v>257</v>
      </c>
      <c r="C2547" s="63" t="s">
        <v>1148</v>
      </c>
      <c r="D2547" s="66" t="s">
        <v>83</v>
      </c>
      <c r="E2547" s="51"/>
      <c r="F2547" s="51"/>
      <c r="G2547" s="51"/>
      <c r="H2547" s="51"/>
      <c r="I2547" s="88"/>
    </row>
    <row r="2548" spans="1:9" ht="36">
      <c r="A2548" s="92"/>
      <c r="B2548" s="61"/>
      <c r="C2548" s="64" t="s">
        <v>154</v>
      </c>
      <c r="D2548" s="66" t="s">
        <v>1150</v>
      </c>
      <c r="E2548" s="51"/>
      <c r="F2548" s="51"/>
      <c r="G2548" s="51"/>
      <c r="H2548" s="51"/>
      <c r="I2548" s="88"/>
    </row>
    <row r="2549" spans="1:9" ht="36">
      <c r="A2549" s="92" t="s">
        <v>75</v>
      </c>
      <c r="B2549" s="61"/>
      <c r="C2549" s="65" t="s">
        <v>722</v>
      </c>
      <c r="D2549" s="67" t="s">
        <v>1151</v>
      </c>
      <c r="E2549" s="51"/>
      <c r="F2549" s="51"/>
      <c r="G2549" s="51"/>
      <c r="H2549" s="51"/>
      <c r="I2549" s="88"/>
    </row>
    <row r="2550" spans="1:9">
      <c r="A2550" s="92"/>
      <c r="B2550" s="61"/>
      <c r="C2550" s="65"/>
      <c r="D2550" s="66"/>
      <c r="E2550" s="51"/>
      <c r="F2550" s="51"/>
      <c r="G2550" s="51"/>
      <c r="H2550" s="51"/>
      <c r="I2550" s="88"/>
    </row>
    <row r="2551" spans="1:9">
      <c r="A2551" s="92"/>
      <c r="B2551" s="61"/>
      <c r="C2551" s="65"/>
      <c r="D2551" s="66"/>
      <c r="E2551" s="51"/>
      <c r="F2551" s="51"/>
      <c r="G2551" s="51"/>
      <c r="H2551" s="51"/>
      <c r="I2551" s="88"/>
    </row>
    <row r="2552" spans="1:9">
      <c r="A2552" s="92"/>
      <c r="B2552" s="61"/>
      <c r="C2552" s="65"/>
      <c r="D2552" s="66"/>
      <c r="E2552" s="51"/>
      <c r="F2552" s="51"/>
      <c r="G2552" s="51"/>
      <c r="H2552" s="51"/>
      <c r="I2552" s="88"/>
    </row>
    <row r="2553" spans="1:9">
      <c r="A2553" s="92"/>
      <c r="B2553" s="61"/>
      <c r="C2553" s="65"/>
      <c r="D2553" s="69" t="s">
        <v>86</v>
      </c>
      <c r="E2553" s="51"/>
      <c r="F2553" s="51"/>
      <c r="G2553" s="51"/>
      <c r="H2553" s="51"/>
      <c r="I2553" s="88"/>
    </row>
    <row r="2554" spans="1:9" ht="36">
      <c r="A2554" s="93"/>
      <c r="B2554" s="70" t="s">
        <v>76</v>
      </c>
      <c r="C2554" s="72" t="s">
        <v>131</v>
      </c>
      <c r="D2554" s="75" t="s">
        <v>1152</v>
      </c>
      <c r="E2554" s="51"/>
      <c r="F2554" s="51"/>
      <c r="G2554" s="51"/>
      <c r="H2554" s="51"/>
      <c r="I2554" s="88"/>
    </row>
    <row r="2555" spans="1:9" ht="63">
      <c r="A2555" s="94"/>
      <c r="B2555" s="71" t="s">
        <v>77</v>
      </c>
      <c r="C2555" s="57" t="s">
        <v>133</v>
      </c>
      <c r="D2555" s="75" t="s">
        <v>83</v>
      </c>
      <c r="E2555" s="51"/>
      <c r="F2555" s="51"/>
      <c r="G2555" s="51"/>
      <c r="H2555" s="51"/>
      <c r="I2555" s="88"/>
    </row>
    <row r="2556" spans="1:9" ht="36">
      <c r="A2556" s="95"/>
      <c r="B2556" s="71"/>
      <c r="C2556" s="74" t="s">
        <v>91</v>
      </c>
      <c r="D2556" s="75" t="s">
        <v>1150</v>
      </c>
      <c r="E2556" s="51"/>
      <c r="F2556" s="51"/>
      <c r="G2556" s="51"/>
      <c r="H2556" s="51"/>
      <c r="I2556" s="88"/>
    </row>
    <row r="2557" spans="1:9">
      <c r="A2557" s="95" t="s">
        <v>75</v>
      </c>
      <c r="B2557" s="71"/>
      <c r="C2557" s="74"/>
      <c r="D2557" s="76" t="s">
        <v>1151</v>
      </c>
      <c r="E2557" s="51"/>
      <c r="F2557" s="51"/>
      <c r="G2557" s="51"/>
      <c r="H2557" s="51"/>
      <c r="I2557" s="88"/>
    </row>
    <row r="2558" spans="1:9">
      <c r="A2558" s="95"/>
      <c r="B2558" s="71"/>
      <c r="C2558" s="74"/>
      <c r="D2558" s="75"/>
      <c r="E2558" s="51"/>
      <c r="F2558" s="51"/>
      <c r="G2558" s="51"/>
      <c r="H2558" s="51"/>
      <c r="I2558" s="88"/>
    </row>
    <row r="2559" spans="1:9">
      <c r="A2559" s="95"/>
      <c r="B2559" s="71"/>
      <c r="C2559" s="74"/>
      <c r="D2559" s="75"/>
      <c r="E2559" s="51"/>
      <c r="F2559" s="51"/>
      <c r="G2559" s="51"/>
      <c r="H2559" s="51"/>
      <c r="I2559" s="88"/>
    </row>
    <row r="2560" spans="1:9">
      <c r="A2560" s="95"/>
      <c r="B2560" s="71"/>
      <c r="C2560" s="74"/>
      <c r="D2560" s="75"/>
      <c r="E2560" s="51"/>
      <c r="F2560" s="51"/>
      <c r="G2560" s="51"/>
      <c r="H2560" s="51"/>
      <c r="I2560" s="88"/>
    </row>
    <row r="2561" spans="1:9">
      <c r="A2561" s="95"/>
      <c r="B2561" s="71"/>
      <c r="C2561" s="74"/>
      <c r="D2561" s="78" t="s">
        <v>86</v>
      </c>
      <c r="E2561" s="51"/>
      <c r="F2561" s="51"/>
      <c r="G2561" s="51"/>
      <c r="H2561" s="51"/>
      <c r="I2561" s="88"/>
    </row>
    <row r="2562" spans="1:9" ht="36">
      <c r="A2562" s="90"/>
      <c r="B2562" s="60" t="s">
        <v>76</v>
      </c>
      <c r="C2562" s="62" t="s">
        <v>131</v>
      </c>
      <c r="D2562" s="66" t="s">
        <v>1155</v>
      </c>
      <c r="E2562" s="51"/>
      <c r="F2562" s="51"/>
      <c r="G2562" s="51"/>
      <c r="H2562" s="51"/>
      <c r="I2562" s="88"/>
    </row>
    <row r="2563" spans="1:9" ht="90">
      <c r="A2563" s="91"/>
      <c r="B2563" s="61" t="s">
        <v>77</v>
      </c>
      <c r="C2563" s="63" t="s">
        <v>1153</v>
      </c>
      <c r="D2563" s="66" t="s">
        <v>220</v>
      </c>
      <c r="E2563" s="51"/>
      <c r="F2563" s="51"/>
      <c r="G2563" s="51"/>
      <c r="H2563" s="51"/>
      <c r="I2563" s="88"/>
    </row>
    <row r="2564" spans="1:9" ht="63">
      <c r="A2564" s="92"/>
      <c r="B2564" s="61"/>
      <c r="C2564" s="64" t="s">
        <v>133</v>
      </c>
      <c r="D2564" s="66" t="s">
        <v>1150</v>
      </c>
      <c r="E2564" s="51"/>
      <c r="F2564" s="51"/>
      <c r="G2564" s="51"/>
      <c r="H2564" s="51"/>
      <c r="I2564" s="88"/>
    </row>
    <row r="2565" spans="1:9" ht="36">
      <c r="A2565" s="92" t="s">
        <v>75</v>
      </c>
      <c r="B2565" s="61"/>
      <c r="C2565" s="65" t="s">
        <v>1154</v>
      </c>
      <c r="D2565" s="67" t="s">
        <v>1151</v>
      </c>
      <c r="E2565" s="51"/>
      <c r="F2565" s="51"/>
      <c r="G2565" s="51"/>
      <c r="H2565" s="51"/>
      <c r="I2565" s="88"/>
    </row>
    <row r="2566" spans="1:9">
      <c r="A2566" s="92"/>
      <c r="B2566" s="61"/>
      <c r="C2566" s="65"/>
      <c r="D2566" s="66"/>
      <c r="E2566" s="51"/>
      <c r="F2566" s="51"/>
      <c r="G2566" s="51"/>
      <c r="H2566" s="51"/>
      <c r="I2566" s="88"/>
    </row>
    <row r="2567" spans="1:9">
      <c r="A2567" s="92"/>
      <c r="B2567" s="61"/>
      <c r="C2567" s="65"/>
      <c r="D2567" s="66"/>
      <c r="E2567" s="51"/>
      <c r="F2567" s="51"/>
      <c r="G2567" s="51"/>
      <c r="H2567" s="51"/>
      <c r="I2567" s="88"/>
    </row>
    <row r="2568" spans="1:9">
      <c r="A2568" s="92"/>
      <c r="B2568" s="61"/>
      <c r="C2568" s="65"/>
      <c r="D2568" s="66"/>
      <c r="E2568" s="51"/>
      <c r="F2568" s="51"/>
      <c r="G2568" s="51"/>
      <c r="H2568" s="51"/>
      <c r="I2568" s="88"/>
    </row>
    <row r="2569" spans="1:9">
      <c r="A2569" s="92"/>
      <c r="B2569" s="61"/>
      <c r="C2569" s="65"/>
      <c r="D2569" s="69" t="s">
        <v>86</v>
      </c>
      <c r="E2569" s="51"/>
      <c r="F2569" s="51"/>
      <c r="G2569" s="51"/>
      <c r="H2569" s="51"/>
      <c r="I2569" s="88"/>
    </row>
    <row r="2570" spans="1:9" ht="36">
      <c r="A2570" s="93"/>
      <c r="B2570" s="70" t="s">
        <v>76</v>
      </c>
      <c r="C2570" s="72" t="s">
        <v>131</v>
      </c>
      <c r="D2570" s="75" t="s">
        <v>1156</v>
      </c>
      <c r="E2570" s="51"/>
      <c r="F2570" s="51"/>
      <c r="G2570" s="51"/>
      <c r="H2570" s="51"/>
      <c r="I2570" s="88"/>
    </row>
    <row r="2571" spans="1:9" ht="63">
      <c r="A2571" s="94"/>
      <c r="B2571" s="71" t="s">
        <v>77</v>
      </c>
      <c r="C2571" s="57" t="s">
        <v>133</v>
      </c>
      <c r="D2571" s="75" t="s">
        <v>83</v>
      </c>
      <c r="E2571" s="51"/>
      <c r="F2571" s="51"/>
      <c r="G2571" s="51"/>
      <c r="H2571" s="51"/>
      <c r="I2571" s="88"/>
    </row>
    <row r="2572" spans="1:9" ht="36">
      <c r="A2572" s="95"/>
      <c r="B2572" s="71"/>
      <c r="C2572" s="74" t="s">
        <v>91</v>
      </c>
      <c r="D2572" s="75" t="s">
        <v>1157</v>
      </c>
      <c r="E2572" s="51"/>
      <c r="F2572" s="51"/>
      <c r="G2572" s="51"/>
      <c r="H2572" s="51"/>
      <c r="I2572" s="88"/>
    </row>
    <row r="2573" spans="1:9">
      <c r="A2573" s="95" t="s">
        <v>75</v>
      </c>
      <c r="B2573" s="71"/>
      <c r="C2573" s="74"/>
      <c r="D2573" s="76" t="s">
        <v>1158</v>
      </c>
      <c r="E2573" s="51"/>
      <c r="F2573" s="51"/>
      <c r="G2573" s="51"/>
      <c r="H2573" s="51"/>
      <c r="I2573" s="88"/>
    </row>
    <row r="2574" spans="1:9">
      <c r="A2574" s="95"/>
      <c r="B2574" s="71"/>
      <c r="C2574" s="74"/>
      <c r="D2574" s="75"/>
      <c r="E2574" s="51"/>
      <c r="F2574" s="51"/>
      <c r="G2574" s="51"/>
      <c r="H2574" s="51"/>
      <c r="I2574" s="88"/>
    </row>
    <row r="2575" spans="1:9">
      <c r="A2575" s="95"/>
      <c r="B2575" s="71"/>
      <c r="C2575" s="74"/>
      <c r="D2575" s="75"/>
      <c r="E2575" s="51"/>
      <c r="F2575" s="51"/>
      <c r="G2575" s="51"/>
      <c r="H2575" s="51"/>
      <c r="I2575" s="88"/>
    </row>
    <row r="2576" spans="1:9">
      <c r="A2576" s="95"/>
      <c r="B2576" s="71"/>
      <c r="C2576" s="74"/>
      <c r="D2576" s="75"/>
      <c r="E2576" s="51"/>
      <c r="F2576" s="51"/>
      <c r="G2576" s="51"/>
      <c r="H2576" s="51"/>
      <c r="I2576" s="88"/>
    </row>
    <row r="2577" spans="1:9">
      <c r="A2577" s="95"/>
      <c r="B2577" s="71"/>
      <c r="C2577" s="74"/>
      <c r="D2577" s="78" t="s">
        <v>86</v>
      </c>
      <c r="E2577" s="51"/>
      <c r="F2577" s="51"/>
      <c r="G2577" s="51"/>
      <c r="H2577" s="51"/>
      <c r="I2577" s="88"/>
    </row>
    <row r="2578" spans="1:9" ht="63">
      <c r="A2578" s="90"/>
      <c r="B2578" s="60" t="s">
        <v>76</v>
      </c>
      <c r="C2578" s="62" t="s">
        <v>788</v>
      </c>
      <c r="D2578" s="66" t="s">
        <v>1160</v>
      </c>
      <c r="E2578" s="51"/>
      <c r="F2578" s="51"/>
      <c r="G2578" s="51"/>
      <c r="H2578" s="51"/>
      <c r="I2578" s="88"/>
    </row>
    <row r="2579" spans="1:9" ht="255">
      <c r="A2579" s="91"/>
      <c r="B2579" s="61" t="s">
        <v>87</v>
      </c>
      <c r="C2579" s="79" t="s">
        <v>1159</v>
      </c>
      <c r="D2579" s="66" t="s">
        <v>83</v>
      </c>
      <c r="E2579" s="51"/>
      <c r="F2579" s="51"/>
      <c r="G2579" s="51"/>
      <c r="H2579" s="51"/>
      <c r="I2579" s="88"/>
    </row>
    <row r="2580" spans="1:9" ht="54">
      <c r="A2580" s="92"/>
      <c r="B2580" s="61"/>
      <c r="C2580" s="64" t="s">
        <v>789</v>
      </c>
      <c r="D2580" s="66" t="s">
        <v>1161</v>
      </c>
      <c r="E2580" s="51"/>
      <c r="F2580" s="51"/>
      <c r="G2580" s="51"/>
      <c r="H2580" s="51"/>
      <c r="I2580" s="88"/>
    </row>
    <row r="2581" spans="1:9" ht="36">
      <c r="A2581" s="92" t="s">
        <v>75</v>
      </c>
      <c r="B2581" s="61"/>
      <c r="C2581" s="65" t="s">
        <v>201</v>
      </c>
      <c r="D2581" s="67" t="s">
        <v>1162</v>
      </c>
      <c r="E2581" s="51"/>
      <c r="F2581" s="51"/>
      <c r="G2581" s="51"/>
      <c r="H2581" s="51"/>
      <c r="I2581" s="88"/>
    </row>
    <row r="2582" spans="1:9">
      <c r="A2582" s="92"/>
      <c r="B2582" s="61"/>
      <c r="C2582" s="65"/>
      <c r="D2582" s="66"/>
      <c r="E2582" s="51"/>
      <c r="F2582" s="51"/>
      <c r="G2582" s="51"/>
      <c r="H2582" s="51"/>
      <c r="I2582" s="88"/>
    </row>
    <row r="2583" spans="1:9">
      <c r="A2583" s="92"/>
      <c r="B2583" s="61"/>
      <c r="C2583" s="65"/>
      <c r="D2583" s="66"/>
      <c r="E2583" s="51"/>
      <c r="F2583" s="51"/>
      <c r="G2583" s="51"/>
      <c r="H2583" s="51"/>
      <c r="I2583" s="88"/>
    </row>
    <row r="2584" spans="1:9">
      <c r="A2584" s="92"/>
      <c r="B2584" s="61"/>
      <c r="C2584" s="65"/>
      <c r="D2584" s="66"/>
      <c r="E2584" s="51"/>
      <c r="F2584" s="51"/>
      <c r="G2584" s="51"/>
      <c r="H2584" s="51"/>
      <c r="I2584" s="88"/>
    </row>
    <row r="2585" spans="1:9">
      <c r="A2585" s="92"/>
      <c r="B2585" s="61"/>
      <c r="C2585" s="65"/>
      <c r="D2585" s="69" t="s">
        <v>86</v>
      </c>
      <c r="E2585" s="51"/>
      <c r="F2585" s="51"/>
      <c r="G2585" s="51"/>
      <c r="H2585" s="51"/>
      <c r="I2585" s="88"/>
    </row>
    <row r="2586" spans="1:9" ht="36">
      <c r="A2586" s="93"/>
      <c r="B2586" s="70" t="s">
        <v>76</v>
      </c>
      <c r="C2586" s="72" t="s">
        <v>131</v>
      </c>
      <c r="D2586" s="75" t="s">
        <v>1164</v>
      </c>
      <c r="E2586" s="51"/>
      <c r="F2586" s="51"/>
      <c r="G2586" s="51"/>
      <c r="H2586" s="51"/>
      <c r="I2586" s="88"/>
    </row>
    <row r="2587" spans="1:9" ht="45">
      <c r="A2587" s="94"/>
      <c r="B2587" s="71" t="s">
        <v>77</v>
      </c>
      <c r="C2587" s="73" t="s">
        <v>1163</v>
      </c>
      <c r="D2587" s="75" t="s">
        <v>83</v>
      </c>
      <c r="E2587" s="51"/>
      <c r="F2587" s="51"/>
      <c r="G2587" s="51"/>
      <c r="H2587" s="51"/>
      <c r="I2587" s="88"/>
    </row>
    <row r="2588" spans="1:9" ht="63">
      <c r="A2588" s="95"/>
      <c r="B2588" s="71"/>
      <c r="C2588" s="57" t="s">
        <v>133</v>
      </c>
      <c r="D2588" s="75" t="s">
        <v>1165</v>
      </c>
      <c r="E2588" s="51"/>
      <c r="F2588" s="51"/>
      <c r="G2588" s="51"/>
      <c r="H2588" s="51"/>
      <c r="I2588" s="88"/>
    </row>
    <row r="2589" spans="1:9" ht="27">
      <c r="A2589" s="95" t="s">
        <v>75</v>
      </c>
      <c r="B2589" s="71"/>
      <c r="C2589" s="74" t="s">
        <v>390</v>
      </c>
      <c r="D2589" s="76" t="s">
        <v>1166</v>
      </c>
      <c r="E2589" s="51"/>
      <c r="F2589" s="51"/>
      <c r="G2589" s="51"/>
      <c r="H2589" s="51"/>
      <c r="I2589" s="88"/>
    </row>
    <row r="2590" spans="1:9">
      <c r="A2590" s="95"/>
      <c r="B2590" s="71"/>
      <c r="C2590" s="74"/>
      <c r="D2590" s="75"/>
      <c r="E2590" s="51"/>
      <c r="F2590" s="51"/>
      <c r="G2590" s="51"/>
      <c r="H2590" s="51"/>
      <c r="I2590" s="88"/>
    </row>
    <row r="2591" spans="1:9">
      <c r="A2591" s="95"/>
      <c r="B2591" s="71"/>
      <c r="C2591" s="74"/>
      <c r="D2591" s="75"/>
      <c r="E2591" s="51"/>
      <c r="F2591" s="51"/>
      <c r="G2591" s="51"/>
      <c r="H2591" s="51"/>
      <c r="I2591" s="88"/>
    </row>
    <row r="2592" spans="1:9">
      <c r="A2592" s="95"/>
      <c r="B2592" s="71"/>
      <c r="C2592" s="74"/>
      <c r="D2592" s="75"/>
      <c r="E2592" s="51"/>
      <c r="F2592" s="51"/>
      <c r="G2592" s="51"/>
      <c r="H2592" s="51"/>
      <c r="I2592" s="88"/>
    </row>
    <row r="2593" spans="1:9">
      <c r="A2593" s="95"/>
      <c r="B2593" s="71"/>
      <c r="C2593" s="74"/>
      <c r="D2593" s="78" t="s">
        <v>86</v>
      </c>
      <c r="E2593" s="51"/>
      <c r="F2593" s="51"/>
      <c r="G2593" s="51"/>
      <c r="H2593" s="51"/>
      <c r="I2593" s="88"/>
    </row>
    <row r="2594" spans="1:9" ht="36">
      <c r="A2594" s="90"/>
      <c r="B2594" s="60" t="s">
        <v>76</v>
      </c>
      <c r="C2594" s="62" t="s">
        <v>131</v>
      </c>
      <c r="D2594" s="66" t="s">
        <v>1168</v>
      </c>
      <c r="E2594" s="51"/>
      <c r="F2594" s="51"/>
      <c r="G2594" s="51"/>
      <c r="H2594" s="51"/>
      <c r="I2594" s="88"/>
    </row>
    <row r="2595" spans="1:9" ht="63">
      <c r="A2595" s="91"/>
      <c r="B2595" s="61" t="s">
        <v>77</v>
      </c>
      <c r="C2595" s="64" t="s">
        <v>133</v>
      </c>
      <c r="D2595" s="66" t="s">
        <v>83</v>
      </c>
      <c r="E2595" s="51"/>
      <c r="F2595" s="51"/>
      <c r="G2595" s="51"/>
      <c r="H2595" s="51"/>
      <c r="I2595" s="88"/>
    </row>
    <row r="2596" spans="1:9" ht="27">
      <c r="A2596" s="92"/>
      <c r="B2596" s="61"/>
      <c r="C2596" s="65" t="s">
        <v>1167</v>
      </c>
      <c r="D2596" s="66" t="s">
        <v>1165</v>
      </c>
      <c r="E2596" s="51"/>
      <c r="F2596" s="51"/>
      <c r="G2596" s="51"/>
      <c r="H2596" s="51"/>
      <c r="I2596" s="88"/>
    </row>
    <row r="2597" spans="1:9">
      <c r="A2597" s="92" t="s">
        <v>75</v>
      </c>
      <c r="B2597" s="61"/>
      <c r="C2597" s="65"/>
      <c r="D2597" s="67" t="s">
        <v>1166</v>
      </c>
      <c r="E2597" s="51"/>
      <c r="F2597" s="51"/>
      <c r="G2597" s="51"/>
      <c r="H2597" s="51"/>
      <c r="I2597" s="88"/>
    </row>
    <row r="2598" spans="1:9">
      <c r="A2598" s="92"/>
      <c r="B2598" s="61"/>
      <c r="C2598" s="65"/>
      <c r="D2598" s="66"/>
      <c r="E2598" s="51"/>
      <c r="F2598" s="51"/>
      <c r="G2598" s="51"/>
      <c r="H2598" s="51"/>
      <c r="I2598" s="88"/>
    </row>
    <row r="2599" spans="1:9">
      <c r="A2599" s="92"/>
      <c r="B2599" s="61"/>
      <c r="C2599" s="65"/>
      <c r="D2599" s="66"/>
      <c r="E2599" s="51"/>
      <c r="F2599" s="51"/>
      <c r="G2599" s="51"/>
      <c r="H2599" s="51"/>
      <c r="I2599" s="88"/>
    </row>
    <row r="2600" spans="1:9">
      <c r="A2600" s="92"/>
      <c r="B2600" s="61"/>
      <c r="C2600" s="65"/>
      <c r="D2600" s="66"/>
      <c r="E2600" s="51"/>
      <c r="F2600" s="51"/>
      <c r="G2600" s="51"/>
      <c r="H2600" s="51"/>
      <c r="I2600" s="88"/>
    </row>
    <row r="2601" spans="1:9">
      <c r="A2601" s="92"/>
      <c r="B2601" s="61"/>
      <c r="C2601" s="65"/>
      <c r="D2601" s="69" t="s">
        <v>86</v>
      </c>
      <c r="E2601" s="51"/>
      <c r="F2601" s="51"/>
      <c r="G2601" s="51"/>
      <c r="H2601" s="51"/>
      <c r="I2601" s="88"/>
    </row>
    <row r="2602" spans="1:9" ht="36">
      <c r="A2602" s="93"/>
      <c r="B2602" s="70" t="s">
        <v>76</v>
      </c>
      <c r="C2602" s="72" t="s">
        <v>131</v>
      </c>
      <c r="D2602" s="75" t="s">
        <v>1170</v>
      </c>
      <c r="E2602" s="51"/>
      <c r="F2602" s="51"/>
      <c r="G2602" s="51"/>
      <c r="H2602" s="51"/>
      <c r="I2602" s="88"/>
    </row>
    <row r="2603" spans="1:9" ht="36">
      <c r="A2603" s="94"/>
      <c r="B2603" s="71" t="s">
        <v>77</v>
      </c>
      <c r="C2603" s="73" t="s">
        <v>1169</v>
      </c>
      <c r="D2603" s="75" t="s">
        <v>83</v>
      </c>
      <c r="E2603" s="51"/>
      <c r="F2603" s="51"/>
      <c r="G2603" s="51"/>
      <c r="H2603" s="51"/>
      <c r="I2603" s="88"/>
    </row>
    <row r="2604" spans="1:9" ht="63">
      <c r="A2604" s="95"/>
      <c r="B2604" s="71"/>
      <c r="C2604" s="57" t="s">
        <v>133</v>
      </c>
      <c r="D2604" s="75" t="s">
        <v>1165</v>
      </c>
      <c r="E2604" s="51"/>
      <c r="F2604" s="51"/>
      <c r="G2604" s="51"/>
      <c r="H2604" s="51"/>
      <c r="I2604" s="88"/>
    </row>
    <row r="2605" spans="1:9" ht="27">
      <c r="A2605" s="95" t="s">
        <v>75</v>
      </c>
      <c r="B2605" s="71"/>
      <c r="C2605" s="74" t="s">
        <v>390</v>
      </c>
      <c r="D2605" s="76" t="s">
        <v>1166</v>
      </c>
      <c r="E2605" s="51"/>
      <c r="F2605" s="51"/>
      <c r="G2605" s="51"/>
      <c r="H2605" s="51"/>
      <c r="I2605" s="88"/>
    </row>
    <row r="2606" spans="1:9">
      <c r="A2606" s="95"/>
      <c r="B2606" s="71"/>
      <c r="C2606" s="74"/>
      <c r="D2606" s="75"/>
      <c r="E2606" s="51"/>
      <c r="F2606" s="51"/>
      <c r="G2606" s="51"/>
      <c r="H2606" s="51"/>
      <c r="I2606" s="88"/>
    </row>
    <row r="2607" spans="1:9">
      <c r="A2607" s="95"/>
      <c r="B2607" s="71"/>
      <c r="C2607" s="74"/>
      <c r="D2607" s="75"/>
      <c r="E2607" s="51"/>
      <c r="F2607" s="51"/>
      <c r="G2607" s="51"/>
      <c r="H2607" s="51"/>
      <c r="I2607" s="88"/>
    </row>
    <row r="2608" spans="1:9">
      <c r="A2608" s="95"/>
      <c r="B2608" s="71"/>
      <c r="C2608" s="74"/>
      <c r="D2608" s="75"/>
      <c r="E2608" s="51"/>
      <c r="F2608" s="51"/>
      <c r="G2608" s="51"/>
      <c r="H2608" s="51"/>
      <c r="I2608" s="88"/>
    </row>
    <row r="2609" spans="1:9">
      <c r="A2609" s="95"/>
      <c r="B2609" s="71"/>
      <c r="C2609" s="74"/>
      <c r="D2609" s="78" t="s">
        <v>86</v>
      </c>
      <c r="E2609" s="51"/>
      <c r="F2609" s="51"/>
      <c r="G2609" s="51"/>
      <c r="H2609" s="51"/>
      <c r="I2609" s="88"/>
    </row>
    <row r="2610" spans="1:9" ht="36">
      <c r="A2610" s="90"/>
      <c r="B2610" s="60" t="s">
        <v>76</v>
      </c>
      <c r="C2610" s="62" t="s">
        <v>131</v>
      </c>
      <c r="D2610" s="66" t="s">
        <v>1171</v>
      </c>
      <c r="E2610" s="51"/>
      <c r="F2610" s="51"/>
      <c r="G2610" s="51"/>
      <c r="H2610" s="51"/>
      <c r="I2610" s="88"/>
    </row>
    <row r="2611" spans="1:9" ht="63">
      <c r="A2611" s="91"/>
      <c r="B2611" s="61" t="s">
        <v>77</v>
      </c>
      <c r="C2611" s="64" t="s">
        <v>133</v>
      </c>
      <c r="D2611" s="66" t="s">
        <v>83</v>
      </c>
      <c r="E2611" s="51"/>
      <c r="F2611" s="51"/>
      <c r="G2611" s="51"/>
      <c r="H2611" s="51"/>
      <c r="I2611" s="88"/>
    </row>
    <row r="2612" spans="1:9" ht="27">
      <c r="A2612" s="92"/>
      <c r="B2612" s="61"/>
      <c r="C2612" s="65" t="s">
        <v>291</v>
      </c>
      <c r="D2612" s="66" t="s">
        <v>1172</v>
      </c>
      <c r="E2612" s="51"/>
      <c r="F2612" s="51"/>
      <c r="G2612" s="51"/>
      <c r="H2612" s="51"/>
      <c r="I2612" s="88"/>
    </row>
    <row r="2613" spans="1:9">
      <c r="A2613" s="92" t="s">
        <v>75</v>
      </c>
      <c r="B2613" s="61"/>
      <c r="C2613" s="65"/>
      <c r="D2613" s="67" t="s">
        <v>1173</v>
      </c>
      <c r="E2613" s="51"/>
      <c r="F2613" s="51"/>
      <c r="G2613" s="51"/>
      <c r="H2613" s="51"/>
      <c r="I2613" s="88"/>
    </row>
    <row r="2614" spans="1:9">
      <c r="A2614" s="92"/>
      <c r="B2614" s="61"/>
      <c r="C2614" s="65"/>
      <c r="D2614" s="66"/>
      <c r="E2614" s="51"/>
      <c r="F2614" s="51"/>
      <c r="G2614" s="51"/>
      <c r="H2614" s="51"/>
      <c r="I2614" s="88"/>
    </row>
    <row r="2615" spans="1:9">
      <c r="A2615" s="92"/>
      <c r="B2615" s="61"/>
      <c r="C2615" s="65"/>
      <c r="D2615" s="66"/>
      <c r="E2615" s="51"/>
      <c r="F2615" s="51"/>
      <c r="G2615" s="51"/>
      <c r="H2615" s="51"/>
      <c r="I2615" s="88"/>
    </row>
    <row r="2616" spans="1:9">
      <c r="A2616" s="92"/>
      <c r="B2616" s="61"/>
      <c r="C2616" s="65"/>
      <c r="D2616" s="66"/>
      <c r="E2616" s="51"/>
      <c r="F2616" s="51"/>
      <c r="G2616" s="51"/>
      <c r="H2616" s="51"/>
      <c r="I2616" s="88"/>
    </row>
    <row r="2617" spans="1:9">
      <c r="A2617" s="92"/>
      <c r="B2617" s="61"/>
      <c r="C2617" s="65"/>
      <c r="D2617" s="69" t="s">
        <v>86</v>
      </c>
      <c r="E2617" s="51"/>
      <c r="F2617" s="51"/>
      <c r="G2617" s="51"/>
      <c r="H2617" s="51"/>
      <c r="I2617" s="88"/>
    </row>
    <row r="2618" spans="1:9" ht="36">
      <c r="A2618" s="93"/>
      <c r="B2618" s="70" t="s">
        <v>76</v>
      </c>
      <c r="C2618" s="72" t="s">
        <v>131</v>
      </c>
      <c r="D2618" s="75" t="s">
        <v>1175</v>
      </c>
      <c r="E2618" s="51"/>
      <c r="F2618" s="51"/>
      <c r="G2618" s="51"/>
      <c r="H2618" s="51"/>
      <c r="I2618" s="88"/>
    </row>
    <row r="2619" spans="1:9">
      <c r="A2619" s="94"/>
      <c r="B2619" s="71" t="s">
        <v>77</v>
      </c>
      <c r="C2619" s="73" t="s">
        <v>1174</v>
      </c>
      <c r="D2619" s="75" t="s">
        <v>83</v>
      </c>
      <c r="E2619" s="51"/>
      <c r="F2619" s="51"/>
      <c r="G2619" s="51"/>
      <c r="H2619" s="51"/>
      <c r="I2619" s="88"/>
    </row>
    <row r="2620" spans="1:9" ht="63">
      <c r="A2620" s="95"/>
      <c r="B2620" s="71"/>
      <c r="C2620" s="57" t="s">
        <v>133</v>
      </c>
      <c r="D2620" s="75" t="s">
        <v>1176</v>
      </c>
      <c r="E2620" s="51"/>
      <c r="F2620" s="51"/>
      <c r="G2620" s="51"/>
      <c r="H2620" s="51"/>
      <c r="I2620" s="88"/>
    </row>
    <row r="2621" spans="1:9" ht="27">
      <c r="A2621" s="95" t="s">
        <v>75</v>
      </c>
      <c r="B2621" s="71"/>
      <c r="C2621" s="74" t="s">
        <v>246</v>
      </c>
      <c r="D2621" s="76" t="s">
        <v>1177</v>
      </c>
      <c r="E2621" s="51"/>
      <c r="F2621" s="51"/>
      <c r="G2621" s="51"/>
      <c r="H2621" s="51"/>
      <c r="I2621" s="88"/>
    </row>
    <row r="2622" spans="1:9">
      <c r="A2622" s="95"/>
      <c r="B2622" s="71"/>
      <c r="C2622" s="74"/>
      <c r="D2622" s="75"/>
      <c r="E2622" s="51"/>
      <c r="F2622" s="51"/>
      <c r="G2622" s="51"/>
      <c r="H2622" s="51"/>
      <c r="I2622" s="88"/>
    </row>
    <row r="2623" spans="1:9">
      <c r="A2623" s="95"/>
      <c r="B2623" s="71"/>
      <c r="C2623" s="74"/>
      <c r="D2623" s="75"/>
      <c r="E2623" s="51"/>
      <c r="F2623" s="51"/>
      <c r="G2623" s="51"/>
      <c r="H2623" s="51"/>
      <c r="I2623" s="88"/>
    </row>
    <row r="2624" spans="1:9">
      <c r="A2624" s="95"/>
      <c r="B2624" s="71"/>
      <c r="C2624" s="74"/>
      <c r="D2624" s="75"/>
      <c r="E2624" s="51"/>
      <c r="F2624" s="51"/>
      <c r="G2624" s="51"/>
      <c r="H2624" s="51"/>
      <c r="I2624" s="88"/>
    </row>
    <row r="2625" spans="1:9">
      <c r="A2625" s="95"/>
      <c r="B2625" s="71"/>
      <c r="C2625" s="74"/>
      <c r="D2625" s="78" t="s">
        <v>86</v>
      </c>
      <c r="E2625" s="51"/>
      <c r="F2625" s="51"/>
      <c r="G2625" s="51"/>
      <c r="H2625" s="51"/>
      <c r="I2625" s="88"/>
    </row>
    <row r="2626" spans="1:9" ht="36">
      <c r="A2626" s="90"/>
      <c r="B2626" s="60" t="s">
        <v>76</v>
      </c>
      <c r="C2626" s="62" t="s">
        <v>131</v>
      </c>
      <c r="D2626" s="66" t="s">
        <v>1179</v>
      </c>
      <c r="E2626" s="51"/>
      <c r="F2626" s="51"/>
      <c r="G2626" s="51"/>
      <c r="H2626" s="51"/>
      <c r="I2626" s="88"/>
    </row>
    <row r="2627" spans="1:9" ht="36">
      <c r="A2627" s="91"/>
      <c r="B2627" s="61" t="s">
        <v>77</v>
      </c>
      <c r="C2627" s="63" t="s">
        <v>1178</v>
      </c>
      <c r="D2627" s="66" t="s">
        <v>83</v>
      </c>
      <c r="E2627" s="51"/>
      <c r="F2627" s="51"/>
      <c r="G2627" s="51"/>
      <c r="H2627" s="51"/>
      <c r="I2627" s="88"/>
    </row>
    <row r="2628" spans="1:9" ht="63">
      <c r="A2628" s="92"/>
      <c r="B2628" s="61"/>
      <c r="C2628" s="64" t="s">
        <v>133</v>
      </c>
      <c r="D2628" s="66" t="s">
        <v>1180</v>
      </c>
      <c r="E2628" s="51"/>
      <c r="F2628" s="51"/>
      <c r="G2628" s="51"/>
      <c r="H2628" s="51"/>
      <c r="I2628" s="88"/>
    </row>
    <row r="2629" spans="1:9" ht="36">
      <c r="A2629" s="92" t="s">
        <v>75</v>
      </c>
      <c r="B2629" s="61"/>
      <c r="C2629" s="65" t="s">
        <v>320</v>
      </c>
      <c r="D2629" s="67" t="s">
        <v>1181</v>
      </c>
      <c r="E2629" s="51"/>
      <c r="F2629" s="51"/>
      <c r="G2629" s="51"/>
      <c r="H2629" s="51"/>
      <c r="I2629" s="88"/>
    </row>
    <row r="2630" spans="1:9">
      <c r="A2630" s="92"/>
      <c r="B2630" s="61"/>
      <c r="C2630" s="65"/>
      <c r="D2630" s="66"/>
      <c r="E2630" s="51"/>
      <c r="F2630" s="51"/>
      <c r="G2630" s="51"/>
      <c r="H2630" s="51"/>
      <c r="I2630" s="88"/>
    </row>
    <row r="2631" spans="1:9">
      <c r="A2631" s="92"/>
      <c r="B2631" s="61"/>
      <c r="C2631" s="65"/>
      <c r="D2631" s="66"/>
      <c r="E2631" s="51"/>
      <c r="F2631" s="51"/>
      <c r="G2631" s="51"/>
      <c r="H2631" s="51"/>
      <c r="I2631" s="88"/>
    </row>
    <row r="2632" spans="1:9">
      <c r="A2632" s="92"/>
      <c r="B2632" s="61"/>
      <c r="C2632" s="65"/>
      <c r="D2632" s="66"/>
      <c r="E2632" s="51"/>
      <c r="F2632" s="51"/>
      <c r="G2632" s="51"/>
      <c r="H2632" s="51"/>
      <c r="I2632" s="88"/>
    </row>
    <row r="2633" spans="1:9">
      <c r="A2633" s="92"/>
      <c r="B2633" s="61"/>
      <c r="C2633" s="65"/>
      <c r="D2633" s="69" t="s">
        <v>86</v>
      </c>
      <c r="E2633" s="51"/>
      <c r="F2633" s="51"/>
      <c r="G2633" s="51"/>
      <c r="H2633" s="51"/>
      <c r="I2633" s="88"/>
    </row>
    <row r="2634" spans="1:9" ht="36">
      <c r="A2634" s="93"/>
      <c r="B2634" s="70" t="s">
        <v>76</v>
      </c>
      <c r="C2634" s="72" t="s">
        <v>131</v>
      </c>
      <c r="D2634" s="75" t="s">
        <v>1182</v>
      </c>
      <c r="E2634" s="51"/>
      <c r="F2634" s="51"/>
      <c r="G2634" s="51"/>
      <c r="H2634" s="51"/>
      <c r="I2634" s="88"/>
    </row>
    <row r="2635" spans="1:9" ht="63">
      <c r="A2635" s="94"/>
      <c r="B2635" s="71" t="s">
        <v>77</v>
      </c>
      <c r="C2635" s="57" t="s">
        <v>133</v>
      </c>
      <c r="D2635" s="75" t="s">
        <v>83</v>
      </c>
      <c r="E2635" s="51"/>
      <c r="F2635" s="51"/>
      <c r="G2635" s="51"/>
      <c r="H2635" s="51"/>
      <c r="I2635" s="88"/>
    </row>
    <row r="2636" spans="1:9" ht="36">
      <c r="A2636" s="95"/>
      <c r="B2636" s="71"/>
      <c r="C2636" s="74" t="s">
        <v>91</v>
      </c>
      <c r="D2636" s="75" t="s">
        <v>1180</v>
      </c>
      <c r="E2636" s="51"/>
      <c r="F2636" s="51"/>
      <c r="G2636" s="51"/>
      <c r="H2636" s="51"/>
      <c r="I2636" s="88"/>
    </row>
    <row r="2637" spans="1:9">
      <c r="A2637" s="95" t="s">
        <v>75</v>
      </c>
      <c r="B2637" s="71"/>
      <c r="C2637" s="74"/>
      <c r="D2637" s="76" t="s">
        <v>1181</v>
      </c>
      <c r="E2637" s="51"/>
      <c r="F2637" s="51"/>
      <c r="G2637" s="51"/>
      <c r="H2637" s="51"/>
      <c r="I2637" s="88"/>
    </row>
    <row r="2638" spans="1:9">
      <c r="A2638" s="95"/>
      <c r="B2638" s="71"/>
      <c r="C2638" s="74"/>
      <c r="D2638" s="75"/>
      <c r="E2638" s="51"/>
      <c r="F2638" s="51"/>
      <c r="G2638" s="51"/>
      <c r="H2638" s="51"/>
      <c r="I2638" s="88"/>
    </row>
    <row r="2639" spans="1:9">
      <c r="A2639" s="95"/>
      <c r="B2639" s="71"/>
      <c r="C2639" s="74"/>
      <c r="D2639" s="75"/>
      <c r="E2639" s="51"/>
      <c r="F2639" s="51"/>
      <c r="G2639" s="51"/>
      <c r="H2639" s="51"/>
      <c r="I2639" s="88"/>
    </row>
    <row r="2640" spans="1:9">
      <c r="A2640" s="95"/>
      <c r="B2640" s="71"/>
      <c r="C2640" s="74"/>
      <c r="D2640" s="75"/>
      <c r="E2640" s="51"/>
      <c r="F2640" s="51"/>
      <c r="G2640" s="51"/>
      <c r="H2640" s="51"/>
      <c r="I2640" s="88"/>
    </row>
    <row r="2641" spans="1:9">
      <c r="A2641" s="95"/>
      <c r="B2641" s="71"/>
      <c r="C2641" s="74"/>
      <c r="D2641" s="78" t="s">
        <v>86</v>
      </c>
      <c r="E2641" s="51"/>
      <c r="F2641" s="51"/>
      <c r="G2641" s="51"/>
      <c r="H2641" s="51"/>
      <c r="I2641" s="88"/>
    </row>
    <row r="2642" spans="1:9" ht="36">
      <c r="A2642" s="90"/>
      <c r="B2642" s="60" t="s">
        <v>76</v>
      </c>
      <c r="C2642" s="62" t="s">
        <v>131</v>
      </c>
      <c r="D2642" s="66" t="s">
        <v>1183</v>
      </c>
      <c r="E2642" s="51"/>
      <c r="F2642" s="51"/>
      <c r="G2642" s="51"/>
      <c r="H2642" s="51"/>
      <c r="I2642" s="88"/>
    </row>
    <row r="2643" spans="1:9" ht="63">
      <c r="A2643" s="91"/>
      <c r="B2643" s="61" t="s">
        <v>77</v>
      </c>
      <c r="C2643" s="64" t="s">
        <v>133</v>
      </c>
      <c r="D2643" s="66" t="s">
        <v>83</v>
      </c>
      <c r="E2643" s="51"/>
      <c r="F2643" s="51"/>
      <c r="G2643" s="51"/>
      <c r="H2643" s="51"/>
      <c r="I2643" s="88"/>
    </row>
    <row r="2644" spans="1:9" ht="36">
      <c r="A2644" s="92"/>
      <c r="B2644" s="61"/>
      <c r="C2644" s="65" t="s">
        <v>804</v>
      </c>
      <c r="D2644" s="66" t="s">
        <v>1184</v>
      </c>
      <c r="E2644" s="51"/>
      <c r="F2644" s="51"/>
      <c r="G2644" s="51"/>
      <c r="H2644" s="51"/>
      <c r="I2644" s="88"/>
    </row>
    <row r="2645" spans="1:9">
      <c r="A2645" s="92" t="s">
        <v>75</v>
      </c>
      <c r="B2645" s="61"/>
      <c r="C2645" s="65"/>
      <c r="D2645" s="67" t="s">
        <v>1185</v>
      </c>
      <c r="E2645" s="51"/>
      <c r="F2645" s="51"/>
      <c r="G2645" s="51"/>
      <c r="H2645" s="51"/>
      <c r="I2645" s="88"/>
    </row>
    <row r="2646" spans="1:9">
      <c r="A2646" s="92"/>
      <c r="B2646" s="61"/>
      <c r="C2646" s="65"/>
      <c r="D2646" s="66"/>
      <c r="E2646" s="51"/>
      <c r="F2646" s="51"/>
      <c r="G2646" s="51"/>
      <c r="H2646" s="51"/>
      <c r="I2646" s="88"/>
    </row>
    <row r="2647" spans="1:9">
      <c r="A2647" s="92"/>
      <c r="B2647" s="61"/>
      <c r="C2647" s="65"/>
      <c r="D2647" s="66"/>
      <c r="E2647" s="51"/>
      <c r="F2647" s="51"/>
      <c r="G2647" s="51"/>
      <c r="H2647" s="51"/>
      <c r="I2647" s="88"/>
    </row>
    <row r="2648" spans="1:9">
      <c r="A2648" s="92"/>
      <c r="B2648" s="61"/>
      <c r="C2648" s="65"/>
      <c r="D2648" s="66"/>
      <c r="E2648" s="51"/>
      <c r="F2648" s="51"/>
      <c r="G2648" s="51"/>
      <c r="H2648" s="51"/>
      <c r="I2648" s="88"/>
    </row>
    <row r="2649" spans="1:9">
      <c r="A2649" s="92"/>
      <c r="B2649" s="61"/>
      <c r="C2649" s="65"/>
      <c r="D2649" s="69" t="s">
        <v>86</v>
      </c>
      <c r="E2649" s="51"/>
      <c r="F2649" s="51"/>
      <c r="G2649" s="51"/>
      <c r="H2649" s="51"/>
      <c r="I2649" s="88"/>
    </row>
    <row r="2650" spans="1:9" ht="36">
      <c r="A2650" s="93"/>
      <c r="B2650" s="70" t="s">
        <v>117</v>
      </c>
      <c r="C2650" s="72" t="s">
        <v>152</v>
      </c>
      <c r="D2650" s="75" t="s">
        <v>1188</v>
      </c>
      <c r="E2650" s="51"/>
      <c r="F2650" s="51"/>
      <c r="G2650" s="51"/>
      <c r="H2650" s="51"/>
      <c r="I2650" s="88"/>
    </row>
    <row r="2651" spans="1:9" ht="216">
      <c r="A2651" s="94"/>
      <c r="B2651" s="71" t="s">
        <v>87</v>
      </c>
      <c r="C2651" s="73" t="s">
        <v>1186</v>
      </c>
      <c r="D2651" s="75" t="s">
        <v>83</v>
      </c>
      <c r="E2651" s="51"/>
      <c r="F2651" s="51"/>
      <c r="G2651" s="51"/>
      <c r="H2651" s="51"/>
      <c r="I2651" s="88"/>
    </row>
    <row r="2652" spans="1:9" ht="36">
      <c r="A2652" s="95"/>
      <c r="B2652" s="71"/>
      <c r="C2652" s="57" t="s">
        <v>154</v>
      </c>
      <c r="D2652" s="75" t="s">
        <v>1189</v>
      </c>
      <c r="E2652" s="51"/>
      <c r="F2652" s="51"/>
      <c r="G2652" s="51"/>
      <c r="H2652" s="51"/>
      <c r="I2652" s="88"/>
    </row>
    <row r="2653" spans="1:9" ht="27">
      <c r="A2653" s="95" t="s">
        <v>75</v>
      </c>
      <c r="B2653" s="71"/>
      <c r="C2653" s="74" t="s">
        <v>1187</v>
      </c>
      <c r="D2653" s="76" t="s">
        <v>1190</v>
      </c>
      <c r="E2653" s="51"/>
      <c r="F2653" s="51"/>
      <c r="G2653" s="51"/>
      <c r="H2653" s="51"/>
      <c r="I2653" s="88"/>
    </row>
    <row r="2654" spans="1:9">
      <c r="A2654" s="95"/>
      <c r="B2654" s="71"/>
      <c r="C2654" s="74"/>
      <c r="D2654" s="80" t="s">
        <v>1191</v>
      </c>
      <c r="E2654" s="51"/>
      <c r="F2654" s="51"/>
      <c r="G2654" s="51"/>
      <c r="H2654" s="51"/>
      <c r="I2654" s="88"/>
    </row>
    <row r="2655" spans="1:9">
      <c r="A2655" s="95"/>
      <c r="B2655" s="71"/>
      <c r="C2655" s="74"/>
      <c r="D2655" s="77"/>
      <c r="E2655" s="51"/>
      <c r="F2655" s="51"/>
      <c r="G2655" s="51"/>
      <c r="H2655" s="51"/>
      <c r="I2655" s="88"/>
    </row>
    <row r="2656" spans="1:9">
      <c r="A2656" s="95"/>
      <c r="B2656" s="71"/>
      <c r="C2656" s="74"/>
      <c r="D2656" s="77"/>
      <c r="E2656" s="51"/>
      <c r="F2656" s="51"/>
      <c r="G2656" s="51"/>
      <c r="H2656" s="51"/>
      <c r="I2656" s="88"/>
    </row>
    <row r="2657" spans="1:9">
      <c r="A2657" s="95"/>
      <c r="B2657" s="71"/>
      <c r="C2657" s="74"/>
      <c r="D2657" s="77"/>
      <c r="E2657" s="51"/>
      <c r="F2657" s="51"/>
      <c r="G2657" s="51"/>
      <c r="H2657" s="51"/>
      <c r="I2657" s="88"/>
    </row>
    <row r="2658" spans="1:9">
      <c r="A2658" s="95"/>
      <c r="B2658" s="71"/>
      <c r="C2658" s="74"/>
      <c r="D2658" s="78" t="s">
        <v>86</v>
      </c>
      <c r="E2658" s="51"/>
      <c r="F2658" s="51"/>
      <c r="G2658" s="51"/>
      <c r="H2658" s="51"/>
      <c r="I2658" s="88"/>
    </row>
    <row r="2659" spans="1:9" ht="36">
      <c r="A2659" s="90"/>
      <c r="B2659" s="60" t="s">
        <v>76</v>
      </c>
      <c r="C2659" s="62" t="s">
        <v>131</v>
      </c>
      <c r="D2659" s="66" t="s">
        <v>1193</v>
      </c>
      <c r="E2659" s="51"/>
      <c r="F2659" s="51"/>
      <c r="G2659" s="51"/>
      <c r="H2659" s="51"/>
      <c r="I2659" s="88"/>
    </row>
    <row r="2660" spans="1:9" ht="27">
      <c r="A2660" s="91"/>
      <c r="B2660" s="61" t="s">
        <v>77</v>
      </c>
      <c r="C2660" s="63" t="s">
        <v>1192</v>
      </c>
      <c r="D2660" s="66" t="s">
        <v>83</v>
      </c>
      <c r="E2660" s="51"/>
      <c r="F2660" s="51"/>
      <c r="G2660" s="51"/>
      <c r="H2660" s="51"/>
      <c r="I2660" s="88"/>
    </row>
    <row r="2661" spans="1:9" ht="63">
      <c r="A2661" s="92"/>
      <c r="B2661" s="61"/>
      <c r="C2661" s="64" t="s">
        <v>133</v>
      </c>
      <c r="D2661" s="66" t="s">
        <v>1189</v>
      </c>
      <c r="E2661" s="51"/>
      <c r="F2661" s="51"/>
      <c r="G2661" s="51"/>
      <c r="H2661" s="51"/>
      <c r="I2661" s="88"/>
    </row>
    <row r="2662" spans="1:9" ht="27">
      <c r="A2662" s="92" t="s">
        <v>75</v>
      </c>
      <c r="B2662" s="61"/>
      <c r="C2662" s="65" t="s">
        <v>552</v>
      </c>
      <c r="D2662" s="67" t="s">
        <v>1190</v>
      </c>
      <c r="E2662" s="51"/>
      <c r="F2662" s="51"/>
      <c r="G2662" s="51"/>
      <c r="H2662" s="51"/>
      <c r="I2662" s="88"/>
    </row>
    <row r="2663" spans="1:9">
      <c r="A2663" s="92"/>
      <c r="B2663" s="61"/>
      <c r="C2663" s="65"/>
      <c r="D2663" s="66"/>
      <c r="E2663" s="51"/>
      <c r="F2663" s="51"/>
      <c r="G2663" s="51"/>
      <c r="H2663" s="51"/>
      <c r="I2663" s="88"/>
    </row>
    <row r="2664" spans="1:9">
      <c r="A2664" s="92"/>
      <c r="B2664" s="61"/>
      <c r="C2664" s="65"/>
      <c r="D2664" s="66"/>
      <c r="E2664" s="51"/>
      <c r="F2664" s="51"/>
      <c r="G2664" s="51"/>
      <c r="H2664" s="51"/>
      <c r="I2664" s="88"/>
    </row>
    <row r="2665" spans="1:9">
      <c r="A2665" s="92"/>
      <c r="B2665" s="61"/>
      <c r="C2665" s="65"/>
      <c r="D2665" s="66"/>
      <c r="E2665" s="51"/>
      <c r="F2665" s="51"/>
      <c r="G2665" s="51"/>
      <c r="H2665" s="51"/>
      <c r="I2665" s="88"/>
    </row>
    <row r="2666" spans="1:9">
      <c r="A2666" s="92"/>
      <c r="B2666" s="61"/>
      <c r="C2666" s="65"/>
      <c r="D2666" s="69" t="s">
        <v>86</v>
      </c>
      <c r="E2666" s="51"/>
      <c r="F2666" s="51"/>
      <c r="G2666" s="51"/>
      <c r="H2666" s="51"/>
      <c r="I2666" s="88"/>
    </row>
    <row r="2667" spans="1:9" ht="36">
      <c r="A2667" s="93"/>
      <c r="B2667" s="70" t="s">
        <v>76</v>
      </c>
      <c r="C2667" s="72" t="s">
        <v>131</v>
      </c>
      <c r="D2667" s="75" t="s">
        <v>1195</v>
      </c>
      <c r="E2667" s="51"/>
      <c r="F2667" s="51"/>
      <c r="G2667" s="51"/>
      <c r="H2667" s="51"/>
      <c r="I2667" s="88"/>
    </row>
    <row r="2668" spans="1:9" ht="18">
      <c r="A2668" s="94"/>
      <c r="B2668" s="71" t="s">
        <v>77</v>
      </c>
      <c r="C2668" s="73" t="s">
        <v>1194</v>
      </c>
      <c r="D2668" s="75" t="s">
        <v>83</v>
      </c>
      <c r="E2668" s="51"/>
      <c r="F2668" s="51"/>
      <c r="G2668" s="51"/>
      <c r="H2668" s="51"/>
      <c r="I2668" s="88"/>
    </row>
    <row r="2669" spans="1:9" ht="63">
      <c r="A2669" s="95"/>
      <c r="B2669" s="71"/>
      <c r="C2669" s="57" t="s">
        <v>133</v>
      </c>
      <c r="D2669" s="75" t="s">
        <v>1196</v>
      </c>
      <c r="E2669" s="51"/>
      <c r="F2669" s="51"/>
      <c r="G2669" s="51"/>
      <c r="H2669" s="51"/>
      <c r="I2669" s="88"/>
    </row>
    <row r="2670" spans="1:9" ht="27">
      <c r="A2670" s="95" t="s">
        <v>75</v>
      </c>
      <c r="B2670" s="71"/>
      <c r="C2670" s="74" t="s">
        <v>390</v>
      </c>
      <c r="D2670" s="76" t="s">
        <v>1197</v>
      </c>
      <c r="E2670" s="51"/>
      <c r="F2670" s="51"/>
      <c r="G2670" s="51"/>
      <c r="H2670" s="51"/>
      <c r="I2670" s="88"/>
    </row>
    <row r="2671" spans="1:9">
      <c r="A2671" s="95"/>
      <c r="B2671" s="71"/>
      <c r="C2671" s="74"/>
      <c r="D2671" s="75"/>
      <c r="E2671" s="51"/>
      <c r="F2671" s="51"/>
      <c r="G2671" s="51"/>
      <c r="H2671" s="51"/>
      <c r="I2671" s="88"/>
    </row>
    <row r="2672" spans="1:9">
      <c r="A2672" s="95"/>
      <c r="B2672" s="71"/>
      <c r="C2672" s="74"/>
      <c r="D2672" s="75"/>
      <c r="E2672" s="51"/>
      <c r="F2672" s="51"/>
      <c r="G2672" s="51"/>
      <c r="H2672" s="51"/>
      <c r="I2672" s="88"/>
    </row>
    <row r="2673" spans="1:9">
      <c r="A2673" s="95"/>
      <c r="B2673" s="71"/>
      <c r="C2673" s="74"/>
      <c r="D2673" s="75"/>
      <c r="E2673" s="51"/>
      <c r="F2673" s="51"/>
      <c r="G2673" s="51"/>
      <c r="H2673" s="51"/>
      <c r="I2673" s="88"/>
    </row>
    <row r="2674" spans="1:9">
      <c r="A2674" s="95"/>
      <c r="B2674" s="71"/>
      <c r="C2674" s="74"/>
      <c r="D2674" s="78" t="s">
        <v>86</v>
      </c>
      <c r="E2674" s="51"/>
      <c r="F2674" s="51"/>
      <c r="G2674" s="51"/>
      <c r="H2674" s="51"/>
      <c r="I2674" s="88"/>
    </row>
    <row r="2675" spans="1:9" ht="36">
      <c r="A2675" s="90"/>
      <c r="B2675" s="60" t="s">
        <v>76</v>
      </c>
      <c r="C2675" s="62" t="s">
        <v>131</v>
      </c>
      <c r="D2675" s="66" t="s">
        <v>1199</v>
      </c>
      <c r="E2675" s="51"/>
      <c r="F2675" s="51"/>
      <c r="G2675" s="51"/>
      <c r="H2675" s="51"/>
      <c r="I2675" s="88"/>
    </row>
    <row r="2676" spans="1:9" ht="63">
      <c r="A2676" s="91"/>
      <c r="B2676" s="61" t="s">
        <v>77</v>
      </c>
      <c r="C2676" s="63" t="s">
        <v>1198</v>
      </c>
      <c r="D2676" s="66" t="s">
        <v>83</v>
      </c>
      <c r="E2676" s="51"/>
      <c r="F2676" s="51"/>
      <c r="G2676" s="51"/>
      <c r="H2676" s="51"/>
      <c r="I2676" s="88"/>
    </row>
    <row r="2677" spans="1:9" ht="63">
      <c r="A2677" s="92"/>
      <c r="B2677" s="61"/>
      <c r="C2677" s="64" t="s">
        <v>133</v>
      </c>
      <c r="D2677" s="66" t="s">
        <v>1200</v>
      </c>
      <c r="E2677" s="51"/>
      <c r="F2677" s="51"/>
      <c r="G2677" s="51"/>
      <c r="H2677" s="51"/>
      <c r="I2677" s="88"/>
    </row>
    <row r="2678" spans="1:9" ht="27">
      <c r="A2678" s="92" t="s">
        <v>75</v>
      </c>
      <c r="B2678" s="61"/>
      <c r="C2678" s="65" t="s">
        <v>390</v>
      </c>
      <c r="D2678" s="67" t="s">
        <v>1201</v>
      </c>
      <c r="E2678" s="51"/>
      <c r="F2678" s="51"/>
      <c r="G2678" s="51"/>
      <c r="H2678" s="51"/>
      <c r="I2678" s="88"/>
    </row>
    <row r="2679" spans="1:9">
      <c r="A2679" s="92"/>
      <c r="B2679" s="61"/>
      <c r="C2679" s="65"/>
      <c r="D2679" s="66"/>
      <c r="E2679" s="51"/>
      <c r="F2679" s="51"/>
      <c r="G2679" s="51"/>
      <c r="H2679" s="51"/>
      <c r="I2679" s="88"/>
    </row>
    <row r="2680" spans="1:9">
      <c r="A2680" s="92"/>
      <c r="B2680" s="61"/>
      <c r="C2680" s="65"/>
      <c r="D2680" s="66"/>
      <c r="E2680" s="51"/>
      <c r="F2680" s="51"/>
      <c r="G2680" s="51"/>
      <c r="H2680" s="51"/>
      <c r="I2680" s="88"/>
    </row>
    <row r="2681" spans="1:9">
      <c r="A2681" s="92"/>
      <c r="B2681" s="61"/>
      <c r="C2681" s="65"/>
      <c r="D2681" s="66"/>
      <c r="E2681" s="51"/>
      <c r="F2681" s="51"/>
      <c r="G2681" s="51"/>
      <c r="H2681" s="51"/>
      <c r="I2681" s="88"/>
    </row>
    <row r="2682" spans="1:9">
      <c r="A2682" s="92"/>
      <c r="B2682" s="61"/>
      <c r="C2682" s="65"/>
      <c r="D2682" s="69" t="s">
        <v>86</v>
      </c>
      <c r="E2682" s="51"/>
      <c r="F2682" s="51"/>
      <c r="G2682" s="51"/>
      <c r="H2682" s="51"/>
      <c r="I2682" s="88"/>
    </row>
    <row r="2683" spans="1:9" ht="36">
      <c r="A2683" s="93"/>
      <c r="B2683" s="70" t="s">
        <v>76</v>
      </c>
      <c r="C2683" s="72" t="s">
        <v>131</v>
      </c>
      <c r="D2683" s="75" t="s">
        <v>1203</v>
      </c>
      <c r="E2683" s="51"/>
      <c r="F2683" s="51"/>
      <c r="G2683" s="51"/>
      <c r="H2683" s="51"/>
      <c r="I2683" s="88"/>
    </row>
    <row r="2684" spans="1:9" ht="63">
      <c r="A2684" s="94"/>
      <c r="B2684" s="71" t="s">
        <v>77</v>
      </c>
      <c r="C2684" s="57" t="s">
        <v>133</v>
      </c>
      <c r="D2684" s="75" t="s">
        <v>220</v>
      </c>
      <c r="E2684" s="51"/>
      <c r="F2684" s="51"/>
      <c r="G2684" s="51"/>
      <c r="H2684" s="51"/>
      <c r="I2684" s="88"/>
    </row>
    <row r="2685" spans="1:9" ht="27">
      <c r="A2685" s="95"/>
      <c r="B2685" s="71"/>
      <c r="C2685" s="74" t="s">
        <v>1202</v>
      </c>
      <c r="D2685" s="75" t="s">
        <v>1204</v>
      </c>
      <c r="E2685" s="51"/>
      <c r="F2685" s="51"/>
      <c r="G2685" s="51"/>
      <c r="H2685" s="51"/>
      <c r="I2685" s="88"/>
    </row>
    <row r="2686" spans="1:9">
      <c r="A2686" s="95" t="s">
        <v>75</v>
      </c>
      <c r="B2686" s="71"/>
      <c r="C2686" s="74"/>
      <c r="D2686" s="76" t="s">
        <v>1205</v>
      </c>
      <c r="E2686" s="51"/>
      <c r="F2686" s="51"/>
      <c r="G2686" s="51"/>
      <c r="H2686" s="51"/>
      <c r="I2686" s="88"/>
    </row>
    <row r="2687" spans="1:9">
      <c r="A2687" s="95"/>
      <c r="B2687" s="71"/>
      <c r="C2687" s="74"/>
      <c r="D2687" s="75"/>
      <c r="E2687" s="51"/>
      <c r="F2687" s="51"/>
      <c r="G2687" s="51"/>
      <c r="H2687" s="51"/>
      <c r="I2687" s="88"/>
    </row>
    <row r="2688" spans="1:9">
      <c r="A2688" s="95"/>
      <c r="B2688" s="71"/>
      <c r="C2688" s="74"/>
      <c r="D2688" s="75"/>
      <c r="E2688" s="51"/>
      <c r="F2688" s="51"/>
      <c r="G2688" s="51"/>
      <c r="H2688" s="51"/>
      <c r="I2688" s="88"/>
    </row>
    <row r="2689" spans="1:9">
      <c r="A2689" s="95"/>
      <c r="B2689" s="71"/>
      <c r="C2689" s="74"/>
      <c r="D2689" s="75"/>
      <c r="E2689" s="51"/>
      <c r="F2689" s="51"/>
      <c r="G2689" s="51"/>
      <c r="H2689" s="51"/>
      <c r="I2689" s="88"/>
    </row>
    <row r="2690" spans="1:9">
      <c r="A2690" s="95"/>
      <c r="B2690" s="71"/>
      <c r="C2690" s="74"/>
      <c r="D2690" s="78" t="s">
        <v>86</v>
      </c>
      <c r="E2690" s="51"/>
      <c r="F2690" s="51"/>
      <c r="G2690" s="51"/>
      <c r="H2690" s="51"/>
      <c r="I2690" s="88"/>
    </row>
    <row r="2691" spans="1:9" ht="36">
      <c r="A2691" s="90"/>
      <c r="B2691" s="60" t="s">
        <v>76</v>
      </c>
      <c r="C2691" s="62" t="s">
        <v>131</v>
      </c>
      <c r="D2691" s="66" t="s">
        <v>1206</v>
      </c>
      <c r="E2691" s="51"/>
      <c r="F2691" s="51"/>
      <c r="G2691" s="51"/>
      <c r="H2691" s="51"/>
      <c r="I2691" s="88"/>
    </row>
    <row r="2692" spans="1:9" ht="63">
      <c r="A2692" s="91"/>
      <c r="B2692" s="61" t="s">
        <v>77</v>
      </c>
      <c r="C2692" s="64" t="s">
        <v>133</v>
      </c>
      <c r="D2692" s="66" t="s">
        <v>83</v>
      </c>
      <c r="E2692" s="51"/>
      <c r="F2692" s="51"/>
      <c r="G2692" s="51"/>
      <c r="H2692" s="51"/>
      <c r="I2692" s="88"/>
    </row>
    <row r="2693" spans="1:9" ht="36">
      <c r="A2693" s="92"/>
      <c r="B2693" s="61"/>
      <c r="C2693" s="65" t="s">
        <v>1154</v>
      </c>
      <c r="D2693" s="66" t="s">
        <v>1207</v>
      </c>
      <c r="E2693" s="51"/>
      <c r="F2693" s="51"/>
      <c r="G2693" s="51"/>
      <c r="H2693" s="51"/>
      <c r="I2693" s="88"/>
    </row>
    <row r="2694" spans="1:9">
      <c r="A2694" s="92" t="s">
        <v>75</v>
      </c>
      <c r="B2694" s="61"/>
      <c r="C2694" s="65"/>
      <c r="D2694" s="67" t="s">
        <v>1208</v>
      </c>
      <c r="E2694" s="51"/>
      <c r="F2694" s="51"/>
      <c r="G2694" s="51"/>
      <c r="H2694" s="51"/>
      <c r="I2694" s="88"/>
    </row>
    <row r="2695" spans="1:9">
      <c r="A2695" s="92"/>
      <c r="B2695" s="61"/>
      <c r="C2695" s="65"/>
      <c r="D2695" s="66"/>
      <c r="E2695" s="51"/>
      <c r="F2695" s="51"/>
      <c r="G2695" s="51"/>
      <c r="H2695" s="51"/>
      <c r="I2695" s="88"/>
    </row>
    <row r="2696" spans="1:9">
      <c r="A2696" s="92"/>
      <c r="B2696" s="61"/>
      <c r="C2696" s="65"/>
      <c r="D2696" s="66"/>
      <c r="E2696" s="51"/>
      <c r="F2696" s="51"/>
      <c r="G2696" s="51"/>
      <c r="H2696" s="51"/>
      <c r="I2696" s="88"/>
    </row>
    <row r="2697" spans="1:9">
      <c r="A2697" s="92"/>
      <c r="B2697" s="61"/>
      <c r="C2697" s="65"/>
      <c r="D2697" s="66"/>
      <c r="E2697" s="51"/>
      <c r="F2697" s="51"/>
      <c r="G2697" s="51"/>
      <c r="H2697" s="51"/>
      <c r="I2697" s="88"/>
    </row>
    <row r="2698" spans="1:9">
      <c r="A2698" s="92"/>
      <c r="B2698" s="61"/>
      <c r="C2698" s="65"/>
      <c r="D2698" s="69" t="s">
        <v>86</v>
      </c>
      <c r="E2698" s="51"/>
      <c r="F2698" s="51"/>
      <c r="G2698" s="51"/>
      <c r="H2698" s="51"/>
      <c r="I2698" s="88"/>
    </row>
    <row r="2699" spans="1:9" ht="36">
      <c r="A2699" s="93"/>
      <c r="B2699" s="70" t="s">
        <v>76</v>
      </c>
      <c r="C2699" s="72" t="s">
        <v>131</v>
      </c>
      <c r="D2699" s="75" t="s">
        <v>1209</v>
      </c>
      <c r="E2699" s="51"/>
      <c r="F2699" s="51"/>
      <c r="G2699" s="51"/>
      <c r="H2699" s="51"/>
      <c r="I2699" s="88"/>
    </row>
    <row r="2700" spans="1:9" ht="63">
      <c r="A2700" s="94"/>
      <c r="B2700" s="71" t="s">
        <v>77</v>
      </c>
      <c r="C2700" s="57" t="s">
        <v>133</v>
      </c>
      <c r="D2700" s="75" t="s">
        <v>220</v>
      </c>
      <c r="E2700" s="51"/>
      <c r="F2700" s="51"/>
      <c r="G2700" s="51"/>
      <c r="H2700" s="51"/>
      <c r="I2700" s="88"/>
    </row>
    <row r="2701" spans="1:9" ht="36">
      <c r="A2701" s="95"/>
      <c r="B2701" s="71"/>
      <c r="C2701" s="74" t="s">
        <v>91</v>
      </c>
      <c r="D2701" s="75" t="s">
        <v>1210</v>
      </c>
      <c r="E2701" s="51"/>
      <c r="F2701" s="51"/>
      <c r="G2701" s="51"/>
      <c r="H2701" s="51"/>
      <c r="I2701" s="88"/>
    </row>
    <row r="2702" spans="1:9">
      <c r="A2702" s="95" t="s">
        <v>75</v>
      </c>
      <c r="B2702" s="71"/>
      <c r="C2702" s="74"/>
      <c r="D2702" s="76" t="s">
        <v>1211</v>
      </c>
      <c r="E2702" s="51"/>
      <c r="F2702" s="51"/>
      <c r="G2702" s="51"/>
      <c r="H2702" s="51"/>
      <c r="I2702" s="88"/>
    </row>
    <row r="2703" spans="1:9">
      <c r="A2703" s="95"/>
      <c r="B2703" s="71"/>
      <c r="C2703" s="74"/>
      <c r="D2703" s="75"/>
      <c r="E2703" s="51"/>
      <c r="F2703" s="51"/>
      <c r="G2703" s="51"/>
      <c r="H2703" s="51"/>
      <c r="I2703" s="88"/>
    </row>
    <row r="2704" spans="1:9">
      <c r="A2704" s="95"/>
      <c r="B2704" s="71"/>
      <c r="C2704" s="74"/>
      <c r="D2704" s="75"/>
      <c r="E2704" s="51"/>
      <c r="F2704" s="51"/>
      <c r="G2704" s="51"/>
      <c r="H2704" s="51"/>
      <c r="I2704" s="88"/>
    </row>
    <row r="2705" spans="1:9">
      <c r="A2705" s="95"/>
      <c r="B2705" s="71"/>
      <c r="C2705" s="74"/>
      <c r="D2705" s="75"/>
      <c r="E2705" s="51"/>
      <c r="F2705" s="51"/>
      <c r="G2705" s="51"/>
      <c r="H2705" s="51"/>
      <c r="I2705" s="88"/>
    </row>
    <row r="2706" spans="1:9">
      <c r="A2706" s="95"/>
      <c r="B2706" s="71"/>
      <c r="C2706" s="74"/>
      <c r="D2706" s="78" t="s">
        <v>86</v>
      </c>
      <c r="E2706" s="51"/>
      <c r="F2706" s="51"/>
      <c r="G2706" s="51"/>
      <c r="H2706" s="51"/>
      <c r="I2706" s="88"/>
    </row>
    <row r="2707" spans="1:9" ht="36">
      <c r="A2707" s="90"/>
      <c r="B2707" s="60" t="s">
        <v>76</v>
      </c>
      <c r="C2707" s="62" t="s">
        <v>131</v>
      </c>
      <c r="D2707" s="66" t="s">
        <v>1213</v>
      </c>
      <c r="E2707" s="51"/>
      <c r="F2707" s="51"/>
      <c r="G2707" s="51"/>
      <c r="H2707" s="51"/>
      <c r="I2707" s="88"/>
    </row>
    <row r="2708" spans="1:9" ht="18">
      <c r="A2708" s="91"/>
      <c r="B2708" s="61" t="s">
        <v>77</v>
      </c>
      <c r="C2708" s="63" t="s">
        <v>1212</v>
      </c>
      <c r="D2708" s="66" t="s">
        <v>83</v>
      </c>
      <c r="E2708" s="51"/>
      <c r="F2708" s="51"/>
      <c r="G2708" s="51"/>
      <c r="H2708" s="51"/>
      <c r="I2708" s="88"/>
    </row>
    <row r="2709" spans="1:9" ht="63">
      <c r="A2709" s="92"/>
      <c r="B2709" s="61"/>
      <c r="C2709" s="64" t="s">
        <v>133</v>
      </c>
      <c r="D2709" s="66" t="s">
        <v>1214</v>
      </c>
      <c r="E2709" s="51"/>
      <c r="F2709" s="51"/>
      <c r="G2709" s="51"/>
      <c r="H2709" s="51"/>
      <c r="I2709" s="88"/>
    </row>
    <row r="2710" spans="1:9" ht="27">
      <c r="A2710" s="92" t="s">
        <v>75</v>
      </c>
      <c r="B2710" s="61"/>
      <c r="C2710" s="65" t="s">
        <v>390</v>
      </c>
      <c r="D2710" s="67" t="s">
        <v>1215</v>
      </c>
      <c r="E2710" s="51"/>
      <c r="F2710" s="51"/>
      <c r="G2710" s="51"/>
      <c r="H2710" s="51"/>
      <c r="I2710" s="88"/>
    </row>
    <row r="2711" spans="1:9">
      <c r="A2711" s="92"/>
      <c r="B2711" s="61"/>
      <c r="C2711" s="65"/>
      <c r="D2711" s="66"/>
      <c r="E2711" s="51"/>
      <c r="F2711" s="51"/>
      <c r="G2711" s="51"/>
      <c r="H2711" s="51"/>
      <c r="I2711" s="88"/>
    </row>
    <row r="2712" spans="1:9">
      <c r="A2712" s="92"/>
      <c r="B2712" s="61"/>
      <c r="C2712" s="65"/>
      <c r="D2712" s="66"/>
      <c r="E2712" s="51"/>
      <c r="F2712" s="51"/>
      <c r="G2712" s="51"/>
      <c r="H2712" s="51"/>
      <c r="I2712" s="88"/>
    </row>
    <row r="2713" spans="1:9">
      <c r="A2713" s="92"/>
      <c r="B2713" s="61"/>
      <c r="C2713" s="65"/>
      <c r="D2713" s="66"/>
      <c r="E2713" s="51"/>
      <c r="F2713" s="51"/>
      <c r="G2713" s="51"/>
      <c r="H2713" s="51"/>
      <c r="I2713" s="88"/>
    </row>
    <row r="2714" spans="1:9">
      <c r="A2714" s="92"/>
      <c r="B2714" s="61"/>
      <c r="C2714" s="65"/>
      <c r="D2714" s="69" t="s">
        <v>86</v>
      </c>
      <c r="E2714" s="51"/>
      <c r="F2714" s="51"/>
      <c r="G2714" s="51"/>
      <c r="H2714" s="51"/>
      <c r="I2714" s="88"/>
    </row>
    <row r="2715" spans="1:9" ht="36">
      <c r="A2715" s="93"/>
      <c r="B2715" s="70" t="s">
        <v>76</v>
      </c>
      <c r="C2715" s="72" t="s">
        <v>131</v>
      </c>
      <c r="D2715" s="75" t="s">
        <v>1216</v>
      </c>
      <c r="E2715" s="51"/>
      <c r="F2715" s="51"/>
      <c r="G2715" s="51"/>
      <c r="H2715" s="51"/>
      <c r="I2715" s="88"/>
    </row>
    <row r="2716" spans="1:9" ht="63">
      <c r="A2716" s="94"/>
      <c r="B2716" s="71" t="s">
        <v>77</v>
      </c>
      <c r="C2716" s="57" t="s">
        <v>133</v>
      </c>
      <c r="D2716" s="75" t="s">
        <v>220</v>
      </c>
      <c r="E2716" s="51"/>
      <c r="F2716" s="51"/>
      <c r="G2716" s="51"/>
      <c r="H2716" s="51"/>
      <c r="I2716" s="88"/>
    </row>
    <row r="2717" spans="1:9" ht="27">
      <c r="A2717" s="95"/>
      <c r="B2717" s="71"/>
      <c r="C2717" s="74" t="s">
        <v>390</v>
      </c>
      <c r="D2717" s="75" t="s">
        <v>1214</v>
      </c>
      <c r="E2717" s="51"/>
      <c r="F2717" s="51"/>
      <c r="G2717" s="51"/>
      <c r="H2717" s="51"/>
      <c r="I2717" s="88"/>
    </row>
    <row r="2718" spans="1:9">
      <c r="A2718" s="95" t="s">
        <v>75</v>
      </c>
      <c r="B2718" s="71"/>
      <c r="C2718" s="74"/>
      <c r="D2718" s="76" t="s">
        <v>1215</v>
      </c>
      <c r="E2718" s="51"/>
      <c r="F2718" s="51"/>
      <c r="G2718" s="51"/>
      <c r="H2718" s="51"/>
      <c r="I2718" s="88"/>
    </row>
    <row r="2719" spans="1:9">
      <c r="A2719" s="95"/>
      <c r="B2719" s="71"/>
      <c r="C2719" s="74"/>
      <c r="D2719" s="75"/>
      <c r="E2719" s="51"/>
      <c r="F2719" s="51"/>
      <c r="G2719" s="51"/>
      <c r="H2719" s="51"/>
      <c r="I2719" s="88"/>
    </row>
    <row r="2720" spans="1:9">
      <c r="A2720" s="95"/>
      <c r="B2720" s="71"/>
      <c r="C2720" s="74"/>
      <c r="D2720" s="75"/>
      <c r="E2720" s="51"/>
      <c r="F2720" s="51"/>
      <c r="G2720" s="51"/>
      <c r="H2720" s="51"/>
      <c r="I2720" s="88"/>
    </row>
    <row r="2721" spans="1:9">
      <c r="A2721" s="95"/>
      <c r="B2721" s="71"/>
      <c r="C2721" s="74"/>
      <c r="D2721" s="75"/>
      <c r="E2721" s="51"/>
      <c r="F2721" s="51"/>
      <c r="G2721" s="51"/>
      <c r="H2721" s="51"/>
      <c r="I2721" s="88"/>
    </row>
    <row r="2722" spans="1:9">
      <c r="A2722" s="95"/>
      <c r="B2722" s="71"/>
      <c r="C2722" s="74"/>
      <c r="D2722" s="78" t="s">
        <v>86</v>
      </c>
      <c r="E2722" s="51"/>
      <c r="F2722" s="51"/>
      <c r="G2722" s="51"/>
      <c r="H2722" s="51"/>
      <c r="I2722" s="88"/>
    </row>
    <row r="2723" spans="1:9" ht="36">
      <c r="A2723" s="90"/>
      <c r="B2723" s="60" t="s">
        <v>76</v>
      </c>
      <c r="C2723" s="62" t="s">
        <v>131</v>
      </c>
      <c r="D2723" s="66" t="s">
        <v>1218</v>
      </c>
      <c r="E2723" s="51"/>
      <c r="F2723" s="51"/>
      <c r="G2723" s="51"/>
      <c r="H2723" s="51"/>
      <c r="I2723" s="88"/>
    </row>
    <row r="2724" spans="1:9" ht="45">
      <c r="A2724" s="91"/>
      <c r="B2724" s="61" t="s">
        <v>77</v>
      </c>
      <c r="C2724" s="63" t="s">
        <v>1217</v>
      </c>
      <c r="D2724" s="66" t="s">
        <v>83</v>
      </c>
      <c r="E2724" s="51"/>
      <c r="F2724" s="51"/>
      <c r="G2724" s="51"/>
      <c r="H2724" s="51"/>
      <c r="I2724" s="88"/>
    </row>
    <row r="2725" spans="1:9" ht="63">
      <c r="A2725" s="92"/>
      <c r="B2725" s="61"/>
      <c r="C2725" s="64" t="s">
        <v>133</v>
      </c>
      <c r="D2725" s="66" t="s">
        <v>1219</v>
      </c>
      <c r="E2725" s="51"/>
      <c r="F2725" s="51"/>
      <c r="G2725" s="51"/>
      <c r="H2725" s="51"/>
      <c r="I2725" s="88"/>
    </row>
    <row r="2726" spans="1:9" ht="27">
      <c r="A2726" s="92" t="s">
        <v>75</v>
      </c>
      <c r="B2726" s="61"/>
      <c r="C2726" s="65" t="s">
        <v>390</v>
      </c>
      <c r="D2726" s="67" t="s">
        <v>1220</v>
      </c>
      <c r="E2726" s="51"/>
      <c r="F2726" s="51"/>
      <c r="G2726" s="51"/>
      <c r="H2726" s="51"/>
      <c r="I2726" s="88"/>
    </row>
    <row r="2727" spans="1:9">
      <c r="A2727" s="92"/>
      <c r="B2727" s="61"/>
      <c r="C2727" s="65"/>
      <c r="D2727" s="66"/>
      <c r="E2727" s="51"/>
      <c r="F2727" s="51"/>
      <c r="G2727" s="51"/>
      <c r="H2727" s="51"/>
      <c r="I2727" s="88"/>
    </row>
    <row r="2728" spans="1:9">
      <c r="A2728" s="92"/>
      <c r="B2728" s="61"/>
      <c r="C2728" s="65"/>
      <c r="D2728" s="66"/>
      <c r="E2728" s="51"/>
      <c r="F2728" s="51"/>
      <c r="G2728" s="51"/>
      <c r="H2728" s="51"/>
      <c r="I2728" s="88"/>
    </row>
    <row r="2729" spans="1:9">
      <c r="A2729" s="92"/>
      <c r="B2729" s="61"/>
      <c r="C2729" s="65"/>
      <c r="D2729" s="66"/>
      <c r="E2729" s="51"/>
      <c r="F2729" s="51"/>
      <c r="G2729" s="51"/>
      <c r="H2729" s="51"/>
      <c r="I2729" s="88"/>
    </row>
    <row r="2730" spans="1:9">
      <c r="A2730" s="92"/>
      <c r="B2730" s="61"/>
      <c r="C2730" s="65"/>
      <c r="D2730" s="69" t="s">
        <v>86</v>
      </c>
      <c r="E2730" s="51"/>
      <c r="F2730" s="51"/>
      <c r="G2730" s="51"/>
      <c r="H2730" s="51"/>
      <c r="I2730" s="88"/>
    </row>
    <row r="2731" spans="1:9" ht="36">
      <c r="A2731" s="93"/>
      <c r="B2731" s="70" t="s">
        <v>76</v>
      </c>
      <c r="C2731" s="72" t="s">
        <v>131</v>
      </c>
      <c r="D2731" s="75" t="s">
        <v>1222</v>
      </c>
      <c r="E2731" s="51"/>
      <c r="F2731" s="51"/>
      <c r="G2731" s="51"/>
      <c r="H2731" s="51"/>
      <c r="I2731" s="88"/>
    </row>
    <row r="2732" spans="1:9" ht="27">
      <c r="A2732" s="94"/>
      <c r="B2732" s="71" t="s">
        <v>77</v>
      </c>
      <c r="C2732" s="73" t="s">
        <v>1221</v>
      </c>
      <c r="D2732" s="75" t="s">
        <v>1223</v>
      </c>
      <c r="E2732" s="51"/>
      <c r="F2732" s="51"/>
      <c r="G2732" s="51"/>
      <c r="H2732" s="51"/>
      <c r="I2732" s="88"/>
    </row>
    <row r="2733" spans="1:9" ht="63">
      <c r="A2733" s="95"/>
      <c r="B2733" s="71"/>
      <c r="C2733" s="57" t="s">
        <v>133</v>
      </c>
      <c r="D2733" s="75" t="s">
        <v>1224</v>
      </c>
      <c r="E2733" s="51"/>
      <c r="F2733" s="51"/>
      <c r="G2733" s="51"/>
      <c r="H2733" s="51"/>
      <c r="I2733" s="88"/>
    </row>
    <row r="2734" spans="1:9" ht="27">
      <c r="A2734" s="95" t="s">
        <v>75</v>
      </c>
      <c r="B2734" s="71"/>
      <c r="C2734" s="74" t="s">
        <v>545</v>
      </c>
      <c r="D2734" s="76" t="s">
        <v>1225</v>
      </c>
      <c r="E2734" s="51"/>
      <c r="F2734" s="51"/>
      <c r="G2734" s="51"/>
      <c r="H2734" s="51"/>
      <c r="I2734" s="88"/>
    </row>
    <row r="2735" spans="1:9">
      <c r="A2735" s="95"/>
      <c r="B2735" s="71"/>
      <c r="C2735" s="74"/>
      <c r="D2735" s="75"/>
      <c r="E2735" s="51"/>
      <c r="F2735" s="51"/>
      <c r="G2735" s="51"/>
      <c r="H2735" s="51"/>
      <c r="I2735" s="88"/>
    </row>
    <row r="2736" spans="1:9">
      <c r="A2736" s="95"/>
      <c r="B2736" s="71"/>
      <c r="C2736" s="74"/>
      <c r="D2736" s="75"/>
      <c r="E2736" s="51"/>
      <c r="F2736" s="51"/>
      <c r="G2736" s="51"/>
      <c r="H2736" s="51"/>
      <c r="I2736" s="88"/>
    </row>
    <row r="2737" spans="1:9">
      <c r="A2737" s="95"/>
      <c r="B2737" s="71"/>
      <c r="C2737" s="74"/>
      <c r="D2737" s="75"/>
      <c r="E2737" s="51"/>
      <c r="F2737" s="51"/>
      <c r="G2737" s="51"/>
      <c r="H2737" s="51"/>
      <c r="I2737" s="88"/>
    </row>
    <row r="2738" spans="1:9">
      <c r="A2738" s="95"/>
      <c r="B2738" s="71"/>
      <c r="C2738" s="74"/>
      <c r="D2738" s="78" t="s">
        <v>86</v>
      </c>
      <c r="E2738" s="51"/>
      <c r="F2738" s="51"/>
      <c r="G2738" s="51"/>
      <c r="H2738" s="51"/>
      <c r="I2738" s="88"/>
    </row>
    <row r="2739" spans="1:9" ht="36">
      <c r="A2739" s="90"/>
      <c r="B2739" s="60" t="s">
        <v>76</v>
      </c>
      <c r="C2739" s="62" t="s">
        <v>131</v>
      </c>
      <c r="D2739" s="66" t="s">
        <v>1227</v>
      </c>
      <c r="E2739" s="51"/>
      <c r="F2739" s="51"/>
      <c r="G2739" s="51"/>
      <c r="H2739" s="51"/>
      <c r="I2739" s="88"/>
    </row>
    <row r="2740" spans="1:9" ht="36">
      <c r="A2740" s="91"/>
      <c r="B2740" s="61" t="s">
        <v>77</v>
      </c>
      <c r="C2740" s="63" t="s">
        <v>1226</v>
      </c>
      <c r="D2740" s="66" t="s">
        <v>83</v>
      </c>
      <c r="E2740" s="51"/>
      <c r="F2740" s="51"/>
      <c r="G2740" s="51"/>
      <c r="H2740" s="51"/>
      <c r="I2740" s="88"/>
    </row>
    <row r="2741" spans="1:9" ht="63">
      <c r="A2741" s="92"/>
      <c r="B2741" s="61"/>
      <c r="C2741" s="64" t="s">
        <v>133</v>
      </c>
      <c r="D2741" s="66" t="s">
        <v>1228</v>
      </c>
      <c r="E2741" s="51"/>
      <c r="F2741" s="51"/>
      <c r="G2741" s="51"/>
      <c r="H2741" s="51"/>
      <c r="I2741" s="88"/>
    </row>
    <row r="2742" spans="1:9" ht="27">
      <c r="A2742" s="92" t="s">
        <v>75</v>
      </c>
      <c r="B2742" s="61"/>
      <c r="C2742" s="65" t="s">
        <v>338</v>
      </c>
      <c r="D2742" s="67" t="s">
        <v>1229</v>
      </c>
      <c r="E2742" s="51"/>
      <c r="F2742" s="51"/>
      <c r="G2742" s="51"/>
      <c r="H2742" s="51"/>
      <c r="I2742" s="88"/>
    </row>
    <row r="2743" spans="1:9">
      <c r="A2743" s="92"/>
      <c r="B2743" s="61"/>
      <c r="C2743" s="65"/>
      <c r="D2743" s="66"/>
      <c r="E2743" s="51"/>
      <c r="F2743" s="51"/>
      <c r="G2743" s="51"/>
      <c r="H2743" s="51"/>
      <c r="I2743" s="88"/>
    </row>
    <row r="2744" spans="1:9">
      <c r="A2744" s="92"/>
      <c r="B2744" s="61"/>
      <c r="C2744" s="65"/>
      <c r="D2744" s="66"/>
      <c r="E2744" s="51"/>
      <c r="F2744" s="51"/>
      <c r="G2744" s="51"/>
      <c r="H2744" s="51"/>
      <c r="I2744" s="88"/>
    </row>
    <row r="2745" spans="1:9">
      <c r="A2745" s="92"/>
      <c r="B2745" s="61"/>
      <c r="C2745" s="65"/>
      <c r="D2745" s="66"/>
      <c r="E2745" s="51"/>
      <c r="F2745" s="51"/>
      <c r="G2745" s="51"/>
      <c r="H2745" s="51"/>
      <c r="I2745" s="88"/>
    </row>
    <row r="2746" spans="1:9">
      <c r="A2746" s="92"/>
      <c r="B2746" s="61"/>
      <c r="C2746" s="65"/>
      <c r="D2746" s="69" t="s">
        <v>86</v>
      </c>
      <c r="E2746" s="51"/>
      <c r="F2746" s="51"/>
      <c r="G2746" s="51"/>
      <c r="H2746" s="51"/>
      <c r="I2746" s="88"/>
    </row>
    <row r="2747" spans="1:9" ht="36">
      <c r="A2747" s="93"/>
      <c r="B2747" s="70" t="s">
        <v>76</v>
      </c>
      <c r="C2747" s="72" t="s">
        <v>131</v>
      </c>
      <c r="D2747" s="75" t="s">
        <v>1230</v>
      </c>
      <c r="E2747" s="51"/>
      <c r="F2747" s="51"/>
      <c r="G2747" s="51"/>
      <c r="H2747" s="51"/>
      <c r="I2747" s="88"/>
    </row>
    <row r="2748" spans="1:9" ht="63">
      <c r="A2748" s="94"/>
      <c r="B2748" s="71" t="s">
        <v>77</v>
      </c>
      <c r="C2748" s="57" t="s">
        <v>133</v>
      </c>
      <c r="D2748" s="75" t="s">
        <v>83</v>
      </c>
      <c r="E2748" s="51"/>
      <c r="F2748" s="51"/>
      <c r="G2748" s="51"/>
      <c r="H2748" s="51"/>
      <c r="I2748" s="88"/>
    </row>
    <row r="2749" spans="1:9" ht="27">
      <c r="A2749" s="95"/>
      <c r="B2749" s="71"/>
      <c r="C2749" s="74" t="s">
        <v>338</v>
      </c>
      <c r="D2749" s="75" t="s">
        <v>1231</v>
      </c>
      <c r="E2749" s="51"/>
      <c r="F2749" s="51"/>
      <c r="G2749" s="51"/>
      <c r="H2749" s="51"/>
      <c r="I2749" s="88"/>
    </row>
    <row r="2750" spans="1:9">
      <c r="A2750" s="95" t="s">
        <v>75</v>
      </c>
      <c r="B2750" s="71"/>
      <c r="C2750" s="74"/>
      <c r="D2750" s="76" t="s">
        <v>1232</v>
      </c>
      <c r="E2750" s="51"/>
      <c r="F2750" s="51"/>
      <c r="G2750" s="51"/>
      <c r="H2750" s="51"/>
      <c r="I2750" s="88"/>
    </row>
    <row r="2751" spans="1:9">
      <c r="A2751" s="95"/>
      <c r="B2751" s="71"/>
      <c r="C2751" s="74"/>
      <c r="D2751" s="75"/>
      <c r="E2751" s="51"/>
      <c r="F2751" s="51"/>
      <c r="G2751" s="51"/>
      <c r="H2751" s="51"/>
      <c r="I2751" s="88"/>
    </row>
    <row r="2752" spans="1:9">
      <c r="A2752" s="95"/>
      <c r="B2752" s="71"/>
      <c r="C2752" s="74"/>
      <c r="D2752" s="75"/>
      <c r="E2752" s="51"/>
      <c r="F2752" s="51"/>
      <c r="G2752" s="51"/>
      <c r="H2752" s="51"/>
      <c r="I2752" s="88"/>
    </row>
    <row r="2753" spans="1:9">
      <c r="A2753" s="95"/>
      <c r="B2753" s="71"/>
      <c r="C2753" s="74"/>
      <c r="D2753" s="75"/>
      <c r="E2753" s="51"/>
      <c r="F2753" s="51"/>
      <c r="G2753" s="51"/>
      <c r="H2753" s="51"/>
      <c r="I2753" s="88"/>
    </row>
    <row r="2754" spans="1:9">
      <c r="A2754" s="95"/>
      <c r="B2754" s="71"/>
      <c r="C2754" s="74"/>
      <c r="D2754" s="78" t="s">
        <v>86</v>
      </c>
      <c r="E2754" s="51"/>
      <c r="F2754" s="51"/>
      <c r="G2754" s="51"/>
      <c r="H2754" s="51"/>
      <c r="I2754" s="88"/>
    </row>
    <row r="2755" spans="1:9" ht="36">
      <c r="A2755" s="90"/>
      <c r="B2755" s="60" t="s">
        <v>76</v>
      </c>
      <c r="C2755" s="62" t="s">
        <v>131</v>
      </c>
      <c r="D2755" s="66" t="s">
        <v>1233</v>
      </c>
      <c r="E2755" s="51"/>
      <c r="F2755" s="51"/>
      <c r="G2755" s="51"/>
      <c r="H2755" s="51"/>
      <c r="I2755" s="88"/>
    </row>
    <row r="2756" spans="1:9" ht="63">
      <c r="A2756" s="91"/>
      <c r="B2756" s="61" t="s">
        <v>77</v>
      </c>
      <c r="C2756" s="64" t="s">
        <v>133</v>
      </c>
      <c r="D2756" s="66" t="s">
        <v>83</v>
      </c>
      <c r="E2756" s="51"/>
      <c r="F2756" s="51"/>
      <c r="G2756" s="51"/>
      <c r="H2756" s="51"/>
      <c r="I2756" s="88"/>
    </row>
    <row r="2757" spans="1:9" ht="27">
      <c r="A2757" s="92"/>
      <c r="B2757" s="61"/>
      <c r="C2757" s="65" t="s">
        <v>185</v>
      </c>
      <c r="D2757" s="66" t="s">
        <v>1231</v>
      </c>
      <c r="E2757" s="51"/>
      <c r="F2757" s="51"/>
      <c r="G2757" s="51"/>
      <c r="H2757" s="51"/>
      <c r="I2757" s="88"/>
    </row>
    <row r="2758" spans="1:9">
      <c r="A2758" s="92" t="s">
        <v>75</v>
      </c>
      <c r="B2758" s="61"/>
      <c r="C2758" s="65"/>
      <c r="D2758" s="67" t="s">
        <v>1232</v>
      </c>
      <c r="E2758" s="51"/>
      <c r="F2758" s="51"/>
      <c r="G2758" s="51"/>
      <c r="H2758" s="51"/>
      <c r="I2758" s="88"/>
    </row>
    <row r="2759" spans="1:9">
      <c r="A2759" s="92"/>
      <c r="B2759" s="61"/>
      <c r="C2759" s="65"/>
      <c r="D2759" s="66"/>
      <c r="E2759" s="51"/>
      <c r="F2759" s="51"/>
      <c r="G2759" s="51"/>
      <c r="H2759" s="51"/>
      <c r="I2759" s="88"/>
    </row>
    <row r="2760" spans="1:9">
      <c r="A2760" s="92"/>
      <c r="B2760" s="61"/>
      <c r="C2760" s="65"/>
      <c r="D2760" s="66"/>
      <c r="E2760" s="51"/>
      <c r="F2760" s="51"/>
      <c r="G2760" s="51"/>
      <c r="H2760" s="51"/>
      <c r="I2760" s="88"/>
    </row>
    <row r="2761" spans="1:9">
      <c r="A2761" s="92"/>
      <c r="B2761" s="61"/>
      <c r="C2761" s="65"/>
      <c r="D2761" s="66"/>
      <c r="E2761" s="51"/>
      <c r="F2761" s="51"/>
      <c r="G2761" s="51"/>
      <c r="H2761" s="51"/>
      <c r="I2761" s="88"/>
    </row>
    <row r="2762" spans="1:9">
      <c r="A2762" s="92"/>
      <c r="B2762" s="61"/>
      <c r="C2762" s="65"/>
      <c r="D2762" s="69" t="s">
        <v>86</v>
      </c>
      <c r="E2762" s="51"/>
      <c r="F2762" s="51"/>
      <c r="G2762" s="51"/>
      <c r="H2762" s="51"/>
      <c r="I2762" s="88"/>
    </row>
    <row r="2763" spans="1:9" ht="36">
      <c r="A2763" s="93"/>
      <c r="B2763" s="70" t="s">
        <v>76</v>
      </c>
      <c r="C2763" s="72" t="s">
        <v>131</v>
      </c>
      <c r="D2763" s="75" t="s">
        <v>1234</v>
      </c>
      <c r="E2763" s="51"/>
      <c r="F2763" s="51"/>
      <c r="G2763" s="51"/>
      <c r="H2763" s="51"/>
      <c r="I2763" s="88"/>
    </row>
    <row r="2764" spans="1:9" ht="63">
      <c r="A2764" s="94"/>
      <c r="B2764" s="71" t="s">
        <v>77</v>
      </c>
      <c r="C2764" s="57" t="s">
        <v>133</v>
      </c>
      <c r="D2764" s="75" t="s">
        <v>83</v>
      </c>
      <c r="E2764" s="51"/>
      <c r="F2764" s="51"/>
      <c r="G2764" s="51"/>
      <c r="H2764" s="51"/>
      <c r="I2764" s="88"/>
    </row>
    <row r="2765" spans="1:9" ht="36">
      <c r="A2765" s="95"/>
      <c r="B2765" s="71"/>
      <c r="C2765" s="74" t="s">
        <v>820</v>
      </c>
      <c r="D2765" s="75" t="s">
        <v>1235</v>
      </c>
      <c r="E2765" s="51"/>
      <c r="F2765" s="51"/>
      <c r="G2765" s="51"/>
      <c r="H2765" s="51"/>
      <c r="I2765" s="88"/>
    </row>
    <row r="2766" spans="1:9">
      <c r="A2766" s="95" t="s">
        <v>75</v>
      </c>
      <c r="B2766" s="71"/>
      <c r="C2766" s="74"/>
      <c r="D2766" s="76" t="s">
        <v>1236</v>
      </c>
      <c r="E2766" s="51"/>
      <c r="F2766" s="51"/>
      <c r="G2766" s="51"/>
      <c r="H2766" s="51"/>
      <c r="I2766" s="88"/>
    </row>
    <row r="2767" spans="1:9">
      <c r="A2767" s="95"/>
      <c r="B2767" s="71"/>
      <c r="C2767" s="74"/>
      <c r="D2767" s="75"/>
      <c r="E2767" s="51"/>
      <c r="F2767" s="51"/>
      <c r="G2767" s="51"/>
      <c r="H2767" s="51"/>
      <c r="I2767" s="88"/>
    </row>
    <row r="2768" spans="1:9">
      <c r="A2768" s="95"/>
      <c r="B2768" s="71"/>
      <c r="C2768" s="74"/>
      <c r="D2768" s="75"/>
      <c r="E2768" s="51"/>
      <c r="F2768" s="51"/>
      <c r="G2768" s="51"/>
      <c r="H2768" s="51"/>
      <c r="I2768" s="88"/>
    </row>
    <row r="2769" spans="1:9">
      <c r="A2769" s="95"/>
      <c r="B2769" s="71"/>
      <c r="C2769" s="74"/>
      <c r="D2769" s="75"/>
      <c r="E2769" s="51"/>
      <c r="F2769" s="51"/>
      <c r="G2769" s="51"/>
      <c r="H2769" s="51"/>
      <c r="I2769" s="88"/>
    </row>
    <row r="2770" spans="1:9">
      <c r="A2770" s="95"/>
      <c r="B2770" s="71"/>
      <c r="C2770" s="74"/>
      <c r="D2770" s="78" t="s">
        <v>86</v>
      </c>
      <c r="E2770" s="51"/>
      <c r="F2770" s="51"/>
      <c r="G2770" s="51"/>
      <c r="H2770" s="51"/>
      <c r="I2770" s="88"/>
    </row>
    <row r="2771" spans="1:9" ht="36">
      <c r="A2771" s="90"/>
      <c r="B2771" s="60" t="s">
        <v>76</v>
      </c>
      <c r="C2771" s="62" t="s">
        <v>131</v>
      </c>
      <c r="D2771" s="66" t="s">
        <v>1237</v>
      </c>
      <c r="E2771" s="51"/>
      <c r="F2771" s="51"/>
      <c r="G2771" s="51"/>
      <c r="H2771" s="51"/>
      <c r="I2771" s="88"/>
    </row>
    <row r="2772" spans="1:9" ht="63">
      <c r="A2772" s="91"/>
      <c r="B2772" s="61" t="s">
        <v>77</v>
      </c>
      <c r="C2772" s="64" t="s">
        <v>133</v>
      </c>
      <c r="D2772" s="66" t="s">
        <v>83</v>
      </c>
      <c r="E2772" s="51"/>
      <c r="F2772" s="51"/>
      <c r="G2772" s="51"/>
      <c r="H2772" s="51"/>
      <c r="I2772" s="88"/>
    </row>
    <row r="2773" spans="1:9" ht="36">
      <c r="A2773" s="92"/>
      <c r="B2773" s="61"/>
      <c r="C2773" s="65" t="s">
        <v>433</v>
      </c>
      <c r="D2773" s="66" t="s">
        <v>1235</v>
      </c>
      <c r="E2773" s="51"/>
      <c r="F2773" s="51"/>
      <c r="G2773" s="51"/>
      <c r="H2773" s="51"/>
      <c r="I2773" s="88"/>
    </row>
    <row r="2774" spans="1:9">
      <c r="A2774" s="92" t="s">
        <v>75</v>
      </c>
      <c r="B2774" s="61"/>
      <c r="C2774" s="65"/>
      <c r="D2774" s="67" t="s">
        <v>1236</v>
      </c>
      <c r="E2774" s="51"/>
      <c r="F2774" s="51"/>
      <c r="G2774" s="51"/>
      <c r="H2774" s="51"/>
      <c r="I2774" s="88"/>
    </row>
    <row r="2775" spans="1:9">
      <c r="A2775" s="92"/>
      <c r="B2775" s="61"/>
      <c r="C2775" s="65"/>
      <c r="D2775" s="66"/>
      <c r="E2775" s="51"/>
      <c r="F2775" s="51"/>
      <c r="G2775" s="51"/>
      <c r="H2775" s="51"/>
      <c r="I2775" s="88"/>
    </row>
    <row r="2776" spans="1:9">
      <c r="A2776" s="92"/>
      <c r="B2776" s="61"/>
      <c r="C2776" s="65"/>
      <c r="D2776" s="66"/>
      <c r="E2776" s="51"/>
      <c r="F2776" s="51"/>
      <c r="G2776" s="51"/>
      <c r="H2776" s="51"/>
      <c r="I2776" s="88"/>
    </row>
    <row r="2777" spans="1:9">
      <c r="A2777" s="92"/>
      <c r="B2777" s="61"/>
      <c r="C2777" s="65"/>
      <c r="D2777" s="66"/>
      <c r="E2777" s="51"/>
      <c r="F2777" s="51"/>
      <c r="G2777" s="51"/>
      <c r="H2777" s="51"/>
      <c r="I2777" s="88"/>
    </row>
    <row r="2778" spans="1:9">
      <c r="A2778" s="92"/>
      <c r="B2778" s="61"/>
      <c r="C2778" s="65"/>
      <c r="D2778" s="69" t="s">
        <v>86</v>
      </c>
      <c r="E2778" s="51"/>
      <c r="F2778" s="51"/>
      <c r="G2778" s="51"/>
      <c r="H2778" s="51"/>
      <c r="I2778" s="88"/>
    </row>
    <row r="2779" spans="1:9" ht="36">
      <c r="A2779" s="93"/>
      <c r="B2779" s="70" t="s">
        <v>76</v>
      </c>
      <c r="C2779" s="72" t="s">
        <v>131</v>
      </c>
      <c r="D2779" s="75" t="s">
        <v>1239</v>
      </c>
      <c r="E2779" s="51"/>
      <c r="F2779" s="51"/>
      <c r="G2779" s="51"/>
      <c r="H2779" s="51"/>
      <c r="I2779" s="88"/>
    </row>
    <row r="2780" spans="1:9" ht="18">
      <c r="A2780" s="94"/>
      <c r="B2780" s="71" t="s">
        <v>77</v>
      </c>
      <c r="C2780" s="73" t="s">
        <v>1238</v>
      </c>
      <c r="D2780" s="75" t="s">
        <v>83</v>
      </c>
      <c r="E2780" s="51"/>
      <c r="F2780" s="51"/>
      <c r="G2780" s="51"/>
      <c r="H2780" s="51"/>
      <c r="I2780" s="88"/>
    </row>
    <row r="2781" spans="1:9" ht="63">
      <c r="A2781" s="95"/>
      <c r="B2781" s="71"/>
      <c r="C2781" s="57" t="s">
        <v>133</v>
      </c>
      <c r="D2781" s="75" t="s">
        <v>1240</v>
      </c>
      <c r="E2781" s="51"/>
      <c r="F2781" s="51"/>
      <c r="G2781" s="51"/>
      <c r="H2781" s="51"/>
      <c r="I2781" s="88"/>
    </row>
    <row r="2782" spans="1:9" ht="27">
      <c r="A2782" s="95" t="s">
        <v>75</v>
      </c>
      <c r="B2782" s="71"/>
      <c r="C2782" s="74" t="s">
        <v>390</v>
      </c>
      <c r="D2782" s="76" t="s">
        <v>1241</v>
      </c>
      <c r="E2782" s="51"/>
      <c r="F2782" s="51"/>
      <c r="G2782" s="51"/>
      <c r="H2782" s="51"/>
      <c r="I2782" s="88"/>
    </row>
    <row r="2783" spans="1:9">
      <c r="A2783" s="95"/>
      <c r="B2783" s="71"/>
      <c r="C2783" s="74"/>
      <c r="D2783" s="75"/>
      <c r="E2783" s="51"/>
      <c r="F2783" s="51"/>
      <c r="G2783" s="51"/>
      <c r="H2783" s="51"/>
      <c r="I2783" s="88"/>
    </row>
    <row r="2784" spans="1:9">
      <c r="A2784" s="95"/>
      <c r="B2784" s="71"/>
      <c r="C2784" s="74"/>
      <c r="D2784" s="75"/>
      <c r="E2784" s="51"/>
      <c r="F2784" s="51"/>
      <c r="G2784" s="51"/>
      <c r="H2784" s="51"/>
      <c r="I2784" s="88"/>
    </row>
    <row r="2785" spans="1:9">
      <c r="A2785" s="95"/>
      <c r="B2785" s="71"/>
      <c r="C2785" s="74"/>
      <c r="D2785" s="75"/>
      <c r="E2785" s="51"/>
      <c r="F2785" s="51"/>
      <c r="G2785" s="51"/>
      <c r="H2785" s="51"/>
      <c r="I2785" s="88"/>
    </row>
    <row r="2786" spans="1:9">
      <c r="A2786" s="95"/>
      <c r="B2786" s="71"/>
      <c r="C2786" s="74"/>
      <c r="D2786" s="78" t="s">
        <v>86</v>
      </c>
      <c r="E2786" s="51"/>
      <c r="F2786" s="51"/>
      <c r="G2786" s="51"/>
      <c r="H2786" s="51"/>
      <c r="I2786" s="88"/>
    </row>
    <row r="2787" spans="1:9" ht="90">
      <c r="A2787" s="90"/>
      <c r="B2787" s="60" t="s">
        <v>76</v>
      </c>
      <c r="C2787" s="79" t="s">
        <v>607</v>
      </c>
      <c r="D2787" s="66" t="s">
        <v>1242</v>
      </c>
      <c r="E2787" s="51"/>
      <c r="F2787" s="51"/>
      <c r="G2787" s="51"/>
      <c r="H2787" s="51"/>
      <c r="I2787" s="88"/>
    </row>
    <row r="2788" spans="1:9" ht="63">
      <c r="A2788" s="91"/>
      <c r="B2788" s="61" t="s">
        <v>77</v>
      </c>
      <c r="C2788" s="64" t="s">
        <v>133</v>
      </c>
      <c r="D2788" s="66" t="s">
        <v>220</v>
      </c>
      <c r="E2788" s="51"/>
      <c r="F2788" s="51"/>
      <c r="G2788" s="51"/>
      <c r="H2788" s="51"/>
      <c r="I2788" s="88"/>
    </row>
    <row r="2789" spans="1:9" ht="27">
      <c r="A2789" s="92"/>
      <c r="B2789" s="61"/>
      <c r="C2789" s="65" t="s">
        <v>264</v>
      </c>
      <c r="D2789" s="66" t="s">
        <v>1243</v>
      </c>
      <c r="E2789" s="51"/>
      <c r="F2789" s="51"/>
      <c r="G2789" s="51"/>
      <c r="H2789" s="51"/>
      <c r="I2789" s="88"/>
    </row>
    <row r="2790" spans="1:9">
      <c r="A2790" s="92" t="s">
        <v>75</v>
      </c>
      <c r="B2790" s="61"/>
      <c r="C2790" s="65"/>
      <c r="D2790" s="67" t="s">
        <v>1244</v>
      </c>
      <c r="E2790" s="51"/>
      <c r="F2790" s="51"/>
      <c r="G2790" s="51"/>
      <c r="H2790" s="51"/>
      <c r="I2790" s="88"/>
    </row>
    <row r="2791" spans="1:9">
      <c r="A2791" s="92"/>
      <c r="B2791" s="61"/>
      <c r="C2791" s="65"/>
      <c r="D2791" s="66"/>
      <c r="E2791" s="51"/>
      <c r="F2791" s="51"/>
      <c r="G2791" s="51"/>
      <c r="H2791" s="51"/>
      <c r="I2791" s="88"/>
    </row>
    <row r="2792" spans="1:9">
      <c r="A2792" s="92"/>
      <c r="B2792" s="61"/>
      <c r="C2792" s="65"/>
      <c r="D2792" s="66"/>
      <c r="E2792" s="51"/>
      <c r="F2792" s="51"/>
      <c r="G2792" s="51"/>
      <c r="H2792" s="51"/>
      <c r="I2792" s="88"/>
    </row>
    <row r="2793" spans="1:9">
      <c r="A2793" s="92"/>
      <c r="B2793" s="61"/>
      <c r="C2793" s="65"/>
      <c r="D2793" s="66"/>
      <c r="E2793" s="51"/>
      <c r="F2793" s="51"/>
      <c r="G2793" s="51"/>
      <c r="H2793" s="51"/>
      <c r="I2793" s="88"/>
    </row>
    <row r="2794" spans="1:9">
      <c r="A2794" s="92"/>
      <c r="B2794" s="61"/>
      <c r="C2794" s="65"/>
      <c r="D2794" s="69" t="s">
        <v>86</v>
      </c>
      <c r="E2794" s="51"/>
      <c r="F2794" s="51"/>
      <c r="G2794" s="51"/>
      <c r="H2794" s="51"/>
      <c r="I2794" s="88"/>
    </row>
    <row r="2795" spans="1:9" ht="36">
      <c r="A2795" s="93"/>
      <c r="B2795" s="70" t="s">
        <v>76</v>
      </c>
      <c r="C2795" s="72" t="s">
        <v>131</v>
      </c>
      <c r="D2795" s="75" t="s">
        <v>1245</v>
      </c>
      <c r="E2795" s="51"/>
      <c r="F2795" s="51"/>
      <c r="G2795" s="51"/>
      <c r="H2795" s="51"/>
      <c r="I2795" s="88"/>
    </row>
    <row r="2796" spans="1:9" ht="63">
      <c r="A2796" s="94"/>
      <c r="B2796" s="71" t="s">
        <v>77</v>
      </c>
      <c r="C2796" s="57" t="s">
        <v>133</v>
      </c>
      <c r="D2796" s="75" t="s">
        <v>83</v>
      </c>
      <c r="E2796" s="51"/>
      <c r="F2796" s="51"/>
      <c r="G2796" s="51"/>
      <c r="H2796" s="51"/>
      <c r="I2796" s="88"/>
    </row>
    <row r="2797" spans="1:9" ht="27">
      <c r="A2797" s="95"/>
      <c r="B2797" s="71"/>
      <c r="C2797" s="74" t="s">
        <v>185</v>
      </c>
      <c r="D2797" s="75" t="s">
        <v>1246</v>
      </c>
      <c r="E2797" s="51"/>
      <c r="F2797" s="51"/>
      <c r="G2797" s="51"/>
      <c r="H2797" s="51"/>
      <c r="I2797" s="88"/>
    </row>
    <row r="2798" spans="1:9">
      <c r="A2798" s="95" t="s">
        <v>75</v>
      </c>
      <c r="B2798" s="71"/>
      <c r="C2798" s="74"/>
      <c r="D2798" s="76" t="s">
        <v>1247</v>
      </c>
      <c r="E2798" s="51"/>
      <c r="F2798" s="51"/>
      <c r="G2798" s="51"/>
      <c r="H2798" s="51"/>
      <c r="I2798" s="88"/>
    </row>
    <row r="2799" spans="1:9">
      <c r="A2799" s="95"/>
      <c r="B2799" s="71"/>
      <c r="C2799" s="74"/>
      <c r="D2799" s="75"/>
      <c r="E2799" s="51"/>
      <c r="F2799" s="51"/>
      <c r="G2799" s="51"/>
      <c r="H2799" s="51"/>
      <c r="I2799" s="88"/>
    </row>
    <row r="2800" spans="1:9">
      <c r="A2800" s="95"/>
      <c r="B2800" s="71"/>
      <c r="C2800" s="74"/>
      <c r="D2800" s="75"/>
      <c r="E2800" s="51"/>
      <c r="F2800" s="51"/>
      <c r="G2800" s="51"/>
      <c r="H2800" s="51"/>
      <c r="I2800" s="88"/>
    </row>
    <row r="2801" spans="1:9">
      <c r="A2801" s="95"/>
      <c r="B2801" s="71"/>
      <c r="C2801" s="74"/>
      <c r="D2801" s="75"/>
      <c r="E2801" s="51"/>
      <c r="F2801" s="51"/>
      <c r="G2801" s="51"/>
      <c r="H2801" s="51"/>
      <c r="I2801" s="88"/>
    </row>
    <row r="2802" spans="1:9">
      <c r="A2802" s="95"/>
      <c r="B2802" s="71"/>
      <c r="C2802" s="74"/>
      <c r="D2802" s="78" t="s">
        <v>86</v>
      </c>
      <c r="E2802" s="51"/>
      <c r="F2802" s="51"/>
      <c r="G2802" s="51"/>
      <c r="H2802" s="51"/>
      <c r="I2802" s="88"/>
    </row>
    <row r="2803" spans="1:9" ht="36">
      <c r="A2803" s="90"/>
      <c r="B2803" s="60" t="s">
        <v>76</v>
      </c>
      <c r="C2803" s="62" t="s">
        <v>131</v>
      </c>
      <c r="D2803" s="66" t="s">
        <v>1249</v>
      </c>
      <c r="E2803" s="51"/>
      <c r="F2803" s="51"/>
      <c r="G2803" s="51"/>
      <c r="H2803" s="51"/>
      <c r="I2803" s="88"/>
    </row>
    <row r="2804" spans="1:9" ht="45">
      <c r="A2804" s="91"/>
      <c r="B2804" s="61" t="s">
        <v>77</v>
      </c>
      <c r="C2804" s="63" t="s">
        <v>1248</v>
      </c>
      <c r="D2804" s="66" t="s">
        <v>83</v>
      </c>
      <c r="E2804" s="51"/>
      <c r="F2804" s="51"/>
      <c r="G2804" s="51"/>
      <c r="H2804" s="51"/>
      <c r="I2804" s="88"/>
    </row>
    <row r="2805" spans="1:9" ht="63">
      <c r="A2805" s="92"/>
      <c r="B2805" s="61"/>
      <c r="C2805" s="64" t="s">
        <v>133</v>
      </c>
      <c r="D2805" s="66" t="s">
        <v>1250</v>
      </c>
      <c r="E2805" s="51"/>
      <c r="F2805" s="51"/>
      <c r="G2805" s="51"/>
      <c r="H2805" s="51"/>
      <c r="I2805" s="88"/>
    </row>
    <row r="2806" spans="1:9" ht="27">
      <c r="A2806" s="92" t="s">
        <v>75</v>
      </c>
      <c r="B2806" s="61"/>
      <c r="C2806" s="65" t="s">
        <v>141</v>
      </c>
      <c r="D2806" s="67" t="s">
        <v>1251</v>
      </c>
      <c r="E2806" s="51"/>
      <c r="F2806" s="51"/>
      <c r="G2806" s="51"/>
      <c r="H2806" s="51"/>
      <c r="I2806" s="88"/>
    </row>
    <row r="2807" spans="1:9">
      <c r="A2807" s="92"/>
      <c r="B2807" s="61"/>
      <c r="C2807" s="65"/>
      <c r="D2807" s="66"/>
      <c r="E2807" s="51"/>
      <c r="F2807" s="51"/>
      <c r="G2807" s="51"/>
      <c r="H2807" s="51"/>
      <c r="I2807" s="88"/>
    </row>
    <row r="2808" spans="1:9">
      <c r="A2808" s="92"/>
      <c r="B2808" s="61"/>
      <c r="C2808" s="65"/>
      <c r="D2808" s="66"/>
      <c r="E2808" s="51"/>
      <c r="F2808" s="51"/>
      <c r="G2808" s="51"/>
      <c r="H2808" s="51"/>
      <c r="I2808" s="88"/>
    </row>
    <row r="2809" spans="1:9">
      <c r="A2809" s="92"/>
      <c r="B2809" s="61"/>
      <c r="C2809" s="65"/>
      <c r="D2809" s="66"/>
      <c r="E2809" s="51"/>
      <c r="F2809" s="51"/>
      <c r="G2809" s="51"/>
      <c r="H2809" s="51"/>
      <c r="I2809" s="88"/>
    </row>
    <row r="2810" spans="1:9">
      <c r="A2810" s="92"/>
      <c r="B2810" s="61"/>
      <c r="C2810" s="65"/>
      <c r="D2810" s="69" t="s">
        <v>86</v>
      </c>
      <c r="E2810" s="51"/>
      <c r="F2810" s="51"/>
      <c r="G2810" s="51"/>
      <c r="H2810" s="51"/>
      <c r="I2810" s="88"/>
    </row>
    <row r="2811" spans="1:9" ht="36">
      <c r="A2811" s="93"/>
      <c r="B2811" s="70" t="s">
        <v>76</v>
      </c>
      <c r="C2811" s="72" t="s">
        <v>131</v>
      </c>
      <c r="D2811" s="75" t="s">
        <v>1253</v>
      </c>
      <c r="E2811" s="51"/>
      <c r="F2811" s="51"/>
      <c r="G2811" s="51"/>
      <c r="H2811" s="51"/>
      <c r="I2811" s="88"/>
    </row>
    <row r="2812" spans="1:9" ht="27">
      <c r="A2812" s="94"/>
      <c r="B2812" s="71" t="s">
        <v>77</v>
      </c>
      <c r="C2812" s="73" t="s">
        <v>1252</v>
      </c>
      <c r="D2812" s="75" t="s">
        <v>881</v>
      </c>
      <c r="E2812" s="51"/>
      <c r="F2812" s="51"/>
      <c r="G2812" s="51"/>
      <c r="H2812" s="51"/>
      <c r="I2812" s="88"/>
    </row>
    <row r="2813" spans="1:9" ht="63">
      <c r="A2813" s="95"/>
      <c r="B2813" s="71"/>
      <c r="C2813" s="57" t="s">
        <v>133</v>
      </c>
      <c r="D2813" s="75" t="s">
        <v>1254</v>
      </c>
      <c r="E2813" s="51"/>
      <c r="F2813" s="51"/>
      <c r="G2813" s="51"/>
      <c r="H2813" s="51"/>
      <c r="I2813" s="88"/>
    </row>
    <row r="2814" spans="1:9" ht="27">
      <c r="A2814" s="95" t="s">
        <v>75</v>
      </c>
      <c r="B2814" s="71"/>
      <c r="C2814" s="74" t="s">
        <v>246</v>
      </c>
      <c r="D2814" s="76" t="s">
        <v>1255</v>
      </c>
      <c r="E2814" s="51"/>
      <c r="F2814" s="51"/>
      <c r="G2814" s="51"/>
      <c r="H2814" s="51"/>
      <c r="I2814" s="88"/>
    </row>
    <row r="2815" spans="1:9">
      <c r="A2815" s="95"/>
      <c r="B2815" s="71"/>
      <c r="C2815" s="74"/>
      <c r="D2815" s="75"/>
      <c r="E2815" s="51"/>
      <c r="F2815" s="51"/>
      <c r="G2815" s="51"/>
      <c r="H2815" s="51"/>
      <c r="I2815" s="88"/>
    </row>
    <row r="2816" spans="1:9">
      <c r="A2816" s="95"/>
      <c r="B2816" s="71"/>
      <c r="C2816" s="74"/>
      <c r="D2816" s="75"/>
      <c r="E2816" s="51"/>
      <c r="F2816" s="51"/>
      <c r="G2816" s="51"/>
      <c r="H2816" s="51"/>
      <c r="I2816" s="88"/>
    </row>
    <row r="2817" spans="1:9">
      <c r="A2817" s="95"/>
      <c r="B2817" s="71"/>
      <c r="C2817" s="74"/>
      <c r="D2817" s="75"/>
      <c r="E2817" s="51"/>
      <c r="F2817" s="51"/>
      <c r="G2817" s="51"/>
      <c r="H2817" s="51"/>
      <c r="I2817" s="88"/>
    </row>
    <row r="2818" spans="1:9">
      <c r="A2818" s="95"/>
      <c r="B2818" s="71"/>
      <c r="C2818" s="74"/>
      <c r="D2818" s="78" t="s">
        <v>86</v>
      </c>
      <c r="E2818" s="51"/>
      <c r="F2818" s="51"/>
      <c r="G2818" s="51"/>
      <c r="H2818" s="51"/>
      <c r="I2818" s="88"/>
    </row>
    <row r="2819" spans="1:9" ht="36">
      <c r="A2819" s="90"/>
      <c r="B2819" s="60" t="s">
        <v>117</v>
      </c>
      <c r="C2819" s="62" t="s">
        <v>131</v>
      </c>
      <c r="D2819" s="66" t="s">
        <v>1257</v>
      </c>
      <c r="E2819" s="51"/>
      <c r="F2819" s="51"/>
      <c r="G2819" s="51"/>
      <c r="H2819" s="51"/>
      <c r="I2819" s="88"/>
    </row>
    <row r="2820" spans="1:9" ht="108">
      <c r="A2820" s="91"/>
      <c r="B2820" s="61" t="s">
        <v>87</v>
      </c>
      <c r="C2820" s="63" t="s">
        <v>1256</v>
      </c>
      <c r="D2820" s="66" t="s">
        <v>83</v>
      </c>
      <c r="E2820" s="51"/>
      <c r="F2820" s="51"/>
      <c r="G2820" s="51"/>
      <c r="H2820" s="51"/>
      <c r="I2820" s="88"/>
    </row>
    <row r="2821" spans="1:9" ht="63">
      <c r="A2821" s="92"/>
      <c r="B2821" s="61"/>
      <c r="C2821" s="64" t="s">
        <v>133</v>
      </c>
      <c r="D2821" s="66" t="s">
        <v>1258</v>
      </c>
      <c r="E2821" s="51"/>
      <c r="F2821" s="51"/>
      <c r="G2821" s="51"/>
      <c r="H2821" s="51"/>
      <c r="I2821" s="88"/>
    </row>
    <row r="2822" spans="1:9" ht="36">
      <c r="A2822" s="92" t="s">
        <v>75</v>
      </c>
      <c r="B2822" s="61"/>
      <c r="C2822" s="65" t="s">
        <v>91</v>
      </c>
      <c r="D2822" s="67" t="s">
        <v>1259</v>
      </c>
      <c r="E2822" s="51"/>
      <c r="F2822" s="51"/>
      <c r="G2822" s="51"/>
      <c r="H2822" s="51"/>
      <c r="I2822" s="88"/>
    </row>
    <row r="2823" spans="1:9">
      <c r="A2823" s="92"/>
      <c r="B2823" s="61"/>
      <c r="C2823" s="65"/>
      <c r="D2823" s="66"/>
      <c r="E2823" s="51"/>
      <c r="F2823" s="51"/>
      <c r="G2823" s="51"/>
      <c r="H2823" s="51"/>
      <c r="I2823" s="88"/>
    </row>
    <row r="2824" spans="1:9">
      <c r="A2824" s="92"/>
      <c r="B2824" s="61"/>
      <c r="C2824" s="65"/>
      <c r="D2824" s="66"/>
      <c r="E2824" s="51"/>
      <c r="F2824" s="51"/>
      <c r="G2824" s="51"/>
      <c r="H2824" s="51"/>
      <c r="I2824" s="88"/>
    </row>
    <row r="2825" spans="1:9">
      <c r="A2825" s="92"/>
      <c r="B2825" s="61"/>
      <c r="C2825" s="65"/>
      <c r="D2825" s="66"/>
      <c r="E2825" s="51"/>
      <c r="F2825" s="51"/>
      <c r="G2825" s="51"/>
      <c r="H2825" s="51"/>
      <c r="I2825" s="88"/>
    </row>
    <row r="2826" spans="1:9">
      <c r="A2826" s="92"/>
      <c r="B2826" s="61"/>
      <c r="C2826" s="65"/>
      <c r="D2826" s="69" t="s">
        <v>86</v>
      </c>
      <c r="E2826" s="51"/>
      <c r="F2826" s="51"/>
      <c r="G2826" s="51"/>
      <c r="H2826" s="51"/>
      <c r="I2826" s="88"/>
    </row>
    <row r="2827" spans="1:9" ht="36">
      <c r="A2827" s="93"/>
      <c r="B2827" s="70" t="s">
        <v>76</v>
      </c>
      <c r="C2827" s="72" t="s">
        <v>131</v>
      </c>
      <c r="D2827" s="75" t="s">
        <v>1262</v>
      </c>
      <c r="E2827" s="51"/>
      <c r="F2827" s="51"/>
      <c r="G2827" s="51"/>
      <c r="H2827" s="51"/>
      <c r="I2827" s="88"/>
    </row>
    <row r="2828" spans="1:9" ht="54">
      <c r="A2828" s="94"/>
      <c r="B2828" s="71" t="s">
        <v>77</v>
      </c>
      <c r="C2828" s="73" t="s">
        <v>1260</v>
      </c>
      <c r="D2828" s="75" t="s">
        <v>83</v>
      </c>
      <c r="E2828" s="51"/>
      <c r="F2828" s="51"/>
      <c r="G2828" s="51"/>
      <c r="H2828" s="51"/>
      <c r="I2828" s="88"/>
    </row>
    <row r="2829" spans="1:9" ht="63">
      <c r="A2829" s="95"/>
      <c r="B2829" s="71"/>
      <c r="C2829" s="57" t="s">
        <v>133</v>
      </c>
      <c r="D2829" s="75" t="s">
        <v>1263</v>
      </c>
      <c r="E2829" s="51"/>
      <c r="F2829" s="51"/>
      <c r="G2829" s="51"/>
      <c r="H2829" s="51"/>
      <c r="I2829" s="88"/>
    </row>
    <row r="2830" spans="1:9" ht="27">
      <c r="A2830" s="95" t="s">
        <v>75</v>
      </c>
      <c r="B2830" s="71"/>
      <c r="C2830" s="83" t="s">
        <v>1261</v>
      </c>
      <c r="D2830" s="76" t="s">
        <v>1264</v>
      </c>
      <c r="E2830" s="51"/>
      <c r="F2830" s="51"/>
      <c r="G2830" s="51"/>
      <c r="H2830" s="51"/>
      <c r="I2830" s="88"/>
    </row>
    <row r="2831" spans="1:9" ht="36">
      <c r="A2831" s="95"/>
      <c r="B2831" s="71"/>
      <c r="C2831" s="74" t="s">
        <v>91</v>
      </c>
      <c r="D2831" s="75"/>
      <c r="E2831" s="51"/>
      <c r="F2831" s="51"/>
      <c r="G2831" s="51"/>
      <c r="H2831" s="51"/>
      <c r="I2831" s="88"/>
    </row>
    <row r="2832" spans="1:9">
      <c r="A2832" s="95"/>
      <c r="B2832" s="71"/>
      <c r="C2832" s="74"/>
      <c r="D2832" s="75"/>
      <c r="E2832" s="51"/>
      <c r="F2832" s="51"/>
      <c r="G2832" s="51"/>
      <c r="H2832" s="51"/>
      <c r="I2832" s="88"/>
    </row>
    <row r="2833" spans="1:9">
      <c r="A2833" s="95"/>
      <c r="B2833" s="71"/>
      <c r="C2833" s="74"/>
      <c r="D2833" s="75"/>
      <c r="E2833" s="51"/>
      <c r="F2833" s="51"/>
      <c r="G2833" s="51"/>
      <c r="H2833" s="51"/>
      <c r="I2833" s="88"/>
    </row>
    <row r="2834" spans="1:9">
      <c r="A2834" s="95"/>
      <c r="B2834" s="71"/>
      <c r="C2834" s="74"/>
      <c r="D2834" s="75"/>
      <c r="E2834" s="51"/>
      <c r="F2834" s="51"/>
      <c r="G2834" s="51"/>
      <c r="H2834" s="51"/>
      <c r="I2834" s="88"/>
    </row>
    <row r="2835" spans="1:9">
      <c r="A2835" s="95"/>
      <c r="B2835" s="71"/>
      <c r="C2835" s="74"/>
      <c r="D2835" s="78" t="s">
        <v>86</v>
      </c>
      <c r="E2835" s="51"/>
      <c r="F2835" s="51"/>
      <c r="G2835" s="51"/>
      <c r="H2835" s="51"/>
      <c r="I2835" s="88"/>
    </row>
    <row r="2836" spans="1:9" ht="36">
      <c r="A2836" s="90"/>
      <c r="B2836" s="60" t="s">
        <v>117</v>
      </c>
      <c r="C2836" s="62" t="s">
        <v>152</v>
      </c>
      <c r="D2836" s="66" t="s">
        <v>1267</v>
      </c>
      <c r="E2836" s="51"/>
      <c r="F2836" s="51"/>
      <c r="G2836" s="51"/>
      <c r="H2836" s="51"/>
      <c r="I2836" s="88"/>
    </row>
    <row r="2837" spans="1:9" ht="45">
      <c r="A2837" s="91"/>
      <c r="B2837" s="61" t="s">
        <v>257</v>
      </c>
      <c r="C2837" s="63" t="s">
        <v>1265</v>
      </c>
      <c r="D2837" s="66" t="s">
        <v>83</v>
      </c>
      <c r="E2837" s="51"/>
      <c r="F2837" s="51"/>
      <c r="G2837" s="51"/>
      <c r="H2837" s="51"/>
      <c r="I2837" s="88"/>
    </row>
    <row r="2838" spans="1:9" ht="36">
      <c r="A2838" s="92"/>
      <c r="B2838" s="61"/>
      <c r="C2838" s="64" t="s">
        <v>154</v>
      </c>
      <c r="D2838" s="66" t="s">
        <v>1268</v>
      </c>
      <c r="E2838" s="51"/>
      <c r="F2838" s="51"/>
      <c r="G2838" s="51"/>
      <c r="H2838" s="51"/>
      <c r="I2838" s="88"/>
    </row>
    <row r="2839" spans="1:9" ht="27">
      <c r="A2839" s="92" t="s">
        <v>75</v>
      </c>
      <c r="B2839" s="61"/>
      <c r="C2839" s="65" t="s">
        <v>1266</v>
      </c>
      <c r="D2839" s="67" t="s">
        <v>1269</v>
      </c>
      <c r="E2839" s="51"/>
      <c r="F2839" s="51"/>
      <c r="G2839" s="51"/>
      <c r="H2839" s="51"/>
      <c r="I2839" s="88"/>
    </row>
    <row r="2840" spans="1:9">
      <c r="A2840" s="92"/>
      <c r="B2840" s="61"/>
      <c r="C2840" s="65"/>
      <c r="D2840" s="66"/>
      <c r="E2840" s="51"/>
      <c r="F2840" s="51"/>
      <c r="G2840" s="51"/>
      <c r="H2840" s="51"/>
      <c r="I2840" s="88"/>
    </row>
    <row r="2841" spans="1:9">
      <c r="A2841" s="92"/>
      <c r="B2841" s="61"/>
      <c r="C2841" s="65"/>
      <c r="D2841" s="66"/>
      <c r="E2841" s="51"/>
      <c r="F2841" s="51"/>
      <c r="G2841" s="51"/>
      <c r="H2841" s="51"/>
      <c r="I2841" s="88"/>
    </row>
    <row r="2842" spans="1:9">
      <c r="A2842" s="92"/>
      <c r="B2842" s="61"/>
      <c r="C2842" s="65"/>
      <c r="D2842" s="66"/>
      <c r="E2842" s="51"/>
      <c r="F2842" s="51"/>
      <c r="G2842" s="51"/>
      <c r="H2842" s="51"/>
      <c r="I2842" s="88"/>
    </row>
    <row r="2843" spans="1:9">
      <c r="A2843" s="92"/>
      <c r="B2843" s="61"/>
      <c r="C2843" s="65"/>
      <c r="D2843" s="69" t="s">
        <v>86</v>
      </c>
      <c r="E2843" s="51"/>
      <c r="F2843" s="51"/>
      <c r="G2843" s="51"/>
      <c r="H2843" s="51"/>
      <c r="I2843" s="88"/>
    </row>
    <row r="2844" spans="1:9" ht="63">
      <c r="A2844" s="93"/>
      <c r="B2844" s="70" t="s">
        <v>76</v>
      </c>
      <c r="C2844" s="72" t="s">
        <v>426</v>
      </c>
      <c r="D2844" s="75" t="s">
        <v>784</v>
      </c>
      <c r="E2844" s="51"/>
      <c r="F2844" s="51"/>
      <c r="G2844" s="51"/>
      <c r="H2844" s="51"/>
      <c r="I2844" s="88"/>
    </row>
    <row r="2845" spans="1:9" ht="153">
      <c r="A2845" s="94"/>
      <c r="B2845" s="71" t="s">
        <v>77</v>
      </c>
      <c r="C2845" s="73" t="s">
        <v>1270</v>
      </c>
      <c r="D2845" s="75" t="s">
        <v>83</v>
      </c>
      <c r="E2845" s="51"/>
      <c r="F2845" s="51"/>
      <c r="G2845" s="51"/>
      <c r="H2845" s="51"/>
      <c r="I2845" s="88"/>
    </row>
    <row r="2846" spans="1:9" ht="54">
      <c r="A2846" s="95"/>
      <c r="B2846" s="71"/>
      <c r="C2846" s="57" t="s">
        <v>427</v>
      </c>
      <c r="D2846" s="75" t="s">
        <v>1271</v>
      </c>
      <c r="E2846" s="51"/>
      <c r="F2846" s="51"/>
      <c r="G2846" s="51"/>
      <c r="H2846" s="51"/>
      <c r="I2846" s="88"/>
    </row>
    <row r="2847" spans="1:9" ht="27">
      <c r="A2847" s="95" t="s">
        <v>75</v>
      </c>
      <c r="B2847" s="71"/>
      <c r="C2847" s="74" t="s">
        <v>783</v>
      </c>
      <c r="D2847" s="76" t="s">
        <v>1272</v>
      </c>
      <c r="E2847" s="51"/>
      <c r="F2847" s="51"/>
      <c r="G2847" s="51"/>
      <c r="H2847" s="51"/>
      <c r="I2847" s="88"/>
    </row>
    <row r="2848" spans="1:9">
      <c r="A2848" s="95"/>
      <c r="B2848" s="71"/>
      <c r="C2848" s="74"/>
      <c r="D2848" s="75"/>
      <c r="E2848" s="51"/>
      <c r="F2848" s="51"/>
      <c r="G2848" s="51"/>
      <c r="H2848" s="51"/>
      <c r="I2848" s="88"/>
    </row>
    <row r="2849" spans="1:9">
      <c r="A2849" s="95"/>
      <c r="B2849" s="71"/>
      <c r="C2849" s="74"/>
      <c r="D2849" s="75"/>
      <c r="E2849" s="51"/>
      <c r="F2849" s="51"/>
      <c r="G2849" s="51"/>
      <c r="H2849" s="51"/>
      <c r="I2849" s="88"/>
    </row>
    <row r="2850" spans="1:9">
      <c r="A2850" s="95"/>
      <c r="B2850" s="71"/>
      <c r="C2850" s="74"/>
      <c r="D2850" s="75"/>
      <c r="E2850" s="51"/>
      <c r="F2850" s="51"/>
      <c r="G2850" s="51"/>
      <c r="H2850" s="51"/>
      <c r="I2850" s="88"/>
    </row>
    <row r="2851" spans="1:9">
      <c r="A2851" s="95"/>
      <c r="B2851" s="71"/>
      <c r="C2851" s="74"/>
      <c r="D2851" s="78" t="s">
        <v>86</v>
      </c>
      <c r="E2851" s="51"/>
      <c r="F2851" s="51"/>
      <c r="G2851" s="51"/>
      <c r="H2851" s="51"/>
      <c r="I2851" s="88"/>
    </row>
    <row r="2852" spans="1:9" ht="36">
      <c r="A2852" s="90"/>
      <c r="B2852" s="60" t="s">
        <v>117</v>
      </c>
      <c r="C2852" s="62" t="s">
        <v>131</v>
      </c>
      <c r="D2852" s="66" t="s">
        <v>1273</v>
      </c>
      <c r="E2852" s="51"/>
      <c r="F2852" s="51"/>
      <c r="G2852" s="51"/>
      <c r="H2852" s="51"/>
      <c r="I2852" s="88"/>
    </row>
    <row r="2853" spans="1:9" ht="63">
      <c r="A2853" s="91"/>
      <c r="B2853" s="61" t="s">
        <v>87</v>
      </c>
      <c r="C2853" s="64" t="s">
        <v>133</v>
      </c>
      <c r="D2853" s="66" t="s">
        <v>83</v>
      </c>
      <c r="E2853" s="51"/>
      <c r="F2853" s="51"/>
      <c r="G2853" s="51"/>
      <c r="H2853" s="51"/>
      <c r="I2853" s="88"/>
    </row>
    <row r="2854" spans="1:9" ht="27">
      <c r="A2854" s="92"/>
      <c r="B2854" s="61"/>
      <c r="C2854" s="65" t="s">
        <v>390</v>
      </c>
      <c r="D2854" s="66" t="s">
        <v>1274</v>
      </c>
      <c r="E2854" s="51"/>
      <c r="F2854" s="51"/>
      <c r="G2854" s="51"/>
      <c r="H2854" s="51"/>
      <c r="I2854" s="88"/>
    </row>
    <row r="2855" spans="1:9">
      <c r="A2855" s="92" t="s">
        <v>75</v>
      </c>
      <c r="B2855" s="61"/>
      <c r="C2855" s="65"/>
      <c r="D2855" s="67" t="s">
        <v>1275</v>
      </c>
      <c r="E2855" s="51"/>
      <c r="F2855" s="51"/>
      <c r="G2855" s="51"/>
      <c r="H2855" s="51"/>
      <c r="I2855" s="88"/>
    </row>
    <row r="2856" spans="1:9">
      <c r="A2856" s="92"/>
      <c r="B2856" s="61"/>
      <c r="C2856" s="65"/>
      <c r="D2856" s="66"/>
      <c r="E2856" s="51"/>
      <c r="F2856" s="51"/>
      <c r="G2856" s="51"/>
      <c r="H2856" s="51"/>
      <c r="I2856" s="88"/>
    </row>
    <row r="2857" spans="1:9">
      <c r="A2857" s="92"/>
      <c r="B2857" s="61"/>
      <c r="C2857" s="65"/>
      <c r="D2857" s="66"/>
      <c r="E2857" s="51"/>
      <c r="F2857" s="51"/>
      <c r="G2857" s="51"/>
      <c r="H2857" s="51"/>
      <c r="I2857" s="88"/>
    </row>
    <row r="2858" spans="1:9">
      <c r="A2858" s="92"/>
      <c r="B2858" s="61"/>
      <c r="C2858" s="65"/>
      <c r="D2858" s="66"/>
      <c r="E2858" s="51"/>
      <c r="F2858" s="51"/>
      <c r="G2858" s="51"/>
      <c r="H2858" s="51"/>
      <c r="I2858" s="88"/>
    </row>
    <row r="2859" spans="1:9">
      <c r="A2859" s="92"/>
      <c r="B2859" s="61"/>
      <c r="C2859" s="65"/>
      <c r="D2859" s="69" t="s">
        <v>86</v>
      </c>
      <c r="E2859" s="51"/>
      <c r="F2859" s="51"/>
      <c r="G2859" s="51"/>
      <c r="H2859" s="51"/>
      <c r="I2859" s="88"/>
    </row>
    <row r="2860" spans="1:9" ht="36">
      <c r="A2860" s="93"/>
      <c r="B2860" s="70" t="s">
        <v>76</v>
      </c>
      <c r="C2860" s="72" t="s">
        <v>131</v>
      </c>
      <c r="D2860" s="75" t="s">
        <v>1276</v>
      </c>
      <c r="E2860" s="51"/>
      <c r="F2860" s="51"/>
      <c r="G2860" s="51"/>
      <c r="H2860" s="51"/>
      <c r="I2860" s="88"/>
    </row>
    <row r="2861" spans="1:9" ht="63">
      <c r="A2861" s="94"/>
      <c r="B2861" s="71" t="s">
        <v>77</v>
      </c>
      <c r="C2861" s="57" t="s">
        <v>133</v>
      </c>
      <c r="D2861" s="75" t="s">
        <v>83</v>
      </c>
      <c r="E2861" s="51"/>
      <c r="F2861" s="51"/>
      <c r="G2861" s="51"/>
      <c r="H2861" s="51"/>
      <c r="I2861" s="88"/>
    </row>
    <row r="2862" spans="1:9" ht="27">
      <c r="A2862" s="95"/>
      <c r="B2862" s="71"/>
      <c r="C2862" s="74" t="s">
        <v>390</v>
      </c>
      <c r="D2862" s="75" t="s">
        <v>1277</v>
      </c>
      <c r="E2862" s="51"/>
      <c r="F2862" s="51"/>
      <c r="G2862" s="51"/>
      <c r="H2862" s="51"/>
      <c r="I2862" s="88"/>
    </row>
    <row r="2863" spans="1:9">
      <c r="A2863" s="95" t="s">
        <v>75</v>
      </c>
      <c r="B2863" s="71"/>
      <c r="C2863" s="74"/>
      <c r="D2863" s="76" t="s">
        <v>1278</v>
      </c>
      <c r="E2863" s="51"/>
      <c r="F2863" s="51"/>
      <c r="G2863" s="51"/>
      <c r="H2863" s="51"/>
      <c r="I2863" s="88"/>
    </row>
    <row r="2864" spans="1:9">
      <c r="A2864" s="95"/>
      <c r="B2864" s="71"/>
      <c r="C2864" s="74"/>
      <c r="D2864" s="75"/>
      <c r="E2864" s="51"/>
      <c r="F2864" s="51"/>
      <c r="G2864" s="51"/>
      <c r="H2864" s="51"/>
      <c r="I2864" s="88"/>
    </row>
    <row r="2865" spans="1:9">
      <c r="A2865" s="95"/>
      <c r="B2865" s="71"/>
      <c r="C2865" s="74"/>
      <c r="D2865" s="75"/>
      <c r="E2865" s="51"/>
      <c r="F2865" s="51"/>
      <c r="G2865" s="51"/>
      <c r="H2865" s="51"/>
      <c r="I2865" s="88"/>
    </row>
    <row r="2866" spans="1:9">
      <c r="A2866" s="95"/>
      <c r="B2866" s="71"/>
      <c r="C2866" s="74"/>
      <c r="D2866" s="75"/>
      <c r="E2866" s="51"/>
      <c r="F2866" s="51"/>
      <c r="G2866" s="51"/>
      <c r="H2866" s="51"/>
      <c r="I2866" s="88"/>
    </row>
    <row r="2867" spans="1:9">
      <c r="A2867" s="95"/>
      <c r="B2867" s="71"/>
      <c r="C2867" s="74"/>
      <c r="D2867" s="78" t="s">
        <v>86</v>
      </c>
      <c r="E2867" s="51"/>
      <c r="F2867" s="51"/>
      <c r="G2867" s="51"/>
      <c r="H2867" s="51"/>
      <c r="I2867" s="88"/>
    </row>
    <row r="2868" spans="1:9" ht="36">
      <c r="A2868" s="90"/>
      <c r="B2868" s="60" t="s">
        <v>76</v>
      </c>
      <c r="C2868" s="62" t="s">
        <v>131</v>
      </c>
      <c r="D2868" s="66" t="s">
        <v>1280</v>
      </c>
      <c r="E2868" s="51"/>
      <c r="F2868" s="51"/>
      <c r="G2868" s="51"/>
      <c r="H2868" s="51"/>
      <c r="I2868" s="88"/>
    </row>
    <row r="2869" spans="1:9" ht="63">
      <c r="A2869" s="91"/>
      <c r="B2869" s="61" t="s">
        <v>77</v>
      </c>
      <c r="C2869" s="63" t="s">
        <v>1279</v>
      </c>
      <c r="D2869" s="66" t="s">
        <v>220</v>
      </c>
      <c r="E2869" s="51"/>
      <c r="F2869" s="51"/>
      <c r="G2869" s="51"/>
      <c r="H2869" s="51"/>
      <c r="I2869" s="88"/>
    </row>
    <row r="2870" spans="1:9" ht="63">
      <c r="A2870" s="92"/>
      <c r="B2870" s="61"/>
      <c r="C2870" s="64" t="s">
        <v>133</v>
      </c>
      <c r="D2870" s="66" t="s">
        <v>1281</v>
      </c>
      <c r="E2870" s="51"/>
      <c r="F2870" s="51"/>
      <c r="G2870" s="51"/>
      <c r="H2870" s="51"/>
      <c r="I2870" s="88"/>
    </row>
    <row r="2871" spans="1:9" ht="27">
      <c r="A2871" s="92" t="s">
        <v>75</v>
      </c>
      <c r="B2871" s="61"/>
      <c r="C2871" s="65" t="s">
        <v>390</v>
      </c>
      <c r="D2871" s="67" t="s">
        <v>1282</v>
      </c>
      <c r="E2871" s="51"/>
      <c r="F2871" s="51"/>
      <c r="G2871" s="51"/>
      <c r="H2871" s="51"/>
      <c r="I2871" s="88"/>
    </row>
    <row r="2872" spans="1:9">
      <c r="A2872" s="92"/>
      <c r="B2872" s="61"/>
      <c r="C2872" s="65"/>
      <c r="D2872" s="66"/>
      <c r="E2872" s="51"/>
      <c r="F2872" s="51"/>
      <c r="G2872" s="51"/>
      <c r="H2872" s="51"/>
      <c r="I2872" s="88"/>
    </row>
    <row r="2873" spans="1:9">
      <c r="A2873" s="92"/>
      <c r="B2873" s="61"/>
      <c r="C2873" s="65"/>
      <c r="D2873" s="66"/>
      <c r="E2873" s="51"/>
      <c r="F2873" s="51"/>
      <c r="G2873" s="51"/>
      <c r="H2873" s="51"/>
      <c r="I2873" s="88"/>
    </row>
    <row r="2874" spans="1:9">
      <c r="A2874" s="92"/>
      <c r="B2874" s="61"/>
      <c r="C2874" s="65"/>
      <c r="D2874" s="66"/>
      <c r="E2874" s="51"/>
      <c r="F2874" s="51"/>
      <c r="G2874" s="51"/>
      <c r="H2874" s="51"/>
      <c r="I2874" s="88"/>
    </row>
    <row r="2875" spans="1:9">
      <c r="A2875" s="92"/>
      <c r="B2875" s="61"/>
      <c r="C2875" s="65"/>
      <c r="D2875" s="69" t="s">
        <v>86</v>
      </c>
      <c r="E2875" s="51"/>
      <c r="F2875" s="51"/>
      <c r="G2875" s="51"/>
      <c r="H2875" s="51"/>
      <c r="I2875" s="88"/>
    </row>
    <row r="2876" spans="1:9" ht="18">
      <c r="A2876" s="93"/>
      <c r="B2876" s="70" t="s">
        <v>76</v>
      </c>
      <c r="C2876" s="72" t="s">
        <v>1283</v>
      </c>
      <c r="D2876" s="75" t="s">
        <v>1286</v>
      </c>
      <c r="E2876" s="51"/>
      <c r="F2876" s="51"/>
      <c r="G2876" s="51"/>
      <c r="H2876" s="51"/>
      <c r="I2876" s="88"/>
    </row>
    <row r="2877" spans="1:9" ht="18">
      <c r="A2877" s="94"/>
      <c r="B2877" s="71" t="s">
        <v>77</v>
      </c>
      <c r="C2877" s="73" t="s">
        <v>1284</v>
      </c>
      <c r="D2877" s="75" t="s">
        <v>83</v>
      </c>
      <c r="E2877" s="51"/>
      <c r="F2877" s="51"/>
      <c r="G2877" s="51"/>
      <c r="H2877" s="51"/>
      <c r="I2877" s="88"/>
    </row>
    <row r="2878" spans="1:9" ht="36">
      <c r="A2878" s="95"/>
      <c r="B2878" s="71"/>
      <c r="C2878" s="57" t="s">
        <v>1285</v>
      </c>
      <c r="D2878" s="75" t="s">
        <v>1287</v>
      </c>
      <c r="E2878" s="51"/>
      <c r="F2878" s="51"/>
      <c r="G2878" s="51"/>
      <c r="H2878" s="51"/>
      <c r="I2878" s="88"/>
    </row>
    <row r="2879" spans="1:9" ht="36">
      <c r="A2879" s="95" t="s">
        <v>75</v>
      </c>
      <c r="B2879" s="71"/>
      <c r="C2879" s="74" t="s">
        <v>91</v>
      </c>
      <c r="D2879" s="76" t="s">
        <v>1288</v>
      </c>
      <c r="E2879" s="51"/>
      <c r="F2879" s="51"/>
      <c r="G2879" s="51"/>
      <c r="H2879" s="51"/>
      <c r="I2879" s="88"/>
    </row>
    <row r="2880" spans="1:9">
      <c r="A2880" s="95"/>
      <c r="B2880" s="71"/>
      <c r="C2880" s="74"/>
      <c r="D2880" s="75"/>
      <c r="E2880" s="51"/>
      <c r="F2880" s="51"/>
      <c r="G2880" s="51"/>
      <c r="H2880" s="51"/>
      <c r="I2880" s="88"/>
    </row>
    <row r="2881" spans="1:9">
      <c r="A2881" s="95"/>
      <c r="B2881" s="71"/>
      <c r="C2881" s="74"/>
      <c r="D2881" s="75"/>
      <c r="E2881" s="51"/>
      <c r="F2881" s="51"/>
      <c r="G2881" s="51"/>
      <c r="H2881" s="51"/>
      <c r="I2881" s="88"/>
    </row>
    <row r="2882" spans="1:9">
      <c r="A2882" s="95"/>
      <c r="B2882" s="71"/>
      <c r="C2882" s="74"/>
      <c r="D2882" s="75"/>
      <c r="E2882" s="51"/>
      <c r="F2882" s="51"/>
      <c r="G2882" s="51"/>
      <c r="H2882" s="51"/>
      <c r="I2882" s="88"/>
    </row>
    <row r="2883" spans="1:9">
      <c r="A2883" s="95"/>
      <c r="B2883" s="71"/>
      <c r="C2883" s="74"/>
      <c r="D2883" s="78" t="s">
        <v>86</v>
      </c>
      <c r="E2883" s="51"/>
      <c r="F2883" s="51"/>
      <c r="G2883" s="51"/>
      <c r="H2883" s="51"/>
      <c r="I2883" s="88"/>
    </row>
    <row r="2884" spans="1:9" ht="63">
      <c r="A2884" s="90"/>
      <c r="B2884" s="60" t="s">
        <v>76</v>
      </c>
      <c r="C2884" s="62" t="s">
        <v>780</v>
      </c>
      <c r="D2884" s="66" t="s">
        <v>358</v>
      </c>
      <c r="E2884" s="51"/>
      <c r="F2884" s="51"/>
      <c r="G2884" s="51"/>
      <c r="H2884" s="51"/>
      <c r="I2884" s="88"/>
    </row>
    <row r="2885" spans="1:9" ht="54">
      <c r="A2885" s="91"/>
      <c r="B2885" s="61" t="s">
        <v>77</v>
      </c>
      <c r="C2885" s="63" t="s">
        <v>1289</v>
      </c>
      <c r="D2885" s="66" t="s">
        <v>83</v>
      </c>
      <c r="E2885" s="51"/>
      <c r="F2885" s="51"/>
      <c r="G2885" s="51"/>
      <c r="H2885" s="51"/>
      <c r="I2885" s="88"/>
    </row>
    <row r="2886" spans="1:9" ht="54">
      <c r="A2886" s="92"/>
      <c r="B2886" s="61"/>
      <c r="C2886" s="64" t="s">
        <v>782</v>
      </c>
      <c r="D2886" s="66" t="s">
        <v>1290</v>
      </c>
      <c r="E2886" s="51"/>
      <c r="F2886" s="51"/>
      <c r="G2886" s="51"/>
      <c r="H2886" s="51"/>
      <c r="I2886" s="88"/>
    </row>
    <row r="2887" spans="1:9" ht="36">
      <c r="A2887" s="92" t="s">
        <v>75</v>
      </c>
      <c r="B2887" s="61"/>
      <c r="C2887" s="65" t="s">
        <v>357</v>
      </c>
      <c r="D2887" s="67" t="s">
        <v>1291</v>
      </c>
      <c r="E2887" s="51"/>
      <c r="F2887" s="51"/>
      <c r="G2887" s="51"/>
      <c r="H2887" s="51"/>
      <c r="I2887" s="88"/>
    </row>
    <row r="2888" spans="1:9">
      <c r="A2888" s="92"/>
      <c r="B2888" s="61"/>
      <c r="C2888" s="65"/>
      <c r="D2888" s="66"/>
      <c r="E2888" s="51"/>
      <c r="F2888" s="51"/>
      <c r="G2888" s="51"/>
      <c r="H2888" s="51"/>
      <c r="I2888" s="88"/>
    </row>
    <row r="2889" spans="1:9">
      <c r="A2889" s="92"/>
      <c r="B2889" s="61"/>
      <c r="C2889" s="65"/>
      <c r="D2889" s="66"/>
      <c r="E2889" s="51"/>
      <c r="F2889" s="51"/>
      <c r="G2889" s="51"/>
      <c r="H2889" s="51"/>
      <c r="I2889" s="88"/>
    </row>
    <row r="2890" spans="1:9">
      <c r="A2890" s="92"/>
      <c r="B2890" s="61"/>
      <c r="C2890" s="65"/>
      <c r="D2890" s="66"/>
      <c r="E2890" s="51"/>
      <c r="F2890" s="51"/>
      <c r="G2890" s="51"/>
      <c r="H2890" s="51"/>
      <c r="I2890" s="88"/>
    </row>
    <row r="2891" spans="1:9">
      <c r="A2891" s="92"/>
      <c r="B2891" s="61"/>
      <c r="C2891" s="65"/>
      <c r="D2891" s="69" t="s">
        <v>86</v>
      </c>
      <c r="E2891" s="51"/>
      <c r="F2891" s="51"/>
      <c r="G2891" s="51"/>
      <c r="H2891" s="51"/>
      <c r="I2891" s="88"/>
    </row>
    <row r="2892" spans="1:9" ht="63">
      <c r="A2892" s="93"/>
      <c r="B2892" s="70" t="s">
        <v>76</v>
      </c>
      <c r="C2892" s="72" t="s">
        <v>793</v>
      </c>
      <c r="D2892" s="75" t="s">
        <v>358</v>
      </c>
      <c r="E2892" s="51"/>
      <c r="F2892" s="51"/>
      <c r="G2892" s="51"/>
      <c r="H2892" s="51"/>
      <c r="I2892" s="88"/>
    </row>
    <row r="2893" spans="1:9" ht="54">
      <c r="A2893" s="94"/>
      <c r="B2893" s="71" t="s">
        <v>77</v>
      </c>
      <c r="C2893" s="73" t="s">
        <v>1289</v>
      </c>
      <c r="D2893" s="75" t="s">
        <v>83</v>
      </c>
      <c r="E2893" s="51"/>
      <c r="F2893" s="51"/>
      <c r="G2893" s="51"/>
      <c r="H2893" s="51"/>
      <c r="I2893" s="88"/>
    </row>
    <row r="2894" spans="1:9" ht="54">
      <c r="A2894" s="95"/>
      <c r="B2894" s="71"/>
      <c r="C2894" s="57" t="s">
        <v>795</v>
      </c>
      <c r="D2894" s="75" t="s">
        <v>1290</v>
      </c>
      <c r="E2894" s="51"/>
      <c r="F2894" s="51"/>
      <c r="G2894" s="51"/>
      <c r="H2894" s="51"/>
      <c r="I2894" s="88"/>
    </row>
    <row r="2895" spans="1:9" ht="36">
      <c r="A2895" s="95" t="s">
        <v>75</v>
      </c>
      <c r="B2895" s="71"/>
      <c r="C2895" s="74" t="s">
        <v>357</v>
      </c>
      <c r="D2895" s="76" t="s">
        <v>1291</v>
      </c>
      <c r="E2895" s="51"/>
      <c r="F2895" s="51"/>
      <c r="G2895" s="51"/>
      <c r="H2895" s="51"/>
      <c r="I2895" s="88"/>
    </row>
    <row r="2896" spans="1:9">
      <c r="A2896" s="95"/>
      <c r="B2896" s="71"/>
      <c r="C2896" s="74"/>
      <c r="D2896" s="75"/>
      <c r="E2896" s="51"/>
      <c r="F2896" s="51"/>
      <c r="G2896" s="51"/>
      <c r="H2896" s="51"/>
      <c r="I2896" s="88"/>
    </row>
    <row r="2897" spans="1:9">
      <c r="A2897" s="95"/>
      <c r="B2897" s="71"/>
      <c r="C2897" s="74"/>
      <c r="D2897" s="75"/>
      <c r="E2897" s="51"/>
      <c r="F2897" s="51"/>
      <c r="G2897" s="51"/>
      <c r="H2897" s="51"/>
      <c r="I2897" s="88"/>
    </row>
    <row r="2898" spans="1:9">
      <c r="A2898" s="95"/>
      <c r="B2898" s="71"/>
      <c r="C2898" s="74"/>
      <c r="D2898" s="75"/>
      <c r="E2898" s="51"/>
      <c r="F2898" s="51"/>
      <c r="G2898" s="51"/>
      <c r="H2898" s="51"/>
      <c r="I2898" s="88"/>
    </row>
    <row r="2899" spans="1:9">
      <c r="A2899" s="95"/>
      <c r="B2899" s="71"/>
      <c r="C2899" s="74"/>
      <c r="D2899" s="78" t="s">
        <v>86</v>
      </c>
      <c r="E2899" s="51"/>
      <c r="F2899" s="51"/>
      <c r="G2899" s="51"/>
      <c r="H2899" s="51"/>
      <c r="I2899" s="88"/>
    </row>
    <row r="2900" spans="1:9" ht="63">
      <c r="A2900" s="90"/>
      <c r="B2900" s="60" t="s">
        <v>117</v>
      </c>
      <c r="C2900" s="62" t="s">
        <v>785</v>
      </c>
      <c r="D2900" s="66" t="s">
        <v>1294</v>
      </c>
      <c r="E2900" s="51"/>
      <c r="F2900" s="51"/>
      <c r="G2900" s="51"/>
      <c r="H2900" s="51"/>
      <c r="I2900" s="88"/>
    </row>
    <row r="2901" spans="1:9" ht="72">
      <c r="A2901" s="91"/>
      <c r="B2901" s="61" t="s">
        <v>87</v>
      </c>
      <c r="C2901" s="63" t="s">
        <v>1292</v>
      </c>
      <c r="D2901" s="66" t="s">
        <v>83</v>
      </c>
      <c r="E2901" s="51"/>
      <c r="F2901" s="51"/>
      <c r="G2901" s="51"/>
      <c r="H2901" s="51"/>
      <c r="I2901" s="88"/>
    </row>
    <row r="2902" spans="1:9" ht="54">
      <c r="A2902" s="92"/>
      <c r="B2902" s="61"/>
      <c r="C2902" s="64" t="s">
        <v>787</v>
      </c>
      <c r="D2902" s="66" t="s">
        <v>1295</v>
      </c>
      <c r="E2902" s="51"/>
      <c r="F2902" s="51"/>
      <c r="G2902" s="51"/>
      <c r="H2902" s="51"/>
      <c r="I2902" s="88"/>
    </row>
    <row r="2903" spans="1:9" ht="36">
      <c r="A2903" s="92" t="s">
        <v>75</v>
      </c>
      <c r="B2903" s="61"/>
      <c r="C2903" s="65" t="s">
        <v>1293</v>
      </c>
      <c r="D2903" s="67" t="s">
        <v>1296</v>
      </c>
      <c r="E2903" s="51"/>
      <c r="F2903" s="51"/>
      <c r="G2903" s="51"/>
      <c r="H2903" s="51"/>
      <c r="I2903" s="88"/>
    </row>
    <row r="2904" spans="1:9">
      <c r="A2904" s="92"/>
      <c r="B2904" s="61"/>
      <c r="C2904" s="65"/>
      <c r="D2904" s="66"/>
      <c r="E2904" s="51"/>
      <c r="F2904" s="51"/>
      <c r="G2904" s="51"/>
      <c r="H2904" s="51"/>
      <c r="I2904" s="88"/>
    </row>
    <row r="2905" spans="1:9">
      <c r="A2905" s="92"/>
      <c r="B2905" s="61"/>
      <c r="C2905" s="65"/>
      <c r="D2905" s="66"/>
      <c r="E2905" s="51"/>
      <c r="F2905" s="51"/>
      <c r="G2905" s="51"/>
      <c r="H2905" s="51"/>
      <c r="I2905" s="88"/>
    </row>
    <row r="2906" spans="1:9">
      <c r="A2906" s="92"/>
      <c r="B2906" s="61"/>
      <c r="C2906" s="65"/>
      <c r="D2906" s="66"/>
      <c r="E2906" s="51"/>
      <c r="F2906" s="51"/>
      <c r="G2906" s="51"/>
      <c r="H2906" s="51"/>
      <c r="I2906" s="88"/>
    </row>
    <row r="2907" spans="1:9">
      <c r="A2907" s="92"/>
      <c r="B2907" s="61"/>
      <c r="C2907" s="65"/>
      <c r="D2907" s="69" t="s">
        <v>86</v>
      </c>
      <c r="E2907" s="51"/>
      <c r="F2907" s="51"/>
      <c r="G2907" s="51"/>
      <c r="H2907" s="51"/>
      <c r="I2907" s="88"/>
    </row>
    <row r="2908" spans="1:9" ht="45">
      <c r="A2908" s="93"/>
      <c r="B2908" s="70" t="s">
        <v>117</v>
      </c>
      <c r="C2908" s="72" t="s">
        <v>1297</v>
      </c>
      <c r="D2908" s="75" t="s">
        <v>1301</v>
      </c>
      <c r="E2908" s="51"/>
      <c r="F2908" s="51"/>
      <c r="G2908" s="51"/>
      <c r="H2908" s="51"/>
      <c r="I2908" s="88"/>
    </row>
    <row r="2909" spans="1:9" ht="126">
      <c r="A2909" s="94"/>
      <c r="B2909" s="71" t="s">
        <v>87</v>
      </c>
      <c r="C2909" s="73" t="s">
        <v>1298</v>
      </c>
      <c r="D2909" s="75" t="s">
        <v>83</v>
      </c>
      <c r="E2909" s="51"/>
      <c r="F2909" s="51"/>
      <c r="G2909" s="51"/>
      <c r="H2909" s="51"/>
      <c r="I2909" s="88"/>
    </row>
    <row r="2910" spans="1:9" ht="45">
      <c r="A2910" s="95"/>
      <c r="B2910" s="71"/>
      <c r="C2910" s="57" t="s">
        <v>1299</v>
      </c>
      <c r="D2910" s="75" t="s">
        <v>1295</v>
      </c>
      <c r="E2910" s="51"/>
      <c r="F2910" s="51"/>
      <c r="G2910" s="51"/>
      <c r="H2910" s="51"/>
      <c r="I2910" s="88"/>
    </row>
    <row r="2911" spans="1:9" ht="27">
      <c r="A2911" s="95" t="s">
        <v>75</v>
      </c>
      <c r="B2911" s="71"/>
      <c r="C2911" s="74" t="s">
        <v>1300</v>
      </c>
      <c r="D2911" s="76" t="s">
        <v>1296</v>
      </c>
      <c r="E2911" s="51"/>
      <c r="F2911" s="51"/>
      <c r="G2911" s="51"/>
      <c r="H2911" s="51"/>
      <c r="I2911" s="88"/>
    </row>
    <row r="2912" spans="1:9">
      <c r="A2912" s="95"/>
      <c r="B2912" s="71"/>
      <c r="C2912" s="74"/>
      <c r="D2912" s="75"/>
      <c r="E2912" s="51"/>
      <c r="F2912" s="51"/>
      <c r="G2912" s="51"/>
      <c r="H2912" s="51"/>
      <c r="I2912" s="88"/>
    </row>
    <row r="2913" spans="1:9">
      <c r="A2913" s="95"/>
      <c r="B2913" s="71"/>
      <c r="C2913" s="74"/>
      <c r="D2913" s="75"/>
      <c r="E2913" s="51"/>
      <c r="F2913" s="51"/>
      <c r="G2913" s="51"/>
      <c r="H2913" s="51"/>
      <c r="I2913" s="88"/>
    </row>
    <row r="2914" spans="1:9">
      <c r="A2914" s="95"/>
      <c r="B2914" s="71"/>
      <c r="C2914" s="74"/>
      <c r="D2914" s="75"/>
      <c r="E2914" s="51"/>
      <c r="F2914" s="51"/>
      <c r="G2914" s="51"/>
      <c r="H2914" s="51"/>
      <c r="I2914" s="88"/>
    </row>
    <row r="2915" spans="1:9">
      <c r="A2915" s="95"/>
      <c r="B2915" s="71"/>
      <c r="C2915" s="74"/>
      <c r="D2915" s="78" t="s">
        <v>86</v>
      </c>
      <c r="E2915" s="51"/>
      <c r="F2915" s="51"/>
      <c r="G2915" s="51"/>
      <c r="H2915" s="51"/>
      <c r="I2915" s="88"/>
    </row>
    <row r="2916" spans="1:9" ht="18">
      <c r="A2916" s="90"/>
      <c r="B2916" s="60" t="s">
        <v>117</v>
      </c>
      <c r="C2916" s="62" t="s">
        <v>1283</v>
      </c>
      <c r="D2916" s="66" t="s">
        <v>160</v>
      </c>
      <c r="E2916" s="51"/>
      <c r="F2916" s="51"/>
      <c r="G2916" s="51"/>
      <c r="H2916" s="51"/>
      <c r="I2916" s="88"/>
    </row>
    <row r="2917" spans="1:9" ht="285">
      <c r="A2917" s="91"/>
      <c r="B2917" s="61" t="s">
        <v>87</v>
      </c>
      <c r="C2917" s="79" t="s">
        <v>195</v>
      </c>
      <c r="D2917" s="66" t="s">
        <v>83</v>
      </c>
      <c r="E2917" s="51"/>
      <c r="F2917" s="51"/>
      <c r="G2917" s="51"/>
      <c r="H2917" s="51"/>
      <c r="I2917" s="88"/>
    </row>
    <row r="2918" spans="1:9" ht="36">
      <c r="A2918" s="92"/>
      <c r="B2918" s="61"/>
      <c r="C2918" s="64" t="s">
        <v>1285</v>
      </c>
      <c r="D2918" s="66" t="s">
        <v>1302</v>
      </c>
      <c r="E2918" s="51"/>
      <c r="F2918" s="51"/>
      <c r="G2918" s="51"/>
      <c r="H2918" s="51"/>
      <c r="I2918" s="88"/>
    </row>
    <row r="2919" spans="1:9" ht="36">
      <c r="A2919" s="92" t="s">
        <v>29</v>
      </c>
      <c r="B2919" s="61"/>
      <c r="C2919" s="65" t="s">
        <v>91</v>
      </c>
      <c r="D2919" s="67" t="s">
        <v>1303</v>
      </c>
      <c r="E2919" s="51"/>
      <c r="F2919" s="51"/>
      <c r="G2919" s="51"/>
      <c r="H2919" s="51"/>
      <c r="I2919" s="88"/>
    </row>
    <row r="2920" spans="1:9">
      <c r="A2920" s="92"/>
      <c r="B2920" s="61"/>
      <c r="C2920" s="65"/>
      <c r="D2920" s="66"/>
      <c r="E2920" s="51"/>
      <c r="F2920" s="51"/>
      <c r="G2920" s="51"/>
      <c r="H2920" s="51"/>
      <c r="I2920" s="88"/>
    </row>
    <row r="2921" spans="1:9">
      <c r="A2921" s="92"/>
      <c r="B2921" s="61"/>
      <c r="C2921" s="65"/>
      <c r="D2921" s="66"/>
      <c r="E2921" s="51"/>
      <c r="F2921" s="51"/>
      <c r="G2921" s="51"/>
      <c r="H2921" s="51"/>
      <c r="I2921" s="88"/>
    </row>
    <row r="2922" spans="1:9">
      <c r="A2922" s="92"/>
      <c r="B2922" s="61"/>
      <c r="C2922" s="65"/>
      <c r="D2922" s="66"/>
      <c r="E2922" s="51"/>
      <c r="F2922" s="51"/>
      <c r="G2922" s="51"/>
      <c r="H2922" s="51"/>
      <c r="I2922" s="88"/>
    </row>
    <row r="2923" spans="1:9">
      <c r="A2923" s="92"/>
      <c r="B2923" s="61"/>
      <c r="C2923" s="65"/>
      <c r="D2923" s="69" t="s">
        <v>86</v>
      </c>
      <c r="E2923" s="51"/>
      <c r="F2923" s="51"/>
      <c r="G2923" s="51"/>
      <c r="H2923" s="51"/>
      <c r="I2923" s="88"/>
    </row>
    <row r="2924" spans="1:9" ht="63">
      <c r="A2924" s="93"/>
      <c r="B2924" s="70" t="s">
        <v>117</v>
      </c>
      <c r="C2924" s="72" t="s">
        <v>780</v>
      </c>
      <c r="D2924" s="75" t="s">
        <v>1160</v>
      </c>
      <c r="E2924" s="51"/>
      <c r="F2924" s="51"/>
      <c r="G2924" s="51"/>
      <c r="H2924" s="51"/>
      <c r="I2924" s="88"/>
    </row>
    <row r="2925" spans="1:9" ht="90">
      <c r="A2925" s="94"/>
      <c r="B2925" s="71" t="s">
        <v>87</v>
      </c>
      <c r="C2925" s="73" t="s">
        <v>1304</v>
      </c>
      <c r="D2925" s="75" t="s">
        <v>83</v>
      </c>
      <c r="E2925" s="51"/>
      <c r="F2925" s="51"/>
      <c r="G2925" s="51"/>
      <c r="H2925" s="51"/>
      <c r="I2925" s="88"/>
    </row>
    <row r="2926" spans="1:9" ht="54">
      <c r="A2926" s="95"/>
      <c r="B2926" s="71"/>
      <c r="C2926" s="57" t="s">
        <v>782</v>
      </c>
      <c r="D2926" s="75" t="s">
        <v>1305</v>
      </c>
      <c r="E2926" s="51"/>
      <c r="F2926" s="51"/>
      <c r="G2926" s="51"/>
      <c r="H2926" s="51"/>
      <c r="I2926" s="88"/>
    </row>
    <row r="2927" spans="1:9" ht="36">
      <c r="A2927" s="95" t="s">
        <v>75</v>
      </c>
      <c r="B2927" s="71"/>
      <c r="C2927" s="74" t="s">
        <v>201</v>
      </c>
      <c r="D2927" s="76" t="s">
        <v>1306</v>
      </c>
      <c r="E2927" s="51"/>
      <c r="F2927" s="51"/>
      <c r="G2927" s="51"/>
      <c r="H2927" s="51"/>
      <c r="I2927" s="88"/>
    </row>
    <row r="2928" spans="1:9">
      <c r="A2928" s="95"/>
      <c r="B2928" s="71"/>
      <c r="C2928" s="74"/>
      <c r="D2928" s="75"/>
      <c r="E2928" s="51"/>
      <c r="F2928" s="51"/>
      <c r="G2928" s="51"/>
      <c r="H2928" s="51"/>
      <c r="I2928" s="88"/>
    </row>
    <row r="2929" spans="1:9">
      <c r="A2929" s="95"/>
      <c r="B2929" s="71"/>
      <c r="C2929" s="74"/>
      <c r="D2929" s="75"/>
      <c r="E2929" s="51"/>
      <c r="F2929" s="51"/>
      <c r="G2929" s="51"/>
      <c r="H2929" s="51"/>
      <c r="I2929" s="88"/>
    </row>
    <row r="2930" spans="1:9">
      <c r="A2930" s="95"/>
      <c r="B2930" s="71"/>
      <c r="C2930" s="74"/>
      <c r="D2930" s="75"/>
      <c r="E2930" s="51"/>
      <c r="F2930" s="51"/>
      <c r="G2930" s="51"/>
      <c r="H2930" s="51"/>
      <c r="I2930" s="88"/>
    </row>
    <row r="2931" spans="1:9">
      <c r="A2931" s="95"/>
      <c r="B2931" s="71"/>
      <c r="C2931" s="74"/>
      <c r="D2931" s="78" t="s">
        <v>86</v>
      </c>
      <c r="E2931" s="51"/>
      <c r="F2931" s="51"/>
      <c r="G2931" s="51"/>
      <c r="H2931" s="51"/>
      <c r="I2931" s="88"/>
    </row>
    <row r="2932" spans="1:9" ht="63">
      <c r="A2932" s="90"/>
      <c r="B2932" s="60" t="s">
        <v>117</v>
      </c>
      <c r="C2932" s="62" t="s">
        <v>780</v>
      </c>
      <c r="D2932" s="66" t="s">
        <v>1308</v>
      </c>
      <c r="E2932" s="51"/>
      <c r="F2932" s="51"/>
      <c r="G2932" s="51"/>
      <c r="H2932" s="51"/>
      <c r="I2932" s="88"/>
    </row>
    <row r="2933" spans="1:9" ht="99">
      <c r="A2933" s="91"/>
      <c r="B2933" s="61" t="s">
        <v>87</v>
      </c>
      <c r="C2933" s="63" t="s">
        <v>1307</v>
      </c>
      <c r="D2933" s="66" t="s">
        <v>83</v>
      </c>
      <c r="E2933" s="51"/>
      <c r="F2933" s="51"/>
      <c r="G2933" s="51"/>
      <c r="H2933" s="51"/>
      <c r="I2933" s="88"/>
    </row>
    <row r="2934" spans="1:9" ht="54">
      <c r="A2934" s="92"/>
      <c r="B2934" s="61"/>
      <c r="C2934" s="64" t="s">
        <v>782</v>
      </c>
      <c r="D2934" s="66" t="s">
        <v>1309</v>
      </c>
      <c r="E2934" s="51"/>
      <c r="F2934" s="51"/>
      <c r="G2934" s="51"/>
      <c r="H2934" s="51"/>
      <c r="I2934" s="88"/>
    </row>
    <row r="2935" spans="1:9" ht="27">
      <c r="A2935" s="92" t="s">
        <v>75</v>
      </c>
      <c r="B2935" s="61"/>
      <c r="C2935" s="65" t="s">
        <v>141</v>
      </c>
      <c r="D2935" s="67" t="s">
        <v>1310</v>
      </c>
      <c r="E2935" s="51"/>
      <c r="F2935" s="51"/>
      <c r="G2935" s="51"/>
      <c r="H2935" s="51"/>
      <c r="I2935" s="88"/>
    </row>
    <row r="2936" spans="1:9">
      <c r="A2936" s="92"/>
      <c r="B2936" s="61"/>
      <c r="C2936" s="65"/>
      <c r="D2936" s="66"/>
      <c r="E2936" s="51"/>
      <c r="F2936" s="51"/>
      <c r="G2936" s="51"/>
      <c r="H2936" s="51"/>
      <c r="I2936" s="88"/>
    </row>
    <row r="2937" spans="1:9">
      <c r="A2937" s="92"/>
      <c r="B2937" s="61"/>
      <c r="C2937" s="65"/>
      <c r="D2937" s="66"/>
      <c r="E2937" s="51"/>
      <c r="F2937" s="51"/>
      <c r="G2937" s="51"/>
      <c r="H2937" s="51"/>
      <c r="I2937" s="88"/>
    </row>
    <row r="2938" spans="1:9">
      <c r="A2938" s="92"/>
      <c r="B2938" s="61"/>
      <c r="C2938" s="65"/>
      <c r="D2938" s="66"/>
      <c r="E2938" s="51"/>
      <c r="F2938" s="51"/>
      <c r="G2938" s="51"/>
      <c r="H2938" s="51"/>
      <c r="I2938" s="88"/>
    </row>
    <row r="2939" spans="1:9">
      <c r="A2939" s="92"/>
      <c r="B2939" s="61"/>
      <c r="C2939" s="65"/>
      <c r="D2939" s="69" t="s">
        <v>86</v>
      </c>
      <c r="E2939" s="51"/>
      <c r="F2939" s="51"/>
      <c r="G2939" s="51"/>
      <c r="H2939" s="51"/>
      <c r="I2939" s="88"/>
    </row>
    <row r="2940" spans="1:9" ht="36">
      <c r="A2940" s="93"/>
      <c r="B2940" s="70" t="s">
        <v>76</v>
      </c>
      <c r="C2940" s="72" t="s">
        <v>1311</v>
      </c>
      <c r="D2940" s="75" t="s">
        <v>1314</v>
      </c>
      <c r="E2940" s="51"/>
      <c r="F2940" s="51"/>
      <c r="G2940" s="51"/>
      <c r="H2940" s="51"/>
      <c r="I2940" s="88"/>
    </row>
    <row r="2941" spans="1:9" ht="105">
      <c r="A2941" s="94"/>
      <c r="B2941" s="71" t="s">
        <v>77</v>
      </c>
      <c r="C2941" s="52" t="s">
        <v>1312</v>
      </c>
      <c r="D2941" s="75" t="s">
        <v>83</v>
      </c>
      <c r="E2941" s="51"/>
      <c r="F2941" s="51"/>
      <c r="G2941" s="51"/>
      <c r="H2941" s="51"/>
      <c r="I2941" s="88"/>
    </row>
    <row r="2942" spans="1:9" ht="36">
      <c r="A2942" s="95"/>
      <c r="B2942" s="71"/>
      <c r="C2942" s="57" t="s">
        <v>1313</v>
      </c>
      <c r="D2942" s="75" t="s">
        <v>1315</v>
      </c>
      <c r="E2942" s="51"/>
      <c r="F2942" s="51"/>
      <c r="G2942" s="51"/>
      <c r="H2942" s="51"/>
      <c r="I2942" s="88"/>
    </row>
    <row r="2943" spans="1:9" ht="36">
      <c r="A2943" s="95" t="s">
        <v>29</v>
      </c>
      <c r="B2943" s="71"/>
      <c r="C2943" s="74" t="s">
        <v>422</v>
      </c>
      <c r="D2943" s="76" t="s">
        <v>1316</v>
      </c>
      <c r="E2943" s="51"/>
      <c r="F2943" s="51"/>
      <c r="G2943" s="51"/>
      <c r="H2943" s="51"/>
      <c r="I2943" s="88"/>
    </row>
    <row r="2944" spans="1:9">
      <c r="A2944" s="95"/>
      <c r="B2944" s="71"/>
      <c r="C2944" s="74"/>
      <c r="D2944" s="80" t="s">
        <v>1317</v>
      </c>
      <c r="E2944" s="51"/>
      <c r="F2944" s="51"/>
      <c r="G2944" s="51"/>
      <c r="H2944" s="51"/>
      <c r="I2944" s="88"/>
    </row>
    <row r="2945" spans="1:9">
      <c r="A2945" s="95"/>
      <c r="B2945" s="71"/>
      <c r="C2945" s="74"/>
      <c r="D2945" s="77"/>
      <c r="E2945" s="51"/>
      <c r="F2945" s="51"/>
      <c r="G2945" s="51"/>
      <c r="H2945" s="51"/>
      <c r="I2945" s="88"/>
    </row>
    <row r="2946" spans="1:9">
      <c r="A2946" s="95"/>
      <c r="B2946" s="71"/>
      <c r="C2946" s="74"/>
      <c r="D2946" s="77"/>
      <c r="E2946" s="51"/>
      <c r="F2946" s="51"/>
      <c r="G2946" s="51"/>
      <c r="H2946" s="51"/>
      <c r="I2946" s="88"/>
    </row>
    <row r="2947" spans="1:9">
      <c r="A2947" s="95"/>
      <c r="B2947" s="71"/>
      <c r="C2947" s="74"/>
      <c r="D2947" s="77"/>
      <c r="E2947" s="51"/>
      <c r="F2947" s="51"/>
      <c r="G2947" s="51"/>
      <c r="H2947" s="51"/>
      <c r="I2947" s="88"/>
    </row>
    <row r="2948" spans="1:9">
      <c r="A2948" s="95"/>
      <c r="B2948" s="71"/>
      <c r="C2948" s="74"/>
      <c r="D2948" s="78" t="s">
        <v>86</v>
      </c>
      <c r="E2948" s="51"/>
      <c r="F2948" s="51"/>
      <c r="G2948" s="51"/>
      <c r="H2948" s="51"/>
      <c r="I2948" s="88"/>
    </row>
    <row r="2949" spans="1:9" ht="45">
      <c r="A2949" s="90"/>
      <c r="B2949" s="195" t="s">
        <v>76</v>
      </c>
      <c r="C2949" s="62" t="s">
        <v>1318</v>
      </c>
      <c r="D2949" s="66" t="s">
        <v>1321</v>
      </c>
      <c r="E2949" s="51"/>
      <c r="F2949" s="51"/>
      <c r="G2949" s="51"/>
      <c r="H2949" s="51"/>
      <c r="I2949" s="88"/>
    </row>
    <row r="2950" spans="1:9" ht="36">
      <c r="A2950" s="91"/>
      <c r="B2950" s="195"/>
      <c r="C2950" s="64" t="s">
        <v>1319</v>
      </c>
      <c r="D2950" s="66" t="s">
        <v>83</v>
      </c>
      <c r="E2950" s="51"/>
      <c r="F2950" s="51"/>
      <c r="G2950" s="51"/>
      <c r="H2950" s="51"/>
      <c r="I2950" s="88"/>
    </row>
    <row r="2951" spans="1:9" ht="36">
      <c r="A2951" s="92"/>
      <c r="B2951" s="195"/>
      <c r="C2951" s="65" t="s">
        <v>1320</v>
      </c>
      <c r="D2951" s="66" t="s">
        <v>1322</v>
      </c>
      <c r="E2951" s="51"/>
      <c r="F2951" s="51"/>
      <c r="G2951" s="51"/>
      <c r="H2951" s="51"/>
      <c r="I2951" s="88"/>
    </row>
    <row r="2952" spans="1:9">
      <c r="A2952" s="92" t="s">
        <v>75</v>
      </c>
      <c r="B2952" s="195"/>
      <c r="C2952" s="65"/>
      <c r="D2952" s="67" t="s">
        <v>1323</v>
      </c>
      <c r="E2952" s="51"/>
      <c r="F2952" s="51"/>
      <c r="G2952" s="51"/>
      <c r="H2952" s="51"/>
      <c r="I2952" s="88"/>
    </row>
    <row r="2953" spans="1:9">
      <c r="A2953" s="92"/>
      <c r="B2953" s="195"/>
      <c r="C2953" s="65"/>
      <c r="D2953" s="66"/>
      <c r="E2953" s="51"/>
      <c r="F2953" s="51"/>
      <c r="G2953" s="51"/>
      <c r="H2953" s="51"/>
      <c r="I2953" s="88"/>
    </row>
    <row r="2954" spans="1:9">
      <c r="A2954" s="92"/>
      <c r="B2954" s="195"/>
      <c r="C2954" s="65"/>
      <c r="D2954" s="66"/>
      <c r="E2954" s="51"/>
      <c r="F2954" s="51"/>
      <c r="G2954" s="51"/>
      <c r="H2954" s="51"/>
      <c r="I2954" s="88"/>
    </row>
    <row r="2955" spans="1:9">
      <c r="A2955" s="92"/>
      <c r="B2955" s="195"/>
      <c r="C2955" s="65"/>
      <c r="D2955" s="66"/>
      <c r="E2955" s="51"/>
      <c r="F2955" s="51"/>
      <c r="G2955" s="51"/>
      <c r="H2955" s="51"/>
      <c r="I2955" s="88"/>
    </row>
    <row r="2956" spans="1:9">
      <c r="A2956" s="92"/>
      <c r="B2956" s="195"/>
      <c r="C2956" s="65"/>
      <c r="D2956" s="69" t="s">
        <v>86</v>
      </c>
      <c r="E2956" s="51"/>
      <c r="F2956" s="51"/>
      <c r="G2956" s="51"/>
      <c r="H2956" s="51"/>
      <c r="I2956" s="88"/>
    </row>
    <row r="2957" spans="1:9" ht="45">
      <c r="A2957" s="93"/>
      <c r="B2957" s="70" t="s">
        <v>76</v>
      </c>
      <c r="C2957" s="72" t="s">
        <v>1324</v>
      </c>
      <c r="D2957" s="75" t="s">
        <v>1327</v>
      </c>
      <c r="E2957" s="51"/>
      <c r="F2957" s="51"/>
      <c r="G2957" s="51"/>
      <c r="H2957" s="51"/>
      <c r="I2957" s="88"/>
    </row>
    <row r="2958" spans="1:9" ht="54">
      <c r="A2958" s="94"/>
      <c r="B2958" s="71" t="s">
        <v>77</v>
      </c>
      <c r="C2958" s="73" t="s">
        <v>1325</v>
      </c>
      <c r="D2958" s="75" t="s">
        <v>83</v>
      </c>
      <c r="E2958" s="51"/>
      <c r="F2958" s="51"/>
      <c r="G2958" s="51"/>
      <c r="H2958" s="51"/>
      <c r="I2958" s="88"/>
    </row>
    <row r="2959" spans="1:9" ht="54">
      <c r="A2959" s="95"/>
      <c r="B2959" s="71"/>
      <c r="C2959" s="57" t="s">
        <v>1326</v>
      </c>
      <c r="D2959" s="75" t="s">
        <v>1328</v>
      </c>
      <c r="E2959" s="51"/>
      <c r="F2959" s="51"/>
      <c r="G2959" s="51"/>
      <c r="H2959" s="51"/>
      <c r="I2959" s="88"/>
    </row>
    <row r="2960" spans="1:9" ht="27">
      <c r="A2960" s="95" t="s">
        <v>75</v>
      </c>
      <c r="B2960" s="71"/>
      <c r="C2960" s="74" t="s">
        <v>185</v>
      </c>
      <c r="D2960" s="76" t="s">
        <v>1329</v>
      </c>
      <c r="E2960" s="51"/>
      <c r="F2960" s="51"/>
      <c r="G2960" s="51"/>
      <c r="H2960" s="51"/>
      <c r="I2960" s="88"/>
    </row>
    <row r="2961" spans="1:9">
      <c r="A2961" s="95"/>
      <c r="B2961" s="71"/>
      <c r="C2961" s="74"/>
      <c r="D2961" s="75"/>
      <c r="E2961" s="51"/>
      <c r="F2961" s="51"/>
      <c r="G2961" s="51"/>
      <c r="H2961" s="51"/>
      <c r="I2961" s="88"/>
    </row>
    <row r="2962" spans="1:9">
      <c r="A2962" s="95"/>
      <c r="B2962" s="71"/>
      <c r="C2962" s="74"/>
      <c r="D2962" s="75"/>
      <c r="E2962" s="51"/>
      <c r="F2962" s="51"/>
      <c r="G2962" s="51"/>
      <c r="H2962" s="51"/>
      <c r="I2962" s="88"/>
    </row>
    <row r="2963" spans="1:9">
      <c r="A2963" s="95"/>
      <c r="B2963" s="71"/>
      <c r="C2963" s="74"/>
      <c r="D2963" s="75"/>
      <c r="E2963" s="51"/>
      <c r="F2963" s="51"/>
      <c r="G2963" s="51"/>
      <c r="H2963" s="51"/>
      <c r="I2963" s="88"/>
    </row>
    <row r="2964" spans="1:9">
      <c r="A2964" s="95"/>
      <c r="B2964" s="71"/>
      <c r="C2964" s="74"/>
      <c r="D2964" s="78" t="s">
        <v>86</v>
      </c>
      <c r="E2964" s="51"/>
      <c r="F2964" s="51"/>
      <c r="G2964" s="51"/>
      <c r="H2964" s="51"/>
      <c r="I2964" s="88"/>
    </row>
    <row r="2965" spans="1:9" ht="45">
      <c r="A2965" s="90"/>
      <c r="B2965" s="60" t="s">
        <v>76</v>
      </c>
      <c r="C2965" s="62" t="s">
        <v>1330</v>
      </c>
      <c r="D2965" s="66" t="s">
        <v>1327</v>
      </c>
      <c r="E2965" s="51"/>
      <c r="F2965" s="51"/>
      <c r="G2965" s="51"/>
      <c r="H2965" s="51"/>
      <c r="I2965" s="88"/>
    </row>
    <row r="2966" spans="1:9" ht="36">
      <c r="A2966" s="91"/>
      <c r="B2966" s="61" t="s">
        <v>77</v>
      </c>
      <c r="C2966" s="63" t="s">
        <v>1331</v>
      </c>
      <c r="D2966" s="66" t="s">
        <v>83</v>
      </c>
      <c r="E2966" s="51"/>
      <c r="F2966" s="51"/>
      <c r="G2966" s="51"/>
      <c r="H2966" s="51"/>
      <c r="I2966" s="88"/>
    </row>
    <row r="2967" spans="1:9" ht="45">
      <c r="A2967" s="92"/>
      <c r="B2967" s="61"/>
      <c r="C2967" s="64" t="s">
        <v>1332</v>
      </c>
      <c r="D2967" s="66" t="s">
        <v>1328</v>
      </c>
      <c r="E2967" s="51"/>
      <c r="F2967" s="51"/>
      <c r="G2967" s="51"/>
      <c r="H2967" s="51"/>
      <c r="I2967" s="88"/>
    </row>
    <row r="2968" spans="1:9" ht="27">
      <c r="A2968" s="92" t="s">
        <v>75</v>
      </c>
      <c r="B2968" s="61"/>
      <c r="C2968" s="65" t="s">
        <v>185</v>
      </c>
      <c r="D2968" s="67" t="s">
        <v>1329</v>
      </c>
      <c r="E2968" s="51"/>
      <c r="F2968" s="51"/>
      <c r="G2968" s="51"/>
      <c r="H2968" s="51"/>
      <c r="I2968" s="88"/>
    </row>
    <row r="2969" spans="1:9">
      <c r="A2969" s="92"/>
      <c r="B2969" s="61"/>
      <c r="C2969" s="65"/>
      <c r="D2969" s="66"/>
      <c r="E2969" s="51"/>
      <c r="F2969" s="51"/>
      <c r="G2969" s="51"/>
      <c r="H2969" s="51"/>
      <c r="I2969" s="88"/>
    </row>
    <row r="2970" spans="1:9">
      <c r="A2970" s="92"/>
      <c r="B2970" s="61"/>
      <c r="C2970" s="65"/>
      <c r="D2970" s="66"/>
      <c r="E2970" s="51"/>
      <c r="F2970" s="51"/>
      <c r="G2970" s="51"/>
      <c r="H2970" s="51"/>
      <c r="I2970" s="88"/>
    </row>
    <row r="2971" spans="1:9">
      <c r="A2971" s="92"/>
      <c r="B2971" s="61"/>
      <c r="C2971" s="65"/>
      <c r="D2971" s="66"/>
      <c r="E2971" s="51"/>
      <c r="F2971" s="51"/>
      <c r="G2971" s="51"/>
      <c r="H2971" s="51"/>
      <c r="I2971" s="88"/>
    </row>
    <row r="2972" spans="1:9">
      <c r="A2972" s="92"/>
      <c r="B2972" s="61"/>
      <c r="C2972" s="65"/>
      <c r="D2972" s="69" t="s">
        <v>86</v>
      </c>
      <c r="E2972" s="51"/>
      <c r="F2972" s="51"/>
      <c r="G2972" s="51"/>
      <c r="H2972" s="51"/>
      <c r="I2972" s="88"/>
    </row>
    <row r="2973" spans="1:9" ht="63">
      <c r="A2973" s="93"/>
      <c r="B2973" s="70" t="s">
        <v>117</v>
      </c>
      <c r="C2973" s="72" t="s">
        <v>1333</v>
      </c>
      <c r="D2973" s="75" t="s">
        <v>1336</v>
      </c>
      <c r="E2973" s="51"/>
      <c r="F2973" s="51"/>
      <c r="G2973" s="51"/>
      <c r="H2973" s="51"/>
      <c r="I2973" s="88"/>
    </row>
    <row r="2974" spans="1:9" ht="54">
      <c r="A2974" s="94"/>
      <c r="B2974" s="71" t="s">
        <v>87</v>
      </c>
      <c r="C2974" s="73" t="s">
        <v>1334</v>
      </c>
      <c r="D2974" s="75" t="s">
        <v>83</v>
      </c>
      <c r="E2974" s="51"/>
      <c r="F2974" s="51"/>
      <c r="G2974" s="51"/>
      <c r="H2974" s="51"/>
      <c r="I2974" s="88"/>
    </row>
    <row r="2975" spans="1:9" ht="54">
      <c r="A2975" s="95"/>
      <c r="B2975" s="71"/>
      <c r="C2975" s="57" t="s">
        <v>1335</v>
      </c>
      <c r="D2975" s="75" t="s">
        <v>1337</v>
      </c>
      <c r="E2975" s="51"/>
      <c r="F2975" s="51"/>
      <c r="G2975" s="51"/>
      <c r="H2975" s="51"/>
      <c r="I2975" s="88"/>
    </row>
    <row r="2976" spans="1:9" ht="27">
      <c r="A2976" s="95" t="s">
        <v>75</v>
      </c>
      <c r="B2976" s="71"/>
      <c r="C2976" s="74" t="s">
        <v>185</v>
      </c>
      <c r="D2976" s="76" t="s">
        <v>1338</v>
      </c>
      <c r="E2976" s="51"/>
      <c r="F2976" s="51"/>
      <c r="G2976" s="51"/>
      <c r="H2976" s="51"/>
      <c r="I2976" s="88"/>
    </row>
    <row r="2977" spans="1:9">
      <c r="A2977" s="95"/>
      <c r="B2977" s="71"/>
      <c r="C2977" s="74"/>
      <c r="D2977" s="75"/>
      <c r="E2977" s="51"/>
      <c r="F2977" s="51"/>
      <c r="G2977" s="51"/>
      <c r="H2977" s="51"/>
      <c r="I2977" s="88"/>
    </row>
    <row r="2978" spans="1:9">
      <c r="A2978" s="95"/>
      <c r="B2978" s="71"/>
      <c r="C2978" s="74"/>
      <c r="D2978" s="75"/>
      <c r="E2978" s="51"/>
      <c r="F2978" s="51"/>
      <c r="G2978" s="51"/>
      <c r="H2978" s="51"/>
      <c r="I2978" s="88"/>
    </row>
    <row r="2979" spans="1:9">
      <c r="A2979" s="95"/>
      <c r="B2979" s="71"/>
      <c r="C2979" s="74"/>
      <c r="D2979" s="75"/>
      <c r="E2979" s="51"/>
      <c r="F2979" s="51"/>
      <c r="G2979" s="51"/>
      <c r="H2979" s="51"/>
      <c r="I2979" s="88"/>
    </row>
    <row r="2980" spans="1:9">
      <c r="A2980" s="95"/>
      <c r="B2980" s="71"/>
      <c r="C2980" s="74"/>
      <c r="D2980" s="78" t="s">
        <v>86</v>
      </c>
      <c r="E2980" s="51"/>
      <c r="F2980" s="51"/>
      <c r="G2980" s="51"/>
      <c r="H2980" s="51"/>
      <c r="I2980" s="88"/>
    </row>
    <row r="2981" spans="1:9" ht="18">
      <c r="A2981" s="90"/>
      <c r="B2981" s="60" t="s">
        <v>76</v>
      </c>
      <c r="C2981" s="62" t="s">
        <v>1283</v>
      </c>
      <c r="D2981" s="66" t="s">
        <v>1341</v>
      </c>
      <c r="E2981" s="51"/>
      <c r="F2981" s="51"/>
      <c r="G2981" s="51"/>
      <c r="H2981" s="51"/>
      <c r="I2981" s="88"/>
    </row>
    <row r="2982" spans="1:9" ht="54">
      <c r="A2982" s="91"/>
      <c r="B2982" s="61" t="s">
        <v>77</v>
      </c>
      <c r="C2982" s="63" t="s">
        <v>1339</v>
      </c>
      <c r="D2982" s="66" t="s">
        <v>83</v>
      </c>
      <c r="E2982" s="51"/>
      <c r="F2982" s="51"/>
      <c r="G2982" s="51"/>
      <c r="H2982" s="51"/>
      <c r="I2982" s="88"/>
    </row>
    <row r="2983" spans="1:9" ht="36">
      <c r="A2983" s="92"/>
      <c r="B2983" s="61"/>
      <c r="C2983" s="64" t="s">
        <v>1285</v>
      </c>
      <c r="D2983" s="66" t="s">
        <v>1342</v>
      </c>
      <c r="E2983" s="51"/>
      <c r="F2983" s="51"/>
      <c r="G2983" s="51"/>
      <c r="H2983" s="51"/>
      <c r="I2983" s="88"/>
    </row>
    <row r="2984" spans="1:9" ht="27">
      <c r="A2984" s="92" t="s">
        <v>75</v>
      </c>
      <c r="B2984" s="61"/>
      <c r="C2984" s="65" t="s">
        <v>1340</v>
      </c>
      <c r="D2984" s="67" t="s">
        <v>1343</v>
      </c>
      <c r="E2984" s="51"/>
      <c r="F2984" s="51"/>
      <c r="G2984" s="51"/>
      <c r="H2984" s="51"/>
      <c r="I2984" s="88"/>
    </row>
    <row r="2985" spans="1:9">
      <c r="A2985" s="92"/>
      <c r="B2985" s="61"/>
      <c r="C2985" s="65"/>
      <c r="D2985" s="66"/>
      <c r="E2985" s="51"/>
      <c r="F2985" s="51"/>
      <c r="G2985" s="51"/>
      <c r="H2985" s="51"/>
      <c r="I2985" s="88"/>
    </row>
    <row r="2986" spans="1:9">
      <c r="A2986" s="92"/>
      <c r="B2986" s="61"/>
      <c r="C2986" s="65"/>
      <c r="D2986" s="66"/>
      <c r="E2986" s="51"/>
      <c r="F2986" s="51"/>
      <c r="G2986" s="51"/>
      <c r="H2986" s="51"/>
      <c r="I2986" s="88"/>
    </row>
    <row r="2987" spans="1:9">
      <c r="A2987" s="92"/>
      <c r="B2987" s="61"/>
      <c r="C2987" s="65"/>
      <c r="D2987" s="66"/>
      <c r="E2987" s="51"/>
      <c r="F2987" s="51"/>
      <c r="G2987" s="51"/>
      <c r="H2987" s="51"/>
      <c r="I2987" s="88"/>
    </row>
    <row r="2988" spans="1:9">
      <c r="A2988" s="92"/>
      <c r="B2988" s="61"/>
      <c r="C2988" s="65"/>
      <c r="D2988" s="69" t="s">
        <v>86</v>
      </c>
      <c r="E2988" s="51"/>
      <c r="F2988" s="51"/>
      <c r="G2988" s="51"/>
      <c r="H2988" s="51"/>
      <c r="I2988" s="88"/>
    </row>
    <row r="2989" spans="1:9" ht="18">
      <c r="A2989" s="93"/>
      <c r="B2989" s="70" t="s">
        <v>76</v>
      </c>
      <c r="C2989" s="72" t="s">
        <v>1283</v>
      </c>
      <c r="D2989" s="75" t="s">
        <v>1345</v>
      </c>
      <c r="E2989" s="51"/>
      <c r="F2989" s="51"/>
      <c r="G2989" s="51"/>
      <c r="H2989" s="51"/>
      <c r="I2989" s="88"/>
    </row>
    <row r="2990" spans="1:9" ht="54">
      <c r="A2990" s="94"/>
      <c r="B2990" s="71" t="s">
        <v>77</v>
      </c>
      <c r="C2990" s="73" t="s">
        <v>1344</v>
      </c>
      <c r="D2990" s="75" t="s">
        <v>83</v>
      </c>
      <c r="E2990" s="51"/>
      <c r="F2990" s="51"/>
      <c r="G2990" s="51"/>
      <c r="H2990" s="51"/>
      <c r="I2990" s="88"/>
    </row>
    <row r="2991" spans="1:9" ht="36">
      <c r="A2991" s="95"/>
      <c r="B2991" s="71"/>
      <c r="C2991" s="57" t="s">
        <v>1285</v>
      </c>
      <c r="D2991" s="75" t="s">
        <v>1346</v>
      </c>
      <c r="E2991" s="51"/>
      <c r="F2991" s="51"/>
      <c r="G2991" s="51"/>
      <c r="H2991" s="51"/>
      <c r="I2991" s="88"/>
    </row>
    <row r="2992" spans="1:9" ht="36">
      <c r="A2992" s="95" t="s">
        <v>75</v>
      </c>
      <c r="B2992" s="71"/>
      <c r="C2992" s="74" t="s">
        <v>91</v>
      </c>
      <c r="D2992" s="76" t="s">
        <v>1347</v>
      </c>
      <c r="E2992" s="51"/>
      <c r="F2992" s="51"/>
      <c r="G2992" s="51"/>
      <c r="H2992" s="51"/>
      <c r="I2992" s="88"/>
    </row>
    <row r="2993" spans="1:9">
      <c r="A2993" s="95"/>
      <c r="B2993" s="71"/>
      <c r="C2993" s="74"/>
      <c r="D2993" s="75"/>
      <c r="E2993" s="51"/>
      <c r="F2993" s="51"/>
      <c r="G2993" s="51"/>
      <c r="H2993" s="51"/>
      <c r="I2993" s="88"/>
    </row>
    <row r="2994" spans="1:9">
      <c r="A2994" s="95"/>
      <c r="B2994" s="71"/>
      <c r="C2994" s="74"/>
      <c r="D2994" s="75"/>
      <c r="E2994" s="51"/>
      <c r="F2994" s="51"/>
      <c r="G2994" s="51"/>
      <c r="H2994" s="51"/>
      <c r="I2994" s="88"/>
    </row>
    <row r="2995" spans="1:9">
      <c r="A2995" s="95"/>
      <c r="B2995" s="71"/>
      <c r="C2995" s="74"/>
      <c r="D2995" s="75"/>
      <c r="E2995" s="51"/>
      <c r="F2995" s="51"/>
      <c r="G2995" s="51"/>
      <c r="H2995" s="51"/>
      <c r="I2995" s="88"/>
    </row>
    <row r="2996" spans="1:9">
      <c r="A2996" s="95"/>
      <c r="B2996" s="71"/>
      <c r="C2996" s="74"/>
      <c r="D2996" s="78" t="s">
        <v>86</v>
      </c>
      <c r="E2996" s="51"/>
      <c r="F2996" s="51"/>
      <c r="G2996" s="51"/>
      <c r="H2996" s="51"/>
      <c r="I2996" s="88"/>
    </row>
    <row r="2997" spans="1:9" ht="45">
      <c r="A2997" s="90"/>
      <c r="B2997" s="60" t="s">
        <v>76</v>
      </c>
      <c r="C2997" s="62" t="s">
        <v>1348</v>
      </c>
      <c r="D2997" s="66" t="s">
        <v>1327</v>
      </c>
      <c r="E2997" s="51"/>
      <c r="F2997" s="51"/>
      <c r="G2997" s="51"/>
      <c r="H2997" s="51"/>
      <c r="I2997" s="88"/>
    </row>
    <row r="2998" spans="1:9" ht="45">
      <c r="A2998" s="91"/>
      <c r="B2998" s="61" t="s">
        <v>77</v>
      </c>
      <c r="C2998" s="63" t="s">
        <v>1349</v>
      </c>
      <c r="D2998" s="66" t="s">
        <v>83</v>
      </c>
      <c r="E2998" s="51"/>
      <c r="F2998" s="51"/>
      <c r="G2998" s="51"/>
      <c r="H2998" s="51"/>
      <c r="I2998" s="88"/>
    </row>
    <row r="2999" spans="1:9" ht="54">
      <c r="A2999" s="92"/>
      <c r="B2999" s="61"/>
      <c r="C2999" s="64" t="s">
        <v>1350</v>
      </c>
      <c r="D2999" s="66" t="s">
        <v>1351</v>
      </c>
      <c r="E2999" s="51"/>
      <c r="F2999" s="51"/>
      <c r="G2999" s="51"/>
      <c r="H2999" s="51"/>
      <c r="I2999" s="88"/>
    </row>
    <row r="3000" spans="1:9" ht="27">
      <c r="A3000" s="92" t="s">
        <v>75</v>
      </c>
      <c r="B3000" s="61"/>
      <c r="C3000" s="65" t="s">
        <v>185</v>
      </c>
      <c r="D3000" s="67" t="s">
        <v>1352</v>
      </c>
      <c r="E3000" s="51"/>
      <c r="F3000" s="51"/>
      <c r="G3000" s="51"/>
      <c r="H3000" s="51"/>
      <c r="I3000" s="88"/>
    </row>
    <row r="3001" spans="1:9">
      <c r="A3001" s="92"/>
      <c r="B3001" s="61"/>
      <c r="C3001" s="65"/>
      <c r="D3001" s="66"/>
      <c r="E3001" s="51"/>
      <c r="F3001" s="51"/>
      <c r="G3001" s="51"/>
      <c r="H3001" s="51"/>
      <c r="I3001" s="88"/>
    </row>
    <row r="3002" spans="1:9">
      <c r="A3002" s="92"/>
      <c r="B3002" s="61"/>
      <c r="C3002" s="65"/>
      <c r="D3002" s="66"/>
      <c r="E3002" s="51"/>
      <c r="F3002" s="51"/>
      <c r="G3002" s="51"/>
      <c r="H3002" s="51"/>
      <c r="I3002" s="88"/>
    </row>
    <row r="3003" spans="1:9">
      <c r="A3003" s="92"/>
      <c r="B3003" s="61"/>
      <c r="C3003" s="65"/>
      <c r="D3003" s="66"/>
      <c r="E3003" s="51"/>
      <c r="F3003" s="51"/>
      <c r="G3003" s="51"/>
      <c r="H3003" s="51"/>
      <c r="I3003" s="88"/>
    </row>
    <row r="3004" spans="1:9">
      <c r="A3004" s="92"/>
      <c r="B3004" s="61"/>
      <c r="C3004" s="65"/>
      <c r="D3004" s="69" t="s">
        <v>86</v>
      </c>
      <c r="E3004" s="51"/>
      <c r="F3004" s="51"/>
      <c r="G3004" s="51"/>
      <c r="H3004" s="51"/>
      <c r="I3004" s="88"/>
    </row>
    <row r="3005" spans="1:9" ht="63">
      <c r="A3005" s="93"/>
      <c r="B3005" s="70" t="s">
        <v>76</v>
      </c>
      <c r="C3005" s="72" t="s">
        <v>774</v>
      </c>
      <c r="D3005" s="75" t="s">
        <v>358</v>
      </c>
      <c r="E3005" s="51"/>
      <c r="F3005" s="51"/>
      <c r="G3005" s="51"/>
      <c r="H3005" s="51"/>
      <c r="I3005" s="88"/>
    </row>
    <row r="3006" spans="1:9" ht="54">
      <c r="A3006" s="94"/>
      <c r="B3006" s="71" t="s">
        <v>77</v>
      </c>
      <c r="C3006" s="73" t="s">
        <v>1353</v>
      </c>
      <c r="D3006" s="75" t="s">
        <v>83</v>
      </c>
      <c r="E3006" s="51"/>
      <c r="F3006" s="51"/>
      <c r="G3006" s="51"/>
      <c r="H3006" s="51"/>
      <c r="I3006" s="88"/>
    </row>
    <row r="3007" spans="1:9" ht="54">
      <c r="A3007" s="95"/>
      <c r="B3007" s="71"/>
      <c r="C3007" s="57" t="s">
        <v>776</v>
      </c>
      <c r="D3007" s="75" t="s">
        <v>1354</v>
      </c>
      <c r="E3007" s="51"/>
      <c r="F3007" s="51"/>
      <c r="G3007" s="51"/>
      <c r="H3007" s="51"/>
      <c r="I3007" s="88"/>
    </row>
    <row r="3008" spans="1:9" ht="36">
      <c r="A3008" s="95" t="s">
        <v>75</v>
      </c>
      <c r="B3008" s="71"/>
      <c r="C3008" s="74" t="s">
        <v>357</v>
      </c>
      <c r="D3008" s="76" t="s">
        <v>1355</v>
      </c>
      <c r="E3008" s="51"/>
      <c r="F3008" s="51"/>
      <c r="G3008" s="51"/>
      <c r="H3008" s="51"/>
      <c r="I3008" s="88"/>
    </row>
    <row r="3009" spans="1:9">
      <c r="A3009" s="95"/>
      <c r="B3009" s="71"/>
      <c r="C3009" s="74"/>
      <c r="D3009" s="75"/>
      <c r="E3009" s="51"/>
      <c r="F3009" s="51"/>
      <c r="G3009" s="51"/>
      <c r="H3009" s="51"/>
      <c r="I3009" s="88"/>
    </row>
    <row r="3010" spans="1:9">
      <c r="A3010" s="95"/>
      <c r="B3010" s="71"/>
      <c r="C3010" s="74"/>
      <c r="D3010" s="75"/>
      <c r="E3010" s="51"/>
      <c r="F3010" s="51"/>
      <c r="G3010" s="51"/>
      <c r="H3010" s="51"/>
      <c r="I3010" s="88"/>
    </row>
    <row r="3011" spans="1:9">
      <c r="A3011" s="95"/>
      <c r="B3011" s="71"/>
      <c r="C3011" s="74"/>
      <c r="D3011" s="75"/>
      <c r="E3011" s="51"/>
      <c r="F3011" s="51"/>
      <c r="G3011" s="51"/>
      <c r="H3011" s="51"/>
      <c r="I3011" s="88"/>
    </row>
    <row r="3012" spans="1:9">
      <c r="A3012" s="95"/>
      <c r="B3012" s="71"/>
      <c r="C3012" s="74"/>
      <c r="D3012" s="78" t="s">
        <v>86</v>
      </c>
      <c r="E3012" s="51"/>
      <c r="F3012" s="51"/>
      <c r="G3012" s="51"/>
      <c r="H3012" s="51"/>
      <c r="I3012" s="88"/>
    </row>
    <row r="3013" spans="1:9" ht="63">
      <c r="A3013" s="90"/>
      <c r="B3013" s="60" t="s">
        <v>76</v>
      </c>
      <c r="C3013" s="62" t="s">
        <v>1138</v>
      </c>
      <c r="D3013" s="66" t="s">
        <v>358</v>
      </c>
      <c r="E3013" s="51"/>
      <c r="F3013" s="51"/>
      <c r="G3013" s="51"/>
      <c r="H3013" s="51"/>
      <c r="I3013" s="88"/>
    </row>
    <row r="3014" spans="1:9" ht="54">
      <c r="A3014" s="91"/>
      <c r="B3014" s="61" t="s">
        <v>77</v>
      </c>
      <c r="C3014" s="63" t="s">
        <v>1353</v>
      </c>
      <c r="D3014" s="66" t="s">
        <v>83</v>
      </c>
      <c r="E3014" s="51"/>
      <c r="F3014" s="51"/>
      <c r="G3014" s="51"/>
      <c r="H3014" s="51"/>
      <c r="I3014" s="88"/>
    </row>
    <row r="3015" spans="1:9" ht="54">
      <c r="A3015" s="92"/>
      <c r="B3015" s="61"/>
      <c r="C3015" s="64" t="s">
        <v>1139</v>
      </c>
      <c r="D3015" s="66" t="s">
        <v>1354</v>
      </c>
      <c r="E3015" s="51"/>
      <c r="F3015" s="51"/>
      <c r="G3015" s="51"/>
      <c r="H3015" s="51"/>
      <c r="I3015" s="88"/>
    </row>
    <row r="3016" spans="1:9" ht="36">
      <c r="A3016" s="92" t="s">
        <v>75</v>
      </c>
      <c r="B3016" s="61"/>
      <c r="C3016" s="65" t="s">
        <v>357</v>
      </c>
      <c r="D3016" s="67" t="s">
        <v>1355</v>
      </c>
      <c r="E3016" s="51"/>
      <c r="F3016" s="51"/>
      <c r="G3016" s="51"/>
      <c r="H3016" s="51"/>
      <c r="I3016" s="88"/>
    </row>
    <row r="3017" spans="1:9">
      <c r="A3017" s="92"/>
      <c r="B3017" s="61"/>
      <c r="C3017" s="65"/>
      <c r="D3017" s="66"/>
      <c r="E3017" s="51"/>
      <c r="F3017" s="51"/>
      <c r="G3017" s="51"/>
      <c r="H3017" s="51"/>
      <c r="I3017" s="88"/>
    </row>
    <row r="3018" spans="1:9">
      <c r="A3018" s="92"/>
      <c r="B3018" s="61"/>
      <c r="C3018" s="65"/>
      <c r="D3018" s="66"/>
      <c r="E3018" s="51"/>
      <c r="F3018" s="51"/>
      <c r="G3018" s="51"/>
      <c r="H3018" s="51"/>
      <c r="I3018" s="88"/>
    </row>
    <row r="3019" spans="1:9">
      <c r="A3019" s="92"/>
      <c r="B3019" s="61"/>
      <c r="C3019" s="65"/>
      <c r="D3019" s="66"/>
      <c r="E3019" s="51"/>
      <c r="F3019" s="51"/>
      <c r="G3019" s="51"/>
      <c r="H3019" s="51"/>
      <c r="I3019" s="88"/>
    </row>
    <row r="3020" spans="1:9">
      <c r="A3020" s="92"/>
      <c r="B3020" s="61"/>
      <c r="C3020" s="65"/>
      <c r="D3020" s="69" t="s">
        <v>86</v>
      </c>
      <c r="E3020" s="51"/>
      <c r="F3020" s="51"/>
      <c r="G3020" s="51"/>
      <c r="H3020" s="51"/>
      <c r="I3020" s="88"/>
    </row>
    <row r="3021" spans="1:9" ht="18">
      <c r="A3021" s="93"/>
      <c r="B3021" s="70" t="s">
        <v>117</v>
      </c>
      <c r="C3021" s="72" t="s">
        <v>1356</v>
      </c>
      <c r="D3021" s="75" t="s">
        <v>1359</v>
      </c>
      <c r="E3021" s="51"/>
      <c r="F3021" s="51"/>
      <c r="G3021" s="51"/>
      <c r="H3021" s="51"/>
      <c r="I3021" s="88"/>
    </row>
    <row r="3022" spans="1:9" ht="45">
      <c r="A3022" s="94"/>
      <c r="B3022" s="71" t="s">
        <v>87</v>
      </c>
      <c r="C3022" s="73" t="s">
        <v>1357</v>
      </c>
      <c r="D3022" s="75" t="s">
        <v>83</v>
      </c>
      <c r="E3022" s="51"/>
      <c r="F3022" s="51"/>
      <c r="G3022" s="51"/>
      <c r="H3022" s="51"/>
      <c r="I3022" s="88"/>
    </row>
    <row r="3023" spans="1:9" ht="36">
      <c r="A3023" s="95"/>
      <c r="B3023" s="71"/>
      <c r="C3023" s="57" t="s">
        <v>1358</v>
      </c>
      <c r="D3023" s="75" t="s">
        <v>1360</v>
      </c>
      <c r="E3023" s="51"/>
      <c r="F3023" s="51"/>
      <c r="G3023" s="51"/>
      <c r="H3023" s="51"/>
      <c r="I3023" s="88"/>
    </row>
    <row r="3024" spans="1:9" ht="27">
      <c r="A3024" s="95" t="s">
        <v>75</v>
      </c>
      <c r="B3024" s="71"/>
      <c r="C3024" s="74" t="s">
        <v>390</v>
      </c>
      <c r="D3024" s="76" t="s">
        <v>1361</v>
      </c>
      <c r="E3024" s="51"/>
      <c r="F3024" s="51"/>
      <c r="G3024" s="51"/>
      <c r="H3024" s="51"/>
      <c r="I3024" s="88"/>
    </row>
    <row r="3025" spans="1:9">
      <c r="A3025" s="95"/>
      <c r="B3025" s="71"/>
      <c r="C3025" s="74"/>
      <c r="D3025" s="80" t="s">
        <v>1362</v>
      </c>
      <c r="E3025" s="51"/>
      <c r="F3025" s="51"/>
      <c r="G3025" s="51"/>
      <c r="H3025" s="51"/>
      <c r="I3025" s="88"/>
    </row>
    <row r="3026" spans="1:9">
      <c r="A3026" s="95"/>
      <c r="B3026" s="71"/>
      <c r="C3026" s="74"/>
      <c r="D3026" s="77"/>
      <c r="E3026" s="51"/>
      <c r="F3026" s="51"/>
      <c r="G3026" s="51"/>
      <c r="H3026" s="51"/>
      <c r="I3026" s="88"/>
    </row>
    <row r="3027" spans="1:9">
      <c r="A3027" s="95"/>
      <c r="B3027" s="71"/>
      <c r="C3027" s="74"/>
      <c r="D3027" s="77"/>
      <c r="E3027" s="51"/>
      <c r="F3027" s="51"/>
      <c r="G3027" s="51"/>
      <c r="H3027" s="51"/>
      <c r="I3027" s="88"/>
    </row>
    <row r="3028" spans="1:9">
      <c r="A3028" s="95"/>
      <c r="B3028" s="71"/>
      <c r="C3028" s="74"/>
      <c r="D3028" s="77"/>
      <c r="E3028" s="51"/>
      <c r="F3028" s="51"/>
      <c r="G3028" s="51"/>
      <c r="H3028" s="51"/>
      <c r="I3028" s="88"/>
    </row>
    <row r="3029" spans="1:9">
      <c r="A3029" s="95"/>
      <c r="B3029" s="71"/>
      <c r="C3029" s="74"/>
      <c r="D3029" s="78" t="s">
        <v>86</v>
      </c>
      <c r="E3029" s="51"/>
      <c r="F3029" s="51"/>
      <c r="G3029" s="51"/>
      <c r="H3029" s="51"/>
      <c r="I3029" s="88"/>
    </row>
    <row r="3030" spans="1:9" ht="18">
      <c r="A3030" s="90"/>
      <c r="B3030" s="60" t="s">
        <v>76</v>
      </c>
      <c r="C3030" s="62" t="s">
        <v>1283</v>
      </c>
      <c r="D3030" s="66" t="s">
        <v>1365</v>
      </c>
      <c r="E3030" s="51"/>
      <c r="F3030" s="51"/>
      <c r="G3030" s="51"/>
      <c r="H3030" s="51"/>
      <c r="I3030" s="88"/>
    </row>
    <row r="3031" spans="1:9" ht="18">
      <c r="A3031" s="91"/>
      <c r="B3031" s="61" t="s">
        <v>77</v>
      </c>
      <c r="C3031" s="63" t="s">
        <v>1363</v>
      </c>
      <c r="D3031" s="66" t="s">
        <v>83</v>
      </c>
      <c r="E3031" s="51"/>
      <c r="F3031" s="51"/>
      <c r="G3031" s="51"/>
      <c r="H3031" s="51"/>
      <c r="I3031" s="88"/>
    </row>
    <row r="3032" spans="1:9" ht="36">
      <c r="A3032" s="92"/>
      <c r="B3032" s="61"/>
      <c r="C3032" s="64" t="s">
        <v>1285</v>
      </c>
      <c r="D3032" s="66" t="s">
        <v>1366</v>
      </c>
      <c r="E3032" s="51"/>
      <c r="F3032" s="51"/>
      <c r="G3032" s="51"/>
      <c r="H3032" s="51"/>
      <c r="I3032" s="88"/>
    </row>
    <row r="3033" spans="1:9" ht="27">
      <c r="A3033" s="92" t="s">
        <v>75</v>
      </c>
      <c r="B3033" s="61"/>
      <c r="C3033" s="65" t="s">
        <v>1364</v>
      </c>
      <c r="D3033" s="67" t="s">
        <v>1367</v>
      </c>
      <c r="E3033" s="51"/>
      <c r="F3033" s="51"/>
      <c r="G3033" s="51"/>
      <c r="H3033" s="51"/>
      <c r="I3033" s="88"/>
    </row>
    <row r="3034" spans="1:9">
      <c r="A3034" s="92"/>
      <c r="B3034" s="61"/>
      <c r="C3034" s="65"/>
      <c r="D3034" s="66"/>
      <c r="E3034" s="51"/>
      <c r="F3034" s="51"/>
      <c r="G3034" s="51"/>
      <c r="H3034" s="51"/>
      <c r="I3034" s="88"/>
    </row>
    <row r="3035" spans="1:9">
      <c r="A3035" s="92"/>
      <c r="B3035" s="61"/>
      <c r="C3035" s="65"/>
      <c r="D3035" s="66"/>
      <c r="E3035" s="51"/>
      <c r="F3035" s="51"/>
      <c r="G3035" s="51"/>
      <c r="H3035" s="51"/>
      <c r="I3035" s="88"/>
    </row>
    <row r="3036" spans="1:9">
      <c r="A3036" s="92"/>
      <c r="B3036" s="61"/>
      <c r="C3036" s="65"/>
      <c r="D3036" s="66"/>
      <c r="E3036" s="51"/>
      <c r="F3036" s="51"/>
      <c r="G3036" s="51"/>
      <c r="H3036" s="51"/>
      <c r="I3036" s="88"/>
    </row>
    <row r="3037" spans="1:9">
      <c r="A3037" s="92"/>
      <c r="B3037" s="61"/>
      <c r="C3037" s="65"/>
      <c r="D3037" s="69" t="s">
        <v>86</v>
      </c>
      <c r="E3037" s="51"/>
      <c r="F3037" s="51"/>
      <c r="G3037" s="51"/>
      <c r="H3037" s="51"/>
      <c r="I3037" s="88"/>
    </row>
    <row r="3038" spans="1:9" ht="63">
      <c r="A3038" s="93"/>
      <c r="B3038" s="70" t="s">
        <v>76</v>
      </c>
      <c r="C3038" s="72" t="s">
        <v>774</v>
      </c>
      <c r="D3038" s="75" t="s">
        <v>369</v>
      </c>
      <c r="E3038" s="51"/>
      <c r="F3038" s="51"/>
      <c r="G3038" s="51"/>
      <c r="H3038" s="51"/>
      <c r="I3038" s="88"/>
    </row>
    <row r="3039" spans="1:9" ht="180">
      <c r="A3039" s="94"/>
      <c r="B3039" s="71" t="s">
        <v>87</v>
      </c>
      <c r="C3039" s="73" t="s">
        <v>1368</v>
      </c>
      <c r="D3039" s="75" t="s">
        <v>83</v>
      </c>
      <c r="E3039" s="51"/>
      <c r="F3039" s="51"/>
      <c r="G3039" s="51"/>
      <c r="H3039" s="51"/>
      <c r="I3039" s="88"/>
    </row>
    <row r="3040" spans="1:9" ht="54">
      <c r="A3040" s="95"/>
      <c r="B3040" s="71"/>
      <c r="C3040" s="57" t="s">
        <v>776</v>
      </c>
      <c r="D3040" s="75" t="s">
        <v>1369</v>
      </c>
      <c r="E3040" s="51"/>
      <c r="F3040" s="51"/>
      <c r="G3040" s="51"/>
      <c r="H3040" s="51"/>
      <c r="I3040" s="88"/>
    </row>
    <row r="3041" spans="1:9" ht="27">
      <c r="A3041" s="95" t="s">
        <v>29</v>
      </c>
      <c r="B3041" s="71"/>
      <c r="C3041" s="74" t="s">
        <v>368</v>
      </c>
      <c r="D3041" s="76" t="s">
        <v>1370</v>
      </c>
      <c r="E3041" s="51"/>
      <c r="F3041" s="51"/>
      <c r="G3041" s="51"/>
      <c r="H3041" s="51"/>
      <c r="I3041" s="88"/>
    </row>
    <row r="3042" spans="1:9">
      <c r="A3042" s="95"/>
      <c r="B3042" s="71"/>
      <c r="C3042" s="74"/>
      <c r="D3042" s="75"/>
      <c r="E3042" s="51"/>
      <c r="F3042" s="51"/>
      <c r="G3042" s="51"/>
      <c r="H3042" s="51"/>
      <c r="I3042" s="88"/>
    </row>
    <row r="3043" spans="1:9">
      <c r="A3043" s="95"/>
      <c r="B3043" s="71"/>
      <c r="C3043" s="74"/>
      <c r="D3043" s="75"/>
      <c r="E3043" s="51"/>
      <c r="F3043" s="51"/>
      <c r="G3043" s="51"/>
      <c r="H3043" s="51"/>
      <c r="I3043" s="88"/>
    </row>
    <row r="3044" spans="1:9">
      <c r="A3044" s="95"/>
      <c r="B3044" s="71"/>
      <c r="C3044" s="74"/>
      <c r="D3044" s="75"/>
      <c r="E3044" s="51"/>
      <c r="F3044" s="51"/>
      <c r="G3044" s="51"/>
      <c r="H3044" s="51"/>
      <c r="I3044" s="88"/>
    </row>
    <row r="3045" spans="1:9">
      <c r="A3045" s="95"/>
      <c r="B3045" s="71"/>
      <c r="C3045" s="74"/>
      <c r="D3045" s="78" t="s">
        <v>86</v>
      </c>
      <c r="E3045" s="51"/>
      <c r="F3045" s="51"/>
      <c r="G3045" s="51"/>
      <c r="H3045" s="51"/>
      <c r="I3045" s="88"/>
    </row>
    <row r="3046" spans="1:9" ht="63">
      <c r="A3046" s="90"/>
      <c r="B3046" s="60" t="s">
        <v>76</v>
      </c>
      <c r="C3046" s="62" t="s">
        <v>1333</v>
      </c>
      <c r="D3046" s="66" t="s">
        <v>369</v>
      </c>
      <c r="E3046" s="51"/>
      <c r="F3046" s="51"/>
      <c r="G3046" s="51"/>
      <c r="H3046" s="51"/>
      <c r="I3046" s="88"/>
    </row>
    <row r="3047" spans="1:9" ht="180">
      <c r="A3047" s="91"/>
      <c r="B3047" s="61" t="s">
        <v>87</v>
      </c>
      <c r="C3047" s="63" t="s">
        <v>1371</v>
      </c>
      <c r="D3047" s="66" t="s">
        <v>83</v>
      </c>
      <c r="E3047" s="51"/>
      <c r="F3047" s="51"/>
      <c r="G3047" s="51"/>
      <c r="H3047" s="51"/>
      <c r="I3047" s="88"/>
    </row>
    <row r="3048" spans="1:9" ht="54">
      <c r="A3048" s="92"/>
      <c r="B3048" s="61"/>
      <c r="C3048" s="64" t="s">
        <v>1335</v>
      </c>
      <c r="D3048" s="66" t="s">
        <v>1369</v>
      </c>
      <c r="E3048" s="51"/>
      <c r="F3048" s="51"/>
      <c r="G3048" s="51"/>
      <c r="H3048" s="51"/>
      <c r="I3048" s="88"/>
    </row>
    <row r="3049" spans="1:9" ht="27">
      <c r="A3049" s="92" t="s">
        <v>29</v>
      </c>
      <c r="B3049" s="61"/>
      <c r="C3049" s="65" t="s">
        <v>368</v>
      </c>
      <c r="D3049" s="67" t="s">
        <v>1370</v>
      </c>
      <c r="E3049" s="51"/>
      <c r="F3049" s="51"/>
      <c r="G3049" s="51"/>
      <c r="H3049" s="51"/>
      <c r="I3049" s="88"/>
    </row>
    <row r="3050" spans="1:9">
      <c r="A3050" s="92"/>
      <c r="B3050" s="61"/>
      <c r="C3050" s="65"/>
      <c r="D3050" s="66"/>
      <c r="E3050" s="51"/>
      <c r="F3050" s="51"/>
      <c r="G3050" s="51"/>
      <c r="H3050" s="51"/>
      <c r="I3050" s="88"/>
    </row>
    <row r="3051" spans="1:9">
      <c r="A3051" s="92"/>
      <c r="B3051" s="61"/>
      <c r="C3051" s="65"/>
      <c r="D3051" s="66"/>
      <c r="E3051" s="51"/>
      <c r="F3051" s="51"/>
      <c r="G3051" s="51"/>
      <c r="H3051" s="51"/>
      <c r="I3051" s="88"/>
    </row>
    <row r="3052" spans="1:9">
      <c r="A3052" s="92"/>
      <c r="B3052" s="61"/>
      <c r="C3052" s="65"/>
      <c r="D3052" s="66"/>
      <c r="E3052" s="51"/>
      <c r="F3052" s="51"/>
      <c r="G3052" s="51"/>
      <c r="H3052" s="51"/>
      <c r="I3052" s="88"/>
    </row>
    <row r="3053" spans="1:9">
      <c r="A3053" s="92"/>
      <c r="B3053" s="61"/>
      <c r="C3053" s="65"/>
      <c r="D3053" s="69" t="s">
        <v>86</v>
      </c>
      <c r="E3053" s="51"/>
      <c r="F3053" s="51"/>
      <c r="G3053" s="51"/>
      <c r="H3053" s="51"/>
      <c r="I3053" s="88"/>
    </row>
    <row r="3054" spans="1:9" ht="63">
      <c r="A3054" s="93"/>
      <c r="B3054" s="70" t="s">
        <v>76</v>
      </c>
      <c r="C3054" s="72" t="s">
        <v>426</v>
      </c>
      <c r="D3054" s="75" t="s">
        <v>369</v>
      </c>
      <c r="E3054" s="51"/>
      <c r="F3054" s="51"/>
      <c r="G3054" s="51"/>
      <c r="H3054" s="51"/>
      <c r="I3054" s="88"/>
    </row>
    <row r="3055" spans="1:9" ht="180">
      <c r="A3055" s="94"/>
      <c r="B3055" s="71" t="s">
        <v>87</v>
      </c>
      <c r="C3055" s="73" t="s">
        <v>1372</v>
      </c>
      <c r="D3055" s="75" t="s">
        <v>83</v>
      </c>
      <c r="E3055" s="51"/>
      <c r="F3055" s="51"/>
      <c r="G3055" s="51"/>
      <c r="H3055" s="51"/>
      <c r="I3055" s="88"/>
    </row>
    <row r="3056" spans="1:9" ht="54">
      <c r="A3056" s="95"/>
      <c r="B3056" s="71"/>
      <c r="C3056" s="57" t="s">
        <v>427</v>
      </c>
      <c r="D3056" s="75" t="s">
        <v>1369</v>
      </c>
      <c r="E3056" s="51"/>
      <c r="F3056" s="51"/>
      <c r="G3056" s="51"/>
      <c r="H3056" s="51"/>
      <c r="I3056" s="88"/>
    </row>
    <row r="3057" spans="1:9" ht="27">
      <c r="A3057" s="95" t="s">
        <v>29</v>
      </c>
      <c r="B3057" s="71"/>
      <c r="C3057" s="74" t="s">
        <v>368</v>
      </c>
      <c r="D3057" s="76" t="s">
        <v>1370</v>
      </c>
      <c r="E3057" s="51"/>
      <c r="F3057" s="51"/>
      <c r="G3057" s="51"/>
      <c r="H3057" s="51"/>
      <c r="I3057" s="88"/>
    </row>
    <row r="3058" spans="1:9">
      <c r="A3058" s="95"/>
      <c r="B3058" s="71"/>
      <c r="C3058" s="74"/>
      <c r="D3058" s="75"/>
      <c r="E3058" s="51"/>
      <c r="F3058" s="51"/>
      <c r="G3058" s="51"/>
      <c r="H3058" s="51"/>
      <c r="I3058" s="88"/>
    </row>
    <row r="3059" spans="1:9">
      <c r="A3059" s="95"/>
      <c r="B3059" s="71"/>
      <c r="C3059" s="74"/>
      <c r="D3059" s="75"/>
      <c r="E3059" s="51"/>
      <c r="F3059" s="51"/>
      <c r="G3059" s="51"/>
      <c r="H3059" s="51"/>
      <c r="I3059" s="88"/>
    </row>
    <row r="3060" spans="1:9">
      <c r="A3060" s="95"/>
      <c r="B3060" s="71"/>
      <c r="C3060" s="74"/>
      <c r="D3060" s="75"/>
      <c r="E3060" s="51"/>
      <c r="F3060" s="51"/>
      <c r="G3060" s="51"/>
      <c r="H3060" s="51"/>
      <c r="I3060" s="88"/>
    </row>
    <row r="3061" spans="1:9">
      <c r="A3061" s="95"/>
      <c r="B3061" s="71"/>
      <c r="C3061" s="74"/>
      <c r="D3061" s="78" t="s">
        <v>86</v>
      </c>
      <c r="E3061" s="51"/>
      <c r="F3061" s="51"/>
      <c r="G3061" s="51"/>
      <c r="H3061" s="51"/>
      <c r="I3061" s="88"/>
    </row>
    <row r="3062" spans="1:9" ht="63">
      <c r="A3062" s="90"/>
      <c r="B3062" s="60" t="s">
        <v>76</v>
      </c>
      <c r="C3062" s="62" t="s">
        <v>1135</v>
      </c>
      <c r="D3062" s="66" t="s">
        <v>369</v>
      </c>
      <c r="E3062" s="51"/>
      <c r="F3062" s="51"/>
      <c r="G3062" s="51"/>
      <c r="H3062" s="51"/>
      <c r="I3062" s="88"/>
    </row>
    <row r="3063" spans="1:9" ht="180">
      <c r="A3063" s="91"/>
      <c r="B3063" s="61" t="s">
        <v>87</v>
      </c>
      <c r="C3063" s="63" t="s">
        <v>1373</v>
      </c>
      <c r="D3063" s="66" t="s">
        <v>83</v>
      </c>
      <c r="E3063" s="51"/>
      <c r="F3063" s="51"/>
      <c r="G3063" s="51"/>
      <c r="H3063" s="51"/>
      <c r="I3063" s="88"/>
    </row>
    <row r="3064" spans="1:9" ht="54">
      <c r="A3064" s="92"/>
      <c r="B3064" s="61"/>
      <c r="C3064" s="64" t="s">
        <v>1137</v>
      </c>
      <c r="D3064" s="66" t="s">
        <v>1369</v>
      </c>
      <c r="E3064" s="51"/>
      <c r="F3064" s="51"/>
      <c r="G3064" s="51"/>
      <c r="H3064" s="51"/>
      <c r="I3064" s="88"/>
    </row>
    <row r="3065" spans="1:9" ht="27">
      <c r="A3065" s="92" t="s">
        <v>29</v>
      </c>
      <c r="B3065" s="61"/>
      <c r="C3065" s="65" t="s">
        <v>368</v>
      </c>
      <c r="D3065" s="67" t="s">
        <v>1370</v>
      </c>
      <c r="E3065" s="51"/>
      <c r="F3065" s="51"/>
      <c r="G3065" s="51"/>
      <c r="H3065" s="51"/>
      <c r="I3065" s="88"/>
    </row>
    <row r="3066" spans="1:9">
      <c r="A3066" s="92"/>
      <c r="B3066" s="61"/>
      <c r="C3066" s="65"/>
      <c r="D3066" s="66"/>
      <c r="E3066" s="51"/>
      <c r="F3066" s="51"/>
      <c r="G3066" s="51"/>
      <c r="H3066" s="51"/>
      <c r="I3066" s="88"/>
    </row>
    <row r="3067" spans="1:9">
      <c r="A3067" s="92"/>
      <c r="B3067" s="61"/>
      <c r="C3067" s="65"/>
      <c r="D3067" s="66"/>
      <c r="E3067" s="51"/>
      <c r="F3067" s="51"/>
      <c r="G3067" s="51"/>
      <c r="H3067" s="51"/>
      <c r="I3067" s="88"/>
    </row>
    <row r="3068" spans="1:9">
      <c r="A3068" s="92"/>
      <c r="B3068" s="61"/>
      <c r="C3068" s="65"/>
      <c r="D3068" s="66"/>
      <c r="E3068" s="51"/>
      <c r="F3068" s="51"/>
      <c r="G3068" s="51"/>
      <c r="H3068" s="51"/>
      <c r="I3068" s="88"/>
    </row>
    <row r="3069" spans="1:9">
      <c r="A3069" s="92"/>
      <c r="B3069" s="61"/>
      <c r="C3069" s="65"/>
      <c r="D3069" s="69" t="s">
        <v>86</v>
      </c>
      <c r="E3069" s="51"/>
      <c r="F3069" s="51"/>
      <c r="G3069" s="51"/>
      <c r="H3069" s="51"/>
      <c r="I3069" s="88"/>
    </row>
    <row r="3070" spans="1:9" ht="63">
      <c r="A3070" s="93"/>
      <c r="B3070" s="70" t="s">
        <v>76</v>
      </c>
      <c r="C3070" s="72" t="s">
        <v>1138</v>
      </c>
      <c r="D3070" s="75" t="s">
        <v>369</v>
      </c>
      <c r="E3070" s="51"/>
      <c r="F3070" s="51"/>
      <c r="G3070" s="51"/>
      <c r="H3070" s="51"/>
      <c r="I3070" s="88"/>
    </row>
    <row r="3071" spans="1:9" ht="180">
      <c r="A3071" s="94"/>
      <c r="B3071" s="71" t="s">
        <v>87</v>
      </c>
      <c r="C3071" s="73" t="s">
        <v>1374</v>
      </c>
      <c r="D3071" s="75" t="s">
        <v>83</v>
      </c>
      <c r="E3071" s="51"/>
      <c r="F3071" s="51"/>
      <c r="G3071" s="51"/>
      <c r="H3071" s="51"/>
      <c r="I3071" s="88"/>
    </row>
    <row r="3072" spans="1:9" ht="54">
      <c r="A3072" s="95"/>
      <c r="B3072" s="71"/>
      <c r="C3072" s="57" t="s">
        <v>1139</v>
      </c>
      <c r="D3072" s="75" t="s">
        <v>1369</v>
      </c>
      <c r="E3072" s="51"/>
      <c r="F3072" s="51"/>
      <c r="G3072" s="51"/>
      <c r="H3072" s="51"/>
      <c r="I3072" s="88"/>
    </row>
    <row r="3073" spans="1:9" ht="27">
      <c r="A3073" s="95" t="s">
        <v>29</v>
      </c>
      <c r="B3073" s="71"/>
      <c r="C3073" s="74" t="s">
        <v>368</v>
      </c>
      <c r="D3073" s="76" t="s">
        <v>1370</v>
      </c>
      <c r="E3073" s="51"/>
      <c r="F3073" s="51"/>
      <c r="G3073" s="51"/>
      <c r="H3073" s="51"/>
      <c r="I3073" s="88"/>
    </row>
    <row r="3074" spans="1:9">
      <c r="A3074" s="95"/>
      <c r="B3074" s="71"/>
      <c r="C3074" s="74"/>
      <c r="D3074" s="75"/>
      <c r="E3074" s="51"/>
      <c r="F3074" s="51"/>
      <c r="G3074" s="51"/>
      <c r="H3074" s="51"/>
      <c r="I3074" s="88"/>
    </row>
    <row r="3075" spans="1:9">
      <c r="A3075" s="95"/>
      <c r="B3075" s="71"/>
      <c r="C3075" s="74"/>
      <c r="D3075" s="75"/>
      <c r="E3075" s="51"/>
      <c r="F3075" s="51"/>
      <c r="G3075" s="51"/>
      <c r="H3075" s="51"/>
      <c r="I3075" s="88"/>
    </row>
    <row r="3076" spans="1:9">
      <c r="A3076" s="95"/>
      <c r="B3076" s="71"/>
      <c r="C3076" s="74"/>
      <c r="D3076" s="75"/>
      <c r="E3076" s="51"/>
      <c r="F3076" s="51"/>
      <c r="G3076" s="51"/>
      <c r="H3076" s="51"/>
      <c r="I3076" s="88"/>
    </row>
    <row r="3077" spans="1:9">
      <c r="A3077" s="95"/>
      <c r="B3077" s="71"/>
      <c r="C3077" s="74"/>
      <c r="D3077" s="78" t="s">
        <v>86</v>
      </c>
      <c r="E3077" s="51"/>
      <c r="F3077" s="51"/>
      <c r="G3077" s="51"/>
      <c r="H3077" s="51"/>
      <c r="I3077" s="88"/>
    </row>
    <row r="3078" spans="1:9" ht="63">
      <c r="A3078" s="90"/>
      <c r="B3078" s="60" t="s">
        <v>76</v>
      </c>
      <c r="C3078" s="62" t="s">
        <v>780</v>
      </c>
      <c r="D3078" s="66" t="s">
        <v>369</v>
      </c>
      <c r="E3078" s="51"/>
      <c r="F3078" s="51"/>
      <c r="G3078" s="51"/>
      <c r="H3078" s="51"/>
      <c r="I3078" s="88"/>
    </row>
    <row r="3079" spans="1:9" ht="180">
      <c r="A3079" s="91"/>
      <c r="B3079" s="61" t="s">
        <v>87</v>
      </c>
      <c r="C3079" s="63" t="s">
        <v>1368</v>
      </c>
      <c r="D3079" s="66" t="s">
        <v>83</v>
      </c>
      <c r="E3079" s="51"/>
      <c r="F3079" s="51"/>
      <c r="G3079" s="51"/>
      <c r="H3079" s="51"/>
      <c r="I3079" s="88"/>
    </row>
    <row r="3080" spans="1:9" ht="54">
      <c r="A3080" s="92"/>
      <c r="B3080" s="61"/>
      <c r="C3080" s="64" t="s">
        <v>782</v>
      </c>
      <c r="D3080" s="66" t="s">
        <v>1369</v>
      </c>
      <c r="E3080" s="51"/>
      <c r="F3080" s="51"/>
      <c r="G3080" s="51"/>
      <c r="H3080" s="51"/>
      <c r="I3080" s="88"/>
    </row>
    <row r="3081" spans="1:9" ht="27">
      <c r="A3081" s="92" t="s">
        <v>29</v>
      </c>
      <c r="B3081" s="61"/>
      <c r="C3081" s="65" t="s">
        <v>368</v>
      </c>
      <c r="D3081" s="67" t="s">
        <v>1370</v>
      </c>
      <c r="E3081" s="51"/>
      <c r="F3081" s="51"/>
      <c r="G3081" s="51"/>
      <c r="H3081" s="51"/>
      <c r="I3081" s="88"/>
    </row>
    <row r="3082" spans="1:9">
      <c r="A3082" s="92"/>
      <c r="B3082" s="61"/>
      <c r="C3082" s="65"/>
      <c r="D3082" s="66"/>
      <c r="E3082" s="51"/>
      <c r="F3082" s="51"/>
      <c r="G3082" s="51"/>
      <c r="H3082" s="51"/>
      <c r="I3082" s="88"/>
    </row>
    <row r="3083" spans="1:9">
      <c r="A3083" s="92"/>
      <c r="B3083" s="61"/>
      <c r="C3083" s="65"/>
      <c r="D3083" s="66"/>
      <c r="E3083" s="51"/>
      <c r="F3083" s="51"/>
      <c r="G3083" s="51"/>
      <c r="H3083" s="51"/>
      <c r="I3083" s="88"/>
    </row>
    <row r="3084" spans="1:9">
      <c r="A3084" s="92"/>
      <c r="B3084" s="61"/>
      <c r="C3084" s="65"/>
      <c r="D3084" s="66"/>
      <c r="E3084" s="51"/>
      <c r="F3084" s="51"/>
      <c r="G3084" s="51"/>
      <c r="H3084" s="51"/>
      <c r="I3084" s="88"/>
    </row>
    <row r="3085" spans="1:9">
      <c r="A3085" s="92"/>
      <c r="B3085" s="61"/>
      <c r="C3085" s="65"/>
      <c r="D3085" s="69" t="s">
        <v>86</v>
      </c>
      <c r="E3085" s="51"/>
      <c r="F3085" s="51"/>
      <c r="G3085" s="51"/>
      <c r="H3085" s="51"/>
      <c r="I3085" s="88"/>
    </row>
    <row r="3086" spans="1:9" ht="63">
      <c r="A3086" s="93"/>
      <c r="B3086" s="70" t="s">
        <v>76</v>
      </c>
      <c r="C3086" s="72" t="s">
        <v>785</v>
      </c>
      <c r="D3086" s="75" t="s">
        <v>369</v>
      </c>
      <c r="E3086" s="51"/>
      <c r="F3086" s="51"/>
      <c r="G3086" s="51"/>
      <c r="H3086" s="51"/>
      <c r="I3086" s="88"/>
    </row>
    <row r="3087" spans="1:9" ht="180">
      <c r="A3087" s="94"/>
      <c r="B3087" s="71" t="s">
        <v>87</v>
      </c>
      <c r="C3087" s="73" t="s">
        <v>1371</v>
      </c>
      <c r="D3087" s="75" t="s">
        <v>83</v>
      </c>
      <c r="E3087" s="51"/>
      <c r="F3087" s="51"/>
      <c r="G3087" s="51"/>
      <c r="H3087" s="51"/>
      <c r="I3087" s="88"/>
    </row>
    <row r="3088" spans="1:9" ht="54">
      <c r="A3088" s="95"/>
      <c r="B3088" s="71"/>
      <c r="C3088" s="57" t="s">
        <v>787</v>
      </c>
      <c r="D3088" s="75" t="s">
        <v>1369</v>
      </c>
      <c r="E3088" s="51"/>
      <c r="F3088" s="51"/>
      <c r="G3088" s="51"/>
      <c r="H3088" s="51"/>
      <c r="I3088" s="88"/>
    </row>
    <row r="3089" spans="1:9" ht="27">
      <c r="A3089" s="95" t="s">
        <v>29</v>
      </c>
      <c r="B3089" s="71"/>
      <c r="C3089" s="74" t="s">
        <v>368</v>
      </c>
      <c r="D3089" s="76" t="s">
        <v>1370</v>
      </c>
      <c r="E3089" s="51"/>
      <c r="F3089" s="51"/>
      <c r="G3089" s="51"/>
      <c r="H3089" s="51"/>
      <c r="I3089" s="88"/>
    </row>
    <row r="3090" spans="1:9">
      <c r="A3090" s="95"/>
      <c r="B3090" s="71"/>
      <c r="C3090" s="74"/>
      <c r="D3090" s="75"/>
      <c r="E3090" s="51"/>
      <c r="F3090" s="51"/>
      <c r="G3090" s="51"/>
      <c r="H3090" s="51"/>
      <c r="I3090" s="88"/>
    </row>
    <row r="3091" spans="1:9">
      <c r="A3091" s="95"/>
      <c r="B3091" s="71"/>
      <c r="C3091" s="74"/>
      <c r="D3091" s="75"/>
      <c r="E3091" s="51"/>
      <c r="F3091" s="51"/>
      <c r="G3091" s="51"/>
      <c r="H3091" s="51"/>
      <c r="I3091" s="88"/>
    </row>
    <row r="3092" spans="1:9">
      <c r="A3092" s="95"/>
      <c r="B3092" s="71"/>
      <c r="C3092" s="74"/>
      <c r="D3092" s="75"/>
      <c r="E3092" s="51"/>
      <c r="F3092" s="51"/>
      <c r="G3092" s="51"/>
      <c r="H3092" s="51"/>
      <c r="I3092" s="88"/>
    </row>
    <row r="3093" spans="1:9">
      <c r="A3093" s="95"/>
      <c r="B3093" s="71"/>
      <c r="C3093" s="74"/>
      <c r="D3093" s="78" t="s">
        <v>86</v>
      </c>
      <c r="E3093" s="51"/>
      <c r="F3093" s="51"/>
      <c r="G3093" s="51"/>
      <c r="H3093" s="51"/>
      <c r="I3093" s="88"/>
    </row>
    <row r="3094" spans="1:9" ht="63">
      <c r="A3094" s="90"/>
      <c r="B3094" s="60" t="s">
        <v>76</v>
      </c>
      <c r="C3094" s="62" t="s">
        <v>788</v>
      </c>
      <c r="D3094" s="66" t="s">
        <v>369</v>
      </c>
      <c r="E3094" s="51"/>
      <c r="F3094" s="51"/>
      <c r="G3094" s="51"/>
      <c r="H3094" s="51"/>
      <c r="I3094" s="88"/>
    </row>
    <row r="3095" spans="1:9" ht="180">
      <c r="A3095" s="91"/>
      <c r="B3095" s="61" t="s">
        <v>87</v>
      </c>
      <c r="C3095" s="63" t="s">
        <v>1372</v>
      </c>
      <c r="D3095" s="66" t="s">
        <v>83</v>
      </c>
      <c r="E3095" s="51"/>
      <c r="F3095" s="51"/>
      <c r="G3095" s="51"/>
      <c r="H3095" s="51"/>
      <c r="I3095" s="88"/>
    </row>
    <row r="3096" spans="1:9" ht="54">
      <c r="A3096" s="92"/>
      <c r="B3096" s="61"/>
      <c r="C3096" s="64" t="s">
        <v>789</v>
      </c>
      <c r="D3096" s="66" t="s">
        <v>1369</v>
      </c>
      <c r="E3096" s="51"/>
      <c r="F3096" s="51"/>
      <c r="G3096" s="51"/>
      <c r="H3096" s="51"/>
      <c r="I3096" s="88"/>
    </row>
    <row r="3097" spans="1:9" ht="27">
      <c r="A3097" s="92" t="s">
        <v>29</v>
      </c>
      <c r="B3097" s="61"/>
      <c r="C3097" s="65" t="s">
        <v>368</v>
      </c>
      <c r="D3097" s="67" t="s">
        <v>1370</v>
      </c>
      <c r="E3097" s="51"/>
      <c r="F3097" s="51"/>
      <c r="G3097" s="51"/>
      <c r="H3097" s="51"/>
      <c r="I3097" s="88"/>
    </row>
    <row r="3098" spans="1:9">
      <c r="A3098" s="92"/>
      <c r="B3098" s="61"/>
      <c r="C3098" s="65"/>
      <c r="D3098" s="66"/>
      <c r="E3098" s="51"/>
      <c r="F3098" s="51"/>
      <c r="G3098" s="51"/>
      <c r="H3098" s="51"/>
      <c r="I3098" s="88"/>
    </row>
    <row r="3099" spans="1:9">
      <c r="A3099" s="92"/>
      <c r="B3099" s="61"/>
      <c r="C3099" s="65"/>
      <c r="D3099" s="66"/>
      <c r="E3099" s="51"/>
      <c r="F3099" s="51"/>
      <c r="G3099" s="51"/>
      <c r="H3099" s="51"/>
      <c r="I3099" s="88"/>
    </row>
    <row r="3100" spans="1:9">
      <c r="A3100" s="92"/>
      <c r="B3100" s="61"/>
      <c r="C3100" s="65"/>
      <c r="D3100" s="66"/>
      <c r="E3100" s="51"/>
      <c r="F3100" s="51"/>
      <c r="G3100" s="51"/>
      <c r="H3100" s="51"/>
      <c r="I3100" s="88"/>
    </row>
    <row r="3101" spans="1:9">
      <c r="A3101" s="92"/>
      <c r="B3101" s="61"/>
      <c r="C3101" s="65"/>
      <c r="D3101" s="69" t="s">
        <v>86</v>
      </c>
      <c r="E3101" s="51"/>
      <c r="F3101" s="51"/>
      <c r="G3101" s="51"/>
      <c r="H3101" s="51"/>
      <c r="I3101" s="88"/>
    </row>
    <row r="3102" spans="1:9" ht="63">
      <c r="A3102" s="93"/>
      <c r="B3102" s="70" t="s">
        <v>76</v>
      </c>
      <c r="C3102" s="72" t="s">
        <v>790</v>
      </c>
      <c r="D3102" s="75" t="s">
        <v>369</v>
      </c>
      <c r="E3102" s="51"/>
      <c r="F3102" s="51"/>
      <c r="G3102" s="51"/>
      <c r="H3102" s="51"/>
      <c r="I3102" s="88"/>
    </row>
    <row r="3103" spans="1:9" ht="180">
      <c r="A3103" s="94"/>
      <c r="B3103" s="71" t="s">
        <v>87</v>
      </c>
      <c r="C3103" s="73" t="s">
        <v>1373</v>
      </c>
      <c r="D3103" s="75" t="s">
        <v>83</v>
      </c>
      <c r="E3103" s="51"/>
      <c r="F3103" s="51"/>
      <c r="G3103" s="51"/>
      <c r="H3103" s="51"/>
      <c r="I3103" s="88"/>
    </row>
    <row r="3104" spans="1:9" ht="54">
      <c r="A3104" s="95"/>
      <c r="B3104" s="71"/>
      <c r="C3104" s="57" t="s">
        <v>792</v>
      </c>
      <c r="D3104" s="75" t="s">
        <v>1369</v>
      </c>
      <c r="E3104" s="51"/>
      <c r="F3104" s="51"/>
      <c r="G3104" s="51"/>
      <c r="H3104" s="51"/>
      <c r="I3104" s="88"/>
    </row>
    <row r="3105" spans="1:9" ht="27">
      <c r="A3105" s="95" t="s">
        <v>29</v>
      </c>
      <c r="B3105" s="71"/>
      <c r="C3105" s="74" t="s">
        <v>368</v>
      </c>
      <c r="D3105" s="76" t="s">
        <v>1370</v>
      </c>
      <c r="E3105" s="51"/>
      <c r="F3105" s="51"/>
      <c r="G3105" s="51"/>
      <c r="H3105" s="51"/>
      <c r="I3105" s="88"/>
    </row>
    <row r="3106" spans="1:9">
      <c r="A3106" s="95"/>
      <c r="B3106" s="71"/>
      <c r="C3106" s="74"/>
      <c r="D3106" s="75"/>
      <c r="E3106" s="51"/>
      <c r="F3106" s="51"/>
      <c r="G3106" s="51"/>
      <c r="H3106" s="51"/>
      <c r="I3106" s="88"/>
    </row>
    <row r="3107" spans="1:9">
      <c r="A3107" s="95"/>
      <c r="B3107" s="71"/>
      <c r="C3107" s="74"/>
      <c r="D3107" s="75"/>
      <c r="E3107" s="51"/>
      <c r="F3107" s="51"/>
      <c r="G3107" s="51"/>
      <c r="H3107" s="51"/>
      <c r="I3107" s="88"/>
    </row>
    <row r="3108" spans="1:9">
      <c r="A3108" s="95"/>
      <c r="B3108" s="71"/>
      <c r="C3108" s="74"/>
      <c r="D3108" s="75"/>
      <c r="E3108" s="51"/>
      <c r="F3108" s="51"/>
      <c r="G3108" s="51"/>
      <c r="H3108" s="51"/>
      <c r="I3108" s="88"/>
    </row>
    <row r="3109" spans="1:9">
      <c r="A3109" s="95"/>
      <c r="B3109" s="71"/>
      <c r="C3109" s="74"/>
      <c r="D3109" s="78" t="s">
        <v>86</v>
      </c>
      <c r="E3109" s="51"/>
      <c r="F3109" s="51"/>
      <c r="G3109" s="51"/>
      <c r="H3109" s="51"/>
      <c r="I3109" s="88"/>
    </row>
    <row r="3110" spans="1:9" ht="63">
      <c r="A3110" s="90"/>
      <c r="B3110" s="60" t="s">
        <v>76</v>
      </c>
      <c r="C3110" s="62" t="s">
        <v>793</v>
      </c>
      <c r="D3110" s="66" t="s">
        <v>369</v>
      </c>
      <c r="E3110" s="51"/>
      <c r="F3110" s="51"/>
      <c r="G3110" s="51"/>
      <c r="H3110" s="51"/>
      <c r="I3110" s="88"/>
    </row>
    <row r="3111" spans="1:9" ht="180">
      <c r="A3111" s="91"/>
      <c r="B3111" s="61" t="s">
        <v>87</v>
      </c>
      <c r="C3111" s="63" t="s">
        <v>1374</v>
      </c>
      <c r="D3111" s="66" t="s">
        <v>83</v>
      </c>
      <c r="E3111" s="51"/>
      <c r="F3111" s="51"/>
      <c r="G3111" s="51"/>
      <c r="H3111" s="51"/>
      <c r="I3111" s="88"/>
    </row>
    <row r="3112" spans="1:9" ht="54">
      <c r="A3112" s="92"/>
      <c r="B3112" s="61"/>
      <c r="C3112" s="64" t="s">
        <v>795</v>
      </c>
      <c r="D3112" s="66" t="s">
        <v>1369</v>
      </c>
      <c r="E3112" s="51"/>
      <c r="F3112" s="51"/>
      <c r="G3112" s="51"/>
      <c r="H3112" s="51"/>
      <c r="I3112" s="88"/>
    </row>
    <row r="3113" spans="1:9" ht="27">
      <c r="A3113" s="92" t="s">
        <v>29</v>
      </c>
      <c r="B3113" s="61"/>
      <c r="C3113" s="65" t="s">
        <v>368</v>
      </c>
      <c r="D3113" s="67" t="s">
        <v>1370</v>
      </c>
      <c r="E3113" s="51"/>
      <c r="F3113" s="51"/>
      <c r="G3113" s="51"/>
      <c r="H3113" s="51"/>
      <c r="I3113" s="88"/>
    </row>
    <row r="3114" spans="1:9">
      <c r="A3114" s="92"/>
      <c r="B3114" s="61"/>
      <c r="C3114" s="65"/>
      <c r="D3114" s="66"/>
      <c r="E3114" s="51"/>
      <c r="F3114" s="51"/>
      <c r="G3114" s="51"/>
      <c r="H3114" s="51"/>
      <c r="I3114" s="88"/>
    </row>
    <row r="3115" spans="1:9">
      <c r="A3115" s="92"/>
      <c r="B3115" s="61"/>
      <c r="C3115" s="65"/>
      <c r="D3115" s="66"/>
      <c r="E3115" s="51"/>
      <c r="F3115" s="51"/>
      <c r="G3115" s="51"/>
      <c r="H3115" s="51"/>
      <c r="I3115" s="88"/>
    </row>
    <row r="3116" spans="1:9">
      <c r="A3116" s="92"/>
      <c r="B3116" s="61"/>
      <c r="C3116" s="65"/>
      <c r="D3116" s="66"/>
      <c r="E3116" s="51"/>
      <c r="F3116" s="51"/>
      <c r="G3116" s="51"/>
      <c r="H3116" s="51"/>
      <c r="I3116" s="88"/>
    </row>
    <row r="3117" spans="1:9">
      <c r="A3117" s="92"/>
      <c r="B3117" s="61"/>
      <c r="C3117" s="65"/>
      <c r="D3117" s="69" t="s">
        <v>86</v>
      </c>
      <c r="E3117" s="51"/>
      <c r="F3117" s="51"/>
      <c r="G3117" s="51"/>
      <c r="H3117" s="51"/>
      <c r="I3117" s="88"/>
    </row>
    <row r="3118" spans="1:9" ht="99">
      <c r="A3118" s="93"/>
      <c r="B3118" s="70" t="s">
        <v>76</v>
      </c>
      <c r="C3118" s="72" t="s">
        <v>1375</v>
      </c>
      <c r="D3118" s="75" t="s">
        <v>325</v>
      </c>
      <c r="E3118" s="51"/>
      <c r="F3118" s="51"/>
      <c r="G3118" s="51"/>
      <c r="H3118" s="51"/>
      <c r="I3118" s="88"/>
    </row>
    <row r="3119" spans="1:9" ht="54">
      <c r="A3119" s="94"/>
      <c r="B3119" s="71" t="s">
        <v>77</v>
      </c>
      <c r="C3119" s="57" t="s">
        <v>1376</v>
      </c>
      <c r="D3119" s="75" t="s">
        <v>83</v>
      </c>
      <c r="E3119" s="51"/>
      <c r="F3119" s="51"/>
      <c r="G3119" s="51"/>
      <c r="H3119" s="51"/>
      <c r="I3119" s="88"/>
    </row>
    <row r="3120" spans="1:9" ht="27">
      <c r="A3120" s="95"/>
      <c r="B3120" s="71"/>
      <c r="C3120" s="74" t="s">
        <v>185</v>
      </c>
      <c r="D3120" s="75" t="s">
        <v>1377</v>
      </c>
      <c r="E3120" s="51"/>
      <c r="F3120" s="51"/>
      <c r="G3120" s="51"/>
      <c r="H3120" s="51"/>
      <c r="I3120" s="88"/>
    </row>
    <row r="3121" spans="1:9">
      <c r="A3121" s="95" t="s">
        <v>75</v>
      </c>
      <c r="B3121" s="71"/>
      <c r="C3121" s="74"/>
      <c r="D3121" s="76" t="s">
        <v>1378</v>
      </c>
      <c r="E3121" s="51"/>
      <c r="F3121" s="51"/>
      <c r="G3121" s="51"/>
      <c r="H3121" s="51"/>
      <c r="I3121" s="88"/>
    </row>
    <row r="3122" spans="1:9">
      <c r="A3122" s="95"/>
      <c r="B3122" s="71"/>
      <c r="C3122" s="74"/>
      <c r="D3122" s="75"/>
      <c r="E3122" s="51"/>
      <c r="F3122" s="51"/>
      <c r="G3122" s="51"/>
      <c r="H3122" s="51"/>
      <c r="I3122" s="88"/>
    </row>
    <row r="3123" spans="1:9">
      <c r="A3123" s="95"/>
      <c r="B3123" s="71"/>
      <c r="C3123" s="74"/>
      <c r="D3123" s="75"/>
      <c r="E3123" s="51"/>
      <c r="F3123" s="51"/>
      <c r="G3123" s="51"/>
      <c r="H3123" s="51"/>
      <c r="I3123" s="88"/>
    </row>
    <row r="3124" spans="1:9">
      <c r="A3124" s="95"/>
      <c r="B3124" s="71"/>
      <c r="C3124" s="74"/>
      <c r="D3124" s="75"/>
      <c r="E3124" s="51"/>
      <c r="F3124" s="51"/>
      <c r="G3124" s="51"/>
      <c r="H3124" s="51"/>
      <c r="I3124" s="88"/>
    </row>
    <row r="3125" spans="1:9">
      <c r="A3125" s="95"/>
      <c r="B3125" s="71"/>
      <c r="C3125" s="74"/>
      <c r="D3125" s="78" t="s">
        <v>86</v>
      </c>
      <c r="E3125" s="51"/>
      <c r="F3125" s="51"/>
      <c r="G3125" s="51"/>
      <c r="H3125" s="51"/>
      <c r="I3125" s="88"/>
    </row>
    <row r="3126" spans="1:9" ht="99">
      <c r="A3126" s="90"/>
      <c r="B3126" s="60" t="s">
        <v>76</v>
      </c>
      <c r="C3126" s="62" t="s">
        <v>1375</v>
      </c>
      <c r="D3126" s="66" t="s">
        <v>276</v>
      </c>
      <c r="E3126" s="51"/>
      <c r="F3126" s="51"/>
      <c r="G3126" s="51"/>
      <c r="H3126" s="51"/>
      <c r="I3126" s="88"/>
    </row>
    <row r="3127" spans="1:9" ht="54">
      <c r="A3127" s="91"/>
      <c r="B3127" s="61" t="s">
        <v>77</v>
      </c>
      <c r="C3127" s="64" t="s">
        <v>1376</v>
      </c>
      <c r="D3127" s="66" t="s">
        <v>220</v>
      </c>
      <c r="E3127" s="51"/>
      <c r="F3127" s="51"/>
      <c r="G3127" s="51"/>
      <c r="H3127" s="51"/>
      <c r="I3127" s="88"/>
    </row>
    <row r="3128" spans="1:9" ht="27">
      <c r="A3128" s="92"/>
      <c r="B3128" s="61"/>
      <c r="C3128" s="65" t="s">
        <v>275</v>
      </c>
      <c r="D3128" s="66" t="s">
        <v>1379</v>
      </c>
      <c r="E3128" s="51"/>
      <c r="F3128" s="51"/>
      <c r="G3128" s="51"/>
      <c r="H3128" s="51"/>
      <c r="I3128" s="88"/>
    </row>
    <row r="3129" spans="1:9">
      <c r="A3129" s="92" t="s">
        <v>75</v>
      </c>
      <c r="B3129" s="61"/>
      <c r="C3129" s="65"/>
      <c r="D3129" s="67" t="s">
        <v>1380</v>
      </c>
      <c r="E3129" s="51"/>
      <c r="F3129" s="51"/>
      <c r="G3129" s="51"/>
      <c r="H3129" s="51"/>
      <c r="I3129" s="88"/>
    </row>
    <row r="3130" spans="1:9">
      <c r="A3130" s="92"/>
      <c r="B3130" s="61"/>
      <c r="C3130" s="65"/>
      <c r="D3130" s="66"/>
      <c r="E3130" s="51"/>
      <c r="F3130" s="51"/>
      <c r="G3130" s="51"/>
      <c r="H3130" s="51"/>
      <c r="I3130" s="88"/>
    </row>
    <row r="3131" spans="1:9">
      <c r="A3131" s="92"/>
      <c r="B3131" s="61"/>
      <c r="C3131" s="65"/>
      <c r="D3131" s="66"/>
      <c r="E3131" s="51"/>
      <c r="F3131" s="51"/>
      <c r="G3131" s="51"/>
      <c r="H3131" s="51"/>
      <c r="I3131" s="88"/>
    </row>
    <row r="3132" spans="1:9">
      <c r="A3132" s="92"/>
      <c r="B3132" s="61"/>
      <c r="C3132" s="65"/>
      <c r="D3132" s="66"/>
      <c r="E3132" s="51"/>
      <c r="F3132" s="51"/>
      <c r="G3132" s="51"/>
      <c r="H3132" s="51"/>
      <c r="I3132" s="88"/>
    </row>
    <row r="3133" spans="1:9">
      <c r="A3133" s="92"/>
      <c r="B3133" s="61"/>
      <c r="C3133" s="65"/>
      <c r="D3133" s="69" t="s">
        <v>86</v>
      </c>
      <c r="E3133" s="51"/>
      <c r="F3133" s="51"/>
      <c r="G3133" s="51"/>
      <c r="H3133" s="51"/>
      <c r="I3133" s="88"/>
    </row>
    <row r="3134" spans="1:9" ht="45">
      <c r="A3134" s="93"/>
      <c r="B3134" s="194" t="s">
        <v>117</v>
      </c>
      <c r="C3134" s="72" t="s">
        <v>1318</v>
      </c>
      <c r="D3134" s="75" t="s">
        <v>1382</v>
      </c>
      <c r="E3134" s="51"/>
      <c r="F3134" s="51"/>
      <c r="G3134" s="51"/>
      <c r="H3134" s="51"/>
      <c r="I3134" s="88"/>
    </row>
    <row r="3135" spans="1:9" ht="63">
      <c r="A3135" s="94"/>
      <c r="B3135" s="194"/>
      <c r="C3135" s="73" t="s">
        <v>1381</v>
      </c>
      <c r="D3135" s="75" t="s">
        <v>83</v>
      </c>
      <c r="E3135" s="51"/>
      <c r="F3135" s="51"/>
      <c r="G3135" s="51"/>
      <c r="H3135" s="51"/>
      <c r="I3135" s="88"/>
    </row>
    <row r="3136" spans="1:9" ht="36">
      <c r="A3136" s="95"/>
      <c r="B3136" s="194"/>
      <c r="C3136" s="57" t="s">
        <v>1319</v>
      </c>
      <c r="D3136" s="75" t="s">
        <v>1383</v>
      </c>
      <c r="E3136" s="51"/>
      <c r="F3136" s="51"/>
      <c r="G3136" s="51"/>
      <c r="H3136" s="51"/>
      <c r="I3136" s="88"/>
    </row>
    <row r="3137" spans="1:9" ht="36">
      <c r="A3137" s="95" t="s">
        <v>75</v>
      </c>
      <c r="B3137" s="194"/>
      <c r="C3137" s="74" t="s">
        <v>201</v>
      </c>
      <c r="D3137" s="76" t="s">
        <v>1384</v>
      </c>
      <c r="E3137" s="51"/>
      <c r="F3137" s="51"/>
      <c r="G3137" s="51"/>
      <c r="H3137" s="51"/>
      <c r="I3137" s="88"/>
    </row>
    <row r="3138" spans="1:9">
      <c r="A3138" s="95"/>
      <c r="B3138" s="194"/>
      <c r="C3138" s="74"/>
      <c r="D3138" s="75"/>
      <c r="E3138" s="51"/>
      <c r="F3138" s="51"/>
      <c r="G3138" s="51"/>
      <c r="H3138" s="51"/>
      <c r="I3138" s="88"/>
    </row>
    <row r="3139" spans="1:9">
      <c r="A3139" s="95"/>
      <c r="B3139" s="194"/>
      <c r="C3139" s="74"/>
      <c r="D3139" s="75"/>
      <c r="E3139" s="51"/>
      <c r="F3139" s="51"/>
      <c r="G3139" s="51"/>
      <c r="H3139" s="51"/>
      <c r="I3139" s="88"/>
    </row>
    <row r="3140" spans="1:9">
      <c r="A3140" s="95"/>
      <c r="B3140" s="194"/>
      <c r="C3140" s="74"/>
      <c r="D3140" s="75"/>
      <c r="E3140" s="51"/>
      <c r="F3140" s="51"/>
      <c r="G3140" s="51"/>
      <c r="H3140" s="51"/>
      <c r="I3140" s="88"/>
    </row>
    <row r="3141" spans="1:9">
      <c r="A3141" s="95"/>
      <c r="B3141" s="194"/>
      <c r="C3141" s="74"/>
      <c r="D3141" s="78" t="s">
        <v>86</v>
      </c>
      <c r="E3141" s="51"/>
      <c r="F3141" s="51"/>
      <c r="G3141" s="51"/>
      <c r="H3141" s="51"/>
      <c r="I3141" s="88"/>
    </row>
    <row r="3142" spans="1:9" ht="54">
      <c r="A3142" s="90"/>
      <c r="B3142" s="60" t="s">
        <v>76</v>
      </c>
      <c r="C3142" s="62" t="s">
        <v>1385</v>
      </c>
      <c r="D3142" s="66" t="s">
        <v>1388</v>
      </c>
      <c r="E3142" s="51"/>
      <c r="F3142" s="51"/>
      <c r="G3142" s="51"/>
      <c r="H3142" s="51"/>
      <c r="I3142" s="88"/>
    </row>
    <row r="3143" spans="1:9" ht="36">
      <c r="A3143" s="91"/>
      <c r="B3143" s="61" t="s">
        <v>77</v>
      </c>
      <c r="C3143" s="64" t="s">
        <v>1386</v>
      </c>
      <c r="D3143" s="66" t="s">
        <v>83</v>
      </c>
      <c r="E3143" s="51"/>
      <c r="F3143" s="51"/>
      <c r="G3143" s="51"/>
      <c r="H3143" s="51"/>
      <c r="I3143" s="88"/>
    </row>
    <row r="3144" spans="1:9" ht="36">
      <c r="A3144" s="92"/>
      <c r="B3144" s="61"/>
      <c r="C3144" s="65" t="s">
        <v>1387</v>
      </c>
      <c r="D3144" s="66" t="s">
        <v>1389</v>
      </c>
      <c r="E3144" s="51"/>
      <c r="F3144" s="51"/>
      <c r="G3144" s="51"/>
      <c r="H3144" s="51"/>
      <c r="I3144" s="88"/>
    </row>
    <row r="3145" spans="1:9">
      <c r="A3145" s="92" t="s">
        <v>75</v>
      </c>
      <c r="B3145" s="61"/>
      <c r="C3145" s="65"/>
      <c r="D3145" s="67" t="s">
        <v>1390</v>
      </c>
      <c r="E3145" s="51"/>
      <c r="F3145" s="51"/>
      <c r="G3145" s="51"/>
      <c r="H3145" s="51"/>
      <c r="I3145" s="88"/>
    </row>
    <row r="3146" spans="1:9">
      <c r="A3146" s="92"/>
      <c r="B3146" s="61"/>
      <c r="C3146" s="65"/>
      <c r="D3146" s="66"/>
      <c r="E3146" s="51"/>
      <c r="F3146" s="51"/>
      <c r="G3146" s="51"/>
      <c r="H3146" s="51"/>
      <c r="I3146" s="88"/>
    </row>
    <row r="3147" spans="1:9">
      <c r="A3147" s="92"/>
      <c r="B3147" s="61"/>
      <c r="C3147" s="65"/>
      <c r="D3147" s="66"/>
      <c r="E3147" s="51"/>
      <c r="F3147" s="51"/>
      <c r="G3147" s="51"/>
      <c r="H3147" s="51"/>
      <c r="I3147" s="88"/>
    </row>
    <row r="3148" spans="1:9">
      <c r="A3148" s="92"/>
      <c r="B3148" s="61"/>
      <c r="C3148" s="65"/>
      <c r="D3148" s="66"/>
      <c r="E3148" s="51"/>
      <c r="F3148" s="51"/>
      <c r="G3148" s="51"/>
      <c r="H3148" s="51"/>
      <c r="I3148" s="88"/>
    </row>
    <row r="3149" spans="1:9">
      <c r="A3149" s="92"/>
      <c r="B3149" s="61"/>
      <c r="C3149" s="65"/>
      <c r="D3149" s="69" t="s">
        <v>86</v>
      </c>
      <c r="E3149" s="51"/>
      <c r="F3149" s="51"/>
      <c r="G3149" s="51"/>
      <c r="H3149" s="51"/>
      <c r="I3149" s="88"/>
    </row>
    <row r="3150" spans="1:9" ht="18">
      <c r="A3150" s="93"/>
      <c r="B3150" s="70" t="s">
        <v>76</v>
      </c>
      <c r="C3150" s="72" t="s">
        <v>1283</v>
      </c>
      <c r="D3150" s="75" t="s">
        <v>1392</v>
      </c>
      <c r="E3150" s="51"/>
      <c r="F3150" s="51"/>
      <c r="G3150" s="51"/>
      <c r="H3150" s="51"/>
      <c r="I3150" s="88"/>
    </row>
    <row r="3151" spans="1:9" ht="171">
      <c r="A3151" s="94"/>
      <c r="B3151" s="71" t="s">
        <v>77</v>
      </c>
      <c r="C3151" s="73" t="s">
        <v>1391</v>
      </c>
      <c r="D3151" s="75" t="s">
        <v>83</v>
      </c>
      <c r="E3151" s="51"/>
      <c r="F3151" s="51"/>
      <c r="G3151" s="51"/>
      <c r="H3151" s="51"/>
      <c r="I3151" s="88"/>
    </row>
    <row r="3152" spans="1:9" ht="36">
      <c r="A3152" s="95"/>
      <c r="B3152" s="71"/>
      <c r="C3152" s="57" t="s">
        <v>1285</v>
      </c>
      <c r="D3152" s="75" t="s">
        <v>1393</v>
      </c>
      <c r="E3152" s="51"/>
      <c r="F3152" s="51"/>
      <c r="G3152" s="51"/>
      <c r="H3152" s="51"/>
      <c r="I3152" s="88"/>
    </row>
    <row r="3153" spans="1:9" ht="27">
      <c r="A3153" s="95" t="s">
        <v>29</v>
      </c>
      <c r="B3153" s="71"/>
      <c r="C3153" s="74" t="s">
        <v>141</v>
      </c>
      <c r="D3153" s="76" t="s">
        <v>1394</v>
      </c>
      <c r="E3153" s="51"/>
      <c r="F3153" s="51"/>
      <c r="G3153" s="51"/>
      <c r="H3153" s="51"/>
      <c r="I3153" s="88"/>
    </row>
    <row r="3154" spans="1:9">
      <c r="A3154" s="95"/>
      <c r="B3154" s="71"/>
      <c r="C3154" s="74"/>
      <c r="D3154" s="80" t="s">
        <v>1395</v>
      </c>
      <c r="E3154" s="51"/>
      <c r="F3154" s="51"/>
      <c r="G3154" s="51"/>
      <c r="H3154" s="51"/>
      <c r="I3154" s="88"/>
    </row>
    <row r="3155" spans="1:9">
      <c r="A3155" s="95"/>
      <c r="B3155" s="71"/>
      <c r="C3155" s="74"/>
      <c r="D3155" s="77"/>
      <c r="E3155" s="51"/>
      <c r="F3155" s="51"/>
      <c r="G3155" s="51"/>
      <c r="H3155" s="51"/>
      <c r="I3155" s="88"/>
    </row>
    <row r="3156" spans="1:9">
      <c r="A3156" s="95"/>
      <c r="B3156" s="71"/>
      <c r="C3156" s="74"/>
      <c r="D3156" s="77"/>
      <c r="E3156" s="51"/>
      <c r="F3156" s="51"/>
      <c r="G3156" s="51"/>
      <c r="H3156" s="51"/>
      <c r="I3156" s="88"/>
    </row>
    <row r="3157" spans="1:9">
      <c r="A3157" s="95"/>
      <c r="B3157" s="71"/>
      <c r="C3157" s="74"/>
      <c r="D3157" s="77"/>
      <c r="E3157" s="51"/>
      <c r="F3157" s="51"/>
      <c r="G3157" s="51"/>
      <c r="H3157" s="51"/>
      <c r="I3157" s="88"/>
    </row>
    <row r="3158" spans="1:9">
      <c r="A3158" s="95"/>
      <c r="B3158" s="71"/>
      <c r="C3158" s="74"/>
      <c r="D3158" s="78" t="s">
        <v>86</v>
      </c>
      <c r="E3158" s="51"/>
      <c r="F3158" s="51"/>
      <c r="G3158" s="51"/>
      <c r="H3158" s="51"/>
      <c r="I3158" s="88"/>
    </row>
    <row r="3159" spans="1:9" ht="18">
      <c r="A3159" s="90"/>
      <c r="B3159" s="60" t="s">
        <v>76</v>
      </c>
      <c r="C3159" s="62" t="s">
        <v>1283</v>
      </c>
      <c r="D3159" s="66" t="s">
        <v>1397</v>
      </c>
      <c r="E3159" s="51"/>
      <c r="F3159" s="51"/>
      <c r="G3159" s="51"/>
      <c r="H3159" s="51"/>
      <c r="I3159" s="88"/>
    </row>
    <row r="3160" spans="1:9" ht="90">
      <c r="A3160" s="91"/>
      <c r="B3160" s="61" t="s">
        <v>87</v>
      </c>
      <c r="C3160" s="63" t="s">
        <v>1396</v>
      </c>
      <c r="D3160" s="66" t="s">
        <v>83</v>
      </c>
      <c r="E3160" s="51"/>
      <c r="F3160" s="51"/>
      <c r="G3160" s="51"/>
      <c r="H3160" s="51"/>
      <c r="I3160" s="88"/>
    </row>
    <row r="3161" spans="1:9" ht="36">
      <c r="A3161" s="92"/>
      <c r="B3161" s="61"/>
      <c r="C3161" s="64" t="s">
        <v>1285</v>
      </c>
      <c r="D3161" s="66" t="s">
        <v>1398</v>
      </c>
      <c r="E3161" s="51"/>
      <c r="F3161" s="51"/>
      <c r="G3161" s="51"/>
      <c r="H3161" s="51"/>
      <c r="I3161" s="88"/>
    </row>
    <row r="3162" spans="1:9" ht="36">
      <c r="A3162" s="92" t="s">
        <v>75</v>
      </c>
      <c r="B3162" s="61"/>
      <c r="C3162" s="65" t="s">
        <v>538</v>
      </c>
      <c r="D3162" s="67" t="s">
        <v>1399</v>
      </c>
      <c r="E3162" s="51"/>
      <c r="F3162" s="51"/>
      <c r="G3162" s="51"/>
      <c r="H3162" s="51"/>
      <c r="I3162" s="88"/>
    </row>
    <row r="3163" spans="1:9">
      <c r="A3163" s="92"/>
      <c r="B3163" s="61"/>
      <c r="C3163" s="65"/>
      <c r="D3163" s="66"/>
      <c r="E3163" s="51"/>
      <c r="F3163" s="51"/>
      <c r="G3163" s="51"/>
      <c r="H3163" s="51"/>
      <c r="I3163" s="88"/>
    </row>
    <row r="3164" spans="1:9">
      <c r="A3164" s="92"/>
      <c r="B3164" s="61"/>
      <c r="C3164" s="65"/>
      <c r="D3164" s="66"/>
      <c r="E3164" s="51"/>
      <c r="F3164" s="51"/>
      <c r="G3164" s="51"/>
      <c r="H3164" s="51"/>
      <c r="I3164" s="88"/>
    </row>
    <row r="3165" spans="1:9">
      <c r="A3165" s="92"/>
      <c r="B3165" s="61"/>
      <c r="C3165" s="65"/>
      <c r="D3165" s="66"/>
      <c r="E3165" s="51"/>
      <c r="F3165" s="51"/>
      <c r="G3165" s="51"/>
      <c r="H3165" s="51"/>
      <c r="I3165" s="88"/>
    </row>
    <row r="3166" spans="1:9">
      <c r="A3166" s="92"/>
      <c r="B3166" s="61"/>
      <c r="C3166" s="65"/>
      <c r="D3166" s="69" t="s">
        <v>86</v>
      </c>
      <c r="E3166" s="51"/>
      <c r="F3166" s="51"/>
      <c r="G3166" s="51"/>
      <c r="H3166" s="51"/>
      <c r="I3166" s="88"/>
    </row>
    <row r="3167" spans="1:9" ht="18">
      <c r="A3167" s="93"/>
      <c r="B3167" s="70" t="s">
        <v>76</v>
      </c>
      <c r="C3167" s="72" t="s">
        <v>1283</v>
      </c>
      <c r="D3167" s="75" t="s">
        <v>784</v>
      </c>
      <c r="E3167" s="51"/>
      <c r="F3167" s="51"/>
      <c r="G3167" s="51"/>
      <c r="H3167" s="51"/>
      <c r="I3167" s="88"/>
    </row>
    <row r="3168" spans="1:9" ht="144">
      <c r="A3168" s="94"/>
      <c r="B3168" s="71" t="s">
        <v>77</v>
      </c>
      <c r="C3168" s="73" t="s">
        <v>1400</v>
      </c>
      <c r="D3168" s="75" t="s">
        <v>220</v>
      </c>
      <c r="E3168" s="51"/>
      <c r="F3168" s="51"/>
      <c r="G3168" s="51"/>
      <c r="H3168" s="51"/>
      <c r="I3168" s="88"/>
    </row>
    <row r="3169" spans="1:9" ht="36">
      <c r="A3169" s="95"/>
      <c r="B3169" s="71"/>
      <c r="C3169" s="57" t="s">
        <v>1285</v>
      </c>
      <c r="D3169" s="75" t="s">
        <v>1401</v>
      </c>
      <c r="E3169" s="51"/>
      <c r="F3169" s="51"/>
      <c r="G3169" s="51"/>
      <c r="H3169" s="51"/>
      <c r="I3169" s="88"/>
    </row>
    <row r="3170" spans="1:9" ht="27">
      <c r="A3170" s="95" t="s">
        <v>75</v>
      </c>
      <c r="B3170" s="71"/>
      <c r="C3170" s="74" t="s">
        <v>783</v>
      </c>
      <c r="D3170" s="76" t="s">
        <v>1402</v>
      </c>
      <c r="E3170" s="51"/>
      <c r="F3170" s="51"/>
      <c r="G3170" s="51"/>
      <c r="H3170" s="51"/>
      <c r="I3170" s="88"/>
    </row>
    <row r="3171" spans="1:9">
      <c r="A3171" s="95"/>
      <c r="B3171" s="71"/>
      <c r="C3171" s="74"/>
      <c r="D3171" s="80" t="s">
        <v>1403</v>
      </c>
      <c r="E3171" s="51"/>
      <c r="F3171" s="51"/>
      <c r="G3171" s="51"/>
      <c r="H3171" s="51"/>
      <c r="I3171" s="88"/>
    </row>
    <row r="3172" spans="1:9">
      <c r="A3172" s="95"/>
      <c r="B3172" s="71"/>
      <c r="C3172" s="74"/>
      <c r="D3172" s="77"/>
      <c r="E3172" s="51"/>
      <c r="F3172" s="51"/>
      <c r="G3172" s="51"/>
      <c r="H3172" s="51"/>
      <c r="I3172" s="88"/>
    </row>
    <row r="3173" spans="1:9">
      <c r="A3173" s="95"/>
      <c r="B3173" s="71"/>
      <c r="C3173" s="74"/>
      <c r="D3173" s="77"/>
      <c r="E3173" s="51"/>
      <c r="F3173" s="51"/>
      <c r="G3173" s="51"/>
      <c r="H3173" s="51"/>
      <c r="I3173" s="88"/>
    </row>
    <row r="3174" spans="1:9">
      <c r="A3174" s="95"/>
      <c r="B3174" s="71"/>
      <c r="C3174" s="74"/>
      <c r="D3174" s="77"/>
      <c r="E3174" s="51"/>
      <c r="F3174" s="51"/>
      <c r="G3174" s="51"/>
      <c r="H3174" s="51"/>
      <c r="I3174" s="88"/>
    </row>
    <row r="3175" spans="1:9">
      <c r="A3175" s="95"/>
      <c r="B3175" s="71"/>
      <c r="C3175" s="74"/>
      <c r="D3175" s="78" t="s">
        <v>86</v>
      </c>
      <c r="E3175" s="51"/>
      <c r="F3175" s="51"/>
      <c r="G3175" s="51"/>
      <c r="H3175" s="51"/>
      <c r="I3175" s="88"/>
    </row>
    <row r="3176" spans="1:9" ht="18">
      <c r="A3176" s="90"/>
      <c r="B3176" s="60" t="s">
        <v>76</v>
      </c>
      <c r="C3176" s="62" t="s">
        <v>1283</v>
      </c>
      <c r="D3176" s="66" t="s">
        <v>1406</v>
      </c>
      <c r="E3176" s="51"/>
      <c r="F3176" s="51"/>
      <c r="G3176" s="51"/>
      <c r="H3176" s="51"/>
      <c r="I3176" s="88"/>
    </row>
    <row r="3177" spans="1:9" ht="81">
      <c r="A3177" s="91"/>
      <c r="B3177" s="61" t="s">
        <v>87</v>
      </c>
      <c r="C3177" s="63" t="s">
        <v>1404</v>
      </c>
      <c r="D3177" s="66" t="s">
        <v>83</v>
      </c>
      <c r="E3177" s="51"/>
      <c r="F3177" s="51"/>
      <c r="G3177" s="51"/>
      <c r="H3177" s="51"/>
      <c r="I3177" s="88"/>
    </row>
    <row r="3178" spans="1:9" ht="36">
      <c r="A3178" s="92"/>
      <c r="B3178" s="61"/>
      <c r="C3178" s="64" t="s">
        <v>1285</v>
      </c>
      <c r="D3178" s="66" t="s">
        <v>1407</v>
      </c>
      <c r="E3178" s="51"/>
      <c r="F3178" s="51"/>
      <c r="G3178" s="51"/>
      <c r="H3178" s="51"/>
      <c r="I3178" s="88"/>
    </row>
    <row r="3179" spans="1:9" ht="27">
      <c r="A3179" s="92" t="s">
        <v>75</v>
      </c>
      <c r="B3179" s="61"/>
      <c r="C3179" s="65" t="s">
        <v>1405</v>
      </c>
      <c r="D3179" s="67" t="s">
        <v>1408</v>
      </c>
      <c r="E3179" s="51"/>
      <c r="F3179" s="51"/>
      <c r="G3179" s="51"/>
      <c r="H3179" s="51"/>
      <c r="I3179" s="88"/>
    </row>
    <row r="3180" spans="1:9">
      <c r="A3180" s="92"/>
      <c r="B3180" s="61"/>
      <c r="C3180" s="65"/>
      <c r="D3180" s="66"/>
      <c r="E3180" s="51"/>
      <c r="F3180" s="51"/>
      <c r="G3180" s="51"/>
      <c r="H3180" s="51"/>
      <c r="I3180" s="88"/>
    </row>
    <row r="3181" spans="1:9">
      <c r="A3181" s="92"/>
      <c r="B3181" s="61"/>
      <c r="C3181" s="65"/>
      <c r="D3181" s="66"/>
      <c r="E3181" s="51"/>
      <c r="F3181" s="51"/>
      <c r="G3181" s="51"/>
      <c r="H3181" s="51"/>
      <c r="I3181" s="88"/>
    </row>
    <row r="3182" spans="1:9">
      <c r="A3182" s="92"/>
      <c r="B3182" s="61"/>
      <c r="C3182" s="65"/>
      <c r="D3182" s="66"/>
      <c r="E3182" s="51"/>
      <c r="F3182" s="51"/>
      <c r="G3182" s="51"/>
      <c r="H3182" s="51"/>
      <c r="I3182" s="88"/>
    </row>
    <row r="3183" spans="1:9">
      <c r="A3183" s="92"/>
      <c r="B3183" s="61"/>
      <c r="C3183" s="65"/>
      <c r="D3183" s="69" t="s">
        <v>86</v>
      </c>
      <c r="E3183" s="51"/>
      <c r="F3183" s="51"/>
      <c r="G3183" s="51"/>
      <c r="H3183" s="51"/>
      <c r="I3183" s="88"/>
    </row>
    <row r="3184" spans="1:9" ht="63">
      <c r="A3184" s="93"/>
      <c r="B3184" s="70" t="s">
        <v>117</v>
      </c>
      <c r="C3184" s="72" t="s">
        <v>1409</v>
      </c>
      <c r="D3184" s="75" t="s">
        <v>151</v>
      </c>
      <c r="E3184" s="51"/>
      <c r="F3184" s="51"/>
      <c r="G3184" s="51"/>
      <c r="H3184" s="51"/>
      <c r="I3184" s="88"/>
    </row>
    <row r="3185" spans="1:9" ht="90">
      <c r="A3185" s="94"/>
      <c r="B3185" s="71" t="s">
        <v>87</v>
      </c>
      <c r="C3185" s="73" t="s">
        <v>1410</v>
      </c>
      <c r="D3185" s="75" t="s">
        <v>83</v>
      </c>
      <c r="E3185" s="51"/>
      <c r="F3185" s="51"/>
      <c r="G3185" s="51"/>
      <c r="H3185" s="51"/>
      <c r="I3185" s="88"/>
    </row>
    <row r="3186" spans="1:9" ht="36">
      <c r="A3186" s="95"/>
      <c r="B3186" s="71"/>
      <c r="C3186" s="57" t="s">
        <v>1411</v>
      </c>
      <c r="D3186" s="75" t="s">
        <v>1412</v>
      </c>
      <c r="E3186" s="51"/>
      <c r="F3186" s="51"/>
      <c r="G3186" s="51"/>
      <c r="H3186" s="51"/>
      <c r="I3186" s="88"/>
    </row>
    <row r="3187" spans="1:9" ht="36">
      <c r="A3187" s="95" t="s">
        <v>75</v>
      </c>
      <c r="B3187" s="71"/>
      <c r="C3187" s="74" t="s">
        <v>150</v>
      </c>
      <c r="D3187" s="76" t="s">
        <v>1413</v>
      </c>
      <c r="E3187" s="51"/>
      <c r="F3187" s="51"/>
      <c r="G3187" s="51"/>
      <c r="H3187" s="51"/>
      <c r="I3187" s="88"/>
    </row>
    <row r="3188" spans="1:9">
      <c r="A3188" s="95"/>
      <c r="B3188" s="71"/>
      <c r="C3188" s="74"/>
      <c r="D3188" s="75"/>
      <c r="E3188" s="51"/>
      <c r="F3188" s="51"/>
      <c r="G3188" s="51"/>
      <c r="H3188" s="51"/>
      <c r="I3188" s="88"/>
    </row>
    <row r="3189" spans="1:9">
      <c r="A3189" s="95"/>
      <c r="B3189" s="71"/>
      <c r="C3189" s="74"/>
      <c r="D3189" s="75"/>
      <c r="E3189" s="51"/>
      <c r="F3189" s="51"/>
      <c r="G3189" s="51"/>
      <c r="H3189" s="51"/>
      <c r="I3189" s="88"/>
    </row>
    <row r="3190" spans="1:9">
      <c r="A3190" s="95"/>
      <c r="B3190" s="71"/>
      <c r="C3190" s="74"/>
      <c r="D3190" s="75"/>
      <c r="E3190" s="51"/>
      <c r="F3190" s="51"/>
      <c r="G3190" s="51"/>
      <c r="H3190" s="51"/>
      <c r="I3190" s="88"/>
    </row>
    <row r="3191" spans="1:9">
      <c r="A3191" s="95"/>
      <c r="B3191" s="71"/>
      <c r="C3191" s="74"/>
      <c r="D3191" s="78" t="s">
        <v>86</v>
      </c>
      <c r="E3191" s="51"/>
      <c r="F3191" s="51"/>
      <c r="G3191" s="51"/>
      <c r="H3191" s="51"/>
      <c r="I3191" s="88"/>
    </row>
    <row r="3192" spans="1:9" ht="36">
      <c r="A3192" s="90"/>
      <c r="B3192" s="60" t="s">
        <v>76</v>
      </c>
      <c r="C3192" s="62" t="s">
        <v>1311</v>
      </c>
      <c r="D3192" s="66" t="s">
        <v>1415</v>
      </c>
      <c r="E3192" s="51"/>
      <c r="F3192" s="51"/>
      <c r="G3192" s="51"/>
      <c r="H3192" s="51"/>
      <c r="I3192" s="88"/>
    </row>
    <row r="3193" spans="1:9" ht="72">
      <c r="A3193" s="91"/>
      <c r="B3193" s="61" t="s">
        <v>77</v>
      </c>
      <c r="C3193" s="63" t="s">
        <v>1414</v>
      </c>
      <c r="D3193" s="66" t="s">
        <v>83</v>
      </c>
      <c r="E3193" s="51"/>
      <c r="F3193" s="51"/>
      <c r="G3193" s="51"/>
      <c r="H3193" s="51"/>
      <c r="I3193" s="88"/>
    </row>
    <row r="3194" spans="1:9" ht="36">
      <c r="A3194" s="92"/>
      <c r="B3194" s="61"/>
      <c r="C3194" s="64" t="s">
        <v>1313</v>
      </c>
      <c r="D3194" s="66" t="s">
        <v>1412</v>
      </c>
      <c r="E3194" s="51"/>
      <c r="F3194" s="51"/>
      <c r="G3194" s="51"/>
      <c r="H3194" s="51"/>
      <c r="I3194" s="88"/>
    </row>
    <row r="3195" spans="1:9" ht="36">
      <c r="A3195" s="92" t="s">
        <v>29</v>
      </c>
      <c r="B3195" s="61"/>
      <c r="C3195" s="65" t="s">
        <v>91</v>
      </c>
      <c r="D3195" s="67" t="s">
        <v>1413</v>
      </c>
      <c r="E3195" s="51"/>
      <c r="F3195" s="51"/>
      <c r="G3195" s="51"/>
      <c r="H3195" s="51"/>
      <c r="I3195" s="88"/>
    </row>
    <row r="3196" spans="1:9">
      <c r="A3196" s="92"/>
      <c r="B3196" s="61"/>
      <c r="C3196" s="65"/>
      <c r="D3196" s="66"/>
      <c r="E3196" s="51"/>
      <c r="F3196" s="51"/>
      <c r="G3196" s="51"/>
      <c r="H3196" s="51"/>
      <c r="I3196" s="88"/>
    </row>
    <row r="3197" spans="1:9">
      <c r="A3197" s="92"/>
      <c r="B3197" s="61"/>
      <c r="C3197" s="65"/>
      <c r="D3197" s="66"/>
      <c r="E3197" s="51"/>
      <c r="F3197" s="51"/>
      <c r="G3197" s="51"/>
      <c r="H3197" s="51"/>
      <c r="I3197" s="88"/>
    </row>
    <row r="3198" spans="1:9">
      <c r="A3198" s="92"/>
      <c r="B3198" s="61"/>
      <c r="C3198" s="65"/>
      <c r="D3198" s="66"/>
      <c r="E3198" s="51"/>
      <c r="F3198" s="51"/>
      <c r="G3198" s="51"/>
      <c r="H3198" s="51"/>
      <c r="I3198" s="88"/>
    </row>
    <row r="3199" spans="1:9">
      <c r="A3199" s="92"/>
      <c r="B3199" s="61"/>
      <c r="C3199" s="65"/>
      <c r="D3199" s="69" t="s">
        <v>86</v>
      </c>
      <c r="E3199" s="51"/>
      <c r="F3199" s="51"/>
      <c r="G3199" s="51"/>
      <c r="H3199" s="51"/>
      <c r="I3199" s="88"/>
    </row>
    <row r="3200" spans="1:9" ht="18">
      <c r="A3200" s="93"/>
      <c r="B3200" s="70" t="s">
        <v>117</v>
      </c>
      <c r="C3200" s="72" t="s">
        <v>1416</v>
      </c>
      <c r="D3200" s="75" t="s">
        <v>511</v>
      </c>
      <c r="E3200" s="51"/>
      <c r="F3200" s="51"/>
      <c r="G3200" s="51"/>
      <c r="H3200" s="51"/>
      <c r="I3200" s="88"/>
    </row>
    <row r="3201" spans="1:9" ht="18">
      <c r="A3201" s="94"/>
      <c r="B3201" s="71" t="s">
        <v>87</v>
      </c>
      <c r="C3201" s="73" t="s">
        <v>1417</v>
      </c>
      <c r="D3201" s="75" t="s">
        <v>83</v>
      </c>
      <c r="E3201" s="51"/>
      <c r="F3201" s="51"/>
      <c r="G3201" s="51"/>
      <c r="H3201" s="51"/>
      <c r="I3201" s="88"/>
    </row>
    <row r="3202" spans="1:9" ht="36">
      <c r="A3202" s="95"/>
      <c r="B3202" s="71"/>
      <c r="C3202" s="57" t="s">
        <v>1418</v>
      </c>
      <c r="D3202" s="75" t="s">
        <v>1412</v>
      </c>
      <c r="E3202" s="51"/>
      <c r="F3202" s="51"/>
      <c r="G3202" s="51"/>
      <c r="H3202" s="51"/>
      <c r="I3202" s="88"/>
    </row>
    <row r="3203" spans="1:9" ht="36">
      <c r="A3203" s="95" t="s">
        <v>75</v>
      </c>
      <c r="B3203" s="71"/>
      <c r="C3203" s="74" t="s">
        <v>510</v>
      </c>
      <c r="D3203" s="76" t="s">
        <v>1413</v>
      </c>
      <c r="E3203" s="51"/>
      <c r="F3203" s="51"/>
      <c r="G3203" s="51"/>
      <c r="H3203" s="51"/>
      <c r="I3203" s="88"/>
    </row>
    <row r="3204" spans="1:9">
      <c r="A3204" s="95"/>
      <c r="B3204" s="71"/>
      <c r="C3204" s="74"/>
      <c r="D3204" s="75"/>
      <c r="E3204" s="51"/>
      <c r="F3204" s="51"/>
      <c r="G3204" s="51"/>
      <c r="H3204" s="51"/>
      <c r="I3204" s="88"/>
    </row>
    <row r="3205" spans="1:9">
      <c r="A3205" s="95"/>
      <c r="B3205" s="71"/>
      <c r="C3205" s="74"/>
      <c r="D3205" s="75"/>
      <c r="E3205" s="51"/>
      <c r="F3205" s="51"/>
      <c r="G3205" s="51"/>
      <c r="H3205" s="51"/>
      <c r="I3205" s="88"/>
    </row>
    <row r="3206" spans="1:9">
      <c r="A3206" s="95"/>
      <c r="B3206" s="71"/>
      <c r="C3206" s="74"/>
      <c r="D3206" s="75"/>
      <c r="E3206" s="51"/>
      <c r="F3206" s="51"/>
      <c r="G3206" s="51"/>
      <c r="H3206" s="51"/>
      <c r="I3206" s="88"/>
    </row>
    <row r="3207" spans="1:9">
      <c r="A3207" s="95"/>
      <c r="B3207" s="71"/>
      <c r="C3207" s="74"/>
      <c r="D3207" s="78" t="s">
        <v>86</v>
      </c>
      <c r="E3207" s="51"/>
      <c r="F3207" s="51"/>
      <c r="G3207" s="51"/>
      <c r="H3207" s="51"/>
      <c r="I3207" s="88"/>
    </row>
    <row r="3208" spans="1:9" ht="18">
      <c r="A3208" s="90"/>
      <c r="B3208" s="60" t="s">
        <v>76</v>
      </c>
      <c r="C3208" s="62" t="s">
        <v>1416</v>
      </c>
      <c r="D3208" s="66" t="s">
        <v>1419</v>
      </c>
      <c r="E3208" s="51"/>
      <c r="F3208" s="51"/>
      <c r="G3208" s="51"/>
      <c r="H3208" s="51"/>
      <c r="I3208" s="88"/>
    </row>
    <row r="3209" spans="1:9" ht="36">
      <c r="A3209" s="91"/>
      <c r="B3209" s="61" t="s">
        <v>77</v>
      </c>
      <c r="C3209" s="64" t="s">
        <v>1418</v>
      </c>
      <c r="D3209" s="66" t="s">
        <v>83</v>
      </c>
      <c r="E3209" s="51"/>
      <c r="F3209" s="51"/>
      <c r="G3209" s="51"/>
      <c r="H3209" s="51"/>
      <c r="I3209" s="88"/>
    </row>
    <row r="3210" spans="1:9" ht="27">
      <c r="A3210" s="92"/>
      <c r="B3210" s="61"/>
      <c r="C3210" s="65" t="s">
        <v>513</v>
      </c>
      <c r="D3210" s="66" t="s">
        <v>1412</v>
      </c>
      <c r="E3210" s="51"/>
      <c r="F3210" s="51"/>
      <c r="G3210" s="51"/>
      <c r="H3210" s="51"/>
      <c r="I3210" s="88"/>
    </row>
    <row r="3211" spans="1:9">
      <c r="A3211" s="92" t="s">
        <v>75</v>
      </c>
      <c r="B3211" s="61"/>
      <c r="C3211" s="65"/>
      <c r="D3211" s="67" t="s">
        <v>1413</v>
      </c>
      <c r="E3211" s="51"/>
      <c r="F3211" s="51"/>
      <c r="G3211" s="51"/>
      <c r="H3211" s="51"/>
      <c r="I3211" s="88"/>
    </row>
    <row r="3212" spans="1:9">
      <c r="A3212" s="92"/>
      <c r="B3212" s="61"/>
      <c r="C3212" s="65"/>
      <c r="D3212" s="66"/>
      <c r="E3212" s="51"/>
      <c r="F3212" s="51"/>
      <c r="G3212" s="51"/>
      <c r="H3212" s="51"/>
      <c r="I3212" s="88"/>
    </row>
    <row r="3213" spans="1:9">
      <c r="A3213" s="92"/>
      <c r="B3213" s="61"/>
      <c r="C3213" s="65"/>
      <c r="D3213" s="66"/>
      <c r="E3213" s="51"/>
      <c r="F3213" s="51"/>
      <c r="G3213" s="51"/>
      <c r="H3213" s="51"/>
      <c r="I3213" s="88"/>
    </row>
    <row r="3214" spans="1:9">
      <c r="A3214" s="92"/>
      <c r="B3214" s="61"/>
      <c r="C3214" s="65"/>
      <c r="D3214" s="66"/>
      <c r="E3214" s="51"/>
      <c r="F3214" s="51"/>
      <c r="G3214" s="51"/>
      <c r="H3214" s="51"/>
      <c r="I3214" s="88"/>
    </row>
    <row r="3215" spans="1:9">
      <c r="A3215" s="92"/>
      <c r="B3215" s="61"/>
      <c r="C3215" s="65"/>
      <c r="D3215" s="69" t="s">
        <v>86</v>
      </c>
      <c r="E3215" s="51"/>
      <c r="F3215" s="51"/>
      <c r="G3215" s="51"/>
      <c r="H3215" s="51"/>
      <c r="I3215" s="88"/>
    </row>
    <row r="3216" spans="1:9" ht="36">
      <c r="A3216" s="93"/>
      <c r="B3216" s="70" t="s">
        <v>76</v>
      </c>
      <c r="C3216" s="72" t="s">
        <v>1311</v>
      </c>
      <c r="D3216" s="75" t="s">
        <v>1422</v>
      </c>
      <c r="E3216" s="51"/>
      <c r="F3216" s="51"/>
      <c r="G3216" s="51"/>
      <c r="H3216" s="51"/>
      <c r="I3216" s="88"/>
    </row>
    <row r="3217" spans="1:9" ht="45">
      <c r="A3217" s="94"/>
      <c r="B3217" s="71" t="s">
        <v>77</v>
      </c>
      <c r="C3217" s="73" t="s">
        <v>1420</v>
      </c>
      <c r="D3217" s="75" t="s">
        <v>83</v>
      </c>
      <c r="E3217" s="51"/>
      <c r="F3217" s="51"/>
      <c r="G3217" s="51"/>
      <c r="H3217" s="51"/>
      <c r="I3217" s="88"/>
    </row>
    <row r="3218" spans="1:9" ht="36">
      <c r="A3218" s="95"/>
      <c r="B3218" s="71"/>
      <c r="C3218" s="57" t="s">
        <v>1313</v>
      </c>
      <c r="D3218" s="75" t="s">
        <v>1423</v>
      </c>
      <c r="E3218" s="51"/>
      <c r="F3218" s="51"/>
      <c r="G3218" s="51"/>
      <c r="H3218" s="51"/>
      <c r="I3218" s="88"/>
    </row>
    <row r="3219" spans="1:9" ht="27">
      <c r="A3219" s="95" t="s">
        <v>75</v>
      </c>
      <c r="B3219" s="71"/>
      <c r="C3219" s="74" t="s">
        <v>1421</v>
      </c>
      <c r="D3219" s="76" t="s">
        <v>1424</v>
      </c>
      <c r="E3219" s="51"/>
      <c r="F3219" s="51"/>
      <c r="G3219" s="51"/>
      <c r="H3219" s="51"/>
      <c r="I3219" s="88"/>
    </row>
    <row r="3220" spans="1:9">
      <c r="A3220" s="95"/>
      <c r="B3220" s="71"/>
      <c r="C3220" s="74"/>
      <c r="D3220" s="75"/>
      <c r="E3220" s="51"/>
      <c r="F3220" s="51"/>
      <c r="G3220" s="51"/>
      <c r="H3220" s="51"/>
      <c r="I3220" s="88"/>
    </row>
    <row r="3221" spans="1:9">
      <c r="A3221" s="95"/>
      <c r="B3221" s="71"/>
      <c r="C3221" s="74"/>
      <c r="D3221" s="75"/>
      <c r="E3221" s="51"/>
      <c r="F3221" s="51"/>
      <c r="G3221" s="51"/>
      <c r="H3221" s="51"/>
      <c r="I3221" s="88"/>
    </row>
    <row r="3222" spans="1:9">
      <c r="A3222" s="95"/>
      <c r="B3222" s="71"/>
      <c r="C3222" s="74"/>
      <c r="D3222" s="75"/>
      <c r="E3222" s="51"/>
      <c r="F3222" s="51"/>
      <c r="G3222" s="51"/>
      <c r="H3222" s="51"/>
      <c r="I3222" s="88"/>
    </row>
    <row r="3223" spans="1:9">
      <c r="A3223" s="95"/>
      <c r="B3223" s="71"/>
      <c r="C3223" s="74"/>
      <c r="D3223" s="78" t="s">
        <v>86</v>
      </c>
      <c r="E3223" s="51"/>
      <c r="F3223" s="51"/>
      <c r="G3223" s="51"/>
      <c r="H3223" s="51"/>
      <c r="I3223" s="88"/>
    </row>
    <row r="3224" spans="1:9" ht="45">
      <c r="A3224" s="90"/>
      <c r="B3224" s="60" t="s">
        <v>76</v>
      </c>
      <c r="C3224" s="62" t="s">
        <v>1425</v>
      </c>
      <c r="D3224" s="66" t="s">
        <v>160</v>
      </c>
      <c r="E3224" s="51"/>
      <c r="F3224" s="51"/>
      <c r="G3224" s="51"/>
      <c r="H3224" s="51"/>
      <c r="I3224" s="88"/>
    </row>
    <row r="3225" spans="1:9" ht="81">
      <c r="A3225" s="91"/>
      <c r="B3225" s="61" t="s">
        <v>77</v>
      </c>
      <c r="C3225" s="63" t="s">
        <v>1426</v>
      </c>
      <c r="D3225" s="66" t="s">
        <v>83</v>
      </c>
      <c r="E3225" s="51"/>
      <c r="F3225" s="51"/>
      <c r="G3225" s="51"/>
      <c r="H3225" s="51"/>
      <c r="I3225" s="88"/>
    </row>
    <row r="3226" spans="1:9" ht="54">
      <c r="A3226" s="92"/>
      <c r="B3226" s="61"/>
      <c r="C3226" s="64" t="s">
        <v>1427</v>
      </c>
      <c r="D3226" s="66" t="s">
        <v>1428</v>
      </c>
      <c r="E3226" s="51"/>
      <c r="F3226" s="51"/>
      <c r="G3226" s="51"/>
      <c r="H3226" s="51"/>
      <c r="I3226" s="88"/>
    </row>
    <row r="3227" spans="1:9" ht="36">
      <c r="A3227" s="92" t="s">
        <v>75</v>
      </c>
      <c r="B3227" s="61"/>
      <c r="C3227" s="65" t="s">
        <v>91</v>
      </c>
      <c r="D3227" s="67" t="s">
        <v>1429</v>
      </c>
      <c r="E3227" s="51"/>
      <c r="F3227" s="51"/>
      <c r="G3227" s="51"/>
      <c r="H3227" s="51"/>
      <c r="I3227" s="88"/>
    </row>
    <row r="3228" spans="1:9">
      <c r="A3228" s="92"/>
      <c r="B3228" s="61"/>
      <c r="C3228" s="65"/>
      <c r="D3228" s="66"/>
      <c r="E3228" s="51"/>
      <c r="F3228" s="51"/>
      <c r="G3228" s="51"/>
      <c r="H3228" s="51"/>
      <c r="I3228" s="88"/>
    </row>
    <row r="3229" spans="1:9">
      <c r="A3229" s="92"/>
      <c r="B3229" s="61"/>
      <c r="C3229" s="65"/>
      <c r="D3229" s="66"/>
      <c r="E3229" s="51"/>
      <c r="F3229" s="51"/>
      <c r="G3229" s="51"/>
      <c r="H3229" s="51"/>
      <c r="I3229" s="88"/>
    </row>
    <row r="3230" spans="1:9">
      <c r="A3230" s="92"/>
      <c r="B3230" s="61"/>
      <c r="C3230" s="65"/>
      <c r="D3230" s="66"/>
      <c r="E3230" s="51"/>
      <c r="F3230" s="51"/>
      <c r="G3230" s="51"/>
      <c r="H3230" s="51"/>
      <c r="I3230" s="88"/>
    </row>
    <row r="3231" spans="1:9">
      <c r="A3231" s="92"/>
      <c r="B3231" s="61"/>
      <c r="C3231" s="65"/>
      <c r="D3231" s="69" t="s">
        <v>86</v>
      </c>
      <c r="E3231" s="51"/>
      <c r="F3231" s="51"/>
      <c r="G3231" s="51"/>
      <c r="H3231" s="51"/>
      <c r="I3231" s="88"/>
    </row>
    <row r="3232" spans="1:9" ht="63">
      <c r="A3232" s="93"/>
      <c r="B3232" s="70" t="s">
        <v>117</v>
      </c>
      <c r="C3232" s="72" t="s">
        <v>1135</v>
      </c>
      <c r="D3232" s="75" t="s">
        <v>186</v>
      </c>
      <c r="E3232" s="51"/>
      <c r="F3232" s="51"/>
      <c r="G3232" s="51"/>
      <c r="H3232" s="51"/>
      <c r="I3232" s="88"/>
    </row>
    <row r="3233" spans="1:9" ht="72">
      <c r="A3233" s="94"/>
      <c r="B3233" s="71" t="s">
        <v>87</v>
      </c>
      <c r="C3233" s="73" t="s">
        <v>1430</v>
      </c>
      <c r="D3233" s="75" t="s">
        <v>83</v>
      </c>
      <c r="E3233" s="51"/>
      <c r="F3233" s="51"/>
      <c r="G3233" s="51"/>
      <c r="H3233" s="51"/>
      <c r="I3233" s="88"/>
    </row>
    <row r="3234" spans="1:9" ht="54">
      <c r="A3234" s="95"/>
      <c r="B3234" s="71"/>
      <c r="C3234" s="57" t="s">
        <v>1137</v>
      </c>
      <c r="D3234" s="75" t="s">
        <v>1431</v>
      </c>
      <c r="E3234" s="51"/>
      <c r="F3234" s="51"/>
      <c r="G3234" s="51"/>
      <c r="H3234" s="51"/>
      <c r="I3234" s="88"/>
    </row>
    <row r="3235" spans="1:9" ht="27">
      <c r="A3235" s="95" t="s">
        <v>75</v>
      </c>
      <c r="B3235" s="71"/>
      <c r="C3235" s="74" t="s">
        <v>185</v>
      </c>
      <c r="D3235" s="76" t="s">
        <v>1432</v>
      </c>
      <c r="E3235" s="51"/>
      <c r="F3235" s="51"/>
      <c r="G3235" s="51"/>
      <c r="H3235" s="51"/>
      <c r="I3235" s="88"/>
    </row>
    <row r="3236" spans="1:9">
      <c r="A3236" s="95"/>
      <c r="B3236" s="71"/>
      <c r="C3236" s="74"/>
      <c r="D3236" s="80" t="s">
        <v>1433</v>
      </c>
      <c r="E3236" s="51"/>
      <c r="F3236" s="51"/>
      <c r="G3236" s="51"/>
      <c r="H3236" s="51"/>
      <c r="I3236" s="88"/>
    </row>
    <row r="3237" spans="1:9">
      <c r="A3237" s="95"/>
      <c r="B3237" s="71"/>
      <c r="C3237" s="74"/>
      <c r="D3237" s="77"/>
      <c r="E3237" s="51"/>
      <c r="F3237" s="51"/>
      <c r="G3237" s="51"/>
      <c r="H3237" s="51"/>
      <c r="I3237" s="88"/>
    </row>
    <row r="3238" spans="1:9">
      <c r="A3238" s="95"/>
      <c r="B3238" s="71"/>
      <c r="C3238" s="74"/>
      <c r="D3238" s="77"/>
      <c r="E3238" s="51"/>
      <c r="F3238" s="51"/>
      <c r="G3238" s="51"/>
      <c r="H3238" s="51"/>
      <c r="I3238" s="88"/>
    </row>
    <row r="3239" spans="1:9">
      <c r="A3239" s="95"/>
      <c r="B3239" s="71"/>
      <c r="C3239" s="74"/>
      <c r="D3239" s="77"/>
      <c r="E3239" s="51"/>
      <c r="F3239" s="51"/>
      <c r="G3239" s="51"/>
      <c r="H3239" s="51"/>
      <c r="I3239" s="88"/>
    </row>
    <row r="3240" spans="1:9">
      <c r="A3240" s="95"/>
      <c r="B3240" s="71"/>
      <c r="C3240" s="74"/>
      <c r="D3240" s="78" t="s">
        <v>86</v>
      </c>
      <c r="E3240" s="51"/>
      <c r="F3240" s="51"/>
      <c r="G3240" s="51"/>
      <c r="H3240" s="51"/>
      <c r="I3240" s="88"/>
    </row>
    <row r="3241" spans="1:9" ht="36">
      <c r="A3241" s="90"/>
      <c r="B3241" s="60" t="s">
        <v>76</v>
      </c>
      <c r="C3241" s="62" t="s">
        <v>1434</v>
      </c>
      <c r="D3241" s="66" t="s">
        <v>1437</v>
      </c>
      <c r="E3241" s="51"/>
      <c r="F3241" s="51"/>
      <c r="G3241" s="51"/>
      <c r="H3241" s="51"/>
      <c r="I3241" s="88"/>
    </row>
    <row r="3242" spans="1:9" ht="45">
      <c r="A3242" s="91"/>
      <c r="B3242" s="61" t="s">
        <v>77</v>
      </c>
      <c r="C3242" s="64" t="s">
        <v>1435</v>
      </c>
      <c r="D3242" s="66" t="s">
        <v>1438</v>
      </c>
      <c r="E3242" s="51"/>
      <c r="F3242" s="51"/>
      <c r="G3242" s="51"/>
      <c r="H3242" s="51"/>
      <c r="I3242" s="88"/>
    </row>
    <row r="3243" spans="1:9" ht="27">
      <c r="A3243" s="92"/>
      <c r="B3243" s="61"/>
      <c r="C3243" s="65" t="s">
        <v>1436</v>
      </c>
      <c r="D3243" s="66" t="s">
        <v>1439</v>
      </c>
      <c r="E3243" s="51"/>
      <c r="F3243" s="51"/>
      <c r="G3243" s="51"/>
      <c r="H3243" s="51"/>
      <c r="I3243" s="88"/>
    </row>
    <row r="3244" spans="1:9">
      <c r="A3244" s="92" t="s">
        <v>75</v>
      </c>
      <c r="B3244" s="61"/>
      <c r="C3244" s="65"/>
      <c r="D3244" s="67" t="s">
        <v>1440</v>
      </c>
      <c r="E3244" s="51"/>
      <c r="F3244" s="51"/>
      <c r="G3244" s="51"/>
      <c r="H3244" s="51"/>
      <c r="I3244" s="88"/>
    </row>
    <row r="3245" spans="1:9">
      <c r="A3245" s="92"/>
      <c r="B3245" s="61"/>
      <c r="C3245" s="65"/>
      <c r="D3245" s="66"/>
      <c r="E3245" s="51"/>
      <c r="F3245" s="51"/>
      <c r="G3245" s="51"/>
      <c r="H3245" s="51"/>
      <c r="I3245" s="88"/>
    </row>
    <row r="3246" spans="1:9">
      <c r="A3246" s="92"/>
      <c r="B3246" s="61"/>
      <c r="C3246" s="65"/>
      <c r="D3246" s="66"/>
      <c r="E3246" s="51"/>
      <c r="F3246" s="51"/>
      <c r="G3246" s="51"/>
      <c r="H3246" s="51"/>
      <c r="I3246" s="88"/>
    </row>
    <row r="3247" spans="1:9">
      <c r="A3247" s="92"/>
      <c r="B3247" s="61"/>
      <c r="C3247" s="65"/>
      <c r="D3247" s="66"/>
      <c r="E3247" s="51"/>
      <c r="F3247" s="51"/>
      <c r="G3247" s="51"/>
      <c r="H3247" s="51"/>
      <c r="I3247" s="88"/>
    </row>
    <row r="3248" spans="1:9">
      <c r="A3248" s="92"/>
      <c r="B3248" s="61"/>
      <c r="C3248" s="65"/>
      <c r="D3248" s="69" t="s">
        <v>86</v>
      </c>
      <c r="E3248" s="51"/>
      <c r="F3248" s="51"/>
      <c r="G3248" s="51"/>
      <c r="H3248" s="51"/>
      <c r="I3248" s="88"/>
    </row>
    <row r="3249" spans="1:9" ht="36">
      <c r="A3249" s="93"/>
      <c r="B3249" s="70" t="s">
        <v>76</v>
      </c>
      <c r="C3249" s="72" t="s">
        <v>1434</v>
      </c>
      <c r="D3249" s="75" t="s">
        <v>1441</v>
      </c>
      <c r="E3249" s="51"/>
      <c r="F3249" s="51"/>
      <c r="G3249" s="51"/>
      <c r="H3249" s="51"/>
      <c r="I3249" s="88"/>
    </row>
    <row r="3250" spans="1:9" ht="45">
      <c r="A3250" s="94"/>
      <c r="B3250" s="71" t="s">
        <v>77</v>
      </c>
      <c r="C3250" s="57" t="s">
        <v>1435</v>
      </c>
      <c r="D3250" s="75" t="s">
        <v>83</v>
      </c>
      <c r="E3250" s="51"/>
      <c r="F3250" s="51"/>
      <c r="G3250" s="51"/>
      <c r="H3250" s="51"/>
      <c r="I3250" s="88"/>
    </row>
    <row r="3251" spans="1:9" ht="27">
      <c r="A3251" s="95"/>
      <c r="B3251" s="71"/>
      <c r="C3251" s="74" t="s">
        <v>390</v>
      </c>
      <c r="D3251" s="75" t="s">
        <v>1442</v>
      </c>
      <c r="E3251" s="51"/>
      <c r="F3251" s="51"/>
      <c r="G3251" s="51"/>
      <c r="H3251" s="51"/>
      <c r="I3251" s="88"/>
    </row>
    <row r="3252" spans="1:9">
      <c r="A3252" s="95" t="s">
        <v>75</v>
      </c>
      <c r="B3252" s="71"/>
      <c r="C3252" s="74"/>
      <c r="D3252" s="76" t="s">
        <v>1443</v>
      </c>
      <c r="E3252" s="51"/>
      <c r="F3252" s="51"/>
      <c r="G3252" s="51"/>
      <c r="H3252" s="51"/>
      <c r="I3252" s="88"/>
    </row>
    <row r="3253" spans="1:9">
      <c r="A3253" s="95"/>
      <c r="B3253" s="71"/>
      <c r="C3253" s="74"/>
      <c r="D3253" s="75"/>
      <c r="E3253" s="51"/>
      <c r="F3253" s="51"/>
      <c r="G3253" s="51"/>
      <c r="H3253" s="51"/>
      <c r="I3253" s="88"/>
    </row>
    <row r="3254" spans="1:9">
      <c r="A3254" s="95"/>
      <c r="B3254" s="71"/>
      <c r="C3254" s="74"/>
      <c r="D3254" s="75"/>
      <c r="E3254" s="51"/>
      <c r="F3254" s="51"/>
      <c r="G3254" s="51"/>
      <c r="H3254" s="51"/>
      <c r="I3254" s="88"/>
    </row>
    <row r="3255" spans="1:9">
      <c r="A3255" s="95"/>
      <c r="B3255" s="71"/>
      <c r="C3255" s="74"/>
      <c r="D3255" s="75"/>
      <c r="E3255" s="51"/>
      <c r="F3255" s="51"/>
      <c r="G3255" s="51"/>
      <c r="H3255" s="51"/>
      <c r="I3255" s="88"/>
    </row>
    <row r="3256" spans="1:9">
      <c r="A3256" s="95"/>
      <c r="B3256" s="71"/>
      <c r="C3256" s="74"/>
      <c r="D3256" s="78" t="s">
        <v>86</v>
      </c>
      <c r="E3256" s="51"/>
      <c r="F3256" s="51"/>
      <c r="G3256" s="51"/>
      <c r="H3256" s="51"/>
      <c r="I3256" s="88"/>
    </row>
    <row r="3257" spans="1:9" ht="54">
      <c r="A3257" s="90"/>
      <c r="B3257" s="60" t="s">
        <v>76</v>
      </c>
      <c r="C3257" s="62" t="s">
        <v>1385</v>
      </c>
      <c r="D3257" s="66" t="s">
        <v>1444</v>
      </c>
      <c r="E3257" s="51"/>
      <c r="F3257" s="51"/>
      <c r="G3257" s="51"/>
      <c r="H3257" s="51"/>
      <c r="I3257" s="88"/>
    </row>
    <row r="3258" spans="1:9" ht="36">
      <c r="A3258" s="91"/>
      <c r="B3258" s="61" t="s">
        <v>77</v>
      </c>
      <c r="C3258" s="64" t="s">
        <v>1386</v>
      </c>
      <c r="D3258" s="66" t="s">
        <v>83</v>
      </c>
      <c r="E3258" s="51"/>
      <c r="F3258" s="51"/>
      <c r="G3258" s="51"/>
      <c r="H3258" s="51"/>
      <c r="I3258" s="88"/>
    </row>
    <row r="3259" spans="1:9" ht="27">
      <c r="A3259" s="92"/>
      <c r="B3259" s="61"/>
      <c r="C3259" s="65" t="s">
        <v>555</v>
      </c>
      <c r="D3259" s="66" t="s">
        <v>1445</v>
      </c>
      <c r="E3259" s="51"/>
      <c r="F3259" s="51"/>
      <c r="G3259" s="51"/>
      <c r="H3259" s="51"/>
      <c r="I3259" s="88"/>
    </row>
    <row r="3260" spans="1:9">
      <c r="A3260" s="92" t="s">
        <v>75</v>
      </c>
      <c r="B3260" s="61"/>
      <c r="C3260" s="65"/>
      <c r="D3260" s="67" t="s">
        <v>1446</v>
      </c>
      <c r="E3260" s="51"/>
      <c r="F3260" s="51"/>
      <c r="G3260" s="51"/>
      <c r="H3260" s="51"/>
      <c r="I3260" s="88"/>
    </row>
    <row r="3261" spans="1:9">
      <c r="A3261" s="92"/>
      <c r="B3261" s="61"/>
      <c r="C3261" s="65"/>
      <c r="D3261" s="66"/>
      <c r="E3261" s="51"/>
      <c r="F3261" s="51"/>
      <c r="G3261" s="51"/>
      <c r="H3261" s="51"/>
      <c r="I3261" s="88"/>
    </row>
    <row r="3262" spans="1:9">
      <c r="A3262" s="92"/>
      <c r="B3262" s="61"/>
      <c r="C3262" s="65"/>
      <c r="D3262" s="66"/>
      <c r="E3262" s="51"/>
      <c r="F3262" s="51"/>
      <c r="G3262" s="51"/>
      <c r="H3262" s="51"/>
      <c r="I3262" s="88"/>
    </row>
    <row r="3263" spans="1:9">
      <c r="A3263" s="92"/>
      <c r="B3263" s="61"/>
      <c r="C3263" s="65"/>
      <c r="D3263" s="66"/>
      <c r="E3263" s="51"/>
      <c r="F3263" s="51"/>
      <c r="G3263" s="51"/>
      <c r="H3263" s="51"/>
      <c r="I3263" s="88"/>
    </row>
    <row r="3264" spans="1:9">
      <c r="A3264" s="92"/>
      <c r="B3264" s="61"/>
      <c r="C3264" s="65"/>
      <c r="D3264" s="69" t="s">
        <v>86</v>
      </c>
      <c r="E3264" s="51"/>
      <c r="F3264" s="51"/>
      <c r="G3264" s="51"/>
      <c r="H3264" s="51"/>
      <c r="I3264" s="88"/>
    </row>
    <row r="3265" spans="1:9" ht="36">
      <c r="A3265" s="93"/>
      <c r="B3265" s="70" t="s">
        <v>76</v>
      </c>
      <c r="C3265" s="72" t="s">
        <v>1311</v>
      </c>
      <c r="D3265" s="75" t="s">
        <v>1449</v>
      </c>
      <c r="E3265" s="51"/>
      <c r="F3265" s="51"/>
      <c r="G3265" s="51"/>
      <c r="H3265" s="51"/>
      <c r="I3265" s="88"/>
    </row>
    <row r="3266" spans="1:9" ht="81">
      <c r="A3266" s="94"/>
      <c r="B3266" s="71" t="s">
        <v>77</v>
      </c>
      <c r="C3266" s="73" t="s">
        <v>1447</v>
      </c>
      <c r="D3266" s="75" t="s">
        <v>83</v>
      </c>
      <c r="E3266" s="51"/>
      <c r="F3266" s="51"/>
      <c r="G3266" s="51"/>
      <c r="H3266" s="51"/>
      <c r="I3266" s="88"/>
    </row>
    <row r="3267" spans="1:9" ht="36">
      <c r="A3267" s="95"/>
      <c r="B3267" s="71"/>
      <c r="C3267" s="57" t="s">
        <v>1313</v>
      </c>
      <c r="D3267" s="75" t="s">
        <v>1450</v>
      </c>
      <c r="E3267" s="51"/>
      <c r="F3267" s="51"/>
      <c r="G3267" s="51"/>
      <c r="H3267" s="51"/>
      <c r="I3267" s="88"/>
    </row>
    <row r="3268" spans="1:9" ht="27">
      <c r="A3268" s="95" t="s">
        <v>75</v>
      </c>
      <c r="B3268" s="71"/>
      <c r="C3268" s="74" t="s">
        <v>1448</v>
      </c>
      <c r="D3268" s="76" t="s">
        <v>1451</v>
      </c>
      <c r="E3268" s="51"/>
      <c r="F3268" s="51"/>
      <c r="G3268" s="51"/>
      <c r="H3268" s="51"/>
      <c r="I3268" s="88"/>
    </row>
    <row r="3269" spans="1:9">
      <c r="A3269" s="95"/>
      <c r="B3269" s="71"/>
      <c r="C3269" s="74"/>
      <c r="D3269" s="75"/>
      <c r="E3269" s="51"/>
      <c r="F3269" s="51"/>
      <c r="G3269" s="51"/>
      <c r="H3269" s="51"/>
      <c r="I3269" s="88"/>
    </row>
    <row r="3270" spans="1:9">
      <c r="A3270" s="95"/>
      <c r="B3270" s="71"/>
      <c r="C3270" s="74"/>
      <c r="D3270" s="75"/>
      <c r="E3270" s="51"/>
      <c r="F3270" s="51"/>
      <c r="G3270" s="51"/>
      <c r="H3270" s="51"/>
      <c r="I3270" s="88"/>
    </row>
    <row r="3271" spans="1:9">
      <c r="A3271" s="95"/>
      <c r="B3271" s="71"/>
      <c r="C3271" s="74"/>
      <c r="D3271" s="75"/>
      <c r="E3271" s="51"/>
      <c r="F3271" s="51"/>
      <c r="G3271" s="51"/>
      <c r="H3271" s="51"/>
      <c r="I3271" s="88"/>
    </row>
    <row r="3272" spans="1:9">
      <c r="A3272" s="95"/>
      <c r="B3272" s="71"/>
      <c r="C3272" s="74"/>
      <c r="D3272" s="78" t="s">
        <v>86</v>
      </c>
      <c r="E3272" s="51"/>
      <c r="F3272" s="51"/>
      <c r="G3272" s="51"/>
      <c r="H3272" s="51"/>
      <c r="I3272" s="88"/>
    </row>
    <row r="3273" spans="1:9" ht="36">
      <c r="A3273" s="90"/>
      <c r="B3273" s="60" t="s">
        <v>76</v>
      </c>
      <c r="C3273" s="62" t="s">
        <v>1434</v>
      </c>
      <c r="D3273" s="66" t="s">
        <v>1454</v>
      </c>
      <c r="E3273" s="51"/>
      <c r="F3273" s="51"/>
      <c r="G3273" s="51"/>
      <c r="H3273" s="51"/>
      <c r="I3273" s="88"/>
    </row>
    <row r="3274" spans="1:9" ht="27">
      <c r="A3274" s="91"/>
      <c r="B3274" s="61" t="s">
        <v>77</v>
      </c>
      <c r="C3274" s="63" t="s">
        <v>1452</v>
      </c>
      <c r="D3274" s="66" t="s">
        <v>83</v>
      </c>
      <c r="E3274" s="51"/>
      <c r="F3274" s="51"/>
      <c r="G3274" s="51"/>
      <c r="H3274" s="51"/>
      <c r="I3274" s="88"/>
    </row>
    <row r="3275" spans="1:9" ht="45">
      <c r="A3275" s="92"/>
      <c r="B3275" s="61"/>
      <c r="C3275" s="64" t="s">
        <v>1435</v>
      </c>
      <c r="D3275" s="66" t="s">
        <v>1455</v>
      </c>
      <c r="E3275" s="51"/>
      <c r="F3275" s="51"/>
      <c r="G3275" s="51"/>
      <c r="H3275" s="51"/>
      <c r="I3275" s="88"/>
    </row>
    <row r="3276" spans="1:9" ht="36">
      <c r="A3276" s="92" t="s">
        <v>75</v>
      </c>
      <c r="B3276" s="61"/>
      <c r="C3276" s="65" t="s">
        <v>1453</v>
      </c>
      <c r="D3276" s="67" t="s">
        <v>1456</v>
      </c>
      <c r="E3276" s="51"/>
      <c r="F3276" s="51"/>
      <c r="G3276" s="51"/>
      <c r="H3276" s="51"/>
      <c r="I3276" s="88"/>
    </row>
    <row r="3277" spans="1:9">
      <c r="A3277" s="92"/>
      <c r="B3277" s="61"/>
      <c r="C3277" s="65"/>
      <c r="D3277" s="66"/>
      <c r="E3277" s="51"/>
      <c r="F3277" s="51"/>
      <c r="G3277" s="51"/>
      <c r="H3277" s="51"/>
      <c r="I3277" s="88"/>
    </row>
    <row r="3278" spans="1:9">
      <c r="A3278" s="92"/>
      <c r="B3278" s="61"/>
      <c r="C3278" s="65"/>
      <c r="D3278" s="66"/>
      <c r="E3278" s="51"/>
      <c r="F3278" s="51"/>
      <c r="G3278" s="51"/>
      <c r="H3278" s="51"/>
      <c r="I3278" s="88"/>
    </row>
    <row r="3279" spans="1:9">
      <c r="A3279" s="92"/>
      <c r="B3279" s="61"/>
      <c r="C3279" s="65"/>
      <c r="D3279" s="66"/>
      <c r="E3279" s="51"/>
      <c r="F3279" s="51"/>
      <c r="G3279" s="51"/>
      <c r="H3279" s="51"/>
      <c r="I3279" s="88"/>
    </row>
    <row r="3280" spans="1:9">
      <c r="A3280" s="92"/>
      <c r="B3280" s="61"/>
      <c r="C3280" s="65"/>
      <c r="D3280" s="69" t="s">
        <v>86</v>
      </c>
      <c r="E3280" s="51"/>
      <c r="F3280" s="51"/>
      <c r="G3280" s="51"/>
      <c r="H3280" s="51"/>
      <c r="I3280" s="88"/>
    </row>
    <row r="3281" spans="1:9" ht="45">
      <c r="A3281" s="93"/>
      <c r="B3281" s="70" t="s">
        <v>76</v>
      </c>
      <c r="C3281" s="72" t="s">
        <v>1324</v>
      </c>
      <c r="D3281" s="75" t="s">
        <v>1458</v>
      </c>
      <c r="E3281" s="51"/>
      <c r="F3281" s="51"/>
      <c r="G3281" s="51"/>
      <c r="H3281" s="51"/>
      <c r="I3281" s="88"/>
    </row>
    <row r="3282" spans="1:9" ht="36">
      <c r="A3282" s="94"/>
      <c r="B3282" s="71" t="s">
        <v>77</v>
      </c>
      <c r="C3282" s="73" t="s">
        <v>1457</v>
      </c>
      <c r="D3282" s="75" t="s">
        <v>83</v>
      </c>
      <c r="E3282" s="51"/>
      <c r="F3282" s="51"/>
      <c r="G3282" s="51"/>
      <c r="H3282" s="51"/>
      <c r="I3282" s="88"/>
    </row>
    <row r="3283" spans="1:9" ht="54">
      <c r="A3283" s="95"/>
      <c r="B3283" s="71"/>
      <c r="C3283" s="57" t="s">
        <v>1326</v>
      </c>
      <c r="D3283" s="75" t="s">
        <v>1459</v>
      </c>
      <c r="E3283" s="51"/>
      <c r="F3283" s="51"/>
      <c r="G3283" s="51"/>
      <c r="H3283" s="51"/>
      <c r="I3283" s="88"/>
    </row>
    <row r="3284" spans="1:9" ht="27">
      <c r="A3284" s="95" t="s">
        <v>75</v>
      </c>
      <c r="B3284" s="71"/>
      <c r="C3284" s="74" t="s">
        <v>185</v>
      </c>
      <c r="D3284" s="76" t="s">
        <v>1460</v>
      </c>
      <c r="E3284" s="51"/>
      <c r="F3284" s="51"/>
      <c r="G3284" s="51"/>
      <c r="H3284" s="51"/>
      <c r="I3284" s="88"/>
    </row>
    <row r="3285" spans="1:9">
      <c r="A3285" s="95"/>
      <c r="B3285" s="71"/>
      <c r="C3285" s="74"/>
      <c r="D3285" s="75"/>
      <c r="E3285" s="51"/>
      <c r="F3285" s="51"/>
      <c r="G3285" s="51"/>
      <c r="H3285" s="51"/>
      <c r="I3285" s="88"/>
    </row>
    <row r="3286" spans="1:9">
      <c r="A3286" s="95"/>
      <c r="B3286" s="71"/>
      <c r="C3286" s="74"/>
      <c r="D3286" s="75"/>
      <c r="E3286" s="51"/>
      <c r="F3286" s="51"/>
      <c r="G3286" s="51"/>
      <c r="H3286" s="51"/>
      <c r="I3286" s="88"/>
    </row>
    <row r="3287" spans="1:9">
      <c r="A3287" s="95"/>
      <c r="B3287" s="71"/>
      <c r="C3287" s="74"/>
      <c r="D3287" s="75"/>
      <c r="E3287" s="51"/>
      <c r="F3287" s="51"/>
      <c r="G3287" s="51"/>
      <c r="H3287" s="51"/>
      <c r="I3287" s="88"/>
    </row>
    <row r="3288" spans="1:9">
      <c r="A3288" s="95"/>
      <c r="B3288" s="71"/>
      <c r="C3288" s="74"/>
      <c r="D3288" s="78" t="s">
        <v>86</v>
      </c>
      <c r="E3288" s="51"/>
      <c r="F3288" s="51"/>
      <c r="G3288" s="51"/>
      <c r="H3288" s="51"/>
      <c r="I3288" s="88"/>
    </row>
    <row r="3289" spans="1:9" ht="99">
      <c r="A3289" s="90"/>
      <c r="B3289" s="60" t="s">
        <v>117</v>
      </c>
      <c r="C3289" s="62" t="s">
        <v>1375</v>
      </c>
      <c r="D3289" s="66" t="s">
        <v>1462</v>
      </c>
      <c r="E3289" s="51"/>
      <c r="F3289" s="51"/>
      <c r="G3289" s="51"/>
      <c r="H3289" s="51"/>
      <c r="I3289" s="88"/>
    </row>
    <row r="3290" spans="1:9" ht="27">
      <c r="A3290" s="91"/>
      <c r="B3290" s="61" t="s">
        <v>87</v>
      </c>
      <c r="C3290" s="63" t="s">
        <v>1461</v>
      </c>
      <c r="D3290" s="66" t="s">
        <v>83</v>
      </c>
      <c r="E3290" s="51"/>
      <c r="F3290" s="51"/>
      <c r="G3290" s="51"/>
      <c r="H3290" s="51"/>
      <c r="I3290" s="88"/>
    </row>
    <row r="3291" spans="1:9" ht="54">
      <c r="A3291" s="92"/>
      <c r="B3291" s="61"/>
      <c r="C3291" s="64" t="s">
        <v>1376</v>
      </c>
      <c r="D3291" s="66" t="s">
        <v>1459</v>
      </c>
      <c r="E3291" s="51"/>
      <c r="F3291" s="51"/>
      <c r="G3291" s="51"/>
      <c r="H3291" s="51"/>
      <c r="I3291" s="88"/>
    </row>
    <row r="3292" spans="1:9" ht="27">
      <c r="A3292" s="92" t="s">
        <v>75</v>
      </c>
      <c r="B3292" s="61"/>
      <c r="C3292" s="65" t="s">
        <v>246</v>
      </c>
      <c r="D3292" s="67" t="s">
        <v>1460</v>
      </c>
      <c r="E3292" s="51"/>
      <c r="F3292" s="51"/>
      <c r="G3292" s="51"/>
      <c r="H3292" s="51"/>
      <c r="I3292" s="88"/>
    </row>
    <row r="3293" spans="1:9">
      <c r="A3293" s="92"/>
      <c r="B3293" s="61"/>
      <c r="C3293" s="65"/>
      <c r="D3293" s="66"/>
      <c r="E3293" s="51"/>
      <c r="F3293" s="51"/>
      <c r="G3293" s="51"/>
      <c r="H3293" s="51"/>
      <c r="I3293" s="88"/>
    </row>
    <row r="3294" spans="1:9">
      <c r="A3294" s="92"/>
      <c r="B3294" s="61"/>
      <c r="C3294" s="65"/>
      <c r="D3294" s="66"/>
      <c r="E3294" s="51"/>
      <c r="F3294" s="51"/>
      <c r="G3294" s="51"/>
      <c r="H3294" s="51"/>
      <c r="I3294" s="88"/>
    </row>
    <row r="3295" spans="1:9">
      <c r="A3295" s="92"/>
      <c r="B3295" s="61"/>
      <c r="C3295" s="65"/>
      <c r="D3295" s="66"/>
      <c r="E3295" s="51"/>
      <c r="F3295" s="51"/>
      <c r="G3295" s="51"/>
      <c r="H3295" s="51"/>
      <c r="I3295" s="88"/>
    </row>
    <row r="3296" spans="1:9">
      <c r="A3296" s="92"/>
      <c r="B3296" s="61"/>
      <c r="C3296" s="65"/>
      <c r="D3296" s="69" t="s">
        <v>86</v>
      </c>
      <c r="E3296" s="51"/>
      <c r="F3296" s="51"/>
      <c r="G3296" s="51"/>
      <c r="H3296" s="51"/>
      <c r="I3296" s="88"/>
    </row>
    <row r="3297" spans="1:9" ht="45">
      <c r="A3297" s="93"/>
      <c r="B3297" s="70" t="s">
        <v>117</v>
      </c>
      <c r="C3297" s="72" t="s">
        <v>1330</v>
      </c>
      <c r="D3297" s="75" t="s">
        <v>186</v>
      </c>
      <c r="E3297" s="51"/>
      <c r="F3297" s="51"/>
      <c r="G3297" s="51"/>
      <c r="H3297" s="51"/>
      <c r="I3297" s="88"/>
    </row>
    <row r="3298" spans="1:9" ht="72">
      <c r="A3298" s="94"/>
      <c r="B3298" s="71" t="s">
        <v>87</v>
      </c>
      <c r="C3298" s="73" t="s">
        <v>1430</v>
      </c>
      <c r="D3298" s="75" t="s">
        <v>83</v>
      </c>
      <c r="E3298" s="51"/>
      <c r="F3298" s="51"/>
      <c r="G3298" s="51"/>
      <c r="H3298" s="51"/>
      <c r="I3298" s="88"/>
    </row>
    <row r="3299" spans="1:9" ht="45">
      <c r="A3299" s="95"/>
      <c r="B3299" s="71"/>
      <c r="C3299" s="57" t="s">
        <v>1332</v>
      </c>
      <c r="D3299" s="75" t="s">
        <v>1463</v>
      </c>
      <c r="E3299" s="51"/>
      <c r="F3299" s="51"/>
      <c r="G3299" s="51"/>
      <c r="H3299" s="51"/>
      <c r="I3299" s="88"/>
    </row>
    <row r="3300" spans="1:9" ht="27">
      <c r="A3300" s="95" t="s">
        <v>75</v>
      </c>
      <c r="B3300" s="71"/>
      <c r="C3300" s="74" t="s">
        <v>185</v>
      </c>
      <c r="D3300" s="76" t="s">
        <v>1464</v>
      </c>
      <c r="E3300" s="51"/>
      <c r="F3300" s="51"/>
      <c r="G3300" s="51"/>
      <c r="H3300" s="51"/>
      <c r="I3300" s="88"/>
    </row>
    <row r="3301" spans="1:9">
      <c r="A3301" s="95"/>
      <c r="B3301" s="71"/>
      <c r="C3301" s="74"/>
      <c r="D3301" s="80" t="s">
        <v>1465</v>
      </c>
      <c r="E3301" s="51"/>
      <c r="F3301" s="51"/>
      <c r="G3301" s="51"/>
      <c r="H3301" s="51"/>
      <c r="I3301" s="88"/>
    </row>
    <row r="3302" spans="1:9">
      <c r="A3302" s="95"/>
      <c r="B3302" s="71"/>
      <c r="C3302" s="74"/>
      <c r="D3302" s="77"/>
      <c r="E3302" s="51"/>
      <c r="F3302" s="51"/>
      <c r="G3302" s="51"/>
      <c r="H3302" s="51"/>
      <c r="I3302" s="88"/>
    </row>
    <row r="3303" spans="1:9">
      <c r="A3303" s="95"/>
      <c r="B3303" s="71"/>
      <c r="C3303" s="74"/>
      <c r="D3303" s="77"/>
      <c r="E3303" s="51"/>
      <c r="F3303" s="51"/>
      <c r="G3303" s="51"/>
      <c r="H3303" s="51"/>
      <c r="I3303" s="88"/>
    </row>
    <row r="3304" spans="1:9">
      <c r="A3304" s="95"/>
      <c r="B3304" s="71"/>
      <c r="C3304" s="74"/>
      <c r="D3304" s="77"/>
      <c r="E3304" s="51"/>
      <c r="F3304" s="51"/>
      <c r="G3304" s="51"/>
      <c r="H3304" s="51"/>
      <c r="I3304" s="88"/>
    </row>
    <row r="3305" spans="1:9">
      <c r="A3305" s="95"/>
      <c r="B3305" s="71"/>
      <c r="C3305" s="74"/>
      <c r="D3305" s="78" t="s">
        <v>86</v>
      </c>
      <c r="E3305" s="51"/>
      <c r="F3305" s="51"/>
      <c r="G3305" s="51"/>
      <c r="H3305" s="51"/>
      <c r="I3305" s="88"/>
    </row>
    <row r="3306" spans="1:9" ht="36">
      <c r="A3306" s="90"/>
      <c r="B3306" s="60" t="s">
        <v>76</v>
      </c>
      <c r="C3306" s="62" t="s">
        <v>1434</v>
      </c>
      <c r="D3306" s="66" t="s">
        <v>400</v>
      </c>
      <c r="E3306" s="51"/>
      <c r="F3306" s="51"/>
      <c r="G3306" s="51"/>
      <c r="H3306" s="51"/>
      <c r="I3306" s="88"/>
    </row>
    <row r="3307" spans="1:9" ht="45">
      <c r="A3307" s="91"/>
      <c r="B3307" s="61" t="s">
        <v>77</v>
      </c>
      <c r="C3307" s="63" t="s">
        <v>1466</v>
      </c>
      <c r="D3307" s="66" t="s">
        <v>83</v>
      </c>
      <c r="E3307" s="51"/>
      <c r="F3307" s="51"/>
      <c r="G3307" s="51"/>
      <c r="H3307" s="51"/>
      <c r="I3307" s="88"/>
    </row>
    <row r="3308" spans="1:9" ht="45">
      <c r="A3308" s="92"/>
      <c r="B3308" s="61"/>
      <c r="C3308" s="64" t="s">
        <v>1435</v>
      </c>
      <c r="D3308" s="66" t="s">
        <v>1463</v>
      </c>
      <c r="E3308" s="51"/>
      <c r="F3308" s="51"/>
      <c r="G3308" s="51"/>
      <c r="H3308" s="51"/>
      <c r="I3308" s="88"/>
    </row>
    <row r="3309" spans="1:9" ht="27">
      <c r="A3309" s="92" t="s">
        <v>75</v>
      </c>
      <c r="B3309" s="61"/>
      <c r="C3309" s="65" t="s">
        <v>141</v>
      </c>
      <c r="D3309" s="67" t="s">
        <v>1464</v>
      </c>
      <c r="E3309" s="51"/>
      <c r="F3309" s="51"/>
      <c r="G3309" s="51"/>
      <c r="H3309" s="51"/>
      <c r="I3309" s="88"/>
    </row>
    <row r="3310" spans="1:9">
      <c r="A3310" s="92"/>
      <c r="B3310" s="61"/>
      <c r="C3310" s="65"/>
      <c r="D3310" s="66"/>
      <c r="E3310" s="51"/>
      <c r="F3310" s="51"/>
      <c r="G3310" s="51"/>
      <c r="H3310" s="51"/>
      <c r="I3310" s="88"/>
    </row>
    <row r="3311" spans="1:9">
      <c r="A3311" s="92"/>
      <c r="B3311" s="61"/>
      <c r="C3311" s="65"/>
      <c r="D3311" s="66"/>
      <c r="E3311" s="51"/>
      <c r="F3311" s="51"/>
      <c r="G3311" s="51"/>
      <c r="H3311" s="51"/>
      <c r="I3311" s="88"/>
    </row>
    <row r="3312" spans="1:9">
      <c r="A3312" s="92"/>
      <c r="B3312" s="61"/>
      <c r="C3312" s="65"/>
      <c r="D3312" s="66"/>
      <c r="E3312" s="51"/>
      <c r="F3312" s="51"/>
      <c r="G3312" s="51"/>
      <c r="H3312" s="51"/>
      <c r="I3312" s="88"/>
    </row>
    <row r="3313" spans="1:9">
      <c r="A3313" s="92"/>
      <c r="B3313" s="61"/>
      <c r="C3313" s="65"/>
      <c r="D3313" s="69" t="s">
        <v>86</v>
      </c>
      <c r="E3313" s="51"/>
      <c r="F3313" s="51"/>
      <c r="G3313" s="51"/>
      <c r="H3313" s="51"/>
      <c r="I3313" s="88"/>
    </row>
    <row r="3314" spans="1:9" ht="18">
      <c r="A3314" s="93"/>
      <c r="B3314" s="70" t="s">
        <v>76</v>
      </c>
      <c r="C3314" s="72" t="s">
        <v>1416</v>
      </c>
      <c r="D3314" s="75" t="s">
        <v>1468</v>
      </c>
      <c r="E3314" s="51"/>
      <c r="F3314" s="51"/>
      <c r="G3314" s="51"/>
      <c r="H3314" s="51"/>
      <c r="I3314" s="88"/>
    </row>
    <row r="3315" spans="1:9" ht="36">
      <c r="A3315" s="94"/>
      <c r="B3315" s="71" t="s">
        <v>77</v>
      </c>
      <c r="C3315" s="57" t="s">
        <v>1418</v>
      </c>
      <c r="D3315" s="75" t="s">
        <v>83</v>
      </c>
      <c r="E3315" s="51"/>
      <c r="F3315" s="51"/>
      <c r="G3315" s="51"/>
      <c r="H3315" s="51"/>
      <c r="I3315" s="88"/>
    </row>
    <row r="3316" spans="1:9" ht="45">
      <c r="A3316" s="95"/>
      <c r="B3316" s="71"/>
      <c r="C3316" s="74" t="s">
        <v>1467</v>
      </c>
      <c r="D3316" s="75" t="s">
        <v>1469</v>
      </c>
      <c r="E3316" s="51"/>
      <c r="F3316" s="51"/>
      <c r="G3316" s="51"/>
      <c r="H3316" s="51"/>
      <c r="I3316" s="88"/>
    </row>
    <row r="3317" spans="1:9">
      <c r="A3317" s="95" t="s">
        <v>75</v>
      </c>
      <c r="B3317" s="71"/>
      <c r="C3317" s="74"/>
      <c r="D3317" s="76" t="s">
        <v>1470</v>
      </c>
      <c r="E3317" s="51"/>
      <c r="F3317" s="51"/>
      <c r="G3317" s="51"/>
      <c r="H3317" s="51"/>
      <c r="I3317" s="88"/>
    </row>
    <row r="3318" spans="1:9">
      <c r="A3318" s="95"/>
      <c r="B3318" s="71"/>
      <c r="C3318" s="74"/>
      <c r="D3318" s="75"/>
      <c r="E3318" s="51"/>
      <c r="F3318" s="51"/>
      <c r="G3318" s="51"/>
      <c r="H3318" s="51"/>
      <c r="I3318" s="88"/>
    </row>
    <row r="3319" spans="1:9">
      <c r="A3319" s="95"/>
      <c r="B3319" s="71"/>
      <c r="C3319" s="74"/>
      <c r="D3319" s="75"/>
      <c r="E3319" s="51"/>
      <c r="F3319" s="51"/>
      <c r="G3319" s="51"/>
      <c r="H3319" s="51"/>
      <c r="I3319" s="88"/>
    </row>
    <row r="3320" spans="1:9">
      <c r="A3320" s="95"/>
      <c r="B3320" s="71"/>
      <c r="C3320" s="74"/>
      <c r="D3320" s="75"/>
      <c r="E3320" s="51"/>
      <c r="F3320" s="51"/>
      <c r="G3320" s="51"/>
      <c r="H3320" s="51"/>
      <c r="I3320" s="88"/>
    </row>
    <row r="3321" spans="1:9">
      <c r="A3321" s="95"/>
      <c r="B3321" s="71"/>
      <c r="C3321" s="74"/>
      <c r="D3321" s="78" t="s">
        <v>86</v>
      </c>
      <c r="E3321" s="51"/>
      <c r="F3321" s="51"/>
      <c r="G3321" s="51"/>
      <c r="H3321" s="51"/>
      <c r="I3321" s="88"/>
    </row>
    <row r="3322" spans="1:9" ht="45">
      <c r="A3322" s="90"/>
      <c r="B3322" s="60" t="s">
        <v>76</v>
      </c>
      <c r="C3322" s="62" t="s">
        <v>1471</v>
      </c>
      <c r="D3322" s="66" t="s">
        <v>1454</v>
      </c>
      <c r="E3322" s="51"/>
      <c r="F3322" s="51"/>
      <c r="G3322" s="51"/>
      <c r="H3322" s="51"/>
      <c r="I3322" s="88"/>
    </row>
    <row r="3323" spans="1:9" ht="117">
      <c r="A3323" s="91"/>
      <c r="B3323" s="61" t="s">
        <v>87</v>
      </c>
      <c r="C3323" s="63" t="s">
        <v>1472</v>
      </c>
      <c r="D3323" s="66" t="s">
        <v>83</v>
      </c>
      <c r="E3323" s="51"/>
      <c r="F3323" s="51"/>
      <c r="G3323" s="51"/>
      <c r="H3323" s="51"/>
      <c r="I3323" s="88"/>
    </row>
    <row r="3324" spans="1:9" ht="36">
      <c r="A3324" s="92"/>
      <c r="B3324" s="61"/>
      <c r="C3324" s="64" t="s">
        <v>1473</v>
      </c>
      <c r="D3324" s="66" t="s">
        <v>1474</v>
      </c>
      <c r="E3324" s="51"/>
      <c r="F3324" s="51"/>
      <c r="G3324" s="51"/>
      <c r="H3324" s="51"/>
      <c r="I3324" s="88"/>
    </row>
    <row r="3325" spans="1:9" ht="36">
      <c r="A3325" s="92" t="s">
        <v>29</v>
      </c>
      <c r="B3325" s="61"/>
      <c r="C3325" s="65" t="s">
        <v>1453</v>
      </c>
      <c r="D3325" s="67" t="s">
        <v>1475</v>
      </c>
      <c r="E3325" s="51"/>
      <c r="F3325" s="51"/>
      <c r="G3325" s="51"/>
      <c r="H3325" s="51"/>
      <c r="I3325" s="88"/>
    </row>
    <row r="3326" spans="1:9">
      <c r="A3326" s="92"/>
      <c r="B3326" s="61"/>
      <c r="C3326" s="65"/>
      <c r="D3326" s="66"/>
      <c r="E3326" s="51"/>
      <c r="F3326" s="51"/>
      <c r="G3326" s="51"/>
      <c r="H3326" s="51"/>
      <c r="I3326" s="88"/>
    </row>
    <row r="3327" spans="1:9">
      <c r="A3327" s="92"/>
      <c r="B3327" s="61"/>
      <c r="C3327" s="65"/>
      <c r="D3327" s="66"/>
      <c r="E3327" s="51"/>
      <c r="F3327" s="51"/>
      <c r="G3327" s="51"/>
      <c r="H3327" s="51"/>
      <c r="I3327" s="88"/>
    </row>
    <row r="3328" spans="1:9">
      <c r="A3328" s="92"/>
      <c r="B3328" s="61"/>
      <c r="C3328" s="65"/>
      <c r="D3328" s="66"/>
      <c r="E3328" s="51"/>
      <c r="F3328" s="51"/>
      <c r="G3328" s="51"/>
      <c r="H3328" s="51"/>
      <c r="I3328" s="88"/>
    </row>
    <row r="3329" spans="1:9">
      <c r="A3329" s="92"/>
      <c r="B3329" s="61"/>
      <c r="C3329" s="65"/>
      <c r="D3329" s="69" t="s">
        <v>86</v>
      </c>
      <c r="E3329" s="51"/>
      <c r="F3329" s="51"/>
      <c r="G3329" s="51"/>
      <c r="H3329" s="51"/>
      <c r="I3329" s="88"/>
    </row>
    <row r="3330" spans="1:9" ht="63">
      <c r="A3330" s="93"/>
      <c r="B3330" s="70" t="s">
        <v>117</v>
      </c>
      <c r="C3330" s="72" t="s">
        <v>774</v>
      </c>
      <c r="D3330" s="75" t="s">
        <v>1477</v>
      </c>
      <c r="E3330" s="51"/>
      <c r="F3330" s="51"/>
      <c r="G3330" s="51"/>
      <c r="H3330" s="51"/>
      <c r="I3330" s="88"/>
    </row>
    <row r="3331" spans="1:9" ht="72">
      <c r="A3331" s="94"/>
      <c r="B3331" s="71" t="s">
        <v>87</v>
      </c>
      <c r="C3331" s="73" t="s">
        <v>1476</v>
      </c>
      <c r="D3331" s="75" t="s">
        <v>83</v>
      </c>
      <c r="E3331" s="51"/>
      <c r="F3331" s="51"/>
      <c r="G3331" s="51"/>
      <c r="H3331" s="51"/>
      <c r="I3331" s="88"/>
    </row>
    <row r="3332" spans="1:9" ht="54">
      <c r="A3332" s="95"/>
      <c r="B3332" s="71"/>
      <c r="C3332" s="57" t="s">
        <v>776</v>
      </c>
      <c r="D3332" s="75" t="s">
        <v>1478</v>
      </c>
      <c r="E3332" s="51"/>
      <c r="F3332" s="51"/>
      <c r="G3332" s="51"/>
      <c r="H3332" s="51"/>
      <c r="I3332" s="88"/>
    </row>
    <row r="3333" spans="1:9" ht="36">
      <c r="A3333" s="95" t="s">
        <v>29</v>
      </c>
      <c r="B3333" s="71"/>
      <c r="C3333" s="74" t="s">
        <v>91</v>
      </c>
      <c r="D3333" s="76" t="s">
        <v>1479</v>
      </c>
      <c r="E3333" s="51"/>
      <c r="F3333" s="51"/>
      <c r="G3333" s="51"/>
      <c r="H3333" s="51"/>
      <c r="I3333" s="88"/>
    </row>
    <row r="3334" spans="1:9">
      <c r="A3334" s="95"/>
      <c r="B3334" s="71"/>
      <c r="C3334" s="74"/>
      <c r="D3334" s="75"/>
      <c r="E3334" s="51"/>
      <c r="F3334" s="51"/>
      <c r="G3334" s="51"/>
      <c r="H3334" s="51"/>
      <c r="I3334" s="88"/>
    </row>
    <row r="3335" spans="1:9">
      <c r="A3335" s="95"/>
      <c r="B3335" s="71"/>
      <c r="C3335" s="74"/>
      <c r="D3335" s="75"/>
      <c r="E3335" s="51"/>
      <c r="F3335" s="51"/>
      <c r="G3335" s="51"/>
      <c r="H3335" s="51"/>
      <c r="I3335" s="88"/>
    </row>
    <row r="3336" spans="1:9">
      <c r="A3336" s="95"/>
      <c r="B3336" s="71"/>
      <c r="C3336" s="74"/>
      <c r="D3336" s="75"/>
      <c r="E3336" s="51"/>
      <c r="F3336" s="51"/>
      <c r="G3336" s="51"/>
      <c r="H3336" s="51"/>
      <c r="I3336" s="88"/>
    </row>
    <row r="3337" spans="1:9">
      <c r="A3337" s="95"/>
      <c r="B3337" s="71"/>
      <c r="C3337" s="74"/>
      <c r="D3337" s="78" t="s">
        <v>86</v>
      </c>
      <c r="E3337" s="51"/>
      <c r="F3337" s="51"/>
      <c r="G3337" s="51"/>
      <c r="H3337" s="51"/>
      <c r="I3337" s="88"/>
    </row>
    <row r="3338" spans="1:9" ht="36">
      <c r="A3338" s="90"/>
      <c r="B3338" s="60" t="s">
        <v>117</v>
      </c>
      <c r="C3338" s="62" t="s">
        <v>796</v>
      </c>
      <c r="D3338" s="66" t="s">
        <v>800</v>
      </c>
      <c r="E3338" s="51"/>
      <c r="F3338" s="51"/>
      <c r="G3338" s="51"/>
      <c r="H3338" s="51"/>
      <c r="I3338" s="88"/>
    </row>
    <row r="3339" spans="1:9" ht="27">
      <c r="A3339" s="91"/>
      <c r="B3339" s="61" t="s">
        <v>87</v>
      </c>
      <c r="C3339" s="63" t="s">
        <v>1480</v>
      </c>
      <c r="D3339" s="66" t="s">
        <v>220</v>
      </c>
      <c r="E3339" s="51"/>
      <c r="F3339" s="51"/>
      <c r="G3339" s="51"/>
      <c r="H3339" s="51"/>
      <c r="I3339" s="88"/>
    </row>
    <row r="3340" spans="1:9" ht="54">
      <c r="A3340" s="92"/>
      <c r="B3340" s="61"/>
      <c r="C3340" s="64" t="s">
        <v>798</v>
      </c>
      <c r="D3340" s="66" t="s">
        <v>1478</v>
      </c>
      <c r="E3340" s="51"/>
      <c r="F3340" s="51"/>
      <c r="G3340" s="51"/>
      <c r="H3340" s="51"/>
      <c r="I3340" s="88"/>
    </row>
    <row r="3341" spans="1:9" ht="27">
      <c r="A3341" s="92" t="s">
        <v>75</v>
      </c>
      <c r="B3341" s="61"/>
      <c r="C3341" s="65" t="s">
        <v>799</v>
      </c>
      <c r="D3341" s="67" t="s">
        <v>1479</v>
      </c>
      <c r="E3341" s="51"/>
      <c r="F3341" s="51"/>
      <c r="G3341" s="51"/>
      <c r="H3341" s="51"/>
      <c r="I3341" s="88"/>
    </row>
    <row r="3342" spans="1:9">
      <c r="A3342" s="92"/>
      <c r="B3342" s="61"/>
      <c r="C3342" s="65"/>
      <c r="D3342" s="66"/>
      <c r="E3342" s="51"/>
      <c r="F3342" s="51"/>
      <c r="G3342" s="51"/>
      <c r="H3342" s="51"/>
      <c r="I3342" s="88"/>
    </row>
    <row r="3343" spans="1:9">
      <c r="A3343" s="92"/>
      <c r="B3343" s="61"/>
      <c r="C3343" s="65"/>
      <c r="D3343" s="66"/>
      <c r="E3343" s="51"/>
      <c r="F3343" s="51"/>
      <c r="G3343" s="51"/>
      <c r="H3343" s="51"/>
      <c r="I3343" s="88"/>
    </row>
    <row r="3344" spans="1:9">
      <c r="A3344" s="92"/>
      <c r="B3344" s="61"/>
      <c r="C3344" s="65"/>
      <c r="D3344" s="66"/>
      <c r="E3344" s="51"/>
      <c r="F3344" s="51"/>
      <c r="G3344" s="51"/>
      <c r="H3344" s="51"/>
      <c r="I3344" s="88"/>
    </row>
    <row r="3345" spans="1:9">
      <c r="A3345" s="92"/>
      <c r="B3345" s="61"/>
      <c r="C3345" s="65"/>
      <c r="D3345" s="69" t="s">
        <v>86</v>
      </c>
      <c r="E3345" s="51"/>
      <c r="F3345" s="51"/>
      <c r="G3345" s="51"/>
      <c r="H3345" s="51"/>
      <c r="I3345" s="88"/>
    </row>
    <row r="3346" spans="1:9" ht="45">
      <c r="A3346" s="93"/>
      <c r="B3346" s="194" t="s">
        <v>76</v>
      </c>
      <c r="C3346" s="72" t="s">
        <v>1482</v>
      </c>
      <c r="D3346" s="75" t="s">
        <v>1485</v>
      </c>
      <c r="E3346" s="51"/>
      <c r="F3346" s="51"/>
      <c r="G3346" s="51"/>
      <c r="H3346" s="51"/>
      <c r="I3346" s="88"/>
    </row>
    <row r="3347" spans="1:9" ht="27">
      <c r="A3347" s="94"/>
      <c r="B3347" s="194"/>
      <c r="C3347" s="73" t="s">
        <v>1483</v>
      </c>
      <c r="D3347" s="75" t="s">
        <v>83</v>
      </c>
      <c r="E3347" s="51"/>
      <c r="F3347" s="51"/>
      <c r="G3347" s="51"/>
      <c r="H3347" s="51"/>
      <c r="I3347" s="88"/>
    </row>
    <row r="3348" spans="1:9" ht="27">
      <c r="A3348" s="95"/>
      <c r="B3348" s="194"/>
      <c r="C3348" s="57" t="s">
        <v>1484</v>
      </c>
      <c r="D3348" s="75" t="s">
        <v>1486</v>
      </c>
      <c r="E3348" s="51"/>
      <c r="F3348" s="51"/>
      <c r="G3348" s="51"/>
      <c r="H3348" s="51"/>
      <c r="I3348" s="88"/>
    </row>
    <row r="3349" spans="1:9" ht="36">
      <c r="A3349" s="95" t="s">
        <v>1481</v>
      </c>
      <c r="B3349" s="194"/>
      <c r="C3349" s="74" t="s">
        <v>504</v>
      </c>
      <c r="D3349" s="76" t="s">
        <v>1487</v>
      </c>
      <c r="E3349" s="51"/>
      <c r="F3349" s="51"/>
      <c r="G3349" s="51"/>
      <c r="H3349" s="51"/>
      <c r="I3349" s="88"/>
    </row>
    <row r="3350" spans="1:9">
      <c r="A3350" s="95"/>
      <c r="B3350" s="194"/>
      <c r="C3350" s="74"/>
      <c r="D3350" s="75"/>
      <c r="E3350" s="51"/>
      <c r="F3350" s="51"/>
      <c r="G3350" s="51"/>
      <c r="H3350" s="51"/>
      <c r="I3350" s="88"/>
    </row>
    <row r="3351" spans="1:9">
      <c r="A3351" s="95"/>
      <c r="B3351" s="194"/>
      <c r="C3351" s="74"/>
      <c r="D3351" s="75"/>
      <c r="E3351" s="51"/>
      <c r="F3351" s="51"/>
      <c r="G3351" s="51"/>
      <c r="H3351" s="51"/>
      <c r="I3351" s="88"/>
    </row>
    <row r="3352" spans="1:9">
      <c r="A3352" s="95"/>
      <c r="B3352" s="194"/>
      <c r="C3352" s="74"/>
      <c r="D3352" s="75"/>
      <c r="E3352" s="51"/>
      <c r="F3352" s="51"/>
      <c r="G3352" s="51"/>
      <c r="H3352" s="51"/>
      <c r="I3352" s="88"/>
    </row>
    <row r="3353" spans="1:9">
      <c r="A3353" s="95"/>
      <c r="B3353" s="194"/>
      <c r="C3353" s="74"/>
      <c r="D3353" s="78" t="s">
        <v>86</v>
      </c>
      <c r="E3353" s="51"/>
      <c r="F3353" s="51"/>
      <c r="G3353" s="51"/>
      <c r="H3353" s="51"/>
      <c r="I3353" s="88"/>
    </row>
    <row r="3354" spans="1:9" ht="45">
      <c r="A3354" s="90"/>
      <c r="B3354" s="195" t="s">
        <v>76</v>
      </c>
      <c r="C3354" s="62" t="s">
        <v>1488</v>
      </c>
      <c r="D3354" s="66" t="s">
        <v>1485</v>
      </c>
      <c r="E3354" s="51"/>
      <c r="F3354" s="51"/>
      <c r="G3354" s="51"/>
      <c r="H3354" s="51"/>
      <c r="I3354" s="88"/>
    </row>
    <row r="3355" spans="1:9" ht="27">
      <c r="A3355" s="91"/>
      <c r="B3355" s="195"/>
      <c r="C3355" s="63" t="s">
        <v>1489</v>
      </c>
      <c r="D3355" s="66" t="s">
        <v>83</v>
      </c>
      <c r="E3355" s="51"/>
      <c r="F3355" s="51"/>
      <c r="G3355" s="51"/>
      <c r="H3355" s="51"/>
      <c r="I3355" s="88"/>
    </row>
    <row r="3356" spans="1:9" ht="27">
      <c r="A3356" s="92"/>
      <c r="B3356" s="195"/>
      <c r="C3356" s="64" t="s">
        <v>1484</v>
      </c>
      <c r="D3356" s="66" t="s">
        <v>1486</v>
      </c>
      <c r="E3356" s="51"/>
      <c r="F3356" s="51"/>
      <c r="G3356" s="51"/>
      <c r="H3356" s="51"/>
      <c r="I3356" s="88"/>
    </row>
    <row r="3357" spans="1:9" ht="36">
      <c r="A3357" s="92" t="s">
        <v>75</v>
      </c>
      <c r="B3357" s="195"/>
      <c r="C3357" s="65" t="s">
        <v>504</v>
      </c>
      <c r="D3357" s="67" t="s">
        <v>1487</v>
      </c>
      <c r="E3357" s="51"/>
      <c r="F3357" s="51"/>
      <c r="G3357" s="51"/>
      <c r="H3357" s="51"/>
      <c r="I3357" s="88"/>
    </row>
    <row r="3358" spans="1:9">
      <c r="A3358" s="92"/>
      <c r="B3358" s="195"/>
      <c r="C3358" s="65"/>
      <c r="D3358" s="66"/>
      <c r="E3358" s="51"/>
      <c r="F3358" s="51"/>
      <c r="G3358" s="51"/>
      <c r="H3358" s="51"/>
      <c r="I3358" s="88"/>
    </row>
    <row r="3359" spans="1:9">
      <c r="A3359" s="92"/>
      <c r="B3359" s="195"/>
      <c r="C3359" s="65"/>
      <c r="D3359" s="66"/>
      <c r="E3359" s="51"/>
      <c r="F3359" s="51"/>
      <c r="G3359" s="51"/>
      <c r="H3359" s="51"/>
      <c r="I3359" s="88"/>
    </row>
    <row r="3360" spans="1:9">
      <c r="A3360" s="92"/>
      <c r="B3360" s="195"/>
      <c r="C3360" s="65"/>
      <c r="D3360" s="66"/>
      <c r="E3360" s="51"/>
      <c r="F3360" s="51"/>
      <c r="G3360" s="51"/>
      <c r="H3360" s="51"/>
      <c r="I3360" s="88"/>
    </row>
    <row r="3361" spans="1:9">
      <c r="A3361" s="92"/>
      <c r="B3361" s="195"/>
      <c r="C3361" s="65"/>
      <c r="D3361" s="69" t="s">
        <v>86</v>
      </c>
      <c r="E3361" s="51"/>
      <c r="F3361" s="51"/>
      <c r="G3361" s="51"/>
      <c r="H3361" s="51"/>
      <c r="I3361" s="88"/>
    </row>
    <row r="3362" spans="1:9" ht="63">
      <c r="A3362" s="93"/>
      <c r="B3362" s="194" t="s">
        <v>76</v>
      </c>
      <c r="C3362" s="72" t="s">
        <v>1490</v>
      </c>
      <c r="D3362" s="75" t="s">
        <v>1485</v>
      </c>
      <c r="E3362" s="51"/>
      <c r="F3362" s="51"/>
      <c r="G3362" s="51"/>
      <c r="H3362" s="51"/>
      <c r="I3362" s="88"/>
    </row>
    <row r="3363" spans="1:9" ht="81">
      <c r="A3363" s="94"/>
      <c r="B3363" s="194"/>
      <c r="C3363" s="73" t="s">
        <v>1491</v>
      </c>
      <c r="D3363" s="75" t="s">
        <v>83</v>
      </c>
      <c r="E3363" s="51"/>
      <c r="F3363" s="51"/>
      <c r="G3363" s="51"/>
      <c r="H3363" s="51"/>
      <c r="I3363" s="88"/>
    </row>
    <row r="3364" spans="1:9" ht="27">
      <c r="A3364" s="95"/>
      <c r="B3364" s="194"/>
      <c r="C3364" s="57" t="s">
        <v>1492</v>
      </c>
      <c r="D3364" s="75" t="s">
        <v>1486</v>
      </c>
      <c r="E3364" s="51"/>
      <c r="F3364" s="51"/>
      <c r="G3364" s="51"/>
      <c r="H3364" s="51"/>
      <c r="I3364" s="88"/>
    </row>
    <row r="3365" spans="1:9" ht="36">
      <c r="A3365" s="95" t="s">
        <v>1481</v>
      </c>
      <c r="B3365" s="194"/>
      <c r="C3365" s="74" t="s">
        <v>504</v>
      </c>
      <c r="D3365" s="76" t="s">
        <v>1487</v>
      </c>
      <c r="E3365" s="51"/>
      <c r="F3365" s="51"/>
      <c r="G3365" s="51"/>
      <c r="H3365" s="51"/>
      <c r="I3365" s="88"/>
    </row>
    <row r="3366" spans="1:9">
      <c r="A3366" s="95"/>
      <c r="B3366" s="194"/>
      <c r="C3366" s="74"/>
      <c r="D3366" s="75"/>
      <c r="E3366" s="51"/>
      <c r="F3366" s="51"/>
      <c r="G3366" s="51"/>
      <c r="H3366" s="51"/>
      <c r="I3366" s="88"/>
    </row>
    <row r="3367" spans="1:9">
      <c r="A3367" s="95"/>
      <c r="B3367" s="194"/>
      <c r="C3367" s="74"/>
      <c r="D3367" s="75"/>
      <c r="E3367" s="51"/>
      <c r="F3367" s="51"/>
      <c r="G3367" s="51"/>
      <c r="H3367" s="51"/>
      <c r="I3367" s="88"/>
    </row>
    <row r="3368" spans="1:9">
      <c r="A3368" s="95"/>
      <c r="B3368" s="194"/>
      <c r="C3368" s="74"/>
      <c r="D3368" s="75"/>
      <c r="E3368" s="51"/>
      <c r="F3368" s="51"/>
      <c r="G3368" s="51"/>
      <c r="H3368" s="51"/>
      <c r="I3368" s="88"/>
    </row>
    <row r="3369" spans="1:9">
      <c r="A3369" s="95"/>
      <c r="B3369" s="194"/>
      <c r="C3369" s="74"/>
      <c r="D3369" s="78" t="s">
        <v>86</v>
      </c>
      <c r="E3369" s="51"/>
      <c r="F3369" s="51"/>
      <c r="G3369" s="51"/>
      <c r="H3369" s="51"/>
      <c r="I3369" s="88"/>
    </row>
    <row r="3370" spans="1:9" ht="45">
      <c r="A3370" s="90"/>
      <c r="B3370" s="60" t="s">
        <v>76</v>
      </c>
      <c r="C3370" s="62" t="s">
        <v>1348</v>
      </c>
      <c r="D3370" s="66" t="s">
        <v>369</v>
      </c>
      <c r="E3370" s="51"/>
      <c r="F3370" s="51"/>
      <c r="G3370" s="51"/>
      <c r="H3370" s="51"/>
      <c r="I3370" s="88"/>
    </row>
    <row r="3371" spans="1:9" ht="180">
      <c r="A3371" s="91"/>
      <c r="B3371" s="61" t="s">
        <v>87</v>
      </c>
      <c r="C3371" s="63" t="s">
        <v>1368</v>
      </c>
      <c r="D3371" s="66" t="s">
        <v>83</v>
      </c>
      <c r="E3371" s="51"/>
      <c r="F3371" s="51"/>
      <c r="G3371" s="51"/>
      <c r="H3371" s="51"/>
      <c r="I3371" s="88"/>
    </row>
    <row r="3372" spans="1:9" ht="54">
      <c r="A3372" s="92"/>
      <c r="B3372" s="61"/>
      <c r="C3372" s="64" t="s">
        <v>1350</v>
      </c>
      <c r="D3372" s="66" t="s">
        <v>1486</v>
      </c>
      <c r="E3372" s="51"/>
      <c r="F3372" s="51"/>
      <c r="G3372" s="51"/>
      <c r="H3372" s="51"/>
      <c r="I3372" s="88"/>
    </row>
    <row r="3373" spans="1:9" ht="27">
      <c r="A3373" s="92" t="s">
        <v>29</v>
      </c>
      <c r="B3373" s="61"/>
      <c r="C3373" s="65" t="s">
        <v>368</v>
      </c>
      <c r="D3373" s="67" t="s">
        <v>1487</v>
      </c>
      <c r="E3373" s="51"/>
      <c r="F3373" s="51"/>
      <c r="G3373" s="51"/>
      <c r="H3373" s="51"/>
      <c r="I3373" s="88"/>
    </row>
    <row r="3374" spans="1:9">
      <c r="A3374" s="92"/>
      <c r="B3374" s="61"/>
      <c r="C3374" s="65"/>
      <c r="D3374" s="66"/>
      <c r="E3374" s="51"/>
      <c r="F3374" s="51"/>
      <c r="G3374" s="51"/>
      <c r="H3374" s="51"/>
      <c r="I3374" s="88"/>
    </row>
    <row r="3375" spans="1:9">
      <c r="A3375" s="92"/>
      <c r="B3375" s="61"/>
      <c r="C3375" s="65"/>
      <c r="D3375" s="66"/>
      <c r="E3375" s="51"/>
      <c r="F3375" s="51"/>
      <c r="G3375" s="51"/>
      <c r="H3375" s="51"/>
      <c r="I3375" s="88"/>
    </row>
    <row r="3376" spans="1:9">
      <c r="A3376" s="92"/>
      <c r="B3376" s="61"/>
      <c r="C3376" s="65"/>
      <c r="D3376" s="66"/>
      <c r="E3376" s="51"/>
      <c r="F3376" s="51"/>
      <c r="G3376" s="51"/>
      <c r="H3376" s="51"/>
      <c r="I3376" s="88"/>
    </row>
    <row r="3377" spans="1:9">
      <c r="A3377" s="92"/>
      <c r="B3377" s="61"/>
      <c r="C3377" s="65"/>
      <c r="D3377" s="69" t="s">
        <v>86</v>
      </c>
      <c r="E3377" s="51"/>
      <c r="F3377" s="51"/>
      <c r="G3377" s="51"/>
      <c r="H3377" s="51"/>
      <c r="I3377" s="88"/>
    </row>
    <row r="3378" spans="1:9" ht="45">
      <c r="A3378" s="93"/>
      <c r="B3378" s="70" t="s">
        <v>76</v>
      </c>
      <c r="C3378" s="72" t="s">
        <v>1324</v>
      </c>
      <c r="D3378" s="75" t="s">
        <v>369</v>
      </c>
      <c r="E3378" s="51"/>
      <c r="F3378" s="51"/>
      <c r="G3378" s="51"/>
      <c r="H3378" s="51"/>
      <c r="I3378" s="88"/>
    </row>
    <row r="3379" spans="1:9" ht="180">
      <c r="A3379" s="94"/>
      <c r="B3379" s="71" t="s">
        <v>87</v>
      </c>
      <c r="C3379" s="73" t="s">
        <v>1371</v>
      </c>
      <c r="D3379" s="75" t="s">
        <v>83</v>
      </c>
      <c r="E3379" s="51"/>
      <c r="F3379" s="51"/>
      <c r="G3379" s="51"/>
      <c r="H3379" s="51"/>
      <c r="I3379" s="88"/>
    </row>
    <row r="3380" spans="1:9" ht="54">
      <c r="A3380" s="95"/>
      <c r="B3380" s="71"/>
      <c r="C3380" s="57" t="s">
        <v>1326</v>
      </c>
      <c r="D3380" s="75" t="s">
        <v>1486</v>
      </c>
      <c r="E3380" s="51"/>
      <c r="F3380" s="51"/>
      <c r="G3380" s="51"/>
      <c r="H3380" s="51"/>
      <c r="I3380" s="88"/>
    </row>
    <row r="3381" spans="1:9" ht="27">
      <c r="A3381" s="95" t="s">
        <v>29</v>
      </c>
      <c r="B3381" s="71"/>
      <c r="C3381" s="74" t="s">
        <v>368</v>
      </c>
      <c r="D3381" s="76" t="s">
        <v>1487</v>
      </c>
      <c r="E3381" s="51"/>
      <c r="F3381" s="51"/>
      <c r="G3381" s="51"/>
      <c r="H3381" s="51"/>
      <c r="I3381" s="88"/>
    </row>
    <row r="3382" spans="1:9">
      <c r="A3382" s="95"/>
      <c r="B3382" s="71"/>
      <c r="C3382" s="74"/>
      <c r="D3382" s="75"/>
      <c r="E3382" s="51"/>
      <c r="F3382" s="51"/>
      <c r="G3382" s="51"/>
      <c r="H3382" s="51"/>
      <c r="I3382" s="88"/>
    </row>
    <row r="3383" spans="1:9">
      <c r="A3383" s="95"/>
      <c r="B3383" s="71"/>
      <c r="C3383" s="74"/>
      <c r="D3383" s="75"/>
      <c r="E3383" s="51"/>
      <c r="F3383" s="51"/>
      <c r="G3383" s="51"/>
      <c r="H3383" s="51"/>
      <c r="I3383" s="88"/>
    </row>
    <row r="3384" spans="1:9">
      <c r="A3384" s="95"/>
      <c r="B3384" s="71"/>
      <c r="C3384" s="74"/>
      <c r="D3384" s="75"/>
      <c r="E3384" s="51"/>
      <c r="F3384" s="51"/>
      <c r="G3384" s="51"/>
      <c r="H3384" s="51"/>
      <c r="I3384" s="88"/>
    </row>
    <row r="3385" spans="1:9">
      <c r="A3385" s="95"/>
      <c r="B3385" s="71"/>
      <c r="C3385" s="74"/>
      <c r="D3385" s="78" t="s">
        <v>86</v>
      </c>
      <c r="E3385" s="51"/>
      <c r="F3385" s="51"/>
      <c r="G3385" s="51"/>
      <c r="H3385" s="51"/>
      <c r="I3385" s="88"/>
    </row>
    <row r="3386" spans="1:9" ht="45">
      <c r="A3386" s="90"/>
      <c r="B3386" s="60" t="s">
        <v>76</v>
      </c>
      <c r="C3386" s="62" t="s">
        <v>1493</v>
      </c>
      <c r="D3386" s="66" t="s">
        <v>369</v>
      </c>
      <c r="E3386" s="51"/>
      <c r="F3386" s="51"/>
      <c r="G3386" s="51"/>
      <c r="H3386" s="51"/>
      <c r="I3386" s="88"/>
    </row>
    <row r="3387" spans="1:9" ht="180">
      <c r="A3387" s="91"/>
      <c r="B3387" s="61" t="s">
        <v>87</v>
      </c>
      <c r="C3387" s="63" t="s">
        <v>1372</v>
      </c>
      <c r="D3387" s="66" t="s">
        <v>83</v>
      </c>
      <c r="E3387" s="51"/>
      <c r="F3387" s="51"/>
      <c r="G3387" s="51"/>
      <c r="H3387" s="51"/>
      <c r="I3387" s="88"/>
    </row>
    <row r="3388" spans="1:9" ht="54">
      <c r="A3388" s="92"/>
      <c r="B3388" s="61"/>
      <c r="C3388" s="64" t="s">
        <v>1494</v>
      </c>
      <c r="D3388" s="66" t="s">
        <v>1486</v>
      </c>
      <c r="E3388" s="51"/>
      <c r="F3388" s="51"/>
      <c r="G3388" s="51"/>
      <c r="H3388" s="51"/>
      <c r="I3388" s="88"/>
    </row>
    <row r="3389" spans="1:9" ht="27">
      <c r="A3389" s="92" t="s">
        <v>29</v>
      </c>
      <c r="B3389" s="61"/>
      <c r="C3389" s="65" t="s">
        <v>368</v>
      </c>
      <c r="D3389" s="67" t="s">
        <v>1487</v>
      </c>
      <c r="E3389" s="51"/>
      <c r="F3389" s="51"/>
      <c r="G3389" s="51"/>
      <c r="H3389" s="51"/>
      <c r="I3389" s="88"/>
    </row>
    <row r="3390" spans="1:9">
      <c r="A3390" s="92"/>
      <c r="B3390" s="61"/>
      <c r="C3390" s="65"/>
      <c r="D3390" s="66"/>
      <c r="E3390" s="51"/>
      <c r="F3390" s="51"/>
      <c r="G3390" s="51"/>
      <c r="H3390" s="51"/>
      <c r="I3390" s="88"/>
    </row>
    <row r="3391" spans="1:9">
      <c r="A3391" s="92"/>
      <c r="B3391" s="61"/>
      <c r="C3391" s="65"/>
      <c r="D3391" s="66"/>
      <c r="E3391" s="51"/>
      <c r="F3391" s="51"/>
      <c r="G3391" s="51"/>
      <c r="H3391" s="51"/>
      <c r="I3391" s="88"/>
    </row>
    <row r="3392" spans="1:9">
      <c r="A3392" s="92"/>
      <c r="B3392" s="61"/>
      <c r="C3392" s="65"/>
      <c r="D3392" s="66"/>
      <c r="E3392" s="51"/>
      <c r="F3392" s="51"/>
      <c r="G3392" s="51"/>
      <c r="H3392" s="51"/>
      <c r="I3392" s="88"/>
    </row>
    <row r="3393" spans="1:9">
      <c r="A3393" s="92"/>
      <c r="B3393" s="61"/>
      <c r="C3393" s="65"/>
      <c r="D3393" s="69" t="s">
        <v>86</v>
      </c>
      <c r="E3393" s="51"/>
      <c r="F3393" s="51"/>
      <c r="G3393" s="51"/>
      <c r="H3393" s="51"/>
      <c r="I3393" s="88"/>
    </row>
    <row r="3394" spans="1:9" ht="45">
      <c r="A3394" s="93"/>
      <c r="B3394" s="70" t="s">
        <v>76</v>
      </c>
      <c r="C3394" s="72" t="s">
        <v>1425</v>
      </c>
      <c r="D3394" s="75" t="s">
        <v>369</v>
      </c>
      <c r="E3394" s="51"/>
      <c r="F3394" s="51"/>
      <c r="G3394" s="51"/>
      <c r="H3394" s="51"/>
      <c r="I3394" s="88"/>
    </row>
    <row r="3395" spans="1:9" ht="180">
      <c r="A3395" s="94"/>
      <c r="B3395" s="71" t="s">
        <v>87</v>
      </c>
      <c r="C3395" s="73" t="s">
        <v>1373</v>
      </c>
      <c r="D3395" s="75" t="s">
        <v>83</v>
      </c>
      <c r="E3395" s="51"/>
      <c r="F3395" s="51"/>
      <c r="G3395" s="51"/>
      <c r="H3395" s="51"/>
      <c r="I3395" s="88"/>
    </row>
    <row r="3396" spans="1:9" ht="54">
      <c r="A3396" s="95"/>
      <c r="B3396" s="71"/>
      <c r="C3396" s="57" t="s">
        <v>1427</v>
      </c>
      <c r="D3396" s="75" t="s">
        <v>1486</v>
      </c>
      <c r="E3396" s="51"/>
      <c r="F3396" s="51"/>
      <c r="G3396" s="51"/>
      <c r="H3396" s="51"/>
      <c r="I3396" s="88"/>
    </row>
    <row r="3397" spans="1:9" ht="27">
      <c r="A3397" s="95" t="s">
        <v>29</v>
      </c>
      <c r="B3397" s="71"/>
      <c r="C3397" s="74" t="s">
        <v>368</v>
      </c>
      <c r="D3397" s="76" t="s">
        <v>1487</v>
      </c>
      <c r="E3397" s="51"/>
      <c r="F3397" s="51"/>
      <c r="G3397" s="51"/>
      <c r="H3397" s="51"/>
      <c r="I3397" s="88"/>
    </row>
    <row r="3398" spans="1:9">
      <c r="A3398" s="95"/>
      <c r="B3398" s="71"/>
      <c r="C3398" s="74"/>
      <c r="D3398" s="75"/>
      <c r="E3398" s="51"/>
      <c r="F3398" s="51"/>
      <c r="G3398" s="51"/>
      <c r="H3398" s="51"/>
      <c r="I3398" s="88"/>
    </row>
    <row r="3399" spans="1:9">
      <c r="A3399" s="95"/>
      <c r="B3399" s="71"/>
      <c r="C3399" s="74"/>
      <c r="D3399" s="75"/>
      <c r="E3399" s="51"/>
      <c r="F3399" s="51"/>
      <c r="G3399" s="51"/>
      <c r="H3399" s="51"/>
      <c r="I3399" s="88"/>
    </row>
    <row r="3400" spans="1:9">
      <c r="A3400" s="95"/>
      <c r="B3400" s="71"/>
      <c r="C3400" s="74"/>
      <c r="D3400" s="75"/>
      <c r="E3400" s="51"/>
      <c r="F3400" s="51"/>
      <c r="G3400" s="51"/>
      <c r="H3400" s="51"/>
      <c r="I3400" s="88"/>
    </row>
    <row r="3401" spans="1:9">
      <c r="A3401" s="95"/>
      <c r="B3401" s="71"/>
      <c r="C3401" s="74"/>
      <c r="D3401" s="78" t="s">
        <v>86</v>
      </c>
      <c r="E3401" s="51"/>
      <c r="F3401" s="51"/>
      <c r="G3401" s="51"/>
      <c r="H3401" s="51"/>
      <c r="I3401" s="88"/>
    </row>
    <row r="3402" spans="1:9" ht="45">
      <c r="A3402" s="90"/>
      <c r="B3402" s="60" t="s">
        <v>76</v>
      </c>
      <c r="C3402" s="62" t="s">
        <v>1495</v>
      </c>
      <c r="D3402" s="66" t="s">
        <v>369</v>
      </c>
      <c r="E3402" s="51"/>
      <c r="F3402" s="51"/>
      <c r="G3402" s="51"/>
      <c r="H3402" s="51"/>
      <c r="I3402" s="88"/>
    </row>
    <row r="3403" spans="1:9" ht="180">
      <c r="A3403" s="91"/>
      <c r="B3403" s="61" t="s">
        <v>87</v>
      </c>
      <c r="C3403" s="63" t="s">
        <v>1374</v>
      </c>
      <c r="D3403" s="66" t="s">
        <v>83</v>
      </c>
      <c r="E3403" s="51"/>
      <c r="F3403" s="51"/>
      <c r="G3403" s="51"/>
      <c r="H3403" s="51"/>
      <c r="I3403" s="88"/>
    </row>
    <row r="3404" spans="1:9" ht="54">
      <c r="A3404" s="92"/>
      <c r="B3404" s="61"/>
      <c r="C3404" s="64" t="s">
        <v>1496</v>
      </c>
      <c r="D3404" s="66" t="s">
        <v>1486</v>
      </c>
      <c r="E3404" s="51"/>
      <c r="F3404" s="51"/>
      <c r="G3404" s="51"/>
      <c r="H3404" s="51"/>
      <c r="I3404" s="88"/>
    </row>
    <row r="3405" spans="1:9" ht="27">
      <c r="A3405" s="92" t="s">
        <v>29</v>
      </c>
      <c r="B3405" s="61"/>
      <c r="C3405" s="65" t="s">
        <v>368</v>
      </c>
      <c r="D3405" s="67" t="s">
        <v>1487</v>
      </c>
      <c r="E3405" s="51"/>
      <c r="F3405" s="51"/>
      <c r="G3405" s="51"/>
      <c r="H3405" s="51"/>
      <c r="I3405" s="88"/>
    </row>
    <row r="3406" spans="1:9">
      <c r="A3406" s="92"/>
      <c r="B3406" s="61"/>
      <c r="C3406" s="65"/>
      <c r="D3406" s="66"/>
      <c r="E3406" s="51"/>
      <c r="F3406" s="51"/>
      <c r="G3406" s="51"/>
      <c r="H3406" s="51"/>
      <c r="I3406" s="88"/>
    </row>
    <row r="3407" spans="1:9">
      <c r="A3407" s="92"/>
      <c r="B3407" s="61"/>
      <c r="C3407" s="65"/>
      <c r="D3407" s="66"/>
      <c r="E3407" s="51"/>
      <c r="F3407" s="51"/>
      <c r="G3407" s="51"/>
      <c r="H3407" s="51"/>
      <c r="I3407" s="88"/>
    </row>
    <row r="3408" spans="1:9">
      <c r="A3408" s="92"/>
      <c r="B3408" s="61"/>
      <c r="C3408" s="65"/>
      <c r="D3408" s="66"/>
      <c r="E3408" s="51"/>
      <c r="F3408" s="51"/>
      <c r="G3408" s="51"/>
      <c r="H3408" s="51"/>
      <c r="I3408" s="88"/>
    </row>
    <row r="3409" spans="1:9">
      <c r="A3409" s="92"/>
      <c r="B3409" s="61"/>
      <c r="C3409" s="65"/>
      <c r="D3409" s="69" t="s">
        <v>86</v>
      </c>
      <c r="E3409" s="51"/>
      <c r="F3409" s="51"/>
      <c r="G3409" s="51"/>
      <c r="H3409" s="51"/>
      <c r="I3409" s="88"/>
    </row>
    <row r="3410" spans="1:9" ht="45">
      <c r="A3410" s="93"/>
      <c r="B3410" s="70" t="s">
        <v>76</v>
      </c>
      <c r="C3410" s="72" t="s">
        <v>1497</v>
      </c>
      <c r="D3410" s="75" t="s">
        <v>369</v>
      </c>
      <c r="E3410" s="51"/>
      <c r="F3410" s="51"/>
      <c r="G3410" s="51"/>
      <c r="H3410" s="51"/>
      <c r="I3410" s="88"/>
    </row>
    <row r="3411" spans="1:9" ht="180">
      <c r="A3411" s="94"/>
      <c r="B3411" s="71" t="s">
        <v>87</v>
      </c>
      <c r="C3411" s="73" t="s">
        <v>1368</v>
      </c>
      <c r="D3411" s="75" t="s">
        <v>83</v>
      </c>
      <c r="E3411" s="51"/>
      <c r="F3411" s="51"/>
      <c r="G3411" s="51"/>
      <c r="H3411" s="51"/>
      <c r="I3411" s="88"/>
    </row>
    <row r="3412" spans="1:9" ht="45">
      <c r="A3412" s="95"/>
      <c r="B3412" s="71"/>
      <c r="C3412" s="57" t="s">
        <v>1498</v>
      </c>
      <c r="D3412" s="75" t="s">
        <v>1486</v>
      </c>
      <c r="E3412" s="51"/>
      <c r="F3412" s="51"/>
      <c r="G3412" s="51"/>
      <c r="H3412" s="51"/>
      <c r="I3412" s="88"/>
    </row>
    <row r="3413" spans="1:9" ht="27">
      <c r="A3413" s="95" t="s">
        <v>29</v>
      </c>
      <c r="B3413" s="71"/>
      <c r="C3413" s="74" t="s">
        <v>368</v>
      </c>
      <c r="D3413" s="76" t="s">
        <v>1487</v>
      </c>
      <c r="E3413" s="51"/>
      <c r="F3413" s="51"/>
      <c r="G3413" s="51"/>
      <c r="H3413" s="51"/>
      <c r="I3413" s="88"/>
    </row>
    <row r="3414" spans="1:9">
      <c r="A3414" s="95"/>
      <c r="B3414" s="71"/>
      <c r="C3414" s="74"/>
      <c r="D3414" s="75"/>
      <c r="E3414" s="51"/>
      <c r="F3414" s="51"/>
      <c r="G3414" s="51"/>
      <c r="H3414" s="51"/>
      <c r="I3414" s="88"/>
    </row>
    <row r="3415" spans="1:9">
      <c r="A3415" s="95"/>
      <c r="B3415" s="71"/>
      <c r="C3415" s="74"/>
      <c r="D3415" s="75"/>
      <c r="E3415" s="51"/>
      <c r="F3415" s="51"/>
      <c r="G3415" s="51"/>
      <c r="H3415" s="51"/>
      <c r="I3415" s="88"/>
    </row>
    <row r="3416" spans="1:9">
      <c r="A3416" s="95"/>
      <c r="B3416" s="71"/>
      <c r="C3416" s="74"/>
      <c r="D3416" s="75"/>
      <c r="E3416" s="51"/>
      <c r="F3416" s="51"/>
      <c r="G3416" s="51"/>
      <c r="H3416" s="51"/>
      <c r="I3416" s="88"/>
    </row>
    <row r="3417" spans="1:9">
      <c r="A3417" s="95"/>
      <c r="B3417" s="71"/>
      <c r="C3417" s="74"/>
      <c r="D3417" s="78" t="s">
        <v>86</v>
      </c>
      <c r="E3417" s="51"/>
      <c r="F3417" s="51"/>
      <c r="G3417" s="51"/>
      <c r="H3417" s="51"/>
      <c r="I3417" s="88"/>
    </row>
    <row r="3418" spans="1:9" ht="45">
      <c r="A3418" s="90"/>
      <c r="B3418" s="60" t="s">
        <v>76</v>
      </c>
      <c r="C3418" s="62" t="s">
        <v>1499</v>
      </c>
      <c r="D3418" s="66" t="s">
        <v>369</v>
      </c>
      <c r="E3418" s="51"/>
      <c r="F3418" s="51"/>
      <c r="G3418" s="51"/>
      <c r="H3418" s="51"/>
      <c r="I3418" s="88"/>
    </row>
    <row r="3419" spans="1:9" ht="180">
      <c r="A3419" s="91"/>
      <c r="B3419" s="61" t="s">
        <v>87</v>
      </c>
      <c r="C3419" s="63" t="s">
        <v>1371</v>
      </c>
      <c r="D3419" s="66" t="s">
        <v>83</v>
      </c>
      <c r="E3419" s="51"/>
      <c r="F3419" s="51"/>
      <c r="G3419" s="51"/>
      <c r="H3419" s="51"/>
      <c r="I3419" s="88"/>
    </row>
    <row r="3420" spans="1:9" ht="45">
      <c r="A3420" s="92"/>
      <c r="B3420" s="61"/>
      <c r="C3420" s="64" t="s">
        <v>1500</v>
      </c>
      <c r="D3420" s="66" t="s">
        <v>1486</v>
      </c>
      <c r="E3420" s="51"/>
      <c r="F3420" s="51"/>
      <c r="G3420" s="51"/>
      <c r="H3420" s="51"/>
      <c r="I3420" s="88"/>
    </row>
    <row r="3421" spans="1:9" ht="27">
      <c r="A3421" s="92" t="s">
        <v>29</v>
      </c>
      <c r="B3421" s="61"/>
      <c r="C3421" s="65" t="s">
        <v>368</v>
      </c>
      <c r="D3421" s="67" t="s">
        <v>1487</v>
      </c>
      <c r="E3421" s="51"/>
      <c r="F3421" s="51"/>
      <c r="G3421" s="51"/>
      <c r="H3421" s="51"/>
      <c r="I3421" s="88"/>
    </row>
    <row r="3422" spans="1:9">
      <c r="A3422" s="92"/>
      <c r="B3422" s="61"/>
      <c r="C3422" s="65"/>
      <c r="D3422" s="66"/>
      <c r="E3422" s="51"/>
      <c r="F3422" s="51"/>
      <c r="G3422" s="51"/>
      <c r="H3422" s="51"/>
      <c r="I3422" s="88"/>
    </row>
    <row r="3423" spans="1:9">
      <c r="A3423" s="92"/>
      <c r="B3423" s="61"/>
      <c r="C3423" s="65"/>
      <c r="D3423" s="66"/>
      <c r="E3423" s="51"/>
      <c r="F3423" s="51"/>
      <c r="G3423" s="51"/>
      <c r="H3423" s="51"/>
      <c r="I3423" s="88"/>
    </row>
    <row r="3424" spans="1:9">
      <c r="A3424" s="92"/>
      <c r="B3424" s="61"/>
      <c r="C3424" s="65"/>
      <c r="D3424" s="66"/>
      <c r="E3424" s="51"/>
      <c r="F3424" s="51"/>
      <c r="G3424" s="51"/>
      <c r="H3424" s="51"/>
      <c r="I3424" s="88"/>
    </row>
    <row r="3425" spans="1:9">
      <c r="A3425" s="92"/>
      <c r="B3425" s="61"/>
      <c r="C3425" s="65"/>
      <c r="D3425" s="69" t="s">
        <v>86</v>
      </c>
      <c r="E3425" s="51"/>
      <c r="F3425" s="51"/>
      <c r="G3425" s="51"/>
      <c r="H3425" s="51"/>
      <c r="I3425" s="88"/>
    </row>
    <row r="3426" spans="1:9" ht="45">
      <c r="A3426" s="93"/>
      <c r="B3426" s="70" t="s">
        <v>76</v>
      </c>
      <c r="C3426" s="72" t="s">
        <v>1297</v>
      </c>
      <c r="D3426" s="75" t="s">
        <v>369</v>
      </c>
      <c r="E3426" s="51"/>
      <c r="F3426" s="51"/>
      <c r="G3426" s="51"/>
      <c r="H3426" s="51"/>
      <c r="I3426" s="88"/>
    </row>
    <row r="3427" spans="1:9" ht="180">
      <c r="A3427" s="94"/>
      <c r="B3427" s="71" t="s">
        <v>87</v>
      </c>
      <c r="C3427" s="73" t="s">
        <v>1501</v>
      </c>
      <c r="D3427" s="75" t="s">
        <v>83</v>
      </c>
      <c r="E3427" s="51"/>
      <c r="F3427" s="51"/>
      <c r="G3427" s="51"/>
      <c r="H3427" s="51"/>
      <c r="I3427" s="88"/>
    </row>
    <row r="3428" spans="1:9" ht="45">
      <c r="A3428" s="95"/>
      <c r="B3428" s="71"/>
      <c r="C3428" s="57" t="s">
        <v>1299</v>
      </c>
      <c r="D3428" s="75" t="s">
        <v>1486</v>
      </c>
      <c r="E3428" s="51"/>
      <c r="F3428" s="51"/>
      <c r="G3428" s="51"/>
      <c r="H3428" s="51"/>
      <c r="I3428" s="88"/>
    </row>
    <row r="3429" spans="1:9" ht="27">
      <c r="A3429" s="95" t="s">
        <v>29</v>
      </c>
      <c r="B3429" s="71"/>
      <c r="C3429" s="74" t="s">
        <v>368</v>
      </c>
      <c r="D3429" s="76" t="s">
        <v>1487</v>
      </c>
      <c r="E3429" s="51"/>
      <c r="F3429" s="51"/>
      <c r="G3429" s="51"/>
      <c r="H3429" s="51"/>
      <c r="I3429" s="88"/>
    </row>
    <row r="3430" spans="1:9">
      <c r="A3430" s="95"/>
      <c r="B3430" s="71"/>
      <c r="C3430" s="74"/>
      <c r="D3430" s="75"/>
      <c r="E3430" s="51"/>
      <c r="F3430" s="51"/>
      <c r="G3430" s="51"/>
      <c r="H3430" s="51"/>
      <c r="I3430" s="88"/>
    </row>
    <row r="3431" spans="1:9">
      <c r="A3431" s="95"/>
      <c r="B3431" s="71"/>
      <c r="C3431" s="74"/>
      <c r="D3431" s="75"/>
      <c r="E3431" s="51"/>
      <c r="F3431" s="51"/>
      <c r="G3431" s="51"/>
      <c r="H3431" s="51"/>
      <c r="I3431" s="88"/>
    </row>
    <row r="3432" spans="1:9">
      <c r="A3432" s="95"/>
      <c r="B3432" s="71"/>
      <c r="C3432" s="74"/>
      <c r="D3432" s="75"/>
      <c r="E3432" s="51"/>
      <c r="F3432" s="51"/>
      <c r="G3432" s="51"/>
      <c r="H3432" s="51"/>
      <c r="I3432" s="88"/>
    </row>
    <row r="3433" spans="1:9">
      <c r="A3433" s="95"/>
      <c r="B3433" s="71"/>
      <c r="C3433" s="74"/>
      <c r="D3433" s="78" t="s">
        <v>86</v>
      </c>
      <c r="E3433" s="51"/>
      <c r="F3433" s="51"/>
      <c r="G3433" s="51"/>
      <c r="H3433" s="51"/>
      <c r="I3433" s="88"/>
    </row>
    <row r="3434" spans="1:9" ht="45">
      <c r="A3434" s="90"/>
      <c r="B3434" s="60" t="s">
        <v>117</v>
      </c>
      <c r="C3434" s="62" t="s">
        <v>1297</v>
      </c>
      <c r="D3434" s="66" t="s">
        <v>92</v>
      </c>
      <c r="E3434" s="51"/>
      <c r="F3434" s="51"/>
      <c r="G3434" s="51"/>
      <c r="H3434" s="51"/>
      <c r="I3434" s="88"/>
    </row>
    <row r="3435" spans="1:9" ht="36">
      <c r="A3435" s="91"/>
      <c r="B3435" s="61" t="s">
        <v>87</v>
      </c>
      <c r="C3435" s="63" t="s">
        <v>1502</v>
      </c>
      <c r="D3435" s="66" t="s">
        <v>83</v>
      </c>
      <c r="E3435" s="51"/>
      <c r="F3435" s="51"/>
      <c r="G3435" s="51"/>
      <c r="H3435" s="51"/>
      <c r="I3435" s="88"/>
    </row>
    <row r="3436" spans="1:9" ht="45">
      <c r="A3436" s="92"/>
      <c r="B3436" s="61"/>
      <c r="C3436" s="64" t="s">
        <v>1299</v>
      </c>
      <c r="D3436" s="66" t="s">
        <v>1486</v>
      </c>
      <c r="E3436" s="51"/>
      <c r="F3436" s="51"/>
      <c r="G3436" s="51"/>
      <c r="H3436" s="51"/>
      <c r="I3436" s="88"/>
    </row>
    <row r="3437" spans="1:9" ht="36">
      <c r="A3437" s="92" t="s">
        <v>75</v>
      </c>
      <c r="B3437" s="61"/>
      <c r="C3437" s="65" t="s">
        <v>91</v>
      </c>
      <c r="D3437" s="67" t="s">
        <v>1487</v>
      </c>
      <c r="E3437" s="51"/>
      <c r="F3437" s="51"/>
      <c r="G3437" s="51"/>
      <c r="H3437" s="51"/>
      <c r="I3437" s="88"/>
    </row>
    <row r="3438" spans="1:9">
      <c r="A3438" s="92"/>
      <c r="B3438" s="61"/>
      <c r="C3438" s="65"/>
      <c r="D3438" s="66"/>
      <c r="E3438" s="51"/>
      <c r="F3438" s="51"/>
      <c r="G3438" s="51"/>
      <c r="H3438" s="51"/>
      <c r="I3438" s="88"/>
    </row>
    <row r="3439" spans="1:9">
      <c r="A3439" s="92"/>
      <c r="B3439" s="61"/>
      <c r="C3439" s="65"/>
      <c r="D3439" s="66"/>
      <c r="E3439" s="51"/>
      <c r="F3439" s="51"/>
      <c r="G3439" s="51"/>
      <c r="H3439" s="51"/>
      <c r="I3439" s="88"/>
    </row>
    <row r="3440" spans="1:9">
      <c r="A3440" s="92"/>
      <c r="B3440" s="61"/>
      <c r="C3440" s="65"/>
      <c r="D3440" s="66"/>
      <c r="E3440" s="51"/>
      <c r="F3440" s="51"/>
      <c r="G3440" s="51"/>
      <c r="H3440" s="51"/>
      <c r="I3440" s="88"/>
    </row>
    <row r="3441" spans="1:9">
      <c r="A3441" s="92"/>
      <c r="B3441" s="61"/>
      <c r="C3441" s="65"/>
      <c r="D3441" s="69" t="s">
        <v>86</v>
      </c>
      <c r="E3441" s="51"/>
      <c r="F3441" s="51"/>
      <c r="G3441" s="51"/>
      <c r="H3441" s="51"/>
      <c r="I3441" s="88"/>
    </row>
    <row r="3442" spans="1:9" ht="45">
      <c r="A3442" s="93"/>
      <c r="B3442" s="70" t="s">
        <v>76</v>
      </c>
      <c r="C3442" s="72" t="s">
        <v>1330</v>
      </c>
      <c r="D3442" s="75" t="s">
        <v>369</v>
      </c>
      <c r="E3442" s="51"/>
      <c r="F3442" s="51"/>
      <c r="G3442" s="51"/>
      <c r="H3442" s="51"/>
      <c r="I3442" s="88"/>
    </row>
    <row r="3443" spans="1:9" ht="180">
      <c r="A3443" s="94"/>
      <c r="B3443" s="71" t="s">
        <v>87</v>
      </c>
      <c r="C3443" s="73" t="s">
        <v>1373</v>
      </c>
      <c r="D3443" s="75" t="s">
        <v>83</v>
      </c>
      <c r="E3443" s="51"/>
      <c r="F3443" s="51"/>
      <c r="G3443" s="51"/>
      <c r="H3443" s="51"/>
      <c r="I3443" s="88"/>
    </row>
    <row r="3444" spans="1:9" ht="45">
      <c r="A3444" s="95"/>
      <c r="B3444" s="71"/>
      <c r="C3444" s="57" t="s">
        <v>1332</v>
      </c>
      <c r="D3444" s="75" t="s">
        <v>1486</v>
      </c>
      <c r="E3444" s="51"/>
      <c r="F3444" s="51"/>
      <c r="G3444" s="51"/>
      <c r="H3444" s="51"/>
      <c r="I3444" s="88"/>
    </row>
    <row r="3445" spans="1:9" ht="27">
      <c r="A3445" s="95" t="s">
        <v>29</v>
      </c>
      <c r="B3445" s="71"/>
      <c r="C3445" s="74" t="s">
        <v>368</v>
      </c>
      <c r="D3445" s="76" t="s">
        <v>1487</v>
      </c>
      <c r="E3445" s="51"/>
      <c r="F3445" s="51"/>
      <c r="G3445" s="51"/>
      <c r="H3445" s="51"/>
      <c r="I3445" s="88"/>
    </row>
    <row r="3446" spans="1:9">
      <c r="A3446" s="95"/>
      <c r="B3446" s="71"/>
      <c r="C3446" s="74"/>
      <c r="D3446" s="75"/>
      <c r="E3446" s="51"/>
      <c r="F3446" s="51"/>
      <c r="G3446" s="51"/>
      <c r="H3446" s="51"/>
      <c r="I3446" s="88"/>
    </row>
    <row r="3447" spans="1:9">
      <c r="A3447" s="95"/>
      <c r="B3447" s="71"/>
      <c r="C3447" s="74"/>
      <c r="D3447" s="75"/>
      <c r="E3447" s="51"/>
      <c r="F3447" s="51"/>
      <c r="G3447" s="51"/>
      <c r="H3447" s="51"/>
      <c r="I3447" s="88"/>
    </row>
    <row r="3448" spans="1:9">
      <c r="A3448" s="95"/>
      <c r="B3448" s="71"/>
      <c r="C3448" s="74"/>
      <c r="D3448" s="75"/>
      <c r="E3448" s="51"/>
      <c r="F3448" s="51"/>
      <c r="G3448" s="51"/>
      <c r="H3448" s="51"/>
      <c r="I3448" s="88"/>
    </row>
    <row r="3449" spans="1:9">
      <c r="A3449" s="95"/>
      <c r="B3449" s="71"/>
      <c r="C3449" s="74"/>
      <c r="D3449" s="78" t="s">
        <v>86</v>
      </c>
      <c r="E3449" s="51"/>
      <c r="F3449" s="51"/>
      <c r="G3449" s="51"/>
      <c r="H3449" s="51"/>
      <c r="I3449" s="88"/>
    </row>
    <row r="3450" spans="1:9" ht="45">
      <c r="A3450" s="90"/>
      <c r="B3450" s="60" t="s">
        <v>76</v>
      </c>
      <c r="C3450" s="62" t="s">
        <v>1503</v>
      </c>
      <c r="D3450" s="66" t="s">
        <v>369</v>
      </c>
      <c r="E3450" s="51"/>
      <c r="F3450" s="51"/>
      <c r="G3450" s="51"/>
      <c r="H3450" s="51"/>
      <c r="I3450" s="88"/>
    </row>
    <row r="3451" spans="1:9" ht="180">
      <c r="A3451" s="91"/>
      <c r="B3451" s="61" t="s">
        <v>87</v>
      </c>
      <c r="C3451" s="63" t="s">
        <v>1374</v>
      </c>
      <c r="D3451" s="66" t="s">
        <v>83</v>
      </c>
      <c r="E3451" s="51"/>
      <c r="F3451" s="51"/>
      <c r="G3451" s="51"/>
      <c r="H3451" s="51"/>
      <c r="I3451" s="88"/>
    </row>
    <row r="3452" spans="1:9" ht="45">
      <c r="A3452" s="92"/>
      <c r="B3452" s="61"/>
      <c r="C3452" s="64" t="s">
        <v>1504</v>
      </c>
      <c r="D3452" s="66" t="s">
        <v>1486</v>
      </c>
      <c r="E3452" s="51"/>
      <c r="F3452" s="51"/>
      <c r="G3452" s="51"/>
      <c r="H3452" s="51"/>
      <c r="I3452" s="88"/>
    </row>
    <row r="3453" spans="1:9" ht="27">
      <c r="A3453" s="92" t="s">
        <v>29</v>
      </c>
      <c r="B3453" s="61"/>
      <c r="C3453" s="65" t="s">
        <v>368</v>
      </c>
      <c r="D3453" s="67" t="s">
        <v>1487</v>
      </c>
      <c r="E3453" s="51"/>
      <c r="F3453" s="51"/>
      <c r="G3453" s="51"/>
      <c r="H3453" s="51"/>
      <c r="I3453" s="88"/>
    </row>
    <row r="3454" spans="1:9">
      <c r="A3454" s="92"/>
      <c r="B3454" s="61"/>
      <c r="C3454" s="65"/>
      <c r="D3454" s="66"/>
      <c r="E3454" s="51"/>
      <c r="F3454" s="51"/>
      <c r="G3454" s="51"/>
      <c r="H3454" s="51"/>
      <c r="I3454" s="88"/>
    </row>
    <row r="3455" spans="1:9">
      <c r="A3455" s="92"/>
      <c r="B3455" s="61"/>
      <c r="C3455" s="65"/>
      <c r="D3455" s="66"/>
      <c r="E3455" s="51"/>
      <c r="F3455" s="51"/>
      <c r="G3455" s="51"/>
      <c r="H3455" s="51"/>
      <c r="I3455" s="88"/>
    </row>
    <row r="3456" spans="1:9">
      <c r="A3456" s="92"/>
      <c r="B3456" s="61"/>
      <c r="C3456" s="65"/>
      <c r="D3456" s="66"/>
      <c r="E3456" s="51"/>
      <c r="F3456" s="51"/>
      <c r="G3456" s="51"/>
      <c r="H3456" s="51"/>
      <c r="I3456" s="88"/>
    </row>
    <row r="3457" spans="1:9">
      <c r="A3457" s="92"/>
      <c r="B3457" s="61"/>
      <c r="C3457" s="65"/>
      <c r="D3457" s="69" t="s">
        <v>86</v>
      </c>
      <c r="E3457" s="51"/>
      <c r="F3457" s="51"/>
      <c r="G3457" s="51"/>
      <c r="H3457" s="51"/>
      <c r="I3457" s="88"/>
    </row>
    <row r="3458" spans="1:9" ht="54">
      <c r="A3458" s="93"/>
      <c r="B3458" s="194" t="s">
        <v>76</v>
      </c>
      <c r="C3458" s="72" t="s">
        <v>1505</v>
      </c>
      <c r="D3458" s="75" t="s">
        <v>1388</v>
      </c>
      <c r="E3458" s="51"/>
      <c r="F3458" s="51"/>
      <c r="G3458" s="51"/>
      <c r="H3458" s="51"/>
      <c r="I3458" s="88"/>
    </row>
    <row r="3459" spans="1:9" ht="45">
      <c r="A3459" s="94"/>
      <c r="B3459" s="194"/>
      <c r="C3459" s="57" t="s">
        <v>1506</v>
      </c>
      <c r="D3459" s="75" t="s">
        <v>83</v>
      </c>
      <c r="E3459" s="51"/>
      <c r="F3459" s="51"/>
      <c r="G3459" s="51"/>
      <c r="H3459" s="51"/>
      <c r="I3459" s="88"/>
    </row>
    <row r="3460" spans="1:9" ht="36">
      <c r="A3460" s="95"/>
      <c r="B3460" s="194"/>
      <c r="C3460" s="74" t="s">
        <v>1387</v>
      </c>
      <c r="D3460" s="75" t="s">
        <v>1486</v>
      </c>
      <c r="E3460" s="51"/>
      <c r="F3460" s="51"/>
      <c r="G3460" s="51"/>
      <c r="H3460" s="51"/>
      <c r="I3460" s="88"/>
    </row>
    <row r="3461" spans="1:9">
      <c r="A3461" s="95" t="s">
        <v>75</v>
      </c>
      <c r="B3461" s="194"/>
      <c r="C3461" s="74"/>
      <c r="D3461" s="76" t="s">
        <v>1487</v>
      </c>
      <c r="E3461" s="51"/>
      <c r="F3461" s="51"/>
      <c r="G3461" s="51"/>
      <c r="H3461" s="51"/>
      <c r="I3461" s="88"/>
    </row>
    <row r="3462" spans="1:9">
      <c r="A3462" s="95"/>
      <c r="B3462" s="194"/>
      <c r="C3462" s="74"/>
      <c r="D3462" s="75"/>
      <c r="E3462" s="51"/>
      <c r="F3462" s="51"/>
      <c r="G3462" s="51"/>
      <c r="H3462" s="51"/>
      <c r="I3462" s="88"/>
    </row>
    <row r="3463" spans="1:9">
      <c r="A3463" s="95"/>
      <c r="B3463" s="194"/>
      <c r="C3463" s="74"/>
      <c r="D3463" s="75"/>
      <c r="E3463" s="51"/>
      <c r="F3463" s="51"/>
      <c r="G3463" s="51"/>
      <c r="H3463" s="51"/>
      <c r="I3463" s="88"/>
    </row>
    <row r="3464" spans="1:9">
      <c r="A3464" s="95"/>
      <c r="B3464" s="194"/>
      <c r="C3464" s="74"/>
      <c r="D3464" s="75"/>
      <c r="E3464" s="51"/>
      <c r="F3464" s="51"/>
      <c r="G3464" s="51"/>
      <c r="H3464" s="51"/>
      <c r="I3464" s="88"/>
    </row>
    <row r="3465" spans="1:9">
      <c r="A3465" s="95"/>
      <c r="B3465" s="194"/>
      <c r="C3465" s="74"/>
      <c r="D3465" s="78" t="s">
        <v>86</v>
      </c>
      <c r="E3465" s="51"/>
      <c r="F3465" s="51"/>
      <c r="G3465" s="51"/>
      <c r="H3465" s="51"/>
      <c r="I3465" s="88"/>
    </row>
    <row r="3466" spans="1:9" ht="18">
      <c r="A3466" s="90"/>
      <c r="B3466" s="60" t="s">
        <v>117</v>
      </c>
      <c r="C3466" s="62" t="s">
        <v>1416</v>
      </c>
      <c r="D3466" s="66" t="s">
        <v>1509</v>
      </c>
      <c r="E3466" s="51"/>
      <c r="F3466" s="51"/>
      <c r="G3466" s="51"/>
      <c r="H3466" s="51"/>
      <c r="I3466" s="88"/>
    </row>
    <row r="3467" spans="1:9" ht="18">
      <c r="A3467" s="91"/>
      <c r="B3467" s="61" t="s">
        <v>87</v>
      </c>
      <c r="C3467" s="63" t="s">
        <v>1507</v>
      </c>
      <c r="D3467" s="66" t="s">
        <v>83</v>
      </c>
      <c r="E3467" s="51"/>
      <c r="F3467" s="51"/>
      <c r="G3467" s="51"/>
      <c r="H3467" s="51"/>
      <c r="I3467" s="88"/>
    </row>
    <row r="3468" spans="1:9" ht="36">
      <c r="A3468" s="92"/>
      <c r="B3468" s="61"/>
      <c r="C3468" s="64" t="s">
        <v>1418</v>
      </c>
      <c r="D3468" s="66" t="s">
        <v>1486</v>
      </c>
      <c r="E3468" s="51"/>
      <c r="F3468" s="51"/>
      <c r="G3468" s="51"/>
      <c r="H3468" s="51"/>
      <c r="I3468" s="88"/>
    </row>
    <row r="3469" spans="1:9" ht="27">
      <c r="A3469" s="92" t="s">
        <v>75</v>
      </c>
      <c r="B3469" s="61"/>
      <c r="C3469" s="65" t="s">
        <v>1508</v>
      </c>
      <c r="D3469" s="67" t="s">
        <v>1487</v>
      </c>
      <c r="E3469" s="51"/>
      <c r="F3469" s="51"/>
      <c r="G3469" s="51"/>
      <c r="H3469" s="51"/>
      <c r="I3469" s="88"/>
    </row>
    <row r="3470" spans="1:9">
      <c r="A3470" s="92"/>
      <c r="B3470" s="61"/>
      <c r="C3470" s="65"/>
      <c r="D3470" s="66"/>
      <c r="E3470" s="51"/>
      <c r="F3470" s="51"/>
      <c r="G3470" s="51"/>
      <c r="H3470" s="51"/>
      <c r="I3470" s="88"/>
    </row>
    <row r="3471" spans="1:9">
      <c r="A3471" s="92"/>
      <c r="B3471" s="61"/>
      <c r="C3471" s="65"/>
      <c r="D3471" s="66"/>
      <c r="E3471" s="51"/>
      <c r="F3471" s="51"/>
      <c r="G3471" s="51"/>
      <c r="H3471" s="51"/>
      <c r="I3471" s="88"/>
    </row>
    <row r="3472" spans="1:9">
      <c r="A3472" s="92"/>
      <c r="B3472" s="61"/>
      <c r="C3472" s="65"/>
      <c r="D3472" s="66"/>
      <c r="E3472" s="51"/>
      <c r="F3472" s="51"/>
      <c r="G3472" s="51"/>
      <c r="H3472" s="51"/>
      <c r="I3472" s="88"/>
    </row>
    <row r="3473" spans="1:9">
      <c r="A3473" s="92"/>
      <c r="B3473" s="61"/>
      <c r="C3473" s="65"/>
      <c r="D3473" s="69" t="s">
        <v>86</v>
      </c>
      <c r="E3473" s="51"/>
      <c r="F3473" s="51"/>
      <c r="G3473" s="51"/>
      <c r="H3473" s="51"/>
      <c r="I3473" s="88"/>
    </row>
    <row r="3474" spans="1:9" ht="36">
      <c r="A3474" s="93"/>
      <c r="B3474" s="70" t="s">
        <v>76</v>
      </c>
      <c r="C3474" s="72" t="s">
        <v>1434</v>
      </c>
      <c r="D3474" s="75" t="s">
        <v>156</v>
      </c>
      <c r="E3474" s="51"/>
      <c r="F3474" s="51"/>
      <c r="G3474" s="51"/>
      <c r="H3474" s="51"/>
      <c r="I3474" s="88"/>
    </row>
    <row r="3475" spans="1:9" ht="63">
      <c r="A3475" s="94"/>
      <c r="B3475" s="71" t="s">
        <v>77</v>
      </c>
      <c r="C3475" s="73" t="s">
        <v>1510</v>
      </c>
      <c r="D3475" s="75" t="s">
        <v>83</v>
      </c>
      <c r="E3475" s="51"/>
      <c r="F3475" s="51"/>
      <c r="G3475" s="51"/>
      <c r="H3475" s="51"/>
      <c r="I3475" s="88"/>
    </row>
    <row r="3476" spans="1:9" ht="45">
      <c r="A3476" s="95"/>
      <c r="B3476" s="71"/>
      <c r="C3476" s="57" t="s">
        <v>1435</v>
      </c>
      <c r="D3476" s="75" t="s">
        <v>1511</v>
      </c>
      <c r="E3476" s="51"/>
      <c r="F3476" s="51"/>
      <c r="G3476" s="51"/>
      <c r="H3476" s="51"/>
      <c r="I3476" s="88"/>
    </row>
    <row r="3477" spans="1:9" ht="36">
      <c r="A3477" s="95" t="s">
        <v>29</v>
      </c>
      <c r="B3477" s="71"/>
      <c r="C3477" s="74" t="s">
        <v>155</v>
      </c>
      <c r="D3477" s="76" t="s">
        <v>1512</v>
      </c>
      <c r="E3477" s="51"/>
      <c r="F3477" s="51"/>
      <c r="G3477" s="51"/>
      <c r="H3477" s="51"/>
      <c r="I3477" s="88"/>
    </row>
    <row r="3478" spans="1:9">
      <c r="A3478" s="95"/>
      <c r="B3478" s="71"/>
      <c r="C3478" s="74"/>
      <c r="D3478" s="75"/>
      <c r="E3478" s="51"/>
      <c r="F3478" s="51"/>
      <c r="G3478" s="51"/>
      <c r="H3478" s="51"/>
      <c r="I3478" s="88"/>
    </row>
    <row r="3479" spans="1:9">
      <c r="A3479" s="95"/>
      <c r="B3479" s="71"/>
      <c r="C3479" s="74"/>
      <c r="D3479" s="75"/>
      <c r="E3479" s="51"/>
      <c r="F3479" s="51"/>
      <c r="G3479" s="51"/>
      <c r="H3479" s="51"/>
      <c r="I3479" s="88"/>
    </row>
    <row r="3480" spans="1:9">
      <c r="A3480" s="95"/>
      <c r="B3480" s="71"/>
      <c r="C3480" s="74"/>
      <c r="D3480" s="75"/>
      <c r="E3480" s="51"/>
      <c r="F3480" s="51"/>
      <c r="G3480" s="51"/>
      <c r="H3480" s="51"/>
      <c r="I3480" s="88"/>
    </row>
    <row r="3481" spans="1:9">
      <c r="A3481" s="95"/>
      <c r="B3481" s="71"/>
      <c r="C3481" s="74"/>
      <c r="D3481" s="78" t="s">
        <v>86</v>
      </c>
      <c r="E3481" s="51"/>
      <c r="F3481" s="51"/>
      <c r="G3481" s="51"/>
      <c r="H3481" s="51"/>
      <c r="I3481" s="88"/>
    </row>
    <row r="3482" spans="1:9" ht="54">
      <c r="A3482" s="90"/>
      <c r="B3482" s="60" t="s">
        <v>76</v>
      </c>
      <c r="C3482" s="62" t="s">
        <v>1385</v>
      </c>
      <c r="D3482" s="66" t="s">
        <v>160</v>
      </c>
      <c r="E3482" s="51"/>
      <c r="F3482" s="51"/>
      <c r="G3482" s="51"/>
      <c r="H3482" s="51"/>
      <c r="I3482" s="88"/>
    </row>
    <row r="3483" spans="1:9">
      <c r="A3483" s="91"/>
      <c r="B3483" s="61" t="s">
        <v>77</v>
      </c>
      <c r="C3483" s="63" t="s">
        <v>159</v>
      </c>
      <c r="D3483" s="66" t="s">
        <v>83</v>
      </c>
      <c r="E3483" s="51"/>
      <c r="F3483" s="51"/>
      <c r="G3483" s="51"/>
      <c r="H3483" s="51"/>
      <c r="I3483" s="88"/>
    </row>
    <row r="3484" spans="1:9" ht="36">
      <c r="A3484" s="92"/>
      <c r="B3484" s="61"/>
      <c r="C3484" s="64" t="s">
        <v>1386</v>
      </c>
      <c r="D3484" s="66" t="s">
        <v>1511</v>
      </c>
      <c r="E3484" s="51"/>
      <c r="F3484" s="51"/>
      <c r="G3484" s="51"/>
      <c r="H3484" s="51"/>
      <c r="I3484" s="88"/>
    </row>
    <row r="3485" spans="1:9" ht="36">
      <c r="A3485" s="92" t="s">
        <v>75</v>
      </c>
      <c r="B3485" s="61"/>
      <c r="C3485" s="65" t="s">
        <v>91</v>
      </c>
      <c r="D3485" s="67" t="s">
        <v>1512</v>
      </c>
      <c r="E3485" s="51"/>
      <c r="F3485" s="51"/>
      <c r="G3485" s="51"/>
      <c r="H3485" s="51"/>
      <c r="I3485" s="88"/>
    </row>
    <row r="3486" spans="1:9">
      <c r="A3486" s="92"/>
      <c r="B3486" s="61"/>
      <c r="C3486" s="65"/>
      <c r="D3486" s="66"/>
      <c r="E3486" s="51"/>
      <c r="F3486" s="51"/>
      <c r="G3486" s="51"/>
      <c r="H3486" s="51"/>
      <c r="I3486" s="88"/>
    </row>
    <row r="3487" spans="1:9">
      <c r="A3487" s="92"/>
      <c r="B3487" s="61"/>
      <c r="C3487" s="65"/>
      <c r="D3487" s="66"/>
      <c r="E3487" s="51"/>
      <c r="F3487" s="51"/>
      <c r="G3487" s="51"/>
      <c r="H3487" s="51"/>
      <c r="I3487" s="88"/>
    </row>
    <row r="3488" spans="1:9">
      <c r="A3488" s="92"/>
      <c r="B3488" s="61"/>
      <c r="C3488" s="65"/>
      <c r="D3488" s="66"/>
      <c r="E3488" s="51"/>
      <c r="F3488" s="51"/>
      <c r="G3488" s="51"/>
      <c r="H3488" s="51"/>
      <c r="I3488" s="88"/>
    </row>
    <row r="3489" spans="1:9">
      <c r="A3489" s="92"/>
      <c r="B3489" s="61"/>
      <c r="C3489" s="65"/>
      <c r="D3489" s="69" t="s">
        <v>86</v>
      </c>
      <c r="E3489" s="51"/>
      <c r="F3489" s="51"/>
      <c r="G3489" s="51"/>
      <c r="H3489" s="51"/>
      <c r="I3489" s="88"/>
    </row>
    <row r="3490" spans="1:9" ht="36">
      <c r="A3490" s="93"/>
      <c r="B3490" s="70" t="s">
        <v>117</v>
      </c>
      <c r="C3490" s="72" t="s">
        <v>796</v>
      </c>
      <c r="D3490" s="75" t="s">
        <v>1514</v>
      </c>
      <c r="E3490" s="51"/>
      <c r="F3490" s="51"/>
      <c r="G3490" s="51"/>
      <c r="H3490" s="51"/>
      <c r="I3490" s="88"/>
    </row>
    <row r="3491" spans="1:9" ht="90">
      <c r="A3491" s="94"/>
      <c r="B3491" s="71" t="s">
        <v>87</v>
      </c>
      <c r="C3491" s="73" t="s">
        <v>1513</v>
      </c>
      <c r="D3491" s="75" t="s">
        <v>83</v>
      </c>
      <c r="E3491" s="51"/>
      <c r="F3491" s="51"/>
      <c r="G3491" s="51"/>
      <c r="H3491" s="51"/>
      <c r="I3491" s="88"/>
    </row>
    <row r="3492" spans="1:9" ht="54">
      <c r="A3492" s="95"/>
      <c r="B3492" s="71"/>
      <c r="C3492" s="57" t="s">
        <v>798</v>
      </c>
      <c r="D3492" s="75" t="s">
        <v>1515</v>
      </c>
      <c r="E3492" s="51"/>
      <c r="F3492" s="51"/>
      <c r="G3492" s="51"/>
      <c r="H3492" s="51"/>
      <c r="I3492" s="88"/>
    </row>
    <row r="3493" spans="1:9" ht="36">
      <c r="A3493" s="95" t="s">
        <v>75</v>
      </c>
      <c r="B3493" s="71"/>
      <c r="C3493" s="74" t="s">
        <v>320</v>
      </c>
      <c r="D3493" s="76" t="s">
        <v>1516</v>
      </c>
      <c r="E3493" s="51"/>
      <c r="F3493" s="51"/>
      <c r="G3493" s="51"/>
      <c r="H3493" s="51"/>
      <c r="I3493" s="88"/>
    </row>
    <row r="3494" spans="1:9">
      <c r="A3494" s="95"/>
      <c r="B3494" s="71"/>
      <c r="C3494" s="74"/>
      <c r="D3494" s="75"/>
      <c r="E3494" s="51"/>
      <c r="F3494" s="51"/>
      <c r="G3494" s="51"/>
      <c r="H3494" s="51"/>
      <c r="I3494" s="88"/>
    </row>
    <row r="3495" spans="1:9">
      <c r="A3495" s="95"/>
      <c r="B3495" s="71"/>
      <c r="C3495" s="74"/>
      <c r="D3495" s="75"/>
      <c r="E3495" s="51"/>
      <c r="F3495" s="51"/>
      <c r="G3495" s="51"/>
      <c r="H3495" s="51"/>
      <c r="I3495" s="88"/>
    </row>
    <row r="3496" spans="1:9">
      <c r="A3496" s="95"/>
      <c r="B3496" s="71"/>
      <c r="C3496" s="74"/>
      <c r="D3496" s="75"/>
      <c r="E3496" s="51"/>
      <c r="F3496" s="51"/>
      <c r="G3496" s="51"/>
      <c r="H3496" s="51"/>
      <c r="I3496" s="88"/>
    </row>
    <row r="3497" spans="1:9">
      <c r="A3497" s="95"/>
      <c r="B3497" s="71"/>
      <c r="C3497" s="74"/>
      <c r="D3497" s="78" t="s">
        <v>86</v>
      </c>
      <c r="E3497" s="51"/>
      <c r="F3497" s="51"/>
      <c r="G3497" s="51"/>
      <c r="H3497" s="51"/>
      <c r="I3497" s="88"/>
    </row>
    <row r="3498" spans="1:9" ht="18">
      <c r="A3498" s="90"/>
      <c r="B3498" s="60" t="s">
        <v>76</v>
      </c>
      <c r="C3498" s="62" t="s">
        <v>1416</v>
      </c>
      <c r="D3498" s="66" t="s">
        <v>1517</v>
      </c>
      <c r="E3498" s="51"/>
      <c r="F3498" s="51"/>
      <c r="G3498" s="51"/>
      <c r="H3498" s="51"/>
      <c r="I3498" s="88"/>
    </row>
    <row r="3499" spans="1:9" ht="36">
      <c r="A3499" s="91"/>
      <c r="B3499" s="61" t="s">
        <v>77</v>
      </c>
      <c r="C3499" s="64" t="s">
        <v>1418</v>
      </c>
      <c r="D3499" s="66" t="s">
        <v>83</v>
      </c>
      <c r="E3499" s="51"/>
      <c r="F3499" s="51"/>
      <c r="G3499" s="51"/>
      <c r="H3499" s="51"/>
      <c r="I3499" s="88"/>
    </row>
    <row r="3500" spans="1:9" ht="36">
      <c r="A3500" s="92"/>
      <c r="B3500" s="61"/>
      <c r="C3500" s="65" t="s">
        <v>616</v>
      </c>
      <c r="D3500" s="66" t="s">
        <v>1518</v>
      </c>
      <c r="E3500" s="51"/>
      <c r="F3500" s="51"/>
      <c r="G3500" s="51"/>
      <c r="H3500" s="51"/>
      <c r="I3500" s="88"/>
    </row>
    <row r="3501" spans="1:9">
      <c r="A3501" s="92" t="s">
        <v>75</v>
      </c>
      <c r="B3501" s="61"/>
      <c r="C3501" s="65"/>
      <c r="D3501" s="67" t="s">
        <v>1519</v>
      </c>
      <c r="E3501" s="51"/>
      <c r="F3501" s="51"/>
      <c r="G3501" s="51"/>
      <c r="H3501" s="51"/>
      <c r="I3501" s="88"/>
    </row>
    <row r="3502" spans="1:9">
      <c r="A3502" s="92"/>
      <c r="B3502" s="61"/>
      <c r="C3502" s="65"/>
      <c r="D3502" s="66"/>
      <c r="E3502" s="51"/>
      <c r="F3502" s="51"/>
      <c r="G3502" s="51"/>
      <c r="H3502" s="51"/>
      <c r="I3502" s="88"/>
    </row>
    <row r="3503" spans="1:9">
      <c r="A3503" s="92"/>
      <c r="B3503" s="61"/>
      <c r="C3503" s="65"/>
      <c r="D3503" s="66"/>
      <c r="E3503" s="51"/>
      <c r="F3503" s="51"/>
      <c r="G3503" s="51"/>
      <c r="H3503" s="51"/>
      <c r="I3503" s="88"/>
    </row>
    <row r="3504" spans="1:9">
      <c r="A3504" s="92"/>
      <c r="B3504" s="61"/>
      <c r="C3504" s="65"/>
      <c r="D3504" s="66"/>
      <c r="E3504" s="51"/>
      <c r="F3504" s="51"/>
      <c r="G3504" s="51"/>
      <c r="H3504" s="51"/>
      <c r="I3504" s="88"/>
    </row>
    <row r="3505" spans="1:9">
      <c r="A3505" s="92"/>
      <c r="B3505" s="61"/>
      <c r="C3505" s="65"/>
      <c r="D3505" s="69" t="s">
        <v>86</v>
      </c>
      <c r="E3505" s="51"/>
      <c r="F3505" s="51"/>
      <c r="G3505" s="51"/>
      <c r="H3505" s="51"/>
      <c r="I3505" s="88"/>
    </row>
    <row r="3506" spans="1:9" ht="54">
      <c r="A3506" s="93"/>
      <c r="B3506" s="70" t="s">
        <v>76</v>
      </c>
      <c r="C3506" s="72" t="s">
        <v>1385</v>
      </c>
      <c r="D3506" s="75" t="s">
        <v>1520</v>
      </c>
      <c r="E3506" s="51"/>
      <c r="F3506" s="51"/>
      <c r="G3506" s="51"/>
      <c r="H3506" s="51"/>
      <c r="I3506" s="88"/>
    </row>
    <row r="3507" spans="1:9">
      <c r="A3507" s="94"/>
      <c r="B3507" s="71" t="s">
        <v>77</v>
      </c>
      <c r="C3507" s="56"/>
      <c r="D3507" s="75" t="s">
        <v>83</v>
      </c>
      <c r="E3507" s="51"/>
      <c r="F3507" s="51"/>
      <c r="G3507" s="51"/>
      <c r="H3507" s="51"/>
      <c r="I3507" s="88"/>
    </row>
    <row r="3508" spans="1:9" ht="36">
      <c r="A3508" s="95"/>
      <c r="B3508" s="71"/>
      <c r="C3508" s="57" t="s">
        <v>1386</v>
      </c>
      <c r="D3508" s="75" t="s">
        <v>1521</v>
      </c>
      <c r="E3508" s="51"/>
      <c r="F3508" s="51"/>
      <c r="G3508" s="51"/>
      <c r="H3508" s="51"/>
      <c r="I3508" s="88"/>
    </row>
    <row r="3509" spans="1:9" ht="36">
      <c r="A3509" s="95" t="s">
        <v>75</v>
      </c>
      <c r="B3509" s="71"/>
      <c r="C3509" s="74" t="s">
        <v>820</v>
      </c>
      <c r="D3509" s="76" t="s">
        <v>1522</v>
      </c>
      <c r="E3509" s="51"/>
      <c r="F3509" s="51"/>
      <c r="G3509" s="51"/>
      <c r="H3509" s="51"/>
      <c r="I3509" s="88"/>
    </row>
    <row r="3510" spans="1:9">
      <c r="A3510" s="95"/>
      <c r="B3510" s="71"/>
      <c r="C3510" s="74"/>
      <c r="D3510" s="75"/>
      <c r="E3510" s="51"/>
      <c r="F3510" s="51"/>
      <c r="G3510" s="51"/>
      <c r="H3510" s="51"/>
      <c r="I3510" s="88"/>
    </row>
    <row r="3511" spans="1:9">
      <c r="A3511" s="95"/>
      <c r="B3511" s="71"/>
      <c r="C3511" s="74"/>
      <c r="D3511" s="75"/>
      <c r="E3511" s="51"/>
      <c r="F3511" s="51"/>
      <c r="G3511" s="51"/>
      <c r="H3511" s="51"/>
      <c r="I3511" s="88"/>
    </row>
    <row r="3512" spans="1:9">
      <c r="A3512" s="95"/>
      <c r="B3512" s="71"/>
      <c r="C3512" s="74"/>
      <c r="D3512" s="75"/>
      <c r="E3512" s="51"/>
      <c r="F3512" s="51"/>
      <c r="G3512" s="51"/>
      <c r="H3512" s="51"/>
      <c r="I3512" s="88"/>
    </row>
    <row r="3513" spans="1:9">
      <c r="A3513" s="95"/>
      <c r="B3513" s="71"/>
      <c r="C3513" s="74"/>
      <c r="D3513" s="78" t="s">
        <v>86</v>
      </c>
      <c r="E3513" s="51"/>
      <c r="F3513" s="51"/>
      <c r="G3513" s="51"/>
      <c r="H3513" s="51"/>
      <c r="I3513" s="88"/>
    </row>
    <row r="3514" spans="1:9" ht="45">
      <c r="A3514" s="90"/>
      <c r="B3514" s="60" t="s">
        <v>117</v>
      </c>
      <c r="C3514" s="62" t="s">
        <v>1493</v>
      </c>
      <c r="D3514" s="66" t="s">
        <v>1523</v>
      </c>
      <c r="E3514" s="51"/>
      <c r="F3514" s="51"/>
      <c r="G3514" s="51"/>
      <c r="H3514" s="51"/>
      <c r="I3514" s="88"/>
    </row>
    <row r="3515" spans="1:9" ht="54">
      <c r="A3515" s="91"/>
      <c r="B3515" s="61" t="s">
        <v>87</v>
      </c>
      <c r="C3515" s="64" t="s">
        <v>1494</v>
      </c>
      <c r="D3515" s="66" t="s">
        <v>83</v>
      </c>
      <c r="E3515" s="51"/>
      <c r="F3515" s="51"/>
      <c r="G3515" s="51"/>
      <c r="H3515" s="51"/>
      <c r="I3515" s="88"/>
    </row>
    <row r="3516" spans="1:9" ht="27">
      <c r="A3516" s="92"/>
      <c r="B3516" s="61"/>
      <c r="C3516" s="65" t="s">
        <v>390</v>
      </c>
      <c r="D3516" s="66" t="s">
        <v>1524</v>
      </c>
      <c r="E3516" s="51"/>
      <c r="F3516" s="51"/>
      <c r="G3516" s="51"/>
      <c r="H3516" s="51"/>
      <c r="I3516" s="88"/>
    </row>
    <row r="3517" spans="1:9">
      <c r="A3517" s="92" t="s">
        <v>75</v>
      </c>
      <c r="B3517" s="61"/>
      <c r="C3517" s="65"/>
      <c r="D3517" s="67" t="s">
        <v>1525</v>
      </c>
      <c r="E3517" s="51"/>
      <c r="F3517" s="51"/>
      <c r="G3517" s="51"/>
      <c r="H3517" s="51"/>
      <c r="I3517" s="88"/>
    </row>
    <row r="3518" spans="1:9">
      <c r="A3518" s="92"/>
      <c r="B3518" s="61"/>
      <c r="C3518" s="65"/>
      <c r="D3518" s="66"/>
      <c r="E3518" s="51"/>
      <c r="F3518" s="51"/>
      <c r="G3518" s="51"/>
      <c r="H3518" s="51"/>
      <c r="I3518" s="88"/>
    </row>
    <row r="3519" spans="1:9">
      <c r="A3519" s="92"/>
      <c r="B3519" s="61"/>
      <c r="C3519" s="65"/>
      <c r="D3519" s="66"/>
      <c r="E3519" s="51"/>
      <c r="F3519" s="51"/>
      <c r="G3519" s="51"/>
      <c r="H3519" s="51"/>
      <c r="I3519" s="88"/>
    </row>
    <row r="3520" spans="1:9">
      <c r="A3520" s="92"/>
      <c r="B3520" s="61"/>
      <c r="C3520" s="65"/>
      <c r="D3520" s="66"/>
      <c r="E3520" s="51"/>
      <c r="F3520" s="51"/>
      <c r="G3520" s="51"/>
      <c r="H3520" s="51"/>
      <c r="I3520" s="88"/>
    </row>
    <row r="3521" spans="1:9">
      <c r="A3521" s="92"/>
      <c r="B3521" s="61"/>
      <c r="C3521" s="65"/>
      <c r="D3521" s="69" t="s">
        <v>86</v>
      </c>
      <c r="E3521" s="51"/>
      <c r="F3521" s="51"/>
      <c r="G3521" s="51"/>
      <c r="H3521" s="51"/>
      <c r="I3521" s="88"/>
    </row>
    <row r="3522" spans="1:9" ht="18">
      <c r="A3522" s="93"/>
      <c r="B3522" s="70" t="s">
        <v>76</v>
      </c>
      <c r="C3522" s="72" t="s">
        <v>1416</v>
      </c>
      <c r="D3522" s="75" t="s">
        <v>270</v>
      </c>
      <c r="E3522" s="51"/>
      <c r="F3522" s="51"/>
      <c r="G3522" s="51"/>
      <c r="H3522" s="51"/>
      <c r="I3522" s="88"/>
    </row>
    <row r="3523" spans="1:9" ht="99">
      <c r="A3523" s="94"/>
      <c r="B3523" s="71" t="s">
        <v>77</v>
      </c>
      <c r="C3523" s="73" t="s">
        <v>268</v>
      </c>
      <c r="D3523" s="75" t="s">
        <v>83</v>
      </c>
      <c r="E3523" s="51"/>
      <c r="F3523" s="51"/>
      <c r="G3523" s="51"/>
      <c r="H3523" s="51"/>
      <c r="I3523" s="88"/>
    </row>
    <row r="3524" spans="1:9" ht="36">
      <c r="A3524" s="95"/>
      <c r="B3524" s="71"/>
      <c r="C3524" s="57" t="s">
        <v>1418</v>
      </c>
      <c r="D3524" s="75" t="s">
        <v>1526</v>
      </c>
      <c r="E3524" s="51"/>
      <c r="F3524" s="51"/>
      <c r="G3524" s="51"/>
      <c r="H3524" s="51"/>
      <c r="I3524" s="88"/>
    </row>
    <row r="3525" spans="1:9" ht="45">
      <c r="A3525" s="95" t="s">
        <v>75</v>
      </c>
      <c r="B3525" s="71"/>
      <c r="C3525" s="74" t="s">
        <v>269</v>
      </c>
      <c r="D3525" s="76" t="s">
        <v>1527</v>
      </c>
      <c r="E3525" s="51"/>
      <c r="F3525" s="51"/>
      <c r="G3525" s="51"/>
      <c r="H3525" s="51"/>
      <c r="I3525" s="88"/>
    </row>
    <row r="3526" spans="1:9">
      <c r="A3526" s="95"/>
      <c r="B3526" s="71"/>
      <c r="C3526" s="74"/>
      <c r="D3526" s="80" t="s">
        <v>1528</v>
      </c>
      <c r="E3526" s="51"/>
      <c r="F3526" s="51"/>
      <c r="G3526" s="51"/>
      <c r="H3526" s="51"/>
      <c r="I3526" s="88"/>
    </row>
    <row r="3527" spans="1:9">
      <c r="A3527" s="95"/>
      <c r="B3527" s="71"/>
      <c r="C3527" s="74"/>
      <c r="D3527" s="77"/>
      <c r="E3527" s="51"/>
      <c r="F3527" s="51"/>
      <c r="G3527" s="51"/>
      <c r="H3527" s="51"/>
      <c r="I3527" s="88"/>
    </row>
    <row r="3528" spans="1:9">
      <c r="A3528" s="95"/>
      <c r="B3528" s="71"/>
      <c r="C3528" s="74"/>
      <c r="D3528" s="77"/>
      <c r="E3528" s="51"/>
      <c r="F3528" s="51"/>
      <c r="G3528" s="51"/>
      <c r="H3528" s="51"/>
      <c r="I3528" s="88"/>
    </row>
    <row r="3529" spans="1:9">
      <c r="A3529" s="95"/>
      <c r="B3529" s="71"/>
      <c r="C3529" s="74"/>
      <c r="D3529" s="77"/>
      <c r="E3529" s="51"/>
      <c r="F3529" s="51"/>
      <c r="G3529" s="51"/>
      <c r="H3529" s="51"/>
      <c r="I3529" s="88"/>
    </row>
    <row r="3530" spans="1:9">
      <c r="A3530" s="95"/>
      <c r="B3530" s="71"/>
      <c r="C3530" s="74"/>
      <c r="D3530" s="78" t="s">
        <v>86</v>
      </c>
      <c r="E3530" s="51"/>
      <c r="F3530" s="51"/>
      <c r="G3530" s="51"/>
      <c r="H3530" s="51"/>
      <c r="I3530" s="88"/>
    </row>
    <row r="3531" spans="1:9" ht="90">
      <c r="A3531" s="90"/>
      <c r="B3531" s="195" t="s">
        <v>117</v>
      </c>
      <c r="C3531" s="62" t="s">
        <v>1529</v>
      </c>
      <c r="D3531" s="66" t="s">
        <v>1533</v>
      </c>
      <c r="E3531" s="51"/>
      <c r="F3531" s="51"/>
      <c r="G3531" s="51"/>
      <c r="H3531" s="51"/>
      <c r="I3531" s="88"/>
    </row>
    <row r="3532" spans="1:9" ht="27">
      <c r="A3532" s="91"/>
      <c r="B3532" s="195"/>
      <c r="C3532" s="63" t="s">
        <v>1530</v>
      </c>
      <c r="D3532" s="66" t="s">
        <v>83</v>
      </c>
      <c r="E3532" s="51"/>
      <c r="F3532" s="51"/>
      <c r="G3532" s="51"/>
      <c r="H3532" s="51"/>
      <c r="I3532" s="88"/>
    </row>
    <row r="3533" spans="1:9" ht="36">
      <c r="A3533" s="92"/>
      <c r="B3533" s="195"/>
      <c r="C3533" s="64" t="s">
        <v>1531</v>
      </c>
      <c r="D3533" s="66" t="s">
        <v>1534</v>
      </c>
      <c r="E3533" s="51"/>
      <c r="F3533" s="51"/>
      <c r="G3533" s="51"/>
      <c r="H3533" s="51"/>
      <c r="I3533" s="88"/>
    </row>
    <row r="3534" spans="1:9" ht="27">
      <c r="A3534" s="92" t="s">
        <v>29</v>
      </c>
      <c r="B3534" s="195"/>
      <c r="C3534" s="65" t="s">
        <v>1532</v>
      </c>
      <c r="D3534" s="67" t="s">
        <v>1535</v>
      </c>
      <c r="E3534" s="51"/>
      <c r="F3534" s="51"/>
      <c r="G3534" s="51"/>
      <c r="H3534" s="51"/>
      <c r="I3534" s="88"/>
    </row>
    <row r="3535" spans="1:9">
      <c r="A3535" s="92"/>
      <c r="B3535" s="195"/>
      <c r="C3535" s="65"/>
      <c r="D3535" s="66"/>
      <c r="E3535" s="51"/>
      <c r="F3535" s="51"/>
      <c r="G3535" s="51"/>
      <c r="H3535" s="51"/>
      <c r="I3535" s="88"/>
    </row>
    <row r="3536" spans="1:9">
      <c r="A3536" s="92"/>
      <c r="B3536" s="195"/>
      <c r="C3536" s="65"/>
      <c r="D3536" s="66"/>
      <c r="E3536" s="51"/>
      <c r="F3536" s="51"/>
      <c r="G3536" s="51"/>
      <c r="H3536" s="51"/>
      <c r="I3536" s="88"/>
    </row>
    <row r="3537" spans="1:9">
      <c r="A3537" s="92"/>
      <c r="B3537" s="195"/>
      <c r="C3537" s="65"/>
      <c r="D3537" s="66"/>
      <c r="E3537" s="51"/>
      <c r="F3537" s="51"/>
      <c r="G3537" s="51"/>
      <c r="H3537" s="51"/>
      <c r="I3537" s="88"/>
    </row>
    <row r="3538" spans="1:9">
      <c r="A3538" s="92"/>
      <c r="B3538" s="195"/>
      <c r="C3538" s="65"/>
      <c r="D3538" s="69" t="s">
        <v>86</v>
      </c>
      <c r="E3538" s="51"/>
      <c r="F3538" s="51"/>
      <c r="G3538" s="51"/>
      <c r="H3538" s="51"/>
      <c r="I3538" s="88"/>
    </row>
    <row r="3539" spans="1:9" ht="45">
      <c r="A3539" s="93"/>
      <c r="B3539" s="70" t="s">
        <v>117</v>
      </c>
      <c r="C3539" s="72" t="s">
        <v>1493</v>
      </c>
      <c r="D3539" s="75" t="s">
        <v>629</v>
      </c>
      <c r="E3539" s="51"/>
      <c r="F3539" s="51"/>
      <c r="G3539" s="51"/>
      <c r="H3539" s="51"/>
      <c r="I3539" s="88"/>
    </row>
    <row r="3540" spans="1:9" ht="117">
      <c r="A3540" s="94"/>
      <c r="B3540" s="71" t="s">
        <v>87</v>
      </c>
      <c r="C3540" s="73" t="s">
        <v>1536</v>
      </c>
      <c r="D3540" s="75" t="s">
        <v>83</v>
      </c>
      <c r="E3540" s="51"/>
      <c r="F3540" s="51"/>
      <c r="G3540" s="51"/>
      <c r="H3540" s="51"/>
      <c r="I3540" s="88"/>
    </row>
    <row r="3541" spans="1:9" ht="54">
      <c r="A3541" s="95"/>
      <c r="B3541" s="71"/>
      <c r="C3541" s="57" t="s">
        <v>1494</v>
      </c>
      <c r="D3541" s="75" t="s">
        <v>1537</v>
      </c>
      <c r="E3541" s="51"/>
      <c r="F3541" s="51"/>
      <c r="G3541" s="51"/>
      <c r="H3541" s="51"/>
      <c r="I3541" s="88"/>
    </row>
    <row r="3542" spans="1:9" ht="36">
      <c r="A3542" s="95" t="s">
        <v>75</v>
      </c>
      <c r="B3542" s="71"/>
      <c r="C3542" s="74" t="s">
        <v>150</v>
      </c>
      <c r="D3542" s="76" t="s">
        <v>1538</v>
      </c>
      <c r="E3542" s="51"/>
      <c r="F3542" s="51"/>
      <c r="G3542" s="51"/>
      <c r="H3542" s="51"/>
      <c r="I3542" s="88"/>
    </row>
    <row r="3543" spans="1:9">
      <c r="A3543" s="95"/>
      <c r="B3543" s="71"/>
      <c r="C3543" s="74"/>
      <c r="D3543" s="75"/>
      <c r="E3543" s="51"/>
      <c r="F3543" s="51"/>
      <c r="G3543" s="51"/>
      <c r="H3543" s="51"/>
      <c r="I3543" s="88"/>
    </row>
    <row r="3544" spans="1:9">
      <c r="A3544" s="95"/>
      <c r="B3544" s="71"/>
      <c r="C3544" s="74"/>
      <c r="D3544" s="75"/>
      <c r="E3544" s="51"/>
      <c r="F3544" s="51"/>
      <c r="G3544" s="51"/>
      <c r="H3544" s="51"/>
      <c r="I3544" s="88"/>
    </row>
    <row r="3545" spans="1:9">
      <c r="A3545" s="95"/>
      <c r="B3545" s="71"/>
      <c r="C3545" s="74"/>
      <c r="D3545" s="75"/>
      <c r="E3545" s="51"/>
      <c r="F3545" s="51"/>
      <c r="G3545" s="51"/>
      <c r="H3545" s="51"/>
      <c r="I3545" s="88"/>
    </row>
    <row r="3546" spans="1:9">
      <c r="A3546" s="95"/>
      <c r="B3546" s="71"/>
      <c r="C3546" s="74"/>
      <c r="D3546" s="78" t="s">
        <v>86</v>
      </c>
      <c r="E3546" s="51"/>
      <c r="F3546" s="51"/>
      <c r="G3546" s="51"/>
      <c r="H3546" s="51"/>
      <c r="I3546" s="88"/>
    </row>
    <row r="3547" spans="1:9" ht="54">
      <c r="A3547" s="90"/>
      <c r="B3547" s="195" t="s">
        <v>117</v>
      </c>
      <c r="C3547" s="62" t="s">
        <v>1539</v>
      </c>
      <c r="D3547" s="66" t="s">
        <v>1542</v>
      </c>
      <c r="E3547" s="51"/>
      <c r="F3547" s="51"/>
      <c r="G3547" s="51"/>
      <c r="H3547" s="51"/>
      <c r="I3547" s="88"/>
    </row>
    <row r="3548" spans="1:9" ht="54">
      <c r="A3548" s="91"/>
      <c r="B3548" s="195"/>
      <c r="C3548" s="63" t="s">
        <v>1540</v>
      </c>
      <c r="D3548" s="66" t="s">
        <v>83</v>
      </c>
      <c r="E3548" s="51"/>
      <c r="F3548" s="51"/>
      <c r="G3548" s="51"/>
      <c r="H3548" s="51"/>
      <c r="I3548" s="88"/>
    </row>
    <row r="3549" spans="1:9" ht="45">
      <c r="A3549" s="92"/>
      <c r="B3549" s="195"/>
      <c r="C3549" s="64" t="s">
        <v>1541</v>
      </c>
      <c r="D3549" s="66" t="s">
        <v>1543</v>
      </c>
      <c r="E3549" s="51"/>
      <c r="F3549" s="51"/>
      <c r="G3549" s="51"/>
      <c r="H3549" s="51"/>
      <c r="I3549" s="88"/>
    </row>
    <row r="3550" spans="1:9" ht="27">
      <c r="A3550" s="92" t="s">
        <v>75</v>
      </c>
      <c r="B3550" s="195"/>
      <c r="C3550" s="65" t="s">
        <v>315</v>
      </c>
      <c r="D3550" s="67" t="s">
        <v>1544</v>
      </c>
      <c r="E3550" s="51"/>
      <c r="F3550" s="51"/>
      <c r="G3550" s="51"/>
      <c r="H3550" s="51"/>
      <c r="I3550" s="88"/>
    </row>
    <row r="3551" spans="1:9">
      <c r="A3551" s="92"/>
      <c r="B3551" s="195"/>
      <c r="C3551" s="65"/>
      <c r="D3551" s="66"/>
      <c r="E3551" s="51"/>
      <c r="F3551" s="51"/>
      <c r="G3551" s="51"/>
      <c r="H3551" s="51"/>
      <c r="I3551" s="88"/>
    </row>
    <row r="3552" spans="1:9">
      <c r="A3552" s="92"/>
      <c r="B3552" s="195"/>
      <c r="C3552" s="65"/>
      <c r="D3552" s="66"/>
      <c r="E3552" s="51"/>
      <c r="F3552" s="51"/>
      <c r="G3552" s="51"/>
      <c r="H3552" s="51"/>
      <c r="I3552" s="88"/>
    </row>
    <row r="3553" spans="1:9">
      <c r="A3553" s="92"/>
      <c r="B3553" s="195"/>
      <c r="C3553" s="65"/>
      <c r="D3553" s="66"/>
      <c r="E3553" s="51"/>
      <c r="F3553" s="51"/>
      <c r="G3553" s="51"/>
      <c r="H3553" s="51"/>
      <c r="I3553" s="88"/>
    </row>
    <row r="3554" spans="1:9">
      <c r="A3554" s="92"/>
      <c r="B3554" s="195"/>
      <c r="C3554" s="65"/>
      <c r="D3554" s="69" t="s">
        <v>86</v>
      </c>
      <c r="E3554" s="51"/>
      <c r="F3554" s="51"/>
      <c r="G3554" s="51"/>
      <c r="H3554" s="51"/>
      <c r="I3554" s="88"/>
    </row>
    <row r="3555" spans="1:9" ht="18">
      <c r="A3555" s="93"/>
      <c r="B3555" s="70" t="s">
        <v>117</v>
      </c>
      <c r="C3555" s="72" t="s">
        <v>1416</v>
      </c>
      <c r="D3555" s="75" t="s">
        <v>740</v>
      </c>
      <c r="E3555" s="51"/>
      <c r="F3555" s="51"/>
      <c r="G3555" s="51"/>
      <c r="H3555" s="51"/>
      <c r="I3555" s="88"/>
    </row>
    <row r="3556" spans="1:9" ht="198">
      <c r="A3556" s="94"/>
      <c r="B3556" s="71" t="s">
        <v>87</v>
      </c>
      <c r="C3556" s="73" t="s">
        <v>1545</v>
      </c>
      <c r="D3556" s="75" t="s">
        <v>83</v>
      </c>
      <c r="E3556" s="51"/>
      <c r="F3556" s="51"/>
      <c r="G3556" s="51"/>
      <c r="H3556" s="51"/>
      <c r="I3556" s="88"/>
    </row>
    <row r="3557" spans="1:9" ht="36">
      <c r="A3557" s="95"/>
      <c r="B3557" s="71"/>
      <c r="C3557" s="57" t="s">
        <v>1418</v>
      </c>
      <c r="D3557" s="75" t="s">
        <v>1546</v>
      </c>
      <c r="E3557" s="51"/>
      <c r="F3557" s="51"/>
      <c r="G3557" s="51"/>
      <c r="H3557" s="51"/>
      <c r="I3557" s="88"/>
    </row>
    <row r="3558" spans="1:9" ht="36">
      <c r="A3558" s="95" t="s">
        <v>75</v>
      </c>
      <c r="B3558" s="71"/>
      <c r="C3558" s="74" t="s">
        <v>91</v>
      </c>
      <c r="D3558" s="76" t="s">
        <v>1547</v>
      </c>
      <c r="E3558" s="51"/>
      <c r="F3558" s="51"/>
      <c r="G3558" s="51"/>
      <c r="H3558" s="51"/>
      <c r="I3558" s="88"/>
    </row>
    <row r="3559" spans="1:9">
      <c r="A3559" s="95"/>
      <c r="B3559" s="71"/>
      <c r="C3559" s="74"/>
      <c r="D3559" s="75"/>
      <c r="E3559" s="51"/>
      <c r="F3559" s="51"/>
      <c r="G3559" s="51"/>
      <c r="H3559" s="51"/>
      <c r="I3559" s="88"/>
    </row>
    <row r="3560" spans="1:9">
      <c r="A3560" s="95"/>
      <c r="B3560" s="71"/>
      <c r="C3560" s="74"/>
      <c r="D3560" s="75"/>
      <c r="E3560" s="51"/>
      <c r="F3560" s="51"/>
      <c r="G3560" s="51"/>
      <c r="H3560" s="51"/>
      <c r="I3560" s="88"/>
    </row>
    <row r="3561" spans="1:9">
      <c r="A3561" s="95"/>
      <c r="B3561" s="71"/>
      <c r="C3561" s="74"/>
      <c r="D3561" s="75"/>
      <c r="E3561" s="51"/>
      <c r="F3561" s="51"/>
      <c r="G3561" s="51"/>
      <c r="H3561" s="51"/>
      <c r="I3561" s="88"/>
    </row>
    <row r="3562" spans="1:9">
      <c r="A3562" s="95"/>
      <c r="B3562" s="71"/>
      <c r="C3562" s="74"/>
      <c r="D3562" s="78" t="s">
        <v>86</v>
      </c>
      <c r="E3562" s="51"/>
      <c r="F3562" s="51"/>
      <c r="G3562" s="51"/>
      <c r="H3562" s="51"/>
      <c r="I3562" s="88"/>
    </row>
    <row r="3563" spans="1:9" ht="18">
      <c r="A3563" s="90"/>
      <c r="B3563" s="60" t="s">
        <v>117</v>
      </c>
      <c r="C3563" s="62" t="s">
        <v>1416</v>
      </c>
      <c r="D3563" s="66" t="s">
        <v>1058</v>
      </c>
      <c r="E3563" s="51"/>
      <c r="F3563" s="51"/>
      <c r="G3563" s="51"/>
      <c r="H3563" s="51"/>
      <c r="I3563" s="88"/>
    </row>
    <row r="3564" spans="1:9" ht="45">
      <c r="A3564" s="91"/>
      <c r="B3564" s="61" t="s">
        <v>87</v>
      </c>
      <c r="C3564" s="63" t="s">
        <v>1548</v>
      </c>
      <c r="D3564" s="66" t="s">
        <v>83</v>
      </c>
      <c r="E3564" s="51"/>
      <c r="F3564" s="51"/>
      <c r="G3564" s="51"/>
      <c r="H3564" s="51"/>
      <c r="I3564" s="88"/>
    </row>
    <row r="3565" spans="1:9" ht="36">
      <c r="A3565" s="92"/>
      <c r="B3565" s="61"/>
      <c r="C3565" s="64" t="s">
        <v>1418</v>
      </c>
      <c r="D3565" s="66" t="s">
        <v>1549</v>
      </c>
      <c r="E3565" s="51"/>
      <c r="F3565" s="51"/>
      <c r="G3565" s="51"/>
      <c r="H3565" s="51"/>
      <c r="I3565" s="88"/>
    </row>
    <row r="3566" spans="1:9" ht="36">
      <c r="A3566" s="92" t="s">
        <v>75</v>
      </c>
      <c r="B3566" s="61"/>
      <c r="C3566" s="65" t="s">
        <v>1057</v>
      </c>
      <c r="D3566" s="67" t="s">
        <v>1550</v>
      </c>
      <c r="E3566" s="51"/>
      <c r="F3566" s="51"/>
      <c r="G3566" s="51"/>
      <c r="H3566" s="51"/>
      <c r="I3566" s="88"/>
    </row>
    <row r="3567" spans="1:9">
      <c r="A3567" s="92"/>
      <c r="B3567" s="61"/>
      <c r="C3567" s="65"/>
      <c r="D3567" s="66"/>
      <c r="E3567" s="51"/>
      <c r="F3567" s="51"/>
      <c r="G3567" s="51"/>
      <c r="H3567" s="51"/>
      <c r="I3567" s="88"/>
    </row>
    <row r="3568" spans="1:9">
      <c r="A3568" s="92"/>
      <c r="B3568" s="61"/>
      <c r="C3568" s="65"/>
      <c r="D3568" s="66"/>
      <c r="E3568" s="51"/>
      <c r="F3568" s="51"/>
      <c r="G3568" s="51"/>
      <c r="H3568" s="51"/>
      <c r="I3568" s="88"/>
    </row>
    <row r="3569" spans="1:9">
      <c r="A3569" s="92"/>
      <c r="B3569" s="61"/>
      <c r="C3569" s="65"/>
      <c r="D3569" s="66"/>
      <c r="E3569" s="51"/>
      <c r="F3569" s="51"/>
      <c r="G3569" s="51"/>
      <c r="H3569" s="51"/>
      <c r="I3569" s="88"/>
    </row>
    <row r="3570" spans="1:9">
      <c r="A3570" s="92"/>
      <c r="B3570" s="61"/>
      <c r="C3570" s="65"/>
      <c r="D3570" s="69" t="s">
        <v>86</v>
      </c>
      <c r="E3570" s="51"/>
      <c r="F3570" s="51"/>
      <c r="G3570" s="51"/>
      <c r="H3570" s="51"/>
      <c r="I3570" s="88"/>
    </row>
    <row r="3571" spans="1:9" ht="36">
      <c r="A3571" s="93"/>
      <c r="B3571" s="70" t="s">
        <v>117</v>
      </c>
      <c r="C3571" s="72" t="s">
        <v>1551</v>
      </c>
      <c r="D3571" s="75" t="s">
        <v>1554</v>
      </c>
      <c r="E3571" s="51"/>
      <c r="F3571" s="51"/>
      <c r="G3571" s="51"/>
      <c r="H3571" s="51"/>
      <c r="I3571" s="88"/>
    </row>
    <row r="3572" spans="1:9" ht="360">
      <c r="A3572" s="94"/>
      <c r="B3572" s="71" t="s">
        <v>257</v>
      </c>
      <c r="C3572" s="52" t="s">
        <v>1552</v>
      </c>
      <c r="D3572" s="75" t="s">
        <v>83</v>
      </c>
      <c r="E3572" s="51"/>
      <c r="F3572" s="51"/>
      <c r="G3572" s="51"/>
      <c r="H3572" s="51"/>
      <c r="I3572" s="88"/>
    </row>
    <row r="3573" spans="1:9" ht="45">
      <c r="A3573" s="95"/>
      <c r="B3573" s="71"/>
      <c r="C3573" s="57" t="s">
        <v>1553</v>
      </c>
      <c r="D3573" s="75" t="s">
        <v>1555</v>
      </c>
      <c r="E3573" s="51"/>
      <c r="F3573" s="51"/>
      <c r="G3573" s="51"/>
      <c r="H3573" s="51"/>
      <c r="I3573" s="88"/>
    </row>
    <row r="3574" spans="1:9" ht="27">
      <c r="A3574" s="95" t="s">
        <v>75</v>
      </c>
      <c r="B3574" s="71"/>
      <c r="C3574" s="74" t="s">
        <v>185</v>
      </c>
      <c r="D3574" s="76" t="s">
        <v>1556</v>
      </c>
      <c r="E3574" s="51"/>
      <c r="F3574" s="51"/>
      <c r="G3574" s="51"/>
      <c r="H3574" s="51"/>
      <c r="I3574" s="88"/>
    </row>
    <row r="3575" spans="1:9">
      <c r="A3575" s="95"/>
      <c r="B3575" s="71"/>
      <c r="C3575" s="74"/>
      <c r="D3575" s="75"/>
      <c r="E3575" s="51"/>
      <c r="F3575" s="51"/>
      <c r="G3575" s="51"/>
      <c r="H3575" s="51"/>
      <c r="I3575" s="88"/>
    </row>
    <row r="3576" spans="1:9">
      <c r="A3576" s="95"/>
      <c r="B3576" s="71"/>
      <c r="C3576" s="74"/>
      <c r="D3576" s="75"/>
      <c r="E3576" s="51"/>
      <c r="F3576" s="51"/>
      <c r="G3576" s="51"/>
      <c r="H3576" s="51"/>
      <c r="I3576" s="88"/>
    </row>
    <row r="3577" spans="1:9">
      <c r="A3577" s="95"/>
      <c r="B3577" s="71"/>
      <c r="C3577" s="74"/>
      <c r="D3577" s="75"/>
      <c r="E3577" s="51"/>
      <c r="F3577" s="51"/>
      <c r="G3577" s="51"/>
      <c r="H3577" s="51"/>
      <c r="I3577" s="88"/>
    </row>
    <row r="3578" spans="1:9">
      <c r="A3578" s="95"/>
      <c r="B3578" s="71"/>
      <c r="C3578" s="74"/>
      <c r="D3578" s="78" t="s">
        <v>86</v>
      </c>
      <c r="E3578" s="51"/>
      <c r="F3578" s="51"/>
      <c r="G3578" s="51"/>
      <c r="H3578" s="51"/>
      <c r="I3578" s="88"/>
    </row>
    <row r="3579" spans="1:9" ht="45">
      <c r="A3579" s="90"/>
      <c r="B3579" s="60" t="s">
        <v>117</v>
      </c>
      <c r="C3579" s="62" t="s">
        <v>1503</v>
      </c>
      <c r="D3579" s="66" t="s">
        <v>1558</v>
      </c>
      <c r="E3579" s="51"/>
      <c r="F3579" s="51"/>
      <c r="G3579" s="51"/>
      <c r="H3579" s="51"/>
      <c r="I3579" s="88"/>
    </row>
    <row r="3580" spans="1:9" ht="27">
      <c r="A3580" s="91"/>
      <c r="B3580" s="61" t="s">
        <v>257</v>
      </c>
      <c r="C3580" s="63" t="s">
        <v>1557</v>
      </c>
      <c r="D3580" s="66" t="s">
        <v>220</v>
      </c>
      <c r="E3580" s="51"/>
      <c r="F3580" s="51"/>
      <c r="G3580" s="51"/>
      <c r="H3580" s="51"/>
      <c r="I3580" s="88"/>
    </row>
    <row r="3581" spans="1:9" ht="45">
      <c r="A3581" s="92"/>
      <c r="B3581" s="61"/>
      <c r="C3581" s="64" t="s">
        <v>1504</v>
      </c>
      <c r="D3581" s="66" t="s">
        <v>1555</v>
      </c>
      <c r="E3581" s="51"/>
      <c r="F3581" s="51"/>
      <c r="G3581" s="51"/>
      <c r="H3581" s="51"/>
      <c r="I3581" s="88"/>
    </row>
    <row r="3582" spans="1:9" ht="27">
      <c r="A3582" s="92" t="s">
        <v>29</v>
      </c>
      <c r="B3582" s="61"/>
      <c r="C3582" s="65" t="s">
        <v>141</v>
      </c>
      <c r="D3582" s="67" t="s">
        <v>1556</v>
      </c>
      <c r="E3582" s="51"/>
      <c r="F3582" s="51"/>
      <c r="G3582" s="51"/>
      <c r="H3582" s="51"/>
      <c r="I3582" s="88"/>
    </row>
    <row r="3583" spans="1:9">
      <c r="A3583" s="92"/>
      <c r="B3583" s="61"/>
      <c r="C3583" s="65"/>
      <c r="D3583" s="66"/>
      <c r="E3583" s="51"/>
      <c r="F3583" s="51"/>
      <c r="G3583" s="51"/>
      <c r="H3583" s="51"/>
      <c r="I3583" s="88"/>
    </row>
    <row r="3584" spans="1:9">
      <c r="A3584" s="92"/>
      <c r="B3584" s="61"/>
      <c r="C3584" s="65"/>
      <c r="D3584" s="66"/>
      <c r="E3584" s="51"/>
      <c r="F3584" s="51"/>
      <c r="G3584" s="51"/>
      <c r="H3584" s="51"/>
      <c r="I3584" s="88"/>
    </row>
    <row r="3585" spans="1:9">
      <c r="A3585" s="92"/>
      <c r="B3585" s="61"/>
      <c r="C3585" s="65"/>
      <c r="D3585" s="66"/>
      <c r="E3585" s="51"/>
      <c r="F3585" s="51"/>
      <c r="G3585" s="51"/>
      <c r="H3585" s="51"/>
      <c r="I3585" s="88"/>
    </row>
    <row r="3586" spans="1:9">
      <c r="A3586" s="92"/>
      <c r="B3586" s="61"/>
      <c r="C3586" s="65"/>
      <c r="D3586" s="69" t="s">
        <v>86</v>
      </c>
      <c r="E3586" s="51"/>
      <c r="F3586" s="51"/>
      <c r="G3586" s="51"/>
      <c r="H3586" s="51"/>
      <c r="I3586" s="88"/>
    </row>
    <row r="3587" spans="1:9" ht="54">
      <c r="A3587" s="93"/>
      <c r="B3587" s="194" t="s">
        <v>117</v>
      </c>
      <c r="C3587" s="72" t="s">
        <v>1539</v>
      </c>
      <c r="D3587" s="75" t="s">
        <v>1560</v>
      </c>
      <c r="E3587" s="51"/>
      <c r="F3587" s="51"/>
      <c r="G3587" s="51"/>
      <c r="H3587" s="51"/>
      <c r="I3587" s="88"/>
    </row>
    <row r="3588" spans="1:9" ht="45">
      <c r="A3588" s="94"/>
      <c r="B3588" s="194"/>
      <c r="C3588" s="73" t="s">
        <v>1559</v>
      </c>
      <c r="D3588" s="75" t="s">
        <v>83</v>
      </c>
      <c r="E3588" s="51"/>
      <c r="F3588" s="51"/>
      <c r="G3588" s="51"/>
      <c r="H3588" s="51"/>
      <c r="I3588" s="88"/>
    </row>
    <row r="3589" spans="1:9" ht="45">
      <c r="A3589" s="95"/>
      <c r="B3589" s="194"/>
      <c r="C3589" s="57" t="s">
        <v>1541</v>
      </c>
      <c r="D3589" s="75" t="s">
        <v>1555</v>
      </c>
      <c r="E3589" s="51"/>
      <c r="F3589" s="51"/>
      <c r="G3589" s="51"/>
      <c r="H3589" s="51"/>
      <c r="I3589" s="88"/>
    </row>
    <row r="3590" spans="1:9" ht="27">
      <c r="A3590" s="95" t="s">
        <v>75</v>
      </c>
      <c r="B3590" s="194"/>
      <c r="C3590" s="74" t="s">
        <v>141</v>
      </c>
      <c r="D3590" s="76" t="s">
        <v>1556</v>
      </c>
      <c r="E3590" s="51"/>
      <c r="F3590" s="51"/>
      <c r="G3590" s="51"/>
      <c r="H3590" s="51"/>
      <c r="I3590" s="88"/>
    </row>
    <row r="3591" spans="1:9">
      <c r="A3591" s="95"/>
      <c r="B3591" s="194"/>
      <c r="C3591" s="74"/>
      <c r="D3591" s="75"/>
      <c r="E3591" s="51"/>
      <c r="F3591" s="51"/>
      <c r="G3591" s="51"/>
      <c r="H3591" s="51"/>
      <c r="I3591" s="88"/>
    </row>
    <row r="3592" spans="1:9">
      <c r="A3592" s="95"/>
      <c r="B3592" s="194"/>
      <c r="C3592" s="74"/>
      <c r="D3592" s="75"/>
      <c r="E3592" s="51"/>
      <c r="F3592" s="51"/>
      <c r="G3592" s="51"/>
      <c r="H3592" s="51"/>
      <c r="I3592" s="88"/>
    </row>
    <row r="3593" spans="1:9">
      <c r="A3593" s="95"/>
      <c r="B3593" s="194"/>
      <c r="C3593" s="74"/>
      <c r="D3593" s="75"/>
      <c r="E3593" s="51"/>
      <c r="F3593" s="51"/>
      <c r="G3593" s="51"/>
      <c r="H3593" s="51"/>
      <c r="I3593" s="88"/>
    </row>
    <row r="3594" spans="1:9">
      <c r="A3594" s="95"/>
      <c r="B3594" s="194"/>
      <c r="C3594" s="74"/>
      <c r="D3594" s="78" t="s">
        <v>86</v>
      </c>
      <c r="E3594" s="51"/>
      <c r="F3594" s="51"/>
      <c r="G3594" s="51"/>
      <c r="H3594" s="51"/>
      <c r="I3594" s="88"/>
    </row>
    <row r="3595" spans="1:9" ht="54">
      <c r="A3595" s="90"/>
      <c r="B3595" s="60" t="s">
        <v>76</v>
      </c>
      <c r="C3595" s="62" t="s">
        <v>1385</v>
      </c>
      <c r="D3595" s="66" t="s">
        <v>1562</v>
      </c>
      <c r="E3595" s="51"/>
      <c r="F3595" s="51"/>
      <c r="G3595" s="51"/>
      <c r="H3595" s="51"/>
      <c r="I3595" s="88"/>
    </row>
    <row r="3596" spans="1:9" ht="81">
      <c r="A3596" s="91"/>
      <c r="B3596" s="61" t="s">
        <v>77</v>
      </c>
      <c r="C3596" s="63" t="s">
        <v>1561</v>
      </c>
      <c r="D3596" s="66" t="s">
        <v>83</v>
      </c>
      <c r="E3596" s="51"/>
      <c r="F3596" s="51"/>
      <c r="G3596" s="51"/>
      <c r="H3596" s="51"/>
      <c r="I3596" s="88"/>
    </row>
    <row r="3597" spans="1:9" ht="36">
      <c r="A3597" s="92"/>
      <c r="B3597" s="61"/>
      <c r="C3597" s="64" t="s">
        <v>1386</v>
      </c>
      <c r="D3597" s="66" t="s">
        <v>1555</v>
      </c>
      <c r="E3597" s="51"/>
      <c r="F3597" s="51"/>
      <c r="G3597" s="51"/>
      <c r="H3597" s="51"/>
      <c r="I3597" s="88"/>
    </row>
    <row r="3598" spans="1:9" ht="27">
      <c r="A3598" s="92" t="s">
        <v>75</v>
      </c>
      <c r="B3598" s="61"/>
      <c r="C3598" s="65" t="s">
        <v>332</v>
      </c>
      <c r="D3598" s="67" t="s">
        <v>1556</v>
      </c>
      <c r="E3598" s="51"/>
      <c r="F3598" s="51"/>
      <c r="G3598" s="51"/>
      <c r="H3598" s="51"/>
      <c r="I3598" s="88"/>
    </row>
    <row r="3599" spans="1:9">
      <c r="A3599" s="92"/>
      <c r="B3599" s="61"/>
      <c r="C3599" s="65"/>
      <c r="D3599" s="66"/>
      <c r="E3599" s="51"/>
      <c r="F3599" s="51"/>
      <c r="G3599" s="51"/>
      <c r="H3599" s="51"/>
      <c r="I3599" s="88"/>
    </row>
    <row r="3600" spans="1:9">
      <c r="A3600" s="92"/>
      <c r="B3600" s="61"/>
      <c r="C3600" s="65"/>
      <c r="D3600" s="66"/>
      <c r="E3600" s="51"/>
      <c r="F3600" s="51"/>
      <c r="G3600" s="51"/>
      <c r="H3600" s="51"/>
      <c r="I3600" s="88"/>
    </row>
    <row r="3601" spans="1:9">
      <c r="A3601" s="92"/>
      <c r="B3601" s="61"/>
      <c r="C3601" s="65"/>
      <c r="D3601" s="66"/>
      <c r="E3601" s="51"/>
      <c r="F3601" s="51"/>
      <c r="G3601" s="51"/>
      <c r="H3601" s="51"/>
      <c r="I3601" s="88"/>
    </row>
    <row r="3602" spans="1:9">
      <c r="A3602" s="92"/>
      <c r="B3602" s="61"/>
      <c r="C3602" s="65"/>
      <c r="D3602" s="69" t="s">
        <v>86</v>
      </c>
      <c r="E3602" s="51"/>
      <c r="F3602" s="51"/>
      <c r="G3602" s="51"/>
      <c r="H3602" s="51"/>
      <c r="I3602" s="88"/>
    </row>
    <row r="3603" spans="1:9" ht="36">
      <c r="A3603" s="93"/>
      <c r="B3603" s="70" t="s">
        <v>117</v>
      </c>
      <c r="C3603" s="72" t="s">
        <v>1434</v>
      </c>
      <c r="D3603" s="75" t="s">
        <v>1564</v>
      </c>
      <c r="E3603" s="51"/>
      <c r="F3603" s="51"/>
      <c r="G3603" s="51"/>
      <c r="H3603" s="51"/>
      <c r="I3603" s="88"/>
    </row>
    <row r="3604" spans="1:9" ht="27">
      <c r="A3604" s="94"/>
      <c r="B3604" s="71" t="s">
        <v>87</v>
      </c>
      <c r="C3604" s="73" t="s">
        <v>1563</v>
      </c>
      <c r="D3604" s="75" t="s">
        <v>83</v>
      </c>
      <c r="E3604" s="51"/>
      <c r="F3604" s="51"/>
      <c r="G3604" s="51"/>
      <c r="H3604" s="51"/>
      <c r="I3604" s="88"/>
    </row>
    <row r="3605" spans="1:9" ht="45">
      <c r="A3605" s="95"/>
      <c r="B3605" s="71"/>
      <c r="C3605" s="57" t="s">
        <v>1435</v>
      </c>
      <c r="D3605" s="75" t="s">
        <v>1565</v>
      </c>
      <c r="E3605" s="51"/>
      <c r="F3605" s="51"/>
      <c r="G3605" s="51"/>
      <c r="H3605" s="51"/>
      <c r="I3605" s="88"/>
    </row>
    <row r="3606" spans="1:9" ht="27">
      <c r="A3606" s="95" t="s">
        <v>75</v>
      </c>
      <c r="B3606" s="71"/>
      <c r="C3606" s="74" t="s">
        <v>141</v>
      </c>
      <c r="D3606" s="76" t="s">
        <v>1566</v>
      </c>
      <c r="E3606" s="51"/>
      <c r="F3606" s="51"/>
      <c r="G3606" s="51"/>
      <c r="H3606" s="51"/>
      <c r="I3606" s="88"/>
    </row>
    <row r="3607" spans="1:9">
      <c r="A3607" s="95"/>
      <c r="B3607" s="71"/>
      <c r="C3607" s="74"/>
      <c r="D3607" s="75"/>
      <c r="E3607" s="51"/>
      <c r="F3607" s="51"/>
      <c r="G3607" s="51"/>
      <c r="H3607" s="51"/>
      <c r="I3607" s="88"/>
    </row>
    <row r="3608" spans="1:9">
      <c r="A3608" s="95"/>
      <c r="B3608" s="71"/>
      <c r="C3608" s="74"/>
      <c r="D3608" s="75"/>
      <c r="E3608" s="51"/>
      <c r="F3608" s="51"/>
      <c r="G3608" s="51"/>
      <c r="H3608" s="51"/>
      <c r="I3608" s="88"/>
    </row>
    <row r="3609" spans="1:9">
      <c r="A3609" s="95"/>
      <c r="B3609" s="71"/>
      <c r="C3609" s="74"/>
      <c r="D3609" s="75"/>
      <c r="E3609" s="51"/>
      <c r="F3609" s="51"/>
      <c r="G3609" s="51"/>
      <c r="H3609" s="51"/>
      <c r="I3609" s="88"/>
    </row>
    <row r="3610" spans="1:9">
      <c r="A3610" s="95"/>
      <c r="B3610" s="71"/>
      <c r="C3610" s="74"/>
      <c r="D3610" s="78" t="s">
        <v>86</v>
      </c>
      <c r="E3610" s="51"/>
      <c r="F3610" s="51"/>
      <c r="G3610" s="51"/>
      <c r="H3610" s="51"/>
      <c r="I3610" s="88"/>
    </row>
    <row r="3611" spans="1:9" ht="75">
      <c r="A3611" s="90"/>
      <c r="B3611" s="60" t="s">
        <v>117</v>
      </c>
      <c r="C3611" s="79" t="s">
        <v>1567</v>
      </c>
      <c r="D3611" s="66" t="s">
        <v>1568</v>
      </c>
      <c r="E3611" s="51"/>
      <c r="F3611" s="51"/>
      <c r="G3611" s="51"/>
      <c r="H3611" s="51"/>
      <c r="I3611" s="88"/>
    </row>
    <row r="3612" spans="1:9" ht="45">
      <c r="A3612" s="91"/>
      <c r="B3612" s="61" t="s">
        <v>257</v>
      </c>
      <c r="C3612" s="64" t="s">
        <v>1553</v>
      </c>
      <c r="D3612" s="66" t="s">
        <v>83</v>
      </c>
      <c r="E3612" s="51"/>
      <c r="F3612" s="51"/>
      <c r="G3612" s="51"/>
      <c r="H3612" s="51"/>
      <c r="I3612" s="88"/>
    </row>
    <row r="3613" spans="1:9" ht="27">
      <c r="A3613" s="92"/>
      <c r="B3613" s="61"/>
      <c r="C3613" s="65" t="s">
        <v>141</v>
      </c>
      <c r="D3613" s="66" t="s">
        <v>1569</v>
      </c>
      <c r="E3613" s="51"/>
      <c r="F3613" s="51"/>
      <c r="G3613" s="51"/>
      <c r="H3613" s="51"/>
      <c r="I3613" s="88"/>
    </row>
    <row r="3614" spans="1:9">
      <c r="A3614" s="92" t="s">
        <v>75</v>
      </c>
      <c r="B3614" s="61"/>
      <c r="C3614" s="65"/>
      <c r="D3614" s="67" t="s">
        <v>1570</v>
      </c>
      <c r="E3614" s="51"/>
      <c r="F3614" s="51"/>
      <c r="G3614" s="51"/>
      <c r="H3614" s="51"/>
      <c r="I3614" s="88"/>
    </row>
    <row r="3615" spans="1:9">
      <c r="A3615" s="92"/>
      <c r="B3615" s="61"/>
      <c r="C3615" s="65"/>
      <c r="D3615" s="81" t="s">
        <v>1571</v>
      </c>
      <c r="E3615" s="51"/>
      <c r="F3615" s="51"/>
      <c r="G3615" s="51"/>
      <c r="H3615" s="51"/>
      <c r="I3615" s="88"/>
    </row>
    <row r="3616" spans="1:9">
      <c r="A3616" s="92"/>
      <c r="B3616" s="61"/>
      <c r="C3616" s="65"/>
      <c r="D3616" s="68"/>
      <c r="E3616" s="51"/>
      <c r="F3616" s="51"/>
      <c r="G3616" s="51"/>
      <c r="H3616" s="51"/>
      <c r="I3616" s="88"/>
    </row>
    <row r="3617" spans="1:9">
      <c r="A3617" s="92"/>
      <c r="B3617" s="61"/>
      <c r="C3617" s="65"/>
      <c r="D3617" s="68"/>
      <c r="E3617" s="51"/>
      <c r="F3617" s="51"/>
      <c r="G3617" s="51"/>
      <c r="H3617" s="51"/>
      <c r="I3617" s="88"/>
    </row>
    <row r="3618" spans="1:9">
      <c r="A3618" s="92"/>
      <c r="B3618" s="61"/>
      <c r="C3618" s="65"/>
      <c r="D3618" s="68"/>
      <c r="E3618" s="51"/>
      <c r="F3618" s="51"/>
      <c r="G3618" s="51"/>
      <c r="H3618" s="51"/>
      <c r="I3618" s="88"/>
    </row>
    <row r="3619" spans="1:9">
      <c r="A3619" s="92"/>
      <c r="B3619" s="61"/>
      <c r="C3619" s="65"/>
      <c r="D3619" s="69" t="s">
        <v>86</v>
      </c>
      <c r="E3619" s="51"/>
      <c r="F3619" s="51"/>
      <c r="G3619" s="51"/>
      <c r="H3619" s="51"/>
      <c r="I3619" s="88"/>
    </row>
    <row r="3620" spans="1:9" ht="54">
      <c r="A3620" s="93"/>
      <c r="B3620" s="70" t="s">
        <v>76</v>
      </c>
      <c r="C3620" s="72" t="s">
        <v>1385</v>
      </c>
      <c r="D3620" s="75" t="s">
        <v>1573</v>
      </c>
      <c r="E3620" s="51"/>
      <c r="F3620" s="51"/>
      <c r="G3620" s="51"/>
      <c r="H3620" s="51"/>
      <c r="I3620" s="88"/>
    </row>
    <row r="3621" spans="1:9" ht="27">
      <c r="A3621" s="94"/>
      <c r="B3621" s="71" t="s">
        <v>77</v>
      </c>
      <c r="C3621" s="73" t="s">
        <v>1572</v>
      </c>
      <c r="D3621" s="75" t="s">
        <v>83</v>
      </c>
      <c r="E3621" s="51"/>
      <c r="F3621" s="51"/>
      <c r="G3621" s="51"/>
      <c r="H3621" s="51"/>
      <c r="I3621" s="88"/>
    </row>
    <row r="3622" spans="1:9" ht="36">
      <c r="A3622" s="95"/>
      <c r="B3622" s="71"/>
      <c r="C3622" s="57" t="s">
        <v>1386</v>
      </c>
      <c r="D3622" s="75" t="s">
        <v>1574</v>
      </c>
      <c r="E3622" s="51"/>
      <c r="F3622" s="51"/>
      <c r="G3622" s="51"/>
      <c r="H3622" s="51"/>
      <c r="I3622" s="88"/>
    </row>
    <row r="3623" spans="1:9" ht="36">
      <c r="A3623" s="95" t="s">
        <v>75</v>
      </c>
      <c r="B3623" s="71"/>
      <c r="C3623" s="74" t="s">
        <v>320</v>
      </c>
      <c r="D3623" s="76" t="s">
        <v>1575</v>
      </c>
      <c r="E3623" s="51"/>
      <c r="F3623" s="51"/>
      <c r="G3623" s="51"/>
      <c r="H3623" s="51"/>
      <c r="I3623" s="88"/>
    </row>
    <row r="3624" spans="1:9">
      <c r="A3624" s="95"/>
      <c r="B3624" s="71"/>
      <c r="C3624" s="74"/>
      <c r="D3624" s="75"/>
      <c r="E3624" s="51"/>
      <c r="F3624" s="51"/>
      <c r="G3624" s="51"/>
      <c r="H3624" s="51"/>
      <c r="I3624" s="88"/>
    </row>
    <row r="3625" spans="1:9">
      <c r="A3625" s="95"/>
      <c r="B3625" s="71"/>
      <c r="C3625" s="74"/>
      <c r="D3625" s="75"/>
      <c r="E3625" s="51"/>
      <c r="F3625" s="51"/>
      <c r="G3625" s="51"/>
      <c r="H3625" s="51"/>
      <c r="I3625" s="88"/>
    </row>
    <row r="3626" spans="1:9">
      <c r="A3626" s="95"/>
      <c r="B3626" s="71"/>
      <c r="C3626" s="74"/>
      <c r="D3626" s="75"/>
      <c r="E3626" s="51"/>
      <c r="F3626" s="51"/>
      <c r="G3626" s="51"/>
      <c r="H3626" s="51"/>
      <c r="I3626" s="88"/>
    </row>
    <row r="3627" spans="1:9">
      <c r="A3627" s="95"/>
      <c r="B3627" s="71"/>
      <c r="C3627" s="74"/>
      <c r="D3627" s="78" t="s">
        <v>86</v>
      </c>
      <c r="E3627" s="51"/>
      <c r="F3627" s="51"/>
      <c r="G3627" s="51"/>
      <c r="H3627" s="51"/>
      <c r="I3627" s="88"/>
    </row>
    <row r="3628" spans="1:9" ht="36">
      <c r="A3628" s="90"/>
      <c r="B3628" s="60" t="s">
        <v>117</v>
      </c>
      <c r="C3628" s="62" t="s">
        <v>1434</v>
      </c>
      <c r="D3628" s="66" t="s">
        <v>1578</v>
      </c>
      <c r="E3628" s="51"/>
      <c r="F3628" s="51"/>
      <c r="G3628" s="51"/>
      <c r="H3628" s="51"/>
      <c r="I3628" s="88"/>
    </row>
    <row r="3629" spans="1:9" ht="165">
      <c r="A3629" s="91"/>
      <c r="B3629" s="61" t="s">
        <v>87</v>
      </c>
      <c r="C3629" s="79" t="s">
        <v>1576</v>
      </c>
      <c r="D3629" s="66" t="s">
        <v>83</v>
      </c>
      <c r="E3629" s="51"/>
      <c r="F3629" s="51"/>
      <c r="G3629" s="51"/>
      <c r="H3629" s="51"/>
      <c r="I3629" s="88"/>
    </row>
    <row r="3630" spans="1:9" ht="45">
      <c r="A3630" s="92"/>
      <c r="B3630" s="61"/>
      <c r="C3630" s="64" t="s">
        <v>1435</v>
      </c>
      <c r="D3630" s="66" t="s">
        <v>1579</v>
      </c>
      <c r="E3630" s="51"/>
      <c r="F3630" s="51"/>
      <c r="G3630" s="51"/>
      <c r="H3630" s="51"/>
      <c r="I3630" s="88"/>
    </row>
    <row r="3631" spans="1:9" ht="36">
      <c r="A3631" s="92" t="s">
        <v>75</v>
      </c>
      <c r="B3631" s="61"/>
      <c r="C3631" s="65" t="s">
        <v>1577</v>
      </c>
      <c r="D3631" s="67" t="s">
        <v>1580</v>
      </c>
      <c r="E3631" s="51"/>
      <c r="F3631" s="51"/>
      <c r="G3631" s="51"/>
      <c r="H3631" s="51"/>
      <c r="I3631" s="88"/>
    </row>
    <row r="3632" spans="1:9">
      <c r="A3632" s="92"/>
      <c r="B3632" s="61"/>
      <c r="C3632" s="65"/>
      <c r="D3632" s="66"/>
      <c r="E3632" s="51"/>
      <c r="F3632" s="51"/>
      <c r="G3632" s="51"/>
      <c r="H3632" s="51"/>
      <c r="I3632" s="88"/>
    </row>
    <row r="3633" spans="1:9">
      <c r="A3633" s="92"/>
      <c r="B3633" s="61"/>
      <c r="C3633" s="65"/>
      <c r="D3633" s="66"/>
      <c r="E3633" s="51"/>
      <c r="F3633" s="51"/>
      <c r="G3633" s="51"/>
      <c r="H3633" s="51"/>
      <c r="I3633" s="88"/>
    </row>
    <row r="3634" spans="1:9">
      <c r="A3634" s="92"/>
      <c r="B3634" s="61"/>
      <c r="C3634" s="65"/>
      <c r="D3634" s="66"/>
      <c r="E3634" s="51"/>
      <c r="F3634" s="51"/>
      <c r="G3634" s="51"/>
      <c r="H3634" s="51"/>
      <c r="I3634" s="88"/>
    </row>
    <row r="3635" spans="1:9">
      <c r="A3635" s="92"/>
      <c r="B3635" s="61"/>
      <c r="C3635" s="65"/>
      <c r="D3635" s="69" t="s">
        <v>86</v>
      </c>
      <c r="E3635" s="51"/>
      <c r="F3635" s="51"/>
      <c r="G3635" s="51"/>
      <c r="H3635" s="51"/>
      <c r="I3635" s="88"/>
    </row>
    <row r="3636" spans="1:9" ht="45">
      <c r="A3636" s="93"/>
      <c r="B3636" s="194" t="s">
        <v>117</v>
      </c>
      <c r="C3636" s="72" t="s">
        <v>1318</v>
      </c>
      <c r="D3636" s="75" t="s">
        <v>1582</v>
      </c>
      <c r="E3636" s="51"/>
      <c r="F3636" s="51"/>
      <c r="G3636" s="51"/>
      <c r="H3636" s="51"/>
      <c r="I3636" s="88"/>
    </row>
    <row r="3637" spans="1:9" ht="36">
      <c r="A3637" s="94"/>
      <c r="B3637" s="194"/>
      <c r="C3637" s="73" t="s">
        <v>1581</v>
      </c>
      <c r="D3637" s="75" t="s">
        <v>83</v>
      </c>
      <c r="E3637" s="51"/>
      <c r="F3637" s="51"/>
      <c r="G3637" s="51"/>
      <c r="H3637" s="51"/>
      <c r="I3637" s="88"/>
    </row>
    <row r="3638" spans="1:9" ht="36">
      <c r="A3638" s="95"/>
      <c r="B3638" s="194"/>
      <c r="C3638" s="57" t="s">
        <v>1319</v>
      </c>
      <c r="D3638" s="75" t="s">
        <v>1583</v>
      </c>
      <c r="E3638" s="51"/>
      <c r="F3638" s="51"/>
      <c r="G3638" s="51"/>
      <c r="H3638" s="51"/>
      <c r="I3638" s="88"/>
    </row>
    <row r="3639" spans="1:9" ht="36">
      <c r="A3639" s="95" t="s">
        <v>75</v>
      </c>
      <c r="B3639" s="194"/>
      <c r="C3639" s="74" t="s">
        <v>1154</v>
      </c>
      <c r="D3639" s="76" t="s">
        <v>1584</v>
      </c>
      <c r="E3639" s="51"/>
      <c r="F3639" s="51"/>
      <c r="G3639" s="51"/>
      <c r="H3639" s="51"/>
      <c r="I3639" s="88"/>
    </row>
    <row r="3640" spans="1:9">
      <c r="A3640" s="95"/>
      <c r="B3640" s="194"/>
      <c r="C3640" s="74"/>
      <c r="D3640" s="75"/>
      <c r="E3640" s="51"/>
      <c r="F3640" s="51"/>
      <c r="G3640" s="51"/>
      <c r="H3640" s="51"/>
      <c r="I3640" s="88"/>
    </row>
    <row r="3641" spans="1:9">
      <c r="A3641" s="95"/>
      <c r="B3641" s="194"/>
      <c r="C3641" s="74"/>
      <c r="D3641" s="75"/>
      <c r="E3641" s="51"/>
      <c r="F3641" s="51"/>
      <c r="G3641" s="51"/>
      <c r="H3641" s="51"/>
      <c r="I3641" s="88"/>
    </row>
    <row r="3642" spans="1:9">
      <c r="A3642" s="95"/>
      <c r="B3642" s="194"/>
      <c r="C3642" s="74"/>
      <c r="D3642" s="75"/>
      <c r="E3642" s="51"/>
      <c r="F3642" s="51"/>
      <c r="G3642" s="51"/>
      <c r="H3642" s="51"/>
      <c r="I3642" s="88"/>
    </row>
    <row r="3643" spans="1:9">
      <c r="A3643" s="95"/>
      <c r="B3643" s="194"/>
      <c r="C3643" s="74"/>
      <c r="D3643" s="78" t="s">
        <v>86</v>
      </c>
      <c r="E3643" s="51"/>
      <c r="F3643" s="51"/>
      <c r="G3643" s="51"/>
      <c r="H3643" s="51"/>
      <c r="I3643" s="88"/>
    </row>
    <row r="3644" spans="1:9" ht="54">
      <c r="A3644" s="90"/>
      <c r="B3644" s="60" t="s">
        <v>76</v>
      </c>
      <c r="C3644" s="62" t="s">
        <v>1385</v>
      </c>
      <c r="D3644" s="66" t="s">
        <v>1585</v>
      </c>
      <c r="E3644" s="51"/>
      <c r="F3644" s="51"/>
      <c r="G3644" s="51"/>
      <c r="H3644" s="51"/>
      <c r="I3644" s="88"/>
    </row>
    <row r="3645" spans="1:9" ht="36">
      <c r="A3645" s="91"/>
      <c r="B3645" s="61" t="s">
        <v>77</v>
      </c>
      <c r="C3645" s="64" t="s">
        <v>1386</v>
      </c>
      <c r="D3645" s="66" t="s">
        <v>83</v>
      </c>
      <c r="E3645" s="51"/>
      <c r="F3645" s="51"/>
      <c r="G3645" s="51"/>
      <c r="H3645" s="51"/>
      <c r="I3645" s="88"/>
    </row>
    <row r="3646" spans="1:9" ht="36">
      <c r="A3646" s="92"/>
      <c r="B3646" s="61"/>
      <c r="C3646" s="65" t="s">
        <v>809</v>
      </c>
      <c r="D3646" s="66" t="s">
        <v>1586</v>
      </c>
      <c r="E3646" s="51"/>
      <c r="F3646" s="51"/>
      <c r="G3646" s="51"/>
      <c r="H3646" s="51"/>
      <c r="I3646" s="88"/>
    </row>
    <row r="3647" spans="1:9">
      <c r="A3647" s="92" t="s">
        <v>75</v>
      </c>
      <c r="B3647" s="61"/>
      <c r="C3647" s="65"/>
      <c r="D3647" s="67" t="s">
        <v>1587</v>
      </c>
      <c r="E3647" s="51"/>
      <c r="F3647" s="51"/>
      <c r="G3647" s="51"/>
      <c r="H3647" s="51"/>
      <c r="I3647" s="88"/>
    </row>
    <row r="3648" spans="1:9">
      <c r="A3648" s="92"/>
      <c r="B3648" s="61"/>
      <c r="C3648" s="65"/>
      <c r="D3648" s="81" t="s">
        <v>1588</v>
      </c>
      <c r="E3648" s="51"/>
      <c r="F3648" s="51"/>
      <c r="G3648" s="51"/>
      <c r="H3648" s="51"/>
      <c r="I3648" s="88"/>
    </row>
    <row r="3649" spans="1:9">
      <c r="A3649" s="92"/>
      <c r="B3649" s="61"/>
      <c r="C3649" s="65"/>
      <c r="D3649" s="68"/>
      <c r="E3649" s="51"/>
      <c r="F3649" s="51"/>
      <c r="G3649" s="51"/>
      <c r="H3649" s="51"/>
      <c r="I3649" s="88"/>
    </row>
    <row r="3650" spans="1:9">
      <c r="A3650" s="92"/>
      <c r="B3650" s="61"/>
      <c r="C3650" s="65"/>
      <c r="D3650" s="68"/>
      <c r="E3650" s="51"/>
      <c r="F3650" s="51"/>
      <c r="G3650" s="51"/>
      <c r="H3650" s="51"/>
      <c r="I3650" s="88"/>
    </row>
    <row r="3651" spans="1:9">
      <c r="A3651" s="92"/>
      <c r="B3651" s="61"/>
      <c r="C3651" s="65"/>
      <c r="D3651" s="68"/>
      <c r="E3651" s="51"/>
      <c r="F3651" s="51"/>
      <c r="G3651" s="51"/>
      <c r="H3651" s="51"/>
      <c r="I3651" s="88"/>
    </row>
    <row r="3652" spans="1:9">
      <c r="A3652" s="92"/>
      <c r="B3652" s="61"/>
      <c r="C3652" s="65"/>
      <c r="D3652" s="69" t="s">
        <v>86</v>
      </c>
      <c r="E3652" s="51"/>
      <c r="F3652" s="51"/>
      <c r="G3652" s="51"/>
      <c r="H3652" s="51"/>
      <c r="I3652" s="88"/>
    </row>
    <row r="3653" spans="1:9" ht="45">
      <c r="A3653" s="93"/>
      <c r="B3653" s="194" t="s">
        <v>117</v>
      </c>
      <c r="C3653" s="72" t="s">
        <v>1589</v>
      </c>
      <c r="D3653" s="75" t="s">
        <v>1592</v>
      </c>
      <c r="E3653" s="51"/>
      <c r="F3653" s="51"/>
      <c r="G3653" s="51"/>
      <c r="H3653" s="51"/>
      <c r="I3653" s="88"/>
    </row>
    <row r="3654" spans="1:9" ht="27">
      <c r="A3654" s="94"/>
      <c r="B3654" s="194"/>
      <c r="C3654" s="73" t="s">
        <v>1590</v>
      </c>
      <c r="D3654" s="75" t="s">
        <v>83</v>
      </c>
      <c r="E3654" s="51"/>
      <c r="F3654" s="51"/>
      <c r="G3654" s="51"/>
      <c r="H3654" s="51"/>
      <c r="I3654" s="88"/>
    </row>
    <row r="3655" spans="1:9" ht="45">
      <c r="A3655" s="95"/>
      <c r="B3655" s="194"/>
      <c r="C3655" s="57" t="s">
        <v>1591</v>
      </c>
      <c r="D3655" s="75" t="s">
        <v>1593</v>
      </c>
      <c r="E3655" s="51"/>
      <c r="F3655" s="51"/>
      <c r="G3655" s="51"/>
      <c r="H3655" s="51"/>
      <c r="I3655" s="88"/>
    </row>
    <row r="3656" spans="1:9" ht="27">
      <c r="A3656" s="95" t="s">
        <v>75</v>
      </c>
      <c r="B3656" s="194"/>
      <c r="C3656" s="74" t="s">
        <v>185</v>
      </c>
      <c r="D3656" s="76" t="s">
        <v>1594</v>
      </c>
      <c r="E3656" s="51"/>
      <c r="F3656" s="51"/>
      <c r="G3656" s="51"/>
      <c r="H3656" s="51"/>
      <c r="I3656" s="88"/>
    </row>
    <row r="3657" spans="1:9">
      <c r="A3657" s="95"/>
      <c r="B3657" s="194"/>
      <c r="C3657" s="74"/>
      <c r="D3657" s="75"/>
      <c r="E3657" s="51"/>
      <c r="F3657" s="51"/>
      <c r="G3657" s="51"/>
      <c r="H3657" s="51"/>
      <c r="I3657" s="88"/>
    </row>
    <row r="3658" spans="1:9">
      <c r="A3658" s="95"/>
      <c r="B3658" s="194"/>
      <c r="C3658" s="74"/>
      <c r="D3658" s="75"/>
      <c r="E3658" s="51"/>
      <c r="F3658" s="51"/>
      <c r="G3658" s="51"/>
      <c r="H3658" s="51"/>
      <c r="I3658" s="88"/>
    </row>
    <row r="3659" spans="1:9">
      <c r="A3659" s="95"/>
      <c r="B3659" s="194"/>
      <c r="C3659" s="74"/>
      <c r="D3659" s="75"/>
      <c r="E3659" s="51"/>
      <c r="F3659" s="51"/>
      <c r="G3659" s="51"/>
      <c r="H3659" s="51"/>
      <c r="I3659" s="88"/>
    </row>
    <row r="3660" spans="1:9">
      <c r="A3660" s="95"/>
      <c r="B3660" s="194"/>
      <c r="C3660" s="74"/>
      <c r="D3660" s="78" t="s">
        <v>86</v>
      </c>
      <c r="E3660" s="51"/>
      <c r="F3660" s="51"/>
      <c r="G3660" s="51"/>
      <c r="H3660" s="51"/>
      <c r="I3660" s="88"/>
    </row>
    <row r="3661" spans="1:9" ht="54">
      <c r="A3661" s="90"/>
      <c r="B3661" s="60" t="s">
        <v>76</v>
      </c>
      <c r="C3661" s="62" t="s">
        <v>1385</v>
      </c>
      <c r="D3661" s="66" t="s">
        <v>1596</v>
      </c>
      <c r="E3661" s="51"/>
      <c r="F3661" s="51"/>
      <c r="G3661" s="51"/>
      <c r="H3661" s="51"/>
      <c r="I3661" s="88"/>
    </row>
    <row r="3662" spans="1:9" ht="36">
      <c r="A3662" s="91"/>
      <c r="B3662" s="61" t="s">
        <v>77</v>
      </c>
      <c r="C3662" s="64" t="s">
        <v>1386</v>
      </c>
      <c r="D3662" s="66" t="s">
        <v>83</v>
      </c>
      <c r="E3662" s="51"/>
      <c r="F3662" s="51"/>
      <c r="G3662" s="51"/>
      <c r="H3662" s="51"/>
      <c r="I3662" s="88"/>
    </row>
    <row r="3663" spans="1:9" ht="36">
      <c r="A3663" s="92"/>
      <c r="B3663" s="61"/>
      <c r="C3663" s="65" t="s">
        <v>1595</v>
      </c>
      <c r="D3663" s="66" t="s">
        <v>1597</v>
      </c>
      <c r="E3663" s="51"/>
      <c r="F3663" s="51"/>
      <c r="G3663" s="51"/>
      <c r="H3663" s="51"/>
      <c r="I3663" s="88"/>
    </row>
    <row r="3664" spans="1:9">
      <c r="A3664" s="92" t="s">
        <v>75</v>
      </c>
      <c r="B3664" s="61"/>
      <c r="C3664" s="65"/>
      <c r="D3664" s="67" t="s">
        <v>1598</v>
      </c>
      <c r="E3664" s="51"/>
      <c r="F3664" s="51"/>
      <c r="G3664" s="51"/>
      <c r="H3664" s="51"/>
      <c r="I3664" s="88"/>
    </row>
    <row r="3665" spans="1:9">
      <c r="A3665" s="92"/>
      <c r="B3665" s="61"/>
      <c r="C3665" s="65"/>
      <c r="D3665" s="66"/>
      <c r="E3665" s="51"/>
      <c r="F3665" s="51"/>
      <c r="G3665" s="51"/>
      <c r="H3665" s="51"/>
      <c r="I3665" s="88"/>
    </row>
    <row r="3666" spans="1:9">
      <c r="A3666" s="92"/>
      <c r="B3666" s="61"/>
      <c r="C3666" s="65"/>
      <c r="D3666" s="66"/>
      <c r="E3666" s="51"/>
      <c r="F3666" s="51"/>
      <c r="G3666" s="51"/>
      <c r="H3666" s="51"/>
      <c r="I3666" s="88"/>
    </row>
    <row r="3667" spans="1:9">
      <c r="A3667" s="92"/>
      <c r="B3667" s="61"/>
      <c r="C3667" s="65"/>
      <c r="D3667" s="66"/>
      <c r="E3667" s="51"/>
      <c r="F3667" s="51"/>
      <c r="G3667" s="51"/>
      <c r="H3667" s="51"/>
      <c r="I3667" s="88"/>
    </row>
    <row r="3668" spans="1:9">
      <c r="A3668" s="92"/>
      <c r="B3668" s="61"/>
      <c r="C3668" s="65"/>
      <c r="D3668" s="69" t="s">
        <v>86</v>
      </c>
      <c r="E3668" s="51"/>
      <c r="F3668" s="51"/>
      <c r="G3668" s="51"/>
      <c r="H3668" s="51"/>
      <c r="I3668" s="88"/>
    </row>
    <row r="3669" spans="1:9" ht="54">
      <c r="A3669" s="93"/>
      <c r="B3669" s="194" t="s">
        <v>117</v>
      </c>
      <c r="C3669" s="72" t="s">
        <v>1505</v>
      </c>
      <c r="D3669" s="75" t="s">
        <v>1600</v>
      </c>
      <c r="E3669" s="51"/>
      <c r="F3669" s="51"/>
      <c r="G3669" s="51"/>
      <c r="H3669" s="51"/>
      <c r="I3669" s="88"/>
    </row>
    <row r="3670" spans="1:9" ht="72">
      <c r="A3670" s="94"/>
      <c r="B3670" s="194"/>
      <c r="C3670" s="73" t="s">
        <v>1599</v>
      </c>
      <c r="D3670" s="75" t="s">
        <v>83</v>
      </c>
      <c r="E3670" s="51"/>
      <c r="F3670" s="51"/>
      <c r="G3670" s="51"/>
      <c r="H3670" s="51"/>
      <c r="I3670" s="88"/>
    </row>
    <row r="3671" spans="1:9" ht="45">
      <c r="A3671" s="95"/>
      <c r="B3671" s="194"/>
      <c r="C3671" s="57" t="s">
        <v>1506</v>
      </c>
      <c r="D3671" s="75" t="s">
        <v>1601</v>
      </c>
      <c r="E3671" s="51"/>
      <c r="F3671" s="51"/>
      <c r="G3671" s="51"/>
      <c r="H3671" s="51"/>
      <c r="I3671" s="88"/>
    </row>
    <row r="3672" spans="1:9" ht="36">
      <c r="A3672" s="95" t="s">
        <v>75</v>
      </c>
      <c r="B3672" s="194"/>
      <c r="C3672" s="74" t="s">
        <v>91</v>
      </c>
      <c r="D3672" s="76" t="s">
        <v>1602</v>
      </c>
      <c r="E3672" s="51"/>
      <c r="F3672" s="51"/>
      <c r="G3672" s="51"/>
      <c r="H3672" s="51"/>
      <c r="I3672" s="88"/>
    </row>
    <row r="3673" spans="1:9">
      <c r="A3673" s="95"/>
      <c r="B3673" s="194"/>
      <c r="C3673" s="74"/>
      <c r="D3673" s="75"/>
      <c r="E3673" s="51"/>
      <c r="F3673" s="51"/>
      <c r="G3673" s="51"/>
      <c r="H3673" s="51"/>
      <c r="I3673" s="88"/>
    </row>
    <row r="3674" spans="1:9">
      <c r="A3674" s="95"/>
      <c r="B3674" s="194"/>
      <c r="C3674" s="74"/>
      <c r="D3674" s="75"/>
      <c r="E3674" s="51"/>
      <c r="F3674" s="51"/>
      <c r="G3674" s="51"/>
      <c r="H3674" s="51"/>
      <c r="I3674" s="88"/>
    </row>
    <row r="3675" spans="1:9">
      <c r="A3675" s="95"/>
      <c r="B3675" s="194"/>
      <c r="C3675" s="74"/>
      <c r="D3675" s="75"/>
      <c r="E3675" s="51"/>
      <c r="F3675" s="51"/>
      <c r="G3675" s="51"/>
      <c r="H3675" s="51"/>
      <c r="I3675" s="88"/>
    </row>
    <row r="3676" spans="1:9">
      <c r="A3676" s="95"/>
      <c r="B3676" s="194"/>
      <c r="C3676" s="74"/>
      <c r="D3676" s="78" t="s">
        <v>86</v>
      </c>
      <c r="E3676" s="51"/>
      <c r="F3676" s="51"/>
      <c r="G3676" s="51"/>
      <c r="H3676" s="51"/>
      <c r="I3676" s="88"/>
    </row>
    <row r="3677" spans="1:9" ht="18">
      <c r="A3677" s="90"/>
      <c r="B3677" s="60" t="s">
        <v>117</v>
      </c>
      <c r="C3677" s="62" t="s">
        <v>1416</v>
      </c>
      <c r="D3677" s="66" t="s">
        <v>1604</v>
      </c>
      <c r="E3677" s="51"/>
      <c r="F3677" s="51"/>
      <c r="G3677" s="51"/>
      <c r="H3677" s="51"/>
      <c r="I3677" s="88"/>
    </row>
    <row r="3678" spans="1:9" ht="54">
      <c r="A3678" s="91"/>
      <c r="B3678" s="61" t="s">
        <v>87</v>
      </c>
      <c r="C3678" s="63" t="s">
        <v>1603</v>
      </c>
      <c r="D3678" s="66" t="s">
        <v>83</v>
      </c>
      <c r="E3678" s="51"/>
      <c r="F3678" s="51"/>
      <c r="G3678" s="51"/>
      <c r="H3678" s="51"/>
      <c r="I3678" s="88"/>
    </row>
    <row r="3679" spans="1:9" ht="36">
      <c r="A3679" s="92"/>
      <c r="B3679" s="61"/>
      <c r="C3679" s="64" t="s">
        <v>1418</v>
      </c>
      <c r="D3679" s="66" t="s">
        <v>1601</v>
      </c>
      <c r="E3679" s="51"/>
      <c r="F3679" s="51"/>
      <c r="G3679" s="51"/>
      <c r="H3679" s="51"/>
      <c r="I3679" s="88"/>
    </row>
    <row r="3680" spans="1:9" ht="36">
      <c r="A3680" s="92" t="s">
        <v>75</v>
      </c>
      <c r="B3680" s="61"/>
      <c r="C3680" s="65" t="s">
        <v>201</v>
      </c>
      <c r="D3680" s="67" t="s">
        <v>1602</v>
      </c>
      <c r="E3680" s="51"/>
      <c r="F3680" s="51"/>
      <c r="G3680" s="51"/>
      <c r="H3680" s="51"/>
      <c r="I3680" s="88"/>
    </row>
    <row r="3681" spans="1:9">
      <c r="A3681" s="92"/>
      <c r="B3681" s="61"/>
      <c r="C3681" s="65"/>
      <c r="D3681" s="66"/>
      <c r="E3681" s="51"/>
      <c r="F3681" s="51"/>
      <c r="G3681" s="51"/>
      <c r="H3681" s="51"/>
      <c r="I3681" s="88"/>
    </row>
    <row r="3682" spans="1:9">
      <c r="A3682" s="92"/>
      <c r="B3682" s="61"/>
      <c r="C3682" s="65"/>
      <c r="D3682" s="66"/>
      <c r="E3682" s="51"/>
      <c r="F3682" s="51"/>
      <c r="G3682" s="51"/>
      <c r="H3682" s="51"/>
      <c r="I3682" s="88"/>
    </row>
    <row r="3683" spans="1:9">
      <c r="A3683" s="92"/>
      <c r="B3683" s="61"/>
      <c r="C3683" s="65"/>
      <c r="D3683" s="66"/>
      <c r="E3683" s="51"/>
      <c r="F3683" s="51"/>
      <c r="G3683" s="51"/>
      <c r="H3683" s="51"/>
      <c r="I3683" s="88"/>
    </row>
    <row r="3684" spans="1:9">
      <c r="A3684" s="92"/>
      <c r="B3684" s="61"/>
      <c r="C3684" s="65"/>
      <c r="D3684" s="69" t="s">
        <v>86</v>
      </c>
      <c r="E3684" s="51"/>
      <c r="F3684" s="51"/>
      <c r="G3684" s="51"/>
      <c r="H3684" s="51"/>
      <c r="I3684" s="88"/>
    </row>
    <row r="3685" spans="1:9" ht="18">
      <c r="A3685" s="93"/>
      <c r="B3685" s="70" t="s">
        <v>117</v>
      </c>
      <c r="C3685" s="72" t="s">
        <v>1416</v>
      </c>
      <c r="D3685" s="75" t="s">
        <v>1606</v>
      </c>
      <c r="E3685" s="51"/>
      <c r="F3685" s="51"/>
      <c r="G3685" s="51"/>
      <c r="H3685" s="51"/>
      <c r="I3685" s="88"/>
    </row>
    <row r="3686" spans="1:9" ht="72">
      <c r="A3686" s="94"/>
      <c r="B3686" s="71" t="s">
        <v>87</v>
      </c>
      <c r="C3686" s="73" t="s">
        <v>1605</v>
      </c>
      <c r="D3686" s="75" t="s">
        <v>83</v>
      </c>
      <c r="E3686" s="51"/>
      <c r="F3686" s="51"/>
      <c r="G3686" s="51"/>
      <c r="H3686" s="51"/>
      <c r="I3686" s="88"/>
    </row>
    <row r="3687" spans="1:9" ht="36">
      <c r="A3687" s="95"/>
      <c r="B3687" s="71"/>
      <c r="C3687" s="57" t="s">
        <v>1418</v>
      </c>
      <c r="D3687" s="75" t="s">
        <v>1607</v>
      </c>
      <c r="E3687" s="51"/>
      <c r="F3687" s="51"/>
      <c r="G3687" s="51"/>
      <c r="H3687" s="51"/>
      <c r="I3687" s="88"/>
    </row>
    <row r="3688" spans="1:9" ht="36">
      <c r="A3688" s="95" t="s">
        <v>75</v>
      </c>
      <c r="B3688" s="71"/>
      <c r="C3688" s="74" t="s">
        <v>190</v>
      </c>
      <c r="D3688" s="76" t="s">
        <v>1608</v>
      </c>
      <c r="E3688" s="51"/>
      <c r="F3688" s="51"/>
      <c r="G3688" s="51"/>
      <c r="H3688" s="51"/>
      <c r="I3688" s="88"/>
    </row>
    <row r="3689" spans="1:9">
      <c r="A3689" s="95"/>
      <c r="B3689" s="71"/>
      <c r="C3689" s="74"/>
      <c r="D3689" s="75"/>
      <c r="E3689" s="51"/>
      <c r="F3689" s="51"/>
      <c r="G3689" s="51"/>
      <c r="H3689" s="51"/>
      <c r="I3689" s="88"/>
    </row>
    <row r="3690" spans="1:9">
      <c r="A3690" s="95"/>
      <c r="B3690" s="71"/>
      <c r="C3690" s="74"/>
      <c r="D3690" s="75"/>
      <c r="E3690" s="51"/>
      <c r="F3690" s="51"/>
      <c r="G3690" s="51"/>
      <c r="H3690" s="51"/>
      <c r="I3690" s="88"/>
    </row>
    <row r="3691" spans="1:9">
      <c r="A3691" s="95"/>
      <c r="B3691" s="71"/>
      <c r="C3691" s="74"/>
      <c r="D3691" s="75"/>
      <c r="E3691" s="51"/>
      <c r="F3691" s="51"/>
      <c r="G3691" s="51"/>
      <c r="H3691" s="51"/>
      <c r="I3691" s="88"/>
    </row>
    <row r="3692" spans="1:9">
      <c r="A3692" s="95"/>
      <c r="B3692" s="71"/>
      <c r="C3692" s="74"/>
      <c r="D3692" s="78" t="s">
        <v>86</v>
      </c>
      <c r="E3692" s="51"/>
      <c r="F3692" s="51"/>
      <c r="G3692" s="51"/>
      <c r="H3692" s="51"/>
      <c r="I3692" s="88"/>
    </row>
    <row r="3693" spans="1:9" ht="18">
      <c r="A3693" s="90"/>
      <c r="B3693" s="60" t="s">
        <v>117</v>
      </c>
      <c r="C3693" s="62" t="s">
        <v>1416</v>
      </c>
      <c r="D3693" s="66" t="s">
        <v>718</v>
      </c>
      <c r="E3693" s="51"/>
      <c r="F3693" s="51"/>
      <c r="G3693" s="51"/>
      <c r="H3693" s="51"/>
      <c r="I3693" s="88"/>
    </row>
    <row r="3694" spans="1:9" ht="117">
      <c r="A3694" s="91"/>
      <c r="B3694" s="61" t="s">
        <v>87</v>
      </c>
      <c r="C3694" s="63" t="s">
        <v>1609</v>
      </c>
      <c r="D3694" s="66" t="s">
        <v>83</v>
      </c>
      <c r="E3694" s="51"/>
      <c r="F3694" s="51"/>
      <c r="G3694" s="51"/>
      <c r="H3694" s="51"/>
      <c r="I3694" s="88"/>
    </row>
    <row r="3695" spans="1:9" ht="36">
      <c r="A3695" s="92"/>
      <c r="B3695" s="61"/>
      <c r="C3695" s="64" t="s">
        <v>1418</v>
      </c>
      <c r="D3695" s="66" t="s">
        <v>1610</v>
      </c>
      <c r="E3695" s="51"/>
      <c r="F3695" s="51"/>
      <c r="G3695" s="51"/>
      <c r="H3695" s="51"/>
      <c r="I3695" s="88"/>
    </row>
    <row r="3696" spans="1:9" ht="27">
      <c r="A3696" s="92" t="s">
        <v>75</v>
      </c>
      <c r="B3696" s="61"/>
      <c r="C3696" s="65" t="s">
        <v>390</v>
      </c>
      <c r="D3696" s="67" t="s">
        <v>1611</v>
      </c>
      <c r="E3696" s="51"/>
      <c r="F3696" s="51"/>
      <c r="G3696" s="51"/>
      <c r="H3696" s="51"/>
      <c r="I3696" s="88"/>
    </row>
    <row r="3697" spans="1:9">
      <c r="A3697" s="92"/>
      <c r="B3697" s="61"/>
      <c r="C3697" s="65"/>
      <c r="D3697" s="66"/>
      <c r="E3697" s="51"/>
      <c r="F3697" s="51"/>
      <c r="G3697" s="51"/>
      <c r="H3697" s="51"/>
      <c r="I3697" s="88"/>
    </row>
    <row r="3698" spans="1:9">
      <c r="A3698" s="92"/>
      <c r="B3698" s="61"/>
      <c r="C3698" s="65"/>
      <c r="D3698" s="66"/>
      <c r="E3698" s="51"/>
      <c r="F3698" s="51"/>
      <c r="G3698" s="51"/>
      <c r="H3698" s="51"/>
      <c r="I3698" s="88"/>
    </row>
    <row r="3699" spans="1:9">
      <c r="A3699" s="92"/>
      <c r="B3699" s="61"/>
      <c r="C3699" s="65"/>
      <c r="D3699" s="66"/>
      <c r="E3699" s="51"/>
      <c r="F3699" s="51"/>
      <c r="G3699" s="51"/>
      <c r="H3699" s="51"/>
      <c r="I3699" s="88"/>
    </row>
    <row r="3700" spans="1:9">
      <c r="A3700" s="92"/>
      <c r="B3700" s="61"/>
      <c r="C3700" s="65"/>
      <c r="D3700" s="69" t="s">
        <v>86</v>
      </c>
      <c r="E3700" s="51"/>
      <c r="F3700" s="51"/>
      <c r="G3700" s="51"/>
      <c r="H3700" s="51"/>
      <c r="I3700" s="88"/>
    </row>
    <row r="3701" spans="1:9" ht="54">
      <c r="A3701" s="93"/>
      <c r="B3701" s="194" t="s">
        <v>76</v>
      </c>
      <c r="C3701" s="72" t="s">
        <v>1505</v>
      </c>
      <c r="D3701" s="75" t="s">
        <v>1612</v>
      </c>
      <c r="E3701" s="51"/>
      <c r="F3701" s="51"/>
      <c r="G3701" s="51"/>
      <c r="H3701" s="51"/>
      <c r="I3701" s="88"/>
    </row>
    <row r="3702" spans="1:9" ht="45">
      <c r="A3702" s="94"/>
      <c r="B3702" s="194"/>
      <c r="C3702" s="57" t="s">
        <v>1506</v>
      </c>
      <c r="D3702" s="75" t="s">
        <v>83</v>
      </c>
      <c r="E3702" s="51"/>
      <c r="F3702" s="51"/>
      <c r="G3702" s="51"/>
      <c r="H3702" s="51"/>
      <c r="I3702" s="88"/>
    </row>
    <row r="3703" spans="1:9" ht="27">
      <c r="A3703" s="95"/>
      <c r="B3703" s="194"/>
      <c r="C3703" s="74" t="s">
        <v>264</v>
      </c>
      <c r="D3703" s="75" t="s">
        <v>1613</v>
      </c>
      <c r="E3703" s="51"/>
      <c r="F3703" s="51"/>
      <c r="G3703" s="51"/>
      <c r="H3703" s="51"/>
      <c r="I3703" s="88"/>
    </row>
    <row r="3704" spans="1:9">
      <c r="A3704" s="95" t="s">
        <v>75</v>
      </c>
      <c r="B3704" s="194"/>
      <c r="C3704" s="74"/>
      <c r="D3704" s="76" t="s">
        <v>1614</v>
      </c>
      <c r="E3704" s="51"/>
      <c r="F3704" s="51"/>
      <c r="G3704" s="51"/>
      <c r="H3704" s="51"/>
      <c r="I3704" s="88"/>
    </row>
    <row r="3705" spans="1:9">
      <c r="A3705" s="95"/>
      <c r="B3705" s="194"/>
      <c r="C3705" s="74"/>
      <c r="D3705" s="75"/>
      <c r="E3705" s="51"/>
      <c r="F3705" s="51"/>
      <c r="G3705" s="51"/>
      <c r="H3705" s="51"/>
      <c r="I3705" s="88"/>
    </row>
    <row r="3706" spans="1:9">
      <c r="A3706" s="95"/>
      <c r="B3706" s="194"/>
      <c r="C3706" s="74"/>
      <c r="D3706" s="75"/>
      <c r="E3706" s="51"/>
      <c r="F3706" s="51"/>
      <c r="G3706" s="51"/>
      <c r="H3706" s="51"/>
      <c r="I3706" s="88"/>
    </row>
    <row r="3707" spans="1:9">
      <c r="A3707" s="95"/>
      <c r="B3707" s="194"/>
      <c r="C3707" s="74"/>
      <c r="D3707" s="75"/>
      <c r="E3707" s="51"/>
      <c r="F3707" s="51"/>
      <c r="G3707" s="51"/>
      <c r="H3707" s="51"/>
      <c r="I3707" s="88"/>
    </row>
    <row r="3708" spans="1:9">
      <c r="A3708" s="95"/>
      <c r="B3708" s="194"/>
      <c r="C3708" s="74"/>
      <c r="D3708" s="78" t="s">
        <v>86</v>
      </c>
      <c r="E3708" s="51"/>
      <c r="F3708" s="51"/>
      <c r="G3708" s="51"/>
      <c r="H3708" s="51"/>
      <c r="I3708" s="88"/>
    </row>
    <row r="3709" spans="1:9" ht="54">
      <c r="A3709" s="90"/>
      <c r="B3709" s="195" t="s">
        <v>76</v>
      </c>
      <c r="C3709" s="62" t="s">
        <v>1505</v>
      </c>
      <c r="D3709" s="66" t="s">
        <v>1616</v>
      </c>
      <c r="E3709" s="51"/>
      <c r="F3709" s="51"/>
      <c r="G3709" s="51"/>
      <c r="H3709" s="51"/>
      <c r="I3709" s="88"/>
    </row>
    <row r="3710" spans="1:9">
      <c r="A3710" s="91"/>
      <c r="B3710" s="195"/>
      <c r="C3710" s="63" t="s">
        <v>1615</v>
      </c>
      <c r="D3710" s="66" t="s">
        <v>83</v>
      </c>
      <c r="E3710" s="51"/>
      <c r="F3710" s="51"/>
      <c r="G3710" s="51"/>
      <c r="H3710" s="51"/>
      <c r="I3710" s="88"/>
    </row>
    <row r="3711" spans="1:9" ht="45">
      <c r="A3711" s="92"/>
      <c r="B3711" s="195"/>
      <c r="C3711" s="64" t="s">
        <v>1506</v>
      </c>
      <c r="D3711" s="66" t="s">
        <v>1617</v>
      </c>
      <c r="E3711" s="51"/>
      <c r="F3711" s="51"/>
      <c r="G3711" s="51"/>
      <c r="H3711" s="51"/>
      <c r="I3711" s="88"/>
    </row>
    <row r="3712" spans="1:9" ht="27">
      <c r="A3712" s="92" t="s">
        <v>75</v>
      </c>
      <c r="B3712" s="195"/>
      <c r="C3712" s="65" t="s">
        <v>762</v>
      </c>
      <c r="D3712" s="67" t="s">
        <v>1618</v>
      </c>
      <c r="E3712" s="51"/>
      <c r="F3712" s="51"/>
      <c r="G3712" s="51"/>
      <c r="H3712" s="51"/>
      <c r="I3712" s="88"/>
    </row>
    <row r="3713" spans="1:9">
      <c r="A3713" s="92"/>
      <c r="B3713" s="195"/>
      <c r="C3713" s="65"/>
      <c r="D3713" s="81" t="s">
        <v>1619</v>
      </c>
      <c r="E3713" s="51"/>
      <c r="F3713" s="51"/>
      <c r="G3713" s="51"/>
      <c r="H3713" s="51"/>
      <c r="I3713" s="88"/>
    </row>
    <row r="3714" spans="1:9">
      <c r="A3714" s="92"/>
      <c r="B3714" s="195"/>
      <c r="C3714" s="65"/>
      <c r="D3714" s="68"/>
      <c r="E3714" s="51"/>
      <c r="F3714" s="51"/>
      <c r="G3714" s="51"/>
      <c r="H3714" s="51"/>
      <c r="I3714" s="88"/>
    </row>
    <row r="3715" spans="1:9">
      <c r="A3715" s="92"/>
      <c r="B3715" s="195"/>
      <c r="C3715" s="65"/>
      <c r="D3715" s="68"/>
      <c r="E3715" s="51"/>
      <c r="F3715" s="51"/>
      <c r="G3715" s="51"/>
      <c r="H3715" s="51"/>
      <c r="I3715" s="88"/>
    </row>
    <row r="3716" spans="1:9">
      <c r="A3716" s="92"/>
      <c r="B3716" s="195"/>
      <c r="C3716" s="65"/>
      <c r="D3716" s="68"/>
      <c r="E3716" s="51"/>
      <c r="F3716" s="51"/>
      <c r="G3716" s="51"/>
      <c r="H3716" s="51"/>
      <c r="I3716" s="88"/>
    </row>
    <row r="3717" spans="1:9">
      <c r="A3717" s="92"/>
      <c r="B3717" s="195"/>
      <c r="C3717" s="65"/>
      <c r="D3717" s="69" t="s">
        <v>86</v>
      </c>
      <c r="E3717" s="51"/>
      <c r="F3717" s="51"/>
      <c r="G3717" s="51"/>
      <c r="H3717" s="51"/>
      <c r="I3717" s="88"/>
    </row>
    <row r="3718" spans="1:9" ht="18">
      <c r="A3718" s="93"/>
      <c r="B3718" s="70" t="s">
        <v>117</v>
      </c>
      <c r="C3718" s="72" t="s">
        <v>1416</v>
      </c>
      <c r="D3718" s="75" t="s">
        <v>1621</v>
      </c>
      <c r="E3718" s="51"/>
      <c r="F3718" s="51"/>
      <c r="G3718" s="51"/>
      <c r="H3718" s="51"/>
      <c r="I3718" s="88"/>
    </row>
    <row r="3719" spans="1:9" ht="45">
      <c r="A3719" s="94"/>
      <c r="B3719" s="71" t="s">
        <v>87</v>
      </c>
      <c r="C3719" s="73" t="s">
        <v>1620</v>
      </c>
      <c r="D3719" s="75" t="s">
        <v>83</v>
      </c>
      <c r="E3719" s="51"/>
      <c r="F3719" s="51"/>
      <c r="G3719" s="51"/>
      <c r="H3719" s="51"/>
      <c r="I3719" s="88"/>
    </row>
    <row r="3720" spans="1:9" ht="36">
      <c r="A3720" s="95"/>
      <c r="B3720" s="71"/>
      <c r="C3720" s="57" t="s">
        <v>1418</v>
      </c>
      <c r="D3720" s="75" t="s">
        <v>1622</v>
      </c>
      <c r="E3720" s="51"/>
      <c r="F3720" s="51"/>
      <c r="G3720" s="51"/>
      <c r="H3720" s="51"/>
      <c r="I3720" s="88"/>
    </row>
    <row r="3721" spans="1:9" ht="36">
      <c r="A3721" s="95" t="s">
        <v>75</v>
      </c>
      <c r="B3721" s="71"/>
      <c r="C3721" s="74" t="s">
        <v>482</v>
      </c>
      <c r="D3721" s="76" t="s">
        <v>1623</v>
      </c>
      <c r="E3721" s="51"/>
      <c r="F3721" s="51"/>
      <c r="G3721" s="51"/>
      <c r="H3721" s="51"/>
      <c r="I3721" s="88"/>
    </row>
    <row r="3722" spans="1:9">
      <c r="A3722" s="95"/>
      <c r="B3722" s="71"/>
      <c r="C3722" s="74"/>
      <c r="D3722" s="75"/>
      <c r="E3722" s="51"/>
      <c r="F3722" s="51"/>
      <c r="G3722" s="51"/>
      <c r="H3722" s="51"/>
      <c r="I3722" s="88"/>
    </row>
    <row r="3723" spans="1:9">
      <c r="A3723" s="95"/>
      <c r="B3723" s="71"/>
      <c r="C3723" s="74"/>
      <c r="D3723" s="75"/>
      <c r="E3723" s="51"/>
      <c r="F3723" s="51"/>
      <c r="G3723" s="51"/>
      <c r="H3723" s="51"/>
      <c r="I3723" s="88"/>
    </row>
    <row r="3724" spans="1:9">
      <c r="A3724" s="95"/>
      <c r="B3724" s="71"/>
      <c r="C3724" s="74"/>
      <c r="D3724" s="75"/>
      <c r="E3724" s="51"/>
      <c r="F3724" s="51"/>
      <c r="G3724" s="51"/>
      <c r="H3724" s="51"/>
      <c r="I3724" s="88"/>
    </row>
    <row r="3725" spans="1:9">
      <c r="A3725" s="95"/>
      <c r="B3725" s="71"/>
      <c r="C3725" s="74"/>
      <c r="D3725" s="78" t="s">
        <v>86</v>
      </c>
      <c r="E3725" s="51"/>
      <c r="F3725" s="51"/>
      <c r="G3725" s="51"/>
      <c r="H3725" s="51"/>
      <c r="I3725" s="88"/>
    </row>
    <row r="3726" spans="1:9" ht="54">
      <c r="A3726" s="90"/>
      <c r="B3726" s="60" t="s">
        <v>76</v>
      </c>
      <c r="C3726" s="62" t="s">
        <v>1385</v>
      </c>
      <c r="D3726" s="66" t="s">
        <v>1625</v>
      </c>
      <c r="E3726" s="51"/>
      <c r="F3726" s="51"/>
      <c r="G3726" s="51"/>
      <c r="H3726" s="51"/>
      <c r="I3726" s="88"/>
    </row>
    <row r="3727" spans="1:9">
      <c r="A3727" s="91"/>
      <c r="B3727" s="61" t="s">
        <v>77</v>
      </c>
      <c r="C3727" s="63" t="s">
        <v>1624</v>
      </c>
      <c r="D3727" s="66" t="s">
        <v>83</v>
      </c>
      <c r="E3727" s="51"/>
      <c r="F3727" s="51"/>
      <c r="G3727" s="51"/>
      <c r="H3727" s="51"/>
      <c r="I3727" s="88"/>
    </row>
    <row r="3728" spans="1:9" ht="36">
      <c r="A3728" s="92"/>
      <c r="B3728" s="61"/>
      <c r="C3728" s="64" t="s">
        <v>1386</v>
      </c>
      <c r="D3728" s="66" t="s">
        <v>1626</v>
      </c>
      <c r="E3728" s="51"/>
      <c r="F3728" s="51"/>
      <c r="G3728" s="51"/>
      <c r="H3728" s="51"/>
      <c r="I3728" s="88"/>
    </row>
    <row r="3729" spans="1:9" ht="27">
      <c r="A3729" s="92" t="s">
        <v>75</v>
      </c>
      <c r="B3729" s="61"/>
      <c r="C3729" s="65" t="s">
        <v>373</v>
      </c>
      <c r="D3729" s="67" t="s">
        <v>1627</v>
      </c>
      <c r="E3729" s="51"/>
      <c r="F3729" s="51"/>
      <c r="G3729" s="51"/>
      <c r="H3729" s="51"/>
      <c r="I3729" s="88"/>
    </row>
    <row r="3730" spans="1:9">
      <c r="A3730" s="92"/>
      <c r="B3730" s="61"/>
      <c r="C3730" s="65"/>
      <c r="D3730" s="81" t="s">
        <v>1628</v>
      </c>
      <c r="E3730" s="51"/>
      <c r="F3730" s="51"/>
      <c r="G3730" s="51"/>
      <c r="H3730" s="51"/>
      <c r="I3730" s="88"/>
    </row>
    <row r="3731" spans="1:9">
      <c r="A3731" s="92"/>
      <c r="B3731" s="61"/>
      <c r="C3731" s="65"/>
      <c r="D3731" s="68"/>
      <c r="E3731" s="51"/>
      <c r="F3731" s="51"/>
      <c r="G3731" s="51"/>
      <c r="H3731" s="51"/>
      <c r="I3731" s="88"/>
    </row>
    <row r="3732" spans="1:9">
      <c r="A3732" s="92"/>
      <c r="B3732" s="61"/>
      <c r="C3732" s="65"/>
      <c r="D3732" s="68"/>
      <c r="E3732" s="51"/>
      <c r="F3732" s="51"/>
      <c r="G3732" s="51"/>
      <c r="H3732" s="51"/>
      <c r="I3732" s="88"/>
    </row>
    <row r="3733" spans="1:9">
      <c r="A3733" s="92"/>
      <c r="B3733" s="61"/>
      <c r="C3733" s="65"/>
      <c r="D3733" s="68"/>
      <c r="E3733" s="51"/>
      <c r="F3733" s="51"/>
      <c r="G3733" s="51"/>
      <c r="H3733" s="51"/>
      <c r="I3733" s="88"/>
    </row>
    <row r="3734" spans="1:9">
      <c r="A3734" s="92"/>
      <c r="B3734" s="61"/>
      <c r="C3734" s="65"/>
      <c r="D3734" s="69" t="s">
        <v>86</v>
      </c>
      <c r="E3734" s="51"/>
      <c r="F3734" s="51"/>
      <c r="G3734" s="51"/>
      <c r="H3734" s="51"/>
      <c r="I3734" s="88"/>
    </row>
    <row r="3735" spans="1:9" ht="18">
      <c r="A3735" s="93"/>
      <c r="B3735" s="70" t="s">
        <v>117</v>
      </c>
      <c r="C3735" s="72" t="s">
        <v>1283</v>
      </c>
      <c r="D3735" s="75" t="s">
        <v>800</v>
      </c>
      <c r="E3735" s="51"/>
      <c r="F3735" s="51"/>
      <c r="G3735" s="51"/>
      <c r="H3735" s="51"/>
      <c r="I3735" s="88"/>
    </row>
    <row r="3736" spans="1:9" ht="27">
      <c r="A3736" s="94"/>
      <c r="B3736" s="71" t="s">
        <v>87</v>
      </c>
      <c r="C3736" s="73" t="s">
        <v>1629</v>
      </c>
      <c r="D3736" s="75" t="s">
        <v>83</v>
      </c>
      <c r="E3736" s="51"/>
      <c r="F3736" s="51"/>
      <c r="G3736" s="51"/>
      <c r="H3736" s="51"/>
      <c r="I3736" s="88"/>
    </row>
    <row r="3737" spans="1:9" ht="36">
      <c r="A3737" s="95"/>
      <c r="B3737" s="71"/>
      <c r="C3737" s="57" t="s">
        <v>1285</v>
      </c>
      <c r="D3737" s="75" t="s">
        <v>1630</v>
      </c>
      <c r="E3737" s="51"/>
      <c r="F3737" s="51"/>
      <c r="G3737" s="51"/>
      <c r="H3737" s="51"/>
      <c r="I3737" s="88"/>
    </row>
    <row r="3738" spans="1:9" ht="27">
      <c r="A3738" s="95" t="s">
        <v>75</v>
      </c>
      <c r="B3738" s="71"/>
      <c r="C3738" s="74" t="s">
        <v>799</v>
      </c>
      <c r="D3738" s="76" t="s">
        <v>1631</v>
      </c>
      <c r="E3738" s="51"/>
      <c r="F3738" s="51"/>
      <c r="G3738" s="51"/>
      <c r="H3738" s="51"/>
      <c r="I3738" s="88"/>
    </row>
    <row r="3739" spans="1:9">
      <c r="A3739" s="95"/>
      <c r="B3739" s="71"/>
      <c r="C3739" s="74"/>
      <c r="D3739" s="75"/>
      <c r="E3739" s="51"/>
      <c r="F3739" s="51"/>
      <c r="G3739" s="51"/>
      <c r="H3739" s="51"/>
      <c r="I3739" s="88"/>
    </row>
    <row r="3740" spans="1:9">
      <c r="A3740" s="95"/>
      <c r="B3740" s="71"/>
      <c r="C3740" s="74"/>
      <c r="D3740" s="75"/>
      <c r="E3740" s="51"/>
      <c r="F3740" s="51"/>
      <c r="G3740" s="51"/>
      <c r="H3740" s="51"/>
      <c r="I3740" s="88"/>
    </row>
    <row r="3741" spans="1:9">
      <c r="A3741" s="95"/>
      <c r="B3741" s="71"/>
      <c r="C3741" s="74"/>
      <c r="D3741" s="75"/>
      <c r="E3741" s="51"/>
      <c r="F3741" s="51"/>
      <c r="G3741" s="51"/>
      <c r="H3741" s="51"/>
      <c r="I3741" s="88"/>
    </row>
    <row r="3742" spans="1:9">
      <c r="A3742" s="95"/>
      <c r="B3742" s="71"/>
      <c r="C3742" s="74"/>
      <c r="D3742" s="78" t="s">
        <v>86</v>
      </c>
      <c r="E3742" s="51"/>
      <c r="F3742" s="51"/>
      <c r="G3742" s="51"/>
      <c r="H3742" s="51"/>
      <c r="I3742" s="88"/>
    </row>
    <row r="3743" spans="1:9" ht="18">
      <c r="A3743" s="90"/>
      <c r="B3743" s="60" t="s">
        <v>117</v>
      </c>
      <c r="C3743" s="62" t="s">
        <v>1283</v>
      </c>
      <c r="D3743" s="66" t="s">
        <v>1634</v>
      </c>
      <c r="E3743" s="51"/>
      <c r="F3743" s="51"/>
      <c r="G3743" s="51"/>
      <c r="H3743" s="51"/>
      <c r="I3743" s="88"/>
    </row>
    <row r="3744" spans="1:9" ht="18">
      <c r="A3744" s="91"/>
      <c r="B3744" s="61" t="s">
        <v>87</v>
      </c>
      <c r="C3744" s="63" t="s">
        <v>1632</v>
      </c>
      <c r="D3744" s="66" t="s">
        <v>83</v>
      </c>
      <c r="E3744" s="51"/>
      <c r="F3744" s="51"/>
      <c r="G3744" s="51"/>
      <c r="H3744" s="51"/>
      <c r="I3744" s="88"/>
    </row>
    <row r="3745" spans="1:9" ht="36">
      <c r="A3745" s="92"/>
      <c r="B3745" s="61"/>
      <c r="C3745" s="64" t="s">
        <v>1285</v>
      </c>
      <c r="D3745" s="66" t="s">
        <v>1630</v>
      </c>
      <c r="E3745" s="51"/>
      <c r="F3745" s="51"/>
      <c r="G3745" s="51"/>
      <c r="H3745" s="51"/>
      <c r="I3745" s="88"/>
    </row>
    <row r="3746" spans="1:9" ht="27">
      <c r="A3746" s="92" t="s">
        <v>75</v>
      </c>
      <c r="B3746" s="61"/>
      <c r="C3746" s="65" t="s">
        <v>1633</v>
      </c>
      <c r="D3746" s="67" t="s">
        <v>1631</v>
      </c>
      <c r="E3746" s="51"/>
      <c r="F3746" s="51"/>
      <c r="G3746" s="51"/>
      <c r="H3746" s="51"/>
      <c r="I3746" s="88"/>
    </row>
    <row r="3747" spans="1:9">
      <c r="A3747" s="92"/>
      <c r="B3747" s="61"/>
      <c r="C3747" s="65"/>
      <c r="D3747" s="66"/>
      <c r="E3747" s="51"/>
      <c r="F3747" s="51"/>
      <c r="G3747" s="51"/>
      <c r="H3747" s="51"/>
      <c r="I3747" s="88"/>
    </row>
    <row r="3748" spans="1:9">
      <c r="A3748" s="92"/>
      <c r="B3748" s="61"/>
      <c r="C3748" s="65"/>
      <c r="D3748" s="66"/>
      <c r="E3748" s="51"/>
      <c r="F3748" s="51"/>
      <c r="G3748" s="51"/>
      <c r="H3748" s="51"/>
      <c r="I3748" s="88"/>
    </row>
    <row r="3749" spans="1:9">
      <c r="A3749" s="92"/>
      <c r="B3749" s="61"/>
      <c r="C3749" s="65"/>
      <c r="D3749" s="66"/>
      <c r="E3749" s="51"/>
      <c r="F3749" s="51"/>
      <c r="G3749" s="51"/>
      <c r="H3749" s="51"/>
      <c r="I3749" s="88"/>
    </row>
    <row r="3750" spans="1:9">
      <c r="A3750" s="92"/>
      <c r="B3750" s="61"/>
      <c r="C3750" s="65"/>
      <c r="D3750" s="69" t="s">
        <v>86</v>
      </c>
      <c r="E3750" s="51"/>
      <c r="F3750" s="51"/>
      <c r="G3750" s="51"/>
      <c r="H3750" s="51"/>
      <c r="I3750" s="88"/>
    </row>
    <row r="3751" spans="1:9" ht="54">
      <c r="A3751" s="93"/>
      <c r="B3751" s="194" t="s">
        <v>76</v>
      </c>
      <c r="C3751" s="72" t="s">
        <v>1505</v>
      </c>
      <c r="D3751" s="75" t="s">
        <v>1582</v>
      </c>
      <c r="E3751" s="51"/>
      <c r="F3751" s="51"/>
      <c r="G3751" s="51"/>
      <c r="H3751" s="51"/>
      <c r="I3751" s="88"/>
    </row>
    <row r="3752" spans="1:9">
      <c r="A3752" s="94"/>
      <c r="B3752" s="194"/>
      <c r="C3752" s="73" t="s">
        <v>1635</v>
      </c>
      <c r="D3752" s="75" t="s">
        <v>83</v>
      </c>
      <c r="E3752" s="51"/>
      <c r="F3752" s="51"/>
      <c r="G3752" s="51"/>
      <c r="H3752" s="51"/>
      <c r="I3752" s="88"/>
    </row>
    <row r="3753" spans="1:9" ht="45">
      <c r="A3753" s="95"/>
      <c r="B3753" s="194"/>
      <c r="C3753" s="57" t="s">
        <v>1506</v>
      </c>
      <c r="D3753" s="75" t="s">
        <v>1630</v>
      </c>
      <c r="E3753" s="51"/>
      <c r="F3753" s="51"/>
      <c r="G3753" s="51"/>
      <c r="H3753" s="51"/>
      <c r="I3753" s="88"/>
    </row>
    <row r="3754" spans="1:9" ht="36">
      <c r="A3754" s="95" t="s">
        <v>75</v>
      </c>
      <c r="B3754" s="194"/>
      <c r="C3754" s="74" t="s">
        <v>1154</v>
      </c>
      <c r="D3754" s="76" t="s">
        <v>1631</v>
      </c>
      <c r="E3754" s="51"/>
      <c r="F3754" s="51"/>
      <c r="G3754" s="51"/>
      <c r="H3754" s="51"/>
      <c r="I3754" s="88"/>
    </row>
    <row r="3755" spans="1:9">
      <c r="A3755" s="95"/>
      <c r="B3755" s="194"/>
      <c r="C3755" s="74"/>
      <c r="D3755" s="75"/>
      <c r="E3755" s="51"/>
      <c r="F3755" s="51"/>
      <c r="G3755" s="51"/>
      <c r="H3755" s="51"/>
      <c r="I3755" s="88"/>
    </row>
    <row r="3756" spans="1:9">
      <c r="A3756" s="95"/>
      <c r="B3756" s="194"/>
      <c r="C3756" s="74"/>
      <c r="D3756" s="75"/>
      <c r="E3756" s="51"/>
      <c r="F3756" s="51"/>
      <c r="G3756" s="51"/>
      <c r="H3756" s="51"/>
      <c r="I3756" s="88"/>
    </row>
    <row r="3757" spans="1:9">
      <c r="A3757" s="95"/>
      <c r="B3757" s="194"/>
      <c r="C3757" s="74"/>
      <c r="D3757" s="75"/>
      <c r="E3757" s="51"/>
      <c r="F3757" s="51"/>
      <c r="G3757" s="51"/>
      <c r="H3757" s="51"/>
      <c r="I3757" s="88"/>
    </row>
    <row r="3758" spans="1:9">
      <c r="A3758" s="95"/>
      <c r="B3758" s="194"/>
      <c r="C3758" s="74"/>
      <c r="D3758" s="78" t="s">
        <v>86</v>
      </c>
      <c r="E3758" s="51"/>
      <c r="F3758" s="51"/>
      <c r="G3758" s="51"/>
      <c r="H3758" s="51"/>
      <c r="I3758" s="88"/>
    </row>
    <row r="3759" spans="1:9" ht="18">
      <c r="A3759" s="90"/>
      <c r="B3759" s="60" t="s">
        <v>117</v>
      </c>
      <c r="C3759" s="62" t="s">
        <v>1416</v>
      </c>
      <c r="D3759" s="66" t="s">
        <v>1638</v>
      </c>
      <c r="E3759" s="51"/>
      <c r="F3759" s="51"/>
      <c r="G3759" s="51"/>
      <c r="H3759" s="51"/>
      <c r="I3759" s="88"/>
    </row>
    <row r="3760" spans="1:9">
      <c r="A3760" s="91"/>
      <c r="B3760" s="61" t="s">
        <v>87</v>
      </c>
      <c r="C3760" s="63" t="s">
        <v>1636</v>
      </c>
      <c r="D3760" s="66" t="s">
        <v>83</v>
      </c>
      <c r="E3760" s="51"/>
      <c r="F3760" s="51"/>
      <c r="G3760" s="51"/>
      <c r="H3760" s="51"/>
      <c r="I3760" s="88"/>
    </row>
    <row r="3761" spans="1:9" ht="36">
      <c r="A3761" s="92"/>
      <c r="B3761" s="61"/>
      <c r="C3761" s="64" t="s">
        <v>1418</v>
      </c>
      <c r="D3761" s="66" t="s">
        <v>1639</v>
      </c>
      <c r="E3761" s="51"/>
      <c r="F3761" s="51"/>
      <c r="G3761" s="51"/>
      <c r="H3761" s="51"/>
      <c r="I3761" s="88"/>
    </row>
    <row r="3762" spans="1:9" ht="36">
      <c r="A3762" s="92" t="s">
        <v>75</v>
      </c>
      <c r="B3762" s="61"/>
      <c r="C3762" s="65" t="s">
        <v>1637</v>
      </c>
      <c r="D3762" s="67" t="s">
        <v>1640</v>
      </c>
      <c r="E3762" s="51"/>
      <c r="F3762" s="51"/>
      <c r="G3762" s="51"/>
      <c r="H3762" s="51"/>
      <c r="I3762" s="88"/>
    </row>
    <row r="3763" spans="1:9">
      <c r="A3763" s="92"/>
      <c r="B3763" s="61"/>
      <c r="C3763" s="65"/>
      <c r="D3763" s="66"/>
      <c r="E3763" s="51"/>
      <c r="F3763" s="51"/>
      <c r="G3763" s="51"/>
      <c r="H3763" s="51"/>
      <c r="I3763" s="88"/>
    </row>
    <row r="3764" spans="1:9">
      <c r="A3764" s="92"/>
      <c r="B3764" s="61"/>
      <c r="C3764" s="65"/>
      <c r="D3764" s="66"/>
      <c r="E3764" s="51"/>
      <c r="F3764" s="51"/>
      <c r="G3764" s="51"/>
      <c r="H3764" s="51"/>
      <c r="I3764" s="88"/>
    </row>
    <row r="3765" spans="1:9">
      <c r="A3765" s="92"/>
      <c r="B3765" s="61"/>
      <c r="C3765" s="65"/>
      <c r="D3765" s="66"/>
      <c r="E3765" s="51"/>
      <c r="F3765" s="51"/>
      <c r="G3765" s="51"/>
      <c r="H3765" s="51"/>
      <c r="I3765" s="88"/>
    </row>
    <row r="3766" spans="1:9">
      <c r="A3766" s="92"/>
      <c r="B3766" s="61"/>
      <c r="C3766" s="65"/>
      <c r="D3766" s="69" t="s">
        <v>86</v>
      </c>
      <c r="E3766" s="51"/>
      <c r="F3766" s="51"/>
      <c r="G3766" s="51"/>
      <c r="H3766" s="51"/>
      <c r="I3766" s="88"/>
    </row>
    <row r="3767" spans="1:9" ht="54">
      <c r="A3767" s="93"/>
      <c r="B3767" s="70" t="s">
        <v>76</v>
      </c>
      <c r="C3767" s="72" t="s">
        <v>1385</v>
      </c>
      <c r="D3767" s="75" t="s">
        <v>1641</v>
      </c>
      <c r="E3767" s="51"/>
      <c r="F3767" s="51"/>
      <c r="G3767" s="51"/>
      <c r="H3767" s="51"/>
      <c r="I3767" s="88"/>
    </row>
    <row r="3768" spans="1:9">
      <c r="A3768" s="94"/>
      <c r="B3768" s="71" t="s">
        <v>77</v>
      </c>
      <c r="C3768" s="73" t="s">
        <v>908</v>
      </c>
      <c r="D3768" s="75" t="s">
        <v>83</v>
      </c>
      <c r="E3768" s="51"/>
      <c r="F3768" s="51"/>
      <c r="G3768" s="51"/>
      <c r="H3768" s="51"/>
      <c r="I3768" s="88"/>
    </row>
    <row r="3769" spans="1:9" ht="36">
      <c r="A3769" s="95"/>
      <c r="B3769" s="71"/>
      <c r="C3769" s="57" t="s">
        <v>1386</v>
      </c>
      <c r="D3769" s="75" t="s">
        <v>1642</v>
      </c>
      <c r="E3769" s="51"/>
      <c r="F3769" s="51"/>
      <c r="G3769" s="51"/>
      <c r="H3769" s="51"/>
      <c r="I3769" s="88"/>
    </row>
    <row r="3770" spans="1:9" ht="27">
      <c r="A3770" s="95" t="s">
        <v>75</v>
      </c>
      <c r="B3770" s="71"/>
      <c r="C3770" s="74" t="s">
        <v>185</v>
      </c>
      <c r="D3770" s="76" t="s">
        <v>1643</v>
      </c>
      <c r="E3770" s="51"/>
      <c r="F3770" s="51"/>
      <c r="G3770" s="51"/>
      <c r="H3770" s="51"/>
      <c r="I3770" s="88"/>
    </row>
    <row r="3771" spans="1:9">
      <c r="A3771" s="95"/>
      <c r="B3771" s="71"/>
      <c r="C3771" s="74"/>
      <c r="D3771" s="80" t="s">
        <v>1571</v>
      </c>
      <c r="E3771" s="51"/>
      <c r="F3771" s="51"/>
      <c r="G3771" s="51"/>
      <c r="H3771" s="51"/>
      <c r="I3771" s="88"/>
    </row>
    <row r="3772" spans="1:9">
      <c r="A3772" s="95"/>
      <c r="B3772" s="71"/>
      <c r="C3772" s="74"/>
      <c r="D3772" s="77"/>
      <c r="E3772" s="51"/>
      <c r="F3772" s="51"/>
      <c r="G3772" s="51"/>
      <c r="H3772" s="51"/>
      <c r="I3772" s="88"/>
    </row>
    <row r="3773" spans="1:9">
      <c r="A3773" s="95"/>
      <c r="B3773" s="71"/>
      <c r="C3773" s="74"/>
      <c r="D3773" s="77"/>
      <c r="E3773" s="51"/>
      <c r="F3773" s="51"/>
      <c r="G3773" s="51"/>
      <c r="H3773" s="51"/>
      <c r="I3773" s="88"/>
    </row>
    <row r="3774" spans="1:9">
      <c r="A3774" s="95"/>
      <c r="B3774" s="71"/>
      <c r="C3774" s="74"/>
      <c r="D3774" s="77"/>
      <c r="E3774" s="51"/>
      <c r="F3774" s="51"/>
      <c r="G3774" s="51"/>
      <c r="H3774" s="51"/>
      <c r="I3774" s="88"/>
    </row>
    <row r="3775" spans="1:9">
      <c r="A3775" s="95"/>
      <c r="B3775" s="71"/>
      <c r="C3775" s="74"/>
      <c r="D3775" s="78" t="s">
        <v>86</v>
      </c>
      <c r="E3775" s="51"/>
      <c r="F3775" s="51"/>
      <c r="G3775" s="51"/>
      <c r="H3775" s="51"/>
      <c r="I3775" s="88"/>
    </row>
    <row r="3776" spans="1:9" ht="54">
      <c r="A3776" s="90"/>
      <c r="B3776" s="60" t="s">
        <v>76</v>
      </c>
      <c r="C3776" s="62" t="s">
        <v>1385</v>
      </c>
      <c r="D3776" s="66" t="s">
        <v>1644</v>
      </c>
      <c r="E3776" s="51"/>
      <c r="F3776" s="51"/>
      <c r="G3776" s="51"/>
      <c r="H3776" s="51"/>
      <c r="I3776" s="88"/>
    </row>
    <row r="3777" spans="1:9" ht="36">
      <c r="A3777" s="91"/>
      <c r="B3777" s="61" t="s">
        <v>77</v>
      </c>
      <c r="C3777" s="64" t="s">
        <v>1386</v>
      </c>
      <c r="D3777" s="66" t="s">
        <v>83</v>
      </c>
      <c r="E3777" s="51"/>
      <c r="F3777" s="51"/>
      <c r="G3777" s="51"/>
      <c r="H3777" s="51"/>
      <c r="I3777" s="88"/>
    </row>
    <row r="3778" spans="1:9" ht="27">
      <c r="A3778" s="92"/>
      <c r="B3778" s="61"/>
      <c r="C3778" s="65" t="s">
        <v>185</v>
      </c>
      <c r="D3778" s="66" t="s">
        <v>1645</v>
      </c>
      <c r="E3778" s="51"/>
      <c r="F3778" s="51"/>
      <c r="G3778" s="51"/>
      <c r="H3778" s="51"/>
      <c r="I3778" s="88"/>
    </row>
    <row r="3779" spans="1:9">
      <c r="A3779" s="92" t="s">
        <v>75</v>
      </c>
      <c r="B3779" s="61"/>
      <c r="C3779" s="65"/>
      <c r="D3779" s="67" t="s">
        <v>1646</v>
      </c>
      <c r="E3779" s="51"/>
      <c r="F3779" s="51"/>
      <c r="G3779" s="51"/>
      <c r="H3779" s="51"/>
      <c r="I3779" s="88"/>
    </row>
    <row r="3780" spans="1:9">
      <c r="A3780" s="92"/>
      <c r="B3780" s="61"/>
      <c r="C3780" s="65"/>
      <c r="D3780" s="66"/>
      <c r="E3780" s="51"/>
      <c r="F3780" s="51"/>
      <c r="G3780" s="51"/>
      <c r="H3780" s="51"/>
      <c r="I3780" s="88"/>
    </row>
    <row r="3781" spans="1:9">
      <c r="A3781" s="92"/>
      <c r="B3781" s="61"/>
      <c r="C3781" s="65"/>
      <c r="D3781" s="66"/>
      <c r="E3781" s="51"/>
      <c r="F3781" s="51"/>
      <c r="G3781" s="51"/>
      <c r="H3781" s="51"/>
      <c r="I3781" s="88"/>
    </row>
    <row r="3782" spans="1:9">
      <c r="A3782" s="92"/>
      <c r="B3782" s="61"/>
      <c r="C3782" s="65"/>
      <c r="D3782" s="66"/>
      <c r="E3782" s="51"/>
      <c r="F3782" s="51"/>
      <c r="G3782" s="51"/>
      <c r="H3782" s="51"/>
      <c r="I3782" s="88"/>
    </row>
    <row r="3783" spans="1:9">
      <c r="A3783" s="92"/>
      <c r="B3783" s="61"/>
      <c r="C3783" s="65"/>
      <c r="D3783" s="69" t="s">
        <v>86</v>
      </c>
      <c r="E3783" s="51"/>
      <c r="F3783" s="51"/>
      <c r="G3783" s="51"/>
      <c r="H3783" s="51"/>
      <c r="I3783" s="88"/>
    </row>
    <row r="3784" spans="1:9" ht="54">
      <c r="A3784" s="93"/>
      <c r="B3784" s="70" t="s">
        <v>76</v>
      </c>
      <c r="C3784" s="72" t="s">
        <v>1385</v>
      </c>
      <c r="D3784" s="75" t="s">
        <v>1648</v>
      </c>
      <c r="E3784" s="51"/>
      <c r="F3784" s="51"/>
      <c r="G3784" s="51"/>
      <c r="H3784" s="51"/>
      <c r="I3784" s="88"/>
    </row>
    <row r="3785" spans="1:9" ht="409.5">
      <c r="A3785" s="94"/>
      <c r="B3785" s="71" t="s">
        <v>77</v>
      </c>
      <c r="C3785" s="52" t="s">
        <v>1647</v>
      </c>
      <c r="D3785" s="75" t="s">
        <v>83</v>
      </c>
      <c r="E3785" s="51"/>
      <c r="F3785" s="51"/>
      <c r="G3785" s="51"/>
      <c r="H3785" s="51"/>
      <c r="I3785" s="88"/>
    </row>
    <row r="3786" spans="1:9" ht="36">
      <c r="A3786" s="95"/>
      <c r="B3786" s="71"/>
      <c r="C3786" s="57" t="s">
        <v>1386</v>
      </c>
      <c r="D3786" s="75" t="s">
        <v>1649</v>
      </c>
      <c r="E3786" s="51"/>
      <c r="F3786" s="51"/>
      <c r="G3786" s="51"/>
      <c r="H3786" s="51"/>
      <c r="I3786" s="88"/>
    </row>
    <row r="3787" spans="1:9" ht="27">
      <c r="A3787" s="95" t="s">
        <v>75</v>
      </c>
      <c r="B3787" s="71"/>
      <c r="C3787" s="74" t="s">
        <v>428</v>
      </c>
      <c r="D3787" s="76" t="s">
        <v>1650</v>
      </c>
      <c r="E3787" s="51"/>
      <c r="F3787" s="51"/>
      <c r="G3787" s="51"/>
      <c r="H3787" s="51"/>
      <c r="I3787" s="88"/>
    </row>
    <row r="3788" spans="1:9">
      <c r="A3788" s="95"/>
      <c r="B3788" s="71"/>
      <c r="C3788" s="74"/>
      <c r="D3788" s="75"/>
      <c r="E3788" s="51"/>
      <c r="F3788" s="51"/>
      <c r="G3788" s="51"/>
      <c r="H3788" s="51"/>
      <c r="I3788" s="88"/>
    </row>
    <row r="3789" spans="1:9">
      <c r="A3789" s="95"/>
      <c r="B3789" s="71"/>
      <c r="C3789" s="74"/>
      <c r="D3789" s="75"/>
      <c r="E3789" s="51"/>
      <c r="F3789" s="51"/>
      <c r="G3789" s="51"/>
      <c r="H3789" s="51"/>
      <c r="I3789" s="88"/>
    </row>
    <row r="3790" spans="1:9">
      <c r="A3790" s="95"/>
      <c r="B3790" s="71"/>
      <c r="C3790" s="74"/>
      <c r="D3790" s="75"/>
      <c r="E3790" s="51"/>
      <c r="F3790" s="51"/>
      <c r="G3790" s="51"/>
      <c r="H3790" s="51"/>
      <c r="I3790" s="88"/>
    </row>
    <row r="3791" spans="1:9">
      <c r="A3791" s="95"/>
      <c r="B3791" s="71"/>
      <c r="C3791" s="74"/>
      <c r="D3791" s="78" t="s">
        <v>86</v>
      </c>
      <c r="E3791" s="51"/>
      <c r="F3791" s="51"/>
      <c r="G3791" s="51"/>
      <c r="H3791" s="51"/>
      <c r="I3791" s="88"/>
    </row>
    <row r="3792" spans="1:9" ht="54">
      <c r="A3792" s="90"/>
      <c r="B3792" s="195" t="s">
        <v>117</v>
      </c>
      <c r="C3792" s="62" t="s">
        <v>1505</v>
      </c>
      <c r="D3792" s="66" t="s">
        <v>1652</v>
      </c>
      <c r="E3792" s="51"/>
      <c r="F3792" s="51"/>
      <c r="G3792" s="51"/>
      <c r="H3792" s="51"/>
      <c r="I3792" s="88"/>
    </row>
    <row r="3793" spans="1:9" ht="45">
      <c r="A3793" s="91"/>
      <c r="B3793" s="195"/>
      <c r="C3793" s="63" t="s">
        <v>1651</v>
      </c>
      <c r="D3793" s="66" t="s">
        <v>83</v>
      </c>
      <c r="E3793" s="51"/>
      <c r="F3793" s="51"/>
      <c r="G3793" s="51"/>
      <c r="H3793" s="51"/>
      <c r="I3793" s="88"/>
    </row>
    <row r="3794" spans="1:9" ht="45">
      <c r="A3794" s="92"/>
      <c r="B3794" s="195"/>
      <c r="C3794" s="64" t="s">
        <v>1506</v>
      </c>
      <c r="D3794" s="66" t="s">
        <v>1653</v>
      </c>
      <c r="E3794" s="51"/>
      <c r="F3794" s="51"/>
      <c r="G3794" s="51"/>
      <c r="H3794" s="51"/>
      <c r="I3794" s="88"/>
    </row>
    <row r="3795" spans="1:9" ht="36">
      <c r="A3795" s="92" t="s">
        <v>75</v>
      </c>
      <c r="B3795" s="195"/>
      <c r="C3795" s="65" t="s">
        <v>91</v>
      </c>
      <c r="D3795" s="67" t="s">
        <v>1654</v>
      </c>
      <c r="E3795" s="51"/>
      <c r="F3795" s="51"/>
      <c r="G3795" s="51"/>
      <c r="H3795" s="51"/>
      <c r="I3795" s="88"/>
    </row>
    <row r="3796" spans="1:9">
      <c r="A3796" s="92"/>
      <c r="B3796" s="195"/>
      <c r="C3796" s="65"/>
      <c r="D3796" s="81" t="s">
        <v>1655</v>
      </c>
      <c r="E3796" s="51"/>
      <c r="F3796" s="51"/>
      <c r="G3796" s="51"/>
      <c r="H3796" s="51"/>
      <c r="I3796" s="88"/>
    </row>
    <row r="3797" spans="1:9">
      <c r="A3797" s="92"/>
      <c r="B3797" s="195"/>
      <c r="C3797" s="65"/>
      <c r="D3797" s="68"/>
      <c r="E3797" s="51"/>
      <c r="F3797" s="51"/>
      <c r="G3797" s="51"/>
      <c r="H3797" s="51"/>
      <c r="I3797" s="88"/>
    </row>
    <row r="3798" spans="1:9">
      <c r="A3798" s="92"/>
      <c r="B3798" s="195"/>
      <c r="C3798" s="65"/>
      <c r="D3798" s="68"/>
      <c r="E3798" s="51"/>
      <c r="F3798" s="51"/>
      <c r="G3798" s="51"/>
      <c r="H3798" s="51"/>
      <c r="I3798" s="88"/>
    </row>
    <row r="3799" spans="1:9">
      <c r="A3799" s="92"/>
      <c r="B3799" s="195"/>
      <c r="C3799" s="65"/>
      <c r="D3799" s="68"/>
      <c r="E3799" s="51"/>
      <c r="F3799" s="51"/>
      <c r="G3799" s="51"/>
      <c r="H3799" s="51"/>
      <c r="I3799" s="88"/>
    </row>
    <row r="3800" spans="1:9">
      <c r="A3800" s="92"/>
      <c r="B3800" s="195"/>
      <c r="C3800" s="65"/>
      <c r="D3800" s="69" t="s">
        <v>86</v>
      </c>
      <c r="E3800" s="51"/>
      <c r="F3800" s="51"/>
      <c r="G3800" s="51"/>
      <c r="H3800" s="51"/>
      <c r="I3800" s="88"/>
    </row>
    <row r="3801" spans="1:9" ht="90">
      <c r="A3801" s="93"/>
      <c r="B3801" s="194" t="s">
        <v>117</v>
      </c>
      <c r="C3801" s="72" t="s">
        <v>1529</v>
      </c>
      <c r="D3801" s="75" t="s">
        <v>1388</v>
      </c>
      <c r="E3801" s="51"/>
      <c r="F3801" s="51"/>
      <c r="G3801" s="51"/>
      <c r="H3801" s="51"/>
      <c r="I3801" s="88"/>
    </row>
    <row r="3802" spans="1:9" ht="36">
      <c r="A3802" s="94"/>
      <c r="B3802" s="194"/>
      <c r="C3802" s="73" t="s">
        <v>1656</v>
      </c>
      <c r="D3802" s="75" t="s">
        <v>83</v>
      </c>
      <c r="E3802" s="51"/>
      <c r="F3802" s="51"/>
      <c r="G3802" s="51"/>
      <c r="H3802" s="51"/>
      <c r="I3802" s="88"/>
    </row>
    <row r="3803" spans="1:9" ht="36">
      <c r="A3803" s="95"/>
      <c r="B3803" s="194"/>
      <c r="C3803" s="57" t="s">
        <v>1531</v>
      </c>
      <c r="D3803" s="75" t="s">
        <v>1657</v>
      </c>
      <c r="E3803" s="51"/>
      <c r="F3803" s="51"/>
      <c r="G3803" s="51"/>
      <c r="H3803" s="51"/>
      <c r="I3803" s="88"/>
    </row>
    <row r="3804" spans="1:9" ht="36">
      <c r="A3804" s="95" t="s">
        <v>29</v>
      </c>
      <c r="B3804" s="194"/>
      <c r="C3804" s="74" t="s">
        <v>1387</v>
      </c>
      <c r="D3804" s="76" t="s">
        <v>1658</v>
      </c>
      <c r="E3804" s="51"/>
      <c r="F3804" s="51"/>
      <c r="G3804" s="51"/>
      <c r="H3804" s="51"/>
      <c r="I3804" s="88"/>
    </row>
    <row r="3805" spans="1:9">
      <c r="A3805" s="95"/>
      <c r="B3805" s="194"/>
      <c r="C3805" s="74"/>
      <c r="D3805" s="75"/>
      <c r="E3805" s="51"/>
      <c r="F3805" s="51"/>
      <c r="G3805" s="51"/>
      <c r="H3805" s="51"/>
      <c r="I3805" s="88"/>
    </row>
    <row r="3806" spans="1:9">
      <c r="A3806" s="95"/>
      <c r="B3806" s="194"/>
      <c r="C3806" s="74"/>
      <c r="D3806" s="75"/>
      <c r="E3806" s="51"/>
      <c r="F3806" s="51"/>
      <c r="G3806" s="51"/>
      <c r="H3806" s="51"/>
      <c r="I3806" s="88"/>
    </row>
    <row r="3807" spans="1:9">
      <c r="A3807" s="95"/>
      <c r="B3807" s="194"/>
      <c r="C3807" s="74"/>
      <c r="D3807" s="75"/>
      <c r="E3807" s="51"/>
      <c r="F3807" s="51"/>
      <c r="G3807" s="51"/>
      <c r="H3807" s="51"/>
      <c r="I3807" s="88"/>
    </row>
    <row r="3808" spans="1:9">
      <c r="A3808" s="95"/>
      <c r="B3808" s="194"/>
      <c r="C3808" s="74"/>
      <c r="D3808" s="78" t="s">
        <v>86</v>
      </c>
      <c r="E3808" s="51"/>
      <c r="F3808" s="51"/>
      <c r="G3808" s="51"/>
      <c r="H3808" s="51"/>
      <c r="I3808" s="88"/>
    </row>
    <row r="3809" spans="1:9" ht="18">
      <c r="A3809" s="90"/>
      <c r="B3809" s="60" t="s">
        <v>117</v>
      </c>
      <c r="C3809" s="62" t="s">
        <v>1283</v>
      </c>
      <c r="D3809" s="66" t="s">
        <v>1660</v>
      </c>
      <c r="E3809" s="51"/>
      <c r="F3809" s="51"/>
      <c r="G3809" s="51"/>
      <c r="H3809" s="51"/>
      <c r="I3809" s="88"/>
    </row>
    <row r="3810" spans="1:9" ht="135">
      <c r="A3810" s="91"/>
      <c r="B3810" s="61" t="s">
        <v>87</v>
      </c>
      <c r="C3810" s="63" t="s">
        <v>1659</v>
      </c>
      <c r="D3810" s="66" t="s">
        <v>83</v>
      </c>
      <c r="E3810" s="51"/>
      <c r="F3810" s="51"/>
      <c r="G3810" s="51"/>
      <c r="H3810" s="51"/>
      <c r="I3810" s="88"/>
    </row>
    <row r="3811" spans="1:9" ht="36">
      <c r="A3811" s="92"/>
      <c r="B3811" s="61"/>
      <c r="C3811" s="64" t="s">
        <v>1285</v>
      </c>
      <c r="D3811" s="66" t="s">
        <v>1661</v>
      </c>
      <c r="E3811" s="51"/>
      <c r="F3811" s="51"/>
      <c r="G3811" s="51"/>
      <c r="H3811" s="51"/>
      <c r="I3811" s="88"/>
    </row>
    <row r="3812" spans="1:9" ht="27">
      <c r="A3812" s="92" t="s">
        <v>75</v>
      </c>
      <c r="B3812" s="61"/>
      <c r="C3812" s="65" t="s">
        <v>373</v>
      </c>
      <c r="D3812" s="67" t="s">
        <v>1662</v>
      </c>
      <c r="E3812" s="51"/>
      <c r="F3812" s="51"/>
      <c r="G3812" s="51"/>
      <c r="H3812" s="51"/>
      <c r="I3812" s="88"/>
    </row>
    <row r="3813" spans="1:9">
      <c r="A3813" s="92"/>
      <c r="B3813" s="61"/>
      <c r="C3813" s="65"/>
      <c r="D3813" s="66"/>
      <c r="E3813" s="51"/>
      <c r="F3813" s="51"/>
      <c r="G3813" s="51"/>
      <c r="H3813" s="51"/>
      <c r="I3813" s="88"/>
    </row>
    <row r="3814" spans="1:9">
      <c r="A3814" s="92"/>
      <c r="B3814" s="61"/>
      <c r="C3814" s="65"/>
      <c r="D3814" s="66"/>
      <c r="E3814" s="51"/>
      <c r="F3814" s="51"/>
      <c r="G3814" s="51"/>
      <c r="H3814" s="51"/>
      <c r="I3814" s="88"/>
    </row>
    <row r="3815" spans="1:9">
      <c r="A3815" s="92"/>
      <c r="B3815" s="61"/>
      <c r="C3815" s="65"/>
      <c r="D3815" s="66"/>
      <c r="E3815" s="51"/>
      <c r="F3815" s="51"/>
      <c r="G3815" s="51"/>
      <c r="H3815" s="51"/>
      <c r="I3815" s="88"/>
    </row>
    <row r="3816" spans="1:9">
      <c r="A3816" s="92"/>
      <c r="B3816" s="61"/>
      <c r="C3816" s="65"/>
      <c r="D3816" s="69" t="s">
        <v>86</v>
      </c>
      <c r="E3816" s="51"/>
      <c r="F3816" s="51"/>
      <c r="G3816" s="51"/>
      <c r="H3816" s="51"/>
      <c r="I3816" s="88"/>
    </row>
    <row r="3817" spans="1:9" ht="63">
      <c r="A3817" s="93"/>
      <c r="B3817" s="70" t="s">
        <v>117</v>
      </c>
      <c r="C3817" s="72" t="s">
        <v>1409</v>
      </c>
      <c r="D3817" s="75" t="s">
        <v>1665</v>
      </c>
      <c r="E3817" s="51"/>
      <c r="F3817" s="51"/>
      <c r="G3817" s="51"/>
      <c r="H3817" s="51"/>
      <c r="I3817" s="88"/>
    </row>
    <row r="3818" spans="1:9" ht="240">
      <c r="A3818" s="94"/>
      <c r="B3818" s="71" t="s">
        <v>87</v>
      </c>
      <c r="C3818" s="52" t="s">
        <v>1663</v>
      </c>
      <c r="D3818" s="75" t="s">
        <v>83</v>
      </c>
      <c r="E3818" s="51"/>
      <c r="F3818" s="51"/>
      <c r="G3818" s="51"/>
      <c r="H3818" s="51"/>
      <c r="I3818" s="88"/>
    </row>
    <row r="3819" spans="1:9" ht="36">
      <c r="A3819" s="95"/>
      <c r="B3819" s="71"/>
      <c r="C3819" s="57" t="s">
        <v>1411</v>
      </c>
      <c r="D3819" s="75" t="s">
        <v>1666</v>
      </c>
      <c r="E3819" s="51"/>
      <c r="F3819" s="51"/>
      <c r="G3819" s="51"/>
      <c r="H3819" s="51"/>
      <c r="I3819" s="88"/>
    </row>
    <row r="3820" spans="1:9" ht="27">
      <c r="A3820" s="95" t="s">
        <v>75</v>
      </c>
      <c r="B3820" s="71"/>
      <c r="C3820" s="74" t="s">
        <v>1664</v>
      </c>
      <c r="D3820" s="76" t="s">
        <v>1667</v>
      </c>
      <c r="E3820" s="51"/>
      <c r="F3820" s="51"/>
      <c r="G3820" s="51"/>
      <c r="H3820" s="51"/>
      <c r="I3820" s="88"/>
    </row>
    <row r="3821" spans="1:9">
      <c r="A3821" s="95"/>
      <c r="B3821" s="71"/>
      <c r="C3821" s="74"/>
      <c r="D3821" s="80" t="s">
        <v>1668</v>
      </c>
      <c r="E3821" s="51"/>
      <c r="F3821" s="51"/>
      <c r="G3821" s="51"/>
      <c r="H3821" s="51"/>
      <c r="I3821" s="88"/>
    </row>
    <row r="3822" spans="1:9">
      <c r="A3822" s="95"/>
      <c r="B3822" s="71"/>
      <c r="C3822" s="74"/>
      <c r="D3822" s="77"/>
      <c r="E3822" s="51"/>
      <c r="F3822" s="51"/>
      <c r="G3822" s="51"/>
      <c r="H3822" s="51"/>
      <c r="I3822" s="88"/>
    </row>
    <row r="3823" spans="1:9">
      <c r="A3823" s="95"/>
      <c r="B3823" s="71"/>
      <c r="C3823" s="74"/>
      <c r="D3823" s="77"/>
      <c r="E3823" s="51"/>
      <c r="F3823" s="51"/>
      <c r="G3823" s="51"/>
      <c r="H3823" s="51"/>
      <c r="I3823" s="88"/>
    </row>
    <row r="3824" spans="1:9">
      <c r="A3824" s="95"/>
      <c r="B3824" s="71"/>
      <c r="C3824" s="74"/>
      <c r="D3824" s="77"/>
      <c r="E3824" s="51"/>
      <c r="F3824" s="51"/>
      <c r="G3824" s="51"/>
      <c r="H3824" s="51"/>
      <c r="I3824" s="88"/>
    </row>
    <row r="3825" spans="1:9">
      <c r="A3825" s="95"/>
      <c r="B3825" s="71"/>
      <c r="C3825" s="74"/>
      <c r="D3825" s="78" t="s">
        <v>86</v>
      </c>
      <c r="E3825" s="51"/>
      <c r="F3825" s="51"/>
      <c r="G3825" s="51"/>
      <c r="H3825" s="51"/>
      <c r="I3825" s="88"/>
    </row>
    <row r="3826" spans="1:9" ht="54">
      <c r="A3826" s="90"/>
      <c r="B3826" s="60" t="s">
        <v>76</v>
      </c>
      <c r="C3826" s="62" t="s">
        <v>1385</v>
      </c>
      <c r="D3826" s="66" t="s">
        <v>1670</v>
      </c>
      <c r="E3826" s="51"/>
      <c r="F3826" s="51"/>
      <c r="G3826" s="51"/>
      <c r="H3826" s="51"/>
      <c r="I3826" s="88"/>
    </row>
    <row r="3827" spans="1:9" ht="18">
      <c r="A3827" s="91"/>
      <c r="B3827" s="61" t="s">
        <v>77</v>
      </c>
      <c r="C3827" s="63" t="s">
        <v>1669</v>
      </c>
      <c r="D3827" s="66" t="s">
        <v>83</v>
      </c>
      <c r="E3827" s="51"/>
      <c r="F3827" s="51"/>
      <c r="G3827" s="51"/>
      <c r="H3827" s="51"/>
      <c r="I3827" s="88"/>
    </row>
    <row r="3828" spans="1:9" ht="36">
      <c r="A3828" s="92"/>
      <c r="B3828" s="61"/>
      <c r="C3828" s="64" t="s">
        <v>1386</v>
      </c>
      <c r="D3828" s="66" t="s">
        <v>1671</v>
      </c>
      <c r="E3828" s="51"/>
      <c r="F3828" s="51"/>
      <c r="G3828" s="51"/>
      <c r="H3828" s="51"/>
      <c r="I3828" s="88"/>
    </row>
    <row r="3829" spans="1:9" ht="36">
      <c r="A3829" s="92" t="s">
        <v>75</v>
      </c>
      <c r="B3829" s="61"/>
      <c r="C3829" s="65" t="s">
        <v>232</v>
      </c>
      <c r="D3829" s="67" t="s">
        <v>1672</v>
      </c>
      <c r="E3829" s="51"/>
      <c r="F3829" s="51"/>
      <c r="G3829" s="51"/>
      <c r="H3829" s="51"/>
      <c r="I3829" s="88"/>
    </row>
    <row r="3830" spans="1:9">
      <c r="A3830" s="92"/>
      <c r="B3830" s="61"/>
      <c r="C3830" s="65"/>
      <c r="D3830" s="66"/>
      <c r="E3830" s="51"/>
      <c r="F3830" s="51"/>
      <c r="G3830" s="51"/>
      <c r="H3830" s="51"/>
      <c r="I3830" s="88"/>
    </row>
    <row r="3831" spans="1:9">
      <c r="A3831" s="92"/>
      <c r="B3831" s="61"/>
      <c r="C3831" s="65"/>
      <c r="D3831" s="66"/>
      <c r="E3831" s="51"/>
      <c r="F3831" s="51"/>
      <c r="G3831" s="51"/>
      <c r="H3831" s="51"/>
      <c r="I3831" s="88"/>
    </row>
    <row r="3832" spans="1:9">
      <c r="A3832" s="92"/>
      <c r="B3832" s="61"/>
      <c r="C3832" s="65"/>
      <c r="D3832" s="66"/>
      <c r="E3832" s="51"/>
      <c r="F3832" s="51"/>
      <c r="G3832" s="51"/>
      <c r="H3832" s="51"/>
      <c r="I3832" s="88"/>
    </row>
    <row r="3833" spans="1:9">
      <c r="A3833" s="92"/>
      <c r="B3833" s="61"/>
      <c r="C3833" s="65"/>
      <c r="D3833" s="69" t="s">
        <v>86</v>
      </c>
      <c r="E3833" s="51"/>
      <c r="F3833" s="51"/>
      <c r="G3833" s="51"/>
      <c r="H3833" s="51"/>
      <c r="I3833" s="88"/>
    </row>
    <row r="3834" spans="1:9" ht="54">
      <c r="A3834" s="93"/>
      <c r="B3834" s="70" t="s">
        <v>76</v>
      </c>
      <c r="C3834" s="72" t="s">
        <v>1385</v>
      </c>
      <c r="D3834" s="75" t="s">
        <v>1673</v>
      </c>
      <c r="E3834" s="51"/>
      <c r="F3834" s="51"/>
      <c r="G3834" s="51"/>
      <c r="H3834" s="51"/>
      <c r="I3834" s="88"/>
    </row>
    <row r="3835" spans="1:9" ht="36">
      <c r="A3835" s="94"/>
      <c r="B3835" s="71" t="s">
        <v>77</v>
      </c>
      <c r="C3835" s="57" t="s">
        <v>1386</v>
      </c>
      <c r="D3835" s="75" t="s">
        <v>220</v>
      </c>
      <c r="E3835" s="51"/>
      <c r="F3835" s="51"/>
      <c r="G3835" s="51"/>
      <c r="H3835" s="51"/>
      <c r="I3835" s="88"/>
    </row>
    <row r="3836" spans="1:9" ht="36">
      <c r="A3836" s="95"/>
      <c r="B3836" s="71"/>
      <c r="C3836" s="74" t="s">
        <v>1154</v>
      </c>
      <c r="D3836" s="75" t="s">
        <v>1674</v>
      </c>
      <c r="E3836" s="51"/>
      <c r="F3836" s="51"/>
      <c r="G3836" s="51"/>
      <c r="H3836" s="51"/>
      <c r="I3836" s="88"/>
    </row>
    <row r="3837" spans="1:9">
      <c r="A3837" s="95" t="s">
        <v>75</v>
      </c>
      <c r="B3837" s="71"/>
      <c r="C3837" s="74"/>
      <c r="D3837" s="76" t="s">
        <v>1675</v>
      </c>
      <c r="E3837" s="51"/>
      <c r="F3837" s="51"/>
      <c r="G3837" s="51"/>
      <c r="H3837" s="51"/>
      <c r="I3837" s="88"/>
    </row>
    <row r="3838" spans="1:9">
      <c r="A3838" s="95"/>
      <c r="B3838" s="71"/>
      <c r="C3838" s="74"/>
      <c r="D3838" s="75"/>
      <c r="E3838" s="51"/>
      <c r="F3838" s="51"/>
      <c r="G3838" s="51"/>
      <c r="H3838" s="51"/>
      <c r="I3838" s="88"/>
    </row>
    <row r="3839" spans="1:9">
      <c r="A3839" s="95"/>
      <c r="B3839" s="71"/>
      <c r="C3839" s="74"/>
      <c r="D3839" s="75"/>
      <c r="E3839" s="51"/>
      <c r="F3839" s="51"/>
      <c r="G3839" s="51"/>
      <c r="H3839" s="51"/>
      <c r="I3839" s="88"/>
    </row>
    <row r="3840" spans="1:9">
      <c r="A3840" s="95"/>
      <c r="B3840" s="71"/>
      <c r="C3840" s="74"/>
      <c r="D3840" s="75"/>
      <c r="E3840" s="51"/>
      <c r="F3840" s="51"/>
      <c r="G3840" s="51"/>
      <c r="H3840" s="51"/>
      <c r="I3840" s="88"/>
    </row>
    <row r="3841" spans="1:9">
      <c r="A3841" s="95"/>
      <c r="B3841" s="71"/>
      <c r="C3841" s="74"/>
      <c r="D3841" s="78" t="s">
        <v>86</v>
      </c>
      <c r="E3841" s="51"/>
      <c r="F3841" s="51"/>
      <c r="G3841" s="51"/>
      <c r="H3841" s="51"/>
      <c r="I3841" s="88"/>
    </row>
    <row r="3842" spans="1:9" ht="54">
      <c r="A3842" s="90"/>
      <c r="B3842" s="60" t="s">
        <v>76</v>
      </c>
      <c r="C3842" s="62" t="s">
        <v>1385</v>
      </c>
      <c r="D3842" s="66" t="s">
        <v>290</v>
      </c>
      <c r="E3842" s="51"/>
      <c r="F3842" s="51"/>
      <c r="G3842" s="51"/>
      <c r="H3842" s="51"/>
      <c r="I3842" s="88"/>
    </row>
    <row r="3843" spans="1:9" ht="36">
      <c r="A3843" s="91"/>
      <c r="B3843" s="61" t="s">
        <v>77</v>
      </c>
      <c r="C3843" s="64" t="s">
        <v>1386</v>
      </c>
      <c r="D3843" s="66" t="s">
        <v>1676</v>
      </c>
      <c r="E3843" s="51"/>
      <c r="F3843" s="51"/>
      <c r="G3843" s="51"/>
      <c r="H3843" s="51"/>
      <c r="I3843" s="88"/>
    </row>
    <row r="3844" spans="1:9" ht="36">
      <c r="A3844" s="92"/>
      <c r="B3844" s="61"/>
      <c r="C3844" s="65" t="s">
        <v>289</v>
      </c>
      <c r="D3844" s="66" t="s">
        <v>1674</v>
      </c>
      <c r="E3844" s="51"/>
      <c r="F3844" s="51"/>
      <c r="G3844" s="51"/>
      <c r="H3844" s="51"/>
      <c r="I3844" s="88"/>
    </row>
    <row r="3845" spans="1:9">
      <c r="A3845" s="92" t="s">
        <v>75</v>
      </c>
      <c r="B3845" s="61"/>
      <c r="C3845" s="65"/>
      <c r="D3845" s="67" t="s">
        <v>1675</v>
      </c>
      <c r="E3845" s="51"/>
      <c r="F3845" s="51"/>
      <c r="G3845" s="51"/>
      <c r="H3845" s="51"/>
      <c r="I3845" s="88"/>
    </row>
    <row r="3846" spans="1:9">
      <c r="A3846" s="92"/>
      <c r="B3846" s="61"/>
      <c r="C3846" s="65"/>
      <c r="D3846" s="66"/>
      <c r="E3846" s="51"/>
      <c r="F3846" s="51"/>
      <c r="G3846" s="51"/>
      <c r="H3846" s="51"/>
      <c r="I3846" s="88"/>
    </row>
    <row r="3847" spans="1:9">
      <c r="A3847" s="92"/>
      <c r="B3847" s="61"/>
      <c r="C3847" s="65"/>
      <c r="D3847" s="66"/>
      <c r="E3847" s="51"/>
      <c r="F3847" s="51"/>
      <c r="G3847" s="51"/>
      <c r="H3847" s="51"/>
      <c r="I3847" s="88"/>
    </row>
    <row r="3848" spans="1:9">
      <c r="A3848" s="92"/>
      <c r="B3848" s="61"/>
      <c r="C3848" s="65"/>
      <c r="D3848" s="66"/>
      <c r="E3848" s="51"/>
      <c r="F3848" s="51"/>
      <c r="G3848" s="51"/>
      <c r="H3848" s="51"/>
      <c r="I3848" s="88"/>
    </row>
    <row r="3849" spans="1:9">
      <c r="A3849" s="92"/>
      <c r="B3849" s="61"/>
      <c r="C3849" s="65"/>
      <c r="D3849" s="69" t="s">
        <v>86</v>
      </c>
      <c r="E3849" s="51"/>
      <c r="F3849" s="51"/>
      <c r="G3849" s="51"/>
      <c r="H3849" s="51"/>
      <c r="I3849" s="88"/>
    </row>
    <row r="3850" spans="1:9" ht="72">
      <c r="A3850" s="93"/>
      <c r="B3850" s="194" t="s">
        <v>76</v>
      </c>
      <c r="C3850" s="72" t="s">
        <v>1677</v>
      </c>
      <c r="D3850" s="75" t="s">
        <v>1679</v>
      </c>
      <c r="E3850" s="51"/>
      <c r="F3850" s="51"/>
      <c r="G3850" s="51"/>
      <c r="H3850" s="51"/>
      <c r="I3850" s="88"/>
    </row>
    <row r="3851" spans="1:9" ht="45">
      <c r="A3851" s="94"/>
      <c r="B3851" s="194"/>
      <c r="C3851" s="57" t="s">
        <v>1678</v>
      </c>
      <c r="D3851" s="75" t="s">
        <v>83</v>
      </c>
      <c r="E3851" s="51"/>
      <c r="F3851" s="51"/>
      <c r="G3851" s="51"/>
      <c r="H3851" s="51"/>
      <c r="I3851" s="88"/>
    </row>
    <row r="3852" spans="1:9" ht="36">
      <c r="A3852" s="95"/>
      <c r="B3852" s="194"/>
      <c r="C3852" s="74" t="s">
        <v>190</v>
      </c>
      <c r="D3852" s="75" t="s">
        <v>1680</v>
      </c>
      <c r="E3852" s="51"/>
      <c r="F3852" s="51"/>
      <c r="G3852" s="51"/>
      <c r="H3852" s="51"/>
      <c r="I3852" s="88"/>
    </row>
    <row r="3853" spans="1:9">
      <c r="A3853" s="95" t="s">
        <v>75</v>
      </c>
      <c r="B3853" s="194"/>
      <c r="C3853" s="74"/>
      <c r="D3853" s="76" t="s">
        <v>1681</v>
      </c>
      <c r="E3853" s="51"/>
      <c r="F3853" s="51"/>
      <c r="G3853" s="51"/>
      <c r="H3853" s="51"/>
      <c r="I3853" s="88"/>
    </row>
    <row r="3854" spans="1:9">
      <c r="A3854" s="95"/>
      <c r="B3854" s="194"/>
      <c r="C3854" s="74"/>
      <c r="D3854" s="75"/>
      <c r="E3854" s="51"/>
      <c r="F3854" s="51"/>
      <c r="G3854" s="51"/>
      <c r="H3854" s="51"/>
      <c r="I3854" s="88"/>
    </row>
    <row r="3855" spans="1:9">
      <c r="A3855" s="95"/>
      <c r="B3855" s="194"/>
      <c r="C3855" s="74"/>
      <c r="D3855" s="75"/>
      <c r="E3855" s="51"/>
      <c r="F3855" s="51"/>
      <c r="G3855" s="51"/>
      <c r="H3855" s="51"/>
      <c r="I3855" s="88"/>
    </row>
    <row r="3856" spans="1:9">
      <c r="A3856" s="95"/>
      <c r="B3856" s="194"/>
      <c r="C3856" s="74"/>
      <c r="D3856" s="75"/>
      <c r="E3856" s="51"/>
      <c r="F3856" s="51"/>
      <c r="G3856" s="51"/>
      <c r="H3856" s="51"/>
      <c r="I3856" s="88"/>
    </row>
    <row r="3857" spans="1:9">
      <c r="A3857" s="95"/>
      <c r="B3857" s="194"/>
      <c r="C3857" s="74"/>
      <c r="D3857" s="78" t="s">
        <v>86</v>
      </c>
      <c r="E3857" s="51"/>
      <c r="F3857" s="51"/>
      <c r="G3857" s="51"/>
      <c r="H3857" s="51"/>
      <c r="I3857" s="88"/>
    </row>
    <row r="3858" spans="1:9" ht="54">
      <c r="A3858" s="90"/>
      <c r="B3858" s="60" t="s">
        <v>76</v>
      </c>
      <c r="C3858" s="62" t="s">
        <v>1385</v>
      </c>
      <c r="D3858" s="66" t="s">
        <v>1683</v>
      </c>
      <c r="E3858" s="51"/>
      <c r="F3858" s="51"/>
      <c r="G3858" s="51"/>
      <c r="H3858" s="51"/>
      <c r="I3858" s="88"/>
    </row>
    <row r="3859" spans="1:9" ht="36">
      <c r="A3859" s="91"/>
      <c r="B3859" s="61" t="s">
        <v>77</v>
      </c>
      <c r="C3859" s="64" t="s">
        <v>1386</v>
      </c>
      <c r="D3859" s="66" t="s">
        <v>83</v>
      </c>
      <c r="E3859" s="51"/>
      <c r="F3859" s="51"/>
      <c r="G3859" s="51"/>
      <c r="H3859" s="51"/>
      <c r="I3859" s="88"/>
    </row>
    <row r="3860" spans="1:9" ht="36">
      <c r="A3860" s="92"/>
      <c r="B3860" s="61"/>
      <c r="C3860" s="65" t="s">
        <v>1682</v>
      </c>
      <c r="D3860" s="66" t="s">
        <v>1684</v>
      </c>
      <c r="E3860" s="51"/>
      <c r="F3860" s="51"/>
      <c r="G3860" s="51"/>
      <c r="H3860" s="51"/>
      <c r="I3860" s="88"/>
    </row>
    <row r="3861" spans="1:9">
      <c r="A3861" s="92" t="s">
        <v>75</v>
      </c>
      <c r="B3861" s="61"/>
      <c r="C3861" s="65"/>
      <c r="D3861" s="67" t="s">
        <v>1685</v>
      </c>
      <c r="E3861" s="51"/>
      <c r="F3861" s="51"/>
      <c r="G3861" s="51"/>
      <c r="H3861" s="51"/>
      <c r="I3861" s="88"/>
    </row>
    <row r="3862" spans="1:9">
      <c r="A3862" s="92"/>
      <c r="B3862" s="61"/>
      <c r="C3862" s="65"/>
      <c r="D3862" s="66"/>
      <c r="E3862" s="51"/>
      <c r="F3862" s="51"/>
      <c r="G3862" s="51"/>
      <c r="H3862" s="51"/>
      <c r="I3862" s="88"/>
    </row>
    <row r="3863" spans="1:9">
      <c r="A3863" s="92"/>
      <c r="B3863" s="61"/>
      <c r="C3863" s="65"/>
      <c r="D3863" s="66"/>
      <c r="E3863" s="51"/>
      <c r="F3863" s="51"/>
      <c r="G3863" s="51"/>
      <c r="H3863" s="51"/>
      <c r="I3863" s="88"/>
    </row>
    <row r="3864" spans="1:9">
      <c r="A3864" s="92"/>
      <c r="B3864" s="61"/>
      <c r="C3864" s="65"/>
      <c r="D3864" s="66"/>
      <c r="E3864" s="51"/>
      <c r="F3864" s="51"/>
      <c r="G3864" s="51"/>
      <c r="H3864" s="51"/>
      <c r="I3864" s="88"/>
    </row>
    <row r="3865" spans="1:9">
      <c r="A3865" s="92"/>
      <c r="B3865" s="61"/>
      <c r="C3865" s="65"/>
      <c r="D3865" s="69" t="s">
        <v>86</v>
      </c>
      <c r="E3865" s="51"/>
      <c r="F3865" s="51"/>
      <c r="G3865" s="51"/>
      <c r="H3865" s="51"/>
      <c r="I3865" s="88"/>
    </row>
    <row r="3866" spans="1:9" ht="36">
      <c r="A3866" s="93"/>
      <c r="B3866" s="70" t="s">
        <v>117</v>
      </c>
      <c r="C3866" s="72" t="s">
        <v>1434</v>
      </c>
      <c r="D3866" s="75" t="s">
        <v>1687</v>
      </c>
      <c r="E3866" s="51"/>
      <c r="F3866" s="51"/>
      <c r="G3866" s="51"/>
      <c r="H3866" s="51"/>
      <c r="I3866" s="88"/>
    </row>
    <row r="3867" spans="1:9" ht="144">
      <c r="A3867" s="94"/>
      <c r="B3867" s="71" t="s">
        <v>257</v>
      </c>
      <c r="C3867" s="73" t="s">
        <v>1686</v>
      </c>
      <c r="D3867" s="75" t="s">
        <v>83</v>
      </c>
      <c r="E3867" s="51"/>
      <c r="F3867" s="51"/>
      <c r="G3867" s="51"/>
      <c r="H3867" s="51"/>
      <c r="I3867" s="88"/>
    </row>
    <row r="3868" spans="1:9" ht="45">
      <c r="A3868" s="95"/>
      <c r="B3868" s="71"/>
      <c r="C3868" s="57" t="s">
        <v>1435</v>
      </c>
      <c r="D3868" s="75" t="s">
        <v>1688</v>
      </c>
      <c r="E3868" s="51"/>
      <c r="F3868" s="51"/>
      <c r="G3868" s="51"/>
      <c r="H3868" s="51"/>
      <c r="I3868" s="88"/>
    </row>
    <row r="3869" spans="1:9" ht="27">
      <c r="A3869" s="95" t="s">
        <v>75</v>
      </c>
      <c r="B3869" s="71"/>
      <c r="C3869" s="74" t="s">
        <v>338</v>
      </c>
      <c r="D3869" s="76" t="s">
        <v>1689</v>
      </c>
      <c r="E3869" s="51"/>
      <c r="F3869" s="51"/>
      <c r="G3869" s="51"/>
      <c r="H3869" s="51"/>
      <c r="I3869" s="88"/>
    </row>
    <row r="3870" spans="1:9">
      <c r="A3870" s="95"/>
      <c r="B3870" s="71"/>
      <c r="C3870" s="74"/>
      <c r="D3870" s="75"/>
      <c r="E3870" s="51"/>
      <c r="F3870" s="51"/>
      <c r="G3870" s="51"/>
      <c r="H3870" s="51"/>
      <c r="I3870" s="88"/>
    </row>
    <row r="3871" spans="1:9">
      <c r="A3871" s="95"/>
      <c r="B3871" s="71"/>
      <c r="C3871" s="74"/>
      <c r="D3871" s="75"/>
      <c r="E3871" s="51"/>
      <c r="F3871" s="51"/>
      <c r="G3871" s="51"/>
      <c r="H3871" s="51"/>
      <c r="I3871" s="88"/>
    </row>
    <row r="3872" spans="1:9">
      <c r="A3872" s="95"/>
      <c r="B3872" s="71"/>
      <c r="C3872" s="74"/>
      <c r="D3872" s="75"/>
      <c r="E3872" s="51"/>
      <c r="F3872" s="51"/>
      <c r="G3872" s="51"/>
      <c r="H3872" s="51"/>
      <c r="I3872" s="88"/>
    </row>
    <row r="3873" spans="1:9">
      <c r="A3873" s="95"/>
      <c r="B3873" s="71"/>
      <c r="C3873" s="74"/>
      <c r="D3873" s="78" t="s">
        <v>86</v>
      </c>
      <c r="E3873" s="51"/>
      <c r="F3873" s="51"/>
      <c r="G3873" s="51"/>
      <c r="H3873" s="51"/>
      <c r="I3873" s="88"/>
    </row>
    <row r="3874" spans="1:9" ht="54">
      <c r="A3874" s="90"/>
      <c r="B3874" s="60" t="s">
        <v>76</v>
      </c>
      <c r="C3874" s="62" t="s">
        <v>1385</v>
      </c>
      <c r="D3874" s="66" t="s">
        <v>1691</v>
      </c>
      <c r="E3874" s="51"/>
      <c r="F3874" s="51"/>
      <c r="G3874" s="51"/>
      <c r="H3874" s="51"/>
      <c r="I3874" s="88"/>
    </row>
    <row r="3875" spans="1:9" ht="27">
      <c r="A3875" s="91"/>
      <c r="B3875" s="61" t="s">
        <v>77</v>
      </c>
      <c r="C3875" s="63" t="s">
        <v>1690</v>
      </c>
      <c r="D3875" s="66" t="s">
        <v>83</v>
      </c>
      <c r="E3875" s="51"/>
      <c r="F3875" s="51"/>
      <c r="G3875" s="51"/>
      <c r="H3875" s="51"/>
      <c r="I3875" s="88"/>
    </row>
    <row r="3876" spans="1:9" ht="36">
      <c r="A3876" s="92"/>
      <c r="B3876" s="61"/>
      <c r="C3876" s="64" t="s">
        <v>1386</v>
      </c>
      <c r="D3876" s="66" t="s">
        <v>1688</v>
      </c>
      <c r="E3876" s="51"/>
      <c r="F3876" s="51"/>
      <c r="G3876" s="51"/>
      <c r="H3876" s="51"/>
      <c r="I3876" s="88"/>
    </row>
    <row r="3877" spans="1:9" ht="27">
      <c r="A3877" s="92" t="s">
        <v>75</v>
      </c>
      <c r="B3877" s="61"/>
      <c r="C3877" s="65" t="s">
        <v>141</v>
      </c>
      <c r="D3877" s="67" t="s">
        <v>1689</v>
      </c>
      <c r="E3877" s="51"/>
      <c r="F3877" s="51"/>
      <c r="G3877" s="51"/>
      <c r="H3877" s="51"/>
      <c r="I3877" s="88"/>
    </row>
    <row r="3878" spans="1:9">
      <c r="A3878" s="92"/>
      <c r="B3878" s="61"/>
      <c r="C3878" s="65"/>
      <c r="D3878" s="66"/>
      <c r="E3878" s="51"/>
      <c r="F3878" s="51"/>
      <c r="G3878" s="51"/>
      <c r="H3878" s="51"/>
      <c r="I3878" s="88"/>
    </row>
    <row r="3879" spans="1:9">
      <c r="A3879" s="92"/>
      <c r="B3879" s="61"/>
      <c r="C3879" s="65"/>
      <c r="D3879" s="66"/>
      <c r="E3879" s="51"/>
      <c r="F3879" s="51"/>
      <c r="G3879" s="51"/>
      <c r="H3879" s="51"/>
      <c r="I3879" s="88"/>
    </row>
    <row r="3880" spans="1:9">
      <c r="A3880" s="92"/>
      <c r="B3880" s="61"/>
      <c r="C3880" s="65"/>
      <c r="D3880" s="66"/>
      <c r="E3880" s="51"/>
      <c r="F3880" s="51"/>
      <c r="G3880" s="51"/>
      <c r="H3880" s="51"/>
      <c r="I3880" s="88"/>
    </row>
    <row r="3881" spans="1:9">
      <c r="A3881" s="92"/>
      <c r="B3881" s="61"/>
      <c r="C3881" s="65"/>
      <c r="D3881" s="69" t="s">
        <v>86</v>
      </c>
      <c r="E3881" s="51"/>
      <c r="F3881" s="51"/>
      <c r="G3881" s="51"/>
      <c r="H3881" s="51"/>
      <c r="I3881" s="88"/>
    </row>
    <row r="3882" spans="1:9" ht="54">
      <c r="A3882" s="93"/>
      <c r="B3882" s="70" t="s">
        <v>76</v>
      </c>
      <c r="C3882" s="72" t="s">
        <v>1385</v>
      </c>
      <c r="D3882" s="75" t="s">
        <v>1693</v>
      </c>
      <c r="E3882" s="51"/>
      <c r="F3882" s="51"/>
      <c r="G3882" s="51"/>
      <c r="H3882" s="51"/>
      <c r="I3882" s="88"/>
    </row>
    <row r="3883" spans="1:9" ht="36">
      <c r="A3883" s="94"/>
      <c r="B3883" s="71" t="s">
        <v>77</v>
      </c>
      <c r="C3883" s="57" t="s">
        <v>1386</v>
      </c>
      <c r="D3883" s="75" t="s">
        <v>83</v>
      </c>
      <c r="E3883" s="51"/>
      <c r="F3883" s="51"/>
      <c r="G3883" s="51"/>
      <c r="H3883" s="51"/>
      <c r="I3883" s="88"/>
    </row>
    <row r="3884" spans="1:9" ht="36">
      <c r="A3884" s="95"/>
      <c r="B3884" s="71"/>
      <c r="C3884" s="74" t="s">
        <v>1692</v>
      </c>
      <c r="D3884" s="75" t="s">
        <v>1694</v>
      </c>
      <c r="E3884" s="51"/>
      <c r="F3884" s="51"/>
      <c r="G3884" s="51"/>
      <c r="H3884" s="51"/>
      <c r="I3884" s="88"/>
    </row>
    <row r="3885" spans="1:9">
      <c r="A3885" s="95" t="s">
        <v>75</v>
      </c>
      <c r="B3885" s="71"/>
      <c r="C3885" s="74"/>
      <c r="D3885" s="76" t="s">
        <v>1695</v>
      </c>
      <c r="E3885" s="51"/>
      <c r="F3885" s="51"/>
      <c r="G3885" s="51"/>
      <c r="H3885" s="51"/>
      <c r="I3885" s="88"/>
    </row>
    <row r="3886" spans="1:9">
      <c r="A3886" s="95"/>
      <c r="B3886" s="71"/>
      <c r="C3886" s="74"/>
      <c r="D3886" s="80" t="s">
        <v>1696</v>
      </c>
      <c r="E3886" s="51"/>
      <c r="F3886" s="51"/>
      <c r="G3886" s="51"/>
      <c r="H3886" s="51"/>
      <c r="I3886" s="88"/>
    </row>
    <row r="3887" spans="1:9">
      <c r="A3887" s="95"/>
      <c r="B3887" s="71"/>
      <c r="C3887" s="74"/>
      <c r="D3887" s="77"/>
      <c r="E3887" s="51"/>
      <c r="F3887" s="51"/>
      <c r="G3887" s="51"/>
      <c r="H3887" s="51"/>
      <c r="I3887" s="88"/>
    </row>
    <row r="3888" spans="1:9">
      <c r="A3888" s="95"/>
      <c r="B3888" s="71"/>
      <c r="C3888" s="74"/>
      <c r="D3888" s="77"/>
      <c r="E3888" s="51"/>
      <c r="F3888" s="51"/>
      <c r="G3888" s="51"/>
      <c r="H3888" s="51"/>
      <c r="I3888" s="88"/>
    </row>
    <row r="3889" spans="1:9">
      <c r="A3889" s="95"/>
      <c r="B3889" s="71"/>
      <c r="C3889" s="74"/>
      <c r="D3889" s="77"/>
      <c r="E3889" s="51"/>
      <c r="F3889" s="51"/>
      <c r="G3889" s="51"/>
      <c r="H3889" s="51"/>
      <c r="I3889" s="88"/>
    </row>
    <row r="3890" spans="1:9">
      <c r="A3890" s="95"/>
      <c r="B3890" s="71"/>
      <c r="C3890" s="74"/>
      <c r="D3890" s="78" t="s">
        <v>86</v>
      </c>
      <c r="E3890" s="51"/>
      <c r="F3890" s="51"/>
      <c r="G3890" s="51"/>
      <c r="H3890" s="51"/>
      <c r="I3890" s="88"/>
    </row>
    <row r="3891" spans="1:9" ht="18">
      <c r="A3891" s="90"/>
      <c r="B3891" s="60" t="s">
        <v>117</v>
      </c>
      <c r="C3891" s="62" t="s">
        <v>1697</v>
      </c>
      <c r="D3891" s="66" t="s">
        <v>1701</v>
      </c>
      <c r="E3891" s="51"/>
      <c r="F3891" s="51"/>
      <c r="G3891" s="51"/>
      <c r="H3891" s="51"/>
      <c r="I3891" s="88"/>
    </row>
    <row r="3892" spans="1:9" ht="409.5">
      <c r="A3892" s="91"/>
      <c r="B3892" s="61" t="s">
        <v>87</v>
      </c>
      <c r="C3892" s="79" t="s">
        <v>1698</v>
      </c>
      <c r="D3892" s="66" t="s">
        <v>83</v>
      </c>
      <c r="E3892" s="51"/>
      <c r="F3892" s="51"/>
      <c r="G3892" s="51"/>
      <c r="H3892" s="51"/>
      <c r="I3892" s="88"/>
    </row>
    <row r="3893" spans="1:9" ht="36">
      <c r="A3893" s="92"/>
      <c r="B3893" s="61"/>
      <c r="C3893" s="64" t="s">
        <v>1699</v>
      </c>
      <c r="D3893" s="66" t="s">
        <v>1702</v>
      </c>
      <c r="E3893" s="51"/>
      <c r="F3893" s="51"/>
      <c r="G3893" s="51"/>
      <c r="H3893" s="51"/>
      <c r="I3893" s="88"/>
    </row>
    <row r="3894" spans="1:9" ht="36">
      <c r="A3894" s="92" t="s">
        <v>29</v>
      </c>
      <c r="B3894" s="61"/>
      <c r="C3894" s="65" t="s">
        <v>1700</v>
      </c>
      <c r="D3894" s="67" t="s">
        <v>1703</v>
      </c>
      <c r="E3894" s="51"/>
      <c r="F3894" s="51"/>
      <c r="G3894" s="51"/>
      <c r="H3894" s="51"/>
      <c r="I3894" s="88"/>
    </row>
    <row r="3895" spans="1:9">
      <c r="A3895" s="92"/>
      <c r="B3895" s="61"/>
      <c r="C3895" s="65"/>
      <c r="D3895" s="66"/>
      <c r="E3895" s="51"/>
      <c r="F3895" s="51"/>
      <c r="G3895" s="51"/>
      <c r="H3895" s="51"/>
      <c r="I3895" s="88"/>
    </row>
    <row r="3896" spans="1:9">
      <c r="A3896" s="92"/>
      <c r="B3896" s="61"/>
      <c r="C3896" s="65"/>
      <c r="D3896" s="66"/>
      <c r="E3896" s="51"/>
      <c r="F3896" s="51"/>
      <c r="G3896" s="51"/>
      <c r="H3896" s="51"/>
      <c r="I3896" s="88"/>
    </row>
    <row r="3897" spans="1:9">
      <c r="A3897" s="92"/>
      <c r="B3897" s="61"/>
      <c r="C3897" s="65"/>
      <c r="D3897" s="66"/>
      <c r="E3897" s="51"/>
      <c r="F3897" s="51"/>
      <c r="G3897" s="51"/>
      <c r="H3897" s="51"/>
      <c r="I3897" s="88"/>
    </row>
    <row r="3898" spans="1:9">
      <c r="A3898" s="92"/>
      <c r="B3898" s="61"/>
      <c r="C3898" s="65"/>
      <c r="D3898" s="69" t="s">
        <v>86</v>
      </c>
      <c r="E3898" s="51"/>
      <c r="F3898" s="51"/>
      <c r="G3898" s="51"/>
      <c r="H3898" s="51"/>
      <c r="I3898" s="88"/>
    </row>
    <row r="3899" spans="1:9" ht="18">
      <c r="A3899" s="93"/>
      <c r="B3899" s="70" t="s">
        <v>117</v>
      </c>
      <c r="C3899" s="72" t="s">
        <v>1416</v>
      </c>
      <c r="D3899" s="75" t="s">
        <v>1706</v>
      </c>
      <c r="E3899" s="51"/>
      <c r="F3899" s="51"/>
      <c r="G3899" s="51"/>
      <c r="H3899" s="51"/>
      <c r="I3899" s="88"/>
    </row>
    <row r="3900" spans="1:9" ht="153">
      <c r="A3900" s="94"/>
      <c r="B3900" s="71" t="s">
        <v>257</v>
      </c>
      <c r="C3900" s="73" t="s">
        <v>1704</v>
      </c>
      <c r="D3900" s="75" t="s">
        <v>83</v>
      </c>
      <c r="E3900" s="51"/>
      <c r="F3900" s="51"/>
      <c r="G3900" s="51"/>
      <c r="H3900" s="51"/>
      <c r="I3900" s="88"/>
    </row>
    <row r="3901" spans="1:9" ht="36">
      <c r="A3901" s="95"/>
      <c r="B3901" s="71"/>
      <c r="C3901" s="57" t="s">
        <v>1418</v>
      </c>
      <c r="D3901" s="75" t="s">
        <v>1707</v>
      </c>
      <c r="E3901" s="51"/>
      <c r="F3901" s="51"/>
      <c r="G3901" s="51"/>
      <c r="H3901" s="51"/>
      <c r="I3901" s="88"/>
    </row>
    <row r="3902" spans="1:9" ht="27">
      <c r="A3902" s="95" t="s">
        <v>75</v>
      </c>
      <c r="B3902" s="71"/>
      <c r="C3902" s="74" t="s">
        <v>1705</v>
      </c>
      <c r="D3902" s="76" t="s">
        <v>1708</v>
      </c>
      <c r="E3902" s="51"/>
      <c r="F3902" s="51"/>
      <c r="G3902" s="51"/>
      <c r="H3902" s="51"/>
      <c r="I3902" s="88"/>
    </row>
    <row r="3903" spans="1:9">
      <c r="A3903" s="95"/>
      <c r="B3903" s="71"/>
      <c r="C3903" s="74"/>
      <c r="D3903" s="75"/>
      <c r="E3903" s="51"/>
      <c r="F3903" s="51"/>
      <c r="G3903" s="51"/>
      <c r="H3903" s="51"/>
      <c r="I3903" s="88"/>
    </row>
    <row r="3904" spans="1:9">
      <c r="A3904" s="95"/>
      <c r="B3904" s="71"/>
      <c r="C3904" s="74"/>
      <c r="D3904" s="75"/>
      <c r="E3904" s="51"/>
      <c r="F3904" s="51"/>
      <c r="G3904" s="51"/>
      <c r="H3904" s="51"/>
      <c r="I3904" s="88"/>
    </row>
    <row r="3905" spans="1:9">
      <c r="A3905" s="95"/>
      <c r="B3905" s="71"/>
      <c r="C3905" s="74"/>
      <c r="D3905" s="75"/>
      <c r="E3905" s="51"/>
      <c r="F3905" s="51"/>
      <c r="G3905" s="51"/>
      <c r="H3905" s="51"/>
      <c r="I3905" s="88"/>
    </row>
    <row r="3906" spans="1:9">
      <c r="A3906" s="95"/>
      <c r="B3906" s="71"/>
      <c r="C3906" s="74"/>
      <c r="D3906" s="78" t="s">
        <v>86</v>
      </c>
      <c r="E3906" s="51"/>
      <c r="F3906" s="51"/>
      <c r="G3906" s="51"/>
      <c r="H3906" s="51"/>
      <c r="I3906" s="88"/>
    </row>
    <row r="3907" spans="1:9" ht="54">
      <c r="A3907" s="90"/>
      <c r="B3907" s="60" t="s">
        <v>76</v>
      </c>
      <c r="C3907" s="62" t="s">
        <v>1385</v>
      </c>
      <c r="D3907" s="66" t="s">
        <v>1710</v>
      </c>
      <c r="E3907" s="51"/>
      <c r="F3907" s="51"/>
      <c r="G3907" s="51"/>
      <c r="H3907" s="51"/>
      <c r="I3907" s="88"/>
    </row>
    <row r="3908" spans="1:9" ht="36">
      <c r="A3908" s="91"/>
      <c r="B3908" s="61" t="s">
        <v>77</v>
      </c>
      <c r="C3908" s="64" t="s">
        <v>1386</v>
      </c>
      <c r="D3908" s="66" t="s">
        <v>83</v>
      </c>
      <c r="E3908" s="51"/>
      <c r="F3908" s="51"/>
      <c r="G3908" s="51"/>
      <c r="H3908" s="51"/>
      <c r="I3908" s="88"/>
    </row>
    <row r="3909" spans="1:9" ht="36">
      <c r="A3909" s="92"/>
      <c r="B3909" s="61"/>
      <c r="C3909" s="65" t="s">
        <v>1709</v>
      </c>
      <c r="D3909" s="66" t="s">
        <v>1711</v>
      </c>
      <c r="E3909" s="51"/>
      <c r="F3909" s="51"/>
      <c r="G3909" s="51"/>
      <c r="H3909" s="51"/>
      <c r="I3909" s="88"/>
    </row>
    <row r="3910" spans="1:9">
      <c r="A3910" s="92" t="s">
        <v>75</v>
      </c>
      <c r="B3910" s="61"/>
      <c r="C3910" s="65"/>
      <c r="D3910" s="67" t="s">
        <v>1712</v>
      </c>
      <c r="E3910" s="51"/>
      <c r="F3910" s="51"/>
      <c r="G3910" s="51"/>
      <c r="H3910" s="51"/>
      <c r="I3910" s="88"/>
    </row>
    <row r="3911" spans="1:9">
      <c r="A3911" s="92"/>
      <c r="B3911" s="61"/>
      <c r="C3911" s="65"/>
      <c r="D3911" s="66"/>
      <c r="E3911" s="51"/>
      <c r="F3911" s="51"/>
      <c r="G3911" s="51"/>
      <c r="H3911" s="51"/>
      <c r="I3911" s="88"/>
    </row>
    <row r="3912" spans="1:9">
      <c r="A3912" s="92"/>
      <c r="B3912" s="61"/>
      <c r="C3912" s="65"/>
      <c r="D3912" s="66"/>
      <c r="E3912" s="51"/>
      <c r="F3912" s="51"/>
      <c r="G3912" s="51"/>
      <c r="H3912" s="51"/>
      <c r="I3912" s="88"/>
    </row>
    <row r="3913" spans="1:9">
      <c r="A3913" s="92"/>
      <c r="B3913" s="61"/>
      <c r="C3913" s="65"/>
      <c r="D3913" s="66"/>
      <c r="E3913" s="51"/>
      <c r="F3913" s="51"/>
      <c r="G3913" s="51"/>
      <c r="H3913" s="51"/>
      <c r="I3913" s="88"/>
    </row>
    <row r="3914" spans="1:9">
      <c r="A3914" s="92"/>
      <c r="B3914" s="61"/>
      <c r="C3914" s="65"/>
      <c r="D3914" s="69" t="s">
        <v>86</v>
      </c>
      <c r="E3914" s="51"/>
      <c r="F3914" s="51"/>
      <c r="G3914" s="51"/>
      <c r="H3914" s="51"/>
      <c r="I3914" s="88"/>
    </row>
    <row r="3915" spans="1:9" ht="54">
      <c r="A3915" s="93"/>
      <c r="B3915" s="70" t="s">
        <v>76</v>
      </c>
      <c r="C3915" s="72" t="s">
        <v>1385</v>
      </c>
      <c r="D3915" s="75" t="s">
        <v>1713</v>
      </c>
      <c r="E3915" s="51"/>
      <c r="F3915" s="51"/>
      <c r="G3915" s="51"/>
      <c r="H3915" s="51"/>
      <c r="I3915" s="88"/>
    </row>
    <row r="3916" spans="1:9" ht="36">
      <c r="A3916" s="94"/>
      <c r="B3916" s="71" t="s">
        <v>77</v>
      </c>
      <c r="C3916" s="57" t="s">
        <v>1386</v>
      </c>
      <c r="D3916" s="75" t="s">
        <v>83</v>
      </c>
      <c r="E3916" s="51"/>
      <c r="F3916" s="51"/>
      <c r="G3916" s="51"/>
      <c r="H3916" s="51"/>
      <c r="I3916" s="88"/>
    </row>
    <row r="3917" spans="1:9" ht="36">
      <c r="A3917" s="95"/>
      <c r="B3917" s="71"/>
      <c r="C3917" s="74" t="s">
        <v>482</v>
      </c>
      <c r="D3917" s="75" t="s">
        <v>1711</v>
      </c>
      <c r="E3917" s="51"/>
      <c r="F3917" s="51"/>
      <c r="G3917" s="51"/>
      <c r="H3917" s="51"/>
      <c r="I3917" s="88"/>
    </row>
    <row r="3918" spans="1:9">
      <c r="A3918" s="95" t="s">
        <v>75</v>
      </c>
      <c r="B3918" s="71"/>
      <c r="C3918" s="74"/>
      <c r="D3918" s="76" t="s">
        <v>1712</v>
      </c>
      <c r="E3918" s="51"/>
      <c r="F3918" s="51"/>
      <c r="G3918" s="51"/>
      <c r="H3918" s="51"/>
      <c r="I3918" s="88"/>
    </row>
    <row r="3919" spans="1:9">
      <c r="A3919" s="95"/>
      <c r="B3919" s="71"/>
      <c r="C3919" s="74"/>
      <c r="D3919" s="75"/>
      <c r="E3919" s="51"/>
      <c r="F3919" s="51"/>
      <c r="G3919" s="51"/>
      <c r="H3919" s="51"/>
      <c r="I3919" s="88"/>
    </row>
    <row r="3920" spans="1:9">
      <c r="A3920" s="95"/>
      <c r="B3920" s="71"/>
      <c r="C3920" s="74"/>
      <c r="D3920" s="75"/>
      <c r="E3920" s="51"/>
      <c r="F3920" s="51"/>
      <c r="G3920" s="51"/>
      <c r="H3920" s="51"/>
      <c r="I3920" s="88"/>
    </row>
    <row r="3921" spans="1:9">
      <c r="A3921" s="95"/>
      <c r="B3921" s="71"/>
      <c r="C3921" s="74"/>
      <c r="D3921" s="75"/>
      <c r="E3921" s="51"/>
      <c r="F3921" s="51"/>
      <c r="G3921" s="51"/>
      <c r="H3921" s="51"/>
      <c r="I3921" s="88"/>
    </row>
    <row r="3922" spans="1:9">
      <c r="A3922" s="95"/>
      <c r="B3922" s="71"/>
      <c r="C3922" s="74"/>
      <c r="D3922" s="78" t="s">
        <v>86</v>
      </c>
      <c r="E3922" s="51"/>
      <c r="F3922" s="51"/>
      <c r="G3922" s="51"/>
      <c r="H3922" s="51"/>
      <c r="I3922" s="88"/>
    </row>
    <row r="3923" spans="1:9" ht="54">
      <c r="A3923" s="90"/>
      <c r="B3923" s="60" t="s">
        <v>76</v>
      </c>
      <c r="C3923" s="62" t="s">
        <v>1385</v>
      </c>
      <c r="D3923" s="66" t="s">
        <v>1715</v>
      </c>
      <c r="E3923" s="51"/>
      <c r="F3923" s="51"/>
      <c r="G3923" s="51"/>
      <c r="H3923" s="51"/>
      <c r="I3923" s="88"/>
    </row>
    <row r="3924" spans="1:9" ht="255">
      <c r="A3924" s="91"/>
      <c r="B3924" s="61" t="s">
        <v>77</v>
      </c>
      <c r="C3924" s="79" t="s">
        <v>1714</v>
      </c>
      <c r="D3924" s="66" t="s">
        <v>83</v>
      </c>
      <c r="E3924" s="51"/>
      <c r="F3924" s="51"/>
      <c r="G3924" s="51"/>
      <c r="H3924" s="51"/>
      <c r="I3924" s="88"/>
    </row>
    <row r="3925" spans="1:9" ht="36">
      <c r="A3925" s="92"/>
      <c r="B3925" s="61"/>
      <c r="C3925" s="64" t="s">
        <v>1386</v>
      </c>
      <c r="D3925" s="66" t="s">
        <v>1716</v>
      </c>
      <c r="E3925" s="51"/>
      <c r="F3925" s="51"/>
      <c r="G3925" s="51"/>
      <c r="H3925" s="51"/>
      <c r="I3925" s="88"/>
    </row>
    <row r="3926" spans="1:9" ht="27">
      <c r="A3926" s="92" t="s">
        <v>75</v>
      </c>
      <c r="B3926" s="61"/>
      <c r="C3926" s="65" t="s">
        <v>246</v>
      </c>
      <c r="D3926" s="67" t="s">
        <v>1717</v>
      </c>
      <c r="E3926" s="51"/>
      <c r="F3926" s="51"/>
      <c r="G3926" s="51"/>
      <c r="H3926" s="51"/>
      <c r="I3926" s="88"/>
    </row>
    <row r="3927" spans="1:9">
      <c r="A3927" s="92"/>
      <c r="B3927" s="61"/>
      <c r="C3927" s="65"/>
      <c r="D3927" s="66"/>
      <c r="E3927" s="51"/>
      <c r="F3927" s="51"/>
      <c r="G3927" s="51"/>
      <c r="H3927" s="51"/>
      <c r="I3927" s="88"/>
    </row>
    <row r="3928" spans="1:9">
      <c r="A3928" s="92"/>
      <c r="B3928" s="61"/>
      <c r="C3928" s="65"/>
      <c r="D3928" s="66"/>
      <c r="E3928" s="51"/>
      <c r="F3928" s="51"/>
      <c r="G3928" s="51"/>
      <c r="H3928" s="51"/>
      <c r="I3928" s="88"/>
    </row>
    <row r="3929" spans="1:9">
      <c r="A3929" s="92"/>
      <c r="B3929" s="61"/>
      <c r="C3929" s="65"/>
      <c r="D3929" s="66"/>
      <c r="E3929" s="51"/>
      <c r="F3929" s="51"/>
      <c r="G3929" s="51"/>
      <c r="H3929" s="51"/>
      <c r="I3929" s="88"/>
    </row>
    <row r="3930" spans="1:9">
      <c r="A3930" s="92"/>
      <c r="B3930" s="61"/>
      <c r="C3930" s="65"/>
      <c r="D3930" s="69" t="s">
        <v>86</v>
      </c>
      <c r="E3930" s="51"/>
      <c r="F3930" s="51"/>
      <c r="G3930" s="51"/>
      <c r="H3930" s="51"/>
      <c r="I3930" s="88"/>
    </row>
    <row r="3931" spans="1:9" ht="63">
      <c r="A3931" s="93"/>
      <c r="B3931" s="70" t="s">
        <v>117</v>
      </c>
      <c r="C3931" s="72" t="s">
        <v>1409</v>
      </c>
      <c r="D3931" s="75" t="s">
        <v>1719</v>
      </c>
      <c r="E3931" s="51"/>
      <c r="F3931" s="51"/>
      <c r="G3931" s="51"/>
      <c r="H3931" s="51"/>
      <c r="I3931" s="88"/>
    </row>
    <row r="3932" spans="1:9">
      <c r="A3932" s="94"/>
      <c r="B3932" s="71" t="s">
        <v>87</v>
      </c>
      <c r="C3932" s="73" t="s">
        <v>1718</v>
      </c>
      <c r="D3932" s="75" t="s">
        <v>83</v>
      </c>
      <c r="E3932" s="51"/>
      <c r="F3932" s="51"/>
      <c r="G3932" s="51"/>
      <c r="H3932" s="51"/>
      <c r="I3932" s="88"/>
    </row>
    <row r="3933" spans="1:9" ht="36">
      <c r="A3933" s="95"/>
      <c r="B3933" s="71"/>
      <c r="C3933" s="57" t="s">
        <v>1411</v>
      </c>
      <c r="D3933" s="75" t="s">
        <v>1720</v>
      </c>
      <c r="E3933" s="51"/>
      <c r="F3933" s="51"/>
      <c r="G3933" s="51"/>
      <c r="H3933" s="51"/>
      <c r="I3933" s="88"/>
    </row>
    <row r="3934" spans="1:9" ht="36">
      <c r="A3934" s="95" t="s">
        <v>75</v>
      </c>
      <c r="B3934" s="71"/>
      <c r="C3934" s="74" t="s">
        <v>1154</v>
      </c>
      <c r="D3934" s="76" t="s">
        <v>1721</v>
      </c>
      <c r="E3934" s="51"/>
      <c r="F3934" s="51"/>
      <c r="G3934" s="51"/>
      <c r="H3934" s="51"/>
      <c r="I3934" s="88"/>
    </row>
    <row r="3935" spans="1:9">
      <c r="A3935" s="95"/>
      <c r="B3935" s="71"/>
      <c r="C3935" s="74"/>
      <c r="D3935" s="80" t="s">
        <v>1722</v>
      </c>
      <c r="E3935" s="51"/>
      <c r="F3935" s="51"/>
      <c r="G3935" s="51"/>
      <c r="H3935" s="51"/>
      <c r="I3935" s="88"/>
    </row>
    <row r="3936" spans="1:9">
      <c r="A3936" s="95"/>
      <c r="B3936" s="71"/>
      <c r="C3936" s="74"/>
      <c r="D3936" s="77"/>
      <c r="E3936" s="51"/>
      <c r="F3936" s="51"/>
      <c r="G3936" s="51"/>
      <c r="H3936" s="51"/>
      <c r="I3936" s="88"/>
    </row>
    <row r="3937" spans="1:9">
      <c r="A3937" s="95"/>
      <c r="B3937" s="71"/>
      <c r="C3937" s="74"/>
      <c r="D3937" s="77"/>
      <c r="E3937" s="51"/>
      <c r="F3937" s="51"/>
      <c r="G3937" s="51"/>
      <c r="H3937" s="51"/>
      <c r="I3937" s="88"/>
    </row>
    <row r="3938" spans="1:9">
      <c r="A3938" s="95"/>
      <c r="B3938" s="71"/>
      <c r="C3938" s="74"/>
      <c r="D3938" s="77"/>
      <c r="E3938" s="51"/>
      <c r="F3938" s="51"/>
      <c r="G3938" s="51"/>
      <c r="H3938" s="51"/>
      <c r="I3938" s="88"/>
    </row>
    <row r="3939" spans="1:9">
      <c r="A3939" s="95"/>
      <c r="B3939" s="71"/>
      <c r="C3939" s="74"/>
      <c r="D3939" s="78" t="s">
        <v>86</v>
      </c>
      <c r="E3939" s="51"/>
      <c r="F3939" s="51"/>
      <c r="G3939" s="51"/>
      <c r="H3939" s="51"/>
      <c r="I3939" s="88"/>
    </row>
    <row r="3940" spans="1:9" ht="45">
      <c r="A3940" s="90"/>
      <c r="B3940" s="60" t="s">
        <v>117</v>
      </c>
      <c r="C3940" s="62" t="s">
        <v>1330</v>
      </c>
      <c r="D3940" s="66" t="s">
        <v>1724</v>
      </c>
      <c r="E3940" s="51"/>
      <c r="F3940" s="51"/>
      <c r="G3940" s="51"/>
      <c r="H3940" s="51"/>
      <c r="I3940" s="88"/>
    </row>
    <row r="3941" spans="1:9" ht="27">
      <c r="A3941" s="91"/>
      <c r="B3941" s="61" t="s">
        <v>87</v>
      </c>
      <c r="C3941" s="63" t="s">
        <v>1723</v>
      </c>
      <c r="D3941" s="66" t="s">
        <v>83</v>
      </c>
      <c r="E3941" s="51"/>
      <c r="F3941" s="51"/>
      <c r="G3941" s="51"/>
      <c r="H3941" s="51"/>
      <c r="I3941" s="88"/>
    </row>
    <row r="3942" spans="1:9" ht="45">
      <c r="A3942" s="92"/>
      <c r="B3942" s="61"/>
      <c r="C3942" s="64" t="s">
        <v>1332</v>
      </c>
      <c r="D3942" s="66" t="s">
        <v>1725</v>
      </c>
      <c r="E3942" s="51"/>
      <c r="F3942" s="51"/>
      <c r="G3942" s="51"/>
      <c r="H3942" s="51"/>
      <c r="I3942" s="88"/>
    </row>
    <row r="3943" spans="1:9" ht="27">
      <c r="A3943" s="92" t="s">
        <v>75</v>
      </c>
      <c r="B3943" s="61"/>
      <c r="C3943" s="65" t="s">
        <v>390</v>
      </c>
      <c r="D3943" s="67" t="s">
        <v>1726</v>
      </c>
      <c r="E3943" s="51"/>
      <c r="F3943" s="51"/>
      <c r="G3943" s="51"/>
      <c r="H3943" s="51"/>
      <c r="I3943" s="88"/>
    </row>
    <row r="3944" spans="1:9">
      <c r="A3944" s="92"/>
      <c r="B3944" s="61"/>
      <c r="C3944" s="65"/>
      <c r="D3944" s="66"/>
      <c r="E3944" s="51"/>
      <c r="F3944" s="51"/>
      <c r="G3944" s="51"/>
      <c r="H3944" s="51"/>
      <c r="I3944" s="88"/>
    </row>
    <row r="3945" spans="1:9">
      <c r="A3945" s="92"/>
      <c r="B3945" s="61"/>
      <c r="C3945" s="65"/>
      <c r="D3945" s="66"/>
      <c r="E3945" s="51"/>
      <c r="F3945" s="51"/>
      <c r="G3945" s="51"/>
      <c r="H3945" s="51"/>
      <c r="I3945" s="88"/>
    </row>
    <row r="3946" spans="1:9">
      <c r="A3946" s="92"/>
      <c r="B3946" s="61"/>
      <c r="C3946" s="65"/>
      <c r="D3946" s="66"/>
      <c r="E3946" s="51"/>
      <c r="F3946" s="51"/>
      <c r="G3946" s="51"/>
      <c r="H3946" s="51"/>
      <c r="I3946" s="88"/>
    </row>
    <row r="3947" spans="1:9">
      <c r="A3947" s="92"/>
      <c r="B3947" s="61"/>
      <c r="C3947" s="65"/>
      <c r="D3947" s="69" t="s">
        <v>86</v>
      </c>
      <c r="E3947" s="51"/>
      <c r="F3947" s="51"/>
      <c r="G3947" s="51"/>
      <c r="H3947" s="51"/>
      <c r="I3947" s="88"/>
    </row>
    <row r="3948" spans="1:9" ht="54">
      <c r="A3948" s="93"/>
      <c r="B3948" s="70" t="s">
        <v>76</v>
      </c>
      <c r="C3948" s="72" t="s">
        <v>1385</v>
      </c>
      <c r="D3948" s="75" t="s">
        <v>1727</v>
      </c>
      <c r="E3948" s="51"/>
      <c r="F3948" s="51"/>
      <c r="G3948" s="51"/>
      <c r="H3948" s="51"/>
      <c r="I3948" s="88"/>
    </row>
    <row r="3949" spans="1:9" ht="36">
      <c r="A3949" s="94"/>
      <c r="B3949" s="71" t="s">
        <v>77</v>
      </c>
      <c r="C3949" s="57" t="s">
        <v>1386</v>
      </c>
      <c r="D3949" s="75" t="s">
        <v>1223</v>
      </c>
      <c r="E3949" s="51"/>
      <c r="F3949" s="51"/>
      <c r="G3949" s="51"/>
      <c r="H3949" s="51"/>
      <c r="I3949" s="88"/>
    </row>
    <row r="3950" spans="1:9" ht="27">
      <c r="A3950" s="95"/>
      <c r="B3950" s="71"/>
      <c r="C3950" s="74" t="s">
        <v>141</v>
      </c>
      <c r="D3950" s="75" t="s">
        <v>1728</v>
      </c>
      <c r="E3950" s="51"/>
      <c r="F3950" s="51"/>
      <c r="G3950" s="51"/>
      <c r="H3950" s="51"/>
      <c r="I3950" s="88"/>
    </row>
    <row r="3951" spans="1:9">
      <c r="A3951" s="95" t="s">
        <v>75</v>
      </c>
      <c r="B3951" s="71"/>
      <c r="C3951" s="74"/>
      <c r="D3951" s="76" t="s">
        <v>1729</v>
      </c>
      <c r="E3951" s="51"/>
      <c r="F3951" s="51"/>
      <c r="G3951" s="51"/>
      <c r="H3951" s="51"/>
      <c r="I3951" s="88"/>
    </row>
    <row r="3952" spans="1:9">
      <c r="A3952" s="95"/>
      <c r="B3952" s="71"/>
      <c r="C3952" s="74"/>
      <c r="D3952" s="75"/>
      <c r="E3952" s="51"/>
      <c r="F3952" s="51"/>
      <c r="G3952" s="51"/>
      <c r="H3952" s="51"/>
      <c r="I3952" s="88"/>
    </row>
    <row r="3953" spans="1:9">
      <c r="A3953" s="95"/>
      <c r="B3953" s="71"/>
      <c r="C3953" s="74"/>
      <c r="D3953" s="75"/>
      <c r="E3953" s="51"/>
      <c r="F3953" s="51"/>
      <c r="G3953" s="51"/>
      <c r="H3953" s="51"/>
      <c r="I3953" s="88"/>
    </row>
    <row r="3954" spans="1:9">
      <c r="A3954" s="95"/>
      <c r="B3954" s="71"/>
      <c r="C3954" s="74"/>
      <c r="D3954" s="75"/>
      <c r="E3954" s="51"/>
      <c r="F3954" s="51"/>
      <c r="G3954" s="51"/>
      <c r="H3954" s="51"/>
      <c r="I3954" s="88"/>
    </row>
    <row r="3955" spans="1:9">
      <c r="A3955" s="95"/>
      <c r="B3955" s="71"/>
      <c r="C3955" s="74"/>
      <c r="D3955" s="78" t="s">
        <v>86</v>
      </c>
      <c r="E3955" s="51"/>
      <c r="F3955" s="51"/>
      <c r="G3955" s="51"/>
      <c r="H3955" s="51"/>
      <c r="I3955" s="88"/>
    </row>
    <row r="3956" spans="1:9" ht="54">
      <c r="A3956" s="90"/>
      <c r="B3956" s="60" t="s">
        <v>76</v>
      </c>
      <c r="C3956" s="62" t="s">
        <v>1385</v>
      </c>
      <c r="D3956" s="66" t="s">
        <v>1731</v>
      </c>
      <c r="E3956" s="51"/>
      <c r="F3956" s="51"/>
      <c r="G3956" s="51"/>
      <c r="H3956" s="51"/>
      <c r="I3956" s="88"/>
    </row>
    <row r="3957" spans="1:9" ht="72">
      <c r="A3957" s="91"/>
      <c r="B3957" s="61" t="s">
        <v>77</v>
      </c>
      <c r="C3957" s="63" t="s">
        <v>1730</v>
      </c>
      <c r="D3957" s="66" t="s">
        <v>220</v>
      </c>
      <c r="E3957" s="51"/>
      <c r="F3957" s="51"/>
      <c r="G3957" s="51"/>
      <c r="H3957" s="51"/>
      <c r="I3957" s="88"/>
    </row>
    <row r="3958" spans="1:9" ht="36">
      <c r="A3958" s="92"/>
      <c r="B3958" s="61"/>
      <c r="C3958" s="64" t="s">
        <v>1386</v>
      </c>
      <c r="D3958" s="66" t="s">
        <v>1732</v>
      </c>
      <c r="E3958" s="51"/>
      <c r="F3958" s="51"/>
      <c r="G3958" s="51"/>
      <c r="H3958" s="51"/>
      <c r="I3958" s="88"/>
    </row>
    <row r="3959" spans="1:9" ht="27">
      <c r="A3959" s="92" t="s">
        <v>75</v>
      </c>
      <c r="B3959" s="61"/>
      <c r="C3959" s="65" t="s">
        <v>141</v>
      </c>
      <c r="D3959" s="67" t="s">
        <v>1733</v>
      </c>
      <c r="E3959" s="51"/>
      <c r="F3959" s="51"/>
      <c r="G3959" s="51"/>
      <c r="H3959" s="51"/>
      <c r="I3959" s="88"/>
    </row>
    <row r="3960" spans="1:9">
      <c r="A3960" s="92"/>
      <c r="B3960" s="61"/>
      <c r="C3960" s="65"/>
      <c r="D3960" s="66"/>
      <c r="E3960" s="51"/>
      <c r="F3960" s="51"/>
      <c r="G3960" s="51"/>
      <c r="H3960" s="51"/>
      <c r="I3960" s="88"/>
    </row>
    <row r="3961" spans="1:9">
      <c r="A3961" s="92"/>
      <c r="B3961" s="61"/>
      <c r="C3961" s="65"/>
      <c r="D3961" s="66"/>
      <c r="E3961" s="51"/>
      <c r="F3961" s="51"/>
      <c r="G3961" s="51"/>
      <c r="H3961" s="51"/>
      <c r="I3961" s="88"/>
    </row>
    <row r="3962" spans="1:9">
      <c r="A3962" s="92"/>
      <c r="B3962" s="61"/>
      <c r="C3962" s="65"/>
      <c r="D3962" s="66"/>
      <c r="E3962" s="51"/>
      <c r="F3962" s="51"/>
      <c r="G3962" s="51"/>
      <c r="H3962" s="51"/>
      <c r="I3962" s="88"/>
    </row>
    <row r="3963" spans="1:9">
      <c r="A3963" s="92"/>
      <c r="B3963" s="61"/>
      <c r="C3963" s="65"/>
      <c r="D3963" s="69" t="s">
        <v>86</v>
      </c>
      <c r="E3963" s="51"/>
      <c r="F3963" s="51"/>
      <c r="G3963" s="51"/>
      <c r="H3963" s="51"/>
      <c r="I3963" s="88"/>
    </row>
    <row r="3964" spans="1:9" ht="36">
      <c r="A3964" s="93"/>
      <c r="B3964" s="70" t="s">
        <v>117</v>
      </c>
      <c r="C3964" s="72" t="s">
        <v>1434</v>
      </c>
      <c r="D3964" s="75" t="s">
        <v>1736</v>
      </c>
      <c r="E3964" s="51"/>
      <c r="F3964" s="51"/>
      <c r="G3964" s="51"/>
      <c r="H3964" s="51"/>
      <c r="I3964" s="88"/>
    </row>
    <row r="3965" spans="1:9" ht="75">
      <c r="A3965" s="94"/>
      <c r="B3965" s="71" t="s">
        <v>87</v>
      </c>
      <c r="C3965" s="52" t="s">
        <v>1734</v>
      </c>
      <c r="D3965" s="75" t="s">
        <v>83</v>
      </c>
      <c r="E3965" s="51"/>
      <c r="F3965" s="51"/>
      <c r="G3965" s="51"/>
      <c r="H3965" s="51"/>
      <c r="I3965" s="88"/>
    </row>
    <row r="3966" spans="1:9" ht="45">
      <c r="A3966" s="95"/>
      <c r="B3966" s="71"/>
      <c r="C3966" s="57" t="s">
        <v>1435</v>
      </c>
      <c r="D3966" s="75" t="s">
        <v>1737</v>
      </c>
      <c r="E3966" s="51"/>
      <c r="F3966" s="51"/>
      <c r="G3966" s="51"/>
      <c r="H3966" s="51"/>
      <c r="I3966" s="88"/>
    </row>
    <row r="3967" spans="1:9" ht="36">
      <c r="A3967" s="95" t="s">
        <v>75</v>
      </c>
      <c r="B3967" s="71"/>
      <c r="C3967" s="74" t="s">
        <v>1735</v>
      </c>
      <c r="D3967" s="76" t="s">
        <v>1738</v>
      </c>
      <c r="E3967" s="51"/>
      <c r="F3967" s="51"/>
      <c r="G3967" s="51"/>
      <c r="H3967" s="51"/>
      <c r="I3967" s="88"/>
    </row>
    <row r="3968" spans="1:9">
      <c r="A3968" s="95"/>
      <c r="B3968" s="71"/>
      <c r="C3968" s="74"/>
      <c r="D3968" s="75"/>
      <c r="E3968" s="51"/>
      <c r="F3968" s="51"/>
      <c r="G3968" s="51"/>
      <c r="H3968" s="51"/>
      <c r="I3968" s="88"/>
    </row>
    <row r="3969" spans="1:9">
      <c r="A3969" s="95"/>
      <c r="B3969" s="71"/>
      <c r="C3969" s="74"/>
      <c r="D3969" s="75"/>
      <c r="E3969" s="51"/>
      <c r="F3969" s="51"/>
      <c r="G3969" s="51"/>
      <c r="H3969" s="51"/>
      <c r="I3969" s="88"/>
    </row>
    <row r="3970" spans="1:9">
      <c r="A3970" s="95"/>
      <c r="B3970" s="71"/>
      <c r="C3970" s="74"/>
      <c r="D3970" s="75"/>
      <c r="E3970" s="51"/>
      <c r="F3970" s="51"/>
      <c r="G3970" s="51"/>
      <c r="H3970" s="51"/>
      <c r="I3970" s="88"/>
    </row>
    <row r="3971" spans="1:9">
      <c r="A3971" s="95"/>
      <c r="B3971" s="71"/>
      <c r="C3971" s="74"/>
      <c r="D3971" s="78" t="s">
        <v>86</v>
      </c>
      <c r="E3971" s="51"/>
      <c r="F3971" s="51"/>
      <c r="G3971" s="51"/>
      <c r="H3971" s="51"/>
      <c r="I3971" s="88"/>
    </row>
    <row r="3972" spans="1:9" ht="18">
      <c r="A3972" s="90"/>
      <c r="B3972" s="60" t="s">
        <v>117</v>
      </c>
      <c r="C3972" s="62" t="s">
        <v>1697</v>
      </c>
      <c r="D3972" s="66" t="s">
        <v>1701</v>
      </c>
      <c r="E3972" s="51"/>
      <c r="F3972" s="51"/>
      <c r="G3972" s="51"/>
      <c r="H3972" s="51"/>
      <c r="I3972" s="88"/>
    </row>
    <row r="3973" spans="1:9" ht="360">
      <c r="A3973" s="91"/>
      <c r="B3973" s="61" t="s">
        <v>87</v>
      </c>
      <c r="C3973" s="79" t="s">
        <v>1739</v>
      </c>
      <c r="D3973" s="66" t="s">
        <v>83</v>
      </c>
      <c r="E3973" s="51"/>
      <c r="F3973" s="51"/>
      <c r="G3973" s="51"/>
      <c r="H3973" s="51"/>
      <c r="I3973" s="88"/>
    </row>
    <row r="3974" spans="1:9" ht="36">
      <c r="A3974" s="92"/>
      <c r="B3974" s="61"/>
      <c r="C3974" s="64" t="s">
        <v>1699</v>
      </c>
      <c r="D3974" s="66" t="s">
        <v>1740</v>
      </c>
      <c r="E3974" s="51"/>
      <c r="F3974" s="51"/>
      <c r="G3974" s="51"/>
      <c r="H3974" s="51"/>
      <c r="I3974" s="88"/>
    </row>
    <row r="3975" spans="1:9" ht="36">
      <c r="A3975" s="92" t="s">
        <v>29</v>
      </c>
      <c r="B3975" s="61"/>
      <c r="C3975" s="65" t="s">
        <v>1700</v>
      </c>
      <c r="D3975" s="67" t="s">
        <v>1741</v>
      </c>
      <c r="E3975" s="51"/>
      <c r="F3975" s="51"/>
      <c r="G3975" s="51"/>
      <c r="H3975" s="51"/>
      <c r="I3975" s="88"/>
    </row>
    <row r="3976" spans="1:9">
      <c r="A3976" s="92"/>
      <c r="B3976" s="61"/>
      <c r="C3976" s="65"/>
      <c r="D3976" s="66"/>
      <c r="E3976" s="51"/>
      <c r="F3976" s="51"/>
      <c r="G3976" s="51"/>
      <c r="H3976" s="51"/>
      <c r="I3976" s="88"/>
    </row>
    <row r="3977" spans="1:9">
      <c r="A3977" s="92"/>
      <c r="B3977" s="61"/>
      <c r="C3977" s="65"/>
      <c r="D3977" s="66"/>
      <c r="E3977" s="51"/>
      <c r="F3977" s="51"/>
      <c r="G3977" s="51"/>
      <c r="H3977" s="51"/>
      <c r="I3977" s="88"/>
    </row>
    <row r="3978" spans="1:9">
      <c r="A3978" s="92"/>
      <c r="B3978" s="61"/>
      <c r="C3978" s="65"/>
      <c r="D3978" s="66"/>
      <c r="E3978" s="51"/>
      <c r="F3978" s="51"/>
      <c r="G3978" s="51"/>
      <c r="H3978" s="51"/>
      <c r="I3978" s="88"/>
    </row>
    <row r="3979" spans="1:9">
      <c r="A3979" s="92"/>
      <c r="B3979" s="61"/>
      <c r="C3979" s="65"/>
      <c r="D3979" s="69" t="s">
        <v>86</v>
      </c>
      <c r="E3979" s="51"/>
      <c r="F3979" s="51"/>
      <c r="G3979" s="51"/>
      <c r="H3979" s="51"/>
      <c r="I3979" s="88"/>
    </row>
    <row r="3980" spans="1:9" ht="54">
      <c r="A3980" s="93"/>
      <c r="B3980" s="70" t="s">
        <v>76</v>
      </c>
      <c r="C3980" s="72" t="s">
        <v>1385</v>
      </c>
      <c r="D3980" s="75" t="s">
        <v>1742</v>
      </c>
      <c r="E3980" s="51"/>
      <c r="F3980" s="51"/>
      <c r="G3980" s="51"/>
      <c r="H3980" s="51"/>
      <c r="I3980" s="88"/>
    </row>
    <row r="3981" spans="1:9" ht="36">
      <c r="A3981" s="94"/>
      <c r="B3981" s="71" t="s">
        <v>77</v>
      </c>
      <c r="C3981" s="57" t="s">
        <v>1386</v>
      </c>
      <c r="D3981" s="75" t="s">
        <v>83</v>
      </c>
      <c r="E3981" s="51"/>
      <c r="F3981" s="51"/>
      <c r="G3981" s="51"/>
      <c r="H3981" s="51"/>
      <c r="I3981" s="88"/>
    </row>
    <row r="3982" spans="1:9" ht="36">
      <c r="A3982" s="95"/>
      <c r="B3982" s="71"/>
      <c r="C3982" s="74" t="s">
        <v>538</v>
      </c>
      <c r="D3982" s="75" t="s">
        <v>1740</v>
      </c>
      <c r="E3982" s="51"/>
      <c r="F3982" s="51"/>
      <c r="G3982" s="51"/>
      <c r="H3982" s="51"/>
      <c r="I3982" s="88"/>
    </row>
    <row r="3983" spans="1:9">
      <c r="A3983" s="95" t="s">
        <v>75</v>
      </c>
      <c r="B3983" s="71"/>
      <c r="C3983" s="74"/>
      <c r="D3983" s="76" t="s">
        <v>1741</v>
      </c>
      <c r="E3983" s="51"/>
      <c r="F3983" s="51"/>
      <c r="G3983" s="51"/>
      <c r="H3983" s="51"/>
      <c r="I3983" s="88"/>
    </row>
    <row r="3984" spans="1:9">
      <c r="A3984" s="95"/>
      <c r="B3984" s="71"/>
      <c r="C3984" s="74"/>
      <c r="D3984" s="75"/>
      <c r="E3984" s="51"/>
      <c r="F3984" s="51"/>
      <c r="G3984" s="51"/>
      <c r="H3984" s="51"/>
      <c r="I3984" s="88"/>
    </row>
    <row r="3985" spans="1:9">
      <c r="A3985" s="95"/>
      <c r="B3985" s="71"/>
      <c r="C3985" s="74"/>
      <c r="D3985" s="75"/>
      <c r="E3985" s="51"/>
      <c r="F3985" s="51"/>
      <c r="G3985" s="51"/>
      <c r="H3985" s="51"/>
      <c r="I3985" s="88"/>
    </row>
    <row r="3986" spans="1:9">
      <c r="A3986" s="95"/>
      <c r="B3986" s="71"/>
      <c r="C3986" s="74"/>
      <c r="D3986" s="75"/>
      <c r="E3986" s="51"/>
      <c r="F3986" s="51"/>
      <c r="G3986" s="51"/>
      <c r="H3986" s="51"/>
      <c r="I3986" s="88"/>
    </row>
    <row r="3987" spans="1:9">
      <c r="A3987" s="95"/>
      <c r="B3987" s="71"/>
      <c r="C3987" s="74"/>
      <c r="D3987" s="78" t="s">
        <v>86</v>
      </c>
      <c r="E3987" s="51"/>
      <c r="F3987" s="51"/>
      <c r="G3987" s="51"/>
      <c r="H3987" s="51"/>
      <c r="I3987" s="88"/>
    </row>
    <row r="3988" spans="1:9" ht="54">
      <c r="A3988" s="90"/>
      <c r="B3988" s="60" t="s">
        <v>76</v>
      </c>
      <c r="C3988" s="62" t="s">
        <v>1385</v>
      </c>
      <c r="D3988" s="66" t="s">
        <v>1743</v>
      </c>
      <c r="E3988" s="51"/>
      <c r="F3988" s="51"/>
      <c r="G3988" s="51"/>
      <c r="H3988" s="51"/>
      <c r="I3988" s="88"/>
    </row>
    <row r="3989" spans="1:9" ht="36">
      <c r="A3989" s="91"/>
      <c r="B3989" s="61" t="s">
        <v>77</v>
      </c>
      <c r="C3989" s="64" t="s">
        <v>1386</v>
      </c>
      <c r="D3989" s="66" t="s">
        <v>220</v>
      </c>
      <c r="E3989" s="51"/>
      <c r="F3989" s="51"/>
      <c r="G3989" s="51"/>
      <c r="H3989" s="51"/>
      <c r="I3989" s="88"/>
    </row>
    <row r="3990" spans="1:9" ht="36">
      <c r="A3990" s="92"/>
      <c r="B3990" s="61"/>
      <c r="C3990" s="65" t="s">
        <v>1709</v>
      </c>
      <c r="D3990" s="66" t="s">
        <v>1744</v>
      </c>
      <c r="E3990" s="51"/>
      <c r="F3990" s="51"/>
      <c r="G3990" s="51"/>
      <c r="H3990" s="51"/>
      <c r="I3990" s="88"/>
    </row>
    <row r="3991" spans="1:9">
      <c r="A3991" s="92" t="s">
        <v>75</v>
      </c>
      <c r="B3991" s="61"/>
      <c r="C3991" s="65"/>
      <c r="D3991" s="67" t="s">
        <v>1745</v>
      </c>
      <c r="E3991" s="51"/>
      <c r="F3991" s="51"/>
      <c r="G3991" s="51"/>
      <c r="H3991" s="51"/>
      <c r="I3991" s="88"/>
    </row>
    <row r="3992" spans="1:9">
      <c r="A3992" s="92"/>
      <c r="B3992" s="61"/>
      <c r="C3992" s="65"/>
      <c r="D3992" s="66"/>
      <c r="E3992" s="51"/>
      <c r="F3992" s="51"/>
      <c r="G3992" s="51"/>
      <c r="H3992" s="51"/>
      <c r="I3992" s="88"/>
    </row>
    <row r="3993" spans="1:9">
      <c r="A3993" s="92"/>
      <c r="B3993" s="61"/>
      <c r="C3993" s="65"/>
      <c r="D3993" s="66"/>
      <c r="E3993" s="51"/>
      <c r="F3993" s="51"/>
      <c r="G3993" s="51"/>
      <c r="H3993" s="51"/>
      <c r="I3993" s="88"/>
    </row>
    <row r="3994" spans="1:9">
      <c r="A3994" s="92"/>
      <c r="B3994" s="61"/>
      <c r="C3994" s="65"/>
      <c r="D3994" s="66"/>
      <c r="E3994" s="51"/>
      <c r="F3994" s="51"/>
      <c r="G3994" s="51"/>
      <c r="H3994" s="51"/>
      <c r="I3994" s="88"/>
    </row>
    <row r="3995" spans="1:9">
      <c r="A3995" s="92"/>
      <c r="B3995" s="61"/>
      <c r="C3995" s="65"/>
      <c r="D3995" s="69" t="s">
        <v>86</v>
      </c>
      <c r="E3995" s="51"/>
      <c r="F3995" s="51"/>
      <c r="G3995" s="51"/>
      <c r="H3995" s="51"/>
      <c r="I3995" s="88"/>
    </row>
    <row r="3996" spans="1:9" ht="54">
      <c r="A3996" s="93"/>
      <c r="B3996" s="70" t="s">
        <v>76</v>
      </c>
      <c r="C3996" s="72" t="s">
        <v>1385</v>
      </c>
      <c r="D3996" s="75" t="s">
        <v>1747</v>
      </c>
      <c r="E3996" s="51"/>
      <c r="F3996" s="51"/>
      <c r="G3996" s="51"/>
      <c r="H3996" s="51"/>
      <c r="I3996" s="88"/>
    </row>
    <row r="3997" spans="1:9" ht="45">
      <c r="A3997" s="94"/>
      <c r="B3997" s="71" t="s">
        <v>77</v>
      </c>
      <c r="C3997" s="73" t="s">
        <v>1746</v>
      </c>
      <c r="D3997" s="75" t="s">
        <v>1438</v>
      </c>
      <c r="E3997" s="51"/>
      <c r="F3997" s="51"/>
      <c r="G3997" s="51"/>
      <c r="H3997" s="51"/>
      <c r="I3997" s="88"/>
    </row>
    <row r="3998" spans="1:9" ht="36">
      <c r="A3998" s="95"/>
      <c r="B3998" s="71"/>
      <c r="C3998" s="57" t="s">
        <v>1386</v>
      </c>
      <c r="D3998" s="75" t="s">
        <v>1748</v>
      </c>
      <c r="E3998" s="51"/>
      <c r="F3998" s="51"/>
      <c r="G3998" s="51"/>
      <c r="H3998" s="51"/>
      <c r="I3998" s="88"/>
    </row>
    <row r="3999" spans="1:9" ht="27">
      <c r="A3999" s="95" t="s">
        <v>75</v>
      </c>
      <c r="B3999" s="71"/>
      <c r="C3999" s="74" t="s">
        <v>141</v>
      </c>
      <c r="D3999" s="76" t="s">
        <v>1749</v>
      </c>
      <c r="E3999" s="51"/>
      <c r="F3999" s="51"/>
      <c r="G3999" s="51"/>
      <c r="H3999" s="51"/>
      <c r="I3999" s="88"/>
    </row>
    <row r="4000" spans="1:9">
      <c r="A4000" s="95"/>
      <c r="B4000" s="71"/>
      <c r="C4000" s="74"/>
      <c r="D4000" s="75"/>
      <c r="E4000" s="51"/>
      <c r="F4000" s="51"/>
      <c r="G4000" s="51"/>
      <c r="H4000" s="51"/>
      <c r="I4000" s="88"/>
    </row>
    <row r="4001" spans="1:9">
      <c r="A4001" s="95"/>
      <c r="B4001" s="71"/>
      <c r="C4001" s="74"/>
      <c r="D4001" s="75"/>
      <c r="E4001" s="51"/>
      <c r="F4001" s="51"/>
      <c r="G4001" s="51"/>
      <c r="H4001" s="51"/>
      <c r="I4001" s="88"/>
    </row>
    <row r="4002" spans="1:9">
      <c r="A4002" s="95"/>
      <c r="B4002" s="71"/>
      <c r="C4002" s="74"/>
      <c r="D4002" s="75"/>
      <c r="E4002" s="51"/>
      <c r="F4002" s="51"/>
      <c r="G4002" s="51"/>
      <c r="H4002" s="51"/>
      <c r="I4002" s="88"/>
    </row>
    <row r="4003" spans="1:9">
      <c r="A4003" s="95"/>
      <c r="B4003" s="71"/>
      <c r="C4003" s="74"/>
      <c r="D4003" s="78" t="s">
        <v>86</v>
      </c>
      <c r="E4003" s="51"/>
      <c r="F4003" s="51"/>
      <c r="G4003" s="51"/>
      <c r="H4003" s="51"/>
      <c r="I4003" s="88"/>
    </row>
    <row r="4004" spans="1:9" ht="18">
      <c r="A4004" s="90"/>
      <c r="B4004" s="60" t="s">
        <v>117</v>
      </c>
      <c r="C4004" s="62" t="s">
        <v>1697</v>
      </c>
      <c r="D4004" s="66" t="s">
        <v>1751</v>
      </c>
      <c r="E4004" s="51"/>
      <c r="F4004" s="51"/>
      <c r="G4004" s="51"/>
      <c r="H4004" s="51"/>
      <c r="I4004" s="88"/>
    </row>
    <row r="4005" spans="1:9" ht="90">
      <c r="A4005" s="91"/>
      <c r="B4005" s="61" t="s">
        <v>87</v>
      </c>
      <c r="C4005" s="63" t="s">
        <v>1750</v>
      </c>
      <c r="D4005" s="66" t="s">
        <v>83</v>
      </c>
      <c r="E4005" s="51"/>
      <c r="F4005" s="51"/>
      <c r="G4005" s="51"/>
      <c r="H4005" s="51"/>
      <c r="I4005" s="88"/>
    </row>
    <row r="4006" spans="1:9" ht="36">
      <c r="A4006" s="92"/>
      <c r="B4006" s="61"/>
      <c r="C4006" s="64" t="s">
        <v>1699</v>
      </c>
      <c r="D4006" s="66" t="s">
        <v>1752</v>
      </c>
      <c r="E4006" s="51"/>
      <c r="F4006" s="51"/>
      <c r="G4006" s="51"/>
      <c r="H4006" s="51"/>
      <c r="I4006" s="88"/>
    </row>
    <row r="4007" spans="1:9" ht="36">
      <c r="A4007" s="92" t="s">
        <v>75</v>
      </c>
      <c r="B4007" s="61"/>
      <c r="C4007" s="65" t="s">
        <v>538</v>
      </c>
      <c r="D4007" s="67" t="s">
        <v>1753</v>
      </c>
      <c r="E4007" s="51"/>
      <c r="F4007" s="51"/>
      <c r="G4007" s="51"/>
      <c r="H4007" s="51"/>
      <c r="I4007" s="88"/>
    </row>
    <row r="4008" spans="1:9">
      <c r="A4008" s="92"/>
      <c r="B4008" s="61"/>
      <c r="C4008" s="65"/>
      <c r="D4008" s="66"/>
      <c r="E4008" s="51"/>
      <c r="F4008" s="51"/>
      <c r="G4008" s="51"/>
      <c r="H4008" s="51"/>
      <c r="I4008" s="88"/>
    </row>
    <row r="4009" spans="1:9">
      <c r="A4009" s="92"/>
      <c r="B4009" s="61"/>
      <c r="C4009" s="65"/>
      <c r="D4009" s="66"/>
      <c r="E4009" s="51"/>
      <c r="F4009" s="51"/>
      <c r="G4009" s="51"/>
      <c r="H4009" s="51"/>
      <c r="I4009" s="88"/>
    </row>
    <row r="4010" spans="1:9">
      <c r="A4010" s="92"/>
      <c r="B4010" s="61"/>
      <c r="C4010" s="65"/>
      <c r="D4010" s="66"/>
      <c r="E4010" s="51"/>
      <c r="F4010" s="51"/>
      <c r="G4010" s="51"/>
      <c r="H4010" s="51"/>
      <c r="I4010" s="88"/>
    </row>
    <row r="4011" spans="1:9">
      <c r="A4011" s="92"/>
      <c r="B4011" s="61"/>
      <c r="C4011" s="65"/>
      <c r="D4011" s="69" t="s">
        <v>86</v>
      </c>
      <c r="E4011" s="51"/>
      <c r="F4011" s="51"/>
      <c r="G4011" s="51"/>
      <c r="H4011" s="51"/>
      <c r="I4011" s="88"/>
    </row>
    <row r="4012" spans="1:9" ht="18">
      <c r="A4012" s="93"/>
      <c r="B4012" s="70" t="s">
        <v>117</v>
      </c>
      <c r="C4012" s="72" t="s">
        <v>1283</v>
      </c>
      <c r="D4012" s="75" t="s">
        <v>1755</v>
      </c>
      <c r="E4012" s="51"/>
      <c r="F4012" s="51"/>
      <c r="G4012" s="51"/>
      <c r="H4012" s="51"/>
      <c r="I4012" s="88"/>
    </row>
    <row r="4013" spans="1:9" ht="63">
      <c r="A4013" s="94"/>
      <c r="B4013" s="71" t="s">
        <v>87</v>
      </c>
      <c r="C4013" s="73" t="s">
        <v>1754</v>
      </c>
      <c r="D4013" s="75" t="s">
        <v>83</v>
      </c>
      <c r="E4013" s="51"/>
      <c r="F4013" s="51"/>
      <c r="G4013" s="51"/>
      <c r="H4013" s="51"/>
      <c r="I4013" s="88"/>
    </row>
    <row r="4014" spans="1:9" ht="36">
      <c r="A4014" s="95"/>
      <c r="B4014" s="71"/>
      <c r="C4014" s="57" t="s">
        <v>1285</v>
      </c>
      <c r="D4014" s="75" t="s">
        <v>1756</v>
      </c>
      <c r="E4014" s="51"/>
      <c r="F4014" s="51"/>
      <c r="G4014" s="51"/>
      <c r="H4014" s="51"/>
      <c r="I4014" s="88"/>
    </row>
    <row r="4015" spans="1:9" ht="36">
      <c r="A4015" s="95" t="s">
        <v>75</v>
      </c>
      <c r="B4015" s="71"/>
      <c r="C4015" s="74" t="s">
        <v>320</v>
      </c>
      <c r="D4015" s="76" t="s">
        <v>1757</v>
      </c>
      <c r="E4015" s="51"/>
      <c r="F4015" s="51"/>
      <c r="G4015" s="51"/>
      <c r="H4015" s="51"/>
      <c r="I4015" s="88"/>
    </row>
    <row r="4016" spans="1:9">
      <c r="A4016" s="95"/>
      <c r="B4016" s="71"/>
      <c r="C4016" s="74"/>
      <c r="D4016" s="75"/>
      <c r="E4016" s="51"/>
      <c r="F4016" s="51"/>
      <c r="G4016" s="51"/>
      <c r="H4016" s="51"/>
      <c r="I4016" s="88"/>
    </row>
    <row r="4017" spans="1:9">
      <c r="A4017" s="95"/>
      <c r="B4017" s="71"/>
      <c r="C4017" s="74"/>
      <c r="D4017" s="75"/>
      <c r="E4017" s="51"/>
      <c r="F4017" s="51"/>
      <c r="G4017" s="51"/>
      <c r="H4017" s="51"/>
      <c r="I4017" s="88"/>
    </row>
    <row r="4018" spans="1:9">
      <c r="A4018" s="95"/>
      <c r="B4018" s="71"/>
      <c r="C4018" s="74"/>
      <c r="D4018" s="75"/>
      <c r="E4018" s="51"/>
      <c r="F4018" s="51"/>
      <c r="G4018" s="51"/>
      <c r="H4018" s="51"/>
      <c r="I4018" s="88"/>
    </row>
    <row r="4019" spans="1:9">
      <c r="A4019" s="95"/>
      <c r="B4019" s="71"/>
      <c r="C4019" s="74"/>
      <c r="D4019" s="78" t="s">
        <v>86</v>
      </c>
      <c r="E4019" s="51"/>
      <c r="F4019" s="51"/>
      <c r="G4019" s="51"/>
      <c r="H4019" s="51"/>
      <c r="I4019" s="88"/>
    </row>
    <row r="4020" spans="1:9" ht="54">
      <c r="A4020" s="90"/>
      <c r="B4020" s="60" t="s">
        <v>76</v>
      </c>
      <c r="C4020" s="62" t="s">
        <v>1385</v>
      </c>
      <c r="D4020" s="66" t="s">
        <v>1759</v>
      </c>
      <c r="E4020" s="51"/>
      <c r="F4020" s="51"/>
      <c r="G4020" s="51"/>
      <c r="H4020" s="51"/>
      <c r="I4020" s="88"/>
    </row>
    <row r="4021" spans="1:9" ht="63">
      <c r="A4021" s="91"/>
      <c r="B4021" s="61" t="s">
        <v>77</v>
      </c>
      <c r="C4021" s="63" t="s">
        <v>1758</v>
      </c>
      <c r="D4021" s="66" t="s">
        <v>83</v>
      </c>
      <c r="E4021" s="51"/>
      <c r="F4021" s="51"/>
      <c r="G4021" s="51"/>
      <c r="H4021" s="51"/>
      <c r="I4021" s="88"/>
    </row>
    <row r="4022" spans="1:9" ht="36">
      <c r="A4022" s="92"/>
      <c r="B4022" s="61"/>
      <c r="C4022" s="64" t="s">
        <v>1386</v>
      </c>
      <c r="D4022" s="66" t="s">
        <v>1756</v>
      </c>
      <c r="E4022" s="51"/>
      <c r="F4022" s="51"/>
      <c r="G4022" s="51"/>
      <c r="H4022" s="51"/>
      <c r="I4022" s="88"/>
    </row>
    <row r="4023" spans="1:9" ht="27">
      <c r="A4023" s="92" t="s">
        <v>75</v>
      </c>
      <c r="B4023" s="61"/>
      <c r="C4023" s="65" t="s">
        <v>513</v>
      </c>
      <c r="D4023" s="67" t="s">
        <v>1757</v>
      </c>
      <c r="E4023" s="51"/>
      <c r="F4023" s="51"/>
      <c r="G4023" s="51"/>
      <c r="H4023" s="51"/>
      <c r="I4023" s="88"/>
    </row>
    <row r="4024" spans="1:9">
      <c r="A4024" s="92"/>
      <c r="B4024" s="61"/>
      <c r="C4024" s="65"/>
      <c r="D4024" s="66"/>
      <c r="E4024" s="51"/>
      <c r="F4024" s="51"/>
      <c r="G4024" s="51"/>
      <c r="H4024" s="51"/>
      <c r="I4024" s="88"/>
    </row>
    <row r="4025" spans="1:9">
      <c r="A4025" s="92"/>
      <c r="B4025" s="61"/>
      <c r="C4025" s="65"/>
      <c r="D4025" s="66"/>
      <c r="E4025" s="51"/>
      <c r="F4025" s="51"/>
      <c r="G4025" s="51"/>
      <c r="H4025" s="51"/>
      <c r="I4025" s="88"/>
    </row>
    <row r="4026" spans="1:9">
      <c r="A4026" s="92"/>
      <c r="B4026" s="61"/>
      <c r="C4026" s="65"/>
      <c r="D4026" s="66"/>
      <c r="E4026" s="51"/>
      <c r="F4026" s="51"/>
      <c r="G4026" s="51"/>
      <c r="H4026" s="51"/>
      <c r="I4026" s="88"/>
    </row>
    <row r="4027" spans="1:9">
      <c r="A4027" s="92"/>
      <c r="B4027" s="61"/>
      <c r="C4027" s="65"/>
      <c r="D4027" s="69" t="s">
        <v>86</v>
      </c>
      <c r="E4027" s="51"/>
      <c r="F4027" s="51"/>
      <c r="G4027" s="51"/>
      <c r="H4027" s="51"/>
      <c r="I4027" s="88"/>
    </row>
    <row r="4028" spans="1:9" ht="54">
      <c r="A4028" s="93"/>
      <c r="B4028" s="70" t="s">
        <v>76</v>
      </c>
      <c r="C4028" s="72" t="s">
        <v>1385</v>
      </c>
      <c r="D4028" s="75" t="s">
        <v>1761</v>
      </c>
      <c r="E4028" s="51"/>
      <c r="F4028" s="51"/>
      <c r="G4028" s="51"/>
      <c r="H4028" s="51"/>
      <c r="I4028" s="88"/>
    </row>
    <row r="4029" spans="1:9" ht="27">
      <c r="A4029" s="94"/>
      <c r="B4029" s="71" t="s">
        <v>77</v>
      </c>
      <c r="C4029" s="73" t="s">
        <v>1760</v>
      </c>
      <c r="D4029" s="75" t="s">
        <v>83</v>
      </c>
      <c r="E4029" s="51"/>
      <c r="F4029" s="51"/>
      <c r="G4029" s="51"/>
      <c r="H4029" s="51"/>
      <c r="I4029" s="88"/>
    </row>
    <row r="4030" spans="1:9" ht="36">
      <c r="A4030" s="95"/>
      <c r="B4030" s="71"/>
      <c r="C4030" s="57" t="s">
        <v>1386</v>
      </c>
      <c r="D4030" s="75" t="s">
        <v>1756</v>
      </c>
      <c r="E4030" s="51"/>
      <c r="F4030" s="51"/>
      <c r="G4030" s="51"/>
      <c r="H4030" s="51"/>
      <c r="I4030" s="88"/>
    </row>
    <row r="4031" spans="1:9" ht="27">
      <c r="A4031" s="95" t="s">
        <v>75</v>
      </c>
      <c r="B4031" s="71"/>
      <c r="C4031" s="74" t="s">
        <v>602</v>
      </c>
      <c r="D4031" s="76" t="s">
        <v>1757</v>
      </c>
      <c r="E4031" s="51"/>
      <c r="F4031" s="51"/>
      <c r="G4031" s="51"/>
      <c r="H4031" s="51"/>
      <c r="I4031" s="88"/>
    </row>
    <row r="4032" spans="1:9">
      <c r="A4032" s="95"/>
      <c r="B4032" s="71"/>
      <c r="C4032" s="74"/>
      <c r="D4032" s="75"/>
      <c r="E4032" s="51"/>
      <c r="F4032" s="51"/>
      <c r="G4032" s="51"/>
      <c r="H4032" s="51"/>
      <c r="I4032" s="88"/>
    </row>
    <row r="4033" spans="1:9">
      <c r="A4033" s="95"/>
      <c r="B4033" s="71"/>
      <c r="C4033" s="74"/>
      <c r="D4033" s="75"/>
      <c r="E4033" s="51"/>
      <c r="F4033" s="51"/>
      <c r="G4033" s="51"/>
      <c r="H4033" s="51"/>
      <c r="I4033" s="88"/>
    </row>
    <row r="4034" spans="1:9">
      <c r="A4034" s="95"/>
      <c r="B4034" s="71"/>
      <c r="C4034" s="74"/>
      <c r="D4034" s="75"/>
      <c r="E4034" s="51"/>
      <c r="F4034" s="51"/>
      <c r="G4034" s="51"/>
      <c r="H4034" s="51"/>
      <c r="I4034" s="88"/>
    </row>
    <row r="4035" spans="1:9">
      <c r="A4035" s="95"/>
      <c r="B4035" s="71"/>
      <c r="C4035" s="74"/>
      <c r="D4035" s="78" t="s">
        <v>86</v>
      </c>
      <c r="E4035" s="51"/>
      <c r="F4035" s="51"/>
      <c r="G4035" s="51"/>
      <c r="H4035" s="51"/>
      <c r="I4035" s="88"/>
    </row>
    <row r="4036" spans="1:9" ht="54">
      <c r="A4036" s="90"/>
      <c r="B4036" s="60" t="s">
        <v>76</v>
      </c>
      <c r="C4036" s="62" t="s">
        <v>1385</v>
      </c>
      <c r="D4036" s="66" t="s">
        <v>1763</v>
      </c>
      <c r="E4036" s="51"/>
      <c r="F4036" s="51"/>
      <c r="G4036" s="51"/>
      <c r="H4036" s="51"/>
      <c r="I4036" s="88"/>
    </row>
    <row r="4037" spans="1:9" ht="54">
      <c r="A4037" s="91"/>
      <c r="B4037" s="61" t="s">
        <v>77</v>
      </c>
      <c r="C4037" s="63" t="s">
        <v>1762</v>
      </c>
      <c r="D4037" s="66" t="s">
        <v>83</v>
      </c>
      <c r="E4037" s="51"/>
      <c r="F4037" s="51"/>
      <c r="G4037" s="51"/>
      <c r="H4037" s="51"/>
      <c r="I4037" s="88"/>
    </row>
    <row r="4038" spans="1:9" ht="36">
      <c r="A4038" s="92"/>
      <c r="B4038" s="61"/>
      <c r="C4038" s="64" t="s">
        <v>1386</v>
      </c>
      <c r="D4038" s="66" t="s">
        <v>1756</v>
      </c>
      <c r="E4038" s="51"/>
      <c r="F4038" s="51"/>
      <c r="G4038" s="51"/>
      <c r="H4038" s="51"/>
      <c r="I4038" s="88"/>
    </row>
    <row r="4039" spans="1:9" ht="36">
      <c r="A4039" s="92" t="s">
        <v>75</v>
      </c>
      <c r="B4039" s="61"/>
      <c r="C4039" s="65" t="s">
        <v>91</v>
      </c>
      <c r="D4039" s="67" t="s">
        <v>1757</v>
      </c>
      <c r="E4039" s="51"/>
      <c r="F4039" s="51"/>
      <c r="G4039" s="51"/>
      <c r="H4039" s="51"/>
      <c r="I4039" s="88"/>
    </row>
    <row r="4040" spans="1:9">
      <c r="A4040" s="92"/>
      <c r="B4040" s="61"/>
      <c r="C4040" s="65"/>
      <c r="D4040" s="66"/>
      <c r="E4040" s="51"/>
      <c r="F4040" s="51"/>
      <c r="G4040" s="51"/>
      <c r="H4040" s="51"/>
      <c r="I4040" s="88"/>
    </row>
    <row r="4041" spans="1:9">
      <c r="A4041" s="92"/>
      <c r="B4041" s="61"/>
      <c r="C4041" s="65"/>
      <c r="D4041" s="66"/>
      <c r="E4041" s="51"/>
      <c r="F4041" s="51"/>
      <c r="G4041" s="51"/>
      <c r="H4041" s="51"/>
      <c r="I4041" s="88"/>
    </row>
    <row r="4042" spans="1:9">
      <c r="A4042" s="92"/>
      <c r="B4042" s="61"/>
      <c r="C4042" s="65"/>
      <c r="D4042" s="66"/>
      <c r="E4042" s="51"/>
      <c r="F4042" s="51"/>
      <c r="G4042" s="51"/>
      <c r="H4042" s="51"/>
      <c r="I4042" s="88"/>
    </row>
    <row r="4043" spans="1:9">
      <c r="A4043" s="92"/>
      <c r="B4043" s="61"/>
      <c r="C4043" s="65"/>
      <c r="D4043" s="69" t="s">
        <v>86</v>
      </c>
      <c r="E4043" s="51"/>
      <c r="F4043" s="51"/>
      <c r="G4043" s="51"/>
      <c r="H4043" s="51"/>
      <c r="I4043" s="88"/>
    </row>
    <row r="4044" spans="1:9" ht="54">
      <c r="A4044" s="93"/>
      <c r="B4044" s="70" t="s">
        <v>76</v>
      </c>
      <c r="C4044" s="72" t="s">
        <v>1385</v>
      </c>
      <c r="D4044" s="75" t="s">
        <v>1765</v>
      </c>
      <c r="E4044" s="51"/>
      <c r="F4044" s="51"/>
      <c r="G4044" s="51"/>
      <c r="H4044" s="51"/>
      <c r="I4044" s="88"/>
    </row>
    <row r="4045" spans="1:9" ht="36">
      <c r="A4045" s="94"/>
      <c r="B4045" s="71" t="s">
        <v>77</v>
      </c>
      <c r="C4045" s="57" t="s">
        <v>1386</v>
      </c>
      <c r="D4045" s="75" t="s">
        <v>83</v>
      </c>
      <c r="E4045" s="51"/>
      <c r="F4045" s="51"/>
      <c r="G4045" s="51"/>
      <c r="H4045" s="51"/>
      <c r="I4045" s="88"/>
    </row>
    <row r="4046" spans="1:9" ht="36">
      <c r="A4046" s="95"/>
      <c r="B4046" s="71"/>
      <c r="C4046" s="74" t="s">
        <v>1764</v>
      </c>
      <c r="D4046" s="75" t="s">
        <v>1766</v>
      </c>
      <c r="E4046" s="51"/>
      <c r="F4046" s="51"/>
      <c r="G4046" s="51"/>
      <c r="H4046" s="51"/>
      <c r="I4046" s="88"/>
    </row>
    <row r="4047" spans="1:9">
      <c r="A4047" s="95" t="s">
        <v>75</v>
      </c>
      <c r="B4047" s="71"/>
      <c r="C4047" s="74"/>
      <c r="D4047" s="76" t="s">
        <v>1767</v>
      </c>
      <c r="E4047" s="51"/>
      <c r="F4047" s="51"/>
      <c r="G4047" s="51"/>
      <c r="H4047" s="51"/>
      <c r="I4047" s="88"/>
    </row>
    <row r="4048" spans="1:9">
      <c r="A4048" s="95"/>
      <c r="B4048" s="71"/>
      <c r="C4048" s="74"/>
      <c r="D4048" s="75"/>
      <c r="E4048" s="51"/>
      <c r="F4048" s="51"/>
      <c r="G4048" s="51"/>
      <c r="H4048" s="51"/>
      <c r="I4048" s="88"/>
    </row>
    <row r="4049" spans="1:9">
      <c r="A4049" s="95"/>
      <c r="B4049" s="71"/>
      <c r="C4049" s="74"/>
      <c r="D4049" s="75"/>
      <c r="E4049" s="51"/>
      <c r="F4049" s="51"/>
      <c r="G4049" s="51"/>
      <c r="H4049" s="51"/>
      <c r="I4049" s="88"/>
    </row>
    <row r="4050" spans="1:9">
      <c r="A4050" s="95"/>
      <c r="B4050" s="71"/>
      <c r="C4050" s="74"/>
      <c r="D4050" s="75"/>
      <c r="E4050" s="51"/>
      <c r="F4050" s="51"/>
      <c r="G4050" s="51"/>
      <c r="H4050" s="51"/>
      <c r="I4050" s="88"/>
    </row>
    <row r="4051" spans="1:9">
      <c r="A4051" s="95"/>
      <c r="B4051" s="71"/>
      <c r="C4051" s="74"/>
      <c r="D4051" s="78" t="s">
        <v>86</v>
      </c>
      <c r="E4051" s="51"/>
      <c r="F4051" s="51"/>
      <c r="G4051" s="51"/>
      <c r="H4051" s="51"/>
      <c r="I4051" s="88"/>
    </row>
    <row r="4052" spans="1:9" ht="64.5" thickBot="1">
      <c r="A4052" s="96" t="s">
        <v>1768</v>
      </c>
      <c r="B4052" s="97"/>
      <c r="C4052" s="97"/>
      <c r="D4052" s="97"/>
      <c r="E4052" s="97"/>
      <c r="F4052" s="97"/>
      <c r="G4052" s="97"/>
      <c r="H4052" s="97"/>
      <c r="I4052" s="98"/>
    </row>
    <row r="4053" spans="1:9">
      <c r="A4053" s="50" t="s">
        <v>1769</v>
      </c>
    </row>
    <row r="4054" spans="1:9" ht="30">
      <c r="A4054" s="99" t="s">
        <v>1770</v>
      </c>
    </row>
    <row r="4055" spans="1:9">
      <c r="A4055" s="99" t="s">
        <v>1771</v>
      </c>
    </row>
    <row r="4056" spans="1:9" ht="30">
      <c r="A4056" s="99" t="s">
        <v>1772</v>
      </c>
    </row>
    <row r="4057" spans="1:9">
      <c r="A4057" s="99" t="s">
        <v>1773</v>
      </c>
    </row>
    <row r="4058" spans="1:9" ht="30">
      <c r="A4058" s="99" t="s">
        <v>1774</v>
      </c>
    </row>
    <row r="4059" spans="1:9" ht="25.5">
      <c r="A4059" s="50" t="s">
        <v>1775</v>
      </c>
    </row>
    <row r="4060" spans="1:9" ht="45">
      <c r="A4060" s="99" t="s">
        <v>1776</v>
      </c>
    </row>
    <row r="4061" spans="1:9" ht="45">
      <c r="A4061" s="99" t="s">
        <v>1777</v>
      </c>
    </row>
    <row r="4062" spans="1:9" ht="45">
      <c r="A4062" s="99" t="s">
        <v>1778</v>
      </c>
    </row>
    <row r="4063" spans="1:9" ht="45">
      <c r="A4063" s="99" t="s">
        <v>1779</v>
      </c>
    </row>
    <row r="4064" spans="1:9" ht="30">
      <c r="A4064" s="99" t="s">
        <v>1780</v>
      </c>
    </row>
    <row r="4065" spans="1:1">
      <c r="A4065" s="50" t="s">
        <v>1781</v>
      </c>
    </row>
    <row r="4066" spans="1:1" ht="60">
      <c r="A4066" s="99" t="s">
        <v>1782</v>
      </c>
    </row>
    <row r="4067" spans="1:1" ht="45">
      <c r="A4067" s="99" t="s">
        <v>1783</v>
      </c>
    </row>
    <row r="4068" spans="1:1" ht="30">
      <c r="A4068" s="99" t="s">
        <v>1784</v>
      </c>
    </row>
    <row r="4069" spans="1:1" ht="60">
      <c r="A4069" s="99" t="s">
        <v>1785</v>
      </c>
    </row>
    <row r="4070" spans="1:1">
      <c r="A4070" s="50" t="s">
        <v>1786</v>
      </c>
    </row>
    <row r="4071" spans="1:1" ht="38.25">
      <c r="A4071" s="50" t="s">
        <v>1787</v>
      </c>
    </row>
    <row r="4072" spans="1:1" ht="45">
      <c r="A4072" s="99" t="s">
        <v>1788</v>
      </c>
    </row>
    <row r="4073" spans="1:1" ht="30">
      <c r="A4073" s="99" t="s">
        <v>1789</v>
      </c>
    </row>
    <row r="4074" spans="1:1" ht="30">
      <c r="A4074" s="99" t="s">
        <v>1790</v>
      </c>
    </row>
    <row r="4075" spans="1:1" ht="30">
      <c r="A4075" s="99" t="s">
        <v>1791</v>
      </c>
    </row>
    <row r="4076" spans="1:1" ht="30">
      <c r="A4076" s="99" t="s">
        <v>1792</v>
      </c>
    </row>
    <row r="4077" spans="1:1" ht="30">
      <c r="A4077" s="99" t="s">
        <v>1793</v>
      </c>
    </row>
    <row r="4078" spans="1:1" ht="409.5">
      <c r="A4078" s="100" t="s">
        <v>1794</v>
      </c>
    </row>
  </sheetData>
  <mergeCells count="26">
    <mergeCell ref="A19:I19"/>
    <mergeCell ref="A15:I15"/>
    <mergeCell ref="A11:I11"/>
    <mergeCell ref="A12:I12"/>
    <mergeCell ref="A17:I17"/>
    <mergeCell ref="A18:I18"/>
    <mergeCell ref="B3636:B3643"/>
    <mergeCell ref="B656:B663"/>
    <mergeCell ref="B1363:B1370"/>
    <mergeCell ref="B2949:B2956"/>
    <mergeCell ref="B3134:B3141"/>
    <mergeCell ref="B3346:B3353"/>
    <mergeCell ref="B3354:B3361"/>
    <mergeCell ref="B3362:B3369"/>
    <mergeCell ref="B3458:B3465"/>
    <mergeCell ref="B3531:B3538"/>
    <mergeCell ref="B3547:B3554"/>
    <mergeCell ref="B3587:B3594"/>
    <mergeCell ref="B3801:B3808"/>
    <mergeCell ref="B3850:B3857"/>
    <mergeCell ref="B3653:B3660"/>
    <mergeCell ref="B3669:B3676"/>
    <mergeCell ref="B3701:B3708"/>
    <mergeCell ref="B3709:B3717"/>
    <mergeCell ref="B3751:B3758"/>
    <mergeCell ref="B3792:B3800"/>
  </mergeCells>
  <hyperlinks>
    <hyperlink ref="A11" r:id="rId1" display="https://www.bricklink.com/searchAdvanced.asp" xr:uid="{65CEE8EA-32C8-4A69-AB8E-C9915BEAC5A1}"/>
    <hyperlink ref="B16" r:id="rId2" display="https://www.bricklink.com/help.asp?helpID=436" xr:uid="{093151CD-8D87-4EF2-A824-42AEF0720E23}"/>
    <hyperlink ref="C54" r:id="rId3" display="https://www.bricklink.com/search.asp?lotID=512723647" xr:uid="{FEF35ADD-8CB5-4825-A933-8DCFEADE4A3C}"/>
    <hyperlink ref="C70" r:id="rId4" display="https://www.bricklink.com/search.asp?lotID=528601087" xr:uid="{88DDFE54-5B06-4A47-9911-CD6BF2396248}"/>
    <hyperlink ref="C110" r:id="rId5" display="https://www.bricklink.com/search.asp?lotID=317286420" xr:uid="{974E1AF2-1D23-4074-B9E5-7EF47410E198}"/>
    <hyperlink ref="C215" r:id="rId6" display="https://www.bricklink.com/search.asp?lotID=44449192" xr:uid="{21EADEA0-7B5B-42BB-B938-3EDB552F6662}"/>
    <hyperlink ref="C343" r:id="rId7" display="https://www.bricklink.com/search.asp?lotID=180299778" xr:uid="{60503A66-6EB7-48D3-B21C-9FACDAC1A013}"/>
    <hyperlink ref="C472" r:id="rId8" display="https://www.bricklink.com/search.asp?lotID=540206427" xr:uid="{828725EC-1ADC-4FCB-8F3A-387D68D3486E}"/>
    <hyperlink ref="C688" r:id="rId9" display="https://www.bricklink.com/search.asp?lotID=459774025" xr:uid="{A0ED1D30-9B8C-49C2-9883-7E8AAC1A8016}"/>
    <hyperlink ref="C1043" r:id="rId10" display="https://www.bricklink.com/search.asp?lotID=302660695" xr:uid="{9A868F71-F70B-48C1-B89B-FEE7250EF22A}"/>
    <hyperlink ref="C1051" r:id="rId11" display="https://www.bricklink.com/search.asp?lotID=536258014" xr:uid="{FDD47330-1A83-4475-B40C-4AC28B204FC8}"/>
    <hyperlink ref="C1099" r:id="rId12" display="https://www.bricklink.com/search.asp?lotID=526667710" xr:uid="{F158075C-E3A7-472F-918F-4C2C989150B9}"/>
    <hyperlink ref="C1114" r:id="rId13" display="https://www.bricklink.com/search.asp?lotID=527430443" xr:uid="{1D5E4825-EC15-45AF-A0CC-CF9419457962}"/>
    <hyperlink ref="C1171" r:id="rId14" display="https://www.bricklink.com/search.asp?lotID=434981018" xr:uid="{6D3789FC-D68D-40DC-A556-B76D5102F0DF}"/>
    <hyperlink ref="C1475" r:id="rId15" display="https://www.bricklink.com/search.asp?lotID=421085126" xr:uid="{96F56E06-453F-4B1D-B74A-7F13396C60FB}"/>
    <hyperlink ref="C1829" r:id="rId16" display="https://www.bricklink.com/search.asp?lotID=417723165" xr:uid="{94E86D1F-80C9-4042-A64A-65C33934EBA6}"/>
    <hyperlink ref="C1869" r:id="rId17" display="https://www.bricklink.com/search.asp?lotID=419404733" xr:uid="{34DEC3BB-4CB0-45F2-A0A4-26F8D8E47ACC}"/>
    <hyperlink ref="C2385" r:id="rId18" display="https://www.bricklink.com/search.asp?lotID=421429042" xr:uid="{76E407FB-2594-4022-B370-3920C0E36448}"/>
    <hyperlink ref="C2579" r:id="rId19" display="https://www.bricklink.com/search.asp?lotID=423191251" xr:uid="{E85AB30E-41B1-4A91-9F50-709C3F97EDB2}"/>
    <hyperlink ref="C2787" r:id="rId20" display="https://www.bricklink.com/search.asp?lotID=420112687" xr:uid="{1BBFDB20-4739-4C6C-85AA-72E325059CF4}"/>
    <hyperlink ref="C2917" r:id="rId21" display="https://www.bricklink.com/search.asp?lotID=59499147" xr:uid="{FE18382B-0021-4205-B94B-CD84BC594ECD}"/>
    <hyperlink ref="C2941" r:id="rId22" display="https://www.bricklink.com/search.asp?lotID=300814294" xr:uid="{21BE6DDE-563E-4714-BB31-6F6C32CF7222}"/>
    <hyperlink ref="C3572" r:id="rId23" display="https://www.bricklink.com/search.asp?lotID=415749271" xr:uid="{C021B427-DF3A-4EE3-96E0-CD1B7E556FA5}"/>
    <hyperlink ref="C3611" r:id="rId24" display="https://www.bricklink.com/search.asp?lotID=446738058" xr:uid="{59125CCF-F715-44CB-ADAF-8C973B7D54C3}"/>
    <hyperlink ref="C3629" r:id="rId25" display="https://www.bricklink.com/search.asp?lotID=383452681" xr:uid="{93313DDC-DB12-4FD8-8DC9-43BF2C9A1347}"/>
    <hyperlink ref="C3785" r:id="rId26" display="https://www.bricklink.com/search.asp?lotID=523528562" xr:uid="{D707CFBE-254A-4E03-87F4-4D63D9691CC5}"/>
    <hyperlink ref="C3818" r:id="rId27" display="https://www.bricklink.com/search.asp?lotID=505027834" xr:uid="{50CC6613-3804-4D74-BD44-8BA27B453FE7}"/>
    <hyperlink ref="C3892" r:id="rId28" display="https://www.bricklink.com/search.asp?lotID=248639295" xr:uid="{8FD9E164-94B9-44D0-8349-82E675200F67}"/>
    <hyperlink ref="C3924" r:id="rId29" display="https://www.bricklink.com/search.asp?lotID=222648790" xr:uid="{BD737989-3F98-4DD2-9ADB-11086ECD8C55}"/>
    <hyperlink ref="C3965" r:id="rId30" display="https://www.bricklink.com/search.asp?lotID=474324795" xr:uid="{6644D240-228B-4BD7-907A-8AAD8A66E17F}"/>
    <hyperlink ref="C3973" r:id="rId31" display="https://www.bricklink.com/search.asp?lotID=185952690" xr:uid="{371F00D2-901C-462C-A0D8-B8FC6F890EF0}"/>
    <hyperlink ref="A4054" r:id="rId32" display="https://www.bricklink.com/v3/about.page" xr:uid="{85D955DE-21C1-4D07-B9EB-22D5BA49EECB}"/>
    <hyperlink ref="A4055" r:id="rId33" display="https://v2.bricklink.com/danjezek" xr:uid="{FC41F8CD-E581-4EEE-9E46-D6869D86DF4C}"/>
    <hyperlink ref="A4056" r:id="rId34" display="https://www.danjezek.com/" xr:uid="{B651C203-2D8C-4A6E-BB80-BCFDBAB11177}"/>
    <hyperlink ref="A4057" r:id="rId35" display="https://www.lego.com/en-us/careers/search" xr:uid="{7C43AF6F-7DCC-40BD-B15C-29311990A62F}"/>
    <hyperlink ref="A4058" r:id="rId36" display="https://www.bricklink.com/siteMap.asp" xr:uid="{18DC8EB5-E3CE-4154-9981-D7EC37998DA5}"/>
    <hyperlink ref="A4060" r:id="rId37" display="http://www.bricklink.com/helpMain.asp" xr:uid="{643CD209-5E70-425F-8A6D-D6E96BE5805A}"/>
    <hyperlink ref="A4061" r:id="rId38" display="https://www.bricklink.com/retract.asp" xr:uid="{DDA35388-5FC6-462D-88DA-FBDBBB77594F}"/>
    <hyperlink ref="A4062" r:id="rId39" display="https://www.bricklink.com/v2/register/seller_upgrade.page" xr:uid="{67ED1E9D-BAEB-42C4-B4F2-4959DF6258E8}"/>
    <hyperlink ref="A4063" r:id="rId40" display="https://studiohelp.bricklink.com/hc/en-us" xr:uid="{D175FCA5-63A0-4BAB-B48D-FA270CD5289E}"/>
    <hyperlink ref="A4064" r:id="rId41" display="https://www.bricklink.com/helpDesk.asp" xr:uid="{331ED35D-0084-4B90-BB8B-35B37CFB4A4C}"/>
    <hyperlink ref="A4066" r:id="rId42" display="https://www.bricklink.com/pref_contact.asp" xr:uid="{9EBC4E87-48F1-40FA-A20E-130A26DC3F86}"/>
    <hyperlink ref="A4067" r:id="rId43" display="https://www.bricklink.com/catalogAdd.asp" xr:uid="{7F5F5C78-207B-4A16-AE2B-339D8F90CFB9}"/>
    <hyperlink ref="A4068" r:id="rId44" display="https://www.bricklink.com/helpDesk.asp?helpDeskID=114" xr:uid="{A7E1D417-534E-41CC-917E-F7F02F6ECBB6}"/>
    <hyperlink ref="A4069" r:id="rId45" display="https://forms.office.com/pages/responsepage.aspx?id=FTUGHa1slUGUhupl30VvquEsBEMDmAtFpkq_iwteUB9UOUZZSDBaN05ZTEJUNFFGNlNLRUtIQlVZTi4u" xr:uid="{8027A041-9EE5-4045-9C32-2AFBE16CF928}"/>
    <hyperlink ref="A4072" r:id="rId46" display="https://v2.bricklink.com/terms-of-service" xr:uid="{7C28399B-14A9-4216-AF21-4A4DFF770972}"/>
    <hyperlink ref="A4073" r:id="rId47" display="https://www.lego.com/en-us/legal/notices-and-policies/privacy-policy" xr:uid="{21D36B85-037F-4C58-B7A0-3E78F4700CE1}"/>
    <hyperlink ref="A4074" r:id="rId48" display="https://v2.bricklink.com/accessibility" xr:uid="{69697C6A-A673-4867-84BC-64951719EE82}"/>
    <hyperlink ref="A4075" r:id="rId49" display="https://v2.bricklink.com/cookies" xr:uid="{B2AC6689-1B03-4789-950F-1B3275785A76}"/>
    <hyperlink ref="A4076" r:id="rId50" display="https://www.bricklink.com/v3/dsa_notice.page" xr:uid="{0D3762DF-5A76-4907-B1CC-C908B7636177}"/>
    <hyperlink ref="A4077" r:id="rId51" display="https://www.bricklink.com/help.asp?helpID=126" xr:uid="{63BAB116-4B62-4BA3-8E94-13124FC1B8D2}"/>
  </hyperlinks>
  <pageMargins left="0.7" right="0.7" top="0.75" bottom="0.75" header="0.3" footer="0.3"/>
  <pageSetup paperSize="9" orientation="portrait" r:id="rId52"/>
  <drawing r:id="rId5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E5D10-4501-471D-ACA9-594757125671}">
  <sheetPr>
    <tabColor theme="7"/>
  </sheetPr>
  <dimension ref="A1:I4033"/>
  <sheetViews>
    <sheetView workbookViewId="0">
      <selection activeCell="H4" sqref="A1:XFD1048576"/>
    </sheetView>
  </sheetViews>
  <sheetFormatPr baseColWidth="10" defaultColWidth="9.140625" defaultRowHeight="15"/>
  <sheetData>
    <row r="1" spans="1:9" ht="25.5">
      <c r="A1" s="89" t="s">
        <v>71</v>
      </c>
      <c r="B1" s="59" t="s">
        <v>72</v>
      </c>
      <c r="C1" s="59" t="s">
        <v>73</v>
      </c>
      <c r="D1" s="59" t="s">
        <v>74</v>
      </c>
      <c r="E1" s="51"/>
      <c r="F1" s="51"/>
      <c r="G1" s="51"/>
      <c r="H1" s="51"/>
      <c r="I1" s="88"/>
    </row>
    <row r="2" spans="1:9" ht="72">
      <c r="A2" s="90"/>
      <c r="B2" s="60" t="s">
        <v>76</v>
      </c>
      <c r="C2" s="62" t="s">
        <v>78</v>
      </c>
      <c r="D2" s="66" t="s">
        <v>82</v>
      </c>
      <c r="E2" s="51"/>
      <c r="F2" s="51"/>
      <c r="G2" s="51"/>
      <c r="H2" s="51"/>
      <c r="I2" s="88"/>
    </row>
    <row r="3" spans="1:9" ht="18">
      <c r="A3" s="91"/>
      <c r="B3" s="61" t="s">
        <v>77</v>
      </c>
      <c r="C3" s="63" t="s">
        <v>79</v>
      </c>
      <c r="D3" s="66" t="s">
        <v>83</v>
      </c>
      <c r="E3" s="51"/>
      <c r="F3" s="51"/>
      <c r="G3" s="51"/>
      <c r="H3" s="51"/>
      <c r="I3" s="88"/>
    </row>
    <row r="4" spans="1:9" ht="63">
      <c r="A4" s="92"/>
      <c r="B4" s="61"/>
      <c r="C4" s="64" t="s">
        <v>80</v>
      </c>
      <c r="D4" s="66" t="s">
        <v>84</v>
      </c>
      <c r="E4" s="51"/>
      <c r="F4" s="51"/>
      <c r="G4" s="51"/>
      <c r="H4" s="51"/>
      <c r="I4" s="88"/>
    </row>
    <row r="5" spans="1:9" ht="27">
      <c r="A5" s="92" t="s">
        <v>75</v>
      </c>
      <c r="B5" s="61"/>
      <c r="C5" s="65" t="s">
        <v>81</v>
      </c>
      <c r="D5" s="67" t="s">
        <v>85</v>
      </c>
      <c r="E5" s="51"/>
      <c r="F5" s="51"/>
      <c r="G5" s="51"/>
      <c r="H5" s="51"/>
      <c r="I5" s="88"/>
    </row>
    <row r="6" spans="1:9">
      <c r="A6" s="92"/>
      <c r="B6" s="61"/>
      <c r="C6" s="65"/>
      <c r="D6" s="66"/>
      <c r="E6" s="51"/>
      <c r="F6" s="51"/>
      <c r="G6" s="51"/>
      <c r="H6" s="51"/>
      <c r="I6" s="88"/>
    </row>
    <row r="7" spans="1:9">
      <c r="A7" s="92"/>
      <c r="B7" s="61"/>
      <c r="C7" s="65"/>
      <c r="D7" s="66"/>
      <c r="E7" s="51"/>
      <c r="F7" s="51"/>
      <c r="G7" s="51"/>
      <c r="H7" s="51"/>
      <c r="I7" s="88"/>
    </row>
    <row r="8" spans="1:9">
      <c r="A8" s="92"/>
      <c r="B8" s="61"/>
      <c r="C8" s="65"/>
      <c r="D8" s="66"/>
      <c r="E8" s="51"/>
      <c r="F8" s="51"/>
      <c r="G8" s="51"/>
      <c r="H8" s="51"/>
      <c r="I8" s="88"/>
    </row>
    <row r="9" spans="1:9">
      <c r="A9" s="92"/>
      <c r="B9" s="61"/>
      <c r="C9" s="65"/>
      <c r="D9" s="69" t="s">
        <v>86</v>
      </c>
      <c r="E9" s="51"/>
      <c r="F9" s="51"/>
      <c r="G9" s="51"/>
      <c r="H9" s="51"/>
      <c r="I9" s="88"/>
    </row>
    <row r="10" spans="1:9" ht="27">
      <c r="A10" s="93"/>
      <c r="B10" s="70" t="s">
        <v>76</v>
      </c>
      <c r="C10" s="72" t="s">
        <v>88</v>
      </c>
      <c r="D10" s="75" t="s">
        <v>92</v>
      </c>
      <c r="E10" s="51"/>
      <c r="F10" s="51"/>
      <c r="G10" s="51"/>
      <c r="H10" s="51"/>
      <c r="I10" s="88"/>
    </row>
    <row r="11" spans="1:9" ht="135">
      <c r="A11" s="94"/>
      <c r="B11" s="71" t="s">
        <v>87</v>
      </c>
      <c r="C11" s="73" t="s">
        <v>89</v>
      </c>
      <c r="D11" s="75" t="s">
        <v>83</v>
      </c>
      <c r="E11" s="51"/>
      <c r="F11" s="51"/>
      <c r="G11" s="51"/>
      <c r="H11" s="51"/>
      <c r="I11" s="88"/>
    </row>
    <row r="12" spans="1:9" ht="36">
      <c r="A12" s="95"/>
      <c r="B12" s="71"/>
      <c r="C12" s="57" t="s">
        <v>90</v>
      </c>
      <c r="D12" s="75" t="s">
        <v>93</v>
      </c>
      <c r="E12" s="51"/>
      <c r="F12" s="51"/>
      <c r="G12" s="51"/>
      <c r="H12" s="51"/>
      <c r="I12" s="88"/>
    </row>
    <row r="13" spans="1:9" ht="36">
      <c r="A13" s="95" t="s">
        <v>75</v>
      </c>
      <c r="B13" s="71"/>
      <c r="C13" s="74" t="s">
        <v>91</v>
      </c>
      <c r="D13" s="76" t="s">
        <v>94</v>
      </c>
      <c r="E13" s="51"/>
      <c r="F13" s="51"/>
      <c r="G13" s="51"/>
      <c r="H13" s="51"/>
      <c r="I13" s="88"/>
    </row>
    <row r="14" spans="1:9">
      <c r="A14" s="95"/>
      <c r="B14" s="71"/>
      <c r="C14" s="74"/>
      <c r="D14" s="75"/>
      <c r="E14" s="51"/>
      <c r="F14" s="51"/>
      <c r="G14" s="51"/>
      <c r="H14" s="51"/>
      <c r="I14" s="88"/>
    </row>
    <row r="15" spans="1:9">
      <c r="A15" s="95"/>
      <c r="B15" s="71"/>
      <c r="C15" s="74"/>
      <c r="D15" s="75"/>
      <c r="E15" s="51"/>
      <c r="F15" s="51"/>
      <c r="G15" s="51"/>
      <c r="H15" s="51"/>
      <c r="I15" s="88"/>
    </row>
    <row r="16" spans="1:9">
      <c r="A16" s="95"/>
      <c r="B16" s="71"/>
      <c r="C16" s="74"/>
      <c r="D16" s="75"/>
      <c r="E16" s="51"/>
      <c r="F16" s="51"/>
      <c r="G16" s="51"/>
      <c r="H16" s="51"/>
      <c r="I16" s="88"/>
    </row>
    <row r="17" spans="1:9">
      <c r="A17" s="95"/>
      <c r="B17" s="71"/>
      <c r="C17" s="74"/>
      <c r="D17" s="78" t="s">
        <v>86</v>
      </c>
      <c r="E17" s="51"/>
      <c r="F17" s="51"/>
      <c r="G17" s="51"/>
      <c r="H17" s="51"/>
      <c r="I17" s="88"/>
    </row>
    <row r="18" spans="1:9" ht="27">
      <c r="A18" s="90"/>
      <c r="B18" s="60" t="s">
        <v>76</v>
      </c>
      <c r="C18" s="62" t="s">
        <v>88</v>
      </c>
      <c r="D18" s="66" t="s">
        <v>97</v>
      </c>
      <c r="E18" s="51"/>
      <c r="F18" s="51"/>
      <c r="G18" s="51"/>
      <c r="H18" s="51"/>
      <c r="I18" s="88"/>
    </row>
    <row r="19" spans="1:9" ht="63">
      <c r="A19" s="91"/>
      <c r="B19" s="61" t="s">
        <v>77</v>
      </c>
      <c r="C19" s="63" t="s">
        <v>95</v>
      </c>
      <c r="D19" s="66" t="s">
        <v>83</v>
      </c>
      <c r="E19" s="51"/>
      <c r="F19" s="51"/>
      <c r="G19" s="51"/>
      <c r="H19" s="51"/>
      <c r="I19" s="88"/>
    </row>
    <row r="20" spans="1:9" ht="36">
      <c r="A20" s="92"/>
      <c r="B20" s="61"/>
      <c r="C20" s="64" t="s">
        <v>90</v>
      </c>
      <c r="D20" s="66" t="s">
        <v>98</v>
      </c>
      <c r="E20" s="51"/>
      <c r="F20" s="51"/>
      <c r="G20" s="51"/>
      <c r="H20" s="51"/>
      <c r="I20" s="88"/>
    </row>
    <row r="21" spans="1:9" ht="36">
      <c r="A21" s="92" t="s">
        <v>75</v>
      </c>
      <c r="B21" s="61"/>
      <c r="C21" s="65" t="s">
        <v>96</v>
      </c>
      <c r="D21" s="67" t="s">
        <v>99</v>
      </c>
      <c r="E21" s="51"/>
      <c r="F21" s="51"/>
      <c r="G21" s="51"/>
      <c r="H21" s="51"/>
      <c r="I21" s="88"/>
    </row>
    <row r="22" spans="1:9">
      <c r="A22" s="92"/>
      <c r="B22" s="61"/>
      <c r="C22" s="65"/>
      <c r="D22" s="66"/>
      <c r="E22" s="51"/>
      <c r="F22" s="51"/>
      <c r="G22" s="51"/>
      <c r="H22" s="51"/>
      <c r="I22" s="88"/>
    </row>
    <row r="23" spans="1:9">
      <c r="A23" s="92"/>
      <c r="B23" s="61"/>
      <c r="C23" s="65"/>
      <c r="D23" s="66"/>
      <c r="E23" s="51"/>
      <c r="F23" s="51"/>
      <c r="G23" s="51"/>
      <c r="H23" s="51"/>
      <c r="I23" s="88"/>
    </row>
    <row r="24" spans="1:9">
      <c r="A24" s="92"/>
      <c r="B24" s="61"/>
      <c r="C24" s="65"/>
      <c r="D24" s="66"/>
      <c r="E24" s="51"/>
      <c r="F24" s="51"/>
      <c r="G24" s="51"/>
      <c r="H24" s="51"/>
      <c r="I24" s="88"/>
    </row>
    <row r="25" spans="1:9">
      <c r="A25" s="92"/>
      <c r="B25" s="61"/>
      <c r="C25" s="65"/>
      <c r="D25" s="69" t="s">
        <v>86</v>
      </c>
      <c r="E25" s="51"/>
      <c r="F25" s="51"/>
      <c r="G25" s="51"/>
      <c r="H25" s="51"/>
      <c r="I25" s="88"/>
    </row>
    <row r="26" spans="1:9" ht="72">
      <c r="A26" s="93"/>
      <c r="B26" s="70" t="s">
        <v>76</v>
      </c>
      <c r="C26" s="72" t="s">
        <v>78</v>
      </c>
      <c r="D26" s="75" t="s">
        <v>102</v>
      </c>
      <c r="E26" s="51"/>
      <c r="F26" s="51"/>
      <c r="G26" s="51"/>
      <c r="H26" s="51"/>
      <c r="I26" s="88"/>
    </row>
    <row r="27" spans="1:9" ht="18">
      <c r="A27" s="94"/>
      <c r="B27" s="71" t="s">
        <v>77</v>
      </c>
      <c r="C27" s="73" t="s">
        <v>100</v>
      </c>
      <c r="D27" s="75" t="s">
        <v>83</v>
      </c>
      <c r="E27" s="51"/>
      <c r="F27" s="51"/>
      <c r="G27" s="51"/>
      <c r="H27" s="51"/>
      <c r="I27" s="88"/>
    </row>
    <row r="28" spans="1:9" ht="63">
      <c r="A28" s="95"/>
      <c r="B28" s="71"/>
      <c r="C28" s="57" t="s">
        <v>80</v>
      </c>
      <c r="D28" s="75" t="s">
        <v>103</v>
      </c>
      <c r="E28" s="51"/>
      <c r="F28" s="51"/>
      <c r="G28" s="51"/>
      <c r="H28" s="51"/>
      <c r="I28" s="88"/>
    </row>
    <row r="29" spans="1:9" ht="36">
      <c r="A29" s="95" t="s">
        <v>75</v>
      </c>
      <c r="B29" s="71"/>
      <c r="C29" s="74" t="s">
        <v>101</v>
      </c>
      <c r="D29" s="76" t="s">
        <v>104</v>
      </c>
      <c r="E29" s="51"/>
      <c r="F29" s="51"/>
      <c r="G29" s="51"/>
      <c r="H29" s="51"/>
      <c r="I29" s="88"/>
    </row>
    <row r="30" spans="1:9">
      <c r="A30" s="95"/>
      <c r="B30" s="71"/>
      <c r="C30" s="74"/>
      <c r="D30" s="75"/>
      <c r="E30" s="51"/>
      <c r="F30" s="51"/>
      <c r="G30" s="51"/>
      <c r="H30" s="51"/>
      <c r="I30" s="88"/>
    </row>
    <row r="31" spans="1:9">
      <c r="A31" s="95"/>
      <c r="B31" s="71"/>
      <c r="C31" s="74"/>
      <c r="D31" s="75"/>
      <c r="E31" s="51"/>
      <c r="F31" s="51"/>
      <c r="G31" s="51"/>
      <c r="H31" s="51"/>
      <c r="I31" s="88"/>
    </row>
    <row r="32" spans="1:9">
      <c r="A32" s="95"/>
      <c r="B32" s="71"/>
      <c r="C32" s="74"/>
      <c r="D32" s="75"/>
      <c r="E32" s="51"/>
      <c r="F32" s="51"/>
      <c r="G32" s="51"/>
      <c r="H32" s="51"/>
      <c r="I32" s="88"/>
    </row>
    <row r="33" spans="1:9">
      <c r="A33" s="95"/>
      <c r="B33" s="71"/>
      <c r="C33" s="74"/>
      <c r="D33" s="78" t="s">
        <v>86</v>
      </c>
      <c r="E33" s="51"/>
      <c r="F33" s="51"/>
      <c r="G33" s="51"/>
      <c r="H33" s="51"/>
      <c r="I33" s="88"/>
    </row>
    <row r="34" spans="1:9" ht="72">
      <c r="A34" s="90"/>
      <c r="B34" s="60" t="s">
        <v>76</v>
      </c>
      <c r="C34" s="62" t="s">
        <v>78</v>
      </c>
      <c r="D34" s="66" t="s">
        <v>106</v>
      </c>
      <c r="E34" s="51"/>
      <c r="F34" s="51"/>
      <c r="G34" s="51"/>
      <c r="H34" s="51"/>
      <c r="I34" s="88"/>
    </row>
    <row r="35" spans="1:9" ht="135">
      <c r="A35" s="91"/>
      <c r="B35" s="61" t="s">
        <v>77</v>
      </c>
      <c r="C35" s="79" t="s">
        <v>105</v>
      </c>
      <c r="D35" s="66" t="s">
        <v>83</v>
      </c>
      <c r="E35" s="51"/>
      <c r="F35" s="51"/>
      <c r="G35" s="51"/>
      <c r="H35" s="51"/>
      <c r="I35" s="88"/>
    </row>
    <row r="36" spans="1:9" ht="63">
      <c r="A36" s="92"/>
      <c r="B36" s="61"/>
      <c r="C36" s="64" t="s">
        <v>80</v>
      </c>
      <c r="D36" s="66" t="s">
        <v>107</v>
      </c>
      <c r="E36" s="51"/>
      <c r="F36" s="51"/>
      <c r="G36" s="51"/>
      <c r="H36" s="51"/>
      <c r="I36" s="88"/>
    </row>
    <row r="37" spans="1:9" ht="36">
      <c r="A37" s="92" t="s">
        <v>29</v>
      </c>
      <c r="B37" s="61"/>
      <c r="C37" s="65" t="s">
        <v>91</v>
      </c>
      <c r="D37" s="67" t="s">
        <v>108</v>
      </c>
      <c r="E37" s="51"/>
      <c r="F37" s="51"/>
      <c r="G37" s="51"/>
      <c r="H37" s="51"/>
      <c r="I37" s="88"/>
    </row>
    <row r="38" spans="1:9">
      <c r="A38" s="92"/>
      <c r="B38" s="61"/>
      <c r="C38" s="65"/>
      <c r="D38" s="66"/>
      <c r="E38" s="51"/>
      <c r="F38" s="51"/>
      <c r="G38" s="51"/>
      <c r="H38" s="51"/>
      <c r="I38" s="88"/>
    </row>
    <row r="39" spans="1:9">
      <c r="A39" s="92"/>
      <c r="B39" s="61"/>
      <c r="C39" s="65"/>
      <c r="D39" s="66"/>
      <c r="E39" s="51"/>
      <c r="F39" s="51"/>
      <c r="G39" s="51"/>
      <c r="H39" s="51"/>
      <c r="I39" s="88"/>
    </row>
    <row r="40" spans="1:9">
      <c r="A40" s="92"/>
      <c r="B40" s="61"/>
      <c r="C40" s="65"/>
      <c r="D40" s="66"/>
      <c r="E40" s="51"/>
      <c r="F40" s="51"/>
      <c r="G40" s="51"/>
      <c r="H40" s="51"/>
      <c r="I40" s="88"/>
    </row>
    <row r="41" spans="1:9">
      <c r="A41" s="92"/>
      <c r="B41" s="61"/>
      <c r="C41" s="65"/>
      <c r="D41" s="69" t="s">
        <v>86</v>
      </c>
      <c r="E41" s="51"/>
      <c r="F41" s="51"/>
      <c r="G41" s="51"/>
      <c r="H41" s="51"/>
      <c r="I41" s="88"/>
    </row>
    <row r="42" spans="1:9" ht="27">
      <c r="A42" s="93"/>
      <c r="B42" s="70" t="s">
        <v>76</v>
      </c>
      <c r="C42" s="72" t="s">
        <v>88</v>
      </c>
      <c r="D42" s="75" t="s">
        <v>97</v>
      </c>
      <c r="E42" s="51"/>
      <c r="F42" s="51"/>
      <c r="G42" s="51"/>
      <c r="H42" s="51"/>
      <c r="I42" s="88"/>
    </row>
    <row r="43" spans="1:9" ht="81">
      <c r="A43" s="94"/>
      <c r="B43" s="71" t="s">
        <v>87</v>
      </c>
      <c r="C43" s="73" t="s">
        <v>109</v>
      </c>
      <c r="D43" s="75" t="s">
        <v>83</v>
      </c>
      <c r="E43" s="51"/>
      <c r="F43" s="51"/>
      <c r="G43" s="51"/>
      <c r="H43" s="51"/>
      <c r="I43" s="88"/>
    </row>
    <row r="44" spans="1:9" ht="36">
      <c r="A44" s="95"/>
      <c r="B44" s="71"/>
      <c r="C44" s="57" t="s">
        <v>90</v>
      </c>
      <c r="D44" s="75" t="s">
        <v>110</v>
      </c>
      <c r="E44" s="51"/>
      <c r="F44" s="51"/>
      <c r="G44" s="51"/>
      <c r="H44" s="51"/>
      <c r="I44" s="88"/>
    </row>
    <row r="45" spans="1:9" ht="36">
      <c r="A45" s="95" t="s">
        <v>75</v>
      </c>
      <c r="B45" s="71"/>
      <c r="C45" s="74" t="s">
        <v>96</v>
      </c>
      <c r="D45" s="76" t="s">
        <v>111</v>
      </c>
      <c r="E45" s="51"/>
      <c r="F45" s="51"/>
      <c r="G45" s="51"/>
      <c r="H45" s="51"/>
      <c r="I45" s="88"/>
    </row>
    <row r="46" spans="1:9">
      <c r="A46" s="95"/>
      <c r="B46" s="71"/>
      <c r="C46" s="74"/>
      <c r="D46" s="75"/>
      <c r="E46" s="51"/>
      <c r="F46" s="51"/>
      <c r="G46" s="51"/>
      <c r="H46" s="51"/>
      <c r="I46" s="88"/>
    </row>
    <row r="47" spans="1:9">
      <c r="A47" s="95"/>
      <c r="B47" s="71"/>
      <c r="C47" s="74"/>
      <c r="D47" s="75"/>
      <c r="E47" s="51"/>
      <c r="F47" s="51"/>
      <c r="G47" s="51"/>
      <c r="H47" s="51"/>
      <c r="I47" s="88"/>
    </row>
    <row r="48" spans="1:9">
      <c r="A48" s="95"/>
      <c r="B48" s="71"/>
      <c r="C48" s="74"/>
      <c r="D48" s="75"/>
      <c r="E48" s="51"/>
      <c r="F48" s="51"/>
      <c r="G48" s="51"/>
      <c r="H48" s="51"/>
      <c r="I48" s="88"/>
    </row>
    <row r="49" spans="1:9">
      <c r="A49" s="95"/>
      <c r="B49" s="71"/>
      <c r="C49" s="74"/>
      <c r="D49" s="78" t="s">
        <v>86</v>
      </c>
      <c r="E49" s="51"/>
      <c r="F49" s="51"/>
      <c r="G49" s="51"/>
      <c r="H49" s="51"/>
      <c r="I49" s="88"/>
    </row>
    <row r="50" spans="1:9" ht="27">
      <c r="A50" s="90"/>
      <c r="B50" s="60" t="s">
        <v>76</v>
      </c>
      <c r="C50" s="62" t="s">
        <v>88</v>
      </c>
      <c r="D50" s="66" t="s">
        <v>114</v>
      </c>
      <c r="E50" s="51"/>
      <c r="F50" s="51"/>
      <c r="G50" s="51"/>
      <c r="H50" s="51"/>
      <c r="I50" s="88"/>
    </row>
    <row r="51" spans="1:9" ht="135">
      <c r="A51" s="91"/>
      <c r="B51" s="61" t="s">
        <v>87</v>
      </c>
      <c r="C51" s="79" t="s">
        <v>112</v>
      </c>
      <c r="D51" s="66" t="s">
        <v>83</v>
      </c>
      <c r="E51" s="51"/>
      <c r="F51" s="51"/>
      <c r="G51" s="51"/>
      <c r="H51" s="51"/>
      <c r="I51" s="88"/>
    </row>
    <row r="52" spans="1:9" ht="36">
      <c r="A52" s="92"/>
      <c r="B52" s="61"/>
      <c r="C52" s="64" t="s">
        <v>90</v>
      </c>
      <c r="D52" s="66" t="s">
        <v>115</v>
      </c>
      <c r="E52" s="51"/>
      <c r="F52" s="51"/>
      <c r="G52" s="51"/>
      <c r="H52" s="51"/>
      <c r="I52" s="88"/>
    </row>
    <row r="53" spans="1:9" ht="36">
      <c r="A53" s="92" t="s">
        <v>75</v>
      </c>
      <c r="B53" s="61"/>
      <c r="C53" s="65" t="s">
        <v>113</v>
      </c>
      <c r="D53" s="67" t="s">
        <v>116</v>
      </c>
      <c r="E53" s="51"/>
      <c r="F53" s="51"/>
      <c r="G53" s="51"/>
      <c r="H53" s="51"/>
      <c r="I53" s="88"/>
    </row>
    <row r="54" spans="1:9">
      <c r="A54" s="92"/>
      <c r="B54" s="61"/>
      <c r="C54" s="65"/>
      <c r="D54" s="66"/>
      <c r="E54" s="51"/>
      <c r="F54" s="51"/>
      <c r="G54" s="51"/>
      <c r="H54" s="51"/>
      <c r="I54" s="88"/>
    </row>
    <row r="55" spans="1:9">
      <c r="A55" s="92"/>
      <c r="B55" s="61"/>
      <c r="C55" s="65"/>
      <c r="D55" s="66"/>
      <c r="E55" s="51"/>
      <c r="F55" s="51"/>
      <c r="G55" s="51"/>
      <c r="H55" s="51"/>
      <c r="I55" s="88"/>
    </row>
    <row r="56" spans="1:9">
      <c r="A56" s="92"/>
      <c r="B56" s="61"/>
      <c r="C56" s="65"/>
      <c r="D56" s="66"/>
      <c r="E56" s="51"/>
      <c r="F56" s="51"/>
      <c r="G56" s="51"/>
      <c r="H56" s="51"/>
      <c r="I56" s="88"/>
    </row>
    <row r="57" spans="1:9">
      <c r="A57" s="92"/>
      <c r="B57" s="61"/>
      <c r="C57" s="65"/>
      <c r="D57" s="69" t="s">
        <v>86</v>
      </c>
      <c r="E57" s="51"/>
      <c r="F57" s="51"/>
      <c r="G57" s="51"/>
      <c r="H57" s="51"/>
      <c r="I57" s="88"/>
    </row>
    <row r="58" spans="1:9" ht="27">
      <c r="A58" s="93"/>
      <c r="B58" s="70" t="s">
        <v>117</v>
      </c>
      <c r="C58" s="72" t="s">
        <v>88</v>
      </c>
      <c r="D58" s="75" t="s">
        <v>119</v>
      </c>
      <c r="E58" s="51"/>
      <c r="F58" s="51"/>
      <c r="G58" s="51"/>
      <c r="H58" s="51"/>
      <c r="I58" s="88"/>
    </row>
    <row r="59" spans="1:9" ht="117">
      <c r="A59" s="94"/>
      <c r="B59" s="71" t="s">
        <v>87</v>
      </c>
      <c r="C59" s="73" t="s">
        <v>118</v>
      </c>
      <c r="D59" s="75" t="s">
        <v>83</v>
      </c>
      <c r="E59" s="51"/>
      <c r="F59" s="51"/>
      <c r="G59" s="51"/>
      <c r="H59" s="51"/>
      <c r="I59" s="88"/>
    </row>
    <row r="60" spans="1:9" ht="36">
      <c r="A60" s="95"/>
      <c r="B60" s="71"/>
      <c r="C60" s="57" t="s">
        <v>90</v>
      </c>
      <c r="D60" s="75" t="s">
        <v>120</v>
      </c>
      <c r="E60" s="51"/>
      <c r="F60" s="51"/>
      <c r="G60" s="51"/>
      <c r="H60" s="51"/>
      <c r="I60" s="88"/>
    </row>
    <row r="61" spans="1:9" ht="36">
      <c r="A61" s="95" t="s">
        <v>29</v>
      </c>
      <c r="B61" s="71"/>
      <c r="C61" s="74" t="s">
        <v>91</v>
      </c>
      <c r="D61" s="76" t="s">
        <v>121</v>
      </c>
      <c r="E61" s="51"/>
      <c r="F61" s="51"/>
      <c r="G61" s="51"/>
      <c r="H61" s="51"/>
      <c r="I61" s="88"/>
    </row>
    <row r="62" spans="1:9">
      <c r="A62" s="95"/>
      <c r="B62" s="71"/>
      <c r="C62" s="74"/>
      <c r="D62" s="75"/>
      <c r="E62" s="51"/>
      <c r="F62" s="51"/>
      <c r="G62" s="51"/>
      <c r="H62" s="51"/>
      <c r="I62" s="88"/>
    </row>
    <row r="63" spans="1:9">
      <c r="A63" s="95"/>
      <c r="B63" s="71"/>
      <c r="C63" s="74"/>
      <c r="D63" s="75"/>
      <c r="E63" s="51"/>
      <c r="F63" s="51"/>
      <c r="G63" s="51"/>
      <c r="H63" s="51"/>
      <c r="I63" s="88"/>
    </row>
    <row r="64" spans="1:9">
      <c r="A64" s="95"/>
      <c r="B64" s="71"/>
      <c r="C64" s="74"/>
      <c r="D64" s="75"/>
      <c r="E64" s="51"/>
      <c r="F64" s="51"/>
      <c r="G64" s="51"/>
      <c r="H64" s="51"/>
      <c r="I64" s="88"/>
    </row>
    <row r="65" spans="1:9">
      <c r="A65" s="95"/>
      <c r="B65" s="71"/>
      <c r="C65" s="74"/>
      <c r="D65" s="78" t="s">
        <v>86</v>
      </c>
      <c r="E65" s="51"/>
      <c r="F65" s="51"/>
      <c r="G65" s="51"/>
      <c r="H65" s="51"/>
      <c r="I65" s="88"/>
    </row>
    <row r="66" spans="1:9" ht="27">
      <c r="A66" s="90"/>
      <c r="B66" s="60" t="s">
        <v>117</v>
      </c>
      <c r="C66" s="62" t="s">
        <v>88</v>
      </c>
      <c r="D66" s="66" t="s">
        <v>123</v>
      </c>
      <c r="E66" s="51"/>
      <c r="F66" s="51"/>
      <c r="G66" s="51"/>
      <c r="H66" s="51"/>
      <c r="I66" s="88"/>
    </row>
    <row r="67" spans="1:9" ht="198">
      <c r="A67" s="91"/>
      <c r="B67" s="61" t="s">
        <v>87</v>
      </c>
      <c r="C67" s="63" t="s">
        <v>122</v>
      </c>
      <c r="D67" s="66" t="s">
        <v>83</v>
      </c>
      <c r="E67" s="51"/>
      <c r="F67" s="51"/>
      <c r="G67" s="51"/>
      <c r="H67" s="51"/>
      <c r="I67" s="88"/>
    </row>
    <row r="68" spans="1:9" ht="36">
      <c r="A68" s="92"/>
      <c r="B68" s="61"/>
      <c r="C68" s="64" t="s">
        <v>90</v>
      </c>
      <c r="D68" s="66" t="s">
        <v>124</v>
      </c>
      <c r="E68" s="51"/>
      <c r="F68" s="51"/>
      <c r="G68" s="51"/>
      <c r="H68" s="51"/>
      <c r="I68" s="88"/>
    </row>
    <row r="69" spans="1:9" ht="36">
      <c r="A69" s="92" t="s">
        <v>75</v>
      </c>
      <c r="B69" s="61"/>
      <c r="C69" s="65" t="s">
        <v>91</v>
      </c>
      <c r="D69" s="67" t="s">
        <v>125</v>
      </c>
      <c r="E69" s="51"/>
      <c r="F69" s="51"/>
      <c r="G69" s="51"/>
      <c r="H69" s="51"/>
      <c r="I69" s="88"/>
    </row>
    <row r="70" spans="1:9">
      <c r="A70" s="92"/>
      <c r="B70" s="61"/>
      <c r="C70" s="65"/>
      <c r="D70" s="66"/>
      <c r="E70" s="51"/>
      <c r="F70" s="51"/>
      <c r="G70" s="51"/>
      <c r="H70" s="51"/>
      <c r="I70" s="88"/>
    </row>
    <row r="71" spans="1:9">
      <c r="A71" s="92"/>
      <c r="B71" s="61"/>
      <c r="C71" s="65"/>
      <c r="D71" s="66"/>
      <c r="E71" s="51"/>
      <c r="F71" s="51"/>
      <c r="G71" s="51"/>
      <c r="H71" s="51"/>
      <c r="I71" s="88"/>
    </row>
    <row r="72" spans="1:9">
      <c r="A72" s="92"/>
      <c r="B72" s="61"/>
      <c r="C72" s="65"/>
      <c r="D72" s="66"/>
      <c r="E72" s="51"/>
      <c r="F72" s="51"/>
      <c r="G72" s="51"/>
      <c r="H72" s="51"/>
      <c r="I72" s="88"/>
    </row>
    <row r="73" spans="1:9">
      <c r="A73" s="92"/>
      <c r="B73" s="61"/>
      <c r="C73" s="65"/>
      <c r="D73" s="69" t="s">
        <v>86</v>
      </c>
      <c r="E73" s="51"/>
      <c r="F73" s="51"/>
      <c r="G73" s="51"/>
      <c r="H73" s="51"/>
      <c r="I73" s="88"/>
    </row>
    <row r="74" spans="1:9" ht="27">
      <c r="A74" s="93"/>
      <c r="B74" s="70" t="s">
        <v>117</v>
      </c>
      <c r="C74" s="72" t="s">
        <v>88</v>
      </c>
      <c r="D74" s="75" t="s">
        <v>128</v>
      </c>
      <c r="E74" s="51"/>
      <c r="F74" s="51"/>
      <c r="G74" s="51"/>
      <c r="H74" s="51"/>
      <c r="I74" s="88"/>
    </row>
    <row r="75" spans="1:9" ht="171">
      <c r="A75" s="94"/>
      <c r="B75" s="71" t="s">
        <v>87</v>
      </c>
      <c r="C75" s="73" t="s">
        <v>126</v>
      </c>
      <c r="D75" s="75" t="s">
        <v>83</v>
      </c>
      <c r="E75" s="51"/>
      <c r="F75" s="51"/>
      <c r="G75" s="51"/>
      <c r="H75" s="51"/>
      <c r="I75" s="88"/>
    </row>
    <row r="76" spans="1:9" ht="36">
      <c r="A76" s="95"/>
      <c r="B76" s="71"/>
      <c r="C76" s="57" t="s">
        <v>90</v>
      </c>
      <c r="D76" s="75" t="s">
        <v>129</v>
      </c>
      <c r="E76" s="51"/>
      <c r="F76" s="51"/>
      <c r="G76" s="51"/>
      <c r="H76" s="51"/>
      <c r="I76" s="88"/>
    </row>
    <row r="77" spans="1:9" ht="27">
      <c r="A77" s="95" t="s">
        <v>75</v>
      </c>
      <c r="B77" s="71"/>
      <c r="C77" s="74" t="s">
        <v>127</v>
      </c>
      <c r="D77" s="76" t="s">
        <v>130</v>
      </c>
      <c r="E77" s="51"/>
      <c r="F77" s="51"/>
      <c r="G77" s="51"/>
      <c r="H77" s="51"/>
      <c r="I77" s="88"/>
    </row>
    <row r="78" spans="1:9">
      <c r="A78" s="95"/>
      <c r="B78" s="71"/>
      <c r="C78" s="74"/>
      <c r="D78" s="75"/>
      <c r="E78" s="51"/>
      <c r="F78" s="51"/>
      <c r="G78" s="51"/>
      <c r="H78" s="51"/>
      <c r="I78" s="88"/>
    </row>
    <row r="79" spans="1:9">
      <c r="A79" s="95"/>
      <c r="B79" s="71"/>
      <c r="C79" s="74"/>
      <c r="D79" s="75"/>
      <c r="E79" s="51"/>
      <c r="F79" s="51"/>
      <c r="G79" s="51"/>
      <c r="H79" s="51"/>
      <c r="I79" s="88"/>
    </row>
    <row r="80" spans="1:9">
      <c r="A80" s="95"/>
      <c r="B80" s="71"/>
      <c r="C80" s="74"/>
      <c r="D80" s="75"/>
      <c r="E80" s="51"/>
      <c r="F80" s="51"/>
      <c r="G80" s="51"/>
      <c r="H80" s="51"/>
      <c r="I80" s="88"/>
    </row>
    <row r="81" spans="1:9">
      <c r="A81" s="95"/>
      <c r="B81" s="71"/>
      <c r="C81" s="74"/>
      <c r="D81" s="78" t="s">
        <v>86</v>
      </c>
      <c r="E81" s="51"/>
      <c r="F81" s="51"/>
      <c r="G81" s="51"/>
      <c r="H81" s="51"/>
      <c r="I81" s="88"/>
    </row>
    <row r="82" spans="1:9" ht="36">
      <c r="A82" s="90"/>
      <c r="B82" s="60" t="s">
        <v>76</v>
      </c>
      <c r="C82" s="62" t="s">
        <v>131</v>
      </c>
      <c r="D82" s="66" t="s">
        <v>135</v>
      </c>
      <c r="E82" s="51"/>
      <c r="F82" s="51"/>
      <c r="G82" s="51"/>
      <c r="H82" s="51"/>
      <c r="I82" s="88"/>
    </row>
    <row r="83" spans="1:9" ht="36">
      <c r="A83" s="91"/>
      <c r="B83" s="61" t="s">
        <v>87</v>
      </c>
      <c r="C83" s="63" t="s">
        <v>132</v>
      </c>
      <c r="D83" s="66" t="s">
        <v>83</v>
      </c>
      <c r="E83" s="51"/>
      <c r="F83" s="51"/>
      <c r="G83" s="51"/>
      <c r="H83" s="51"/>
      <c r="I83" s="88"/>
    </row>
    <row r="84" spans="1:9" ht="63">
      <c r="A84" s="92"/>
      <c r="B84" s="61"/>
      <c r="C84" s="64" t="s">
        <v>133</v>
      </c>
      <c r="D84" s="66" t="s">
        <v>136</v>
      </c>
      <c r="E84" s="51"/>
      <c r="F84" s="51"/>
      <c r="G84" s="51"/>
      <c r="H84" s="51"/>
      <c r="I84" s="88"/>
    </row>
    <row r="85" spans="1:9" ht="36">
      <c r="A85" s="92" t="s">
        <v>75</v>
      </c>
      <c r="B85" s="61"/>
      <c r="C85" s="65" t="s">
        <v>134</v>
      </c>
      <c r="D85" s="67" t="s">
        <v>137</v>
      </c>
      <c r="E85" s="51"/>
      <c r="F85" s="51"/>
      <c r="G85" s="51"/>
      <c r="H85" s="51"/>
      <c r="I85" s="88"/>
    </row>
    <row r="86" spans="1:9">
      <c r="A86" s="92"/>
      <c r="B86" s="61"/>
      <c r="C86" s="65"/>
      <c r="D86" s="66"/>
      <c r="E86" s="51"/>
      <c r="F86" s="51"/>
      <c r="G86" s="51"/>
      <c r="H86" s="51"/>
      <c r="I86" s="88"/>
    </row>
    <row r="87" spans="1:9">
      <c r="A87" s="92"/>
      <c r="B87" s="61"/>
      <c r="C87" s="65"/>
      <c r="D87" s="66"/>
      <c r="E87" s="51"/>
      <c r="F87" s="51"/>
      <c r="G87" s="51"/>
      <c r="H87" s="51"/>
      <c r="I87" s="88"/>
    </row>
    <row r="88" spans="1:9">
      <c r="A88" s="92"/>
      <c r="B88" s="61"/>
      <c r="C88" s="65"/>
      <c r="D88" s="66"/>
      <c r="E88" s="51"/>
      <c r="F88" s="51"/>
      <c r="G88" s="51"/>
      <c r="H88" s="51"/>
      <c r="I88" s="88"/>
    </row>
    <row r="89" spans="1:9">
      <c r="A89" s="92"/>
      <c r="B89" s="61"/>
      <c r="C89" s="65"/>
      <c r="D89" s="69" t="s">
        <v>86</v>
      </c>
      <c r="E89" s="51"/>
      <c r="F89" s="51"/>
      <c r="G89" s="51"/>
      <c r="H89" s="51"/>
      <c r="I89" s="88"/>
    </row>
    <row r="90" spans="1:9" ht="36">
      <c r="A90" s="93"/>
      <c r="B90" s="70" t="s">
        <v>117</v>
      </c>
      <c r="C90" s="72" t="s">
        <v>138</v>
      </c>
      <c r="D90" s="75" t="s">
        <v>142</v>
      </c>
      <c r="E90" s="51"/>
      <c r="F90" s="51"/>
      <c r="G90" s="51"/>
      <c r="H90" s="51"/>
      <c r="I90" s="88"/>
    </row>
    <row r="91" spans="1:9" ht="360">
      <c r="A91" s="94"/>
      <c r="B91" s="71" t="s">
        <v>87</v>
      </c>
      <c r="C91" s="52" t="s">
        <v>139</v>
      </c>
      <c r="D91" s="75" t="s">
        <v>83</v>
      </c>
      <c r="E91" s="51"/>
      <c r="F91" s="51"/>
      <c r="G91" s="51"/>
      <c r="H91" s="51"/>
      <c r="I91" s="88"/>
    </row>
    <row r="92" spans="1:9" ht="72">
      <c r="A92" s="95"/>
      <c r="B92" s="71"/>
      <c r="C92" s="57" t="s">
        <v>140</v>
      </c>
      <c r="D92" s="75" t="s">
        <v>143</v>
      </c>
      <c r="E92" s="51"/>
      <c r="F92" s="51"/>
      <c r="G92" s="51"/>
      <c r="H92" s="51"/>
      <c r="I92" s="88"/>
    </row>
    <row r="93" spans="1:9" ht="27">
      <c r="A93" s="95" t="s">
        <v>75</v>
      </c>
      <c r="B93" s="71"/>
      <c r="C93" s="74" t="s">
        <v>141</v>
      </c>
      <c r="D93" s="76" t="s">
        <v>144</v>
      </c>
      <c r="E93" s="51"/>
      <c r="F93" s="51"/>
      <c r="G93" s="51"/>
      <c r="H93" s="51"/>
      <c r="I93" s="88"/>
    </row>
    <row r="94" spans="1:9">
      <c r="A94" s="95"/>
      <c r="B94" s="71"/>
      <c r="C94" s="74"/>
      <c r="D94" s="75"/>
      <c r="E94" s="51"/>
      <c r="F94" s="51"/>
      <c r="G94" s="51"/>
      <c r="H94" s="51"/>
      <c r="I94" s="88"/>
    </row>
    <row r="95" spans="1:9">
      <c r="A95" s="95"/>
      <c r="B95" s="71"/>
      <c r="C95" s="74"/>
      <c r="D95" s="75"/>
      <c r="E95" s="51"/>
      <c r="F95" s="51"/>
      <c r="G95" s="51"/>
      <c r="H95" s="51"/>
      <c r="I95" s="88"/>
    </row>
    <row r="96" spans="1:9">
      <c r="A96" s="95"/>
      <c r="B96" s="71"/>
      <c r="C96" s="74"/>
      <c r="D96" s="75"/>
      <c r="E96" s="51"/>
      <c r="F96" s="51"/>
      <c r="G96" s="51"/>
      <c r="H96" s="51"/>
      <c r="I96" s="88"/>
    </row>
    <row r="97" spans="1:9">
      <c r="A97" s="95"/>
      <c r="B97" s="71"/>
      <c r="C97" s="74"/>
      <c r="D97" s="78" t="s">
        <v>86</v>
      </c>
      <c r="E97" s="51"/>
      <c r="F97" s="51"/>
      <c r="G97" s="51"/>
      <c r="H97" s="51"/>
      <c r="I97" s="88"/>
    </row>
    <row r="98" spans="1:9" ht="27">
      <c r="A98" s="90"/>
      <c r="B98" s="60" t="s">
        <v>117</v>
      </c>
      <c r="C98" s="62" t="s">
        <v>88</v>
      </c>
      <c r="D98" s="66" t="s">
        <v>146</v>
      </c>
      <c r="E98" s="51"/>
      <c r="F98" s="51"/>
      <c r="G98" s="51"/>
      <c r="H98" s="51"/>
      <c r="I98" s="88"/>
    </row>
    <row r="99" spans="1:9" ht="90">
      <c r="A99" s="91"/>
      <c r="B99" s="61" t="s">
        <v>87</v>
      </c>
      <c r="C99" s="63" t="s">
        <v>145</v>
      </c>
      <c r="D99" s="66" t="s">
        <v>83</v>
      </c>
      <c r="E99" s="51"/>
      <c r="F99" s="51"/>
      <c r="G99" s="51"/>
      <c r="H99" s="51"/>
      <c r="I99" s="88"/>
    </row>
    <row r="100" spans="1:9" ht="36">
      <c r="A100" s="92"/>
      <c r="B100" s="61"/>
      <c r="C100" s="64" t="s">
        <v>90</v>
      </c>
      <c r="D100" s="66" t="s">
        <v>147</v>
      </c>
      <c r="E100" s="51"/>
      <c r="F100" s="51"/>
      <c r="G100" s="51"/>
      <c r="H100" s="51"/>
      <c r="I100" s="88"/>
    </row>
    <row r="101" spans="1:9" ht="36">
      <c r="A101" s="92" t="s">
        <v>29</v>
      </c>
      <c r="B101" s="61"/>
      <c r="C101" s="65" t="s">
        <v>91</v>
      </c>
      <c r="D101" s="67" t="s">
        <v>148</v>
      </c>
      <c r="E101" s="51"/>
      <c r="F101" s="51"/>
      <c r="G101" s="51"/>
      <c r="H101" s="51"/>
      <c r="I101" s="88"/>
    </row>
    <row r="102" spans="1:9">
      <c r="A102" s="92"/>
      <c r="B102" s="61"/>
      <c r="C102" s="65"/>
      <c r="D102" s="66"/>
      <c r="E102" s="51"/>
      <c r="F102" s="51"/>
      <c r="G102" s="51"/>
      <c r="H102" s="51"/>
      <c r="I102" s="88"/>
    </row>
    <row r="103" spans="1:9">
      <c r="A103" s="92"/>
      <c r="B103" s="61"/>
      <c r="C103" s="65"/>
      <c r="D103" s="66"/>
      <c r="E103" s="51"/>
      <c r="F103" s="51"/>
      <c r="G103" s="51"/>
      <c r="H103" s="51"/>
      <c r="I103" s="88"/>
    </row>
    <row r="104" spans="1:9">
      <c r="A104" s="92"/>
      <c r="B104" s="61"/>
      <c r="C104" s="65"/>
      <c r="D104" s="66"/>
      <c r="E104" s="51"/>
      <c r="F104" s="51"/>
      <c r="G104" s="51"/>
      <c r="H104" s="51"/>
      <c r="I104" s="88"/>
    </row>
    <row r="105" spans="1:9">
      <c r="A105" s="92"/>
      <c r="B105" s="61"/>
      <c r="C105" s="65"/>
      <c r="D105" s="69" t="s">
        <v>86</v>
      </c>
      <c r="E105" s="51"/>
      <c r="F105" s="51"/>
      <c r="G105" s="51"/>
      <c r="H105" s="51"/>
      <c r="I105" s="88"/>
    </row>
    <row r="106" spans="1:9" ht="27">
      <c r="A106" s="93"/>
      <c r="B106" s="70" t="s">
        <v>117</v>
      </c>
      <c r="C106" s="72" t="s">
        <v>88</v>
      </c>
      <c r="D106" s="75" t="s">
        <v>151</v>
      </c>
      <c r="E106" s="51"/>
      <c r="F106" s="51"/>
      <c r="G106" s="51"/>
      <c r="H106" s="51"/>
      <c r="I106" s="88"/>
    </row>
    <row r="107" spans="1:9" ht="162">
      <c r="A107" s="94"/>
      <c r="B107" s="71" t="s">
        <v>87</v>
      </c>
      <c r="C107" s="73" t="s">
        <v>149</v>
      </c>
      <c r="D107" s="75" t="s">
        <v>83</v>
      </c>
      <c r="E107" s="51"/>
      <c r="F107" s="51"/>
      <c r="G107" s="51"/>
      <c r="H107" s="51"/>
      <c r="I107" s="88"/>
    </row>
    <row r="108" spans="1:9" ht="36">
      <c r="A108" s="95"/>
      <c r="B108" s="71"/>
      <c r="C108" s="57" t="s">
        <v>90</v>
      </c>
      <c r="D108" s="75" t="s">
        <v>147</v>
      </c>
      <c r="E108" s="51"/>
      <c r="F108" s="51"/>
      <c r="G108" s="51"/>
      <c r="H108" s="51"/>
      <c r="I108" s="88"/>
    </row>
    <row r="109" spans="1:9" ht="36">
      <c r="A109" s="95" t="s">
        <v>75</v>
      </c>
      <c r="B109" s="71"/>
      <c r="C109" s="74" t="s">
        <v>150</v>
      </c>
      <c r="D109" s="76" t="s">
        <v>148</v>
      </c>
      <c r="E109" s="51"/>
      <c r="F109" s="51"/>
      <c r="G109" s="51"/>
      <c r="H109" s="51"/>
      <c r="I109" s="88"/>
    </row>
    <row r="110" spans="1:9">
      <c r="A110" s="95"/>
      <c r="B110" s="71"/>
      <c r="C110" s="74"/>
      <c r="D110" s="75"/>
      <c r="E110" s="51"/>
      <c r="F110" s="51"/>
      <c r="G110" s="51"/>
      <c r="H110" s="51"/>
      <c r="I110" s="88"/>
    </row>
    <row r="111" spans="1:9">
      <c r="A111" s="95"/>
      <c r="B111" s="71"/>
      <c r="C111" s="74"/>
      <c r="D111" s="75"/>
      <c r="E111" s="51"/>
      <c r="F111" s="51"/>
      <c r="G111" s="51"/>
      <c r="H111" s="51"/>
      <c r="I111" s="88"/>
    </row>
    <row r="112" spans="1:9">
      <c r="A112" s="95"/>
      <c r="B112" s="71"/>
      <c r="C112" s="74"/>
      <c r="D112" s="75"/>
      <c r="E112" s="51"/>
      <c r="F112" s="51"/>
      <c r="G112" s="51"/>
      <c r="H112" s="51"/>
      <c r="I112" s="88"/>
    </row>
    <row r="113" spans="1:9">
      <c r="A113" s="95"/>
      <c r="B113" s="71"/>
      <c r="C113" s="74"/>
      <c r="D113" s="78" t="s">
        <v>86</v>
      </c>
      <c r="E113" s="51"/>
      <c r="F113" s="51"/>
      <c r="G113" s="51"/>
      <c r="H113" s="51"/>
      <c r="I113" s="88"/>
    </row>
    <row r="114" spans="1:9" ht="36">
      <c r="A114" s="90"/>
      <c r="B114" s="60" t="s">
        <v>76</v>
      </c>
      <c r="C114" s="62" t="s">
        <v>152</v>
      </c>
      <c r="D114" s="66" t="s">
        <v>156</v>
      </c>
      <c r="E114" s="51"/>
      <c r="F114" s="51"/>
      <c r="G114" s="51"/>
      <c r="H114" s="51"/>
      <c r="I114" s="88"/>
    </row>
    <row r="115" spans="1:9" ht="81">
      <c r="A115" s="91"/>
      <c r="B115" s="61" t="s">
        <v>77</v>
      </c>
      <c r="C115" s="63" t="s">
        <v>153</v>
      </c>
      <c r="D115" s="66" t="s">
        <v>83</v>
      </c>
      <c r="E115" s="51"/>
      <c r="F115" s="51"/>
      <c r="G115" s="51"/>
      <c r="H115" s="51"/>
      <c r="I115" s="88"/>
    </row>
    <row r="116" spans="1:9" ht="36">
      <c r="A116" s="92"/>
      <c r="B116" s="61"/>
      <c r="C116" s="64" t="s">
        <v>154</v>
      </c>
      <c r="D116" s="66" t="s">
        <v>157</v>
      </c>
      <c r="E116" s="51"/>
      <c r="F116" s="51"/>
      <c r="G116" s="51"/>
      <c r="H116" s="51"/>
      <c r="I116" s="88"/>
    </row>
    <row r="117" spans="1:9" ht="36">
      <c r="A117" s="92" t="s">
        <v>29</v>
      </c>
      <c r="B117" s="61"/>
      <c r="C117" s="65" t="s">
        <v>155</v>
      </c>
      <c r="D117" s="67" t="s">
        <v>158</v>
      </c>
      <c r="E117" s="51"/>
      <c r="F117" s="51"/>
      <c r="G117" s="51"/>
      <c r="H117" s="51"/>
      <c r="I117" s="88"/>
    </row>
    <row r="118" spans="1:9">
      <c r="A118" s="92"/>
      <c r="B118" s="61"/>
      <c r="C118" s="65"/>
      <c r="D118" s="66"/>
      <c r="E118" s="51"/>
      <c r="F118" s="51"/>
      <c r="G118" s="51"/>
      <c r="H118" s="51"/>
      <c r="I118" s="88"/>
    </row>
    <row r="119" spans="1:9">
      <c r="A119" s="92"/>
      <c r="B119" s="61"/>
      <c r="C119" s="65"/>
      <c r="D119" s="66"/>
      <c r="E119" s="51"/>
      <c r="F119" s="51"/>
      <c r="G119" s="51"/>
      <c r="H119" s="51"/>
      <c r="I119" s="88"/>
    </row>
    <row r="120" spans="1:9">
      <c r="A120" s="92"/>
      <c r="B120" s="61"/>
      <c r="C120" s="65"/>
      <c r="D120" s="66"/>
      <c r="E120" s="51"/>
      <c r="F120" s="51"/>
      <c r="G120" s="51"/>
      <c r="H120" s="51"/>
      <c r="I120" s="88"/>
    </row>
    <row r="121" spans="1:9">
      <c r="A121" s="92"/>
      <c r="B121" s="61"/>
      <c r="C121" s="65"/>
      <c r="D121" s="69" t="s">
        <v>86</v>
      </c>
      <c r="E121" s="51"/>
      <c r="F121" s="51"/>
      <c r="G121" s="51"/>
      <c r="H121" s="51"/>
      <c r="I121" s="88"/>
    </row>
    <row r="122" spans="1:9" ht="36">
      <c r="A122" s="93"/>
      <c r="B122" s="70" t="s">
        <v>76</v>
      </c>
      <c r="C122" s="72" t="s">
        <v>138</v>
      </c>
      <c r="D122" s="75" t="s">
        <v>160</v>
      </c>
      <c r="E122" s="51"/>
      <c r="F122" s="51"/>
      <c r="G122" s="51"/>
      <c r="H122" s="51"/>
      <c r="I122" s="88"/>
    </row>
    <row r="123" spans="1:9">
      <c r="A123" s="94"/>
      <c r="B123" s="71" t="s">
        <v>77</v>
      </c>
      <c r="C123" s="73" t="s">
        <v>159</v>
      </c>
      <c r="D123" s="75" t="s">
        <v>83</v>
      </c>
      <c r="E123" s="51"/>
      <c r="F123" s="51"/>
      <c r="G123" s="51"/>
      <c r="H123" s="51"/>
      <c r="I123" s="88"/>
    </row>
    <row r="124" spans="1:9" ht="72">
      <c r="A124" s="95"/>
      <c r="B124" s="71"/>
      <c r="C124" s="57" t="s">
        <v>140</v>
      </c>
      <c r="D124" s="75" t="s">
        <v>157</v>
      </c>
      <c r="E124" s="51"/>
      <c r="F124" s="51"/>
      <c r="G124" s="51"/>
      <c r="H124" s="51"/>
      <c r="I124" s="88"/>
    </row>
    <row r="125" spans="1:9" ht="36">
      <c r="A125" s="95" t="s">
        <v>75</v>
      </c>
      <c r="B125" s="71"/>
      <c r="C125" s="74" t="s">
        <v>91</v>
      </c>
      <c r="D125" s="76" t="s">
        <v>158</v>
      </c>
      <c r="E125" s="51"/>
      <c r="F125" s="51"/>
      <c r="G125" s="51"/>
      <c r="H125" s="51"/>
      <c r="I125" s="88"/>
    </row>
    <row r="126" spans="1:9">
      <c r="A126" s="95"/>
      <c r="B126" s="71"/>
      <c r="C126" s="74"/>
      <c r="D126" s="75"/>
      <c r="E126" s="51"/>
      <c r="F126" s="51"/>
      <c r="G126" s="51"/>
      <c r="H126" s="51"/>
      <c r="I126" s="88"/>
    </row>
    <row r="127" spans="1:9">
      <c r="A127" s="95"/>
      <c r="B127" s="71"/>
      <c r="C127" s="74"/>
      <c r="D127" s="75"/>
      <c r="E127" s="51"/>
      <c r="F127" s="51"/>
      <c r="G127" s="51"/>
      <c r="H127" s="51"/>
      <c r="I127" s="88"/>
    </row>
    <row r="128" spans="1:9">
      <c r="A128" s="95"/>
      <c r="B128" s="71"/>
      <c r="C128" s="74"/>
      <c r="D128" s="75"/>
      <c r="E128" s="51"/>
      <c r="F128" s="51"/>
      <c r="G128" s="51"/>
      <c r="H128" s="51"/>
      <c r="I128" s="88"/>
    </row>
    <row r="129" spans="1:9">
      <c r="A129" s="95"/>
      <c r="B129" s="71"/>
      <c r="C129" s="74"/>
      <c r="D129" s="78" t="s">
        <v>86</v>
      </c>
      <c r="E129" s="51"/>
      <c r="F129" s="51"/>
      <c r="G129" s="51"/>
      <c r="H129" s="51"/>
      <c r="I129" s="88"/>
    </row>
    <row r="130" spans="1:9" ht="36">
      <c r="A130" s="90"/>
      <c r="B130" s="60" t="s">
        <v>76</v>
      </c>
      <c r="C130" s="62" t="s">
        <v>131</v>
      </c>
      <c r="D130" s="66" t="s">
        <v>162</v>
      </c>
      <c r="E130" s="51"/>
      <c r="F130" s="51"/>
      <c r="G130" s="51"/>
      <c r="H130" s="51"/>
      <c r="I130" s="88"/>
    </row>
    <row r="131" spans="1:9" ht="63">
      <c r="A131" s="91"/>
      <c r="B131" s="61" t="s">
        <v>77</v>
      </c>
      <c r="C131" s="64" t="s">
        <v>133</v>
      </c>
      <c r="D131" s="66" t="s">
        <v>83</v>
      </c>
      <c r="E131" s="51"/>
      <c r="F131" s="51"/>
      <c r="G131" s="51"/>
      <c r="H131" s="51"/>
      <c r="I131" s="88"/>
    </row>
    <row r="132" spans="1:9" ht="36">
      <c r="A132" s="92"/>
      <c r="B132" s="61"/>
      <c r="C132" s="65" t="s">
        <v>161</v>
      </c>
      <c r="D132" s="66" t="s">
        <v>157</v>
      </c>
      <c r="E132" s="51"/>
      <c r="F132" s="51"/>
      <c r="G132" s="51"/>
      <c r="H132" s="51"/>
      <c r="I132" s="88"/>
    </row>
    <row r="133" spans="1:9">
      <c r="A133" s="92" t="s">
        <v>75</v>
      </c>
      <c r="B133" s="61"/>
      <c r="C133" s="65"/>
      <c r="D133" s="67" t="s">
        <v>158</v>
      </c>
      <c r="E133" s="51"/>
      <c r="F133" s="51"/>
      <c r="G133" s="51"/>
      <c r="H133" s="51"/>
      <c r="I133" s="88"/>
    </row>
    <row r="134" spans="1:9">
      <c r="A134" s="92"/>
      <c r="B134" s="61"/>
      <c r="C134" s="65"/>
      <c r="D134" s="66"/>
      <c r="E134" s="51"/>
      <c r="F134" s="51"/>
      <c r="G134" s="51"/>
      <c r="H134" s="51"/>
      <c r="I134" s="88"/>
    </row>
    <row r="135" spans="1:9">
      <c r="A135" s="92"/>
      <c r="B135" s="61"/>
      <c r="C135" s="65"/>
      <c r="D135" s="66"/>
      <c r="E135" s="51"/>
      <c r="F135" s="51"/>
      <c r="G135" s="51"/>
      <c r="H135" s="51"/>
      <c r="I135" s="88"/>
    </row>
    <row r="136" spans="1:9">
      <c r="A136" s="92"/>
      <c r="B136" s="61"/>
      <c r="C136" s="65"/>
      <c r="D136" s="66"/>
      <c r="E136" s="51"/>
      <c r="F136" s="51"/>
      <c r="G136" s="51"/>
      <c r="H136" s="51"/>
      <c r="I136" s="88"/>
    </row>
    <row r="137" spans="1:9">
      <c r="A137" s="92"/>
      <c r="B137" s="61"/>
      <c r="C137" s="65"/>
      <c r="D137" s="69" t="s">
        <v>86</v>
      </c>
      <c r="E137" s="51"/>
      <c r="F137" s="51"/>
      <c r="G137" s="51"/>
      <c r="H137" s="51"/>
      <c r="I137" s="88"/>
    </row>
    <row r="138" spans="1:9" ht="36">
      <c r="A138" s="93"/>
      <c r="B138" s="70" t="s">
        <v>76</v>
      </c>
      <c r="C138" s="72" t="s">
        <v>138</v>
      </c>
      <c r="D138" s="75" t="s">
        <v>164</v>
      </c>
      <c r="E138" s="51"/>
      <c r="F138" s="51"/>
      <c r="G138" s="51"/>
      <c r="H138" s="51"/>
      <c r="I138" s="88"/>
    </row>
    <row r="139" spans="1:9" ht="81">
      <c r="A139" s="94"/>
      <c r="B139" s="71" t="s">
        <v>77</v>
      </c>
      <c r="C139" s="73" t="s">
        <v>163</v>
      </c>
      <c r="D139" s="75" t="s">
        <v>83</v>
      </c>
      <c r="E139" s="51"/>
      <c r="F139" s="51"/>
      <c r="G139" s="51"/>
      <c r="H139" s="51"/>
      <c r="I139" s="88"/>
    </row>
    <row r="140" spans="1:9" ht="72">
      <c r="A140" s="95"/>
      <c r="B140" s="71"/>
      <c r="C140" s="57" t="s">
        <v>140</v>
      </c>
      <c r="D140" s="75" t="s">
        <v>165</v>
      </c>
      <c r="E140" s="51"/>
      <c r="F140" s="51"/>
      <c r="G140" s="51"/>
      <c r="H140" s="51"/>
      <c r="I140" s="88"/>
    </row>
    <row r="141" spans="1:9" ht="36">
      <c r="A141" s="95" t="s">
        <v>75</v>
      </c>
      <c r="B141" s="71"/>
      <c r="C141" s="74" t="s">
        <v>91</v>
      </c>
      <c r="D141" s="76" t="s">
        <v>166</v>
      </c>
      <c r="E141" s="51"/>
      <c r="F141" s="51"/>
      <c r="G141" s="51"/>
      <c r="H141" s="51"/>
      <c r="I141" s="88"/>
    </row>
    <row r="142" spans="1:9">
      <c r="A142" s="95"/>
      <c r="B142" s="71"/>
      <c r="C142" s="74"/>
      <c r="D142" s="75"/>
      <c r="E142" s="51"/>
      <c r="F142" s="51"/>
      <c r="G142" s="51"/>
      <c r="H142" s="51"/>
      <c r="I142" s="88"/>
    </row>
    <row r="143" spans="1:9">
      <c r="A143" s="95"/>
      <c r="B143" s="71"/>
      <c r="C143" s="74"/>
      <c r="D143" s="75"/>
      <c r="E143" s="51"/>
      <c r="F143" s="51"/>
      <c r="G143" s="51"/>
      <c r="H143" s="51"/>
      <c r="I143" s="88"/>
    </row>
    <row r="144" spans="1:9">
      <c r="A144" s="95"/>
      <c r="B144" s="71"/>
      <c r="C144" s="74"/>
      <c r="D144" s="75"/>
      <c r="E144" s="51"/>
      <c r="F144" s="51"/>
      <c r="G144" s="51"/>
      <c r="H144" s="51"/>
      <c r="I144" s="88"/>
    </row>
    <row r="145" spans="1:9">
      <c r="A145" s="95"/>
      <c r="B145" s="71"/>
      <c r="C145" s="74"/>
      <c r="D145" s="78" t="s">
        <v>86</v>
      </c>
      <c r="E145" s="51"/>
      <c r="F145" s="51"/>
      <c r="G145" s="51"/>
      <c r="H145" s="51"/>
      <c r="I145" s="88"/>
    </row>
    <row r="146" spans="1:9" ht="36">
      <c r="A146" s="90"/>
      <c r="B146" s="60" t="s">
        <v>76</v>
      </c>
      <c r="C146" s="62" t="s">
        <v>138</v>
      </c>
      <c r="D146" s="66" t="s">
        <v>169</v>
      </c>
      <c r="E146" s="51"/>
      <c r="F146" s="51"/>
      <c r="G146" s="51"/>
      <c r="H146" s="51"/>
      <c r="I146" s="88"/>
    </row>
    <row r="147" spans="1:9" ht="18">
      <c r="A147" s="91"/>
      <c r="B147" s="61" t="s">
        <v>77</v>
      </c>
      <c r="C147" s="63" t="s">
        <v>167</v>
      </c>
      <c r="D147" s="66" t="s">
        <v>83</v>
      </c>
      <c r="E147" s="51"/>
      <c r="F147" s="51"/>
      <c r="G147" s="51"/>
      <c r="H147" s="51"/>
      <c r="I147" s="88"/>
    </row>
    <row r="148" spans="1:9" ht="72">
      <c r="A148" s="92"/>
      <c r="B148" s="61"/>
      <c r="C148" s="64" t="s">
        <v>140</v>
      </c>
      <c r="D148" s="66" t="s">
        <v>170</v>
      </c>
      <c r="E148" s="51"/>
      <c r="F148" s="51"/>
      <c r="G148" s="51"/>
      <c r="H148" s="51"/>
      <c r="I148" s="88"/>
    </row>
    <row r="149" spans="1:9" ht="36">
      <c r="A149" s="92" t="s">
        <v>75</v>
      </c>
      <c r="B149" s="61"/>
      <c r="C149" s="65" t="s">
        <v>168</v>
      </c>
      <c r="D149" s="67" t="s">
        <v>171</v>
      </c>
      <c r="E149" s="51"/>
      <c r="F149" s="51"/>
      <c r="G149" s="51"/>
      <c r="H149" s="51"/>
      <c r="I149" s="88"/>
    </row>
    <row r="150" spans="1:9">
      <c r="A150" s="92"/>
      <c r="B150" s="61"/>
      <c r="C150" s="65"/>
      <c r="D150" s="66"/>
      <c r="E150" s="51"/>
      <c r="F150" s="51"/>
      <c r="G150" s="51"/>
      <c r="H150" s="51"/>
      <c r="I150" s="88"/>
    </row>
    <row r="151" spans="1:9">
      <c r="A151" s="92"/>
      <c r="B151" s="61"/>
      <c r="C151" s="65"/>
      <c r="D151" s="66"/>
      <c r="E151" s="51"/>
      <c r="F151" s="51"/>
      <c r="G151" s="51"/>
      <c r="H151" s="51"/>
      <c r="I151" s="88"/>
    </row>
    <row r="152" spans="1:9">
      <c r="A152" s="92"/>
      <c r="B152" s="61"/>
      <c r="C152" s="65"/>
      <c r="D152" s="66"/>
      <c r="E152" s="51"/>
      <c r="F152" s="51"/>
      <c r="G152" s="51"/>
      <c r="H152" s="51"/>
      <c r="I152" s="88"/>
    </row>
    <row r="153" spans="1:9">
      <c r="A153" s="92"/>
      <c r="B153" s="61"/>
      <c r="C153" s="65"/>
      <c r="D153" s="69" t="s">
        <v>86</v>
      </c>
      <c r="E153" s="51"/>
      <c r="F153" s="51"/>
      <c r="G153" s="51"/>
      <c r="H153" s="51"/>
      <c r="I153" s="88"/>
    </row>
    <row r="154" spans="1:9" ht="36">
      <c r="A154" s="93"/>
      <c r="B154" s="70" t="s">
        <v>76</v>
      </c>
      <c r="C154" s="72" t="s">
        <v>138</v>
      </c>
      <c r="D154" s="75" t="s">
        <v>114</v>
      </c>
      <c r="E154" s="51"/>
      <c r="F154" s="51"/>
      <c r="G154" s="51"/>
      <c r="H154" s="51"/>
      <c r="I154" s="88"/>
    </row>
    <row r="155" spans="1:9">
      <c r="A155" s="94"/>
      <c r="B155" s="71" t="s">
        <v>77</v>
      </c>
      <c r="C155" s="73" t="s">
        <v>172</v>
      </c>
      <c r="D155" s="75" t="s">
        <v>83</v>
      </c>
      <c r="E155" s="51"/>
      <c r="F155" s="51"/>
      <c r="G155" s="51"/>
      <c r="H155" s="51"/>
      <c r="I155" s="88"/>
    </row>
    <row r="156" spans="1:9" ht="72">
      <c r="A156" s="95"/>
      <c r="B156" s="71"/>
      <c r="C156" s="57" t="s">
        <v>140</v>
      </c>
      <c r="D156" s="75" t="s">
        <v>173</v>
      </c>
      <c r="E156" s="51"/>
      <c r="F156" s="51"/>
      <c r="G156" s="51"/>
      <c r="H156" s="51"/>
      <c r="I156" s="88"/>
    </row>
    <row r="157" spans="1:9" ht="36">
      <c r="A157" s="95" t="s">
        <v>75</v>
      </c>
      <c r="B157" s="71"/>
      <c r="C157" s="74" t="s">
        <v>113</v>
      </c>
      <c r="D157" s="76" t="s">
        <v>174</v>
      </c>
      <c r="E157" s="51"/>
      <c r="F157" s="51"/>
      <c r="G157" s="51"/>
      <c r="H157" s="51"/>
      <c r="I157" s="88"/>
    </row>
    <row r="158" spans="1:9">
      <c r="A158" s="95"/>
      <c r="B158" s="71"/>
      <c r="C158" s="74"/>
      <c r="D158" s="75"/>
      <c r="E158" s="51"/>
      <c r="F158" s="51"/>
      <c r="G158" s="51"/>
      <c r="H158" s="51"/>
      <c r="I158" s="88"/>
    </row>
    <row r="159" spans="1:9">
      <c r="A159" s="95"/>
      <c r="B159" s="71"/>
      <c r="C159" s="74"/>
      <c r="D159" s="75"/>
      <c r="E159" s="51"/>
      <c r="F159" s="51"/>
      <c r="G159" s="51"/>
      <c r="H159" s="51"/>
      <c r="I159" s="88"/>
    </row>
    <row r="160" spans="1:9">
      <c r="A160" s="95"/>
      <c r="B160" s="71"/>
      <c r="C160" s="74"/>
      <c r="D160" s="75"/>
      <c r="E160" s="51"/>
      <c r="F160" s="51"/>
      <c r="G160" s="51"/>
      <c r="H160" s="51"/>
      <c r="I160" s="88"/>
    </row>
    <row r="161" spans="1:9">
      <c r="A161" s="95"/>
      <c r="B161" s="71"/>
      <c r="C161" s="74"/>
      <c r="D161" s="78" t="s">
        <v>86</v>
      </c>
      <c r="E161" s="51"/>
      <c r="F161" s="51"/>
      <c r="G161" s="51"/>
      <c r="H161" s="51"/>
      <c r="I161" s="88"/>
    </row>
    <row r="162" spans="1:9" ht="27">
      <c r="A162" s="90"/>
      <c r="B162" s="60" t="s">
        <v>117</v>
      </c>
      <c r="C162" s="62" t="s">
        <v>88</v>
      </c>
      <c r="D162" s="66" t="s">
        <v>176</v>
      </c>
      <c r="E162" s="51"/>
      <c r="F162" s="51"/>
      <c r="G162" s="51"/>
      <c r="H162" s="51"/>
      <c r="I162" s="88"/>
    </row>
    <row r="163" spans="1:9" ht="72">
      <c r="A163" s="91"/>
      <c r="B163" s="61" t="s">
        <v>87</v>
      </c>
      <c r="C163" s="63" t="s">
        <v>175</v>
      </c>
      <c r="D163" s="66" t="s">
        <v>83</v>
      </c>
      <c r="E163" s="51"/>
      <c r="F163" s="51"/>
      <c r="G163" s="51"/>
      <c r="H163" s="51"/>
      <c r="I163" s="88"/>
    </row>
    <row r="164" spans="1:9" ht="36">
      <c r="A164" s="92"/>
      <c r="B164" s="61"/>
      <c r="C164" s="64" t="s">
        <v>90</v>
      </c>
      <c r="D164" s="66" t="s">
        <v>177</v>
      </c>
      <c r="E164" s="51"/>
      <c r="F164" s="51"/>
      <c r="G164" s="51"/>
      <c r="H164" s="51"/>
      <c r="I164" s="88"/>
    </row>
    <row r="165" spans="1:9" ht="36">
      <c r="A165" s="92" t="s">
        <v>75</v>
      </c>
      <c r="B165" s="61"/>
      <c r="C165" s="65" t="s">
        <v>96</v>
      </c>
      <c r="D165" s="67" t="s">
        <v>178</v>
      </c>
      <c r="E165" s="51"/>
      <c r="F165" s="51"/>
      <c r="G165" s="51"/>
      <c r="H165" s="51"/>
      <c r="I165" s="88"/>
    </row>
    <row r="166" spans="1:9">
      <c r="A166" s="92"/>
      <c r="B166" s="61"/>
      <c r="C166" s="65"/>
      <c r="D166" s="66"/>
      <c r="E166" s="51"/>
      <c r="F166" s="51"/>
      <c r="G166" s="51"/>
      <c r="H166" s="51"/>
      <c r="I166" s="88"/>
    </row>
    <row r="167" spans="1:9">
      <c r="A167" s="92"/>
      <c r="B167" s="61"/>
      <c r="C167" s="65"/>
      <c r="D167" s="66"/>
      <c r="E167" s="51"/>
      <c r="F167" s="51"/>
      <c r="G167" s="51"/>
      <c r="H167" s="51"/>
      <c r="I167" s="88"/>
    </row>
    <row r="168" spans="1:9">
      <c r="A168" s="92"/>
      <c r="B168" s="61"/>
      <c r="C168" s="65"/>
      <c r="D168" s="66"/>
      <c r="E168" s="51"/>
      <c r="F168" s="51"/>
      <c r="G168" s="51"/>
      <c r="H168" s="51"/>
      <c r="I168" s="88"/>
    </row>
    <row r="169" spans="1:9">
      <c r="A169" s="92"/>
      <c r="B169" s="61"/>
      <c r="C169" s="65"/>
      <c r="D169" s="69" t="s">
        <v>86</v>
      </c>
      <c r="E169" s="51"/>
      <c r="F169" s="51"/>
      <c r="G169" s="51"/>
      <c r="H169" s="51"/>
      <c r="I169" s="88"/>
    </row>
    <row r="170" spans="1:9" ht="36">
      <c r="A170" s="93"/>
      <c r="B170" s="70" t="s">
        <v>76</v>
      </c>
      <c r="C170" s="72" t="s">
        <v>152</v>
      </c>
      <c r="D170" s="75" t="s">
        <v>181</v>
      </c>
      <c r="E170" s="51"/>
      <c r="F170" s="51"/>
      <c r="G170" s="51"/>
      <c r="H170" s="51"/>
      <c r="I170" s="88"/>
    </row>
    <row r="171" spans="1:9" ht="36">
      <c r="A171" s="94"/>
      <c r="B171" s="71" t="s">
        <v>77</v>
      </c>
      <c r="C171" s="73" t="s">
        <v>179</v>
      </c>
      <c r="D171" s="75" t="s">
        <v>83</v>
      </c>
      <c r="E171" s="51"/>
      <c r="F171" s="51"/>
      <c r="G171" s="51"/>
      <c r="H171" s="51"/>
      <c r="I171" s="88"/>
    </row>
    <row r="172" spans="1:9" ht="36">
      <c r="A172" s="95"/>
      <c r="B172" s="71"/>
      <c r="C172" s="57" t="s">
        <v>154</v>
      </c>
      <c r="D172" s="75" t="s">
        <v>182</v>
      </c>
      <c r="E172" s="51"/>
      <c r="F172" s="51"/>
      <c r="G172" s="51"/>
      <c r="H172" s="51"/>
      <c r="I172" s="88"/>
    </row>
    <row r="173" spans="1:9" ht="36">
      <c r="A173" s="95" t="s">
        <v>75</v>
      </c>
      <c r="B173" s="71"/>
      <c r="C173" s="74" t="s">
        <v>180</v>
      </c>
      <c r="D173" s="76" t="s">
        <v>183</v>
      </c>
      <c r="E173" s="51"/>
      <c r="F173" s="51"/>
      <c r="G173" s="51"/>
      <c r="H173" s="51"/>
      <c r="I173" s="88"/>
    </row>
    <row r="174" spans="1:9">
      <c r="A174" s="95"/>
      <c r="B174" s="71"/>
      <c r="C174" s="74"/>
      <c r="D174" s="75"/>
      <c r="E174" s="51"/>
      <c r="F174" s="51"/>
      <c r="G174" s="51"/>
      <c r="H174" s="51"/>
      <c r="I174" s="88"/>
    </row>
    <row r="175" spans="1:9">
      <c r="A175" s="95"/>
      <c r="B175" s="71"/>
      <c r="C175" s="74"/>
      <c r="D175" s="75"/>
      <c r="E175" s="51"/>
      <c r="F175" s="51"/>
      <c r="G175" s="51"/>
      <c r="H175" s="51"/>
      <c r="I175" s="88"/>
    </row>
    <row r="176" spans="1:9">
      <c r="A176" s="95"/>
      <c r="B176" s="71"/>
      <c r="C176" s="74"/>
      <c r="D176" s="75"/>
      <c r="E176" s="51"/>
      <c r="F176" s="51"/>
      <c r="G176" s="51"/>
      <c r="H176" s="51"/>
      <c r="I176" s="88"/>
    </row>
    <row r="177" spans="1:9">
      <c r="A177" s="95"/>
      <c r="B177" s="71"/>
      <c r="C177" s="74"/>
      <c r="D177" s="78" t="s">
        <v>86</v>
      </c>
      <c r="E177" s="51"/>
      <c r="F177" s="51"/>
      <c r="G177" s="51"/>
      <c r="H177" s="51"/>
      <c r="I177" s="88"/>
    </row>
    <row r="178" spans="1:9" ht="27">
      <c r="A178" s="90"/>
      <c r="B178" s="60" t="s">
        <v>117</v>
      </c>
      <c r="C178" s="62" t="s">
        <v>88</v>
      </c>
      <c r="D178" s="66" t="s">
        <v>186</v>
      </c>
      <c r="E178" s="51"/>
      <c r="F178" s="51"/>
      <c r="G178" s="51"/>
      <c r="H178" s="51"/>
      <c r="I178" s="88"/>
    </row>
    <row r="179" spans="1:9" ht="144">
      <c r="A179" s="91"/>
      <c r="B179" s="61" t="s">
        <v>87</v>
      </c>
      <c r="C179" s="63" t="s">
        <v>184</v>
      </c>
      <c r="D179" s="66" t="s">
        <v>83</v>
      </c>
      <c r="E179" s="51"/>
      <c r="F179" s="51"/>
      <c r="G179" s="51"/>
      <c r="H179" s="51"/>
      <c r="I179" s="88"/>
    </row>
    <row r="180" spans="1:9" ht="36">
      <c r="A180" s="92"/>
      <c r="B180" s="61"/>
      <c r="C180" s="64" t="s">
        <v>90</v>
      </c>
      <c r="D180" s="66" t="s">
        <v>187</v>
      </c>
      <c r="E180" s="51"/>
      <c r="F180" s="51"/>
      <c r="G180" s="51"/>
      <c r="H180" s="51"/>
      <c r="I180" s="88"/>
    </row>
    <row r="181" spans="1:9" ht="27">
      <c r="A181" s="92" t="s">
        <v>75</v>
      </c>
      <c r="B181" s="61"/>
      <c r="C181" s="65" t="s">
        <v>185</v>
      </c>
      <c r="D181" s="67" t="s">
        <v>188</v>
      </c>
      <c r="E181" s="51"/>
      <c r="F181" s="51"/>
      <c r="G181" s="51"/>
      <c r="H181" s="51"/>
      <c r="I181" s="88"/>
    </row>
    <row r="182" spans="1:9">
      <c r="A182" s="92"/>
      <c r="B182" s="61"/>
      <c r="C182" s="65"/>
      <c r="D182" s="66"/>
      <c r="E182" s="51"/>
      <c r="F182" s="51"/>
      <c r="G182" s="51"/>
      <c r="H182" s="51"/>
      <c r="I182" s="88"/>
    </row>
    <row r="183" spans="1:9">
      <c r="A183" s="92"/>
      <c r="B183" s="61"/>
      <c r="C183" s="65"/>
      <c r="D183" s="66"/>
      <c r="E183" s="51"/>
      <c r="F183" s="51"/>
      <c r="G183" s="51"/>
      <c r="H183" s="51"/>
      <c r="I183" s="88"/>
    </row>
    <row r="184" spans="1:9">
      <c r="A184" s="92"/>
      <c r="B184" s="61"/>
      <c r="C184" s="65"/>
      <c r="D184" s="66"/>
      <c r="E184" s="51"/>
      <c r="F184" s="51"/>
      <c r="G184" s="51"/>
      <c r="H184" s="51"/>
      <c r="I184" s="88"/>
    </row>
    <row r="185" spans="1:9">
      <c r="A185" s="92"/>
      <c r="B185" s="61"/>
      <c r="C185" s="65"/>
      <c r="D185" s="69" t="s">
        <v>86</v>
      </c>
      <c r="E185" s="51"/>
      <c r="F185" s="51"/>
      <c r="G185" s="51"/>
      <c r="H185" s="51"/>
      <c r="I185" s="88"/>
    </row>
    <row r="186" spans="1:9" ht="36">
      <c r="A186" s="93"/>
      <c r="B186" s="70" t="s">
        <v>76</v>
      </c>
      <c r="C186" s="72" t="s">
        <v>152</v>
      </c>
      <c r="D186" s="75" t="s">
        <v>191</v>
      </c>
      <c r="E186" s="51"/>
      <c r="F186" s="51"/>
      <c r="G186" s="51"/>
      <c r="H186" s="51"/>
      <c r="I186" s="88"/>
    </row>
    <row r="187" spans="1:9" ht="36">
      <c r="A187" s="94"/>
      <c r="B187" s="71" t="s">
        <v>77</v>
      </c>
      <c r="C187" s="73" t="s">
        <v>189</v>
      </c>
      <c r="D187" s="75" t="s">
        <v>83</v>
      </c>
      <c r="E187" s="51"/>
      <c r="F187" s="51"/>
      <c r="G187" s="51"/>
      <c r="H187" s="51"/>
      <c r="I187" s="88"/>
    </row>
    <row r="188" spans="1:9" ht="36">
      <c r="A188" s="95"/>
      <c r="B188" s="71"/>
      <c r="C188" s="57" t="s">
        <v>154</v>
      </c>
      <c r="D188" s="75" t="s">
        <v>192</v>
      </c>
      <c r="E188" s="51"/>
      <c r="F188" s="51"/>
      <c r="G188" s="51"/>
      <c r="H188" s="51"/>
      <c r="I188" s="88"/>
    </row>
    <row r="189" spans="1:9" ht="36">
      <c r="A189" s="95" t="s">
        <v>75</v>
      </c>
      <c r="B189" s="71"/>
      <c r="C189" s="74" t="s">
        <v>190</v>
      </c>
      <c r="D189" s="76" t="s">
        <v>193</v>
      </c>
      <c r="E189" s="51"/>
      <c r="F189" s="51"/>
      <c r="G189" s="51"/>
      <c r="H189" s="51"/>
      <c r="I189" s="88"/>
    </row>
    <row r="190" spans="1:9">
      <c r="A190" s="95"/>
      <c r="B190" s="71"/>
      <c r="C190" s="74"/>
      <c r="D190" s="80" t="s">
        <v>194</v>
      </c>
      <c r="E190" s="51"/>
      <c r="F190" s="51"/>
      <c r="G190" s="51"/>
      <c r="H190" s="51"/>
      <c r="I190" s="88"/>
    </row>
    <row r="191" spans="1:9">
      <c r="A191" s="95"/>
      <c r="B191" s="71"/>
      <c r="C191" s="74"/>
      <c r="D191" s="77"/>
      <c r="E191" s="51"/>
      <c r="F191" s="51"/>
      <c r="G191" s="51"/>
      <c r="H191" s="51"/>
      <c r="I191" s="88"/>
    </row>
    <row r="192" spans="1:9">
      <c r="A192" s="95"/>
      <c r="B192" s="71"/>
      <c r="C192" s="74"/>
      <c r="D192" s="77"/>
      <c r="E192" s="51"/>
      <c r="F192" s="51"/>
      <c r="G192" s="51"/>
      <c r="H192" s="51"/>
      <c r="I192" s="88"/>
    </row>
    <row r="193" spans="1:9">
      <c r="A193" s="95"/>
      <c r="B193" s="71"/>
      <c r="C193" s="74"/>
      <c r="D193" s="77"/>
      <c r="E193" s="51"/>
      <c r="F193" s="51"/>
      <c r="G193" s="51"/>
      <c r="H193" s="51"/>
      <c r="I193" s="88"/>
    </row>
    <row r="194" spans="1:9">
      <c r="A194" s="95"/>
      <c r="B194" s="71"/>
      <c r="C194" s="74"/>
      <c r="D194" s="78" t="s">
        <v>86</v>
      </c>
      <c r="E194" s="51"/>
      <c r="F194" s="51"/>
      <c r="G194" s="51"/>
      <c r="H194" s="51"/>
      <c r="I194" s="88"/>
    </row>
    <row r="195" spans="1:9" ht="36">
      <c r="A195" s="90"/>
      <c r="B195" s="60" t="s">
        <v>117</v>
      </c>
      <c r="C195" s="62" t="s">
        <v>152</v>
      </c>
      <c r="D195" s="66" t="s">
        <v>160</v>
      </c>
      <c r="E195" s="51"/>
      <c r="F195" s="51"/>
      <c r="G195" s="51"/>
      <c r="H195" s="51"/>
      <c r="I195" s="88"/>
    </row>
    <row r="196" spans="1:9" ht="285">
      <c r="A196" s="91"/>
      <c r="B196" s="61" t="s">
        <v>87</v>
      </c>
      <c r="C196" s="79" t="s">
        <v>195</v>
      </c>
      <c r="D196" s="66" t="s">
        <v>83</v>
      </c>
      <c r="E196" s="51"/>
      <c r="F196" s="51"/>
      <c r="G196" s="51"/>
      <c r="H196" s="51"/>
      <c r="I196" s="88"/>
    </row>
    <row r="197" spans="1:9" ht="36">
      <c r="A197" s="92"/>
      <c r="B197" s="61"/>
      <c r="C197" s="64" t="s">
        <v>154</v>
      </c>
      <c r="D197" s="66" t="s">
        <v>196</v>
      </c>
      <c r="E197" s="51"/>
      <c r="F197" s="51"/>
      <c r="G197" s="51"/>
      <c r="H197" s="51"/>
      <c r="I197" s="88"/>
    </row>
    <row r="198" spans="1:9" ht="36">
      <c r="A198" s="92" t="s">
        <v>29</v>
      </c>
      <c r="B198" s="61"/>
      <c r="C198" s="65" t="s">
        <v>91</v>
      </c>
      <c r="D198" s="67" t="s">
        <v>197</v>
      </c>
      <c r="E198" s="51"/>
      <c r="F198" s="51"/>
      <c r="G198" s="51"/>
      <c r="H198" s="51"/>
      <c r="I198" s="88"/>
    </row>
    <row r="199" spans="1:9">
      <c r="A199" s="92"/>
      <c r="B199" s="61"/>
      <c r="C199" s="65"/>
      <c r="D199" s="66"/>
      <c r="E199" s="51"/>
      <c r="F199" s="51"/>
      <c r="G199" s="51"/>
      <c r="H199" s="51"/>
      <c r="I199" s="88"/>
    </row>
    <row r="200" spans="1:9">
      <c r="A200" s="92"/>
      <c r="B200" s="61"/>
      <c r="C200" s="65"/>
      <c r="D200" s="66"/>
      <c r="E200" s="51"/>
      <c r="F200" s="51"/>
      <c r="G200" s="51"/>
      <c r="H200" s="51"/>
      <c r="I200" s="88"/>
    </row>
    <row r="201" spans="1:9">
      <c r="A201" s="92"/>
      <c r="B201" s="61"/>
      <c r="C201" s="65"/>
      <c r="D201" s="66"/>
      <c r="E201" s="51"/>
      <c r="F201" s="51"/>
      <c r="G201" s="51"/>
      <c r="H201" s="51"/>
      <c r="I201" s="88"/>
    </row>
    <row r="202" spans="1:9">
      <c r="A202" s="92"/>
      <c r="B202" s="61"/>
      <c r="C202" s="65"/>
      <c r="D202" s="69" t="s">
        <v>86</v>
      </c>
      <c r="E202" s="51"/>
      <c r="F202" s="51"/>
      <c r="G202" s="51"/>
      <c r="H202" s="51"/>
      <c r="I202" s="88"/>
    </row>
    <row r="203" spans="1:9" ht="27">
      <c r="A203" s="93"/>
      <c r="B203" s="70" t="s">
        <v>117</v>
      </c>
      <c r="C203" s="72" t="s">
        <v>88</v>
      </c>
      <c r="D203" s="75" t="s">
        <v>151</v>
      </c>
      <c r="E203" s="51"/>
      <c r="F203" s="51"/>
      <c r="G203" s="51"/>
      <c r="H203" s="51"/>
      <c r="I203" s="88"/>
    </row>
    <row r="204" spans="1:9" ht="207">
      <c r="A204" s="94"/>
      <c r="B204" s="71" t="s">
        <v>87</v>
      </c>
      <c r="C204" s="73" t="s">
        <v>198</v>
      </c>
      <c r="D204" s="75" t="s">
        <v>83</v>
      </c>
      <c r="E204" s="51"/>
      <c r="F204" s="51"/>
      <c r="G204" s="51"/>
      <c r="H204" s="51"/>
      <c r="I204" s="88"/>
    </row>
    <row r="205" spans="1:9" ht="36">
      <c r="A205" s="95"/>
      <c r="B205" s="71"/>
      <c r="C205" s="57" t="s">
        <v>90</v>
      </c>
      <c r="D205" s="75" t="s">
        <v>199</v>
      </c>
      <c r="E205" s="51"/>
      <c r="F205" s="51"/>
      <c r="G205" s="51"/>
      <c r="H205" s="51"/>
      <c r="I205" s="88"/>
    </row>
    <row r="206" spans="1:9" ht="36">
      <c r="A206" s="95" t="s">
        <v>75</v>
      </c>
      <c r="B206" s="71"/>
      <c r="C206" s="74" t="s">
        <v>150</v>
      </c>
      <c r="D206" s="76" t="s">
        <v>200</v>
      </c>
      <c r="E206" s="51"/>
      <c r="F206" s="51"/>
      <c r="G206" s="51"/>
      <c r="H206" s="51"/>
      <c r="I206" s="88"/>
    </row>
    <row r="207" spans="1:9">
      <c r="A207" s="95"/>
      <c r="B207" s="71"/>
      <c r="C207" s="74"/>
      <c r="D207" s="75"/>
      <c r="E207" s="51"/>
      <c r="F207" s="51"/>
      <c r="G207" s="51"/>
      <c r="H207" s="51"/>
      <c r="I207" s="88"/>
    </row>
    <row r="208" spans="1:9">
      <c r="A208" s="95"/>
      <c r="B208" s="71"/>
      <c r="C208" s="74"/>
      <c r="D208" s="75"/>
      <c r="E208" s="51"/>
      <c r="F208" s="51"/>
      <c r="G208" s="51"/>
      <c r="H208" s="51"/>
      <c r="I208" s="88"/>
    </row>
    <row r="209" spans="1:9">
      <c r="A209" s="95"/>
      <c r="B209" s="71"/>
      <c r="C209" s="74"/>
      <c r="D209" s="75"/>
      <c r="E209" s="51"/>
      <c r="F209" s="51"/>
      <c r="G209" s="51"/>
      <c r="H209" s="51"/>
      <c r="I209" s="88"/>
    </row>
    <row r="210" spans="1:9">
      <c r="A210" s="95"/>
      <c r="B210" s="71"/>
      <c r="C210" s="74"/>
      <c r="D210" s="78" t="s">
        <v>86</v>
      </c>
      <c r="E210" s="51"/>
      <c r="F210" s="51"/>
      <c r="G210" s="51"/>
      <c r="H210" s="51"/>
      <c r="I210" s="88"/>
    </row>
    <row r="211" spans="1:9" ht="36">
      <c r="A211" s="90"/>
      <c r="B211" s="60" t="s">
        <v>76</v>
      </c>
      <c r="C211" s="62" t="s">
        <v>131</v>
      </c>
      <c r="D211" s="66" t="s">
        <v>202</v>
      </c>
      <c r="E211" s="51"/>
      <c r="F211" s="51"/>
      <c r="G211" s="51"/>
      <c r="H211" s="51"/>
      <c r="I211" s="88"/>
    </row>
    <row r="212" spans="1:9" ht="63">
      <c r="A212" s="91"/>
      <c r="B212" s="61" t="s">
        <v>77</v>
      </c>
      <c r="C212" s="64" t="s">
        <v>133</v>
      </c>
      <c r="D212" s="66" t="s">
        <v>83</v>
      </c>
      <c r="E212" s="51"/>
      <c r="F212" s="51"/>
      <c r="G212" s="51"/>
      <c r="H212" s="51"/>
      <c r="I212" s="88"/>
    </row>
    <row r="213" spans="1:9" ht="36">
      <c r="A213" s="92"/>
      <c r="B213" s="61"/>
      <c r="C213" s="65" t="s">
        <v>201</v>
      </c>
      <c r="D213" s="66" t="s">
        <v>203</v>
      </c>
      <c r="E213" s="51"/>
      <c r="F213" s="51"/>
      <c r="G213" s="51"/>
      <c r="H213" s="51"/>
      <c r="I213" s="88"/>
    </row>
    <row r="214" spans="1:9">
      <c r="A214" s="92" t="s">
        <v>75</v>
      </c>
      <c r="B214" s="61"/>
      <c r="C214" s="65"/>
      <c r="D214" s="67" t="s">
        <v>204</v>
      </c>
      <c r="E214" s="51"/>
      <c r="F214" s="51"/>
      <c r="G214" s="51"/>
      <c r="H214" s="51"/>
      <c r="I214" s="88"/>
    </row>
    <row r="215" spans="1:9">
      <c r="A215" s="92"/>
      <c r="B215" s="61"/>
      <c r="C215" s="65"/>
      <c r="D215" s="66"/>
      <c r="E215" s="51"/>
      <c r="F215" s="51"/>
      <c r="G215" s="51"/>
      <c r="H215" s="51"/>
      <c r="I215" s="88"/>
    </row>
    <row r="216" spans="1:9">
      <c r="A216" s="92"/>
      <c r="B216" s="61"/>
      <c r="C216" s="65"/>
      <c r="D216" s="66"/>
      <c r="E216" s="51"/>
      <c r="F216" s="51"/>
      <c r="G216" s="51"/>
      <c r="H216" s="51"/>
      <c r="I216" s="88"/>
    </row>
    <row r="217" spans="1:9">
      <c r="A217" s="92"/>
      <c r="B217" s="61"/>
      <c r="C217" s="65"/>
      <c r="D217" s="66"/>
      <c r="E217" s="51"/>
      <c r="F217" s="51"/>
      <c r="G217" s="51"/>
      <c r="H217" s="51"/>
      <c r="I217" s="88"/>
    </row>
    <row r="218" spans="1:9">
      <c r="A218" s="92"/>
      <c r="B218" s="61"/>
      <c r="C218" s="65"/>
      <c r="D218" s="69" t="s">
        <v>86</v>
      </c>
      <c r="E218" s="51"/>
      <c r="F218" s="51"/>
      <c r="G218" s="51"/>
      <c r="H218" s="51"/>
      <c r="I218" s="88"/>
    </row>
    <row r="219" spans="1:9" ht="36">
      <c r="A219" s="93"/>
      <c r="B219" s="70" t="s">
        <v>76</v>
      </c>
      <c r="C219" s="72" t="s">
        <v>131</v>
      </c>
      <c r="D219" s="75" t="s">
        <v>207</v>
      </c>
      <c r="E219" s="51"/>
      <c r="F219" s="51"/>
      <c r="G219" s="51"/>
      <c r="H219" s="51"/>
      <c r="I219" s="88"/>
    </row>
    <row r="220" spans="1:9" ht="45">
      <c r="A220" s="94"/>
      <c r="B220" s="71" t="s">
        <v>77</v>
      </c>
      <c r="C220" s="73" t="s">
        <v>205</v>
      </c>
      <c r="D220" s="75" t="s">
        <v>83</v>
      </c>
      <c r="E220" s="51"/>
      <c r="F220" s="51"/>
      <c r="G220" s="51"/>
      <c r="H220" s="51"/>
      <c r="I220" s="88"/>
    </row>
    <row r="221" spans="1:9" ht="63">
      <c r="A221" s="95"/>
      <c r="B221" s="71"/>
      <c r="C221" s="57" t="s">
        <v>133</v>
      </c>
      <c r="D221" s="75" t="s">
        <v>208</v>
      </c>
      <c r="E221" s="51"/>
      <c r="F221" s="51"/>
      <c r="G221" s="51"/>
      <c r="H221" s="51"/>
      <c r="I221" s="88"/>
    </row>
    <row r="222" spans="1:9" ht="27">
      <c r="A222" s="95" t="s">
        <v>75</v>
      </c>
      <c r="B222" s="71"/>
      <c r="C222" s="74" t="s">
        <v>206</v>
      </c>
      <c r="D222" s="76" t="s">
        <v>209</v>
      </c>
      <c r="E222" s="51"/>
      <c r="F222" s="51"/>
      <c r="G222" s="51"/>
      <c r="H222" s="51"/>
      <c r="I222" s="88"/>
    </row>
    <row r="223" spans="1:9">
      <c r="A223" s="95"/>
      <c r="B223" s="71"/>
      <c r="C223" s="74"/>
      <c r="D223" s="75"/>
      <c r="E223" s="51"/>
      <c r="F223" s="51"/>
      <c r="G223" s="51"/>
      <c r="H223" s="51"/>
      <c r="I223" s="88"/>
    </row>
    <row r="224" spans="1:9">
      <c r="A224" s="95"/>
      <c r="B224" s="71"/>
      <c r="C224" s="74"/>
      <c r="D224" s="75"/>
      <c r="E224" s="51"/>
      <c r="F224" s="51"/>
      <c r="G224" s="51"/>
      <c r="H224" s="51"/>
      <c r="I224" s="88"/>
    </row>
    <row r="225" spans="1:9">
      <c r="A225" s="95"/>
      <c r="B225" s="71"/>
      <c r="C225" s="74"/>
      <c r="D225" s="75"/>
      <c r="E225" s="51"/>
      <c r="F225" s="51"/>
      <c r="G225" s="51"/>
      <c r="H225" s="51"/>
      <c r="I225" s="88"/>
    </row>
    <row r="226" spans="1:9">
      <c r="A226" s="95"/>
      <c r="B226" s="71"/>
      <c r="C226" s="74"/>
      <c r="D226" s="78" t="s">
        <v>86</v>
      </c>
      <c r="E226" s="51"/>
      <c r="F226" s="51"/>
      <c r="G226" s="51"/>
      <c r="H226" s="51"/>
      <c r="I226" s="88"/>
    </row>
    <row r="227" spans="1:9" ht="36">
      <c r="A227" s="90"/>
      <c r="B227" s="60" t="s">
        <v>76</v>
      </c>
      <c r="C227" s="62" t="s">
        <v>131</v>
      </c>
      <c r="D227" s="66" t="s">
        <v>212</v>
      </c>
      <c r="E227" s="51"/>
      <c r="F227" s="51"/>
      <c r="G227" s="51"/>
      <c r="H227" s="51"/>
      <c r="I227" s="88"/>
    </row>
    <row r="228" spans="1:9">
      <c r="A228" s="91"/>
      <c r="B228" s="61" t="s">
        <v>77</v>
      </c>
      <c r="C228" s="63" t="s">
        <v>210</v>
      </c>
      <c r="D228" s="66" t="s">
        <v>83</v>
      </c>
      <c r="E228" s="51"/>
      <c r="F228" s="51"/>
      <c r="G228" s="51"/>
      <c r="H228" s="51"/>
      <c r="I228" s="88"/>
    </row>
    <row r="229" spans="1:9" ht="63">
      <c r="A229" s="92"/>
      <c r="B229" s="61"/>
      <c r="C229" s="64" t="s">
        <v>133</v>
      </c>
      <c r="D229" s="66" t="s">
        <v>213</v>
      </c>
      <c r="E229" s="51"/>
      <c r="F229" s="51"/>
      <c r="G229" s="51"/>
      <c r="H229" s="51"/>
      <c r="I229" s="88"/>
    </row>
    <row r="230" spans="1:9" ht="36">
      <c r="A230" s="92" t="s">
        <v>75</v>
      </c>
      <c r="B230" s="61"/>
      <c r="C230" s="65" t="s">
        <v>211</v>
      </c>
      <c r="D230" s="67" t="s">
        <v>214</v>
      </c>
      <c r="E230" s="51"/>
      <c r="F230" s="51"/>
      <c r="G230" s="51"/>
      <c r="H230" s="51"/>
      <c r="I230" s="88"/>
    </row>
    <row r="231" spans="1:9">
      <c r="A231" s="92"/>
      <c r="B231" s="61"/>
      <c r="C231" s="65"/>
      <c r="D231" s="66"/>
      <c r="E231" s="51"/>
      <c r="F231" s="51"/>
      <c r="G231" s="51"/>
      <c r="H231" s="51"/>
      <c r="I231" s="88"/>
    </row>
    <row r="232" spans="1:9">
      <c r="A232" s="92"/>
      <c r="B232" s="61"/>
      <c r="C232" s="65"/>
      <c r="D232" s="66"/>
      <c r="E232" s="51"/>
      <c r="F232" s="51"/>
      <c r="G232" s="51"/>
      <c r="H232" s="51"/>
      <c r="I232" s="88"/>
    </row>
    <row r="233" spans="1:9">
      <c r="A233" s="92"/>
      <c r="B233" s="61"/>
      <c r="C233" s="65"/>
      <c r="D233" s="66"/>
      <c r="E233" s="51"/>
      <c r="F233" s="51"/>
      <c r="G233" s="51"/>
      <c r="H233" s="51"/>
      <c r="I233" s="88"/>
    </row>
    <row r="234" spans="1:9">
      <c r="A234" s="92"/>
      <c r="B234" s="61"/>
      <c r="C234" s="65"/>
      <c r="D234" s="69" t="s">
        <v>86</v>
      </c>
      <c r="E234" s="51"/>
      <c r="F234" s="51"/>
      <c r="G234" s="51"/>
      <c r="H234" s="51"/>
      <c r="I234" s="88"/>
    </row>
    <row r="235" spans="1:9" ht="36">
      <c r="A235" s="93"/>
      <c r="B235" s="70" t="s">
        <v>76</v>
      </c>
      <c r="C235" s="72" t="s">
        <v>131</v>
      </c>
      <c r="D235" s="75" t="s">
        <v>216</v>
      </c>
      <c r="E235" s="51"/>
      <c r="F235" s="51"/>
      <c r="G235" s="51"/>
      <c r="H235" s="51"/>
      <c r="I235" s="88"/>
    </row>
    <row r="236" spans="1:9" ht="63">
      <c r="A236" s="94"/>
      <c r="B236" s="71" t="s">
        <v>77</v>
      </c>
      <c r="C236" s="57" t="s">
        <v>133</v>
      </c>
      <c r="D236" s="75" t="s">
        <v>83</v>
      </c>
      <c r="E236" s="51"/>
      <c r="F236" s="51"/>
      <c r="G236" s="51"/>
      <c r="H236" s="51"/>
      <c r="I236" s="88"/>
    </row>
    <row r="237" spans="1:9" ht="36">
      <c r="A237" s="95"/>
      <c r="B237" s="71"/>
      <c r="C237" s="74" t="s">
        <v>215</v>
      </c>
      <c r="D237" s="75" t="s">
        <v>217</v>
      </c>
      <c r="E237" s="51"/>
      <c r="F237" s="51"/>
      <c r="G237" s="51"/>
      <c r="H237" s="51"/>
      <c r="I237" s="88"/>
    </row>
    <row r="238" spans="1:9">
      <c r="A238" s="95" t="s">
        <v>75</v>
      </c>
      <c r="B238" s="71"/>
      <c r="C238" s="74"/>
      <c r="D238" s="76" t="s">
        <v>218</v>
      </c>
      <c r="E238" s="51"/>
      <c r="F238" s="51"/>
      <c r="G238" s="51"/>
      <c r="H238" s="51"/>
      <c r="I238" s="88"/>
    </row>
    <row r="239" spans="1:9">
      <c r="A239" s="95"/>
      <c r="B239" s="71"/>
      <c r="C239" s="74"/>
      <c r="D239" s="75"/>
      <c r="E239" s="51"/>
      <c r="F239" s="51"/>
      <c r="G239" s="51"/>
      <c r="H239" s="51"/>
      <c r="I239" s="88"/>
    </row>
    <row r="240" spans="1:9">
      <c r="A240" s="95"/>
      <c r="B240" s="71"/>
      <c r="C240" s="74"/>
      <c r="D240" s="75"/>
      <c r="E240" s="51"/>
      <c r="F240" s="51"/>
      <c r="G240" s="51"/>
      <c r="H240" s="51"/>
      <c r="I240" s="88"/>
    </row>
    <row r="241" spans="1:9">
      <c r="A241" s="95"/>
      <c r="B241" s="71"/>
      <c r="C241" s="74"/>
      <c r="D241" s="75"/>
      <c r="E241" s="51"/>
      <c r="F241" s="51"/>
      <c r="G241" s="51"/>
      <c r="H241" s="51"/>
      <c r="I241" s="88"/>
    </row>
    <row r="242" spans="1:9">
      <c r="A242" s="95"/>
      <c r="B242" s="71"/>
      <c r="C242" s="74"/>
      <c r="D242" s="78" t="s">
        <v>86</v>
      </c>
      <c r="E242" s="51"/>
      <c r="F242" s="51"/>
      <c r="G242" s="51"/>
      <c r="H242" s="51"/>
      <c r="I242" s="88"/>
    </row>
    <row r="243" spans="1:9" ht="27">
      <c r="A243" s="90"/>
      <c r="B243" s="60" t="s">
        <v>117</v>
      </c>
      <c r="C243" s="62" t="s">
        <v>88</v>
      </c>
      <c r="D243" s="66" t="s">
        <v>151</v>
      </c>
      <c r="E243" s="51"/>
      <c r="F243" s="51"/>
      <c r="G243" s="51"/>
      <c r="H243" s="51"/>
      <c r="I243" s="88"/>
    </row>
    <row r="244" spans="1:9" ht="216">
      <c r="A244" s="91"/>
      <c r="B244" s="61" t="s">
        <v>87</v>
      </c>
      <c r="C244" s="63" t="s">
        <v>219</v>
      </c>
      <c r="D244" s="66" t="s">
        <v>220</v>
      </c>
      <c r="E244" s="51"/>
      <c r="F244" s="51"/>
      <c r="G244" s="51"/>
      <c r="H244" s="51"/>
      <c r="I244" s="88"/>
    </row>
    <row r="245" spans="1:9" ht="36">
      <c r="A245" s="92"/>
      <c r="B245" s="61"/>
      <c r="C245" s="64" t="s">
        <v>90</v>
      </c>
      <c r="D245" s="66" t="s">
        <v>221</v>
      </c>
      <c r="E245" s="51"/>
      <c r="F245" s="51"/>
      <c r="G245" s="51"/>
      <c r="H245" s="51"/>
      <c r="I245" s="88"/>
    </row>
    <row r="246" spans="1:9" ht="36">
      <c r="A246" s="92" t="s">
        <v>75</v>
      </c>
      <c r="B246" s="61"/>
      <c r="C246" s="65" t="s">
        <v>150</v>
      </c>
      <c r="D246" s="67" t="s">
        <v>222</v>
      </c>
      <c r="E246" s="51"/>
      <c r="F246" s="51"/>
      <c r="G246" s="51"/>
      <c r="H246" s="51"/>
      <c r="I246" s="88"/>
    </row>
    <row r="247" spans="1:9">
      <c r="A247" s="92"/>
      <c r="B247" s="61"/>
      <c r="C247" s="65"/>
      <c r="D247" s="66"/>
      <c r="E247" s="51"/>
      <c r="F247" s="51"/>
      <c r="G247" s="51"/>
      <c r="H247" s="51"/>
      <c r="I247" s="88"/>
    </row>
    <row r="248" spans="1:9">
      <c r="A248" s="92"/>
      <c r="B248" s="61"/>
      <c r="C248" s="65"/>
      <c r="D248" s="66"/>
      <c r="E248" s="51"/>
      <c r="F248" s="51"/>
      <c r="G248" s="51"/>
      <c r="H248" s="51"/>
      <c r="I248" s="88"/>
    </row>
    <row r="249" spans="1:9">
      <c r="A249" s="92"/>
      <c r="B249" s="61"/>
      <c r="C249" s="65"/>
      <c r="D249" s="66"/>
      <c r="E249" s="51"/>
      <c r="F249" s="51"/>
      <c r="G249" s="51"/>
      <c r="H249" s="51"/>
      <c r="I249" s="88"/>
    </row>
    <row r="250" spans="1:9">
      <c r="A250" s="92"/>
      <c r="B250" s="61"/>
      <c r="C250" s="65"/>
      <c r="D250" s="69" t="s">
        <v>86</v>
      </c>
      <c r="E250" s="51"/>
      <c r="F250" s="51"/>
      <c r="G250" s="51"/>
      <c r="H250" s="51"/>
      <c r="I250" s="88"/>
    </row>
    <row r="251" spans="1:9" ht="36">
      <c r="A251" s="93"/>
      <c r="B251" s="70" t="s">
        <v>76</v>
      </c>
      <c r="C251" s="72" t="s">
        <v>152</v>
      </c>
      <c r="D251" s="75" t="s">
        <v>224</v>
      </c>
      <c r="E251" s="51"/>
      <c r="F251" s="51"/>
      <c r="G251" s="51"/>
      <c r="H251" s="51"/>
      <c r="I251" s="88"/>
    </row>
    <row r="252" spans="1:9" ht="135">
      <c r="A252" s="94"/>
      <c r="B252" s="71" t="s">
        <v>77</v>
      </c>
      <c r="C252" s="73" t="s">
        <v>223</v>
      </c>
      <c r="D252" s="75" t="s">
        <v>83</v>
      </c>
      <c r="E252" s="51"/>
      <c r="F252" s="51"/>
      <c r="G252" s="51"/>
      <c r="H252" s="51"/>
      <c r="I252" s="88"/>
    </row>
    <row r="253" spans="1:9" ht="36">
      <c r="A253" s="95"/>
      <c r="B253" s="71"/>
      <c r="C253" s="57" t="s">
        <v>154</v>
      </c>
      <c r="D253" s="75" t="s">
        <v>225</v>
      </c>
      <c r="E253" s="51"/>
      <c r="F253" s="51"/>
      <c r="G253" s="51"/>
      <c r="H253" s="51"/>
      <c r="I253" s="88"/>
    </row>
    <row r="254" spans="1:9" ht="27">
      <c r="A254" s="95" t="s">
        <v>75</v>
      </c>
      <c r="B254" s="71"/>
      <c r="C254" s="74" t="s">
        <v>141</v>
      </c>
      <c r="D254" s="76" t="s">
        <v>226</v>
      </c>
      <c r="E254" s="51"/>
      <c r="F254" s="51"/>
      <c r="G254" s="51"/>
      <c r="H254" s="51"/>
      <c r="I254" s="88"/>
    </row>
    <row r="255" spans="1:9">
      <c r="A255" s="95"/>
      <c r="B255" s="71"/>
      <c r="C255" s="74"/>
      <c r="D255" s="75"/>
      <c r="E255" s="51"/>
      <c r="F255" s="51"/>
      <c r="G255" s="51"/>
      <c r="H255" s="51"/>
      <c r="I255" s="88"/>
    </row>
    <row r="256" spans="1:9">
      <c r="A256" s="95"/>
      <c r="B256" s="71"/>
      <c r="C256" s="74"/>
      <c r="D256" s="75"/>
      <c r="E256" s="51"/>
      <c r="F256" s="51"/>
      <c r="G256" s="51"/>
      <c r="H256" s="51"/>
      <c r="I256" s="88"/>
    </row>
    <row r="257" spans="1:9">
      <c r="A257" s="95"/>
      <c r="B257" s="71"/>
      <c r="C257" s="74"/>
      <c r="D257" s="75"/>
      <c r="E257" s="51"/>
      <c r="F257" s="51"/>
      <c r="G257" s="51"/>
      <c r="H257" s="51"/>
      <c r="I257" s="88"/>
    </row>
    <row r="258" spans="1:9">
      <c r="A258" s="95"/>
      <c r="B258" s="71"/>
      <c r="C258" s="74"/>
      <c r="D258" s="78" t="s">
        <v>86</v>
      </c>
      <c r="E258" s="51"/>
      <c r="F258" s="51"/>
      <c r="G258" s="51"/>
      <c r="H258" s="51"/>
      <c r="I258" s="88"/>
    </row>
    <row r="259" spans="1:9" ht="36">
      <c r="A259" s="90"/>
      <c r="B259" s="60" t="s">
        <v>76</v>
      </c>
      <c r="C259" s="62" t="s">
        <v>152</v>
      </c>
      <c r="D259" s="66" t="s">
        <v>229</v>
      </c>
      <c r="E259" s="51"/>
      <c r="F259" s="51"/>
      <c r="G259" s="51"/>
      <c r="H259" s="51"/>
      <c r="I259" s="88"/>
    </row>
    <row r="260" spans="1:9" ht="54">
      <c r="A260" s="91"/>
      <c r="B260" s="61" t="s">
        <v>77</v>
      </c>
      <c r="C260" s="63" t="s">
        <v>227</v>
      </c>
      <c r="D260" s="66" t="s">
        <v>83</v>
      </c>
      <c r="E260" s="51"/>
      <c r="F260" s="51"/>
      <c r="G260" s="51"/>
      <c r="H260" s="51"/>
      <c r="I260" s="88"/>
    </row>
    <row r="261" spans="1:9" ht="36">
      <c r="A261" s="92"/>
      <c r="B261" s="61"/>
      <c r="C261" s="64" t="s">
        <v>154</v>
      </c>
      <c r="D261" s="66" t="s">
        <v>230</v>
      </c>
      <c r="E261" s="51"/>
      <c r="F261" s="51"/>
      <c r="G261" s="51"/>
      <c r="H261" s="51"/>
      <c r="I261" s="88"/>
    </row>
    <row r="262" spans="1:9" ht="36">
      <c r="A262" s="92" t="s">
        <v>75</v>
      </c>
      <c r="B262" s="61"/>
      <c r="C262" s="65" t="s">
        <v>228</v>
      </c>
      <c r="D262" s="67" t="s">
        <v>231</v>
      </c>
      <c r="E262" s="51"/>
      <c r="F262" s="51"/>
      <c r="G262" s="51"/>
      <c r="H262" s="51"/>
      <c r="I262" s="88"/>
    </row>
    <row r="263" spans="1:9">
      <c r="A263" s="92"/>
      <c r="B263" s="61"/>
      <c r="C263" s="65"/>
      <c r="D263" s="66"/>
      <c r="E263" s="51"/>
      <c r="F263" s="51"/>
      <c r="G263" s="51"/>
      <c r="H263" s="51"/>
      <c r="I263" s="88"/>
    </row>
    <row r="264" spans="1:9">
      <c r="A264" s="92"/>
      <c r="B264" s="61"/>
      <c r="C264" s="65"/>
      <c r="D264" s="66"/>
      <c r="E264" s="51"/>
      <c r="F264" s="51"/>
      <c r="G264" s="51"/>
      <c r="H264" s="51"/>
      <c r="I264" s="88"/>
    </row>
    <row r="265" spans="1:9">
      <c r="A265" s="92"/>
      <c r="B265" s="61"/>
      <c r="C265" s="65"/>
      <c r="D265" s="66"/>
      <c r="E265" s="51"/>
      <c r="F265" s="51"/>
      <c r="G265" s="51"/>
      <c r="H265" s="51"/>
      <c r="I265" s="88"/>
    </row>
    <row r="266" spans="1:9">
      <c r="A266" s="92"/>
      <c r="B266" s="61"/>
      <c r="C266" s="65"/>
      <c r="D266" s="69" t="s">
        <v>86</v>
      </c>
      <c r="E266" s="51"/>
      <c r="F266" s="51"/>
      <c r="G266" s="51"/>
      <c r="H266" s="51"/>
      <c r="I266" s="88"/>
    </row>
    <row r="267" spans="1:9" ht="36">
      <c r="A267" s="93"/>
      <c r="B267" s="70" t="s">
        <v>76</v>
      </c>
      <c r="C267" s="72" t="s">
        <v>131</v>
      </c>
      <c r="D267" s="75" t="s">
        <v>233</v>
      </c>
      <c r="E267" s="51"/>
      <c r="F267" s="51"/>
      <c r="G267" s="51"/>
      <c r="H267" s="51"/>
      <c r="I267" s="88"/>
    </row>
    <row r="268" spans="1:9" ht="63">
      <c r="A268" s="94"/>
      <c r="B268" s="71" t="s">
        <v>77</v>
      </c>
      <c r="C268" s="57" t="s">
        <v>133</v>
      </c>
      <c r="D268" s="75" t="s">
        <v>83</v>
      </c>
      <c r="E268" s="51"/>
      <c r="F268" s="51"/>
      <c r="G268" s="51"/>
      <c r="H268" s="51"/>
      <c r="I268" s="88"/>
    </row>
    <row r="269" spans="1:9" ht="36">
      <c r="A269" s="95"/>
      <c r="B269" s="71"/>
      <c r="C269" s="74" t="s">
        <v>232</v>
      </c>
      <c r="D269" s="75" t="s">
        <v>234</v>
      </c>
      <c r="E269" s="51"/>
      <c r="F269" s="51"/>
      <c r="G269" s="51"/>
      <c r="H269" s="51"/>
      <c r="I269" s="88"/>
    </row>
    <row r="270" spans="1:9">
      <c r="A270" s="95" t="s">
        <v>75</v>
      </c>
      <c r="B270" s="71"/>
      <c r="C270" s="74"/>
      <c r="D270" s="76" t="s">
        <v>235</v>
      </c>
      <c r="E270" s="51"/>
      <c r="F270" s="51"/>
      <c r="G270" s="51"/>
      <c r="H270" s="51"/>
      <c r="I270" s="88"/>
    </row>
    <row r="271" spans="1:9">
      <c r="A271" s="95"/>
      <c r="B271" s="71"/>
      <c r="C271" s="74"/>
      <c r="D271" s="75"/>
      <c r="E271" s="51"/>
      <c r="F271" s="51"/>
      <c r="G271" s="51"/>
      <c r="H271" s="51"/>
      <c r="I271" s="88"/>
    </row>
    <row r="272" spans="1:9">
      <c r="A272" s="95"/>
      <c r="B272" s="71"/>
      <c r="C272" s="74"/>
      <c r="D272" s="75"/>
      <c r="E272" s="51"/>
      <c r="F272" s="51"/>
      <c r="G272" s="51"/>
      <c r="H272" s="51"/>
      <c r="I272" s="88"/>
    </row>
    <row r="273" spans="1:9">
      <c r="A273" s="95"/>
      <c r="B273" s="71"/>
      <c r="C273" s="74"/>
      <c r="D273" s="75"/>
      <c r="E273" s="51"/>
      <c r="F273" s="51"/>
      <c r="G273" s="51"/>
      <c r="H273" s="51"/>
      <c r="I273" s="88"/>
    </row>
    <row r="274" spans="1:9">
      <c r="A274" s="95"/>
      <c r="B274" s="71"/>
      <c r="C274" s="74"/>
      <c r="D274" s="78" t="s">
        <v>86</v>
      </c>
      <c r="E274" s="51"/>
      <c r="F274" s="51"/>
      <c r="G274" s="51"/>
      <c r="H274" s="51"/>
      <c r="I274" s="88"/>
    </row>
    <row r="275" spans="1:9" ht="36">
      <c r="A275" s="90"/>
      <c r="B275" s="60" t="s">
        <v>76</v>
      </c>
      <c r="C275" s="62" t="s">
        <v>131</v>
      </c>
      <c r="D275" s="66" t="s">
        <v>202</v>
      </c>
      <c r="E275" s="51"/>
      <c r="F275" s="51"/>
      <c r="G275" s="51"/>
      <c r="H275" s="51"/>
      <c r="I275" s="88"/>
    </row>
    <row r="276" spans="1:9" ht="63">
      <c r="A276" s="91"/>
      <c r="B276" s="61" t="s">
        <v>77</v>
      </c>
      <c r="C276" s="64" t="s">
        <v>133</v>
      </c>
      <c r="D276" s="66" t="s">
        <v>83</v>
      </c>
      <c r="E276" s="51"/>
      <c r="F276" s="51"/>
      <c r="G276" s="51"/>
      <c r="H276" s="51"/>
      <c r="I276" s="88"/>
    </row>
    <row r="277" spans="1:9" ht="36">
      <c r="A277" s="92"/>
      <c r="B277" s="61"/>
      <c r="C277" s="65" t="s">
        <v>201</v>
      </c>
      <c r="D277" s="66" t="s">
        <v>236</v>
      </c>
      <c r="E277" s="51"/>
      <c r="F277" s="51"/>
      <c r="G277" s="51"/>
      <c r="H277" s="51"/>
      <c r="I277" s="88"/>
    </row>
    <row r="278" spans="1:9">
      <c r="A278" s="92" t="s">
        <v>75</v>
      </c>
      <c r="B278" s="61"/>
      <c r="C278" s="65"/>
      <c r="D278" s="67" t="s">
        <v>237</v>
      </c>
      <c r="E278" s="51"/>
      <c r="F278" s="51"/>
      <c r="G278" s="51"/>
      <c r="H278" s="51"/>
      <c r="I278" s="88"/>
    </row>
    <row r="279" spans="1:9">
      <c r="A279" s="92"/>
      <c r="B279" s="61"/>
      <c r="C279" s="65"/>
      <c r="D279" s="66"/>
      <c r="E279" s="51"/>
      <c r="F279" s="51"/>
      <c r="G279" s="51"/>
      <c r="H279" s="51"/>
      <c r="I279" s="88"/>
    </row>
    <row r="280" spans="1:9">
      <c r="A280" s="92"/>
      <c r="B280" s="61"/>
      <c r="C280" s="65"/>
      <c r="D280" s="66"/>
      <c r="E280" s="51"/>
      <c r="F280" s="51"/>
      <c r="G280" s="51"/>
      <c r="H280" s="51"/>
      <c r="I280" s="88"/>
    </row>
    <row r="281" spans="1:9">
      <c r="A281" s="92"/>
      <c r="B281" s="61"/>
      <c r="C281" s="65"/>
      <c r="D281" s="66"/>
      <c r="E281" s="51"/>
      <c r="F281" s="51"/>
      <c r="G281" s="51"/>
      <c r="H281" s="51"/>
      <c r="I281" s="88"/>
    </row>
    <row r="282" spans="1:9">
      <c r="A282" s="92"/>
      <c r="B282" s="61"/>
      <c r="C282" s="65"/>
      <c r="D282" s="69" t="s">
        <v>86</v>
      </c>
      <c r="E282" s="51"/>
      <c r="F282" s="51"/>
      <c r="G282" s="51"/>
      <c r="H282" s="51"/>
      <c r="I282" s="88"/>
    </row>
    <row r="283" spans="1:9" ht="36">
      <c r="A283" s="93"/>
      <c r="B283" s="70" t="s">
        <v>76</v>
      </c>
      <c r="C283" s="72" t="s">
        <v>131</v>
      </c>
      <c r="D283" s="75" t="s">
        <v>238</v>
      </c>
      <c r="E283" s="51"/>
      <c r="F283" s="51"/>
      <c r="G283" s="51"/>
      <c r="H283" s="51"/>
      <c r="I283" s="88"/>
    </row>
    <row r="284" spans="1:9" ht="63">
      <c r="A284" s="94"/>
      <c r="B284" s="71" t="s">
        <v>77</v>
      </c>
      <c r="C284" s="57" t="s">
        <v>133</v>
      </c>
      <c r="D284" s="75" t="s">
        <v>83</v>
      </c>
      <c r="E284" s="51"/>
      <c r="F284" s="51"/>
      <c r="G284" s="51"/>
      <c r="H284" s="51"/>
      <c r="I284" s="88"/>
    </row>
    <row r="285" spans="1:9" ht="27">
      <c r="A285" s="95"/>
      <c r="B285" s="71"/>
      <c r="C285" s="74" t="s">
        <v>141</v>
      </c>
      <c r="D285" s="75" t="s">
        <v>239</v>
      </c>
      <c r="E285" s="51"/>
      <c r="F285" s="51"/>
      <c r="G285" s="51"/>
      <c r="H285" s="51"/>
      <c r="I285" s="88"/>
    </row>
    <row r="286" spans="1:9">
      <c r="A286" s="95" t="s">
        <v>75</v>
      </c>
      <c r="B286" s="71"/>
      <c r="C286" s="74"/>
      <c r="D286" s="76" t="s">
        <v>240</v>
      </c>
      <c r="E286" s="51"/>
      <c r="F286" s="51"/>
      <c r="G286" s="51"/>
      <c r="H286" s="51"/>
      <c r="I286" s="88"/>
    </row>
    <row r="287" spans="1:9">
      <c r="A287" s="95"/>
      <c r="B287" s="71"/>
      <c r="C287" s="74"/>
      <c r="D287" s="75"/>
      <c r="E287" s="51"/>
      <c r="F287" s="51"/>
      <c r="G287" s="51"/>
      <c r="H287" s="51"/>
      <c r="I287" s="88"/>
    </row>
    <row r="288" spans="1:9">
      <c r="A288" s="95"/>
      <c r="B288" s="71"/>
      <c r="C288" s="74"/>
      <c r="D288" s="75"/>
      <c r="E288" s="51"/>
      <c r="F288" s="51"/>
      <c r="G288" s="51"/>
      <c r="H288" s="51"/>
      <c r="I288" s="88"/>
    </row>
    <row r="289" spans="1:9">
      <c r="A289" s="95"/>
      <c r="B289" s="71"/>
      <c r="C289" s="74"/>
      <c r="D289" s="75"/>
      <c r="E289" s="51"/>
      <c r="F289" s="51"/>
      <c r="G289" s="51"/>
      <c r="H289" s="51"/>
      <c r="I289" s="88"/>
    </row>
    <row r="290" spans="1:9">
      <c r="A290" s="95"/>
      <c r="B290" s="71"/>
      <c r="C290" s="74"/>
      <c r="D290" s="78" t="s">
        <v>86</v>
      </c>
      <c r="E290" s="51"/>
      <c r="F290" s="51"/>
      <c r="G290" s="51"/>
      <c r="H290" s="51"/>
      <c r="I290" s="88"/>
    </row>
    <row r="291" spans="1:9" ht="36">
      <c r="A291" s="90"/>
      <c r="B291" s="60" t="s">
        <v>76</v>
      </c>
      <c r="C291" s="62" t="s">
        <v>152</v>
      </c>
      <c r="D291" s="66" t="s">
        <v>242</v>
      </c>
      <c r="E291" s="51"/>
      <c r="F291" s="51"/>
      <c r="G291" s="51"/>
      <c r="H291" s="51"/>
      <c r="I291" s="88"/>
    </row>
    <row r="292" spans="1:9" ht="108">
      <c r="A292" s="91"/>
      <c r="B292" s="61" t="s">
        <v>77</v>
      </c>
      <c r="C292" s="63" t="s">
        <v>241</v>
      </c>
      <c r="D292" s="66" t="s">
        <v>83</v>
      </c>
      <c r="E292" s="51"/>
      <c r="F292" s="51"/>
      <c r="G292" s="51"/>
      <c r="H292" s="51"/>
      <c r="I292" s="88"/>
    </row>
    <row r="293" spans="1:9" ht="36">
      <c r="A293" s="92"/>
      <c r="B293" s="61"/>
      <c r="C293" s="64" t="s">
        <v>154</v>
      </c>
      <c r="D293" s="66" t="s">
        <v>243</v>
      </c>
      <c r="E293" s="51"/>
      <c r="F293" s="51"/>
      <c r="G293" s="51"/>
      <c r="H293" s="51"/>
      <c r="I293" s="88"/>
    </row>
    <row r="294" spans="1:9" ht="27">
      <c r="A294" s="92" t="s">
        <v>75</v>
      </c>
      <c r="B294" s="61"/>
      <c r="C294" s="65" t="s">
        <v>141</v>
      </c>
      <c r="D294" s="67" t="s">
        <v>244</v>
      </c>
      <c r="E294" s="51"/>
      <c r="F294" s="51"/>
      <c r="G294" s="51"/>
      <c r="H294" s="51"/>
      <c r="I294" s="88"/>
    </row>
    <row r="295" spans="1:9">
      <c r="A295" s="92"/>
      <c r="B295" s="61"/>
      <c r="C295" s="65"/>
      <c r="D295" s="66"/>
      <c r="E295" s="51"/>
      <c r="F295" s="51"/>
      <c r="G295" s="51"/>
      <c r="H295" s="51"/>
      <c r="I295" s="88"/>
    </row>
    <row r="296" spans="1:9">
      <c r="A296" s="92"/>
      <c r="B296" s="61"/>
      <c r="C296" s="65"/>
      <c r="D296" s="66"/>
      <c r="E296" s="51"/>
      <c r="F296" s="51"/>
      <c r="G296" s="51"/>
      <c r="H296" s="51"/>
      <c r="I296" s="88"/>
    </row>
    <row r="297" spans="1:9">
      <c r="A297" s="92"/>
      <c r="B297" s="61"/>
      <c r="C297" s="65"/>
      <c r="D297" s="66"/>
      <c r="E297" s="51"/>
      <c r="F297" s="51"/>
      <c r="G297" s="51"/>
      <c r="H297" s="51"/>
      <c r="I297" s="88"/>
    </row>
    <row r="298" spans="1:9">
      <c r="A298" s="92"/>
      <c r="B298" s="61"/>
      <c r="C298" s="65"/>
      <c r="D298" s="69" t="s">
        <v>86</v>
      </c>
      <c r="E298" s="51"/>
      <c r="F298" s="51"/>
      <c r="G298" s="51"/>
      <c r="H298" s="51"/>
      <c r="I298" s="88"/>
    </row>
    <row r="299" spans="1:9" ht="36">
      <c r="A299" s="93"/>
      <c r="B299" s="70" t="s">
        <v>76</v>
      </c>
      <c r="C299" s="72" t="s">
        <v>152</v>
      </c>
      <c r="D299" s="75" t="s">
        <v>247</v>
      </c>
      <c r="E299" s="51"/>
      <c r="F299" s="51"/>
      <c r="G299" s="51"/>
      <c r="H299" s="51"/>
      <c r="I299" s="88"/>
    </row>
    <row r="300" spans="1:9" ht="180">
      <c r="A300" s="94"/>
      <c r="B300" s="71" t="s">
        <v>77</v>
      </c>
      <c r="C300" s="73" t="s">
        <v>245</v>
      </c>
      <c r="D300" s="75" t="s">
        <v>83</v>
      </c>
      <c r="E300" s="51"/>
      <c r="F300" s="51"/>
      <c r="G300" s="51"/>
      <c r="H300" s="51"/>
      <c r="I300" s="88"/>
    </row>
    <row r="301" spans="1:9" ht="36">
      <c r="A301" s="95"/>
      <c r="B301" s="71"/>
      <c r="C301" s="57" t="s">
        <v>154</v>
      </c>
      <c r="D301" s="75" t="s">
        <v>243</v>
      </c>
      <c r="E301" s="51"/>
      <c r="F301" s="51"/>
      <c r="G301" s="51"/>
      <c r="H301" s="51"/>
      <c r="I301" s="88"/>
    </row>
    <row r="302" spans="1:9" ht="27">
      <c r="A302" s="95" t="s">
        <v>75</v>
      </c>
      <c r="B302" s="71"/>
      <c r="C302" s="74" t="s">
        <v>246</v>
      </c>
      <c r="D302" s="76" t="s">
        <v>244</v>
      </c>
      <c r="E302" s="51"/>
      <c r="F302" s="51"/>
      <c r="G302" s="51"/>
      <c r="H302" s="51"/>
      <c r="I302" s="88"/>
    </row>
    <row r="303" spans="1:9">
      <c r="A303" s="95"/>
      <c r="B303" s="71"/>
      <c r="C303" s="74"/>
      <c r="D303" s="75"/>
      <c r="E303" s="51"/>
      <c r="F303" s="51"/>
      <c r="G303" s="51"/>
      <c r="H303" s="51"/>
      <c r="I303" s="88"/>
    </row>
    <row r="304" spans="1:9">
      <c r="A304" s="95"/>
      <c r="B304" s="71"/>
      <c r="C304" s="74"/>
      <c r="D304" s="75"/>
      <c r="E304" s="51"/>
      <c r="F304" s="51"/>
      <c r="G304" s="51"/>
      <c r="H304" s="51"/>
      <c r="I304" s="88"/>
    </row>
    <row r="305" spans="1:9">
      <c r="A305" s="95"/>
      <c r="B305" s="71"/>
      <c r="C305" s="74"/>
      <c r="D305" s="75"/>
      <c r="E305" s="51"/>
      <c r="F305" s="51"/>
      <c r="G305" s="51"/>
      <c r="H305" s="51"/>
      <c r="I305" s="88"/>
    </row>
    <row r="306" spans="1:9">
      <c r="A306" s="95"/>
      <c r="B306" s="71"/>
      <c r="C306" s="74"/>
      <c r="D306" s="78" t="s">
        <v>86</v>
      </c>
      <c r="E306" s="51"/>
      <c r="F306" s="51"/>
      <c r="G306" s="51"/>
      <c r="H306" s="51"/>
      <c r="I306" s="88"/>
    </row>
    <row r="307" spans="1:9" ht="36">
      <c r="A307" s="90"/>
      <c r="B307" s="60" t="s">
        <v>76</v>
      </c>
      <c r="C307" s="62" t="s">
        <v>138</v>
      </c>
      <c r="D307" s="66" t="s">
        <v>250</v>
      </c>
      <c r="E307" s="51"/>
      <c r="F307" s="51"/>
      <c r="G307" s="51"/>
      <c r="H307" s="51"/>
      <c r="I307" s="88"/>
    </row>
    <row r="308" spans="1:9">
      <c r="A308" s="91"/>
      <c r="B308" s="61" t="s">
        <v>77</v>
      </c>
      <c r="C308" s="63" t="s">
        <v>248</v>
      </c>
      <c r="D308" s="66" t="s">
        <v>83</v>
      </c>
      <c r="E308" s="51"/>
      <c r="F308" s="51"/>
      <c r="G308" s="51"/>
      <c r="H308" s="51"/>
      <c r="I308" s="88"/>
    </row>
    <row r="309" spans="1:9" ht="72">
      <c r="A309" s="92"/>
      <c r="B309" s="61"/>
      <c r="C309" s="64" t="s">
        <v>140</v>
      </c>
      <c r="D309" s="66" t="s">
        <v>251</v>
      </c>
      <c r="E309" s="51"/>
      <c r="F309" s="51"/>
      <c r="G309" s="51"/>
      <c r="H309" s="51"/>
      <c r="I309" s="88"/>
    </row>
    <row r="310" spans="1:9" ht="27">
      <c r="A310" s="92" t="s">
        <v>75</v>
      </c>
      <c r="B310" s="61"/>
      <c r="C310" s="65" t="s">
        <v>249</v>
      </c>
      <c r="D310" s="67" t="s">
        <v>252</v>
      </c>
      <c r="E310" s="51"/>
      <c r="F310" s="51"/>
      <c r="G310" s="51"/>
      <c r="H310" s="51"/>
      <c r="I310" s="88"/>
    </row>
    <row r="311" spans="1:9">
      <c r="A311" s="92"/>
      <c r="B311" s="61"/>
      <c r="C311" s="65"/>
      <c r="D311" s="66"/>
      <c r="E311" s="51"/>
      <c r="F311" s="51"/>
      <c r="G311" s="51"/>
      <c r="H311" s="51"/>
      <c r="I311" s="88"/>
    </row>
    <row r="312" spans="1:9">
      <c r="A312" s="92"/>
      <c r="B312" s="61"/>
      <c r="C312" s="65"/>
      <c r="D312" s="66"/>
      <c r="E312" s="51"/>
      <c r="F312" s="51"/>
      <c r="G312" s="51"/>
      <c r="H312" s="51"/>
      <c r="I312" s="88"/>
    </row>
    <row r="313" spans="1:9">
      <c r="A313" s="92"/>
      <c r="B313" s="61"/>
      <c r="C313" s="65"/>
      <c r="D313" s="66"/>
      <c r="E313" s="51"/>
      <c r="F313" s="51"/>
      <c r="G313" s="51"/>
      <c r="H313" s="51"/>
      <c r="I313" s="88"/>
    </row>
    <row r="314" spans="1:9">
      <c r="A314" s="92"/>
      <c r="B314" s="61"/>
      <c r="C314" s="65"/>
      <c r="D314" s="69" t="s">
        <v>86</v>
      </c>
      <c r="E314" s="51"/>
      <c r="F314" s="51"/>
      <c r="G314" s="51"/>
      <c r="H314" s="51"/>
      <c r="I314" s="88"/>
    </row>
    <row r="315" spans="1:9" ht="36">
      <c r="A315" s="93"/>
      <c r="B315" s="70" t="s">
        <v>76</v>
      </c>
      <c r="C315" s="72" t="s">
        <v>131</v>
      </c>
      <c r="D315" s="75" t="s">
        <v>254</v>
      </c>
      <c r="E315" s="51"/>
      <c r="F315" s="51"/>
      <c r="G315" s="51"/>
      <c r="H315" s="51"/>
      <c r="I315" s="88"/>
    </row>
    <row r="316" spans="1:9" ht="54">
      <c r="A316" s="94"/>
      <c r="B316" s="71" t="s">
        <v>77</v>
      </c>
      <c r="C316" s="73" t="s">
        <v>253</v>
      </c>
      <c r="D316" s="75" t="s">
        <v>83</v>
      </c>
      <c r="E316" s="51"/>
      <c r="F316" s="51"/>
      <c r="G316" s="51"/>
      <c r="H316" s="51"/>
      <c r="I316" s="88"/>
    </row>
    <row r="317" spans="1:9" ht="63">
      <c r="A317" s="95"/>
      <c r="B317" s="71"/>
      <c r="C317" s="57" t="s">
        <v>133</v>
      </c>
      <c r="D317" s="75" t="s">
        <v>255</v>
      </c>
      <c r="E317" s="51"/>
      <c r="F317" s="51"/>
      <c r="G317" s="51"/>
      <c r="H317" s="51"/>
      <c r="I317" s="88"/>
    </row>
    <row r="318" spans="1:9" ht="36">
      <c r="A318" s="95" t="s">
        <v>75</v>
      </c>
      <c r="B318" s="71"/>
      <c r="C318" s="74" t="s">
        <v>232</v>
      </c>
      <c r="D318" s="76" t="s">
        <v>256</v>
      </c>
      <c r="E318" s="51"/>
      <c r="F318" s="51"/>
      <c r="G318" s="51"/>
      <c r="H318" s="51"/>
      <c r="I318" s="88"/>
    </row>
    <row r="319" spans="1:9">
      <c r="A319" s="95"/>
      <c r="B319" s="71"/>
      <c r="C319" s="74"/>
      <c r="D319" s="75"/>
      <c r="E319" s="51"/>
      <c r="F319" s="51"/>
      <c r="G319" s="51"/>
      <c r="H319" s="51"/>
      <c r="I319" s="88"/>
    </row>
    <row r="320" spans="1:9">
      <c r="A320" s="95"/>
      <c r="B320" s="71"/>
      <c r="C320" s="74"/>
      <c r="D320" s="75"/>
      <c r="E320" s="51"/>
      <c r="F320" s="51"/>
      <c r="G320" s="51"/>
      <c r="H320" s="51"/>
      <c r="I320" s="88"/>
    </row>
    <row r="321" spans="1:9">
      <c r="A321" s="95"/>
      <c r="B321" s="71"/>
      <c r="C321" s="74"/>
      <c r="D321" s="75"/>
      <c r="E321" s="51"/>
      <c r="F321" s="51"/>
      <c r="G321" s="51"/>
      <c r="H321" s="51"/>
      <c r="I321" s="88"/>
    </row>
    <row r="322" spans="1:9">
      <c r="A322" s="95"/>
      <c r="B322" s="71"/>
      <c r="C322" s="74"/>
      <c r="D322" s="78" t="s">
        <v>86</v>
      </c>
      <c r="E322" s="51"/>
      <c r="F322" s="51"/>
      <c r="G322" s="51"/>
      <c r="H322" s="51"/>
      <c r="I322" s="88"/>
    </row>
    <row r="323" spans="1:9" ht="27">
      <c r="A323" s="90"/>
      <c r="B323" s="60" t="s">
        <v>117</v>
      </c>
      <c r="C323" s="62" t="s">
        <v>88</v>
      </c>
      <c r="D323" s="66" t="s">
        <v>260</v>
      </c>
      <c r="E323" s="51"/>
      <c r="F323" s="51"/>
      <c r="G323" s="51"/>
      <c r="H323" s="51"/>
      <c r="I323" s="88"/>
    </row>
    <row r="324" spans="1:9" ht="390">
      <c r="A324" s="91"/>
      <c r="B324" s="61" t="s">
        <v>257</v>
      </c>
      <c r="C324" s="79" t="s">
        <v>258</v>
      </c>
      <c r="D324" s="66" t="s">
        <v>83</v>
      </c>
      <c r="E324" s="51"/>
      <c r="F324" s="51"/>
      <c r="G324" s="51"/>
      <c r="H324" s="51"/>
      <c r="I324" s="88"/>
    </row>
    <row r="325" spans="1:9" ht="36">
      <c r="A325" s="92"/>
      <c r="B325" s="61"/>
      <c r="C325" s="64" t="s">
        <v>90</v>
      </c>
      <c r="D325" s="66" t="s">
        <v>261</v>
      </c>
      <c r="E325" s="51"/>
      <c r="F325" s="51"/>
      <c r="G325" s="51"/>
      <c r="H325" s="51"/>
      <c r="I325" s="88"/>
    </row>
    <row r="326" spans="1:9" ht="27">
      <c r="A326" s="92" t="s">
        <v>75</v>
      </c>
      <c r="B326" s="61"/>
      <c r="C326" s="65" t="s">
        <v>259</v>
      </c>
      <c r="D326" s="67" t="s">
        <v>262</v>
      </c>
      <c r="E326" s="51"/>
      <c r="F326" s="51"/>
      <c r="G326" s="51"/>
      <c r="H326" s="51"/>
      <c r="I326" s="88"/>
    </row>
    <row r="327" spans="1:9">
      <c r="A327" s="92"/>
      <c r="B327" s="61"/>
      <c r="C327" s="65"/>
      <c r="D327" s="66"/>
      <c r="E327" s="51"/>
      <c r="F327" s="51"/>
      <c r="G327" s="51"/>
      <c r="H327" s="51"/>
      <c r="I327" s="88"/>
    </row>
    <row r="328" spans="1:9">
      <c r="A328" s="92"/>
      <c r="B328" s="61"/>
      <c r="C328" s="65"/>
      <c r="D328" s="66"/>
      <c r="E328" s="51"/>
      <c r="F328" s="51"/>
      <c r="G328" s="51"/>
      <c r="H328" s="51"/>
      <c r="I328" s="88"/>
    </row>
    <row r="329" spans="1:9">
      <c r="A329" s="92"/>
      <c r="B329" s="61"/>
      <c r="C329" s="65"/>
      <c r="D329" s="66"/>
      <c r="E329" s="51"/>
      <c r="F329" s="51"/>
      <c r="G329" s="51"/>
      <c r="H329" s="51"/>
      <c r="I329" s="88"/>
    </row>
    <row r="330" spans="1:9">
      <c r="A330" s="92"/>
      <c r="B330" s="61"/>
      <c r="C330" s="65"/>
      <c r="D330" s="69" t="s">
        <v>86</v>
      </c>
      <c r="E330" s="51"/>
      <c r="F330" s="51"/>
      <c r="G330" s="51"/>
      <c r="H330" s="51"/>
      <c r="I330" s="88"/>
    </row>
    <row r="331" spans="1:9" ht="36">
      <c r="A331" s="93"/>
      <c r="B331" s="70" t="s">
        <v>76</v>
      </c>
      <c r="C331" s="72" t="s">
        <v>152</v>
      </c>
      <c r="D331" s="75" t="s">
        <v>265</v>
      </c>
      <c r="E331" s="51"/>
      <c r="F331" s="51"/>
      <c r="G331" s="51"/>
      <c r="H331" s="51"/>
      <c r="I331" s="88"/>
    </row>
    <row r="332" spans="1:9" ht="45">
      <c r="A332" s="94"/>
      <c r="B332" s="71" t="s">
        <v>87</v>
      </c>
      <c r="C332" s="73" t="s">
        <v>263</v>
      </c>
      <c r="D332" s="75" t="s">
        <v>83</v>
      </c>
      <c r="E332" s="51"/>
      <c r="F332" s="51"/>
      <c r="G332" s="51"/>
      <c r="H332" s="51"/>
      <c r="I332" s="88"/>
    </row>
    <row r="333" spans="1:9" ht="36">
      <c r="A333" s="95"/>
      <c r="B333" s="71"/>
      <c r="C333" s="57" t="s">
        <v>154</v>
      </c>
      <c r="D333" s="75" t="s">
        <v>266</v>
      </c>
      <c r="E333" s="51"/>
      <c r="F333" s="51"/>
      <c r="G333" s="51"/>
      <c r="H333" s="51"/>
      <c r="I333" s="88"/>
    </row>
    <row r="334" spans="1:9" ht="27">
      <c r="A334" s="95" t="s">
        <v>75</v>
      </c>
      <c r="B334" s="71"/>
      <c r="C334" s="74" t="s">
        <v>264</v>
      </c>
      <c r="D334" s="76" t="s">
        <v>267</v>
      </c>
      <c r="E334" s="51"/>
      <c r="F334" s="51"/>
      <c r="G334" s="51"/>
      <c r="H334" s="51"/>
      <c r="I334" s="88"/>
    </row>
    <row r="335" spans="1:9">
      <c r="A335" s="95"/>
      <c r="B335" s="71"/>
      <c r="C335" s="74"/>
      <c r="D335" s="75"/>
      <c r="E335" s="51"/>
      <c r="F335" s="51"/>
      <c r="G335" s="51"/>
      <c r="H335" s="51"/>
      <c r="I335" s="88"/>
    </row>
    <row r="336" spans="1:9">
      <c r="A336" s="95"/>
      <c r="B336" s="71"/>
      <c r="C336" s="74"/>
      <c r="D336" s="75"/>
      <c r="E336" s="51"/>
      <c r="F336" s="51"/>
      <c r="G336" s="51"/>
      <c r="H336" s="51"/>
      <c r="I336" s="88"/>
    </row>
    <row r="337" spans="1:9">
      <c r="A337" s="95"/>
      <c r="B337" s="71"/>
      <c r="C337" s="74"/>
      <c r="D337" s="75"/>
      <c r="E337" s="51"/>
      <c r="F337" s="51"/>
      <c r="G337" s="51"/>
      <c r="H337" s="51"/>
      <c r="I337" s="88"/>
    </row>
    <row r="338" spans="1:9">
      <c r="A338" s="95"/>
      <c r="B338" s="71"/>
      <c r="C338" s="74"/>
      <c r="D338" s="78" t="s">
        <v>86</v>
      </c>
      <c r="E338" s="51"/>
      <c r="F338" s="51"/>
      <c r="G338" s="51"/>
      <c r="H338" s="51"/>
      <c r="I338" s="88"/>
    </row>
    <row r="339" spans="1:9" ht="36">
      <c r="A339" s="90"/>
      <c r="B339" s="60" t="s">
        <v>76</v>
      </c>
      <c r="C339" s="62" t="s">
        <v>152</v>
      </c>
      <c r="D339" s="66" t="s">
        <v>270</v>
      </c>
      <c r="E339" s="51"/>
      <c r="F339" s="51"/>
      <c r="G339" s="51"/>
      <c r="H339" s="51"/>
      <c r="I339" s="88"/>
    </row>
    <row r="340" spans="1:9" ht="99">
      <c r="A340" s="91"/>
      <c r="B340" s="61" t="s">
        <v>77</v>
      </c>
      <c r="C340" s="63" t="s">
        <v>268</v>
      </c>
      <c r="D340" s="66" t="s">
        <v>83</v>
      </c>
      <c r="E340" s="51"/>
      <c r="F340" s="51"/>
      <c r="G340" s="51"/>
      <c r="H340" s="51"/>
      <c r="I340" s="88"/>
    </row>
    <row r="341" spans="1:9" ht="36">
      <c r="A341" s="92"/>
      <c r="B341" s="61"/>
      <c r="C341" s="64" t="s">
        <v>154</v>
      </c>
      <c r="D341" s="66" t="s">
        <v>271</v>
      </c>
      <c r="E341" s="51"/>
      <c r="F341" s="51"/>
      <c r="G341" s="51"/>
      <c r="H341" s="51"/>
      <c r="I341" s="88"/>
    </row>
    <row r="342" spans="1:9" ht="45">
      <c r="A342" s="92" t="s">
        <v>75</v>
      </c>
      <c r="B342" s="61"/>
      <c r="C342" s="65" t="s">
        <v>269</v>
      </c>
      <c r="D342" s="67" t="s">
        <v>272</v>
      </c>
      <c r="E342" s="51"/>
      <c r="F342" s="51"/>
      <c r="G342" s="51"/>
      <c r="H342" s="51"/>
      <c r="I342" s="88"/>
    </row>
    <row r="343" spans="1:9">
      <c r="A343" s="92"/>
      <c r="B343" s="61"/>
      <c r="C343" s="65"/>
      <c r="D343" s="81" t="s">
        <v>273</v>
      </c>
      <c r="E343" s="51"/>
      <c r="F343" s="51"/>
      <c r="G343" s="51"/>
      <c r="H343" s="51"/>
      <c r="I343" s="88"/>
    </row>
    <row r="344" spans="1:9">
      <c r="A344" s="92"/>
      <c r="B344" s="61"/>
      <c r="C344" s="65"/>
      <c r="D344" s="68"/>
      <c r="E344" s="51"/>
      <c r="F344" s="51"/>
      <c r="G344" s="51"/>
      <c r="H344" s="51"/>
      <c r="I344" s="88"/>
    </row>
    <row r="345" spans="1:9">
      <c r="A345" s="92"/>
      <c r="B345" s="61"/>
      <c r="C345" s="65"/>
      <c r="D345" s="68"/>
      <c r="E345" s="51"/>
      <c r="F345" s="51"/>
      <c r="G345" s="51"/>
      <c r="H345" s="51"/>
      <c r="I345" s="88"/>
    </row>
    <row r="346" spans="1:9">
      <c r="A346" s="92"/>
      <c r="B346" s="61"/>
      <c r="C346" s="65"/>
      <c r="D346" s="68"/>
      <c r="E346" s="51"/>
      <c r="F346" s="51"/>
      <c r="G346" s="51"/>
      <c r="H346" s="51"/>
      <c r="I346" s="88"/>
    </row>
    <row r="347" spans="1:9">
      <c r="A347" s="92"/>
      <c r="B347" s="61"/>
      <c r="C347" s="65"/>
      <c r="D347" s="69" t="s">
        <v>86</v>
      </c>
      <c r="E347" s="51"/>
      <c r="F347" s="51"/>
      <c r="G347" s="51"/>
      <c r="H347" s="51"/>
      <c r="I347" s="88"/>
    </row>
    <row r="348" spans="1:9" ht="36">
      <c r="A348" s="93"/>
      <c r="B348" s="70" t="s">
        <v>76</v>
      </c>
      <c r="C348" s="72" t="s">
        <v>152</v>
      </c>
      <c r="D348" s="75" t="s">
        <v>276</v>
      </c>
      <c r="E348" s="51"/>
      <c r="F348" s="51"/>
      <c r="G348" s="51"/>
      <c r="H348" s="51"/>
      <c r="I348" s="88"/>
    </row>
    <row r="349" spans="1:9" ht="63">
      <c r="A349" s="94"/>
      <c r="B349" s="71" t="s">
        <v>77</v>
      </c>
      <c r="C349" s="73" t="s">
        <v>274</v>
      </c>
      <c r="D349" s="75" t="s">
        <v>83</v>
      </c>
      <c r="E349" s="51"/>
      <c r="F349" s="51"/>
      <c r="G349" s="51"/>
      <c r="H349" s="51"/>
      <c r="I349" s="88"/>
    </row>
    <row r="350" spans="1:9" ht="36">
      <c r="A350" s="95"/>
      <c r="B350" s="71"/>
      <c r="C350" s="57" t="s">
        <v>154</v>
      </c>
      <c r="D350" s="75" t="s">
        <v>277</v>
      </c>
      <c r="E350" s="51"/>
      <c r="F350" s="51"/>
      <c r="G350" s="51"/>
      <c r="H350" s="51"/>
      <c r="I350" s="88"/>
    </row>
    <row r="351" spans="1:9" ht="27">
      <c r="A351" s="95" t="s">
        <v>75</v>
      </c>
      <c r="B351" s="71"/>
      <c r="C351" s="74" t="s">
        <v>275</v>
      </c>
      <c r="D351" s="76" t="s">
        <v>278</v>
      </c>
      <c r="E351" s="51"/>
      <c r="F351" s="51"/>
      <c r="G351" s="51"/>
      <c r="H351" s="51"/>
      <c r="I351" s="88"/>
    </row>
    <row r="352" spans="1:9">
      <c r="A352" s="95"/>
      <c r="B352" s="71"/>
      <c r="C352" s="74"/>
      <c r="D352" s="75"/>
      <c r="E352" s="51"/>
      <c r="F352" s="51"/>
      <c r="G352" s="51"/>
      <c r="H352" s="51"/>
      <c r="I352" s="88"/>
    </row>
    <row r="353" spans="1:9">
      <c r="A353" s="95"/>
      <c r="B353" s="71"/>
      <c r="C353" s="74"/>
      <c r="D353" s="75"/>
      <c r="E353" s="51"/>
      <c r="F353" s="51"/>
      <c r="G353" s="51"/>
      <c r="H353" s="51"/>
      <c r="I353" s="88"/>
    </row>
    <row r="354" spans="1:9">
      <c r="A354" s="95"/>
      <c r="B354" s="71"/>
      <c r="C354" s="74"/>
      <c r="D354" s="75"/>
      <c r="E354" s="51"/>
      <c r="F354" s="51"/>
      <c r="G354" s="51"/>
      <c r="H354" s="51"/>
      <c r="I354" s="88"/>
    </row>
    <row r="355" spans="1:9">
      <c r="A355" s="95"/>
      <c r="B355" s="71"/>
      <c r="C355" s="74"/>
      <c r="D355" s="78" t="s">
        <v>86</v>
      </c>
      <c r="E355" s="51"/>
      <c r="F355" s="51"/>
      <c r="G355" s="51"/>
      <c r="H355" s="51"/>
      <c r="I355" s="88"/>
    </row>
    <row r="356" spans="1:9" ht="36">
      <c r="A356" s="90"/>
      <c r="B356" s="60" t="s">
        <v>76</v>
      </c>
      <c r="C356" s="62" t="s">
        <v>131</v>
      </c>
      <c r="D356" s="66" t="s">
        <v>279</v>
      </c>
      <c r="E356" s="51"/>
      <c r="F356" s="51"/>
      <c r="G356" s="51"/>
      <c r="H356" s="51"/>
      <c r="I356" s="88"/>
    </row>
    <row r="357" spans="1:9" ht="63">
      <c r="A357" s="91"/>
      <c r="B357" s="61" t="s">
        <v>77</v>
      </c>
      <c r="C357" s="64" t="s">
        <v>133</v>
      </c>
      <c r="D357" s="66" t="s">
        <v>220</v>
      </c>
      <c r="E357" s="51"/>
      <c r="F357" s="51"/>
      <c r="G357" s="51"/>
      <c r="H357" s="51"/>
      <c r="I357" s="88"/>
    </row>
    <row r="358" spans="1:9" ht="36">
      <c r="A358" s="92"/>
      <c r="B358" s="61"/>
      <c r="C358" s="65" t="s">
        <v>91</v>
      </c>
      <c r="D358" s="66" t="s">
        <v>280</v>
      </c>
      <c r="E358" s="51"/>
      <c r="F358" s="51"/>
      <c r="G358" s="51"/>
      <c r="H358" s="51"/>
      <c r="I358" s="88"/>
    </row>
    <row r="359" spans="1:9">
      <c r="A359" s="92" t="s">
        <v>75</v>
      </c>
      <c r="B359" s="61"/>
      <c r="C359" s="65"/>
      <c r="D359" s="67" t="s">
        <v>281</v>
      </c>
      <c r="E359" s="51"/>
      <c r="F359" s="51"/>
      <c r="G359" s="51"/>
      <c r="H359" s="51"/>
      <c r="I359" s="88"/>
    </row>
    <row r="360" spans="1:9">
      <c r="A360" s="92"/>
      <c r="B360" s="61"/>
      <c r="C360" s="65"/>
      <c r="D360" s="66"/>
      <c r="E360" s="51"/>
      <c r="F360" s="51"/>
      <c r="G360" s="51"/>
      <c r="H360" s="51"/>
      <c r="I360" s="88"/>
    </row>
    <row r="361" spans="1:9">
      <c r="A361" s="92"/>
      <c r="B361" s="61"/>
      <c r="C361" s="65"/>
      <c r="D361" s="66"/>
      <c r="E361" s="51"/>
      <c r="F361" s="51"/>
      <c r="G361" s="51"/>
      <c r="H361" s="51"/>
      <c r="I361" s="88"/>
    </row>
    <row r="362" spans="1:9">
      <c r="A362" s="92"/>
      <c r="B362" s="61"/>
      <c r="C362" s="65"/>
      <c r="D362" s="66"/>
      <c r="E362" s="51"/>
      <c r="F362" s="51"/>
      <c r="G362" s="51"/>
      <c r="H362" s="51"/>
      <c r="I362" s="88"/>
    </row>
    <row r="363" spans="1:9">
      <c r="A363" s="92"/>
      <c r="B363" s="61"/>
      <c r="C363" s="65"/>
      <c r="D363" s="69" t="s">
        <v>86</v>
      </c>
      <c r="E363" s="51"/>
      <c r="F363" s="51"/>
      <c r="G363" s="51"/>
      <c r="H363" s="51"/>
      <c r="I363" s="88"/>
    </row>
    <row r="364" spans="1:9" ht="36">
      <c r="A364" s="93"/>
      <c r="B364" s="70" t="s">
        <v>117</v>
      </c>
      <c r="C364" s="72" t="s">
        <v>152</v>
      </c>
      <c r="D364" s="75" t="s">
        <v>283</v>
      </c>
      <c r="E364" s="51"/>
      <c r="F364" s="51"/>
      <c r="G364" s="51"/>
      <c r="H364" s="51"/>
      <c r="I364" s="88"/>
    </row>
    <row r="365" spans="1:9" ht="117">
      <c r="A365" s="94"/>
      <c r="B365" s="71" t="s">
        <v>87</v>
      </c>
      <c r="C365" s="73" t="s">
        <v>282</v>
      </c>
      <c r="D365" s="75" t="s">
        <v>83</v>
      </c>
      <c r="E365" s="51"/>
      <c r="F365" s="51"/>
      <c r="G365" s="51"/>
      <c r="H365" s="51"/>
      <c r="I365" s="88"/>
    </row>
    <row r="366" spans="1:9" ht="36">
      <c r="A366" s="95"/>
      <c r="B366" s="71"/>
      <c r="C366" s="57" t="s">
        <v>154</v>
      </c>
      <c r="D366" s="75" t="s">
        <v>284</v>
      </c>
      <c r="E366" s="51"/>
      <c r="F366" s="51"/>
      <c r="G366" s="51"/>
      <c r="H366" s="51"/>
      <c r="I366" s="88"/>
    </row>
    <row r="367" spans="1:9" ht="36">
      <c r="A367" s="95" t="s">
        <v>75</v>
      </c>
      <c r="B367" s="71"/>
      <c r="C367" s="74" t="s">
        <v>91</v>
      </c>
      <c r="D367" s="76" t="s">
        <v>285</v>
      </c>
      <c r="E367" s="51"/>
      <c r="F367" s="51"/>
      <c r="G367" s="51"/>
      <c r="H367" s="51"/>
      <c r="I367" s="88"/>
    </row>
    <row r="368" spans="1:9">
      <c r="A368" s="95"/>
      <c r="B368" s="71"/>
      <c r="C368" s="74"/>
      <c r="D368" s="75"/>
      <c r="E368" s="51"/>
      <c r="F368" s="51"/>
      <c r="G368" s="51"/>
      <c r="H368" s="51"/>
      <c r="I368" s="88"/>
    </row>
    <row r="369" spans="1:9">
      <c r="A369" s="95"/>
      <c r="B369" s="71"/>
      <c r="C369" s="74"/>
      <c r="D369" s="75"/>
      <c r="E369" s="51"/>
      <c r="F369" s="51"/>
      <c r="G369" s="51"/>
      <c r="H369" s="51"/>
      <c r="I369" s="88"/>
    </row>
    <row r="370" spans="1:9">
      <c r="A370" s="95"/>
      <c r="B370" s="71"/>
      <c r="C370" s="74"/>
      <c r="D370" s="75"/>
      <c r="E370" s="51"/>
      <c r="F370" s="51"/>
      <c r="G370" s="51"/>
      <c r="H370" s="51"/>
      <c r="I370" s="88"/>
    </row>
    <row r="371" spans="1:9">
      <c r="A371" s="95"/>
      <c r="B371" s="71"/>
      <c r="C371" s="74"/>
      <c r="D371" s="78" t="s">
        <v>86</v>
      </c>
      <c r="E371" s="51"/>
      <c r="F371" s="51"/>
      <c r="G371" s="51"/>
      <c r="H371" s="51"/>
      <c r="I371" s="88"/>
    </row>
    <row r="372" spans="1:9" ht="36">
      <c r="A372" s="90"/>
      <c r="B372" s="60" t="s">
        <v>76</v>
      </c>
      <c r="C372" s="62" t="s">
        <v>152</v>
      </c>
      <c r="D372" s="66" t="s">
        <v>97</v>
      </c>
      <c r="E372" s="51"/>
      <c r="F372" s="51"/>
      <c r="G372" s="51"/>
      <c r="H372" s="51"/>
      <c r="I372" s="88"/>
    </row>
    <row r="373" spans="1:9" ht="54">
      <c r="A373" s="91"/>
      <c r="B373" s="61" t="s">
        <v>77</v>
      </c>
      <c r="C373" s="63" t="s">
        <v>286</v>
      </c>
      <c r="D373" s="66" t="s">
        <v>83</v>
      </c>
      <c r="E373" s="51"/>
      <c r="F373" s="51"/>
      <c r="G373" s="51"/>
      <c r="H373" s="51"/>
      <c r="I373" s="88"/>
    </row>
    <row r="374" spans="1:9" ht="36">
      <c r="A374" s="92"/>
      <c r="B374" s="61"/>
      <c r="C374" s="64" t="s">
        <v>154</v>
      </c>
      <c r="D374" s="66" t="s">
        <v>287</v>
      </c>
      <c r="E374" s="51"/>
      <c r="F374" s="51"/>
      <c r="G374" s="51"/>
      <c r="H374" s="51"/>
      <c r="I374" s="88"/>
    </row>
    <row r="375" spans="1:9" ht="36">
      <c r="A375" s="92" t="s">
        <v>75</v>
      </c>
      <c r="B375" s="61"/>
      <c r="C375" s="65" t="s">
        <v>96</v>
      </c>
      <c r="D375" s="67" t="s">
        <v>288</v>
      </c>
      <c r="E375" s="51"/>
      <c r="F375" s="51"/>
      <c r="G375" s="51"/>
      <c r="H375" s="51"/>
      <c r="I375" s="88"/>
    </row>
    <row r="376" spans="1:9">
      <c r="A376" s="92"/>
      <c r="B376" s="61"/>
      <c r="C376" s="65"/>
      <c r="D376" s="66"/>
      <c r="E376" s="51"/>
      <c r="F376" s="51"/>
      <c r="G376" s="51"/>
      <c r="H376" s="51"/>
      <c r="I376" s="88"/>
    </row>
    <row r="377" spans="1:9">
      <c r="A377" s="92"/>
      <c r="B377" s="61"/>
      <c r="C377" s="65"/>
      <c r="D377" s="66"/>
      <c r="E377" s="51"/>
      <c r="F377" s="51"/>
      <c r="G377" s="51"/>
      <c r="H377" s="51"/>
      <c r="I377" s="88"/>
    </row>
    <row r="378" spans="1:9">
      <c r="A378" s="92"/>
      <c r="B378" s="61"/>
      <c r="C378" s="65"/>
      <c r="D378" s="66"/>
      <c r="E378" s="51"/>
      <c r="F378" s="51"/>
      <c r="G378" s="51"/>
      <c r="H378" s="51"/>
      <c r="I378" s="88"/>
    </row>
    <row r="379" spans="1:9">
      <c r="A379" s="92"/>
      <c r="B379" s="61"/>
      <c r="C379" s="65"/>
      <c r="D379" s="69" t="s">
        <v>86</v>
      </c>
      <c r="E379" s="51"/>
      <c r="F379" s="51"/>
      <c r="G379" s="51"/>
      <c r="H379" s="51"/>
      <c r="I379" s="88"/>
    </row>
    <row r="380" spans="1:9" ht="36">
      <c r="A380" s="93"/>
      <c r="B380" s="70" t="s">
        <v>76</v>
      </c>
      <c r="C380" s="72" t="s">
        <v>131</v>
      </c>
      <c r="D380" s="75" t="s">
        <v>290</v>
      </c>
      <c r="E380" s="51"/>
      <c r="F380" s="51"/>
      <c r="G380" s="51"/>
      <c r="H380" s="51"/>
      <c r="I380" s="88"/>
    </row>
    <row r="381" spans="1:9" ht="63">
      <c r="A381" s="94"/>
      <c r="B381" s="71" t="s">
        <v>77</v>
      </c>
      <c r="C381" s="57" t="s">
        <v>133</v>
      </c>
      <c r="D381" s="75" t="s">
        <v>220</v>
      </c>
      <c r="E381" s="51"/>
      <c r="F381" s="51"/>
      <c r="G381" s="51"/>
      <c r="H381" s="51"/>
      <c r="I381" s="88"/>
    </row>
    <row r="382" spans="1:9" ht="36">
      <c r="A382" s="95"/>
      <c r="B382" s="71"/>
      <c r="C382" s="74" t="s">
        <v>289</v>
      </c>
      <c r="D382" s="75" t="s">
        <v>287</v>
      </c>
      <c r="E382" s="51"/>
      <c r="F382" s="51"/>
      <c r="G382" s="51"/>
      <c r="H382" s="51"/>
      <c r="I382" s="88"/>
    </row>
    <row r="383" spans="1:9">
      <c r="A383" s="95" t="s">
        <v>75</v>
      </c>
      <c r="B383" s="71"/>
      <c r="C383" s="74"/>
      <c r="D383" s="76" t="s">
        <v>288</v>
      </c>
      <c r="E383" s="51"/>
      <c r="F383" s="51"/>
      <c r="G383" s="51"/>
      <c r="H383" s="51"/>
      <c r="I383" s="88"/>
    </row>
    <row r="384" spans="1:9">
      <c r="A384" s="95"/>
      <c r="B384" s="71"/>
      <c r="C384" s="74"/>
      <c r="D384" s="75"/>
      <c r="E384" s="51"/>
      <c r="F384" s="51"/>
      <c r="G384" s="51"/>
      <c r="H384" s="51"/>
      <c r="I384" s="88"/>
    </row>
    <row r="385" spans="1:9">
      <c r="A385" s="95"/>
      <c r="B385" s="71"/>
      <c r="C385" s="74"/>
      <c r="D385" s="75"/>
      <c r="E385" s="51"/>
      <c r="F385" s="51"/>
      <c r="G385" s="51"/>
      <c r="H385" s="51"/>
      <c r="I385" s="88"/>
    </row>
    <row r="386" spans="1:9">
      <c r="A386" s="95"/>
      <c r="B386" s="71"/>
      <c r="C386" s="74"/>
      <c r="D386" s="75"/>
      <c r="E386" s="51"/>
      <c r="F386" s="51"/>
      <c r="G386" s="51"/>
      <c r="H386" s="51"/>
      <c r="I386" s="88"/>
    </row>
    <row r="387" spans="1:9">
      <c r="A387" s="95"/>
      <c r="B387" s="71"/>
      <c r="C387" s="74"/>
      <c r="D387" s="78" t="s">
        <v>86</v>
      </c>
      <c r="E387" s="51"/>
      <c r="F387" s="51"/>
      <c r="G387" s="51"/>
      <c r="H387" s="51"/>
      <c r="I387" s="88"/>
    </row>
    <row r="388" spans="1:9" ht="36">
      <c r="A388" s="90"/>
      <c r="B388" s="60" t="s">
        <v>76</v>
      </c>
      <c r="C388" s="62" t="s">
        <v>131</v>
      </c>
      <c r="D388" s="66" t="s">
        <v>292</v>
      </c>
      <c r="E388" s="51"/>
      <c r="F388" s="51"/>
      <c r="G388" s="51"/>
      <c r="H388" s="51"/>
      <c r="I388" s="88"/>
    </row>
    <row r="389" spans="1:9" ht="63">
      <c r="A389" s="91"/>
      <c r="B389" s="61" t="s">
        <v>77</v>
      </c>
      <c r="C389" s="64" t="s">
        <v>133</v>
      </c>
      <c r="D389" s="66" t="s">
        <v>83</v>
      </c>
      <c r="E389" s="51"/>
      <c r="F389" s="51"/>
      <c r="G389" s="51"/>
      <c r="H389" s="51"/>
      <c r="I389" s="88"/>
    </row>
    <row r="390" spans="1:9" ht="27">
      <c r="A390" s="92"/>
      <c r="B390" s="61"/>
      <c r="C390" s="65" t="s">
        <v>291</v>
      </c>
      <c r="D390" s="66" t="s">
        <v>293</v>
      </c>
      <c r="E390" s="51"/>
      <c r="F390" s="51"/>
      <c r="G390" s="51"/>
      <c r="H390" s="51"/>
      <c r="I390" s="88"/>
    </row>
    <row r="391" spans="1:9">
      <c r="A391" s="92" t="s">
        <v>75</v>
      </c>
      <c r="B391" s="61"/>
      <c r="C391" s="65"/>
      <c r="D391" s="67" t="s">
        <v>294</v>
      </c>
      <c r="E391" s="51"/>
      <c r="F391" s="51"/>
      <c r="G391" s="51"/>
      <c r="H391" s="51"/>
      <c r="I391" s="88"/>
    </row>
    <row r="392" spans="1:9">
      <c r="A392" s="92"/>
      <c r="B392" s="61"/>
      <c r="C392" s="65"/>
      <c r="D392" s="66"/>
      <c r="E392" s="51"/>
      <c r="F392" s="51"/>
      <c r="G392" s="51"/>
      <c r="H392" s="51"/>
      <c r="I392" s="88"/>
    </row>
    <row r="393" spans="1:9">
      <c r="A393" s="92"/>
      <c r="B393" s="61"/>
      <c r="C393" s="65"/>
      <c r="D393" s="66"/>
      <c r="E393" s="51"/>
      <c r="F393" s="51"/>
      <c r="G393" s="51"/>
      <c r="H393" s="51"/>
      <c r="I393" s="88"/>
    </row>
    <row r="394" spans="1:9">
      <c r="A394" s="92"/>
      <c r="B394" s="61"/>
      <c r="C394" s="65"/>
      <c r="D394" s="66"/>
      <c r="E394" s="51"/>
      <c r="F394" s="51"/>
      <c r="G394" s="51"/>
      <c r="H394" s="51"/>
      <c r="I394" s="88"/>
    </row>
    <row r="395" spans="1:9">
      <c r="A395" s="92"/>
      <c r="B395" s="61"/>
      <c r="C395" s="65"/>
      <c r="D395" s="69" t="s">
        <v>86</v>
      </c>
      <c r="E395" s="51"/>
      <c r="F395" s="51"/>
      <c r="G395" s="51"/>
      <c r="H395" s="51"/>
      <c r="I395" s="88"/>
    </row>
    <row r="396" spans="1:9" ht="27">
      <c r="A396" s="93"/>
      <c r="B396" s="70" t="s">
        <v>117</v>
      </c>
      <c r="C396" s="72" t="s">
        <v>88</v>
      </c>
      <c r="D396" s="75" t="s">
        <v>151</v>
      </c>
      <c r="E396" s="51"/>
      <c r="F396" s="51"/>
      <c r="G396" s="51"/>
      <c r="H396" s="51"/>
      <c r="I396" s="88"/>
    </row>
    <row r="397" spans="1:9" ht="216">
      <c r="A397" s="94"/>
      <c r="B397" s="71" t="s">
        <v>87</v>
      </c>
      <c r="C397" s="73" t="s">
        <v>295</v>
      </c>
      <c r="D397" s="75" t="s">
        <v>220</v>
      </c>
      <c r="E397" s="51"/>
      <c r="F397" s="51"/>
      <c r="G397" s="51"/>
      <c r="H397" s="51"/>
      <c r="I397" s="88"/>
    </row>
    <row r="398" spans="1:9" ht="36">
      <c r="A398" s="95"/>
      <c r="B398" s="71"/>
      <c r="C398" s="57" t="s">
        <v>90</v>
      </c>
      <c r="D398" s="75" t="s">
        <v>296</v>
      </c>
      <c r="E398" s="51"/>
      <c r="F398" s="51"/>
      <c r="G398" s="51"/>
      <c r="H398" s="51"/>
      <c r="I398" s="88"/>
    </row>
    <row r="399" spans="1:9" ht="36">
      <c r="A399" s="95" t="s">
        <v>75</v>
      </c>
      <c r="B399" s="71"/>
      <c r="C399" s="74" t="s">
        <v>150</v>
      </c>
      <c r="D399" s="76" t="s">
        <v>297</v>
      </c>
      <c r="E399" s="51"/>
      <c r="F399" s="51"/>
      <c r="G399" s="51"/>
      <c r="H399" s="51"/>
      <c r="I399" s="88"/>
    </row>
    <row r="400" spans="1:9">
      <c r="A400" s="95"/>
      <c r="B400" s="71"/>
      <c r="C400" s="74"/>
      <c r="D400" s="75"/>
      <c r="E400" s="51"/>
      <c r="F400" s="51"/>
      <c r="G400" s="51"/>
      <c r="H400" s="51"/>
      <c r="I400" s="88"/>
    </row>
    <row r="401" spans="1:9">
      <c r="A401" s="95"/>
      <c r="B401" s="71"/>
      <c r="C401" s="74"/>
      <c r="D401" s="75"/>
      <c r="E401" s="51"/>
      <c r="F401" s="51"/>
      <c r="G401" s="51"/>
      <c r="H401" s="51"/>
      <c r="I401" s="88"/>
    </row>
    <row r="402" spans="1:9">
      <c r="A402" s="95"/>
      <c r="B402" s="71"/>
      <c r="C402" s="74"/>
      <c r="D402" s="75"/>
      <c r="E402" s="51"/>
      <c r="F402" s="51"/>
      <c r="G402" s="51"/>
      <c r="H402" s="51"/>
      <c r="I402" s="88"/>
    </row>
    <row r="403" spans="1:9">
      <c r="A403" s="95"/>
      <c r="B403" s="71"/>
      <c r="C403" s="74"/>
      <c r="D403" s="78" t="s">
        <v>86</v>
      </c>
      <c r="E403" s="51"/>
      <c r="F403" s="51"/>
      <c r="G403" s="51"/>
      <c r="H403" s="51"/>
      <c r="I403" s="88"/>
    </row>
    <row r="404" spans="1:9" ht="27">
      <c r="A404" s="90"/>
      <c r="B404" s="60" t="s">
        <v>117</v>
      </c>
      <c r="C404" s="62" t="s">
        <v>88</v>
      </c>
      <c r="D404" s="66" t="s">
        <v>299</v>
      </c>
      <c r="E404" s="51"/>
      <c r="F404" s="51"/>
      <c r="G404" s="51"/>
      <c r="H404" s="51"/>
      <c r="I404" s="88"/>
    </row>
    <row r="405" spans="1:9" ht="99">
      <c r="A405" s="91"/>
      <c r="B405" s="61" t="s">
        <v>87</v>
      </c>
      <c r="C405" s="63" t="s">
        <v>298</v>
      </c>
      <c r="D405" s="66" t="s">
        <v>83</v>
      </c>
      <c r="E405" s="51"/>
      <c r="F405" s="51"/>
      <c r="G405" s="51"/>
      <c r="H405" s="51"/>
      <c r="I405" s="88"/>
    </row>
    <row r="406" spans="1:9" ht="36">
      <c r="A406" s="92"/>
      <c r="B406" s="61"/>
      <c r="C406" s="64" t="s">
        <v>90</v>
      </c>
      <c r="D406" s="66" t="s">
        <v>300</v>
      </c>
      <c r="E406" s="51"/>
      <c r="F406" s="51"/>
      <c r="G406" s="51"/>
      <c r="H406" s="51"/>
      <c r="I406" s="88"/>
    </row>
    <row r="407" spans="1:9" ht="36">
      <c r="A407" s="92" t="s">
        <v>75</v>
      </c>
      <c r="B407" s="61"/>
      <c r="C407" s="65" t="s">
        <v>91</v>
      </c>
      <c r="D407" s="67" t="s">
        <v>301</v>
      </c>
      <c r="E407" s="51"/>
      <c r="F407" s="51"/>
      <c r="G407" s="51"/>
      <c r="H407" s="51"/>
      <c r="I407" s="88"/>
    </row>
    <row r="408" spans="1:9">
      <c r="A408" s="92"/>
      <c r="B408" s="61"/>
      <c r="C408" s="65"/>
      <c r="D408" s="66"/>
      <c r="E408" s="51"/>
      <c r="F408" s="51"/>
      <c r="G408" s="51"/>
      <c r="H408" s="51"/>
      <c r="I408" s="88"/>
    </row>
    <row r="409" spans="1:9">
      <c r="A409" s="92"/>
      <c r="B409" s="61"/>
      <c r="C409" s="65"/>
      <c r="D409" s="66"/>
      <c r="E409" s="51"/>
      <c r="F409" s="51"/>
      <c r="G409" s="51"/>
      <c r="H409" s="51"/>
      <c r="I409" s="88"/>
    </row>
    <row r="410" spans="1:9">
      <c r="A410" s="92"/>
      <c r="B410" s="61"/>
      <c r="C410" s="65"/>
      <c r="D410" s="66"/>
      <c r="E410" s="51"/>
      <c r="F410" s="51"/>
      <c r="G410" s="51"/>
      <c r="H410" s="51"/>
      <c r="I410" s="88"/>
    </row>
    <row r="411" spans="1:9">
      <c r="A411" s="92"/>
      <c r="B411" s="61"/>
      <c r="C411" s="65"/>
      <c r="D411" s="69" t="s">
        <v>86</v>
      </c>
      <c r="E411" s="51"/>
      <c r="F411" s="51"/>
      <c r="G411" s="51"/>
      <c r="H411" s="51"/>
      <c r="I411" s="88"/>
    </row>
    <row r="412" spans="1:9" ht="36">
      <c r="A412" s="93"/>
      <c r="B412" s="70" t="s">
        <v>76</v>
      </c>
      <c r="C412" s="72" t="s">
        <v>131</v>
      </c>
      <c r="D412" s="75" t="s">
        <v>303</v>
      </c>
      <c r="E412" s="51"/>
      <c r="F412" s="51"/>
      <c r="G412" s="51"/>
      <c r="H412" s="51"/>
      <c r="I412" s="88"/>
    </row>
    <row r="413" spans="1:9" ht="63">
      <c r="A413" s="94"/>
      <c r="B413" s="71" t="s">
        <v>77</v>
      </c>
      <c r="C413" s="57" t="s">
        <v>133</v>
      </c>
      <c r="D413" s="75" t="s">
        <v>83</v>
      </c>
      <c r="E413" s="51"/>
      <c r="F413" s="51"/>
      <c r="G413" s="51"/>
      <c r="H413" s="51"/>
      <c r="I413" s="88"/>
    </row>
    <row r="414" spans="1:9" ht="27">
      <c r="A414" s="95"/>
      <c r="B414" s="71"/>
      <c r="C414" s="74" t="s">
        <v>302</v>
      </c>
      <c r="D414" s="75" t="s">
        <v>300</v>
      </c>
      <c r="E414" s="51"/>
      <c r="F414" s="51"/>
      <c r="G414" s="51"/>
      <c r="H414" s="51"/>
      <c r="I414" s="88"/>
    </row>
    <row r="415" spans="1:9">
      <c r="A415" s="95" t="s">
        <v>75</v>
      </c>
      <c r="B415" s="71"/>
      <c r="C415" s="74"/>
      <c r="D415" s="76" t="s">
        <v>301</v>
      </c>
      <c r="E415" s="51"/>
      <c r="F415" s="51"/>
      <c r="G415" s="51"/>
      <c r="H415" s="51"/>
      <c r="I415" s="88"/>
    </row>
    <row r="416" spans="1:9">
      <c r="A416" s="95"/>
      <c r="B416" s="71"/>
      <c r="C416" s="74"/>
      <c r="D416" s="75"/>
      <c r="E416" s="51"/>
      <c r="F416" s="51"/>
      <c r="G416" s="51"/>
      <c r="H416" s="51"/>
      <c r="I416" s="88"/>
    </row>
    <row r="417" spans="1:9">
      <c r="A417" s="95"/>
      <c r="B417" s="71"/>
      <c r="C417" s="74"/>
      <c r="D417" s="75"/>
      <c r="E417" s="51"/>
      <c r="F417" s="51"/>
      <c r="G417" s="51"/>
      <c r="H417" s="51"/>
      <c r="I417" s="88"/>
    </row>
    <row r="418" spans="1:9">
      <c r="A418" s="95"/>
      <c r="B418" s="71"/>
      <c r="C418" s="74"/>
      <c r="D418" s="75"/>
      <c r="E418" s="51"/>
      <c r="F418" s="51"/>
      <c r="G418" s="51"/>
      <c r="H418" s="51"/>
      <c r="I418" s="88"/>
    </row>
    <row r="419" spans="1:9">
      <c r="A419" s="95"/>
      <c r="B419" s="71"/>
      <c r="C419" s="74"/>
      <c r="D419" s="78" t="s">
        <v>86</v>
      </c>
      <c r="E419" s="51"/>
      <c r="F419" s="51"/>
      <c r="G419" s="51"/>
      <c r="H419" s="51"/>
      <c r="I419" s="88"/>
    </row>
    <row r="420" spans="1:9" ht="36">
      <c r="A420" s="90"/>
      <c r="B420" s="60" t="s">
        <v>76</v>
      </c>
      <c r="C420" s="62" t="s">
        <v>131</v>
      </c>
      <c r="D420" s="66" t="s">
        <v>306</v>
      </c>
      <c r="E420" s="51"/>
      <c r="F420" s="51"/>
      <c r="G420" s="51"/>
      <c r="H420" s="51"/>
      <c r="I420" s="88"/>
    </row>
    <row r="421" spans="1:9" ht="90">
      <c r="A421" s="91"/>
      <c r="B421" s="61" t="s">
        <v>77</v>
      </c>
      <c r="C421" s="63" t="s">
        <v>304</v>
      </c>
      <c r="D421" s="66" t="s">
        <v>220</v>
      </c>
      <c r="E421" s="51"/>
      <c r="F421" s="51"/>
      <c r="G421" s="51"/>
      <c r="H421" s="51"/>
      <c r="I421" s="88"/>
    </row>
    <row r="422" spans="1:9" ht="63">
      <c r="A422" s="92"/>
      <c r="B422" s="61"/>
      <c r="C422" s="64" t="s">
        <v>133</v>
      </c>
      <c r="D422" s="66" t="s">
        <v>300</v>
      </c>
      <c r="E422" s="51"/>
      <c r="F422" s="51"/>
      <c r="G422" s="51"/>
      <c r="H422" s="51"/>
      <c r="I422" s="88"/>
    </row>
    <row r="423" spans="1:9" ht="36">
      <c r="A423" s="92" t="s">
        <v>75</v>
      </c>
      <c r="B423" s="61"/>
      <c r="C423" s="65" t="s">
        <v>305</v>
      </c>
      <c r="D423" s="67" t="s">
        <v>301</v>
      </c>
      <c r="E423" s="51"/>
      <c r="F423" s="51"/>
      <c r="G423" s="51"/>
      <c r="H423" s="51"/>
      <c r="I423" s="88"/>
    </row>
    <row r="424" spans="1:9">
      <c r="A424" s="92"/>
      <c r="B424" s="61"/>
      <c r="C424" s="65"/>
      <c r="D424" s="66"/>
      <c r="E424" s="51"/>
      <c r="F424" s="51"/>
      <c r="G424" s="51"/>
      <c r="H424" s="51"/>
      <c r="I424" s="88"/>
    </row>
    <row r="425" spans="1:9">
      <c r="A425" s="92"/>
      <c r="B425" s="61"/>
      <c r="C425" s="65"/>
      <c r="D425" s="66"/>
      <c r="E425" s="51"/>
      <c r="F425" s="51"/>
      <c r="G425" s="51"/>
      <c r="H425" s="51"/>
      <c r="I425" s="88"/>
    </row>
    <row r="426" spans="1:9">
      <c r="A426" s="92"/>
      <c r="B426" s="61"/>
      <c r="C426" s="65"/>
      <c r="D426" s="66"/>
      <c r="E426" s="51"/>
      <c r="F426" s="51"/>
      <c r="G426" s="51"/>
      <c r="H426" s="51"/>
      <c r="I426" s="88"/>
    </row>
    <row r="427" spans="1:9">
      <c r="A427" s="92"/>
      <c r="B427" s="61"/>
      <c r="C427" s="65"/>
      <c r="D427" s="69" t="s">
        <v>86</v>
      </c>
      <c r="E427" s="51"/>
      <c r="F427" s="51"/>
      <c r="G427" s="51"/>
      <c r="H427" s="51"/>
      <c r="I427" s="88"/>
    </row>
    <row r="428" spans="1:9" ht="36">
      <c r="A428" s="93"/>
      <c r="B428" s="70" t="s">
        <v>76</v>
      </c>
      <c r="C428" s="72" t="s">
        <v>152</v>
      </c>
      <c r="D428" s="75" t="s">
        <v>308</v>
      </c>
      <c r="E428" s="51"/>
      <c r="F428" s="51"/>
      <c r="G428" s="51"/>
      <c r="H428" s="51"/>
      <c r="I428" s="88"/>
    </row>
    <row r="429" spans="1:9" ht="27">
      <c r="A429" s="94"/>
      <c r="B429" s="71" t="s">
        <v>77</v>
      </c>
      <c r="C429" s="73" t="s">
        <v>307</v>
      </c>
      <c r="D429" s="75" t="s">
        <v>83</v>
      </c>
      <c r="E429" s="51"/>
      <c r="F429" s="51"/>
      <c r="G429" s="51"/>
      <c r="H429" s="51"/>
      <c r="I429" s="88"/>
    </row>
    <row r="430" spans="1:9" ht="36">
      <c r="A430" s="95"/>
      <c r="B430" s="71"/>
      <c r="C430" s="57" t="s">
        <v>154</v>
      </c>
      <c r="D430" s="75" t="s">
        <v>309</v>
      </c>
      <c r="E430" s="51"/>
      <c r="F430" s="51"/>
      <c r="G430" s="51"/>
      <c r="H430" s="51"/>
      <c r="I430" s="88"/>
    </row>
    <row r="431" spans="1:9" ht="27">
      <c r="A431" s="95" t="s">
        <v>75</v>
      </c>
      <c r="B431" s="71"/>
      <c r="C431" s="74" t="s">
        <v>141</v>
      </c>
      <c r="D431" s="76" t="s">
        <v>310</v>
      </c>
      <c r="E431" s="51"/>
      <c r="F431" s="51"/>
      <c r="G431" s="51"/>
      <c r="H431" s="51"/>
      <c r="I431" s="88"/>
    </row>
    <row r="432" spans="1:9">
      <c r="A432" s="95"/>
      <c r="B432" s="71"/>
      <c r="C432" s="74"/>
      <c r="D432" s="75"/>
      <c r="E432" s="51"/>
      <c r="F432" s="51"/>
      <c r="G432" s="51"/>
      <c r="H432" s="51"/>
      <c r="I432" s="88"/>
    </row>
    <row r="433" spans="1:9">
      <c r="A433" s="95"/>
      <c r="B433" s="71"/>
      <c r="C433" s="74"/>
      <c r="D433" s="75"/>
      <c r="E433" s="51"/>
      <c r="F433" s="51"/>
      <c r="G433" s="51"/>
      <c r="H433" s="51"/>
      <c r="I433" s="88"/>
    </row>
    <row r="434" spans="1:9">
      <c r="A434" s="95"/>
      <c r="B434" s="71"/>
      <c r="C434" s="74"/>
      <c r="D434" s="75"/>
      <c r="E434" s="51"/>
      <c r="F434" s="51"/>
      <c r="G434" s="51"/>
      <c r="H434" s="51"/>
      <c r="I434" s="88"/>
    </row>
    <row r="435" spans="1:9">
      <c r="A435" s="95"/>
      <c r="B435" s="71"/>
      <c r="C435" s="74"/>
      <c r="D435" s="78" t="s">
        <v>86</v>
      </c>
      <c r="E435" s="51"/>
      <c r="F435" s="51"/>
      <c r="G435" s="51"/>
      <c r="H435" s="51"/>
      <c r="I435" s="88"/>
    </row>
    <row r="436" spans="1:9" ht="36">
      <c r="A436" s="90"/>
      <c r="B436" s="60" t="s">
        <v>76</v>
      </c>
      <c r="C436" s="62" t="s">
        <v>138</v>
      </c>
      <c r="D436" s="66" t="s">
        <v>128</v>
      </c>
      <c r="E436" s="51"/>
      <c r="F436" s="51"/>
      <c r="G436" s="51"/>
      <c r="H436" s="51"/>
      <c r="I436" s="88"/>
    </row>
    <row r="437" spans="1:9" ht="63">
      <c r="A437" s="91"/>
      <c r="B437" s="61" t="s">
        <v>77</v>
      </c>
      <c r="C437" s="63" t="s">
        <v>311</v>
      </c>
      <c r="D437" s="66" t="s">
        <v>83</v>
      </c>
      <c r="E437" s="51"/>
      <c r="F437" s="51"/>
      <c r="G437" s="51"/>
      <c r="H437" s="51"/>
      <c r="I437" s="88"/>
    </row>
    <row r="438" spans="1:9" ht="72">
      <c r="A438" s="92"/>
      <c r="B438" s="61"/>
      <c r="C438" s="64" t="s">
        <v>140</v>
      </c>
      <c r="D438" s="66" t="s">
        <v>312</v>
      </c>
      <c r="E438" s="51"/>
      <c r="F438" s="51"/>
      <c r="G438" s="51"/>
      <c r="H438" s="51"/>
      <c r="I438" s="88"/>
    </row>
    <row r="439" spans="1:9" ht="27">
      <c r="A439" s="92" t="s">
        <v>75</v>
      </c>
      <c r="B439" s="61"/>
      <c r="C439" s="65" t="s">
        <v>127</v>
      </c>
      <c r="D439" s="67" t="s">
        <v>313</v>
      </c>
      <c r="E439" s="51"/>
      <c r="F439" s="51"/>
      <c r="G439" s="51"/>
      <c r="H439" s="51"/>
      <c r="I439" s="88"/>
    </row>
    <row r="440" spans="1:9">
      <c r="A440" s="92"/>
      <c r="B440" s="61"/>
      <c r="C440" s="65"/>
      <c r="D440" s="66"/>
      <c r="E440" s="51"/>
      <c r="F440" s="51"/>
      <c r="G440" s="51"/>
      <c r="H440" s="51"/>
      <c r="I440" s="88"/>
    </row>
    <row r="441" spans="1:9">
      <c r="A441" s="92"/>
      <c r="B441" s="61"/>
      <c r="C441" s="65"/>
      <c r="D441" s="66"/>
      <c r="E441" s="51"/>
      <c r="F441" s="51"/>
      <c r="G441" s="51"/>
      <c r="H441" s="51"/>
      <c r="I441" s="88"/>
    </row>
    <row r="442" spans="1:9">
      <c r="A442" s="92"/>
      <c r="B442" s="61"/>
      <c r="C442" s="65"/>
      <c r="D442" s="66"/>
      <c r="E442" s="51"/>
      <c r="F442" s="51"/>
      <c r="G442" s="51"/>
      <c r="H442" s="51"/>
      <c r="I442" s="88"/>
    </row>
    <row r="443" spans="1:9">
      <c r="A443" s="92"/>
      <c r="B443" s="61"/>
      <c r="C443" s="65"/>
      <c r="D443" s="69" t="s">
        <v>86</v>
      </c>
      <c r="E443" s="51"/>
      <c r="F443" s="51"/>
      <c r="G443" s="51"/>
      <c r="H443" s="51"/>
      <c r="I443" s="88"/>
    </row>
    <row r="444" spans="1:9" ht="36">
      <c r="A444" s="93"/>
      <c r="B444" s="70" t="s">
        <v>76</v>
      </c>
      <c r="C444" s="72" t="s">
        <v>131</v>
      </c>
      <c r="D444" s="75" t="s">
        <v>316</v>
      </c>
      <c r="E444" s="51"/>
      <c r="F444" s="51"/>
      <c r="G444" s="51"/>
      <c r="H444" s="51"/>
      <c r="I444" s="88"/>
    </row>
    <row r="445" spans="1:9" ht="27">
      <c r="A445" s="94"/>
      <c r="B445" s="71" t="s">
        <v>77</v>
      </c>
      <c r="C445" s="73" t="s">
        <v>314</v>
      </c>
      <c r="D445" s="75" t="s">
        <v>83</v>
      </c>
      <c r="E445" s="51"/>
      <c r="F445" s="51"/>
      <c r="G445" s="51"/>
      <c r="H445" s="51"/>
      <c r="I445" s="88"/>
    </row>
    <row r="446" spans="1:9" ht="63">
      <c r="A446" s="95"/>
      <c r="B446" s="71"/>
      <c r="C446" s="57" t="s">
        <v>133</v>
      </c>
      <c r="D446" s="75" t="s">
        <v>317</v>
      </c>
      <c r="E446" s="51"/>
      <c r="F446" s="51"/>
      <c r="G446" s="51"/>
      <c r="H446" s="51"/>
      <c r="I446" s="88"/>
    </row>
    <row r="447" spans="1:9" ht="27">
      <c r="A447" s="95" t="s">
        <v>75</v>
      </c>
      <c r="B447" s="71"/>
      <c r="C447" s="74" t="s">
        <v>315</v>
      </c>
      <c r="D447" s="76" t="s">
        <v>318</v>
      </c>
      <c r="E447" s="51"/>
      <c r="F447" s="51"/>
      <c r="G447" s="51"/>
      <c r="H447" s="51"/>
      <c r="I447" s="88"/>
    </row>
    <row r="448" spans="1:9">
      <c r="A448" s="95"/>
      <c r="B448" s="71"/>
      <c r="C448" s="74"/>
      <c r="D448" s="75"/>
      <c r="E448" s="51"/>
      <c r="F448" s="51"/>
      <c r="G448" s="51"/>
      <c r="H448" s="51"/>
      <c r="I448" s="88"/>
    </row>
    <row r="449" spans="1:9">
      <c r="A449" s="95"/>
      <c r="B449" s="71"/>
      <c r="C449" s="74"/>
      <c r="D449" s="75"/>
      <c r="E449" s="51"/>
      <c r="F449" s="51"/>
      <c r="G449" s="51"/>
      <c r="H449" s="51"/>
      <c r="I449" s="88"/>
    </row>
    <row r="450" spans="1:9">
      <c r="A450" s="95"/>
      <c r="B450" s="71"/>
      <c r="C450" s="74"/>
      <c r="D450" s="75"/>
      <c r="E450" s="51"/>
      <c r="F450" s="51"/>
      <c r="G450" s="51"/>
      <c r="H450" s="51"/>
      <c r="I450" s="88"/>
    </row>
    <row r="451" spans="1:9">
      <c r="A451" s="95"/>
      <c r="B451" s="71"/>
      <c r="C451" s="74"/>
      <c r="D451" s="78" t="s">
        <v>86</v>
      </c>
      <c r="E451" s="51"/>
      <c r="F451" s="51"/>
      <c r="G451" s="51"/>
      <c r="H451" s="51"/>
      <c r="I451" s="88"/>
    </row>
    <row r="452" spans="1:9" ht="36">
      <c r="A452" s="90"/>
      <c r="B452" s="60" t="s">
        <v>76</v>
      </c>
      <c r="C452" s="62" t="s">
        <v>152</v>
      </c>
      <c r="D452" s="66" t="s">
        <v>321</v>
      </c>
      <c r="E452" s="51"/>
      <c r="F452" s="51"/>
      <c r="G452" s="51"/>
      <c r="H452" s="51"/>
      <c r="I452" s="88"/>
    </row>
    <row r="453" spans="1:9" ht="210">
      <c r="A453" s="91"/>
      <c r="B453" s="61" t="s">
        <v>77</v>
      </c>
      <c r="C453" s="79" t="s">
        <v>319</v>
      </c>
      <c r="D453" s="66" t="s">
        <v>83</v>
      </c>
      <c r="E453" s="51"/>
      <c r="F453" s="51"/>
      <c r="G453" s="51"/>
      <c r="H453" s="51"/>
      <c r="I453" s="88"/>
    </row>
    <row r="454" spans="1:9" ht="36">
      <c r="A454" s="92"/>
      <c r="B454" s="61"/>
      <c r="C454" s="64" t="s">
        <v>154</v>
      </c>
      <c r="D454" s="66" t="s">
        <v>322</v>
      </c>
      <c r="E454" s="51"/>
      <c r="F454" s="51"/>
      <c r="G454" s="51"/>
      <c r="H454" s="51"/>
      <c r="I454" s="88"/>
    </row>
    <row r="455" spans="1:9" ht="36">
      <c r="A455" s="92" t="s">
        <v>75</v>
      </c>
      <c r="B455" s="61"/>
      <c r="C455" s="65" t="s">
        <v>320</v>
      </c>
      <c r="D455" s="67" t="s">
        <v>323</v>
      </c>
      <c r="E455" s="51"/>
      <c r="F455" s="51"/>
      <c r="G455" s="51"/>
      <c r="H455" s="51"/>
      <c r="I455" s="88"/>
    </row>
    <row r="456" spans="1:9">
      <c r="A456" s="92"/>
      <c r="B456" s="61"/>
      <c r="C456" s="65"/>
      <c r="D456" s="66"/>
      <c r="E456" s="51"/>
      <c r="F456" s="51"/>
      <c r="G456" s="51"/>
      <c r="H456" s="51"/>
      <c r="I456" s="88"/>
    </row>
    <row r="457" spans="1:9">
      <c r="A457" s="92"/>
      <c r="B457" s="61"/>
      <c r="C457" s="65"/>
      <c r="D457" s="66"/>
      <c r="E457" s="51"/>
      <c r="F457" s="51"/>
      <c r="G457" s="51"/>
      <c r="H457" s="51"/>
      <c r="I457" s="88"/>
    </row>
    <row r="458" spans="1:9">
      <c r="A458" s="92"/>
      <c r="B458" s="61"/>
      <c r="C458" s="65"/>
      <c r="D458" s="66"/>
      <c r="E458" s="51"/>
      <c r="F458" s="51"/>
      <c r="G458" s="51"/>
      <c r="H458" s="51"/>
      <c r="I458" s="88"/>
    </row>
    <row r="459" spans="1:9">
      <c r="A459" s="92"/>
      <c r="B459" s="61"/>
      <c r="C459" s="65"/>
      <c r="D459" s="69" t="s">
        <v>86</v>
      </c>
      <c r="E459" s="51"/>
      <c r="F459" s="51"/>
      <c r="G459" s="51"/>
      <c r="H459" s="51"/>
      <c r="I459" s="88"/>
    </row>
    <row r="460" spans="1:9" ht="36">
      <c r="A460" s="93"/>
      <c r="B460" s="70" t="s">
        <v>76</v>
      </c>
      <c r="C460" s="72" t="s">
        <v>152</v>
      </c>
      <c r="D460" s="75" t="s">
        <v>325</v>
      </c>
      <c r="E460" s="51"/>
      <c r="F460" s="51"/>
      <c r="G460" s="51"/>
      <c r="H460" s="51"/>
      <c r="I460" s="88"/>
    </row>
    <row r="461" spans="1:9" ht="27">
      <c r="A461" s="94"/>
      <c r="B461" s="71" t="s">
        <v>77</v>
      </c>
      <c r="C461" s="73" t="s">
        <v>324</v>
      </c>
      <c r="D461" s="75" t="s">
        <v>83</v>
      </c>
      <c r="E461" s="51"/>
      <c r="F461" s="51"/>
      <c r="G461" s="51"/>
      <c r="H461" s="51"/>
      <c r="I461" s="88"/>
    </row>
    <row r="462" spans="1:9" ht="36">
      <c r="A462" s="95"/>
      <c r="B462" s="71"/>
      <c r="C462" s="57" t="s">
        <v>154</v>
      </c>
      <c r="D462" s="75" t="s">
        <v>326</v>
      </c>
      <c r="E462" s="51"/>
      <c r="F462" s="51"/>
      <c r="G462" s="51"/>
      <c r="H462" s="51"/>
      <c r="I462" s="88"/>
    </row>
    <row r="463" spans="1:9" ht="27">
      <c r="A463" s="95" t="s">
        <v>75</v>
      </c>
      <c r="B463" s="71"/>
      <c r="C463" s="74" t="s">
        <v>185</v>
      </c>
      <c r="D463" s="76" t="s">
        <v>327</v>
      </c>
      <c r="E463" s="51"/>
      <c r="F463" s="51"/>
      <c r="G463" s="51"/>
      <c r="H463" s="51"/>
      <c r="I463" s="88"/>
    </row>
    <row r="464" spans="1:9">
      <c r="A464" s="95"/>
      <c r="B464" s="71"/>
      <c r="C464" s="74"/>
      <c r="D464" s="75"/>
      <c r="E464" s="51"/>
      <c r="F464" s="51"/>
      <c r="G464" s="51"/>
      <c r="H464" s="51"/>
      <c r="I464" s="88"/>
    </row>
    <row r="465" spans="1:9">
      <c r="A465" s="95"/>
      <c r="B465" s="71"/>
      <c r="C465" s="74"/>
      <c r="D465" s="75"/>
      <c r="E465" s="51"/>
      <c r="F465" s="51"/>
      <c r="G465" s="51"/>
      <c r="H465" s="51"/>
      <c r="I465" s="88"/>
    </row>
    <row r="466" spans="1:9">
      <c r="A466" s="95"/>
      <c r="B466" s="71"/>
      <c r="C466" s="74"/>
      <c r="D466" s="75"/>
      <c r="E466" s="51"/>
      <c r="F466" s="51"/>
      <c r="G466" s="51"/>
      <c r="H466" s="51"/>
      <c r="I466" s="88"/>
    </row>
    <row r="467" spans="1:9">
      <c r="A467" s="95"/>
      <c r="B467" s="71"/>
      <c r="C467" s="74"/>
      <c r="D467" s="78" t="s">
        <v>86</v>
      </c>
      <c r="E467" s="51"/>
      <c r="F467" s="51"/>
      <c r="G467" s="51"/>
      <c r="H467" s="51"/>
      <c r="I467" s="88"/>
    </row>
    <row r="468" spans="1:9" ht="36">
      <c r="A468" s="90"/>
      <c r="B468" s="60" t="s">
        <v>76</v>
      </c>
      <c r="C468" s="62" t="s">
        <v>131</v>
      </c>
      <c r="D468" s="66" t="s">
        <v>328</v>
      </c>
      <c r="E468" s="51"/>
      <c r="F468" s="51"/>
      <c r="G468" s="51"/>
      <c r="H468" s="51"/>
      <c r="I468" s="88"/>
    </row>
    <row r="469" spans="1:9" ht="63">
      <c r="A469" s="91"/>
      <c r="B469" s="61" t="s">
        <v>77</v>
      </c>
      <c r="C469" s="64" t="s">
        <v>133</v>
      </c>
      <c r="D469" s="66" t="s">
        <v>83</v>
      </c>
      <c r="E469" s="51"/>
      <c r="F469" s="51"/>
      <c r="G469" s="51"/>
      <c r="H469" s="51"/>
      <c r="I469" s="88"/>
    </row>
    <row r="470" spans="1:9" ht="27">
      <c r="A470" s="92"/>
      <c r="B470" s="61"/>
      <c r="C470" s="65" t="s">
        <v>141</v>
      </c>
      <c r="D470" s="66" t="s">
        <v>329</v>
      </c>
      <c r="E470" s="51"/>
      <c r="F470" s="51"/>
      <c r="G470" s="51"/>
      <c r="H470" s="51"/>
      <c r="I470" s="88"/>
    </row>
    <row r="471" spans="1:9">
      <c r="A471" s="92" t="s">
        <v>75</v>
      </c>
      <c r="B471" s="61"/>
      <c r="C471" s="65"/>
      <c r="D471" s="67" t="s">
        <v>330</v>
      </c>
      <c r="E471" s="51"/>
      <c r="F471" s="51"/>
      <c r="G471" s="51"/>
      <c r="H471" s="51"/>
      <c r="I471" s="88"/>
    </row>
    <row r="472" spans="1:9">
      <c r="A472" s="92"/>
      <c r="B472" s="61"/>
      <c r="C472" s="65"/>
      <c r="D472" s="66"/>
      <c r="E472" s="51"/>
      <c r="F472" s="51"/>
      <c r="G472" s="51"/>
      <c r="H472" s="51"/>
      <c r="I472" s="88"/>
    </row>
    <row r="473" spans="1:9">
      <c r="A473" s="92"/>
      <c r="B473" s="61"/>
      <c r="C473" s="65"/>
      <c r="D473" s="66"/>
      <c r="E473" s="51"/>
      <c r="F473" s="51"/>
      <c r="G473" s="51"/>
      <c r="H473" s="51"/>
      <c r="I473" s="88"/>
    </row>
    <row r="474" spans="1:9">
      <c r="A474" s="92"/>
      <c r="B474" s="61"/>
      <c r="C474" s="65"/>
      <c r="D474" s="66"/>
      <c r="E474" s="51"/>
      <c r="F474" s="51"/>
      <c r="G474" s="51"/>
      <c r="H474" s="51"/>
      <c r="I474" s="88"/>
    </row>
    <row r="475" spans="1:9">
      <c r="A475" s="92"/>
      <c r="B475" s="61"/>
      <c r="C475" s="65"/>
      <c r="D475" s="69" t="s">
        <v>86</v>
      </c>
      <c r="E475" s="51"/>
      <c r="F475" s="51"/>
      <c r="G475" s="51"/>
      <c r="H475" s="51"/>
      <c r="I475" s="88"/>
    </row>
    <row r="476" spans="1:9" ht="36">
      <c r="A476" s="93"/>
      <c r="B476" s="70" t="s">
        <v>76</v>
      </c>
      <c r="C476" s="72" t="s">
        <v>152</v>
      </c>
      <c r="D476" s="75" t="s">
        <v>333</v>
      </c>
      <c r="E476" s="51"/>
      <c r="F476" s="51"/>
      <c r="G476" s="51"/>
      <c r="H476" s="51"/>
      <c r="I476" s="88"/>
    </row>
    <row r="477" spans="1:9" ht="45">
      <c r="A477" s="94"/>
      <c r="B477" s="71" t="s">
        <v>77</v>
      </c>
      <c r="C477" s="73" t="s">
        <v>331</v>
      </c>
      <c r="D477" s="75" t="s">
        <v>220</v>
      </c>
      <c r="E477" s="51"/>
      <c r="F477" s="51"/>
      <c r="G477" s="51"/>
      <c r="H477" s="51"/>
      <c r="I477" s="88"/>
    </row>
    <row r="478" spans="1:9" ht="36">
      <c r="A478" s="95"/>
      <c r="B478" s="71"/>
      <c r="C478" s="57" t="s">
        <v>154</v>
      </c>
      <c r="D478" s="75" t="s">
        <v>334</v>
      </c>
      <c r="E478" s="51"/>
      <c r="F478" s="51"/>
      <c r="G478" s="51"/>
      <c r="H478" s="51"/>
      <c r="I478" s="88"/>
    </row>
    <row r="479" spans="1:9" ht="27">
      <c r="A479" s="95" t="s">
        <v>75</v>
      </c>
      <c r="B479" s="71"/>
      <c r="C479" s="74" t="s">
        <v>332</v>
      </c>
      <c r="D479" s="76" t="s">
        <v>335</v>
      </c>
      <c r="E479" s="51"/>
      <c r="F479" s="51"/>
      <c r="G479" s="51"/>
      <c r="H479" s="51"/>
      <c r="I479" s="88"/>
    </row>
    <row r="480" spans="1:9">
      <c r="A480" s="95"/>
      <c r="B480" s="71"/>
      <c r="C480" s="74"/>
      <c r="D480" s="80" t="s">
        <v>336</v>
      </c>
      <c r="E480" s="51"/>
      <c r="F480" s="51"/>
      <c r="G480" s="51"/>
      <c r="H480" s="51"/>
      <c r="I480" s="88"/>
    </row>
    <row r="481" spans="1:9">
      <c r="A481" s="95"/>
      <c r="B481" s="71"/>
      <c r="C481" s="74"/>
      <c r="D481" s="77"/>
      <c r="E481" s="51"/>
      <c r="F481" s="51"/>
      <c r="G481" s="51"/>
      <c r="H481" s="51"/>
      <c r="I481" s="88"/>
    </row>
    <row r="482" spans="1:9">
      <c r="A482" s="95"/>
      <c r="B482" s="71"/>
      <c r="C482" s="74"/>
      <c r="D482" s="77"/>
      <c r="E482" s="51"/>
      <c r="F482" s="51"/>
      <c r="G482" s="51"/>
      <c r="H482" s="51"/>
      <c r="I482" s="88"/>
    </row>
    <row r="483" spans="1:9">
      <c r="A483" s="95"/>
      <c r="B483" s="71"/>
      <c r="C483" s="74"/>
      <c r="D483" s="77"/>
      <c r="E483" s="51"/>
      <c r="F483" s="51"/>
      <c r="G483" s="51"/>
      <c r="H483" s="51"/>
      <c r="I483" s="88"/>
    </row>
    <row r="484" spans="1:9">
      <c r="A484" s="95"/>
      <c r="B484" s="71"/>
      <c r="C484" s="74"/>
      <c r="D484" s="78" t="s">
        <v>86</v>
      </c>
      <c r="E484" s="51"/>
      <c r="F484" s="51"/>
      <c r="G484" s="51"/>
      <c r="H484" s="51"/>
      <c r="I484" s="88"/>
    </row>
    <row r="485" spans="1:9" ht="36">
      <c r="A485" s="90"/>
      <c r="B485" s="60" t="s">
        <v>76</v>
      </c>
      <c r="C485" s="62" t="s">
        <v>131</v>
      </c>
      <c r="D485" s="66" t="s">
        <v>339</v>
      </c>
      <c r="E485" s="51"/>
      <c r="F485" s="51"/>
      <c r="G485" s="51"/>
      <c r="H485" s="51"/>
      <c r="I485" s="88"/>
    </row>
    <row r="486" spans="1:9" ht="27">
      <c r="A486" s="91"/>
      <c r="B486" s="61" t="s">
        <v>77</v>
      </c>
      <c r="C486" s="63" t="s">
        <v>337</v>
      </c>
      <c r="D486" s="66" t="s">
        <v>83</v>
      </c>
      <c r="E486" s="51"/>
      <c r="F486" s="51"/>
      <c r="G486" s="51"/>
      <c r="H486" s="51"/>
      <c r="I486" s="88"/>
    </row>
    <row r="487" spans="1:9" ht="63">
      <c r="A487" s="92"/>
      <c r="B487" s="61"/>
      <c r="C487" s="64" t="s">
        <v>133</v>
      </c>
      <c r="D487" s="66" t="s">
        <v>340</v>
      </c>
      <c r="E487" s="51"/>
      <c r="F487" s="51"/>
      <c r="G487" s="51"/>
      <c r="H487" s="51"/>
      <c r="I487" s="88"/>
    </row>
    <row r="488" spans="1:9" ht="27">
      <c r="A488" s="92" t="s">
        <v>75</v>
      </c>
      <c r="B488" s="61"/>
      <c r="C488" s="65" t="s">
        <v>338</v>
      </c>
      <c r="D488" s="67" t="s">
        <v>341</v>
      </c>
      <c r="E488" s="51"/>
      <c r="F488" s="51"/>
      <c r="G488" s="51"/>
      <c r="H488" s="51"/>
      <c r="I488" s="88"/>
    </row>
    <row r="489" spans="1:9">
      <c r="A489" s="92"/>
      <c r="B489" s="61"/>
      <c r="C489" s="65"/>
      <c r="D489" s="66"/>
      <c r="E489" s="51"/>
      <c r="F489" s="51"/>
      <c r="G489" s="51"/>
      <c r="H489" s="51"/>
      <c r="I489" s="88"/>
    </row>
    <row r="490" spans="1:9">
      <c r="A490" s="92"/>
      <c r="B490" s="61"/>
      <c r="C490" s="65"/>
      <c r="D490" s="66"/>
      <c r="E490" s="51"/>
      <c r="F490" s="51"/>
      <c r="G490" s="51"/>
      <c r="H490" s="51"/>
      <c r="I490" s="88"/>
    </row>
    <row r="491" spans="1:9">
      <c r="A491" s="92"/>
      <c r="B491" s="61"/>
      <c r="C491" s="65"/>
      <c r="D491" s="66"/>
      <c r="E491" s="51"/>
      <c r="F491" s="51"/>
      <c r="G491" s="51"/>
      <c r="H491" s="51"/>
      <c r="I491" s="88"/>
    </row>
    <row r="492" spans="1:9">
      <c r="A492" s="92"/>
      <c r="B492" s="61"/>
      <c r="C492" s="65"/>
      <c r="D492" s="69" t="s">
        <v>86</v>
      </c>
      <c r="E492" s="51"/>
      <c r="F492" s="51"/>
      <c r="G492" s="51"/>
      <c r="H492" s="51"/>
      <c r="I492" s="88"/>
    </row>
    <row r="493" spans="1:9" ht="36">
      <c r="A493" s="93"/>
      <c r="B493" s="70" t="s">
        <v>76</v>
      </c>
      <c r="C493" s="72" t="s">
        <v>152</v>
      </c>
      <c r="D493" s="75" t="s">
        <v>344</v>
      </c>
      <c r="E493" s="51"/>
      <c r="F493" s="51"/>
      <c r="G493" s="51"/>
      <c r="H493" s="51"/>
      <c r="I493" s="88"/>
    </row>
    <row r="494" spans="1:9" ht="18">
      <c r="A494" s="94"/>
      <c r="B494" s="71" t="s">
        <v>77</v>
      </c>
      <c r="C494" s="73" t="s">
        <v>342</v>
      </c>
      <c r="D494" s="75" t="s">
        <v>83</v>
      </c>
      <c r="E494" s="51"/>
      <c r="F494" s="51"/>
      <c r="G494" s="51"/>
      <c r="H494" s="51"/>
      <c r="I494" s="88"/>
    </row>
    <row r="495" spans="1:9" ht="36">
      <c r="A495" s="95"/>
      <c r="B495" s="71"/>
      <c r="C495" s="57" t="s">
        <v>154</v>
      </c>
      <c r="D495" s="75" t="s">
        <v>345</v>
      </c>
      <c r="E495" s="51"/>
      <c r="F495" s="51"/>
      <c r="G495" s="51"/>
      <c r="H495" s="51"/>
      <c r="I495" s="88"/>
    </row>
    <row r="496" spans="1:9" ht="27">
      <c r="A496" s="95" t="s">
        <v>75</v>
      </c>
      <c r="B496" s="71"/>
      <c r="C496" s="74" t="s">
        <v>343</v>
      </c>
      <c r="D496" s="76" t="s">
        <v>346</v>
      </c>
      <c r="E496" s="51"/>
      <c r="F496" s="51"/>
      <c r="G496" s="51"/>
      <c r="H496" s="51"/>
      <c r="I496" s="88"/>
    </row>
    <row r="497" spans="1:9">
      <c r="A497" s="95"/>
      <c r="B497" s="71"/>
      <c r="C497" s="74"/>
      <c r="D497" s="75"/>
      <c r="E497" s="51"/>
      <c r="F497" s="51"/>
      <c r="G497" s="51"/>
      <c r="H497" s="51"/>
      <c r="I497" s="88"/>
    </row>
    <row r="498" spans="1:9">
      <c r="A498" s="95"/>
      <c r="B498" s="71"/>
      <c r="C498" s="74"/>
      <c r="D498" s="75"/>
      <c r="E498" s="51"/>
      <c r="F498" s="51"/>
      <c r="G498" s="51"/>
      <c r="H498" s="51"/>
      <c r="I498" s="88"/>
    </row>
    <row r="499" spans="1:9">
      <c r="A499" s="95"/>
      <c r="B499" s="71"/>
      <c r="C499" s="74"/>
      <c r="D499" s="75"/>
      <c r="E499" s="51"/>
      <c r="F499" s="51"/>
      <c r="G499" s="51"/>
      <c r="H499" s="51"/>
      <c r="I499" s="88"/>
    </row>
    <row r="500" spans="1:9">
      <c r="A500" s="95"/>
      <c r="B500" s="71"/>
      <c r="C500" s="74"/>
      <c r="D500" s="78" t="s">
        <v>86</v>
      </c>
      <c r="E500" s="51"/>
      <c r="F500" s="51"/>
      <c r="G500" s="51"/>
      <c r="H500" s="51"/>
      <c r="I500" s="88"/>
    </row>
    <row r="501" spans="1:9" ht="36">
      <c r="A501" s="90"/>
      <c r="B501" s="60" t="s">
        <v>76</v>
      </c>
      <c r="C501" s="62" t="s">
        <v>131</v>
      </c>
      <c r="D501" s="66" t="s">
        <v>347</v>
      </c>
      <c r="E501" s="51"/>
      <c r="F501" s="51"/>
      <c r="G501" s="51"/>
      <c r="H501" s="51"/>
      <c r="I501" s="88"/>
    </row>
    <row r="502" spans="1:9" ht="63">
      <c r="A502" s="91"/>
      <c r="B502" s="61" t="s">
        <v>77</v>
      </c>
      <c r="C502" s="64" t="s">
        <v>133</v>
      </c>
      <c r="D502" s="66" t="s">
        <v>83</v>
      </c>
      <c r="E502" s="51"/>
      <c r="F502" s="51"/>
      <c r="G502" s="51"/>
      <c r="H502" s="51"/>
      <c r="I502" s="88"/>
    </row>
    <row r="503" spans="1:9" ht="27">
      <c r="A503" s="92"/>
      <c r="B503" s="61"/>
      <c r="C503" s="65" t="s">
        <v>264</v>
      </c>
      <c r="D503" s="66" t="s">
        <v>348</v>
      </c>
      <c r="E503" s="51"/>
      <c r="F503" s="51"/>
      <c r="G503" s="51"/>
      <c r="H503" s="51"/>
      <c r="I503" s="88"/>
    </row>
    <row r="504" spans="1:9">
      <c r="A504" s="92" t="s">
        <v>75</v>
      </c>
      <c r="B504" s="61"/>
      <c r="C504" s="65"/>
      <c r="D504" s="67" t="s">
        <v>349</v>
      </c>
      <c r="E504" s="51"/>
      <c r="F504" s="51"/>
      <c r="G504" s="51"/>
      <c r="H504" s="51"/>
      <c r="I504" s="88"/>
    </row>
    <row r="505" spans="1:9">
      <c r="A505" s="92"/>
      <c r="B505" s="61"/>
      <c r="C505" s="65"/>
      <c r="D505" s="66"/>
      <c r="E505" s="51"/>
      <c r="F505" s="51"/>
      <c r="G505" s="51"/>
      <c r="H505" s="51"/>
      <c r="I505" s="88"/>
    </row>
    <row r="506" spans="1:9">
      <c r="A506" s="92"/>
      <c r="B506" s="61"/>
      <c r="C506" s="65"/>
      <c r="D506" s="66"/>
      <c r="E506" s="51"/>
      <c r="F506" s="51"/>
      <c r="G506" s="51"/>
      <c r="H506" s="51"/>
      <c r="I506" s="88"/>
    </row>
    <row r="507" spans="1:9">
      <c r="A507" s="92"/>
      <c r="B507" s="61"/>
      <c r="C507" s="65"/>
      <c r="D507" s="66"/>
      <c r="E507" s="51"/>
      <c r="F507" s="51"/>
      <c r="G507" s="51"/>
      <c r="H507" s="51"/>
      <c r="I507" s="88"/>
    </row>
    <row r="508" spans="1:9">
      <c r="A508" s="92"/>
      <c r="B508" s="61"/>
      <c r="C508" s="65"/>
      <c r="D508" s="69" t="s">
        <v>86</v>
      </c>
      <c r="E508" s="51"/>
      <c r="F508" s="51"/>
      <c r="G508" s="51"/>
      <c r="H508" s="51"/>
      <c r="I508" s="88"/>
    </row>
    <row r="509" spans="1:9" ht="36">
      <c r="A509" s="93"/>
      <c r="B509" s="70" t="s">
        <v>76</v>
      </c>
      <c r="C509" s="72" t="s">
        <v>131</v>
      </c>
      <c r="D509" s="75" t="s">
        <v>351</v>
      </c>
      <c r="E509" s="51"/>
      <c r="F509" s="51"/>
      <c r="G509" s="51"/>
      <c r="H509" s="51"/>
      <c r="I509" s="88"/>
    </row>
    <row r="510" spans="1:9" ht="63">
      <c r="A510" s="94"/>
      <c r="B510" s="71" t="s">
        <v>77</v>
      </c>
      <c r="C510" s="57" t="s">
        <v>133</v>
      </c>
      <c r="D510" s="75" t="s">
        <v>83</v>
      </c>
      <c r="E510" s="51"/>
      <c r="F510" s="51"/>
      <c r="G510" s="51"/>
      <c r="H510" s="51"/>
      <c r="I510" s="88"/>
    </row>
    <row r="511" spans="1:9" ht="36">
      <c r="A511" s="95"/>
      <c r="B511" s="71"/>
      <c r="C511" s="74" t="s">
        <v>350</v>
      </c>
      <c r="D511" s="75" t="s">
        <v>352</v>
      </c>
      <c r="E511" s="51"/>
      <c r="F511" s="51"/>
      <c r="G511" s="51"/>
      <c r="H511" s="51"/>
      <c r="I511" s="88"/>
    </row>
    <row r="512" spans="1:9">
      <c r="A512" s="95" t="s">
        <v>75</v>
      </c>
      <c r="B512" s="71"/>
      <c r="C512" s="74"/>
      <c r="D512" s="76" t="s">
        <v>353</v>
      </c>
      <c r="E512" s="51"/>
      <c r="F512" s="51"/>
      <c r="G512" s="51"/>
      <c r="H512" s="51"/>
      <c r="I512" s="88"/>
    </row>
    <row r="513" spans="1:9">
      <c r="A513" s="95"/>
      <c r="B513" s="71"/>
      <c r="C513" s="74"/>
      <c r="D513" s="75"/>
      <c r="E513" s="51"/>
      <c r="F513" s="51"/>
      <c r="G513" s="51"/>
      <c r="H513" s="51"/>
      <c r="I513" s="88"/>
    </row>
    <row r="514" spans="1:9">
      <c r="A514" s="95"/>
      <c r="B514" s="71"/>
      <c r="C514" s="74"/>
      <c r="D514" s="75"/>
      <c r="E514" s="51"/>
      <c r="F514" s="51"/>
      <c r="G514" s="51"/>
      <c r="H514" s="51"/>
      <c r="I514" s="88"/>
    </row>
    <row r="515" spans="1:9">
      <c r="A515" s="95"/>
      <c r="B515" s="71"/>
      <c r="C515" s="74"/>
      <c r="D515" s="75"/>
      <c r="E515" s="51"/>
      <c r="F515" s="51"/>
      <c r="G515" s="51"/>
      <c r="H515" s="51"/>
      <c r="I515" s="88"/>
    </row>
    <row r="516" spans="1:9">
      <c r="A516" s="95"/>
      <c r="B516" s="71"/>
      <c r="C516" s="74"/>
      <c r="D516" s="78" t="s">
        <v>86</v>
      </c>
      <c r="E516" s="51"/>
      <c r="F516" s="51"/>
      <c r="G516" s="51"/>
      <c r="H516" s="51"/>
      <c r="I516" s="88"/>
    </row>
    <row r="517" spans="1:9" ht="36">
      <c r="A517" s="90"/>
      <c r="B517" s="60" t="s">
        <v>76</v>
      </c>
      <c r="C517" s="62" t="s">
        <v>131</v>
      </c>
      <c r="D517" s="66" t="s">
        <v>355</v>
      </c>
      <c r="E517" s="51"/>
      <c r="F517" s="51"/>
      <c r="G517" s="51"/>
      <c r="H517" s="51"/>
      <c r="I517" s="88"/>
    </row>
    <row r="518" spans="1:9" ht="63">
      <c r="A518" s="91"/>
      <c r="B518" s="61" t="s">
        <v>77</v>
      </c>
      <c r="C518" s="64" t="s">
        <v>133</v>
      </c>
      <c r="D518" s="66" t="s">
        <v>83</v>
      </c>
      <c r="E518" s="51"/>
      <c r="F518" s="51"/>
      <c r="G518" s="51"/>
      <c r="H518" s="51"/>
      <c r="I518" s="88"/>
    </row>
    <row r="519" spans="1:9" ht="36">
      <c r="A519" s="92"/>
      <c r="B519" s="61"/>
      <c r="C519" s="65" t="s">
        <v>354</v>
      </c>
      <c r="D519" s="66" t="s">
        <v>352</v>
      </c>
      <c r="E519" s="51"/>
      <c r="F519" s="51"/>
      <c r="G519" s="51"/>
      <c r="H519" s="51"/>
      <c r="I519" s="88"/>
    </row>
    <row r="520" spans="1:9">
      <c r="A520" s="92" t="s">
        <v>75</v>
      </c>
      <c r="B520" s="61"/>
      <c r="C520" s="65"/>
      <c r="D520" s="67" t="s">
        <v>353</v>
      </c>
      <c r="E520" s="51"/>
      <c r="F520" s="51"/>
      <c r="G520" s="51"/>
      <c r="H520" s="51"/>
      <c r="I520" s="88"/>
    </row>
    <row r="521" spans="1:9">
      <c r="A521" s="92"/>
      <c r="B521" s="61"/>
      <c r="C521" s="65"/>
      <c r="D521" s="66"/>
      <c r="E521" s="51"/>
      <c r="F521" s="51"/>
      <c r="G521" s="51"/>
      <c r="H521" s="51"/>
      <c r="I521" s="88"/>
    </row>
    <row r="522" spans="1:9">
      <c r="A522" s="92"/>
      <c r="B522" s="61"/>
      <c r="C522" s="65"/>
      <c r="D522" s="66"/>
      <c r="E522" s="51"/>
      <c r="F522" s="51"/>
      <c r="G522" s="51"/>
      <c r="H522" s="51"/>
      <c r="I522" s="88"/>
    </row>
    <row r="523" spans="1:9">
      <c r="A523" s="92"/>
      <c r="B523" s="61"/>
      <c r="C523" s="65"/>
      <c r="D523" s="66"/>
      <c r="E523" s="51"/>
      <c r="F523" s="51"/>
      <c r="G523" s="51"/>
      <c r="H523" s="51"/>
      <c r="I523" s="88"/>
    </row>
    <row r="524" spans="1:9">
      <c r="A524" s="92"/>
      <c r="B524" s="61"/>
      <c r="C524" s="65"/>
      <c r="D524" s="69" t="s">
        <v>86</v>
      </c>
      <c r="E524" s="51"/>
      <c r="F524" s="51"/>
      <c r="G524" s="51"/>
      <c r="H524" s="51"/>
      <c r="I524" s="88"/>
    </row>
    <row r="525" spans="1:9" ht="36">
      <c r="A525" s="93"/>
      <c r="B525" s="70" t="s">
        <v>76</v>
      </c>
      <c r="C525" s="72" t="s">
        <v>152</v>
      </c>
      <c r="D525" s="75" t="s">
        <v>358</v>
      </c>
      <c r="E525" s="51"/>
      <c r="F525" s="51"/>
      <c r="G525" s="51"/>
      <c r="H525" s="51"/>
      <c r="I525" s="88"/>
    </row>
    <row r="526" spans="1:9">
      <c r="A526" s="94"/>
      <c r="B526" s="71" t="s">
        <v>77</v>
      </c>
      <c r="C526" s="73" t="s">
        <v>356</v>
      </c>
      <c r="D526" s="75" t="s">
        <v>83</v>
      </c>
      <c r="E526" s="51"/>
      <c r="F526" s="51"/>
      <c r="G526" s="51"/>
      <c r="H526" s="51"/>
      <c r="I526" s="88"/>
    </row>
    <row r="527" spans="1:9" ht="36">
      <c r="A527" s="95"/>
      <c r="B527" s="71"/>
      <c r="C527" s="57" t="s">
        <v>154</v>
      </c>
      <c r="D527" s="75" t="s">
        <v>359</v>
      </c>
      <c r="E527" s="51"/>
      <c r="F527" s="51"/>
      <c r="G527" s="51"/>
      <c r="H527" s="51"/>
      <c r="I527" s="88"/>
    </row>
    <row r="528" spans="1:9" ht="36">
      <c r="A528" s="95" t="s">
        <v>75</v>
      </c>
      <c r="B528" s="71"/>
      <c r="C528" s="74" t="s">
        <v>357</v>
      </c>
      <c r="D528" s="76" t="s">
        <v>360</v>
      </c>
      <c r="E528" s="51"/>
      <c r="F528" s="51"/>
      <c r="G528" s="51"/>
      <c r="H528" s="51"/>
      <c r="I528" s="88"/>
    </row>
    <row r="529" spans="1:9">
      <c r="A529" s="95"/>
      <c r="B529" s="71"/>
      <c r="C529" s="74"/>
      <c r="D529" s="75"/>
      <c r="E529" s="51"/>
      <c r="F529" s="51"/>
      <c r="G529" s="51"/>
      <c r="H529" s="51"/>
      <c r="I529" s="88"/>
    </row>
    <row r="530" spans="1:9">
      <c r="A530" s="95"/>
      <c r="B530" s="71"/>
      <c r="C530" s="74"/>
      <c r="D530" s="75"/>
      <c r="E530" s="51"/>
      <c r="F530" s="51"/>
      <c r="G530" s="51"/>
      <c r="H530" s="51"/>
      <c r="I530" s="88"/>
    </row>
    <row r="531" spans="1:9">
      <c r="A531" s="95"/>
      <c r="B531" s="71"/>
      <c r="C531" s="74"/>
      <c r="D531" s="75"/>
      <c r="E531" s="51"/>
      <c r="F531" s="51"/>
      <c r="G531" s="51"/>
      <c r="H531" s="51"/>
      <c r="I531" s="88"/>
    </row>
    <row r="532" spans="1:9">
      <c r="A532" s="95"/>
      <c r="B532" s="71"/>
      <c r="C532" s="74"/>
      <c r="D532" s="78" t="s">
        <v>86</v>
      </c>
      <c r="E532" s="51"/>
      <c r="F532" s="51"/>
      <c r="G532" s="51"/>
      <c r="H532" s="51"/>
      <c r="I532" s="88"/>
    </row>
    <row r="533" spans="1:9" ht="36">
      <c r="A533" s="90"/>
      <c r="B533" s="60" t="s">
        <v>76</v>
      </c>
      <c r="C533" s="62" t="s">
        <v>131</v>
      </c>
      <c r="D533" s="66" t="s">
        <v>362</v>
      </c>
      <c r="E533" s="51"/>
      <c r="F533" s="51"/>
      <c r="G533" s="51"/>
      <c r="H533" s="51"/>
      <c r="I533" s="88"/>
    </row>
    <row r="534" spans="1:9" ht="63">
      <c r="A534" s="91"/>
      <c r="B534" s="61" t="s">
        <v>77</v>
      </c>
      <c r="C534" s="64" t="s">
        <v>133</v>
      </c>
      <c r="D534" s="66" t="s">
        <v>83</v>
      </c>
      <c r="E534" s="51"/>
      <c r="F534" s="51"/>
      <c r="G534" s="51"/>
      <c r="H534" s="51"/>
      <c r="I534" s="88"/>
    </row>
    <row r="535" spans="1:9" ht="27">
      <c r="A535" s="92"/>
      <c r="B535" s="61"/>
      <c r="C535" s="65" t="s">
        <v>361</v>
      </c>
      <c r="D535" s="66" t="s">
        <v>363</v>
      </c>
      <c r="E535" s="51"/>
      <c r="F535" s="51"/>
      <c r="G535" s="51"/>
      <c r="H535" s="51"/>
      <c r="I535" s="88"/>
    </row>
    <row r="536" spans="1:9">
      <c r="A536" s="92" t="s">
        <v>75</v>
      </c>
      <c r="B536" s="61"/>
      <c r="C536" s="65"/>
      <c r="D536" s="67" t="s">
        <v>364</v>
      </c>
      <c r="E536" s="51"/>
      <c r="F536" s="51"/>
      <c r="G536" s="51"/>
      <c r="H536" s="51"/>
      <c r="I536" s="88"/>
    </row>
    <row r="537" spans="1:9">
      <c r="A537" s="92"/>
      <c r="B537" s="61"/>
      <c r="C537" s="65"/>
      <c r="D537" s="66"/>
      <c r="E537" s="51"/>
      <c r="F537" s="51"/>
      <c r="G537" s="51"/>
      <c r="H537" s="51"/>
      <c r="I537" s="88"/>
    </row>
    <row r="538" spans="1:9">
      <c r="A538" s="92"/>
      <c r="B538" s="61"/>
      <c r="C538" s="65"/>
      <c r="D538" s="66"/>
      <c r="E538" s="51"/>
      <c r="F538" s="51"/>
      <c r="G538" s="51"/>
      <c r="H538" s="51"/>
      <c r="I538" s="88"/>
    </row>
    <row r="539" spans="1:9">
      <c r="A539" s="92"/>
      <c r="B539" s="61"/>
      <c r="C539" s="65"/>
      <c r="D539" s="66"/>
      <c r="E539" s="51"/>
      <c r="F539" s="51"/>
      <c r="G539" s="51"/>
      <c r="H539" s="51"/>
      <c r="I539" s="88"/>
    </row>
    <row r="540" spans="1:9">
      <c r="A540" s="92"/>
      <c r="B540" s="61"/>
      <c r="C540" s="65"/>
      <c r="D540" s="69" t="s">
        <v>86</v>
      </c>
      <c r="E540" s="51"/>
      <c r="F540" s="51"/>
      <c r="G540" s="51"/>
      <c r="H540" s="51"/>
      <c r="I540" s="88"/>
    </row>
    <row r="541" spans="1:9" ht="36">
      <c r="A541" s="93"/>
      <c r="B541" s="70" t="s">
        <v>76</v>
      </c>
      <c r="C541" s="72" t="s">
        <v>131</v>
      </c>
      <c r="D541" s="75" t="s">
        <v>367</v>
      </c>
      <c r="E541" s="51"/>
      <c r="F541" s="51"/>
      <c r="G541" s="51"/>
      <c r="H541" s="51"/>
      <c r="I541" s="88"/>
    </row>
    <row r="542" spans="1:9" ht="27">
      <c r="A542" s="94"/>
      <c r="B542" s="71" t="s">
        <v>77</v>
      </c>
      <c r="C542" s="73" t="s">
        <v>365</v>
      </c>
      <c r="D542" s="75" t="s">
        <v>83</v>
      </c>
      <c r="E542" s="51"/>
      <c r="F542" s="51"/>
      <c r="G542" s="51"/>
      <c r="H542" s="51"/>
      <c r="I542" s="88"/>
    </row>
    <row r="543" spans="1:9" ht="63">
      <c r="A543" s="95"/>
      <c r="B543" s="71"/>
      <c r="C543" s="57" t="s">
        <v>133</v>
      </c>
      <c r="D543" s="75" t="s">
        <v>363</v>
      </c>
      <c r="E543" s="51"/>
      <c r="F543" s="51"/>
      <c r="G543" s="51"/>
      <c r="H543" s="51"/>
      <c r="I543" s="88"/>
    </row>
    <row r="544" spans="1:9" ht="27">
      <c r="A544" s="95" t="s">
        <v>75</v>
      </c>
      <c r="B544" s="71"/>
      <c r="C544" s="74" t="s">
        <v>366</v>
      </c>
      <c r="D544" s="76" t="s">
        <v>364</v>
      </c>
      <c r="E544" s="51"/>
      <c r="F544" s="51"/>
      <c r="G544" s="51"/>
      <c r="H544" s="51"/>
      <c r="I544" s="88"/>
    </row>
    <row r="545" spans="1:9">
      <c r="A545" s="95"/>
      <c r="B545" s="71"/>
      <c r="C545" s="74"/>
      <c r="D545" s="75"/>
      <c r="E545" s="51"/>
      <c r="F545" s="51"/>
      <c r="G545" s="51"/>
      <c r="H545" s="51"/>
      <c r="I545" s="88"/>
    </row>
    <row r="546" spans="1:9">
      <c r="A546" s="95"/>
      <c r="B546" s="71"/>
      <c r="C546" s="74"/>
      <c r="D546" s="75"/>
      <c r="E546" s="51"/>
      <c r="F546" s="51"/>
      <c r="G546" s="51"/>
      <c r="H546" s="51"/>
      <c r="I546" s="88"/>
    </row>
    <row r="547" spans="1:9">
      <c r="A547" s="95"/>
      <c r="B547" s="71"/>
      <c r="C547" s="74"/>
      <c r="D547" s="75"/>
      <c r="E547" s="51"/>
      <c r="F547" s="51"/>
      <c r="G547" s="51"/>
      <c r="H547" s="51"/>
      <c r="I547" s="88"/>
    </row>
    <row r="548" spans="1:9">
      <c r="A548" s="95"/>
      <c r="B548" s="71"/>
      <c r="C548" s="74"/>
      <c r="D548" s="78" t="s">
        <v>86</v>
      </c>
      <c r="E548" s="51"/>
      <c r="F548" s="51"/>
      <c r="G548" s="51"/>
      <c r="H548" s="51"/>
      <c r="I548" s="88"/>
    </row>
    <row r="549" spans="1:9" ht="36">
      <c r="A549" s="90"/>
      <c r="B549" s="60" t="s">
        <v>76</v>
      </c>
      <c r="C549" s="62" t="s">
        <v>152</v>
      </c>
      <c r="D549" s="66" t="s">
        <v>369</v>
      </c>
      <c r="E549" s="51"/>
      <c r="F549" s="51"/>
      <c r="G549" s="51"/>
      <c r="H549" s="51"/>
      <c r="I549" s="88"/>
    </row>
    <row r="550" spans="1:9" ht="36">
      <c r="A550" s="91"/>
      <c r="B550" s="61" t="s">
        <v>77</v>
      </c>
      <c r="C550" s="64" t="s">
        <v>154</v>
      </c>
      <c r="D550" s="66" t="s">
        <v>83</v>
      </c>
      <c r="E550" s="51"/>
      <c r="F550" s="51"/>
      <c r="G550" s="51"/>
      <c r="H550" s="51"/>
      <c r="I550" s="88"/>
    </row>
    <row r="551" spans="1:9" ht="27">
      <c r="A551" s="92"/>
      <c r="B551" s="61"/>
      <c r="C551" s="65" t="s">
        <v>368</v>
      </c>
      <c r="D551" s="66" t="s">
        <v>370</v>
      </c>
      <c r="E551" s="51"/>
      <c r="F551" s="51"/>
      <c r="G551" s="51"/>
      <c r="H551" s="51"/>
      <c r="I551" s="88"/>
    </row>
    <row r="552" spans="1:9">
      <c r="A552" s="92" t="s">
        <v>75</v>
      </c>
      <c r="B552" s="61"/>
      <c r="C552" s="65"/>
      <c r="D552" s="67" t="s">
        <v>371</v>
      </c>
      <c r="E552" s="51"/>
      <c r="F552" s="51"/>
      <c r="G552" s="51"/>
      <c r="H552" s="51"/>
      <c r="I552" s="88"/>
    </row>
    <row r="553" spans="1:9">
      <c r="A553" s="92"/>
      <c r="B553" s="61"/>
      <c r="C553" s="65"/>
      <c r="D553" s="66"/>
      <c r="E553" s="51"/>
      <c r="F553" s="51"/>
      <c r="G553" s="51"/>
      <c r="H553" s="51"/>
      <c r="I553" s="88"/>
    </row>
    <row r="554" spans="1:9">
      <c r="A554" s="92"/>
      <c r="B554" s="61"/>
      <c r="C554" s="65"/>
      <c r="D554" s="66"/>
      <c r="E554" s="51"/>
      <c r="F554" s="51"/>
      <c r="G554" s="51"/>
      <c r="H554" s="51"/>
      <c r="I554" s="88"/>
    </row>
    <row r="555" spans="1:9">
      <c r="A555" s="92"/>
      <c r="B555" s="61"/>
      <c r="C555" s="65"/>
      <c r="D555" s="66"/>
      <c r="E555" s="51"/>
      <c r="F555" s="51"/>
      <c r="G555" s="51"/>
      <c r="H555" s="51"/>
      <c r="I555" s="88"/>
    </row>
    <row r="556" spans="1:9">
      <c r="A556" s="92"/>
      <c r="B556" s="61"/>
      <c r="C556" s="65"/>
      <c r="D556" s="69" t="s">
        <v>86</v>
      </c>
      <c r="E556" s="51"/>
      <c r="F556" s="51"/>
      <c r="G556" s="51"/>
      <c r="H556" s="51"/>
      <c r="I556" s="88"/>
    </row>
    <row r="557" spans="1:9" ht="36">
      <c r="A557" s="93"/>
      <c r="B557" s="70" t="s">
        <v>76</v>
      </c>
      <c r="C557" s="72" t="s">
        <v>131</v>
      </c>
      <c r="D557" s="75" t="s">
        <v>374</v>
      </c>
      <c r="E557" s="51"/>
      <c r="F557" s="51"/>
      <c r="G557" s="51"/>
      <c r="H557" s="51"/>
      <c r="I557" s="88"/>
    </row>
    <row r="558" spans="1:9" ht="18">
      <c r="A558" s="94"/>
      <c r="B558" s="71" t="s">
        <v>77</v>
      </c>
      <c r="C558" s="73" t="s">
        <v>372</v>
      </c>
      <c r="D558" s="75" t="s">
        <v>83</v>
      </c>
      <c r="E558" s="51"/>
      <c r="F558" s="51"/>
      <c r="G558" s="51"/>
      <c r="H558" s="51"/>
      <c r="I558" s="88"/>
    </row>
    <row r="559" spans="1:9" ht="63">
      <c r="A559" s="95"/>
      <c r="B559" s="71"/>
      <c r="C559" s="57" t="s">
        <v>133</v>
      </c>
      <c r="D559" s="75" t="s">
        <v>370</v>
      </c>
      <c r="E559" s="51"/>
      <c r="F559" s="51"/>
      <c r="G559" s="51"/>
      <c r="H559" s="51"/>
      <c r="I559" s="88"/>
    </row>
    <row r="560" spans="1:9" ht="27">
      <c r="A560" s="95" t="s">
        <v>75</v>
      </c>
      <c r="B560" s="71"/>
      <c r="C560" s="74" t="s">
        <v>373</v>
      </c>
      <c r="D560" s="76" t="s">
        <v>371</v>
      </c>
      <c r="E560" s="51"/>
      <c r="F560" s="51"/>
      <c r="G560" s="51"/>
      <c r="H560" s="51"/>
      <c r="I560" s="88"/>
    </row>
    <row r="561" spans="1:9">
      <c r="A561" s="95"/>
      <c r="B561" s="71"/>
      <c r="C561" s="74"/>
      <c r="D561" s="75"/>
      <c r="E561" s="51"/>
      <c r="F561" s="51"/>
      <c r="G561" s="51"/>
      <c r="H561" s="51"/>
      <c r="I561" s="88"/>
    </row>
    <row r="562" spans="1:9">
      <c r="A562" s="95"/>
      <c r="B562" s="71"/>
      <c r="C562" s="74"/>
      <c r="D562" s="75"/>
      <c r="E562" s="51"/>
      <c r="F562" s="51"/>
      <c r="G562" s="51"/>
      <c r="H562" s="51"/>
      <c r="I562" s="88"/>
    </row>
    <row r="563" spans="1:9">
      <c r="A563" s="95"/>
      <c r="B563" s="71"/>
      <c r="C563" s="74"/>
      <c r="D563" s="75"/>
      <c r="E563" s="51"/>
      <c r="F563" s="51"/>
      <c r="G563" s="51"/>
      <c r="H563" s="51"/>
      <c r="I563" s="88"/>
    </row>
    <row r="564" spans="1:9">
      <c r="A564" s="95"/>
      <c r="B564" s="71"/>
      <c r="C564" s="74"/>
      <c r="D564" s="78" t="s">
        <v>86</v>
      </c>
      <c r="E564" s="51"/>
      <c r="F564" s="51"/>
      <c r="G564" s="51"/>
      <c r="H564" s="51"/>
      <c r="I564" s="88"/>
    </row>
    <row r="565" spans="1:9" ht="36">
      <c r="A565" s="90"/>
      <c r="B565" s="60" t="s">
        <v>76</v>
      </c>
      <c r="C565" s="62" t="s">
        <v>131</v>
      </c>
      <c r="D565" s="66" t="s">
        <v>375</v>
      </c>
      <c r="E565" s="51"/>
      <c r="F565" s="51"/>
      <c r="G565" s="51"/>
      <c r="H565" s="51"/>
      <c r="I565" s="88"/>
    </row>
    <row r="566" spans="1:9" ht="63">
      <c r="A566" s="91"/>
      <c r="B566" s="61" t="s">
        <v>77</v>
      </c>
      <c r="C566" s="64" t="s">
        <v>133</v>
      </c>
      <c r="D566" s="66" t="s">
        <v>83</v>
      </c>
      <c r="E566" s="51"/>
      <c r="F566" s="51"/>
      <c r="G566" s="51"/>
      <c r="H566" s="51"/>
      <c r="I566" s="88"/>
    </row>
    <row r="567" spans="1:9" ht="36">
      <c r="A567" s="92"/>
      <c r="B567" s="61"/>
      <c r="C567" s="65" t="s">
        <v>320</v>
      </c>
      <c r="D567" s="66" t="s">
        <v>370</v>
      </c>
      <c r="E567" s="51"/>
      <c r="F567" s="51"/>
      <c r="G567" s="51"/>
      <c r="H567" s="51"/>
      <c r="I567" s="88"/>
    </row>
    <row r="568" spans="1:9">
      <c r="A568" s="92" t="s">
        <v>75</v>
      </c>
      <c r="B568" s="61"/>
      <c r="C568" s="65"/>
      <c r="D568" s="67" t="s">
        <v>371</v>
      </c>
      <c r="E568" s="51"/>
      <c r="F568" s="51"/>
      <c r="G568" s="51"/>
      <c r="H568" s="51"/>
      <c r="I568" s="88"/>
    </row>
    <row r="569" spans="1:9">
      <c r="A569" s="92"/>
      <c r="B569" s="61"/>
      <c r="C569" s="65"/>
      <c r="D569" s="66"/>
      <c r="E569" s="51"/>
      <c r="F569" s="51"/>
      <c r="G569" s="51"/>
      <c r="H569" s="51"/>
      <c r="I569" s="88"/>
    </row>
    <row r="570" spans="1:9">
      <c r="A570" s="92"/>
      <c r="B570" s="61"/>
      <c r="C570" s="65"/>
      <c r="D570" s="66"/>
      <c r="E570" s="51"/>
      <c r="F570" s="51"/>
      <c r="G570" s="51"/>
      <c r="H570" s="51"/>
      <c r="I570" s="88"/>
    </row>
    <row r="571" spans="1:9">
      <c r="A571" s="92"/>
      <c r="B571" s="61"/>
      <c r="C571" s="65"/>
      <c r="D571" s="66"/>
      <c r="E571" s="51"/>
      <c r="F571" s="51"/>
      <c r="G571" s="51"/>
      <c r="H571" s="51"/>
      <c r="I571" s="88"/>
    </row>
    <row r="572" spans="1:9">
      <c r="A572" s="92"/>
      <c r="B572" s="61"/>
      <c r="C572" s="65"/>
      <c r="D572" s="69" t="s">
        <v>86</v>
      </c>
      <c r="E572" s="51"/>
      <c r="F572" s="51"/>
      <c r="G572" s="51"/>
      <c r="H572" s="51"/>
      <c r="I572" s="88"/>
    </row>
    <row r="573" spans="1:9" ht="36">
      <c r="A573" s="93"/>
      <c r="B573" s="70" t="s">
        <v>76</v>
      </c>
      <c r="C573" s="72" t="s">
        <v>131</v>
      </c>
      <c r="D573" s="75" t="s">
        <v>377</v>
      </c>
      <c r="E573" s="51"/>
      <c r="F573" s="51"/>
      <c r="G573" s="51"/>
      <c r="H573" s="51"/>
      <c r="I573" s="88"/>
    </row>
    <row r="574" spans="1:9" ht="63">
      <c r="A574" s="94"/>
      <c r="B574" s="71" t="s">
        <v>77</v>
      </c>
      <c r="C574" s="57" t="s">
        <v>133</v>
      </c>
      <c r="D574" s="75" t="s">
        <v>83</v>
      </c>
      <c r="E574" s="51"/>
      <c r="F574" s="51"/>
      <c r="G574" s="51"/>
      <c r="H574" s="51"/>
      <c r="I574" s="88"/>
    </row>
    <row r="575" spans="1:9" ht="36">
      <c r="A575" s="95"/>
      <c r="B575" s="71"/>
      <c r="C575" s="74" t="s">
        <v>376</v>
      </c>
      <c r="D575" s="75" t="s">
        <v>370</v>
      </c>
      <c r="E575" s="51"/>
      <c r="F575" s="51"/>
      <c r="G575" s="51"/>
      <c r="H575" s="51"/>
      <c r="I575" s="88"/>
    </row>
    <row r="576" spans="1:9">
      <c r="A576" s="95" t="s">
        <v>75</v>
      </c>
      <c r="B576" s="71"/>
      <c r="C576" s="74"/>
      <c r="D576" s="76" t="s">
        <v>371</v>
      </c>
      <c r="E576" s="51"/>
      <c r="F576" s="51"/>
      <c r="G576" s="51"/>
      <c r="H576" s="51"/>
      <c r="I576" s="88"/>
    </row>
    <row r="577" spans="1:9">
      <c r="A577" s="95"/>
      <c r="B577" s="71"/>
      <c r="C577" s="74"/>
      <c r="D577" s="75"/>
      <c r="E577" s="51"/>
      <c r="F577" s="51"/>
      <c r="G577" s="51"/>
      <c r="H577" s="51"/>
      <c r="I577" s="88"/>
    </row>
    <row r="578" spans="1:9">
      <c r="A578" s="95"/>
      <c r="B578" s="71"/>
      <c r="C578" s="74"/>
      <c r="D578" s="75"/>
      <c r="E578" s="51"/>
      <c r="F578" s="51"/>
      <c r="G578" s="51"/>
      <c r="H578" s="51"/>
      <c r="I578" s="88"/>
    </row>
    <row r="579" spans="1:9">
      <c r="A579" s="95"/>
      <c r="B579" s="71"/>
      <c r="C579" s="74"/>
      <c r="D579" s="75"/>
      <c r="E579" s="51"/>
      <c r="F579" s="51"/>
      <c r="G579" s="51"/>
      <c r="H579" s="51"/>
      <c r="I579" s="88"/>
    </row>
    <row r="580" spans="1:9">
      <c r="A580" s="95"/>
      <c r="B580" s="71"/>
      <c r="C580" s="74"/>
      <c r="D580" s="78" t="s">
        <v>86</v>
      </c>
      <c r="E580" s="51"/>
      <c r="F580" s="51"/>
      <c r="G580" s="51"/>
      <c r="H580" s="51"/>
      <c r="I580" s="88"/>
    </row>
    <row r="581" spans="1:9" ht="36">
      <c r="A581" s="90"/>
      <c r="B581" s="60" t="s">
        <v>76</v>
      </c>
      <c r="C581" s="62" t="s">
        <v>131</v>
      </c>
      <c r="D581" s="66" t="s">
        <v>380</v>
      </c>
      <c r="E581" s="51"/>
      <c r="F581" s="51"/>
      <c r="G581" s="51"/>
      <c r="H581" s="51"/>
      <c r="I581" s="88"/>
    </row>
    <row r="582" spans="1:9" ht="27">
      <c r="A582" s="91"/>
      <c r="B582" s="61" t="s">
        <v>77</v>
      </c>
      <c r="C582" s="63" t="s">
        <v>378</v>
      </c>
      <c r="D582" s="66" t="s">
        <v>83</v>
      </c>
      <c r="E582" s="51"/>
      <c r="F582" s="51"/>
      <c r="G582" s="51"/>
      <c r="H582" s="51"/>
      <c r="I582" s="88"/>
    </row>
    <row r="583" spans="1:9" ht="63">
      <c r="A583" s="92"/>
      <c r="B583" s="61"/>
      <c r="C583" s="64" t="s">
        <v>133</v>
      </c>
      <c r="D583" s="66" t="s">
        <v>370</v>
      </c>
      <c r="E583" s="51"/>
      <c r="F583" s="51"/>
      <c r="G583" s="51"/>
      <c r="H583" s="51"/>
      <c r="I583" s="88"/>
    </row>
    <row r="584" spans="1:9" ht="27">
      <c r="A584" s="92" t="s">
        <v>75</v>
      </c>
      <c r="B584" s="61"/>
      <c r="C584" s="65" t="s">
        <v>379</v>
      </c>
      <c r="D584" s="67" t="s">
        <v>371</v>
      </c>
      <c r="E584" s="51"/>
      <c r="F584" s="51"/>
      <c r="G584" s="51"/>
      <c r="H584" s="51"/>
      <c r="I584" s="88"/>
    </row>
    <row r="585" spans="1:9">
      <c r="A585" s="92"/>
      <c r="B585" s="61"/>
      <c r="C585" s="65"/>
      <c r="D585" s="66"/>
      <c r="E585" s="51"/>
      <c r="F585" s="51"/>
      <c r="G585" s="51"/>
      <c r="H585" s="51"/>
      <c r="I585" s="88"/>
    </row>
    <row r="586" spans="1:9">
      <c r="A586" s="92"/>
      <c r="B586" s="61"/>
      <c r="C586" s="65"/>
      <c r="D586" s="66"/>
      <c r="E586" s="51"/>
      <c r="F586" s="51"/>
      <c r="G586" s="51"/>
      <c r="H586" s="51"/>
      <c r="I586" s="88"/>
    </row>
    <row r="587" spans="1:9">
      <c r="A587" s="92"/>
      <c r="B587" s="61"/>
      <c r="C587" s="65"/>
      <c r="D587" s="66"/>
      <c r="E587" s="51"/>
      <c r="F587" s="51"/>
      <c r="G587" s="51"/>
      <c r="H587" s="51"/>
      <c r="I587" s="88"/>
    </row>
    <row r="588" spans="1:9">
      <c r="A588" s="92"/>
      <c r="B588" s="61"/>
      <c r="C588" s="65"/>
      <c r="D588" s="69" t="s">
        <v>86</v>
      </c>
      <c r="E588" s="51"/>
      <c r="F588" s="51"/>
      <c r="G588" s="51"/>
      <c r="H588" s="51"/>
      <c r="I588" s="88"/>
    </row>
    <row r="589" spans="1:9" ht="36">
      <c r="A589" s="93"/>
      <c r="B589" s="70" t="s">
        <v>76</v>
      </c>
      <c r="C589" s="72" t="s">
        <v>152</v>
      </c>
      <c r="D589" s="75" t="s">
        <v>381</v>
      </c>
      <c r="E589" s="51"/>
      <c r="F589" s="51"/>
      <c r="G589" s="51"/>
      <c r="H589" s="51"/>
      <c r="I589" s="88"/>
    </row>
    <row r="590" spans="1:9">
      <c r="A590" s="94"/>
      <c r="B590" s="71" t="s">
        <v>77</v>
      </c>
      <c r="C590" s="73" t="s">
        <v>172</v>
      </c>
      <c r="D590" s="75" t="s">
        <v>83</v>
      </c>
      <c r="E590" s="51"/>
      <c r="F590" s="51"/>
      <c r="G590" s="51"/>
      <c r="H590" s="51"/>
      <c r="I590" s="88"/>
    </row>
    <row r="591" spans="1:9" ht="36">
      <c r="A591" s="95"/>
      <c r="B591" s="71"/>
      <c r="C591" s="57" t="s">
        <v>154</v>
      </c>
      <c r="D591" s="75" t="s">
        <v>382</v>
      </c>
      <c r="E591" s="51"/>
      <c r="F591" s="51"/>
      <c r="G591" s="51"/>
      <c r="H591" s="51"/>
      <c r="I591" s="88"/>
    </row>
    <row r="592" spans="1:9" ht="36">
      <c r="A592" s="95" t="s">
        <v>75</v>
      </c>
      <c r="B592" s="71"/>
      <c r="C592" s="74" t="s">
        <v>101</v>
      </c>
      <c r="D592" s="76" t="s">
        <v>383</v>
      </c>
      <c r="E592" s="51"/>
      <c r="F592" s="51"/>
      <c r="G592" s="51"/>
      <c r="H592" s="51"/>
      <c r="I592" s="88"/>
    </row>
    <row r="593" spans="1:9">
      <c r="A593" s="95"/>
      <c r="B593" s="71"/>
      <c r="C593" s="74"/>
      <c r="D593" s="75"/>
      <c r="E593" s="51"/>
      <c r="F593" s="51"/>
      <c r="G593" s="51"/>
      <c r="H593" s="51"/>
      <c r="I593" s="88"/>
    </row>
    <row r="594" spans="1:9">
      <c r="A594" s="95"/>
      <c r="B594" s="71"/>
      <c r="C594" s="74"/>
      <c r="D594" s="75"/>
      <c r="E594" s="51"/>
      <c r="F594" s="51"/>
      <c r="G594" s="51"/>
      <c r="H594" s="51"/>
      <c r="I594" s="88"/>
    </row>
    <row r="595" spans="1:9">
      <c r="A595" s="95"/>
      <c r="B595" s="71"/>
      <c r="C595" s="74"/>
      <c r="D595" s="75"/>
      <c r="E595" s="51"/>
      <c r="F595" s="51"/>
      <c r="G595" s="51"/>
      <c r="H595" s="51"/>
      <c r="I595" s="88"/>
    </row>
    <row r="596" spans="1:9">
      <c r="A596" s="95"/>
      <c r="B596" s="71"/>
      <c r="C596" s="74"/>
      <c r="D596" s="78" t="s">
        <v>86</v>
      </c>
      <c r="E596" s="51"/>
      <c r="F596" s="51"/>
      <c r="G596" s="51"/>
      <c r="H596" s="51"/>
      <c r="I596" s="88"/>
    </row>
    <row r="597" spans="1:9" ht="36">
      <c r="A597" s="90"/>
      <c r="B597" s="60" t="s">
        <v>76</v>
      </c>
      <c r="C597" s="62" t="s">
        <v>131</v>
      </c>
      <c r="D597" s="66" t="s">
        <v>384</v>
      </c>
      <c r="E597" s="51"/>
      <c r="F597" s="51"/>
      <c r="G597" s="51"/>
      <c r="H597" s="51"/>
      <c r="I597" s="88"/>
    </row>
    <row r="598" spans="1:9" ht="63">
      <c r="A598" s="91"/>
      <c r="B598" s="61" t="s">
        <v>77</v>
      </c>
      <c r="C598" s="64" t="s">
        <v>133</v>
      </c>
      <c r="D598" s="66" t="s">
        <v>83</v>
      </c>
      <c r="E598" s="51"/>
      <c r="F598" s="51"/>
      <c r="G598" s="51"/>
      <c r="H598" s="51"/>
      <c r="I598" s="88"/>
    </row>
    <row r="599" spans="1:9" ht="27">
      <c r="A599" s="92"/>
      <c r="B599" s="61"/>
      <c r="C599" s="65" t="s">
        <v>141</v>
      </c>
      <c r="D599" s="66" t="s">
        <v>385</v>
      </c>
      <c r="E599" s="51"/>
      <c r="F599" s="51"/>
      <c r="G599" s="51"/>
      <c r="H599" s="51"/>
      <c r="I599" s="88"/>
    </row>
    <row r="600" spans="1:9">
      <c r="A600" s="92" t="s">
        <v>75</v>
      </c>
      <c r="B600" s="61"/>
      <c r="C600" s="65"/>
      <c r="D600" s="67" t="s">
        <v>386</v>
      </c>
      <c r="E600" s="51"/>
      <c r="F600" s="51"/>
      <c r="G600" s="51"/>
      <c r="H600" s="51"/>
      <c r="I600" s="88"/>
    </row>
    <row r="601" spans="1:9">
      <c r="A601" s="92"/>
      <c r="B601" s="61"/>
      <c r="C601" s="65"/>
      <c r="D601" s="66"/>
      <c r="E601" s="51"/>
      <c r="F601" s="51"/>
      <c r="G601" s="51"/>
      <c r="H601" s="51"/>
      <c r="I601" s="88"/>
    </row>
    <row r="602" spans="1:9">
      <c r="A602" s="92"/>
      <c r="B602" s="61"/>
      <c r="C602" s="65"/>
      <c r="D602" s="66"/>
      <c r="E602" s="51"/>
      <c r="F602" s="51"/>
      <c r="G602" s="51"/>
      <c r="H602" s="51"/>
      <c r="I602" s="88"/>
    </row>
    <row r="603" spans="1:9">
      <c r="A603" s="92"/>
      <c r="B603" s="61"/>
      <c r="C603" s="65"/>
      <c r="D603" s="66"/>
      <c r="E603" s="51"/>
      <c r="F603" s="51"/>
      <c r="G603" s="51"/>
      <c r="H603" s="51"/>
      <c r="I603" s="88"/>
    </row>
    <row r="604" spans="1:9">
      <c r="A604" s="92"/>
      <c r="B604" s="61"/>
      <c r="C604" s="65"/>
      <c r="D604" s="69" t="s">
        <v>86</v>
      </c>
      <c r="E604" s="51"/>
      <c r="F604" s="51"/>
      <c r="G604" s="51"/>
      <c r="H604" s="51"/>
      <c r="I604" s="88"/>
    </row>
    <row r="605" spans="1:9" ht="36">
      <c r="A605" s="93"/>
      <c r="B605" s="70" t="s">
        <v>76</v>
      </c>
      <c r="C605" s="72" t="s">
        <v>131</v>
      </c>
      <c r="D605" s="75" t="s">
        <v>387</v>
      </c>
      <c r="E605" s="51"/>
      <c r="F605" s="51"/>
      <c r="G605" s="51"/>
      <c r="H605" s="51"/>
      <c r="I605" s="88"/>
    </row>
    <row r="606" spans="1:9" ht="63">
      <c r="A606" s="94"/>
      <c r="B606" s="71" t="s">
        <v>77</v>
      </c>
      <c r="C606" s="57" t="s">
        <v>133</v>
      </c>
      <c r="D606" s="75" t="s">
        <v>83</v>
      </c>
      <c r="E606" s="51"/>
      <c r="F606" s="51"/>
      <c r="G606" s="51"/>
      <c r="H606" s="51"/>
      <c r="I606" s="88"/>
    </row>
    <row r="607" spans="1:9" ht="27">
      <c r="A607" s="95"/>
      <c r="B607" s="71"/>
      <c r="C607" s="74" t="s">
        <v>185</v>
      </c>
      <c r="D607" s="75" t="s">
        <v>388</v>
      </c>
      <c r="E607" s="51"/>
      <c r="F607" s="51"/>
      <c r="G607" s="51"/>
      <c r="H607" s="51"/>
      <c r="I607" s="88"/>
    </row>
    <row r="608" spans="1:9">
      <c r="A608" s="95" t="s">
        <v>75</v>
      </c>
      <c r="B608" s="71"/>
      <c r="C608" s="74"/>
      <c r="D608" s="76" t="s">
        <v>389</v>
      </c>
      <c r="E608" s="51"/>
      <c r="F608" s="51"/>
      <c r="G608" s="51"/>
      <c r="H608" s="51"/>
      <c r="I608" s="88"/>
    </row>
    <row r="609" spans="1:9">
      <c r="A609" s="95"/>
      <c r="B609" s="71"/>
      <c r="C609" s="74"/>
      <c r="D609" s="75"/>
      <c r="E609" s="51"/>
      <c r="F609" s="51"/>
      <c r="G609" s="51"/>
      <c r="H609" s="51"/>
      <c r="I609" s="88"/>
    </row>
    <row r="610" spans="1:9">
      <c r="A610" s="95"/>
      <c r="B610" s="71"/>
      <c r="C610" s="74"/>
      <c r="D610" s="75"/>
      <c r="E610" s="51"/>
      <c r="F610" s="51"/>
      <c r="G610" s="51"/>
      <c r="H610" s="51"/>
      <c r="I610" s="88"/>
    </row>
    <row r="611" spans="1:9">
      <c r="A611" s="95"/>
      <c r="B611" s="71"/>
      <c r="C611" s="74"/>
      <c r="D611" s="75"/>
      <c r="E611" s="51"/>
      <c r="F611" s="51"/>
      <c r="G611" s="51"/>
      <c r="H611" s="51"/>
      <c r="I611" s="88"/>
    </row>
    <row r="612" spans="1:9">
      <c r="A612" s="95"/>
      <c r="B612" s="71"/>
      <c r="C612" s="74"/>
      <c r="D612" s="78" t="s">
        <v>86</v>
      </c>
      <c r="E612" s="51"/>
      <c r="F612" s="51"/>
      <c r="G612" s="51"/>
      <c r="H612" s="51"/>
      <c r="I612" s="88"/>
    </row>
    <row r="613" spans="1:9" ht="36">
      <c r="A613" s="90"/>
      <c r="B613" s="60" t="s">
        <v>76</v>
      </c>
      <c r="C613" s="62" t="s">
        <v>131</v>
      </c>
      <c r="D613" s="66" t="s">
        <v>391</v>
      </c>
      <c r="E613" s="51"/>
      <c r="F613" s="51"/>
      <c r="G613" s="51"/>
      <c r="H613" s="51"/>
      <c r="I613" s="88"/>
    </row>
    <row r="614" spans="1:9" ht="63">
      <c r="A614" s="91"/>
      <c r="B614" s="61" t="s">
        <v>77</v>
      </c>
      <c r="C614" s="64" t="s">
        <v>133</v>
      </c>
      <c r="D614" s="66" t="s">
        <v>83</v>
      </c>
      <c r="E614" s="51"/>
      <c r="F614" s="51"/>
      <c r="G614" s="51"/>
      <c r="H614" s="51"/>
      <c r="I614" s="88"/>
    </row>
    <row r="615" spans="1:9" ht="27">
      <c r="A615" s="92"/>
      <c r="B615" s="61"/>
      <c r="C615" s="65" t="s">
        <v>390</v>
      </c>
      <c r="D615" s="66" t="s">
        <v>392</v>
      </c>
      <c r="E615" s="51"/>
      <c r="F615" s="51"/>
      <c r="G615" s="51"/>
      <c r="H615" s="51"/>
      <c r="I615" s="88"/>
    </row>
    <row r="616" spans="1:9">
      <c r="A616" s="92" t="s">
        <v>75</v>
      </c>
      <c r="B616" s="61"/>
      <c r="C616" s="65"/>
      <c r="D616" s="67" t="s">
        <v>393</v>
      </c>
      <c r="E616" s="51"/>
      <c r="F616" s="51"/>
      <c r="G616" s="51"/>
      <c r="H616" s="51"/>
      <c r="I616" s="88"/>
    </row>
    <row r="617" spans="1:9">
      <c r="A617" s="92"/>
      <c r="B617" s="61"/>
      <c r="C617" s="65"/>
      <c r="D617" s="66"/>
      <c r="E617" s="51"/>
      <c r="F617" s="51"/>
      <c r="G617" s="51"/>
      <c r="H617" s="51"/>
      <c r="I617" s="88"/>
    </row>
    <row r="618" spans="1:9">
      <c r="A618" s="92"/>
      <c r="B618" s="61"/>
      <c r="C618" s="65"/>
      <c r="D618" s="66"/>
      <c r="E618" s="51"/>
      <c r="F618" s="51"/>
      <c r="G618" s="51"/>
      <c r="H618" s="51"/>
      <c r="I618" s="88"/>
    </row>
    <row r="619" spans="1:9">
      <c r="A619" s="92"/>
      <c r="B619" s="61"/>
      <c r="C619" s="65"/>
      <c r="D619" s="66"/>
      <c r="E619" s="51"/>
      <c r="F619" s="51"/>
      <c r="G619" s="51"/>
      <c r="H619" s="51"/>
      <c r="I619" s="88"/>
    </row>
    <row r="620" spans="1:9">
      <c r="A620" s="92"/>
      <c r="B620" s="61"/>
      <c r="C620" s="65"/>
      <c r="D620" s="69" t="s">
        <v>86</v>
      </c>
      <c r="E620" s="51"/>
      <c r="F620" s="51"/>
      <c r="G620" s="51"/>
      <c r="H620" s="51"/>
      <c r="I620" s="88"/>
    </row>
    <row r="621" spans="1:9" ht="36">
      <c r="A621" s="93"/>
      <c r="B621" s="70" t="s">
        <v>117</v>
      </c>
      <c r="C621" s="72" t="s">
        <v>152</v>
      </c>
      <c r="D621" s="75" t="s">
        <v>396</v>
      </c>
      <c r="E621" s="51"/>
      <c r="F621" s="51"/>
      <c r="G621" s="51"/>
      <c r="H621" s="51"/>
      <c r="I621" s="88"/>
    </row>
    <row r="622" spans="1:9" ht="99">
      <c r="A622" s="94"/>
      <c r="B622" s="71" t="s">
        <v>87</v>
      </c>
      <c r="C622" s="73" t="s">
        <v>394</v>
      </c>
      <c r="D622" s="75" t="s">
        <v>83</v>
      </c>
      <c r="E622" s="51"/>
      <c r="F622" s="51"/>
      <c r="G622" s="51"/>
      <c r="H622" s="51"/>
      <c r="I622" s="88"/>
    </row>
    <row r="623" spans="1:9" ht="36">
      <c r="A623" s="95"/>
      <c r="B623" s="71"/>
      <c r="C623" s="57" t="s">
        <v>154</v>
      </c>
      <c r="D623" s="75" t="s">
        <v>397</v>
      </c>
      <c r="E623" s="51"/>
      <c r="F623" s="51"/>
      <c r="G623" s="51"/>
      <c r="H623" s="51"/>
      <c r="I623" s="88"/>
    </row>
    <row r="624" spans="1:9" ht="36">
      <c r="A624" s="95" t="s">
        <v>75</v>
      </c>
      <c r="B624" s="71"/>
      <c r="C624" s="74" t="s">
        <v>395</v>
      </c>
      <c r="D624" s="76" t="s">
        <v>398</v>
      </c>
      <c r="E624" s="51"/>
      <c r="F624" s="51"/>
      <c r="G624" s="51"/>
      <c r="H624" s="51"/>
      <c r="I624" s="88"/>
    </row>
    <row r="625" spans="1:9">
      <c r="A625" s="95"/>
      <c r="B625" s="71"/>
      <c r="C625" s="74"/>
      <c r="D625" s="75"/>
      <c r="E625" s="51"/>
      <c r="F625" s="51"/>
      <c r="G625" s="51"/>
      <c r="H625" s="51"/>
      <c r="I625" s="88"/>
    </row>
    <row r="626" spans="1:9">
      <c r="A626" s="95"/>
      <c r="B626" s="71"/>
      <c r="C626" s="74"/>
      <c r="D626" s="75"/>
      <c r="E626" s="51"/>
      <c r="F626" s="51"/>
      <c r="G626" s="51"/>
      <c r="H626" s="51"/>
      <c r="I626" s="88"/>
    </row>
    <row r="627" spans="1:9">
      <c r="A627" s="95"/>
      <c r="B627" s="71"/>
      <c r="C627" s="74"/>
      <c r="D627" s="75"/>
      <c r="E627" s="51"/>
      <c r="F627" s="51"/>
      <c r="G627" s="51"/>
      <c r="H627" s="51"/>
      <c r="I627" s="88"/>
    </row>
    <row r="628" spans="1:9">
      <c r="A628" s="95"/>
      <c r="B628" s="71"/>
      <c r="C628" s="74"/>
      <c r="D628" s="78" t="s">
        <v>86</v>
      </c>
      <c r="E628" s="51"/>
      <c r="F628" s="51"/>
      <c r="G628" s="51"/>
      <c r="H628" s="51"/>
      <c r="I628" s="88"/>
    </row>
    <row r="629" spans="1:9" ht="36">
      <c r="A629" s="90"/>
      <c r="B629" s="60" t="s">
        <v>76</v>
      </c>
      <c r="C629" s="62" t="s">
        <v>152</v>
      </c>
      <c r="D629" s="66" t="s">
        <v>400</v>
      </c>
      <c r="E629" s="51"/>
      <c r="F629" s="51"/>
      <c r="G629" s="51"/>
      <c r="H629" s="51"/>
      <c r="I629" s="88"/>
    </row>
    <row r="630" spans="1:9" ht="63">
      <c r="A630" s="91"/>
      <c r="B630" s="61" t="s">
        <v>77</v>
      </c>
      <c r="C630" s="63" t="s">
        <v>399</v>
      </c>
      <c r="D630" s="66" t="s">
        <v>83</v>
      </c>
      <c r="E630" s="51"/>
      <c r="F630" s="51"/>
      <c r="G630" s="51"/>
      <c r="H630" s="51"/>
      <c r="I630" s="88"/>
    </row>
    <row r="631" spans="1:9" ht="36">
      <c r="A631" s="92"/>
      <c r="B631" s="61"/>
      <c r="C631" s="64" t="s">
        <v>154</v>
      </c>
      <c r="D631" s="66" t="s">
        <v>401</v>
      </c>
      <c r="E631" s="51"/>
      <c r="F631" s="51"/>
      <c r="G631" s="51"/>
      <c r="H631" s="51"/>
      <c r="I631" s="88"/>
    </row>
    <row r="632" spans="1:9" ht="27">
      <c r="A632" s="92" t="s">
        <v>75</v>
      </c>
      <c r="B632" s="61"/>
      <c r="C632" s="65" t="s">
        <v>141</v>
      </c>
      <c r="D632" s="67" t="s">
        <v>402</v>
      </c>
      <c r="E632" s="51"/>
      <c r="F632" s="51"/>
      <c r="G632" s="51"/>
      <c r="H632" s="51"/>
      <c r="I632" s="88"/>
    </row>
    <row r="633" spans="1:9">
      <c r="A633" s="92"/>
      <c r="B633" s="61"/>
      <c r="C633" s="65"/>
      <c r="D633" s="66"/>
      <c r="E633" s="51"/>
      <c r="F633" s="51"/>
      <c r="G633" s="51"/>
      <c r="H633" s="51"/>
      <c r="I633" s="88"/>
    </row>
    <row r="634" spans="1:9">
      <c r="A634" s="92"/>
      <c r="B634" s="61"/>
      <c r="C634" s="65"/>
      <c r="D634" s="66"/>
      <c r="E634" s="51"/>
      <c r="F634" s="51"/>
      <c r="G634" s="51"/>
      <c r="H634" s="51"/>
      <c r="I634" s="88"/>
    </row>
    <row r="635" spans="1:9">
      <c r="A635" s="92"/>
      <c r="B635" s="61"/>
      <c r="C635" s="65"/>
      <c r="D635" s="66"/>
      <c r="E635" s="51"/>
      <c r="F635" s="51"/>
      <c r="G635" s="51"/>
      <c r="H635" s="51"/>
      <c r="I635" s="88"/>
    </row>
    <row r="636" spans="1:9">
      <c r="A636" s="92"/>
      <c r="B636" s="61"/>
      <c r="C636" s="65"/>
      <c r="D636" s="69" t="s">
        <v>86</v>
      </c>
      <c r="E636" s="51"/>
      <c r="F636" s="51"/>
      <c r="G636" s="51"/>
      <c r="H636" s="51"/>
      <c r="I636" s="88"/>
    </row>
    <row r="637" spans="1:9" ht="36">
      <c r="A637" s="93"/>
      <c r="B637" s="194" t="s">
        <v>76</v>
      </c>
      <c r="C637" s="72" t="s">
        <v>138</v>
      </c>
      <c r="D637" s="75" t="s">
        <v>404</v>
      </c>
      <c r="E637" s="51"/>
      <c r="F637" s="51"/>
      <c r="G637" s="51"/>
      <c r="H637" s="51"/>
      <c r="I637" s="88"/>
    </row>
    <row r="638" spans="1:9" ht="72">
      <c r="A638" s="94"/>
      <c r="B638" s="194"/>
      <c r="C638" s="57" t="s">
        <v>140</v>
      </c>
      <c r="D638" s="75" t="s">
        <v>83</v>
      </c>
      <c r="E638" s="51"/>
      <c r="F638" s="51"/>
      <c r="G638" s="51"/>
      <c r="H638" s="51"/>
      <c r="I638" s="88"/>
    </row>
    <row r="639" spans="1:9" ht="27">
      <c r="A639" s="95"/>
      <c r="B639" s="194"/>
      <c r="C639" s="74" t="s">
        <v>403</v>
      </c>
      <c r="D639" s="75" t="s">
        <v>401</v>
      </c>
      <c r="E639" s="51"/>
      <c r="F639" s="51"/>
      <c r="G639" s="51"/>
      <c r="H639" s="51"/>
      <c r="I639" s="88"/>
    </row>
    <row r="640" spans="1:9">
      <c r="A640" s="95" t="s">
        <v>75</v>
      </c>
      <c r="B640" s="194"/>
      <c r="C640" s="74"/>
      <c r="D640" s="76" t="s">
        <v>402</v>
      </c>
      <c r="E640" s="51"/>
      <c r="F640" s="51"/>
      <c r="G640" s="51"/>
      <c r="H640" s="51"/>
      <c r="I640" s="88"/>
    </row>
    <row r="641" spans="1:9">
      <c r="A641" s="95"/>
      <c r="B641" s="194"/>
      <c r="C641" s="74"/>
      <c r="D641" s="75"/>
      <c r="E641" s="51"/>
      <c r="F641" s="51"/>
      <c r="G641" s="51"/>
      <c r="H641" s="51"/>
      <c r="I641" s="88"/>
    </row>
    <row r="642" spans="1:9">
      <c r="A642" s="95"/>
      <c r="B642" s="194"/>
      <c r="C642" s="74"/>
      <c r="D642" s="75"/>
      <c r="E642" s="51"/>
      <c r="F642" s="51"/>
      <c r="G642" s="51"/>
      <c r="H642" s="51"/>
      <c r="I642" s="88"/>
    </row>
    <row r="643" spans="1:9">
      <c r="A643" s="95"/>
      <c r="B643" s="194"/>
      <c r="C643" s="74"/>
      <c r="D643" s="75"/>
      <c r="E643" s="51"/>
      <c r="F643" s="51"/>
      <c r="G643" s="51"/>
      <c r="H643" s="51"/>
      <c r="I643" s="88"/>
    </row>
    <row r="644" spans="1:9">
      <c r="A644" s="95"/>
      <c r="B644" s="194"/>
      <c r="C644" s="74"/>
      <c r="D644" s="78" t="s">
        <v>86</v>
      </c>
      <c r="E644" s="51"/>
      <c r="F644" s="51"/>
      <c r="G644" s="51"/>
      <c r="H644" s="51"/>
      <c r="I644" s="88"/>
    </row>
    <row r="645" spans="1:9" ht="36">
      <c r="A645" s="90"/>
      <c r="B645" s="60" t="s">
        <v>76</v>
      </c>
      <c r="C645" s="62" t="s">
        <v>138</v>
      </c>
      <c r="D645" s="66" t="s">
        <v>406</v>
      </c>
      <c r="E645" s="51"/>
      <c r="F645" s="51"/>
      <c r="G645" s="51"/>
      <c r="H645" s="51"/>
      <c r="I645" s="88"/>
    </row>
    <row r="646" spans="1:9" ht="108">
      <c r="A646" s="91"/>
      <c r="B646" s="61" t="s">
        <v>77</v>
      </c>
      <c r="C646" s="63" t="s">
        <v>405</v>
      </c>
      <c r="D646" s="66" t="s">
        <v>83</v>
      </c>
      <c r="E646" s="51"/>
      <c r="F646" s="51"/>
      <c r="G646" s="51"/>
      <c r="H646" s="51"/>
      <c r="I646" s="88"/>
    </row>
    <row r="647" spans="1:9" ht="72">
      <c r="A647" s="92"/>
      <c r="B647" s="61"/>
      <c r="C647" s="64" t="s">
        <v>140</v>
      </c>
      <c r="D647" s="66" t="s">
        <v>401</v>
      </c>
      <c r="E647" s="51"/>
      <c r="F647" s="51"/>
      <c r="G647" s="51"/>
      <c r="H647" s="51"/>
      <c r="I647" s="88"/>
    </row>
    <row r="648" spans="1:9" ht="27">
      <c r="A648" s="92" t="s">
        <v>75</v>
      </c>
      <c r="B648" s="61"/>
      <c r="C648" s="65" t="s">
        <v>338</v>
      </c>
      <c r="D648" s="67" t="s">
        <v>402</v>
      </c>
      <c r="E648" s="51"/>
      <c r="F648" s="51"/>
      <c r="G648" s="51"/>
      <c r="H648" s="51"/>
      <c r="I648" s="88"/>
    </row>
    <row r="649" spans="1:9">
      <c r="A649" s="92"/>
      <c r="B649" s="61"/>
      <c r="C649" s="65"/>
      <c r="D649" s="66"/>
      <c r="E649" s="51"/>
      <c r="F649" s="51"/>
      <c r="G649" s="51"/>
      <c r="H649" s="51"/>
      <c r="I649" s="88"/>
    </row>
    <row r="650" spans="1:9">
      <c r="A650" s="92"/>
      <c r="B650" s="61"/>
      <c r="C650" s="65"/>
      <c r="D650" s="66"/>
      <c r="E650" s="51"/>
      <c r="F650" s="51"/>
      <c r="G650" s="51"/>
      <c r="H650" s="51"/>
      <c r="I650" s="88"/>
    </row>
    <row r="651" spans="1:9">
      <c r="A651" s="92"/>
      <c r="B651" s="61"/>
      <c r="C651" s="65"/>
      <c r="D651" s="66"/>
      <c r="E651" s="51"/>
      <c r="F651" s="51"/>
      <c r="G651" s="51"/>
      <c r="H651" s="51"/>
      <c r="I651" s="88"/>
    </row>
    <row r="652" spans="1:9">
      <c r="A652" s="92"/>
      <c r="B652" s="61"/>
      <c r="C652" s="65"/>
      <c r="D652" s="69" t="s">
        <v>86</v>
      </c>
      <c r="E652" s="51"/>
      <c r="F652" s="51"/>
      <c r="G652" s="51"/>
      <c r="H652" s="51"/>
      <c r="I652" s="88"/>
    </row>
    <row r="653" spans="1:9" ht="36">
      <c r="A653" s="93"/>
      <c r="B653" s="70" t="s">
        <v>76</v>
      </c>
      <c r="C653" s="72" t="s">
        <v>131</v>
      </c>
      <c r="D653" s="75" t="s">
        <v>407</v>
      </c>
      <c r="E653" s="51"/>
      <c r="F653" s="51"/>
      <c r="G653" s="51"/>
      <c r="H653" s="51"/>
      <c r="I653" s="88"/>
    </row>
    <row r="654" spans="1:9" ht="63">
      <c r="A654" s="94"/>
      <c r="B654" s="71" t="s">
        <v>77</v>
      </c>
      <c r="C654" s="57" t="s">
        <v>133</v>
      </c>
      <c r="D654" s="75" t="s">
        <v>83</v>
      </c>
      <c r="E654" s="51"/>
      <c r="F654" s="51"/>
      <c r="G654" s="51"/>
      <c r="H654" s="51"/>
      <c r="I654" s="88"/>
    </row>
    <row r="655" spans="1:9" ht="27">
      <c r="A655" s="95"/>
      <c r="B655" s="71"/>
      <c r="C655" s="74" t="s">
        <v>141</v>
      </c>
      <c r="D655" s="75" t="s">
        <v>401</v>
      </c>
      <c r="E655" s="51"/>
      <c r="F655" s="51"/>
      <c r="G655" s="51"/>
      <c r="H655" s="51"/>
      <c r="I655" s="88"/>
    </row>
    <row r="656" spans="1:9">
      <c r="A656" s="95" t="s">
        <v>75</v>
      </c>
      <c r="B656" s="71"/>
      <c r="C656" s="74"/>
      <c r="D656" s="76" t="s">
        <v>402</v>
      </c>
      <c r="E656" s="51"/>
      <c r="F656" s="51"/>
      <c r="G656" s="51"/>
      <c r="H656" s="51"/>
      <c r="I656" s="88"/>
    </row>
    <row r="657" spans="1:9">
      <c r="A657" s="95"/>
      <c r="B657" s="71"/>
      <c r="C657" s="74"/>
      <c r="D657" s="75"/>
      <c r="E657" s="51"/>
      <c r="F657" s="51"/>
      <c r="G657" s="51"/>
      <c r="H657" s="51"/>
      <c r="I657" s="88"/>
    </row>
    <row r="658" spans="1:9">
      <c r="A658" s="95"/>
      <c r="B658" s="71"/>
      <c r="C658" s="74"/>
      <c r="D658" s="75"/>
      <c r="E658" s="51"/>
      <c r="F658" s="51"/>
      <c r="G658" s="51"/>
      <c r="H658" s="51"/>
      <c r="I658" s="88"/>
    </row>
    <row r="659" spans="1:9">
      <c r="A659" s="95"/>
      <c r="B659" s="71"/>
      <c r="C659" s="74"/>
      <c r="D659" s="75"/>
      <c r="E659" s="51"/>
      <c r="F659" s="51"/>
      <c r="G659" s="51"/>
      <c r="H659" s="51"/>
      <c r="I659" s="88"/>
    </row>
    <row r="660" spans="1:9">
      <c r="A660" s="95"/>
      <c r="B660" s="71"/>
      <c r="C660" s="74"/>
      <c r="D660" s="78" t="s">
        <v>86</v>
      </c>
      <c r="E660" s="51"/>
      <c r="F660" s="51"/>
      <c r="G660" s="51"/>
      <c r="H660" s="51"/>
      <c r="I660" s="88"/>
    </row>
    <row r="661" spans="1:9" ht="36">
      <c r="A661" s="90"/>
      <c r="B661" s="60" t="s">
        <v>76</v>
      </c>
      <c r="C661" s="62" t="s">
        <v>131</v>
      </c>
      <c r="D661" s="66" t="s">
        <v>408</v>
      </c>
      <c r="E661" s="51"/>
      <c r="F661" s="51"/>
      <c r="G661" s="51"/>
      <c r="H661" s="51"/>
      <c r="I661" s="88"/>
    </row>
    <row r="662" spans="1:9" ht="63">
      <c r="A662" s="91"/>
      <c r="B662" s="61" t="s">
        <v>77</v>
      </c>
      <c r="C662" s="64" t="s">
        <v>133</v>
      </c>
      <c r="D662" s="66" t="s">
        <v>83</v>
      </c>
      <c r="E662" s="51"/>
      <c r="F662" s="51"/>
      <c r="G662" s="51"/>
      <c r="H662" s="51"/>
      <c r="I662" s="88"/>
    </row>
    <row r="663" spans="1:9" ht="27">
      <c r="A663" s="92"/>
      <c r="B663" s="61"/>
      <c r="C663" s="65" t="s">
        <v>141</v>
      </c>
      <c r="D663" s="66" t="s">
        <v>401</v>
      </c>
      <c r="E663" s="51"/>
      <c r="F663" s="51"/>
      <c r="G663" s="51"/>
      <c r="H663" s="51"/>
      <c r="I663" s="88"/>
    </row>
    <row r="664" spans="1:9">
      <c r="A664" s="92" t="s">
        <v>75</v>
      </c>
      <c r="B664" s="61"/>
      <c r="C664" s="65"/>
      <c r="D664" s="67" t="s">
        <v>402</v>
      </c>
      <c r="E664" s="51"/>
      <c r="F664" s="51"/>
      <c r="G664" s="51"/>
      <c r="H664" s="51"/>
      <c r="I664" s="88"/>
    </row>
    <row r="665" spans="1:9">
      <c r="A665" s="92"/>
      <c r="B665" s="61"/>
      <c r="C665" s="65"/>
      <c r="D665" s="66"/>
      <c r="E665" s="51"/>
      <c r="F665" s="51"/>
      <c r="G665" s="51"/>
      <c r="H665" s="51"/>
      <c r="I665" s="88"/>
    </row>
    <row r="666" spans="1:9">
      <c r="A666" s="92"/>
      <c r="B666" s="61"/>
      <c r="C666" s="65"/>
      <c r="D666" s="66"/>
      <c r="E666" s="51"/>
      <c r="F666" s="51"/>
      <c r="G666" s="51"/>
      <c r="H666" s="51"/>
      <c r="I666" s="88"/>
    </row>
    <row r="667" spans="1:9">
      <c r="A667" s="92"/>
      <c r="B667" s="61"/>
      <c r="C667" s="65"/>
      <c r="D667" s="66"/>
      <c r="E667" s="51"/>
      <c r="F667" s="51"/>
      <c r="G667" s="51"/>
      <c r="H667" s="51"/>
      <c r="I667" s="88"/>
    </row>
    <row r="668" spans="1:9">
      <c r="A668" s="92"/>
      <c r="B668" s="61"/>
      <c r="C668" s="65"/>
      <c r="D668" s="69" t="s">
        <v>86</v>
      </c>
      <c r="E668" s="51"/>
      <c r="F668" s="51"/>
      <c r="G668" s="51"/>
      <c r="H668" s="51"/>
      <c r="I668" s="88"/>
    </row>
    <row r="669" spans="1:9" ht="75">
      <c r="A669" s="93"/>
      <c r="B669" s="70" t="s">
        <v>117</v>
      </c>
      <c r="C669" s="52" t="s">
        <v>409</v>
      </c>
      <c r="D669" s="75" t="s">
        <v>411</v>
      </c>
      <c r="E669" s="51"/>
      <c r="F669" s="51"/>
      <c r="G669" s="51"/>
      <c r="H669" s="51"/>
      <c r="I669" s="88"/>
    </row>
    <row r="670" spans="1:9" ht="36">
      <c r="A670" s="94"/>
      <c r="B670" s="71" t="s">
        <v>87</v>
      </c>
      <c r="C670" s="57" t="s">
        <v>154</v>
      </c>
      <c r="D670" s="75" t="s">
        <v>83</v>
      </c>
      <c r="E670" s="51"/>
      <c r="F670" s="51"/>
      <c r="G670" s="51"/>
      <c r="H670" s="51"/>
      <c r="I670" s="88"/>
    </row>
    <row r="671" spans="1:9" ht="36">
      <c r="A671" s="95"/>
      <c r="B671" s="71"/>
      <c r="C671" s="74" t="s">
        <v>410</v>
      </c>
      <c r="D671" s="75" t="s">
        <v>412</v>
      </c>
      <c r="E671" s="51"/>
      <c r="F671" s="51"/>
      <c r="G671" s="51"/>
      <c r="H671" s="51"/>
      <c r="I671" s="88"/>
    </row>
    <row r="672" spans="1:9">
      <c r="A672" s="95" t="s">
        <v>75</v>
      </c>
      <c r="B672" s="71"/>
      <c r="C672" s="74"/>
      <c r="D672" s="76" t="s">
        <v>413</v>
      </c>
      <c r="E672" s="51"/>
      <c r="F672" s="51"/>
      <c r="G672" s="51"/>
      <c r="H672" s="51"/>
      <c r="I672" s="88"/>
    </row>
    <row r="673" spans="1:9">
      <c r="A673" s="95"/>
      <c r="B673" s="71"/>
      <c r="C673" s="74"/>
      <c r="D673" s="75"/>
      <c r="E673" s="51"/>
      <c r="F673" s="51"/>
      <c r="G673" s="51"/>
      <c r="H673" s="51"/>
      <c r="I673" s="88"/>
    </row>
    <row r="674" spans="1:9">
      <c r="A674" s="95"/>
      <c r="B674" s="71"/>
      <c r="C674" s="74"/>
      <c r="D674" s="75"/>
      <c r="E674" s="51"/>
      <c r="F674" s="51"/>
      <c r="G674" s="51"/>
      <c r="H674" s="51"/>
      <c r="I674" s="88"/>
    </row>
    <row r="675" spans="1:9">
      <c r="A675" s="95"/>
      <c r="B675" s="71"/>
      <c r="C675" s="74"/>
      <c r="D675" s="75"/>
      <c r="E675" s="51"/>
      <c r="F675" s="51"/>
      <c r="G675" s="51"/>
      <c r="H675" s="51"/>
      <c r="I675" s="88"/>
    </row>
    <row r="676" spans="1:9">
      <c r="A676" s="95"/>
      <c r="B676" s="71"/>
      <c r="C676" s="74"/>
      <c r="D676" s="78" t="s">
        <v>86</v>
      </c>
      <c r="E676" s="51"/>
      <c r="F676" s="51"/>
      <c r="G676" s="51"/>
      <c r="H676" s="51"/>
      <c r="I676" s="88"/>
    </row>
    <row r="677" spans="1:9" ht="36">
      <c r="A677" s="90"/>
      <c r="B677" s="60" t="s">
        <v>76</v>
      </c>
      <c r="C677" s="62" t="s">
        <v>152</v>
      </c>
      <c r="D677" s="66" t="s">
        <v>415</v>
      </c>
      <c r="E677" s="51"/>
      <c r="F677" s="51"/>
      <c r="G677" s="51"/>
      <c r="H677" s="51"/>
      <c r="I677" s="88"/>
    </row>
    <row r="678" spans="1:9" ht="63">
      <c r="A678" s="91"/>
      <c r="B678" s="61" t="s">
        <v>77</v>
      </c>
      <c r="C678" s="63" t="s">
        <v>414</v>
      </c>
      <c r="D678" s="66" t="s">
        <v>83</v>
      </c>
      <c r="E678" s="51"/>
      <c r="F678" s="51"/>
      <c r="G678" s="51"/>
      <c r="H678" s="51"/>
      <c r="I678" s="88"/>
    </row>
    <row r="679" spans="1:9" ht="36">
      <c r="A679" s="92"/>
      <c r="B679" s="61"/>
      <c r="C679" s="64" t="s">
        <v>154</v>
      </c>
      <c r="D679" s="66" t="s">
        <v>416</v>
      </c>
      <c r="E679" s="51"/>
      <c r="F679" s="51"/>
      <c r="G679" s="51"/>
      <c r="H679" s="51"/>
      <c r="I679" s="88"/>
    </row>
    <row r="680" spans="1:9" ht="27">
      <c r="A680" s="92" t="s">
        <v>75</v>
      </c>
      <c r="B680" s="61"/>
      <c r="C680" s="65" t="s">
        <v>141</v>
      </c>
      <c r="D680" s="67" t="s">
        <v>417</v>
      </c>
      <c r="E680" s="51"/>
      <c r="F680" s="51"/>
      <c r="G680" s="51"/>
      <c r="H680" s="51"/>
      <c r="I680" s="88"/>
    </row>
    <row r="681" spans="1:9">
      <c r="A681" s="92"/>
      <c r="B681" s="61"/>
      <c r="C681" s="65"/>
      <c r="D681" s="66"/>
      <c r="E681" s="51"/>
      <c r="F681" s="51"/>
      <c r="G681" s="51"/>
      <c r="H681" s="51"/>
      <c r="I681" s="88"/>
    </row>
    <row r="682" spans="1:9">
      <c r="A682" s="92"/>
      <c r="B682" s="61"/>
      <c r="C682" s="65"/>
      <c r="D682" s="66"/>
      <c r="E682" s="51"/>
      <c r="F682" s="51"/>
      <c r="G682" s="51"/>
      <c r="H682" s="51"/>
      <c r="I682" s="88"/>
    </row>
    <row r="683" spans="1:9">
      <c r="A683" s="92"/>
      <c r="B683" s="61"/>
      <c r="C683" s="65"/>
      <c r="D683" s="66"/>
      <c r="E683" s="51"/>
      <c r="F683" s="51"/>
      <c r="G683" s="51"/>
      <c r="H683" s="51"/>
      <c r="I683" s="88"/>
    </row>
    <row r="684" spans="1:9">
      <c r="A684" s="92"/>
      <c r="B684" s="61"/>
      <c r="C684" s="65"/>
      <c r="D684" s="69" t="s">
        <v>86</v>
      </c>
      <c r="E684" s="51"/>
      <c r="F684" s="51"/>
      <c r="G684" s="51"/>
      <c r="H684" s="51"/>
      <c r="I684" s="88"/>
    </row>
    <row r="685" spans="1:9" ht="36">
      <c r="A685" s="93"/>
      <c r="B685" s="70" t="s">
        <v>76</v>
      </c>
      <c r="C685" s="72" t="s">
        <v>131</v>
      </c>
      <c r="D685" s="75" t="s">
        <v>419</v>
      </c>
      <c r="E685" s="51"/>
      <c r="F685" s="51"/>
      <c r="G685" s="51"/>
      <c r="H685" s="51"/>
      <c r="I685" s="88"/>
    </row>
    <row r="686" spans="1:9" ht="180">
      <c r="A686" s="94"/>
      <c r="B686" s="71" t="s">
        <v>77</v>
      </c>
      <c r="C686" s="73" t="s">
        <v>418</v>
      </c>
      <c r="D686" s="75" t="s">
        <v>83</v>
      </c>
      <c r="E686" s="51"/>
      <c r="F686" s="51"/>
      <c r="G686" s="51"/>
      <c r="H686" s="51"/>
      <c r="I686" s="88"/>
    </row>
    <row r="687" spans="1:9" ht="63">
      <c r="A687" s="95"/>
      <c r="B687" s="71"/>
      <c r="C687" s="57" t="s">
        <v>133</v>
      </c>
      <c r="D687" s="75" t="s">
        <v>420</v>
      </c>
      <c r="E687" s="51"/>
      <c r="F687" s="51"/>
      <c r="G687" s="51"/>
      <c r="H687" s="51"/>
      <c r="I687" s="88"/>
    </row>
    <row r="688" spans="1:9" ht="36">
      <c r="A688" s="95" t="s">
        <v>75</v>
      </c>
      <c r="B688" s="71"/>
      <c r="C688" s="74" t="s">
        <v>201</v>
      </c>
      <c r="D688" s="76" t="s">
        <v>421</v>
      </c>
      <c r="E688" s="51"/>
      <c r="F688" s="51"/>
      <c r="G688" s="51"/>
      <c r="H688" s="51"/>
      <c r="I688" s="88"/>
    </row>
    <row r="689" spans="1:9">
      <c r="A689" s="95"/>
      <c r="B689" s="71"/>
      <c r="C689" s="74"/>
      <c r="D689" s="75"/>
      <c r="E689" s="51"/>
      <c r="F689" s="51"/>
      <c r="G689" s="51"/>
      <c r="H689" s="51"/>
      <c r="I689" s="88"/>
    </row>
    <row r="690" spans="1:9">
      <c r="A690" s="95"/>
      <c r="B690" s="71"/>
      <c r="C690" s="74"/>
      <c r="D690" s="75"/>
      <c r="E690" s="51"/>
      <c r="F690" s="51"/>
      <c r="G690" s="51"/>
      <c r="H690" s="51"/>
      <c r="I690" s="88"/>
    </row>
    <row r="691" spans="1:9">
      <c r="A691" s="95"/>
      <c r="B691" s="71"/>
      <c r="C691" s="74"/>
      <c r="D691" s="75"/>
      <c r="E691" s="51"/>
      <c r="F691" s="51"/>
      <c r="G691" s="51"/>
      <c r="H691" s="51"/>
      <c r="I691" s="88"/>
    </row>
    <row r="692" spans="1:9">
      <c r="A692" s="95"/>
      <c r="B692" s="71"/>
      <c r="C692" s="74"/>
      <c r="D692" s="78" t="s">
        <v>86</v>
      </c>
      <c r="E692" s="51"/>
      <c r="F692" s="51"/>
      <c r="G692" s="51"/>
      <c r="H692" s="51"/>
      <c r="I692" s="88"/>
    </row>
    <row r="693" spans="1:9" ht="36">
      <c r="A693" s="90"/>
      <c r="B693" s="60" t="s">
        <v>76</v>
      </c>
      <c r="C693" s="62" t="s">
        <v>131</v>
      </c>
      <c r="D693" s="66" t="s">
        <v>423</v>
      </c>
      <c r="E693" s="51"/>
      <c r="F693" s="51"/>
      <c r="G693" s="51"/>
      <c r="H693" s="51"/>
      <c r="I693" s="88"/>
    </row>
    <row r="694" spans="1:9" ht="63">
      <c r="A694" s="91"/>
      <c r="B694" s="61" t="s">
        <v>77</v>
      </c>
      <c r="C694" s="64" t="s">
        <v>133</v>
      </c>
      <c r="D694" s="66" t="s">
        <v>83</v>
      </c>
      <c r="E694" s="51"/>
      <c r="F694" s="51"/>
      <c r="G694" s="51"/>
      <c r="H694" s="51"/>
      <c r="I694" s="88"/>
    </row>
    <row r="695" spans="1:9" ht="36">
      <c r="A695" s="92"/>
      <c r="B695" s="61"/>
      <c r="C695" s="65" t="s">
        <v>422</v>
      </c>
      <c r="D695" s="66" t="s">
        <v>424</v>
      </c>
      <c r="E695" s="51"/>
      <c r="F695" s="51"/>
      <c r="G695" s="51"/>
      <c r="H695" s="51"/>
      <c r="I695" s="88"/>
    </row>
    <row r="696" spans="1:9">
      <c r="A696" s="92" t="s">
        <v>75</v>
      </c>
      <c r="B696" s="61"/>
      <c r="C696" s="65"/>
      <c r="D696" s="67" t="s">
        <v>425</v>
      </c>
      <c r="E696" s="51"/>
      <c r="F696" s="51"/>
      <c r="G696" s="51"/>
      <c r="H696" s="51"/>
      <c r="I696" s="88"/>
    </row>
    <row r="697" spans="1:9">
      <c r="A697" s="92"/>
      <c r="B697" s="61"/>
      <c r="C697" s="65"/>
      <c r="D697" s="66"/>
      <c r="E697" s="51"/>
      <c r="F697" s="51"/>
      <c r="G697" s="51"/>
      <c r="H697" s="51"/>
      <c r="I697" s="88"/>
    </row>
    <row r="698" spans="1:9">
      <c r="A698" s="92"/>
      <c r="B698" s="61"/>
      <c r="C698" s="65"/>
      <c r="D698" s="66"/>
      <c r="E698" s="51"/>
      <c r="F698" s="51"/>
      <c r="G698" s="51"/>
      <c r="H698" s="51"/>
      <c r="I698" s="88"/>
    </row>
    <row r="699" spans="1:9">
      <c r="A699" s="92"/>
      <c r="B699" s="61"/>
      <c r="C699" s="65"/>
      <c r="D699" s="66"/>
      <c r="E699" s="51"/>
      <c r="F699" s="51"/>
      <c r="G699" s="51"/>
      <c r="H699" s="51"/>
      <c r="I699" s="88"/>
    </row>
    <row r="700" spans="1:9">
      <c r="A700" s="92"/>
      <c r="B700" s="61"/>
      <c r="C700" s="65"/>
      <c r="D700" s="69" t="s">
        <v>86</v>
      </c>
      <c r="E700" s="51"/>
      <c r="F700" s="51"/>
      <c r="G700" s="51"/>
      <c r="H700" s="51"/>
      <c r="I700" s="88"/>
    </row>
    <row r="701" spans="1:9" ht="63">
      <c r="A701" s="93"/>
      <c r="B701" s="70" t="s">
        <v>76</v>
      </c>
      <c r="C701" s="72" t="s">
        <v>426</v>
      </c>
      <c r="D701" s="75" t="s">
        <v>429</v>
      </c>
      <c r="E701" s="51"/>
      <c r="F701" s="51"/>
      <c r="G701" s="51"/>
      <c r="H701" s="51"/>
      <c r="I701" s="88"/>
    </row>
    <row r="702" spans="1:9" ht="54">
      <c r="A702" s="94"/>
      <c r="B702" s="71" t="s">
        <v>77</v>
      </c>
      <c r="C702" s="57" t="s">
        <v>427</v>
      </c>
      <c r="D702" s="75" t="s">
        <v>83</v>
      </c>
      <c r="E702" s="51"/>
      <c r="F702" s="51"/>
      <c r="G702" s="51"/>
      <c r="H702" s="51"/>
      <c r="I702" s="88"/>
    </row>
    <row r="703" spans="1:9" ht="27">
      <c r="A703" s="95"/>
      <c r="B703" s="71"/>
      <c r="C703" s="74" t="s">
        <v>428</v>
      </c>
      <c r="D703" s="75" t="s">
        <v>430</v>
      </c>
      <c r="E703" s="51"/>
      <c r="F703" s="51"/>
      <c r="G703" s="51"/>
      <c r="H703" s="51"/>
      <c r="I703" s="88"/>
    </row>
    <row r="704" spans="1:9">
      <c r="A704" s="95" t="s">
        <v>75</v>
      </c>
      <c r="B704" s="71"/>
      <c r="C704" s="74"/>
      <c r="D704" s="76" t="s">
        <v>431</v>
      </c>
      <c r="E704" s="51"/>
      <c r="F704" s="51"/>
      <c r="G704" s="51"/>
      <c r="H704" s="51"/>
      <c r="I704" s="88"/>
    </row>
    <row r="705" spans="1:9">
      <c r="A705" s="95"/>
      <c r="B705" s="71"/>
      <c r="C705" s="74"/>
      <c r="D705" s="75"/>
      <c r="E705" s="51"/>
      <c r="F705" s="51"/>
      <c r="G705" s="51"/>
      <c r="H705" s="51"/>
      <c r="I705" s="88"/>
    </row>
    <row r="706" spans="1:9">
      <c r="A706" s="95"/>
      <c r="B706" s="71"/>
      <c r="C706" s="74"/>
      <c r="D706" s="75"/>
      <c r="E706" s="51"/>
      <c r="F706" s="51"/>
      <c r="G706" s="51"/>
      <c r="H706" s="51"/>
      <c r="I706" s="88"/>
    </row>
    <row r="707" spans="1:9">
      <c r="A707" s="95"/>
      <c r="B707" s="71"/>
      <c r="C707" s="74"/>
      <c r="D707" s="75"/>
      <c r="E707" s="51"/>
      <c r="F707" s="51"/>
      <c r="G707" s="51"/>
      <c r="H707" s="51"/>
      <c r="I707" s="88"/>
    </row>
    <row r="708" spans="1:9">
      <c r="A708" s="95"/>
      <c r="B708" s="71"/>
      <c r="C708" s="74"/>
      <c r="D708" s="78" t="s">
        <v>86</v>
      </c>
      <c r="E708" s="51"/>
      <c r="F708" s="51"/>
      <c r="G708" s="51"/>
      <c r="H708" s="51"/>
      <c r="I708" s="88"/>
    </row>
    <row r="709" spans="1:9" ht="36">
      <c r="A709" s="90"/>
      <c r="B709" s="60" t="s">
        <v>76</v>
      </c>
      <c r="C709" s="62" t="s">
        <v>131</v>
      </c>
      <c r="D709" s="66" t="s">
        <v>434</v>
      </c>
      <c r="E709" s="51"/>
      <c r="F709" s="51"/>
      <c r="G709" s="51"/>
      <c r="H709" s="51"/>
      <c r="I709" s="88"/>
    </row>
    <row r="710" spans="1:9" ht="36">
      <c r="A710" s="91"/>
      <c r="B710" s="61" t="s">
        <v>77</v>
      </c>
      <c r="C710" s="63" t="s">
        <v>432</v>
      </c>
      <c r="D710" s="66" t="s">
        <v>220</v>
      </c>
      <c r="E710" s="51"/>
      <c r="F710" s="51"/>
      <c r="G710" s="51"/>
      <c r="H710" s="51"/>
      <c r="I710" s="88"/>
    </row>
    <row r="711" spans="1:9" ht="63">
      <c r="A711" s="92"/>
      <c r="B711" s="61"/>
      <c r="C711" s="64" t="s">
        <v>133</v>
      </c>
      <c r="D711" s="66" t="s">
        <v>435</v>
      </c>
      <c r="E711" s="51"/>
      <c r="F711" s="51"/>
      <c r="G711" s="51"/>
      <c r="H711" s="51"/>
      <c r="I711" s="88"/>
    </row>
    <row r="712" spans="1:9" ht="36">
      <c r="A712" s="92" t="s">
        <v>75</v>
      </c>
      <c r="B712" s="61"/>
      <c r="C712" s="65" t="s">
        <v>433</v>
      </c>
      <c r="D712" s="67" t="s">
        <v>436</v>
      </c>
      <c r="E712" s="51"/>
      <c r="F712" s="51"/>
      <c r="G712" s="51"/>
      <c r="H712" s="51"/>
      <c r="I712" s="88"/>
    </row>
    <row r="713" spans="1:9">
      <c r="A713" s="92"/>
      <c r="B713" s="61"/>
      <c r="C713" s="65"/>
      <c r="D713" s="66"/>
      <c r="E713" s="51"/>
      <c r="F713" s="51"/>
      <c r="G713" s="51"/>
      <c r="H713" s="51"/>
      <c r="I713" s="88"/>
    </row>
    <row r="714" spans="1:9">
      <c r="A714" s="92"/>
      <c r="B714" s="61"/>
      <c r="C714" s="65"/>
      <c r="D714" s="66"/>
      <c r="E714" s="51"/>
      <c r="F714" s="51"/>
      <c r="G714" s="51"/>
      <c r="H714" s="51"/>
      <c r="I714" s="88"/>
    </row>
    <row r="715" spans="1:9">
      <c r="A715" s="92"/>
      <c r="B715" s="61"/>
      <c r="C715" s="65"/>
      <c r="D715" s="66"/>
      <c r="E715" s="51"/>
      <c r="F715" s="51"/>
      <c r="G715" s="51"/>
      <c r="H715" s="51"/>
      <c r="I715" s="88"/>
    </row>
    <row r="716" spans="1:9">
      <c r="A716" s="92"/>
      <c r="B716" s="61"/>
      <c r="C716" s="65"/>
      <c r="D716" s="69" t="s">
        <v>86</v>
      </c>
      <c r="E716" s="51"/>
      <c r="F716" s="51"/>
      <c r="G716" s="51"/>
      <c r="H716" s="51"/>
      <c r="I716" s="88"/>
    </row>
    <row r="717" spans="1:9" ht="36">
      <c r="A717" s="93"/>
      <c r="B717" s="70" t="s">
        <v>117</v>
      </c>
      <c r="C717" s="72" t="s">
        <v>152</v>
      </c>
      <c r="D717" s="75" t="s">
        <v>438</v>
      </c>
      <c r="E717" s="51"/>
      <c r="F717" s="51"/>
      <c r="G717" s="51"/>
      <c r="H717" s="51"/>
      <c r="I717" s="88"/>
    </row>
    <row r="718" spans="1:9">
      <c r="A718" s="94"/>
      <c r="B718" s="71" t="s">
        <v>87</v>
      </c>
      <c r="C718" s="73" t="s">
        <v>437</v>
      </c>
      <c r="D718" s="75" t="s">
        <v>83</v>
      </c>
      <c r="E718" s="51"/>
      <c r="F718" s="51"/>
      <c r="G718" s="51"/>
      <c r="H718" s="51"/>
      <c r="I718" s="88"/>
    </row>
    <row r="719" spans="1:9" ht="36">
      <c r="A719" s="95"/>
      <c r="B719" s="71"/>
      <c r="C719" s="57" t="s">
        <v>154</v>
      </c>
      <c r="D719" s="75" t="s">
        <v>439</v>
      </c>
      <c r="E719" s="51"/>
      <c r="F719" s="51"/>
      <c r="G719" s="51"/>
      <c r="H719" s="51"/>
      <c r="I719" s="88"/>
    </row>
    <row r="720" spans="1:9" ht="27">
      <c r="A720" s="95" t="s">
        <v>75</v>
      </c>
      <c r="B720" s="71"/>
      <c r="C720" s="74" t="s">
        <v>373</v>
      </c>
      <c r="D720" s="76" t="s">
        <v>440</v>
      </c>
      <c r="E720" s="51"/>
      <c r="F720" s="51"/>
      <c r="G720" s="51"/>
      <c r="H720" s="51"/>
      <c r="I720" s="88"/>
    </row>
    <row r="721" spans="1:9">
      <c r="A721" s="95"/>
      <c r="B721" s="71"/>
      <c r="C721" s="74"/>
      <c r="D721" s="75"/>
      <c r="E721" s="51"/>
      <c r="F721" s="51"/>
      <c r="G721" s="51"/>
      <c r="H721" s="51"/>
      <c r="I721" s="88"/>
    </row>
    <row r="722" spans="1:9">
      <c r="A722" s="95"/>
      <c r="B722" s="71"/>
      <c r="C722" s="74"/>
      <c r="D722" s="75"/>
      <c r="E722" s="51"/>
      <c r="F722" s="51"/>
      <c r="G722" s="51"/>
      <c r="H722" s="51"/>
      <c r="I722" s="88"/>
    </row>
    <row r="723" spans="1:9">
      <c r="A723" s="95"/>
      <c r="B723" s="71"/>
      <c r="C723" s="74"/>
      <c r="D723" s="75"/>
      <c r="E723" s="51"/>
      <c r="F723" s="51"/>
      <c r="G723" s="51"/>
      <c r="H723" s="51"/>
      <c r="I723" s="88"/>
    </row>
    <row r="724" spans="1:9">
      <c r="A724" s="95"/>
      <c r="B724" s="71"/>
      <c r="C724" s="74"/>
      <c r="D724" s="78" t="s">
        <v>86</v>
      </c>
      <c r="E724" s="51"/>
      <c r="F724" s="51"/>
      <c r="G724" s="51"/>
      <c r="H724" s="51"/>
      <c r="I724" s="88"/>
    </row>
    <row r="725" spans="1:9" ht="36">
      <c r="A725" s="90"/>
      <c r="B725" s="60" t="s">
        <v>76</v>
      </c>
      <c r="C725" s="62" t="s">
        <v>131</v>
      </c>
      <c r="D725" s="66" t="s">
        <v>441</v>
      </c>
      <c r="E725" s="51"/>
      <c r="F725" s="51"/>
      <c r="G725" s="51"/>
      <c r="H725" s="51"/>
      <c r="I725" s="88"/>
    </row>
    <row r="726" spans="1:9" ht="63">
      <c r="A726" s="91"/>
      <c r="B726" s="61" t="s">
        <v>77</v>
      </c>
      <c r="C726" s="64" t="s">
        <v>133</v>
      </c>
      <c r="D726" s="66" t="s">
        <v>83</v>
      </c>
      <c r="E726" s="51"/>
      <c r="F726" s="51"/>
      <c r="G726" s="51"/>
      <c r="H726" s="51"/>
      <c r="I726" s="88"/>
    </row>
    <row r="727" spans="1:9" ht="27">
      <c r="A727" s="92"/>
      <c r="B727" s="61"/>
      <c r="C727" s="65" t="s">
        <v>302</v>
      </c>
      <c r="D727" s="66" t="s">
        <v>442</v>
      </c>
      <c r="E727" s="51"/>
      <c r="F727" s="51"/>
      <c r="G727" s="51"/>
      <c r="H727" s="51"/>
      <c r="I727" s="88"/>
    </row>
    <row r="728" spans="1:9">
      <c r="A728" s="92" t="s">
        <v>75</v>
      </c>
      <c r="B728" s="61"/>
      <c r="C728" s="65"/>
      <c r="D728" s="67" t="s">
        <v>443</v>
      </c>
      <c r="E728" s="51"/>
      <c r="F728" s="51"/>
      <c r="G728" s="51"/>
      <c r="H728" s="51"/>
      <c r="I728" s="88"/>
    </row>
    <row r="729" spans="1:9">
      <c r="A729" s="92"/>
      <c r="B729" s="61"/>
      <c r="C729" s="65"/>
      <c r="D729" s="66"/>
      <c r="E729" s="51"/>
      <c r="F729" s="51"/>
      <c r="G729" s="51"/>
      <c r="H729" s="51"/>
      <c r="I729" s="88"/>
    </row>
    <row r="730" spans="1:9">
      <c r="A730" s="92"/>
      <c r="B730" s="61"/>
      <c r="C730" s="65"/>
      <c r="D730" s="66"/>
      <c r="E730" s="51"/>
      <c r="F730" s="51"/>
      <c r="G730" s="51"/>
      <c r="H730" s="51"/>
      <c r="I730" s="88"/>
    </row>
    <row r="731" spans="1:9">
      <c r="A731" s="92"/>
      <c r="B731" s="61"/>
      <c r="C731" s="65"/>
      <c r="D731" s="66"/>
      <c r="E731" s="51"/>
      <c r="F731" s="51"/>
      <c r="G731" s="51"/>
      <c r="H731" s="51"/>
      <c r="I731" s="88"/>
    </row>
    <row r="732" spans="1:9">
      <c r="A732" s="92"/>
      <c r="B732" s="61"/>
      <c r="C732" s="65"/>
      <c r="D732" s="69" t="s">
        <v>86</v>
      </c>
      <c r="E732" s="51"/>
      <c r="F732" s="51"/>
      <c r="G732" s="51"/>
      <c r="H732" s="51"/>
      <c r="I732" s="88"/>
    </row>
    <row r="733" spans="1:9" ht="36">
      <c r="A733" s="93"/>
      <c r="B733" s="70" t="s">
        <v>76</v>
      </c>
      <c r="C733" s="72" t="s">
        <v>131</v>
      </c>
      <c r="D733" s="75" t="s">
        <v>445</v>
      </c>
      <c r="E733" s="51"/>
      <c r="F733" s="51"/>
      <c r="G733" s="51"/>
      <c r="H733" s="51"/>
      <c r="I733" s="88"/>
    </row>
    <row r="734" spans="1:9" ht="63">
      <c r="A734" s="94"/>
      <c r="B734" s="71" t="s">
        <v>77</v>
      </c>
      <c r="C734" s="57" t="s">
        <v>133</v>
      </c>
      <c r="D734" s="75" t="s">
        <v>446</v>
      </c>
      <c r="E734" s="51"/>
      <c r="F734" s="51"/>
      <c r="G734" s="51"/>
      <c r="H734" s="51"/>
      <c r="I734" s="88"/>
    </row>
    <row r="735" spans="1:9" ht="36">
      <c r="A735" s="95"/>
      <c r="B735" s="71"/>
      <c r="C735" s="74" t="s">
        <v>444</v>
      </c>
      <c r="D735" s="75" t="s">
        <v>447</v>
      </c>
      <c r="E735" s="51"/>
      <c r="F735" s="51"/>
      <c r="G735" s="51"/>
      <c r="H735" s="51"/>
      <c r="I735" s="88"/>
    </row>
    <row r="736" spans="1:9">
      <c r="A736" s="95" t="s">
        <v>75</v>
      </c>
      <c r="B736" s="71"/>
      <c r="C736" s="74"/>
      <c r="D736" s="76" t="s">
        <v>448</v>
      </c>
      <c r="E736" s="51"/>
      <c r="F736" s="51"/>
      <c r="G736" s="51"/>
      <c r="H736" s="51"/>
      <c r="I736" s="88"/>
    </row>
    <row r="737" spans="1:9">
      <c r="A737" s="95"/>
      <c r="B737" s="71"/>
      <c r="C737" s="74"/>
      <c r="D737" s="75"/>
      <c r="E737" s="51"/>
      <c r="F737" s="51"/>
      <c r="G737" s="51"/>
      <c r="H737" s="51"/>
      <c r="I737" s="88"/>
    </row>
    <row r="738" spans="1:9">
      <c r="A738" s="95"/>
      <c r="B738" s="71"/>
      <c r="C738" s="74"/>
      <c r="D738" s="75"/>
      <c r="E738" s="51"/>
      <c r="F738" s="51"/>
      <c r="G738" s="51"/>
      <c r="H738" s="51"/>
      <c r="I738" s="88"/>
    </row>
    <row r="739" spans="1:9">
      <c r="A739" s="95"/>
      <c r="B739" s="71"/>
      <c r="C739" s="74"/>
      <c r="D739" s="75"/>
      <c r="E739" s="51"/>
      <c r="F739" s="51"/>
      <c r="G739" s="51"/>
      <c r="H739" s="51"/>
      <c r="I739" s="88"/>
    </row>
    <row r="740" spans="1:9">
      <c r="A740" s="95"/>
      <c r="B740" s="71"/>
      <c r="C740" s="74"/>
      <c r="D740" s="78" t="s">
        <v>86</v>
      </c>
      <c r="E740" s="51"/>
      <c r="F740" s="51"/>
      <c r="G740" s="51"/>
      <c r="H740" s="51"/>
      <c r="I740" s="88"/>
    </row>
    <row r="741" spans="1:9" ht="36">
      <c r="A741" s="90"/>
      <c r="B741" s="60" t="s">
        <v>117</v>
      </c>
      <c r="C741" s="62" t="s">
        <v>152</v>
      </c>
      <c r="D741" s="66" t="s">
        <v>450</v>
      </c>
      <c r="E741" s="51"/>
      <c r="F741" s="51"/>
      <c r="G741" s="51"/>
      <c r="H741" s="51"/>
      <c r="I741" s="88"/>
    </row>
    <row r="742" spans="1:9" ht="189">
      <c r="A742" s="91"/>
      <c r="B742" s="61" t="s">
        <v>87</v>
      </c>
      <c r="C742" s="63" t="s">
        <v>449</v>
      </c>
      <c r="D742" s="66" t="s">
        <v>83</v>
      </c>
      <c r="E742" s="51"/>
      <c r="F742" s="51"/>
      <c r="G742" s="51"/>
      <c r="H742" s="51"/>
      <c r="I742" s="88"/>
    </row>
    <row r="743" spans="1:9" ht="36">
      <c r="A743" s="92"/>
      <c r="B743" s="61"/>
      <c r="C743" s="64" t="s">
        <v>154</v>
      </c>
      <c r="D743" s="66" t="s">
        <v>451</v>
      </c>
      <c r="E743" s="51"/>
      <c r="F743" s="51"/>
      <c r="G743" s="51"/>
      <c r="H743" s="51"/>
      <c r="I743" s="88"/>
    </row>
    <row r="744" spans="1:9" ht="27">
      <c r="A744" s="92" t="s">
        <v>75</v>
      </c>
      <c r="B744" s="61"/>
      <c r="C744" s="65" t="s">
        <v>141</v>
      </c>
      <c r="D744" s="67" t="s">
        <v>452</v>
      </c>
      <c r="E744" s="51"/>
      <c r="F744" s="51"/>
      <c r="G744" s="51"/>
      <c r="H744" s="51"/>
      <c r="I744" s="88"/>
    </row>
    <row r="745" spans="1:9">
      <c r="A745" s="92"/>
      <c r="B745" s="61"/>
      <c r="C745" s="65"/>
      <c r="D745" s="66"/>
      <c r="E745" s="51"/>
      <c r="F745" s="51"/>
      <c r="G745" s="51"/>
      <c r="H745" s="51"/>
      <c r="I745" s="88"/>
    </row>
    <row r="746" spans="1:9">
      <c r="A746" s="92"/>
      <c r="B746" s="61"/>
      <c r="C746" s="65"/>
      <c r="D746" s="66"/>
      <c r="E746" s="51"/>
      <c r="F746" s="51"/>
      <c r="G746" s="51"/>
      <c r="H746" s="51"/>
      <c r="I746" s="88"/>
    </row>
    <row r="747" spans="1:9">
      <c r="A747" s="92"/>
      <c r="B747" s="61"/>
      <c r="C747" s="65"/>
      <c r="D747" s="66"/>
      <c r="E747" s="51"/>
      <c r="F747" s="51"/>
      <c r="G747" s="51"/>
      <c r="H747" s="51"/>
      <c r="I747" s="88"/>
    </row>
    <row r="748" spans="1:9">
      <c r="A748" s="92"/>
      <c r="B748" s="61"/>
      <c r="C748" s="65"/>
      <c r="D748" s="69" t="s">
        <v>86</v>
      </c>
      <c r="E748" s="51"/>
      <c r="F748" s="51"/>
      <c r="G748" s="51"/>
      <c r="H748" s="51"/>
      <c r="I748" s="88"/>
    </row>
    <row r="749" spans="1:9" ht="36">
      <c r="A749" s="93"/>
      <c r="B749" s="70" t="s">
        <v>117</v>
      </c>
      <c r="C749" s="72" t="s">
        <v>152</v>
      </c>
      <c r="D749" s="75" t="s">
        <v>454</v>
      </c>
      <c r="E749" s="51"/>
      <c r="F749" s="51"/>
      <c r="G749" s="51"/>
      <c r="H749" s="51"/>
      <c r="I749" s="88"/>
    </row>
    <row r="750" spans="1:9" ht="99">
      <c r="A750" s="94"/>
      <c r="B750" s="71" t="s">
        <v>257</v>
      </c>
      <c r="C750" s="73" t="s">
        <v>453</v>
      </c>
      <c r="D750" s="75" t="s">
        <v>83</v>
      </c>
      <c r="E750" s="51"/>
      <c r="F750" s="51"/>
      <c r="G750" s="51"/>
      <c r="H750" s="51"/>
      <c r="I750" s="88"/>
    </row>
    <row r="751" spans="1:9" ht="36">
      <c r="A751" s="95"/>
      <c r="B751" s="71"/>
      <c r="C751" s="57" t="s">
        <v>154</v>
      </c>
      <c r="D751" s="75" t="s">
        <v>451</v>
      </c>
      <c r="E751" s="51"/>
      <c r="F751" s="51"/>
      <c r="G751" s="51"/>
      <c r="H751" s="51"/>
      <c r="I751" s="88"/>
    </row>
    <row r="752" spans="1:9" ht="27">
      <c r="A752" s="95" t="s">
        <v>75</v>
      </c>
      <c r="B752" s="71"/>
      <c r="C752" s="74" t="s">
        <v>141</v>
      </c>
      <c r="D752" s="76" t="s">
        <v>452</v>
      </c>
      <c r="E752" s="51"/>
      <c r="F752" s="51"/>
      <c r="G752" s="51"/>
      <c r="H752" s="51"/>
      <c r="I752" s="88"/>
    </row>
    <row r="753" spans="1:9">
      <c r="A753" s="95"/>
      <c r="B753" s="71"/>
      <c r="C753" s="74"/>
      <c r="D753" s="75"/>
      <c r="E753" s="51"/>
      <c r="F753" s="51"/>
      <c r="G753" s="51"/>
      <c r="H753" s="51"/>
      <c r="I753" s="88"/>
    </row>
    <row r="754" spans="1:9">
      <c r="A754" s="95"/>
      <c r="B754" s="71"/>
      <c r="C754" s="74"/>
      <c r="D754" s="75"/>
      <c r="E754" s="51"/>
      <c r="F754" s="51"/>
      <c r="G754" s="51"/>
      <c r="H754" s="51"/>
      <c r="I754" s="88"/>
    </row>
    <row r="755" spans="1:9">
      <c r="A755" s="95"/>
      <c r="B755" s="71"/>
      <c r="C755" s="74"/>
      <c r="D755" s="75"/>
      <c r="E755" s="51"/>
      <c r="F755" s="51"/>
      <c r="G755" s="51"/>
      <c r="H755" s="51"/>
      <c r="I755" s="88"/>
    </row>
    <row r="756" spans="1:9">
      <c r="A756" s="95"/>
      <c r="B756" s="71"/>
      <c r="C756" s="74"/>
      <c r="D756" s="78" t="s">
        <v>86</v>
      </c>
      <c r="E756" s="51"/>
      <c r="F756" s="51"/>
      <c r="G756" s="51"/>
      <c r="H756" s="51"/>
      <c r="I756" s="88"/>
    </row>
    <row r="757" spans="1:9" ht="36">
      <c r="A757" s="90"/>
      <c r="B757" s="60" t="s">
        <v>76</v>
      </c>
      <c r="C757" s="62" t="s">
        <v>131</v>
      </c>
      <c r="D757" s="66" t="s">
        <v>456</v>
      </c>
      <c r="E757" s="51"/>
      <c r="F757" s="51"/>
      <c r="G757" s="51"/>
      <c r="H757" s="51"/>
      <c r="I757" s="88"/>
    </row>
    <row r="758" spans="1:9" ht="63">
      <c r="A758" s="91"/>
      <c r="B758" s="61" t="s">
        <v>77</v>
      </c>
      <c r="C758" s="64" t="s">
        <v>133</v>
      </c>
      <c r="D758" s="66" t="s">
        <v>83</v>
      </c>
      <c r="E758" s="51"/>
      <c r="F758" s="51"/>
      <c r="G758" s="51"/>
      <c r="H758" s="51"/>
      <c r="I758" s="88"/>
    </row>
    <row r="759" spans="1:9" ht="27">
      <c r="A759" s="92"/>
      <c r="B759" s="61"/>
      <c r="C759" s="65" t="s">
        <v>455</v>
      </c>
      <c r="D759" s="66" t="s">
        <v>451</v>
      </c>
      <c r="E759" s="51"/>
      <c r="F759" s="51"/>
      <c r="G759" s="51"/>
      <c r="H759" s="51"/>
      <c r="I759" s="88"/>
    </row>
    <row r="760" spans="1:9">
      <c r="A760" s="92" t="s">
        <v>75</v>
      </c>
      <c r="B760" s="61"/>
      <c r="C760" s="65"/>
      <c r="D760" s="67" t="s">
        <v>452</v>
      </c>
      <c r="E760" s="51"/>
      <c r="F760" s="51"/>
      <c r="G760" s="51"/>
      <c r="H760" s="51"/>
      <c r="I760" s="88"/>
    </row>
    <row r="761" spans="1:9">
      <c r="A761" s="92"/>
      <c r="B761" s="61"/>
      <c r="C761" s="65"/>
      <c r="D761" s="66"/>
      <c r="E761" s="51"/>
      <c r="F761" s="51"/>
      <c r="G761" s="51"/>
      <c r="H761" s="51"/>
      <c r="I761" s="88"/>
    </row>
    <row r="762" spans="1:9">
      <c r="A762" s="92"/>
      <c r="B762" s="61"/>
      <c r="C762" s="65"/>
      <c r="D762" s="66"/>
      <c r="E762" s="51"/>
      <c r="F762" s="51"/>
      <c r="G762" s="51"/>
      <c r="H762" s="51"/>
      <c r="I762" s="88"/>
    </row>
    <row r="763" spans="1:9">
      <c r="A763" s="92"/>
      <c r="B763" s="61"/>
      <c r="C763" s="65"/>
      <c r="D763" s="66"/>
      <c r="E763" s="51"/>
      <c r="F763" s="51"/>
      <c r="G763" s="51"/>
      <c r="H763" s="51"/>
      <c r="I763" s="88"/>
    </row>
    <row r="764" spans="1:9">
      <c r="A764" s="92"/>
      <c r="B764" s="61"/>
      <c r="C764" s="65"/>
      <c r="D764" s="69" t="s">
        <v>86</v>
      </c>
      <c r="E764" s="51"/>
      <c r="F764" s="51"/>
      <c r="G764" s="51"/>
      <c r="H764" s="51"/>
      <c r="I764" s="88"/>
    </row>
    <row r="765" spans="1:9" ht="36">
      <c r="A765" s="93"/>
      <c r="B765" s="70" t="s">
        <v>76</v>
      </c>
      <c r="C765" s="72" t="s">
        <v>138</v>
      </c>
      <c r="D765" s="75" t="s">
        <v>458</v>
      </c>
      <c r="E765" s="51"/>
      <c r="F765" s="51"/>
      <c r="G765" s="51"/>
      <c r="H765" s="51"/>
      <c r="I765" s="88"/>
    </row>
    <row r="766" spans="1:9" ht="36">
      <c r="A766" s="94"/>
      <c r="B766" s="71" t="s">
        <v>77</v>
      </c>
      <c r="C766" s="73" t="s">
        <v>457</v>
      </c>
      <c r="D766" s="75" t="s">
        <v>83</v>
      </c>
      <c r="E766" s="51"/>
      <c r="F766" s="51"/>
      <c r="G766" s="51"/>
      <c r="H766" s="51"/>
      <c r="I766" s="88"/>
    </row>
    <row r="767" spans="1:9" ht="72">
      <c r="A767" s="95"/>
      <c r="B767" s="71"/>
      <c r="C767" s="57" t="s">
        <v>140</v>
      </c>
      <c r="D767" s="75" t="s">
        <v>459</v>
      </c>
      <c r="E767" s="51"/>
      <c r="F767" s="51"/>
      <c r="G767" s="51"/>
      <c r="H767" s="51"/>
      <c r="I767" s="88"/>
    </row>
    <row r="768" spans="1:9" ht="27">
      <c r="A768" s="95" t="s">
        <v>75</v>
      </c>
      <c r="B768" s="71"/>
      <c r="C768" s="74" t="s">
        <v>141</v>
      </c>
      <c r="D768" s="76" t="s">
        <v>460</v>
      </c>
      <c r="E768" s="51"/>
      <c r="F768" s="51"/>
      <c r="G768" s="51"/>
      <c r="H768" s="51"/>
      <c r="I768" s="88"/>
    </row>
    <row r="769" spans="1:9">
      <c r="A769" s="95"/>
      <c r="B769" s="71"/>
      <c r="C769" s="74"/>
      <c r="D769" s="75"/>
      <c r="E769" s="51"/>
      <c r="F769" s="51"/>
      <c r="G769" s="51"/>
      <c r="H769" s="51"/>
      <c r="I769" s="88"/>
    </row>
    <row r="770" spans="1:9">
      <c r="A770" s="95"/>
      <c r="B770" s="71"/>
      <c r="C770" s="74"/>
      <c r="D770" s="75"/>
      <c r="E770" s="51"/>
      <c r="F770" s="51"/>
      <c r="G770" s="51"/>
      <c r="H770" s="51"/>
      <c r="I770" s="88"/>
    </row>
    <row r="771" spans="1:9">
      <c r="A771" s="95"/>
      <c r="B771" s="71"/>
      <c r="C771" s="74"/>
      <c r="D771" s="75"/>
      <c r="E771" s="51"/>
      <c r="F771" s="51"/>
      <c r="G771" s="51"/>
      <c r="H771" s="51"/>
      <c r="I771" s="88"/>
    </row>
    <row r="772" spans="1:9">
      <c r="A772" s="95"/>
      <c r="B772" s="71"/>
      <c r="C772" s="74"/>
      <c r="D772" s="78" t="s">
        <v>86</v>
      </c>
      <c r="E772" s="51"/>
      <c r="F772" s="51"/>
      <c r="G772" s="51"/>
      <c r="H772" s="51"/>
      <c r="I772" s="88"/>
    </row>
    <row r="773" spans="1:9" ht="36">
      <c r="A773" s="90"/>
      <c r="B773" s="60" t="s">
        <v>76</v>
      </c>
      <c r="C773" s="62" t="s">
        <v>131</v>
      </c>
      <c r="D773" s="66" t="s">
        <v>461</v>
      </c>
      <c r="E773" s="51"/>
      <c r="F773" s="51"/>
      <c r="G773" s="51"/>
      <c r="H773" s="51"/>
      <c r="I773" s="88"/>
    </row>
    <row r="774" spans="1:9" ht="63">
      <c r="A774" s="91"/>
      <c r="B774" s="61" t="s">
        <v>77</v>
      </c>
      <c r="C774" s="64" t="s">
        <v>133</v>
      </c>
      <c r="D774" s="66" t="s">
        <v>83</v>
      </c>
      <c r="E774" s="51"/>
      <c r="F774" s="51"/>
      <c r="G774" s="51"/>
      <c r="H774" s="51"/>
      <c r="I774" s="88"/>
    </row>
    <row r="775" spans="1:9" ht="27">
      <c r="A775" s="92"/>
      <c r="B775" s="61"/>
      <c r="C775" s="65" t="s">
        <v>141</v>
      </c>
      <c r="D775" s="66" t="s">
        <v>459</v>
      </c>
      <c r="E775" s="51"/>
      <c r="F775" s="51"/>
      <c r="G775" s="51"/>
      <c r="H775" s="51"/>
      <c r="I775" s="88"/>
    </row>
    <row r="776" spans="1:9">
      <c r="A776" s="92" t="s">
        <v>75</v>
      </c>
      <c r="B776" s="61"/>
      <c r="C776" s="65"/>
      <c r="D776" s="67" t="s">
        <v>460</v>
      </c>
      <c r="E776" s="51"/>
      <c r="F776" s="51"/>
      <c r="G776" s="51"/>
      <c r="H776" s="51"/>
      <c r="I776" s="88"/>
    </row>
    <row r="777" spans="1:9">
      <c r="A777" s="92"/>
      <c r="B777" s="61"/>
      <c r="C777" s="65"/>
      <c r="D777" s="66"/>
      <c r="E777" s="51"/>
      <c r="F777" s="51"/>
      <c r="G777" s="51"/>
      <c r="H777" s="51"/>
      <c r="I777" s="88"/>
    </row>
    <row r="778" spans="1:9">
      <c r="A778" s="92"/>
      <c r="B778" s="61"/>
      <c r="C778" s="65"/>
      <c r="D778" s="66"/>
      <c r="E778" s="51"/>
      <c r="F778" s="51"/>
      <c r="G778" s="51"/>
      <c r="H778" s="51"/>
      <c r="I778" s="88"/>
    </row>
    <row r="779" spans="1:9">
      <c r="A779" s="92"/>
      <c r="B779" s="61"/>
      <c r="C779" s="65"/>
      <c r="D779" s="66"/>
      <c r="E779" s="51"/>
      <c r="F779" s="51"/>
      <c r="G779" s="51"/>
      <c r="H779" s="51"/>
      <c r="I779" s="88"/>
    </row>
    <row r="780" spans="1:9">
      <c r="A780" s="92"/>
      <c r="B780" s="61"/>
      <c r="C780" s="65"/>
      <c r="D780" s="69" t="s">
        <v>86</v>
      </c>
      <c r="E780" s="51"/>
      <c r="F780" s="51"/>
      <c r="G780" s="51"/>
      <c r="H780" s="51"/>
      <c r="I780" s="88"/>
    </row>
    <row r="781" spans="1:9" ht="36">
      <c r="A781" s="93"/>
      <c r="B781" s="70" t="s">
        <v>76</v>
      </c>
      <c r="C781" s="72" t="s">
        <v>138</v>
      </c>
      <c r="D781" s="75" t="s">
        <v>463</v>
      </c>
      <c r="E781" s="51"/>
      <c r="F781" s="51"/>
      <c r="G781" s="51"/>
      <c r="H781" s="51"/>
      <c r="I781" s="88"/>
    </row>
    <row r="782" spans="1:9" ht="27">
      <c r="A782" s="94"/>
      <c r="B782" s="71" t="s">
        <v>77</v>
      </c>
      <c r="C782" s="73" t="s">
        <v>462</v>
      </c>
      <c r="D782" s="75" t="s">
        <v>464</v>
      </c>
      <c r="E782" s="51"/>
      <c r="F782" s="51"/>
      <c r="G782" s="51"/>
      <c r="H782" s="51"/>
      <c r="I782" s="88"/>
    </row>
    <row r="783" spans="1:9" ht="72">
      <c r="A783" s="95"/>
      <c r="B783" s="71"/>
      <c r="C783" s="57" t="s">
        <v>140</v>
      </c>
      <c r="D783" s="75" t="s">
        <v>465</v>
      </c>
      <c r="E783" s="51"/>
      <c r="F783" s="51"/>
      <c r="G783" s="51"/>
      <c r="H783" s="51"/>
      <c r="I783" s="88"/>
    </row>
    <row r="784" spans="1:9" ht="27">
      <c r="A784" s="95" t="s">
        <v>75</v>
      </c>
      <c r="B784" s="71"/>
      <c r="C784" s="74" t="s">
        <v>141</v>
      </c>
      <c r="D784" s="76" t="s">
        <v>466</v>
      </c>
      <c r="E784" s="51"/>
      <c r="F784" s="51"/>
      <c r="G784" s="51"/>
      <c r="H784" s="51"/>
      <c r="I784" s="88"/>
    </row>
    <row r="785" spans="1:9">
      <c r="A785" s="95"/>
      <c r="B785" s="71"/>
      <c r="C785" s="74"/>
      <c r="D785" s="75"/>
      <c r="E785" s="51"/>
      <c r="F785" s="51"/>
      <c r="G785" s="51"/>
      <c r="H785" s="51"/>
      <c r="I785" s="88"/>
    </row>
    <row r="786" spans="1:9">
      <c r="A786" s="95"/>
      <c r="B786" s="71"/>
      <c r="C786" s="74"/>
      <c r="D786" s="75"/>
      <c r="E786" s="51"/>
      <c r="F786" s="51"/>
      <c r="G786" s="51"/>
      <c r="H786" s="51"/>
      <c r="I786" s="88"/>
    </row>
    <row r="787" spans="1:9">
      <c r="A787" s="95"/>
      <c r="B787" s="71"/>
      <c r="C787" s="74"/>
      <c r="D787" s="75"/>
      <c r="E787" s="51"/>
      <c r="F787" s="51"/>
      <c r="G787" s="51"/>
      <c r="H787" s="51"/>
      <c r="I787" s="88"/>
    </row>
    <row r="788" spans="1:9">
      <c r="A788" s="95"/>
      <c r="B788" s="71"/>
      <c r="C788" s="74"/>
      <c r="D788" s="78" t="s">
        <v>86</v>
      </c>
      <c r="E788" s="51"/>
      <c r="F788" s="51"/>
      <c r="G788" s="51"/>
      <c r="H788" s="51"/>
      <c r="I788" s="88"/>
    </row>
    <row r="789" spans="1:9" ht="36">
      <c r="A789" s="90"/>
      <c r="B789" s="60" t="s">
        <v>76</v>
      </c>
      <c r="C789" s="62" t="s">
        <v>131</v>
      </c>
      <c r="D789" s="66" t="s">
        <v>468</v>
      </c>
      <c r="E789" s="51"/>
      <c r="F789" s="51"/>
      <c r="G789" s="51"/>
      <c r="H789" s="51"/>
      <c r="I789" s="88"/>
    </row>
    <row r="790" spans="1:9" ht="63">
      <c r="A790" s="91"/>
      <c r="B790" s="61" t="s">
        <v>77</v>
      </c>
      <c r="C790" s="64" t="s">
        <v>133</v>
      </c>
      <c r="D790" s="66" t="s">
        <v>83</v>
      </c>
      <c r="E790" s="51"/>
      <c r="F790" s="51"/>
      <c r="G790" s="51"/>
      <c r="H790" s="51"/>
      <c r="I790" s="88"/>
    </row>
    <row r="791" spans="1:9" ht="36">
      <c r="A791" s="92"/>
      <c r="B791" s="61"/>
      <c r="C791" s="65" t="s">
        <v>467</v>
      </c>
      <c r="D791" s="66" t="s">
        <v>469</v>
      </c>
      <c r="E791" s="51"/>
      <c r="F791" s="51"/>
      <c r="G791" s="51"/>
      <c r="H791" s="51"/>
      <c r="I791" s="88"/>
    </row>
    <row r="792" spans="1:9">
      <c r="A792" s="92" t="s">
        <v>75</v>
      </c>
      <c r="B792" s="61"/>
      <c r="C792" s="65"/>
      <c r="D792" s="67" t="s">
        <v>470</v>
      </c>
      <c r="E792" s="51"/>
      <c r="F792" s="51"/>
      <c r="G792" s="51"/>
      <c r="H792" s="51"/>
      <c r="I792" s="88"/>
    </row>
    <row r="793" spans="1:9">
      <c r="A793" s="92"/>
      <c r="B793" s="61"/>
      <c r="C793" s="65"/>
      <c r="D793" s="66"/>
      <c r="E793" s="51"/>
      <c r="F793" s="51"/>
      <c r="G793" s="51"/>
      <c r="H793" s="51"/>
      <c r="I793" s="88"/>
    </row>
    <row r="794" spans="1:9">
      <c r="A794" s="92"/>
      <c r="B794" s="61"/>
      <c r="C794" s="65"/>
      <c r="D794" s="66"/>
      <c r="E794" s="51"/>
      <c r="F794" s="51"/>
      <c r="G794" s="51"/>
      <c r="H794" s="51"/>
      <c r="I794" s="88"/>
    </row>
    <row r="795" spans="1:9">
      <c r="A795" s="92"/>
      <c r="B795" s="61"/>
      <c r="C795" s="65"/>
      <c r="D795" s="66"/>
      <c r="E795" s="51"/>
      <c r="F795" s="51"/>
      <c r="G795" s="51"/>
      <c r="H795" s="51"/>
      <c r="I795" s="88"/>
    </row>
    <row r="796" spans="1:9">
      <c r="A796" s="92"/>
      <c r="B796" s="61"/>
      <c r="C796" s="65"/>
      <c r="D796" s="69" t="s">
        <v>86</v>
      </c>
      <c r="E796" s="51"/>
      <c r="F796" s="51"/>
      <c r="G796" s="51"/>
      <c r="H796" s="51"/>
      <c r="I796" s="88"/>
    </row>
    <row r="797" spans="1:9" ht="36">
      <c r="A797" s="93"/>
      <c r="B797" s="70" t="s">
        <v>76</v>
      </c>
      <c r="C797" s="72" t="s">
        <v>131</v>
      </c>
      <c r="D797" s="75" t="s">
        <v>473</v>
      </c>
      <c r="E797" s="51"/>
      <c r="F797" s="51"/>
      <c r="G797" s="51"/>
      <c r="H797" s="51"/>
      <c r="I797" s="88"/>
    </row>
    <row r="798" spans="1:9" ht="72">
      <c r="A798" s="94"/>
      <c r="B798" s="71" t="s">
        <v>77</v>
      </c>
      <c r="C798" s="73" t="s">
        <v>471</v>
      </c>
      <c r="D798" s="75" t="s">
        <v>83</v>
      </c>
      <c r="E798" s="51"/>
      <c r="F798" s="51"/>
      <c r="G798" s="51"/>
      <c r="H798" s="51"/>
      <c r="I798" s="88"/>
    </row>
    <row r="799" spans="1:9" ht="63">
      <c r="A799" s="95"/>
      <c r="B799" s="71"/>
      <c r="C799" s="57" t="s">
        <v>133</v>
      </c>
      <c r="D799" s="75" t="s">
        <v>474</v>
      </c>
      <c r="E799" s="51"/>
      <c r="F799" s="51"/>
      <c r="G799" s="51"/>
      <c r="H799" s="51"/>
      <c r="I799" s="88"/>
    </row>
    <row r="800" spans="1:9" ht="36">
      <c r="A800" s="95" t="s">
        <v>75</v>
      </c>
      <c r="B800" s="71"/>
      <c r="C800" s="74" t="s">
        <v>472</v>
      </c>
      <c r="D800" s="76" t="s">
        <v>475</v>
      </c>
      <c r="E800" s="51"/>
      <c r="F800" s="51"/>
      <c r="G800" s="51"/>
      <c r="H800" s="51"/>
      <c r="I800" s="88"/>
    </row>
    <row r="801" spans="1:9">
      <c r="A801" s="95"/>
      <c r="B801" s="71"/>
      <c r="C801" s="74"/>
      <c r="D801" s="75"/>
      <c r="E801" s="51"/>
      <c r="F801" s="51"/>
      <c r="G801" s="51"/>
      <c r="H801" s="51"/>
      <c r="I801" s="88"/>
    </row>
    <row r="802" spans="1:9">
      <c r="A802" s="95"/>
      <c r="B802" s="71"/>
      <c r="C802" s="74"/>
      <c r="D802" s="75"/>
      <c r="E802" s="51"/>
      <c r="F802" s="51"/>
      <c r="G802" s="51"/>
      <c r="H802" s="51"/>
      <c r="I802" s="88"/>
    </row>
    <row r="803" spans="1:9">
      <c r="A803" s="95"/>
      <c r="B803" s="71"/>
      <c r="C803" s="74"/>
      <c r="D803" s="75"/>
      <c r="E803" s="51"/>
      <c r="F803" s="51"/>
      <c r="G803" s="51"/>
      <c r="H803" s="51"/>
      <c r="I803" s="88"/>
    </row>
    <row r="804" spans="1:9">
      <c r="A804" s="95"/>
      <c r="B804" s="71"/>
      <c r="C804" s="74"/>
      <c r="D804" s="78" t="s">
        <v>86</v>
      </c>
      <c r="E804" s="51"/>
      <c r="F804" s="51"/>
      <c r="G804" s="51"/>
      <c r="H804" s="51"/>
      <c r="I804" s="88"/>
    </row>
    <row r="805" spans="1:9" ht="36">
      <c r="A805" s="90"/>
      <c r="B805" s="60" t="s">
        <v>117</v>
      </c>
      <c r="C805" s="62" t="s">
        <v>138</v>
      </c>
      <c r="D805" s="66" t="s">
        <v>478</v>
      </c>
      <c r="E805" s="51"/>
      <c r="F805" s="51"/>
      <c r="G805" s="51"/>
      <c r="H805" s="51"/>
      <c r="I805" s="88"/>
    </row>
    <row r="806" spans="1:9" ht="108">
      <c r="A806" s="91"/>
      <c r="B806" s="61" t="s">
        <v>87</v>
      </c>
      <c r="C806" s="63" t="s">
        <v>476</v>
      </c>
      <c r="D806" s="66" t="s">
        <v>83</v>
      </c>
      <c r="E806" s="51"/>
      <c r="F806" s="51"/>
      <c r="G806" s="51"/>
      <c r="H806" s="51"/>
      <c r="I806" s="88"/>
    </row>
    <row r="807" spans="1:9" ht="72">
      <c r="A807" s="92"/>
      <c r="B807" s="61"/>
      <c r="C807" s="64" t="s">
        <v>140</v>
      </c>
      <c r="D807" s="66" t="s">
        <v>479</v>
      </c>
      <c r="E807" s="51"/>
      <c r="F807" s="51"/>
      <c r="G807" s="51"/>
      <c r="H807" s="51"/>
      <c r="I807" s="88"/>
    </row>
    <row r="808" spans="1:9" ht="27">
      <c r="A808" s="92" t="s">
        <v>75</v>
      </c>
      <c r="B808" s="61"/>
      <c r="C808" s="65" t="s">
        <v>477</v>
      </c>
      <c r="D808" s="67" t="s">
        <v>480</v>
      </c>
      <c r="E808" s="51"/>
      <c r="F808" s="51"/>
      <c r="G808" s="51"/>
      <c r="H808" s="51"/>
      <c r="I808" s="88"/>
    </row>
    <row r="809" spans="1:9">
      <c r="A809" s="92"/>
      <c r="B809" s="61"/>
      <c r="C809" s="65"/>
      <c r="D809" s="66"/>
      <c r="E809" s="51"/>
      <c r="F809" s="51"/>
      <c r="G809" s="51"/>
      <c r="H809" s="51"/>
      <c r="I809" s="88"/>
    </row>
    <row r="810" spans="1:9">
      <c r="A810" s="92"/>
      <c r="B810" s="61"/>
      <c r="C810" s="65"/>
      <c r="D810" s="66"/>
      <c r="E810" s="51"/>
      <c r="F810" s="51"/>
      <c r="G810" s="51"/>
      <c r="H810" s="51"/>
      <c r="I810" s="88"/>
    </row>
    <row r="811" spans="1:9">
      <c r="A811" s="92"/>
      <c r="B811" s="61"/>
      <c r="C811" s="65"/>
      <c r="D811" s="66"/>
      <c r="E811" s="51"/>
      <c r="F811" s="51"/>
      <c r="G811" s="51"/>
      <c r="H811" s="51"/>
      <c r="I811" s="88"/>
    </row>
    <row r="812" spans="1:9">
      <c r="A812" s="92"/>
      <c r="B812" s="61"/>
      <c r="C812" s="65"/>
      <c r="D812" s="69" t="s">
        <v>86</v>
      </c>
      <c r="E812" s="51"/>
      <c r="F812" s="51"/>
      <c r="G812" s="51"/>
      <c r="H812" s="51"/>
      <c r="I812" s="88"/>
    </row>
    <row r="813" spans="1:9" ht="36">
      <c r="A813" s="93"/>
      <c r="B813" s="70" t="s">
        <v>76</v>
      </c>
      <c r="C813" s="72" t="s">
        <v>131</v>
      </c>
      <c r="D813" s="75" t="s">
        <v>483</v>
      </c>
      <c r="E813" s="51"/>
      <c r="F813" s="51"/>
      <c r="G813" s="51"/>
      <c r="H813" s="51"/>
      <c r="I813" s="88"/>
    </row>
    <row r="814" spans="1:9" ht="198">
      <c r="A814" s="94"/>
      <c r="B814" s="71" t="s">
        <v>77</v>
      </c>
      <c r="C814" s="73" t="s">
        <v>481</v>
      </c>
      <c r="D814" s="75" t="s">
        <v>83</v>
      </c>
      <c r="E814" s="51"/>
      <c r="F814" s="51"/>
      <c r="G814" s="51"/>
      <c r="H814" s="51"/>
      <c r="I814" s="88"/>
    </row>
    <row r="815" spans="1:9" ht="63">
      <c r="A815" s="95"/>
      <c r="B815" s="71"/>
      <c r="C815" s="57" t="s">
        <v>133</v>
      </c>
      <c r="D815" s="75" t="s">
        <v>484</v>
      </c>
      <c r="E815" s="51"/>
      <c r="F815" s="51"/>
      <c r="G815" s="51"/>
      <c r="H815" s="51"/>
      <c r="I815" s="88"/>
    </row>
    <row r="816" spans="1:9" ht="36">
      <c r="A816" s="95" t="s">
        <v>75</v>
      </c>
      <c r="B816" s="71"/>
      <c r="C816" s="74" t="s">
        <v>482</v>
      </c>
      <c r="D816" s="76" t="s">
        <v>485</v>
      </c>
      <c r="E816" s="51"/>
      <c r="F816" s="51"/>
      <c r="G816" s="51"/>
      <c r="H816" s="51"/>
      <c r="I816" s="88"/>
    </row>
    <row r="817" spans="1:9">
      <c r="A817" s="95"/>
      <c r="B817" s="71"/>
      <c r="C817" s="74"/>
      <c r="D817" s="75"/>
      <c r="E817" s="51"/>
      <c r="F817" s="51"/>
      <c r="G817" s="51"/>
      <c r="H817" s="51"/>
      <c r="I817" s="88"/>
    </row>
    <row r="818" spans="1:9">
      <c r="A818" s="95"/>
      <c r="B818" s="71"/>
      <c r="C818" s="74"/>
      <c r="D818" s="75"/>
      <c r="E818" s="51"/>
      <c r="F818" s="51"/>
      <c r="G818" s="51"/>
      <c r="H818" s="51"/>
      <c r="I818" s="88"/>
    </row>
    <row r="819" spans="1:9">
      <c r="A819" s="95"/>
      <c r="B819" s="71"/>
      <c r="C819" s="74"/>
      <c r="D819" s="75"/>
      <c r="E819" s="51"/>
      <c r="F819" s="51"/>
      <c r="G819" s="51"/>
      <c r="H819" s="51"/>
      <c r="I819" s="88"/>
    </row>
    <row r="820" spans="1:9">
      <c r="A820" s="95"/>
      <c r="B820" s="71"/>
      <c r="C820" s="74"/>
      <c r="D820" s="78" t="s">
        <v>86</v>
      </c>
      <c r="E820" s="51"/>
      <c r="F820" s="51"/>
      <c r="G820" s="51"/>
      <c r="H820" s="51"/>
      <c r="I820" s="88"/>
    </row>
    <row r="821" spans="1:9" ht="36">
      <c r="A821" s="90"/>
      <c r="B821" s="60" t="s">
        <v>76</v>
      </c>
      <c r="C821" s="62" t="s">
        <v>131</v>
      </c>
      <c r="D821" s="66" t="s">
        <v>487</v>
      </c>
      <c r="E821" s="51"/>
      <c r="F821" s="51"/>
      <c r="G821" s="51"/>
      <c r="H821" s="51"/>
      <c r="I821" s="88"/>
    </row>
    <row r="822" spans="1:9" ht="63">
      <c r="A822" s="91"/>
      <c r="B822" s="61" t="s">
        <v>77</v>
      </c>
      <c r="C822" s="64" t="s">
        <v>133</v>
      </c>
      <c r="D822" s="66" t="s">
        <v>83</v>
      </c>
      <c r="E822" s="51"/>
      <c r="F822" s="51"/>
      <c r="G822" s="51"/>
      <c r="H822" s="51"/>
      <c r="I822" s="88"/>
    </row>
    <row r="823" spans="1:9" ht="27">
      <c r="A823" s="92"/>
      <c r="B823" s="61"/>
      <c r="C823" s="65" t="s">
        <v>486</v>
      </c>
      <c r="D823" s="66" t="s">
        <v>488</v>
      </c>
      <c r="E823" s="51"/>
      <c r="F823" s="51"/>
      <c r="G823" s="51"/>
      <c r="H823" s="51"/>
      <c r="I823" s="88"/>
    </row>
    <row r="824" spans="1:9">
      <c r="A824" s="92" t="s">
        <v>75</v>
      </c>
      <c r="B824" s="61"/>
      <c r="C824" s="65"/>
      <c r="D824" s="67" t="s">
        <v>489</v>
      </c>
      <c r="E824" s="51"/>
      <c r="F824" s="51"/>
      <c r="G824" s="51"/>
      <c r="H824" s="51"/>
      <c r="I824" s="88"/>
    </row>
    <row r="825" spans="1:9">
      <c r="A825" s="92"/>
      <c r="B825" s="61"/>
      <c r="C825" s="65"/>
      <c r="D825" s="66"/>
      <c r="E825" s="51"/>
      <c r="F825" s="51"/>
      <c r="G825" s="51"/>
      <c r="H825" s="51"/>
      <c r="I825" s="88"/>
    </row>
    <row r="826" spans="1:9">
      <c r="A826" s="92"/>
      <c r="B826" s="61"/>
      <c r="C826" s="65"/>
      <c r="D826" s="66"/>
      <c r="E826" s="51"/>
      <c r="F826" s="51"/>
      <c r="G826" s="51"/>
      <c r="H826" s="51"/>
      <c r="I826" s="88"/>
    </row>
    <row r="827" spans="1:9">
      <c r="A827" s="92"/>
      <c r="B827" s="61"/>
      <c r="C827" s="65"/>
      <c r="D827" s="66"/>
      <c r="E827" s="51"/>
      <c r="F827" s="51"/>
      <c r="G827" s="51"/>
      <c r="H827" s="51"/>
      <c r="I827" s="88"/>
    </row>
    <row r="828" spans="1:9">
      <c r="A828" s="92"/>
      <c r="B828" s="61"/>
      <c r="C828" s="65"/>
      <c r="D828" s="69" t="s">
        <v>86</v>
      </c>
      <c r="E828" s="51"/>
      <c r="F828" s="51"/>
      <c r="G828" s="51"/>
      <c r="H828" s="51"/>
      <c r="I828" s="88"/>
    </row>
    <row r="829" spans="1:9" ht="36">
      <c r="A829" s="93"/>
      <c r="B829" s="70" t="s">
        <v>76</v>
      </c>
      <c r="C829" s="72" t="s">
        <v>131</v>
      </c>
      <c r="D829" s="75" t="s">
        <v>491</v>
      </c>
      <c r="E829" s="51"/>
      <c r="F829" s="51"/>
      <c r="G829" s="51"/>
      <c r="H829" s="51"/>
      <c r="I829" s="88"/>
    </row>
    <row r="830" spans="1:9" ht="54">
      <c r="A830" s="94"/>
      <c r="B830" s="71" t="s">
        <v>77</v>
      </c>
      <c r="C830" s="73" t="s">
        <v>490</v>
      </c>
      <c r="D830" s="75" t="s">
        <v>83</v>
      </c>
      <c r="E830" s="51"/>
      <c r="F830" s="51"/>
      <c r="G830" s="51"/>
      <c r="H830" s="51"/>
      <c r="I830" s="88"/>
    </row>
    <row r="831" spans="1:9" ht="63">
      <c r="A831" s="95"/>
      <c r="B831" s="71"/>
      <c r="C831" s="57" t="s">
        <v>133</v>
      </c>
      <c r="D831" s="75" t="s">
        <v>492</v>
      </c>
      <c r="E831" s="51"/>
      <c r="F831" s="51"/>
      <c r="G831" s="51"/>
      <c r="H831" s="51"/>
      <c r="I831" s="88"/>
    </row>
    <row r="832" spans="1:9" ht="27">
      <c r="A832" s="95" t="s">
        <v>75</v>
      </c>
      <c r="B832" s="71"/>
      <c r="C832" s="74" t="s">
        <v>185</v>
      </c>
      <c r="D832" s="76" t="s">
        <v>493</v>
      </c>
      <c r="E832" s="51"/>
      <c r="F832" s="51"/>
      <c r="G832" s="51"/>
      <c r="H832" s="51"/>
      <c r="I832" s="88"/>
    </row>
    <row r="833" spans="1:9">
      <c r="A833" s="95"/>
      <c r="B833" s="71"/>
      <c r="C833" s="74"/>
      <c r="D833" s="75"/>
      <c r="E833" s="51"/>
      <c r="F833" s="51"/>
      <c r="G833" s="51"/>
      <c r="H833" s="51"/>
      <c r="I833" s="88"/>
    </row>
    <row r="834" spans="1:9">
      <c r="A834" s="95"/>
      <c r="B834" s="71"/>
      <c r="C834" s="74"/>
      <c r="D834" s="75"/>
      <c r="E834" s="51"/>
      <c r="F834" s="51"/>
      <c r="G834" s="51"/>
      <c r="H834" s="51"/>
      <c r="I834" s="88"/>
    </row>
    <row r="835" spans="1:9">
      <c r="A835" s="95"/>
      <c r="B835" s="71"/>
      <c r="C835" s="74"/>
      <c r="D835" s="75"/>
      <c r="E835" s="51"/>
      <c r="F835" s="51"/>
      <c r="G835" s="51"/>
      <c r="H835" s="51"/>
      <c r="I835" s="88"/>
    </row>
    <row r="836" spans="1:9">
      <c r="A836" s="95"/>
      <c r="B836" s="71"/>
      <c r="C836" s="74"/>
      <c r="D836" s="78" t="s">
        <v>86</v>
      </c>
      <c r="E836" s="51"/>
      <c r="F836" s="51"/>
      <c r="G836" s="51"/>
      <c r="H836" s="51"/>
      <c r="I836" s="88"/>
    </row>
    <row r="837" spans="1:9" ht="36">
      <c r="A837" s="90"/>
      <c r="B837" s="60" t="s">
        <v>117</v>
      </c>
      <c r="C837" s="62" t="s">
        <v>152</v>
      </c>
      <c r="D837" s="66" t="s">
        <v>496</v>
      </c>
      <c r="E837" s="51"/>
      <c r="F837" s="51"/>
      <c r="G837" s="51"/>
      <c r="H837" s="51"/>
      <c r="I837" s="88"/>
    </row>
    <row r="838" spans="1:9" ht="54">
      <c r="A838" s="91"/>
      <c r="B838" s="61" t="s">
        <v>87</v>
      </c>
      <c r="C838" s="63" t="s">
        <v>494</v>
      </c>
      <c r="D838" s="66" t="s">
        <v>220</v>
      </c>
      <c r="E838" s="51"/>
      <c r="F838" s="51"/>
      <c r="G838" s="51"/>
      <c r="H838" s="51"/>
      <c r="I838" s="88"/>
    </row>
    <row r="839" spans="1:9" ht="36">
      <c r="A839" s="92"/>
      <c r="B839" s="61"/>
      <c r="C839" s="64" t="s">
        <v>154</v>
      </c>
      <c r="D839" s="66" t="s">
        <v>497</v>
      </c>
      <c r="E839" s="51"/>
      <c r="F839" s="51"/>
      <c r="G839" s="51"/>
      <c r="H839" s="51"/>
      <c r="I839" s="88"/>
    </row>
    <row r="840" spans="1:9" ht="36">
      <c r="A840" s="92" t="s">
        <v>75</v>
      </c>
      <c r="B840" s="61"/>
      <c r="C840" s="65" t="s">
        <v>495</v>
      </c>
      <c r="D840" s="67" t="s">
        <v>498</v>
      </c>
      <c r="E840" s="51"/>
      <c r="F840" s="51"/>
      <c r="G840" s="51"/>
      <c r="H840" s="51"/>
      <c r="I840" s="88"/>
    </row>
    <row r="841" spans="1:9">
      <c r="A841" s="92"/>
      <c r="B841" s="61"/>
      <c r="C841" s="65"/>
      <c r="D841" s="66"/>
      <c r="E841" s="51"/>
      <c r="F841" s="51"/>
      <c r="G841" s="51"/>
      <c r="H841" s="51"/>
      <c r="I841" s="88"/>
    </row>
    <row r="842" spans="1:9">
      <c r="A842" s="92"/>
      <c r="B842" s="61"/>
      <c r="C842" s="65"/>
      <c r="D842" s="66"/>
      <c r="E842" s="51"/>
      <c r="F842" s="51"/>
      <c r="G842" s="51"/>
      <c r="H842" s="51"/>
      <c r="I842" s="88"/>
    </row>
    <row r="843" spans="1:9">
      <c r="A843" s="92"/>
      <c r="B843" s="61"/>
      <c r="C843" s="65"/>
      <c r="D843" s="66"/>
      <c r="E843" s="51"/>
      <c r="F843" s="51"/>
      <c r="G843" s="51"/>
      <c r="H843" s="51"/>
      <c r="I843" s="88"/>
    </row>
    <row r="844" spans="1:9">
      <c r="A844" s="92"/>
      <c r="B844" s="61"/>
      <c r="C844" s="65"/>
      <c r="D844" s="69" t="s">
        <v>86</v>
      </c>
      <c r="E844" s="51"/>
      <c r="F844" s="51"/>
      <c r="G844" s="51"/>
      <c r="H844" s="51"/>
      <c r="I844" s="88"/>
    </row>
    <row r="845" spans="1:9" ht="36">
      <c r="A845" s="93"/>
      <c r="B845" s="70" t="s">
        <v>76</v>
      </c>
      <c r="C845" s="72" t="s">
        <v>131</v>
      </c>
      <c r="D845" s="75" t="s">
        <v>500</v>
      </c>
      <c r="E845" s="51"/>
      <c r="F845" s="51"/>
      <c r="G845" s="51"/>
      <c r="H845" s="51"/>
      <c r="I845" s="88"/>
    </row>
    <row r="846" spans="1:9" ht="63">
      <c r="A846" s="94"/>
      <c r="B846" s="71" t="s">
        <v>77</v>
      </c>
      <c r="C846" s="57" t="s">
        <v>133</v>
      </c>
      <c r="D846" s="75" t="s">
        <v>83</v>
      </c>
      <c r="E846" s="51"/>
      <c r="F846" s="51"/>
      <c r="G846" s="51"/>
      <c r="H846" s="51"/>
      <c r="I846" s="88"/>
    </row>
    <row r="847" spans="1:9" ht="36">
      <c r="A847" s="95"/>
      <c r="B847" s="71"/>
      <c r="C847" s="74" t="s">
        <v>499</v>
      </c>
      <c r="D847" s="75" t="s">
        <v>501</v>
      </c>
      <c r="E847" s="51"/>
      <c r="F847" s="51"/>
      <c r="G847" s="51"/>
      <c r="H847" s="51"/>
      <c r="I847" s="88"/>
    </row>
    <row r="848" spans="1:9">
      <c r="A848" s="95" t="s">
        <v>75</v>
      </c>
      <c r="B848" s="71"/>
      <c r="C848" s="74"/>
      <c r="D848" s="76" t="s">
        <v>502</v>
      </c>
      <c r="E848" s="51"/>
      <c r="F848" s="51"/>
      <c r="G848" s="51"/>
      <c r="H848" s="51"/>
      <c r="I848" s="88"/>
    </row>
    <row r="849" spans="1:9">
      <c r="A849" s="95"/>
      <c r="B849" s="71"/>
      <c r="C849" s="74"/>
      <c r="D849" s="80" t="s">
        <v>503</v>
      </c>
      <c r="E849" s="51"/>
      <c r="F849" s="51"/>
      <c r="G849" s="51"/>
      <c r="H849" s="51"/>
      <c r="I849" s="88"/>
    </row>
    <row r="850" spans="1:9">
      <c r="A850" s="95"/>
      <c r="B850" s="71"/>
      <c r="C850" s="74"/>
      <c r="D850" s="77"/>
      <c r="E850" s="51"/>
      <c r="F850" s="51"/>
      <c r="G850" s="51"/>
      <c r="H850" s="51"/>
      <c r="I850" s="88"/>
    </row>
    <row r="851" spans="1:9">
      <c r="A851" s="95"/>
      <c r="B851" s="71"/>
      <c r="C851" s="74"/>
      <c r="D851" s="77"/>
      <c r="E851" s="51"/>
      <c r="F851" s="51"/>
      <c r="G851" s="51"/>
      <c r="H851" s="51"/>
      <c r="I851" s="88"/>
    </row>
    <row r="852" spans="1:9">
      <c r="A852" s="95"/>
      <c r="B852" s="71"/>
      <c r="C852" s="74"/>
      <c r="D852" s="77"/>
      <c r="E852" s="51"/>
      <c r="F852" s="51"/>
      <c r="G852" s="51"/>
      <c r="H852" s="51"/>
      <c r="I852" s="88"/>
    </row>
    <row r="853" spans="1:9">
      <c r="A853" s="95"/>
      <c r="B853" s="71"/>
      <c r="C853" s="74"/>
      <c r="D853" s="78" t="s">
        <v>86</v>
      </c>
      <c r="E853" s="51"/>
      <c r="F853" s="51"/>
      <c r="G853" s="51"/>
      <c r="H853" s="51"/>
      <c r="I853" s="88"/>
    </row>
    <row r="854" spans="1:9" ht="36">
      <c r="A854" s="90"/>
      <c r="B854" s="60" t="s">
        <v>76</v>
      </c>
      <c r="C854" s="62" t="s">
        <v>131</v>
      </c>
      <c r="D854" s="66" t="s">
        <v>505</v>
      </c>
      <c r="E854" s="51"/>
      <c r="F854" s="51"/>
      <c r="G854" s="51"/>
      <c r="H854" s="51"/>
      <c r="I854" s="88"/>
    </row>
    <row r="855" spans="1:9" ht="63">
      <c r="A855" s="91"/>
      <c r="B855" s="61" t="s">
        <v>77</v>
      </c>
      <c r="C855" s="64" t="s">
        <v>133</v>
      </c>
      <c r="D855" s="66" t="s">
        <v>83</v>
      </c>
      <c r="E855" s="51"/>
      <c r="F855" s="51"/>
      <c r="G855" s="51"/>
      <c r="H855" s="51"/>
      <c r="I855" s="88"/>
    </row>
    <row r="856" spans="1:9" ht="36">
      <c r="A856" s="92"/>
      <c r="B856" s="61"/>
      <c r="C856" s="65" t="s">
        <v>504</v>
      </c>
      <c r="D856" s="66" t="s">
        <v>506</v>
      </c>
      <c r="E856" s="51"/>
      <c r="F856" s="51"/>
      <c r="G856" s="51"/>
      <c r="H856" s="51"/>
      <c r="I856" s="88"/>
    </row>
    <row r="857" spans="1:9">
      <c r="A857" s="92" t="s">
        <v>75</v>
      </c>
      <c r="B857" s="61"/>
      <c r="C857" s="65"/>
      <c r="D857" s="67" t="s">
        <v>507</v>
      </c>
      <c r="E857" s="51"/>
      <c r="F857" s="51"/>
      <c r="G857" s="51"/>
      <c r="H857" s="51"/>
      <c r="I857" s="88"/>
    </row>
    <row r="858" spans="1:9">
      <c r="A858" s="92"/>
      <c r="B858" s="61"/>
      <c r="C858" s="65"/>
      <c r="D858" s="66"/>
      <c r="E858" s="51"/>
      <c r="F858" s="51"/>
      <c r="G858" s="51"/>
      <c r="H858" s="51"/>
      <c r="I858" s="88"/>
    </row>
    <row r="859" spans="1:9">
      <c r="A859" s="92"/>
      <c r="B859" s="61"/>
      <c r="C859" s="65"/>
      <c r="D859" s="66"/>
      <c r="E859" s="51"/>
      <c r="F859" s="51"/>
      <c r="G859" s="51"/>
      <c r="H859" s="51"/>
      <c r="I859" s="88"/>
    </row>
    <row r="860" spans="1:9">
      <c r="A860" s="92"/>
      <c r="B860" s="61"/>
      <c r="C860" s="65"/>
      <c r="D860" s="66"/>
      <c r="E860" s="51"/>
      <c r="F860" s="51"/>
      <c r="G860" s="51"/>
      <c r="H860" s="51"/>
      <c r="I860" s="88"/>
    </row>
    <row r="861" spans="1:9">
      <c r="A861" s="92"/>
      <c r="B861" s="61"/>
      <c r="C861" s="65"/>
      <c r="D861" s="69" t="s">
        <v>86</v>
      </c>
      <c r="E861" s="51"/>
      <c r="F861" s="51"/>
      <c r="G861" s="51"/>
      <c r="H861" s="51"/>
      <c r="I861" s="88"/>
    </row>
    <row r="862" spans="1:9" ht="36">
      <c r="A862" s="93"/>
      <c r="B862" s="70" t="s">
        <v>76</v>
      </c>
      <c r="C862" s="72" t="s">
        <v>131</v>
      </c>
      <c r="D862" s="75" t="s">
        <v>509</v>
      </c>
      <c r="E862" s="51"/>
      <c r="F862" s="51"/>
      <c r="G862" s="51"/>
      <c r="H862" s="51"/>
      <c r="I862" s="88"/>
    </row>
    <row r="863" spans="1:9" ht="63">
      <c r="A863" s="94"/>
      <c r="B863" s="71" t="s">
        <v>77</v>
      </c>
      <c r="C863" s="57" t="s">
        <v>133</v>
      </c>
      <c r="D863" s="75" t="s">
        <v>220</v>
      </c>
      <c r="E863" s="51"/>
      <c r="F863" s="51"/>
      <c r="G863" s="51"/>
      <c r="H863" s="51"/>
      <c r="I863" s="88"/>
    </row>
    <row r="864" spans="1:9" ht="36">
      <c r="A864" s="95"/>
      <c r="B864" s="71"/>
      <c r="C864" s="74" t="s">
        <v>508</v>
      </c>
      <c r="D864" s="75" t="s">
        <v>506</v>
      </c>
      <c r="E864" s="51"/>
      <c r="F864" s="51"/>
      <c r="G864" s="51"/>
      <c r="H864" s="51"/>
      <c r="I864" s="88"/>
    </row>
    <row r="865" spans="1:9">
      <c r="A865" s="95" t="s">
        <v>75</v>
      </c>
      <c r="B865" s="71"/>
      <c r="C865" s="74"/>
      <c r="D865" s="76" t="s">
        <v>507</v>
      </c>
      <c r="E865" s="51"/>
      <c r="F865" s="51"/>
      <c r="G865" s="51"/>
      <c r="H865" s="51"/>
      <c r="I865" s="88"/>
    </row>
    <row r="866" spans="1:9">
      <c r="A866" s="95"/>
      <c r="B866" s="71"/>
      <c r="C866" s="74"/>
      <c r="D866" s="75"/>
      <c r="E866" s="51"/>
      <c r="F866" s="51"/>
      <c r="G866" s="51"/>
      <c r="H866" s="51"/>
      <c r="I866" s="88"/>
    </row>
    <row r="867" spans="1:9">
      <c r="A867" s="95"/>
      <c r="B867" s="71"/>
      <c r="C867" s="74"/>
      <c r="D867" s="75"/>
      <c r="E867" s="51"/>
      <c r="F867" s="51"/>
      <c r="G867" s="51"/>
      <c r="H867" s="51"/>
      <c r="I867" s="88"/>
    </row>
    <row r="868" spans="1:9">
      <c r="A868" s="95"/>
      <c r="B868" s="71"/>
      <c r="C868" s="74"/>
      <c r="D868" s="75"/>
      <c r="E868" s="51"/>
      <c r="F868" s="51"/>
      <c r="G868" s="51"/>
      <c r="H868" s="51"/>
      <c r="I868" s="88"/>
    </row>
    <row r="869" spans="1:9">
      <c r="A869" s="95"/>
      <c r="B869" s="71"/>
      <c r="C869" s="74"/>
      <c r="D869" s="78" t="s">
        <v>86</v>
      </c>
      <c r="E869" s="51"/>
      <c r="F869" s="51"/>
      <c r="G869" s="51"/>
      <c r="H869" s="51"/>
      <c r="I869" s="88"/>
    </row>
    <row r="870" spans="1:9" ht="36">
      <c r="A870" s="90"/>
      <c r="B870" s="60" t="s">
        <v>76</v>
      </c>
      <c r="C870" s="62" t="s">
        <v>131</v>
      </c>
      <c r="D870" s="66" t="s">
        <v>511</v>
      </c>
      <c r="E870" s="51"/>
      <c r="F870" s="51"/>
      <c r="G870" s="51"/>
      <c r="H870" s="51"/>
      <c r="I870" s="88"/>
    </row>
    <row r="871" spans="1:9" ht="63">
      <c r="A871" s="91"/>
      <c r="B871" s="61" t="s">
        <v>77</v>
      </c>
      <c r="C871" s="64" t="s">
        <v>133</v>
      </c>
      <c r="D871" s="66" t="s">
        <v>83</v>
      </c>
      <c r="E871" s="51"/>
      <c r="F871" s="51"/>
      <c r="G871" s="51"/>
      <c r="H871" s="51"/>
      <c r="I871" s="88"/>
    </row>
    <row r="872" spans="1:9" ht="36">
      <c r="A872" s="92"/>
      <c r="B872" s="61"/>
      <c r="C872" s="65" t="s">
        <v>510</v>
      </c>
      <c r="D872" s="66" t="s">
        <v>506</v>
      </c>
      <c r="E872" s="51"/>
      <c r="F872" s="51"/>
      <c r="G872" s="51"/>
      <c r="H872" s="51"/>
      <c r="I872" s="88"/>
    </row>
    <row r="873" spans="1:9">
      <c r="A873" s="92" t="s">
        <v>75</v>
      </c>
      <c r="B873" s="61"/>
      <c r="C873" s="65"/>
      <c r="D873" s="67" t="s">
        <v>507</v>
      </c>
      <c r="E873" s="51"/>
      <c r="F873" s="51"/>
      <c r="G873" s="51"/>
      <c r="H873" s="51"/>
      <c r="I873" s="88"/>
    </row>
    <row r="874" spans="1:9">
      <c r="A874" s="92"/>
      <c r="B874" s="61"/>
      <c r="C874" s="65"/>
      <c r="D874" s="66"/>
      <c r="E874" s="51"/>
      <c r="F874" s="51"/>
      <c r="G874" s="51"/>
      <c r="H874" s="51"/>
      <c r="I874" s="88"/>
    </row>
    <row r="875" spans="1:9">
      <c r="A875" s="92"/>
      <c r="B875" s="61"/>
      <c r="C875" s="65"/>
      <c r="D875" s="66"/>
      <c r="E875" s="51"/>
      <c r="F875" s="51"/>
      <c r="G875" s="51"/>
      <c r="H875" s="51"/>
      <c r="I875" s="88"/>
    </row>
    <row r="876" spans="1:9">
      <c r="A876" s="92"/>
      <c r="B876" s="61"/>
      <c r="C876" s="65"/>
      <c r="D876" s="66"/>
      <c r="E876" s="51"/>
      <c r="F876" s="51"/>
      <c r="G876" s="51"/>
      <c r="H876" s="51"/>
      <c r="I876" s="88"/>
    </row>
    <row r="877" spans="1:9">
      <c r="A877" s="92"/>
      <c r="B877" s="61"/>
      <c r="C877" s="65"/>
      <c r="D877" s="69" t="s">
        <v>86</v>
      </c>
      <c r="E877" s="51"/>
      <c r="F877" s="51"/>
      <c r="G877" s="51"/>
      <c r="H877" s="51"/>
      <c r="I877" s="88"/>
    </row>
    <row r="878" spans="1:9" ht="36">
      <c r="A878" s="93"/>
      <c r="B878" s="70" t="s">
        <v>76</v>
      </c>
      <c r="C878" s="72" t="s">
        <v>131</v>
      </c>
      <c r="D878" s="75" t="s">
        <v>514</v>
      </c>
      <c r="E878" s="51"/>
      <c r="F878" s="51"/>
      <c r="G878" s="51"/>
      <c r="H878" s="51"/>
      <c r="I878" s="88"/>
    </row>
    <row r="879" spans="1:9">
      <c r="A879" s="94"/>
      <c r="B879" s="71" t="s">
        <v>77</v>
      </c>
      <c r="C879" s="73" t="s">
        <v>512</v>
      </c>
      <c r="D879" s="75" t="s">
        <v>83</v>
      </c>
      <c r="E879" s="51"/>
      <c r="F879" s="51"/>
      <c r="G879" s="51"/>
      <c r="H879" s="51"/>
      <c r="I879" s="88"/>
    </row>
    <row r="880" spans="1:9" ht="63">
      <c r="A880" s="95"/>
      <c r="B880" s="71"/>
      <c r="C880" s="57" t="s">
        <v>133</v>
      </c>
      <c r="D880" s="75" t="s">
        <v>506</v>
      </c>
      <c r="E880" s="51"/>
      <c r="F880" s="51"/>
      <c r="G880" s="51"/>
      <c r="H880" s="51"/>
      <c r="I880" s="88"/>
    </row>
    <row r="881" spans="1:9" ht="27">
      <c r="A881" s="95" t="s">
        <v>75</v>
      </c>
      <c r="B881" s="71"/>
      <c r="C881" s="74" t="s">
        <v>513</v>
      </c>
      <c r="D881" s="76" t="s">
        <v>507</v>
      </c>
      <c r="E881" s="51"/>
      <c r="F881" s="51"/>
      <c r="G881" s="51"/>
      <c r="H881" s="51"/>
      <c r="I881" s="88"/>
    </row>
    <row r="882" spans="1:9">
      <c r="A882" s="95"/>
      <c r="B882" s="71"/>
      <c r="C882" s="74"/>
      <c r="D882" s="75"/>
      <c r="E882" s="51"/>
      <c r="F882" s="51"/>
      <c r="G882" s="51"/>
      <c r="H882" s="51"/>
      <c r="I882" s="88"/>
    </row>
    <row r="883" spans="1:9">
      <c r="A883" s="95"/>
      <c r="B883" s="71"/>
      <c r="C883" s="74"/>
      <c r="D883" s="75"/>
      <c r="E883" s="51"/>
      <c r="F883" s="51"/>
      <c r="G883" s="51"/>
      <c r="H883" s="51"/>
      <c r="I883" s="88"/>
    </row>
    <row r="884" spans="1:9">
      <c r="A884" s="95"/>
      <c r="B884" s="71"/>
      <c r="C884" s="74"/>
      <c r="D884" s="75"/>
      <c r="E884" s="51"/>
      <c r="F884" s="51"/>
      <c r="G884" s="51"/>
      <c r="H884" s="51"/>
      <c r="I884" s="88"/>
    </row>
    <row r="885" spans="1:9">
      <c r="A885" s="95"/>
      <c r="B885" s="71"/>
      <c r="C885" s="74"/>
      <c r="D885" s="78" t="s">
        <v>86</v>
      </c>
      <c r="E885" s="51"/>
      <c r="F885" s="51"/>
      <c r="G885" s="51"/>
      <c r="H885" s="51"/>
      <c r="I885" s="88"/>
    </row>
    <row r="886" spans="1:9" ht="36">
      <c r="A886" s="90"/>
      <c r="B886" s="60" t="s">
        <v>76</v>
      </c>
      <c r="C886" s="62" t="s">
        <v>131</v>
      </c>
      <c r="D886" s="66" t="s">
        <v>515</v>
      </c>
      <c r="E886" s="51"/>
      <c r="F886" s="51"/>
      <c r="G886" s="51"/>
      <c r="H886" s="51"/>
      <c r="I886" s="88"/>
    </row>
    <row r="887" spans="1:9" ht="63">
      <c r="A887" s="91"/>
      <c r="B887" s="61" t="s">
        <v>77</v>
      </c>
      <c r="C887" s="64" t="s">
        <v>133</v>
      </c>
      <c r="D887" s="66" t="s">
        <v>83</v>
      </c>
      <c r="E887" s="51"/>
      <c r="F887" s="51"/>
      <c r="G887" s="51"/>
      <c r="H887" s="51"/>
      <c r="I887" s="88"/>
    </row>
    <row r="888" spans="1:9" ht="36">
      <c r="A888" s="92"/>
      <c r="B888" s="61"/>
      <c r="C888" s="65" t="s">
        <v>190</v>
      </c>
      <c r="D888" s="66" t="s">
        <v>516</v>
      </c>
      <c r="E888" s="51"/>
      <c r="F888" s="51"/>
      <c r="G888" s="51"/>
      <c r="H888" s="51"/>
      <c r="I888" s="88"/>
    </row>
    <row r="889" spans="1:9">
      <c r="A889" s="92" t="s">
        <v>75</v>
      </c>
      <c r="B889" s="61"/>
      <c r="C889" s="65"/>
      <c r="D889" s="67" t="s">
        <v>517</v>
      </c>
      <c r="E889" s="51"/>
      <c r="F889" s="51"/>
      <c r="G889" s="51"/>
      <c r="H889" s="51"/>
      <c r="I889" s="88"/>
    </row>
    <row r="890" spans="1:9">
      <c r="A890" s="92"/>
      <c r="B890" s="61"/>
      <c r="C890" s="65"/>
      <c r="D890" s="66"/>
      <c r="E890" s="51"/>
      <c r="F890" s="51"/>
      <c r="G890" s="51"/>
      <c r="H890" s="51"/>
      <c r="I890" s="88"/>
    </row>
    <row r="891" spans="1:9">
      <c r="A891" s="92"/>
      <c r="B891" s="61"/>
      <c r="C891" s="65"/>
      <c r="D891" s="66"/>
      <c r="E891" s="51"/>
      <c r="F891" s="51"/>
      <c r="G891" s="51"/>
      <c r="H891" s="51"/>
      <c r="I891" s="88"/>
    </row>
    <row r="892" spans="1:9">
      <c r="A892" s="92"/>
      <c r="B892" s="61"/>
      <c r="C892" s="65"/>
      <c r="D892" s="66"/>
      <c r="E892" s="51"/>
      <c r="F892" s="51"/>
      <c r="G892" s="51"/>
      <c r="H892" s="51"/>
      <c r="I892" s="88"/>
    </row>
    <row r="893" spans="1:9">
      <c r="A893" s="92"/>
      <c r="B893" s="61"/>
      <c r="C893" s="65"/>
      <c r="D893" s="69" t="s">
        <v>86</v>
      </c>
      <c r="E893" s="51"/>
      <c r="F893" s="51"/>
      <c r="G893" s="51"/>
      <c r="H893" s="51"/>
      <c r="I893" s="88"/>
    </row>
    <row r="894" spans="1:9" ht="36">
      <c r="A894" s="93"/>
      <c r="B894" s="70" t="s">
        <v>76</v>
      </c>
      <c r="C894" s="72" t="s">
        <v>131</v>
      </c>
      <c r="D894" s="75" t="s">
        <v>518</v>
      </c>
      <c r="E894" s="51"/>
      <c r="F894" s="51"/>
      <c r="G894" s="51"/>
      <c r="H894" s="51"/>
      <c r="I894" s="88"/>
    </row>
    <row r="895" spans="1:9" ht="63">
      <c r="A895" s="94"/>
      <c r="B895" s="71" t="s">
        <v>77</v>
      </c>
      <c r="C895" s="57" t="s">
        <v>133</v>
      </c>
      <c r="D895" s="75" t="s">
        <v>220</v>
      </c>
      <c r="E895" s="51"/>
      <c r="F895" s="51"/>
      <c r="G895" s="51"/>
      <c r="H895" s="51"/>
      <c r="I895" s="88"/>
    </row>
    <row r="896" spans="1:9" ht="36">
      <c r="A896" s="95"/>
      <c r="B896" s="71"/>
      <c r="C896" s="74" t="s">
        <v>508</v>
      </c>
      <c r="D896" s="75" t="s">
        <v>516</v>
      </c>
      <c r="E896" s="51"/>
      <c r="F896" s="51"/>
      <c r="G896" s="51"/>
      <c r="H896" s="51"/>
      <c r="I896" s="88"/>
    </row>
    <row r="897" spans="1:9">
      <c r="A897" s="95" t="s">
        <v>75</v>
      </c>
      <c r="B897" s="71"/>
      <c r="C897" s="74"/>
      <c r="D897" s="76" t="s">
        <v>517</v>
      </c>
      <c r="E897" s="51"/>
      <c r="F897" s="51"/>
      <c r="G897" s="51"/>
      <c r="H897" s="51"/>
      <c r="I897" s="88"/>
    </row>
    <row r="898" spans="1:9">
      <c r="A898" s="95"/>
      <c r="B898" s="71"/>
      <c r="C898" s="74"/>
      <c r="D898" s="75"/>
      <c r="E898" s="51"/>
      <c r="F898" s="51"/>
      <c r="G898" s="51"/>
      <c r="H898" s="51"/>
      <c r="I898" s="88"/>
    </row>
    <row r="899" spans="1:9">
      <c r="A899" s="95"/>
      <c r="B899" s="71"/>
      <c r="C899" s="74"/>
      <c r="D899" s="75"/>
      <c r="E899" s="51"/>
      <c r="F899" s="51"/>
      <c r="G899" s="51"/>
      <c r="H899" s="51"/>
      <c r="I899" s="88"/>
    </row>
    <row r="900" spans="1:9">
      <c r="A900" s="95"/>
      <c r="B900" s="71"/>
      <c r="C900" s="74"/>
      <c r="D900" s="75"/>
      <c r="E900" s="51"/>
      <c r="F900" s="51"/>
      <c r="G900" s="51"/>
      <c r="H900" s="51"/>
      <c r="I900" s="88"/>
    </row>
    <row r="901" spans="1:9">
      <c r="A901" s="95"/>
      <c r="B901" s="71"/>
      <c r="C901" s="74"/>
      <c r="D901" s="78" t="s">
        <v>86</v>
      </c>
      <c r="E901" s="51"/>
      <c r="F901" s="51"/>
      <c r="G901" s="51"/>
      <c r="H901" s="51"/>
      <c r="I901" s="88"/>
    </row>
    <row r="902" spans="1:9" ht="36">
      <c r="A902" s="90"/>
      <c r="B902" s="60" t="s">
        <v>76</v>
      </c>
      <c r="C902" s="62" t="s">
        <v>131</v>
      </c>
      <c r="D902" s="66" t="s">
        <v>520</v>
      </c>
      <c r="E902" s="51"/>
      <c r="F902" s="51"/>
      <c r="G902" s="51"/>
      <c r="H902" s="51"/>
      <c r="I902" s="88"/>
    </row>
    <row r="903" spans="1:9" ht="63">
      <c r="A903" s="91"/>
      <c r="B903" s="61" t="s">
        <v>77</v>
      </c>
      <c r="C903" s="63" t="s">
        <v>519</v>
      </c>
      <c r="D903" s="66" t="s">
        <v>220</v>
      </c>
      <c r="E903" s="51"/>
      <c r="F903" s="51"/>
      <c r="G903" s="51"/>
      <c r="H903" s="51"/>
      <c r="I903" s="88"/>
    </row>
    <row r="904" spans="1:9" ht="63">
      <c r="A904" s="92"/>
      <c r="B904" s="61"/>
      <c r="C904" s="64" t="s">
        <v>133</v>
      </c>
      <c r="D904" s="66" t="s">
        <v>516</v>
      </c>
      <c r="E904" s="51"/>
      <c r="F904" s="51"/>
      <c r="G904" s="51"/>
      <c r="H904" s="51"/>
      <c r="I904" s="88"/>
    </row>
    <row r="905" spans="1:9" ht="27">
      <c r="A905" s="92" t="s">
        <v>75</v>
      </c>
      <c r="B905" s="61"/>
      <c r="C905" s="65" t="s">
        <v>513</v>
      </c>
      <c r="D905" s="67" t="s">
        <v>517</v>
      </c>
      <c r="E905" s="51"/>
      <c r="F905" s="51"/>
      <c r="G905" s="51"/>
      <c r="H905" s="51"/>
      <c r="I905" s="88"/>
    </row>
    <row r="906" spans="1:9">
      <c r="A906" s="92"/>
      <c r="B906" s="61"/>
      <c r="C906" s="65"/>
      <c r="D906" s="66"/>
      <c r="E906" s="51"/>
      <c r="F906" s="51"/>
      <c r="G906" s="51"/>
      <c r="H906" s="51"/>
      <c r="I906" s="88"/>
    </row>
    <row r="907" spans="1:9">
      <c r="A907" s="92"/>
      <c r="B907" s="61"/>
      <c r="C907" s="65"/>
      <c r="D907" s="66"/>
      <c r="E907" s="51"/>
      <c r="F907" s="51"/>
      <c r="G907" s="51"/>
      <c r="H907" s="51"/>
      <c r="I907" s="88"/>
    </row>
    <row r="908" spans="1:9">
      <c r="A908" s="92"/>
      <c r="B908" s="61"/>
      <c r="C908" s="65"/>
      <c r="D908" s="66"/>
      <c r="E908" s="51"/>
      <c r="F908" s="51"/>
      <c r="G908" s="51"/>
      <c r="H908" s="51"/>
      <c r="I908" s="88"/>
    </row>
    <row r="909" spans="1:9">
      <c r="A909" s="92"/>
      <c r="B909" s="61"/>
      <c r="C909" s="65"/>
      <c r="D909" s="69" t="s">
        <v>86</v>
      </c>
      <c r="E909" s="51"/>
      <c r="F909" s="51"/>
      <c r="G909" s="51"/>
      <c r="H909" s="51"/>
      <c r="I909" s="88"/>
    </row>
    <row r="910" spans="1:9" ht="36">
      <c r="A910" s="93"/>
      <c r="B910" s="70" t="s">
        <v>117</v>
      </c>
      <c r="C910" s="72" t="s">
        <v>152</v>
      </c>
      <c r="D910" s="75" t="s">
        <v>522</v>
      </c>
      <c r="E910" s="51"/>
      <c r="F910" s="51"/>
      <c r="G910" s="51"/>
      <c r="H910" s="51"/>
      <c r="I910" s="88"/>
    </row>
    <row r="911" spans="1:9" ht="72">
      <c r="A911" s="94"/>
      <c r="B911" s="71" t="s">
        <v>87</v>
      </c>
      <c r="C911" s="73" t="s">
        <v>521</v>
      </c>
      <c r="D911" s="75" t="s">
        <v>83</v>
      </c>
      <c r="E911" s="51"/>
      <c r="F911" s="51"/>
      <c r="G911" s="51"/>
      <c r="H911" s="51"/>
      <c r="I911" s="88"/>
    </row>
    <row r="912" spans="1:9" ht="36">
      <c r="A912" s="95"/>
      <c r="B912" s="71"/>
      <c r="C912" s="57" t="s">
        <v>154</v>
      </c>
      <c r="D912" s="75" t="s">
        <v>523</v>
      </c>
      <c r="E912" s="51"/>
      <c r="F912" s="51"/>
      <c r="G912" s="51"/>
      <c r="H912" s="51"/>
      <c r="I912" s="88"/>
    </row>
    <row r="913" spans="1:9" ht="36">
      <c r="A913" s="95" t="s">
        <v>75</v>
      </c>
      <c r="B913" s="71"/>
      <c r="C913" s="74" t="s">
        <v>91</v>
      </c>
      <c r="D913" s="76" t="s">
        <v>524</v>
      </c>
      <c r="E913" s="51"/>
      <c r="F913" s="51"/>
      <c r="G913" s="51"/>
      <c r="H913" s="51"/>
      <c r="I913" s="88"/>
    </row>
    <row r="914" spans="1:9">
      <c r="A914" s="95"/>
      <c r="B914" s="71"/>
      <c r="C914" s="74"/>
      <c r="D914" s="75"/>
      <c r="E914" s="51"/>
      <c r="F914" s="51"/>
      <c r="G914" s="51"/>
      <c r="H914" s="51"/>
      <c r="I914" s="88"/>
    </row>
    <row r="915" spans="1:9">
      <c r="A915" s="95"/>
      <c r="B915" s="71"/>
      <c r="C915" s="74"/>
      <c r="D915" s="75"/>
      <c r="E915" s="51"/>
      <c r="F915" s="51"/>
      <c r="G915" s="51"/>
      <c r="H915" s="51"/>
      <c r="I915" s="88"/>
    </row>
    <row r="916" spans="1:9">
      <c r="A916" s="95"/>
      <c r="B916" s="71"/>
      <c r="C916" s="74"/>
      <c r="D916" s="75"/>
      <c r="E916" s="51"/>
      <c r="F916" s="51"/>
      <c r="G916" s="51"/>
      <c r="H916" s="51"/>
      <c r="I916" s="88"/>
    </row>
    <row r="917" spans="1:9">
      <c r="A917" s="95"/>
      <c r="B917" s="71"/>
      <c r="C917" s="74"/>
      <c r="D917" s="78" t="s">
        <v>86</v>
      </c>
      <c r="E917" s="51"/>
      <c r="F917" s="51"/>
      <c r="G917" s="51"/>
      <c r="H917" s="51"/>
      <c r="I917" s="88"/>
    </row>
    <row r="918" spans="1:9" ht="36">
      <c r="A918" s="90"/>
      <c r="B918" s="60" t="s">
        <v>76</v>
      </c>
      <c r="C918" s="62" t="s">
        <v>131</v>
      </c>
      <c r="D918" s="66" t="s">
        <v>526</v>
      </c>
      <c r="E918" s="51"/>
      <c r="F918" s="51"/>
      <c r="G918" s="51"/>
      <c r="H918" s="51"/>
      <c r="I918" s="88"/>
    </row>
    <row r="919" spans="1:9" ht="63">
      <c r="A919" s="91"/>
      <c r="B919" s="61" t="s">
        <v>77</v>
      </c>
      <c r="C919" s="64" t="s">
        <v>133</v>
      </c>
      <c r="D919" s="66" t="s">
        <v>83</v>
      </c>
      <c r="E919" s="51"/>
      <c r="F919" s="51"/>
      <c r="G919" s="51"/>
      <c r="H919" s="51"/>
      <c r="I919" s="88"/>
    </row>
    <row r="920" spans="1:9" ht="36">
      <c r="A920" s="92"/>
      <c r="B920" s="61"/>
      <c r="C920" s="65" t="s">
        <v>525</v>
      </c>
      <c r="D920" s="66" t="s">
        <v>527</v>
      </c>
      <c r="E920" s="51"/>
      <c r="F920" s="51"/>
      <c r="G920" s="51"/>
      <c r="H920" s="51"/>
      <c r="I920" s="88"/>
    </row>
    <row r="921" spans="1:9">
      <c r="A921" s="92" t="s">
        <v>75</v>
      </c>
      <c r="B921" s="61"/>
      <c r="C921" s="65"/>
      <c r="D921" s="67" t="s">
        <v>528</v>
      </c>
      <c r="E921" s="51"/>
      <c r="F921" s="51"/>
      <c r="G921" s="51"/>
      <c r="H921" s="51"/>
      <c r="I921" s="88"/>
    </row>
    <row r="922" spans="1:9">
      <c r="A922" s="92"/>
      <c r="B922" s="61"/>
      <c r="C922" s="65"/>
      <c r="D922" s="66"/>
      <c r="E922" s="51"/>
      <c r="F922" s="51"/>
      <c r="G922" s="51"/>
      <c r="H922" s="51"/>
      <c r="I922" s="88"/>
    </row>
    <row r="923" spans="1:9">
      <c r="A923" s="92"/>
      <c r="B923" s="61"/>
      <c r="C923" s="65"/>
      <c r="D923" s="66"/>
      <c r="E923" s="51"/>
      <c r="F923" s="51"/>
      <c r="G923" s="51"/>
      <c r="H923" s="51"/>
      <c r="I923" s="88"/>
    </row>
    <row r="924" spans="1:9">
      <c r="A924" s="92"/>
      <c r="B924" s="61"/>
      <c r="C924" s="65"/>
      <c r="D924" s="66"/>
      <c r="E924" s="51"/>
      <c r="F924" s="51"/>
      <c r="G924" s="51"/>
      <c r="H924" s="51"/>
      <c r="I924" s="88"/>
    </row>
    <row r="925" spans="1:9">
      <c r="A925" s="92"/>
      <c r="B925" s="61"/>
      <c r="C925" s="65"/>
      <c r="D925" s="69" t="s">
        <v>86</v>
      </c>
      <c r="E925" s="51"/>
      <c r="F925" s="51"/>
      <c r="G925" s="51"/>
      <c r="H925" s="51"/>
      <c r="I925" s="88"/>
    </row>
    <row r="926" spans="1:9" ht="36">
      <c r="A926" s="93"/>
      <c r="B926" s="70" t="s">
        <v>76</v>
      </c>
      <c r="C926" s="72" t="s">
        <v>131</v>
      </c>
      <c r="D926" s="75" t="s">
        <v>530</v>
      </c>
      <c r="E926" s="51"/>
      <c r="F926" s="51"/>
      <c r="G926" s="51"/>
      <c r="H926" s="51"/>
      <c r="I926" s="88"/>
    </row>
    <row r="927" spans="1:9">
      <c r="A927" s="94"/>
      <c r="B927" s="71" t="s">
        <v>77</v>
      </c>
      <c r="C927" s="73" t="s">
        <v>529</v>
      </c>
      <c r="D927" s="75" t="s">
        <v>83</v>
      </c>
      <c r="E927" s="51"/>
      <c r="F927" s="51"/>
      <c r="G927" s="51"/>
      <c r="H927" s="51"/>
      <c r="I927" s="88"/>
    </row>
    <row r="928" spans="1:9" ht="63">
      <c r="A928" s="95"/>
      <c r="B928" s="71"/>
      <c r="C928" s="57" t="s">
        <v>133</v>
      </c>
      <c r="D928" s="75" t="s">
        <v>531</v>
      </c>
      <c r="E928" s="51"/>
      <c r="F928" s="51"/>
      <c r="G928" s="51"/>
      <c r="H928" s="51"/>
      <c r="I928" s="88"/>
    </row>
    <row r="929" spans="1:9" ht="36">
      <c r="A929" s="95" t="s">
        <v>75</v>
      </c>
      <c r="B929" s="71"/>
      <c r="C929" s="74" t="s">
        <v>320</v>
      </c>
      <c r="D929" s="76" t="s">
        <v>532</v>
      </c>
      <c r="E929" s="51"/>
      <c r="F929" s="51"/>
      <c r="G929" s="51"/>
      <c r="H929" s="51"/>
      <c r="I929" s="88"/>
    </row>
    <row r="930" spans="1:9">
      <c r="A930" s="95"/>
      <c r="B930" s="71"/>
      <c r="C930" s="74"/>
      <c r="D930" s="75"/>
      <c r="E930" s="51"/>
      <c r="F930" s="51"/>
      <c r="G930" s="51"/>
      <c r="H930" s="51"/>
      <c r="I930" s="88"/>
    </row>
    <row r="931" spans="1:9">
      <c r="A931" s="95"/>
      <c r="B931" s="71"/>
      <c r="C931" s="74"/>
      <c r="D931" s="75"/>
      <c r="E931" s="51"/>
      <c r="F931" s="51"/>
      <c r="G931" s="51"/>
      <c r="H931" s="51"/>
      <c r="I931" s="88"/>
    </row>
    <row r="932" spans="1:9">
      <c r="A932" s="95"/>
      <c r="B932" s="71"/>
      <c r="C932" s="74"/>
      <c r="D932" s="75"/>
      <c r="E932" s="51"/>
      <c r="F932" s="51"/>
      <c r="G932" s="51"/>
      <c r="H932" s="51"/>
      <c r="I932" s="88"/>
    </row>
    <row r="933" spans="1:9">
      <c r="A933" s="95"/>
      <c r="B933" s="71"/>
      <c r="C933" s="74"/>
      <c r="D933" s="78" t="s">
        <v>86</v>
      </c>
      <c r="E933" s="51"/>
      <c r="F933" s="51"/>
      <c r="G933" s="51"/>
      <c r="H933" s="51"/>
      <c r="I933" s="88"/>
    </row>
    <row r="934" spans="1:9" ht="36">
      <c r="A934" s="90"/>
      <c r="B934" s="60" t="s">
        <v>76</v>
      </c>
      <c r="C934" s="62" t="s">
        <v>131</v>
      </c>
      <c r="D934" s="66" t="s">
        <v>534</v>
      </c>
      <c r="E934" s="51"/>
      <c r="F934" s="51"/>
      <c r="G934" s="51"/>
      <c r="H934" s="51"/>
      <c r="I934" s="88"/>
    </row>
    <row r="935" spans="1:9" ht="63">
      <c r="A935" s="91"/>
      <c r="B935" s="61" t="s">
        <v>77</v>
      </c>
      <c r="C935" s="64" t="s">
        <v>133</v>
      </c>
      <c r="D935" s="66" t="s">
        <v>220</v>
      </c>
      <c r="E935" s="51"/>
      <c r="F935" s="51"/>
      <c r="G935" s="51"/>
      <c r="H935" s="51"/>
      <c r="I935" s="88"/>
    </row>
    <row r="936" spans="1:9" ht="27">
      <c r="A936" s="92"/>
      <c r="B936" s="61"/>
      <c r="C936" s="65" t="s">
        <v>533</v>
      </c>
      <c r="D936" s="66" t="s">
        <v>535</v>
      </c>
      <c r="E936" s="51"/>
      <c r="F936" s="51"/>
      <c r="G936" s="51"/>
      <c r="H936" s="51"/>
      <c r="I936" s="88"/>
    </row>
    <row r="937" spans="1:9">
      <c r="A937" s="92" t="s">
        <v>75</v>
      </c>
      <c r="B937" s="61"/>
      <c r="C937" s="65"/>
      <c r="D937" s="67" t="s">
        <v>536</v>
      </c>
      <c r="E937" s="51"/>
      <c r="F937" s="51"/>
      <c r="G937" s="51"/>
      <c r="H937" s="51"/>
      <c r="I937" s="88"/>
    </row>
    <row r="938" spans="1:9">
      <c r="A938" s="92"/>
      <c r="B938" s="61"/>
      <c r="C938" s="65"/>
      <c r="D938" s="81" t="s">
        <v>537</v>
      </c>
      <c r="E938" s="51"/>
      <c r="F938" s="51"/>
      <c r="G938" s="51"/>
      <c r="H938" s="51"/>
      <c r="I938" s="88"/>
    </row>
    <row r="939" spans="1:9">
      <c r="A939" s="92"/>
      <c r="B939" s="61"/>
      <c r="C939" s="65"/>
      <c r="D939" s="68"/>
      <c r="E939" s="51"/>
      <c r="F939" s="51"/>
      <c r="G939" s="51"/>
      <c r="H939" s="51"/>
      <c r="I939" s="88"/>
    </row>
    <row r="940" spans="1:9">
      <c r="A940" s="92"/>
      <c r="B940" s="61"/>
      <c r="C940" s="65"/>
      <c r="D940" s="68"/>
      <c r="E940" s="51"/>
      <c r="F940" s="51"/>
      <c r="G940" s="51"/>
      <c r="H940" s="51"/>
      <c r="I940" s="88"/>
    </row>
    <row r="941" spans="1:9">
      <c r="A941" s="92"/>
      <c r="B941" s="61"/>
      <c r="C941" s="65"/>
      <c r="D941" s="68"/>
      <c r="E941" s="51"/>
      <c r="F941" s="51"/>
      <c r="G941" s="51"/>
      <c r="H941" s="51"/>
      <c r="I941" s="88"/>
    </row>
    <row r="942" spans="1:9">
      <c r="A942" s="92"/>
      <c r="B942" s="61"/>
      <c r="C942" s="65"/>
      <c r="D942" s="69" t="s">
        <v>86</v>
      </c>
      <c r="E942" s="51"/>
      <c r="F942" s="51"/>
      <c r="G942" s="51"/>
      <c r="H942" s="51"/>
      <c r="I942" s="88"/>
    </row>
    <row r="943" spans="1:9" ht="36">
      <c r="A943" s="93"/>
      <c r="B943" s="70" t="s">
        <v>76</v>
      </c>
      <c r="C943" s="72" t="s">
        <v>131</v>
      </c>
      <c r="D943" s="75" t="s">
        <v>539</v>
      </c>
      <c r="E943" s="51"/>
      <c r="F943" s="51"/>
      <c r="G943" s="51"/>
      <c r="H943" s="51"/>
      <c r="I943" s="88"/>
    </row>
    <row r="944" spans="1:9" ht="63">
      <c r="A944" s="94"/>
      <c r="B944" s="71" t="s">
        <v>77</v>
      </c>
      <c r="C944" s="57" t="s">
        <v>133</v>
      </c>
      <c r="D944" s="75" t="s">
        <v>220</v>
      </c>
      <c r="E944" s="51"/>
      <c r="F944" s="51"/>
      <c r="G944" s="51"/>
      <c r="H944" s="51"/>
      <c r="I944" s="88"/>
    </row>
    <row r="945" spans="1:9" ht="36">
      <c r="A945" s="95"/>
      <c r="B945" s="71"/>
      <c r="C945" s="74" t="s">
        <v>538</v>
      </c>
      <c r="D945" s="75" t="s">
        <v>540</v>
      </c>
      <c r="E945" s="51"/>
      <c r="F945" s="51"/>
      <c r="G945" s="51"/>
      <c r="H945" s="51"/>
      <c r="I945" s="88"/>
    </row>
    <row r="946" spans="1:9">
      <c r="A946" s="95" t="s">
        <v>75</v>
      </c>
      <c r="B946" s="71"/>
      <c r="C946" s="74"/>
      <c r="D946" s="76" t="s">
        <v>541</v>
      </c>
      <c r="E946" s="51"/>
      <c r="F946" s="51"/>
      <c r="G946" s="51"/>
      <c r="H946" s="51"/>
      <c r="I946" s="88"/>
    </row>
    <row r="947" spans="1:9">
      <c r="A947" s="95"/>
      <c r="B947" s="71"/>
      <c r="C947" s="74"/>
      <c r="D947" s="75"/>
      <c r="E947" s="51"/>
      <c r="F947" s="51"/>
      <c r="G947" s="51"/>
      <c r="H947" s="51"/>
      <c r="I947" s="88"/>
    </row>
    <row r="948" spans="1:9">
      <c r="A948" s="95"/>
      <c r="B948" s="71"/>
      <c r="C948" s="74"/>
      <c r="D948" s="75"/>
      <c r="E948" s="51"/>
      <c r="F948" s="51"/>
      <c r="G948" s="51"/>
      <c r="H948" s="51"/>
      <c r="I948" s="88"/>
    </row>
    <row r="949" spans="1:9">
      <c r="A949" s="95"/>
      <c r="B949" s="71"/>
      <c r="C949" s="74"/>
      <c r="D949" s="75"/>
      <c r="E949" s="51"/>
      <c r="F949" s="51"/>
      <c r="G949" s="51"/>
      <c r="H949" s="51"/>
      <c r="I949" s="88"/>
    </row>
    <row r="950" spans="1:9">
      <c r="A950" s="95"/>
      <c r="B950" s="71"/>
      <c r="C950" s="74"/>
      <c r="D950" s="78" t="s">
        <v>86</v>
      </c>
      <c r="E950" s="51"/>
      <c r="F950" s="51"/>
      <c r="G950" s="51"/>
      <c r="H950" s="51"/>
      <c r="I950" s="88"/>
    </row>
    <row r="951" spans="1:9" ht="36">
      <c r="A951" s="90"/>
      <c r="B951" s="60" t="s">
        <v>76</v>
      </c>
      <c r="C951" s="62" t="s">
        <v>131</v>
      </c>
      <c r="D951" s="66" t="s">
        <v>542</v>
      </c>
      <c r="E951" s="51"/>
      <c r="F951" s="51"/>
      <c r="G951" s="51"/>
      <c r="H951" s="51"/>
      <c r="I951" s="88"/>
    </row>
    <row r="952" spans="1:9" ht="63">
      <c r="A952" s="91"/>
      <c r="B952" s="61" t="s">
        <v>77</v>
      </c>
      <c r="C952" s="64" t="s">
        <v>133</v>
      </c>
      <c r="D952" s="66" t="s">
        <v>83</v>
      </c>
      <c r="E952" s="51"/>
      <c r="F952" s="51"/>
      <c r="G952" s="51"/>
      <c r="H952" s="51"/>
      <c r="I952" s="88"/>
    </row>
    <row r="953" spans="1:9" ht="27">
      <c r="A953" s="92"/>
      <c r="B953" s="61"/>
      <c r="C953" s="65" t="s">
        <v>390</v>
      </c>
      <c r="D953" s="66" t="s">
        <v>543</v>
      </c>
      <c r="E953" s="51"/>
      <c r="F953" s="51"/>
      <c r="G953" s="51"/>
      <c r="H953" s="51"/>
      <c r="I953" s="88"/>
    </row>
    <row r="954" spans="1:9">
      <c r="A954" s="92" t="s">
        <v>75</v>
      </c>
      <c r="B954" s="61"/>
      <c r="C954" s="65"/>
      <c r="D954" s="67" t="s">
        <v>544</v>
      </c>
      <c r="E954" s="51"/>
      <c r="F954" s="51"/>
      <c r="G954" s="51"/>
      <c r="H954" s="51"/>
      <c r="I954" s="88"/>
    </row>
    <row r="955" spans="1:9">
      <c r="A955" s="92"/>
      <c r="B955" s="61"/>
      <c r="C955" s="65"/>
      <c r="D955" s="66"/>
      <c r="E955" s="51"/>
      <c r="F955" s="51"/>
      <c r="G955" s="51"/>
      <c r="H955" s="51"/>
      <c r="I955" s="88"/>
    </row>
    <row r="956" spans="1:9">
      <c r="A956" s="92"/>
      <c r="B956" s="61"/>
      <c r="C956" s="65"/>
      <c r="D956" s="66"/>
      <c r="E956" s="51"/>
      <c r="F956" s="51"/>
      <c r="G956" s="51"/>
      <c r="H956" s="51"/>
      <c r="I956" s="88"/>
    </row>
    <row r="957" spans="1:9">
      <c r="A957" s="92"/>
      <c r="B957" s="61"/>
      <c r="C957" s="65"/>
      <c r="D957" s="66"/>
      <c r="E957" s="51"/>
      <c r="F957" s="51"/>
      <c r="G957" s="51"/>
      <c r="H957" s="51"/>
      <c r="I957" s="88"/>
    </row>
    <row r="958" spans="1:9">
      <c r="A958" s="92"/>
      <c r="B958" s="61"/>
      <c r="C958" s="65"/>
      <c r="D958" s="69" t="s">
        <v>86</v>
      </c>
      <c r="E958" s="51"/>
      <c r="F958" s="51"/>
      <c r="G958" s="51"/>
      <c r="H958" s="51"/>
      <c r="I958" s="88"/>
    </row>
    <row r="959" spans="1:9" ht="36">
      <c r="A959" s="93"/>
      <c r="B959" s="70" t="s">
        <v>76</v>
      </c>
      <c r="C959" s="72" t="s">
        <v>131</v>
      </c>
      <c r="D959" s="75" t="s">
        <v>546</v>
      </c>
      <c r="E959" s="51"/>
      <c r="F959" s="51"/>
      <c r="G959" s="51"/>
      <c r="H959" s="51"/>
      <c r="I959" s="88"/>
    </row>
    <row r="960" spans="1:9" ht="63">
      <c r="A960" s="94"/>
      <c r="B960" s="71" t="s">
        <v>77</v>
      </c>
      <c r="C960" s="57" t="s">
        <v>133</v>
      </c>
      <c r="D960" s="75" t="s">
        <v>83</v>
      </c>
      <c r="E960" s="51"/>
      <c r="F960" s="51"/>
      <c r="G960" s="51"/>
      <c r="H960" s="51"/>
      <c r="I960" s="88"/>
    </row>
    <row r="961" spans="1:9" ht="27">
      <c r="A961" s="95"/>
      <c r="B961" s="71"/>
      <c r="C961" s="74" t="s">
        <v>545</v>
      </c>
      <c r="D961" s="75" t="s">
        <v>543</v>
      </c>
      <c r="E961" s="51"/>
      <c r="F961" s="51"/>
      <c r="G961" s="51"/>
      <c r="H961" s="51"/>
      <c r="I961" s="88"/>
    </row>
    <row r="962" spans="1:9">
      <c r="A962" s="95" t="s">
        <v>75</v>
      </c>
      <c r="B962" s="71"/>
      <c r="C962" s="74"/>
      <c r="D962" s="76" t="s">
        <v>544</v>
      </c>
      <c r="E962" s="51"/>
      <c r="F962" s="51"/>
      <c r="G962" s="51"/>
      <c r="H962" s="51"/>
      <c r="I962" s="88"/>
    </row>
    <row r="963" spans="1:9">
      <c r="A963" s="95"/>
      <c r="B963" s="71"/>
      <c r="C963" s="74"/>
      <c r="D963" s="75"/>
      <c r="E963" s="51"/>
      <c r="F963" s="51"/>
      <c r="G963" s="51"/>
      <c r="H963" s="51"/>
      <c r="I963" s="88"/>
    </row>
    <row r="964" spans="1:9">
      <c r="A964" s="95"/>
      <c r="B964" s="71"/>
      <c r="C964" s="74"/>
      <c r="D964" s="75"/>
      <c r="E964" s="51"/>
      <c r="F964" s="51"/>
      <c r="G964" s="51"/>
      <c r="H964" s="51"/>
      <c r="I964" s="88"/>
    </row>
    <row r="965" spans="1:9">
      <c r="A965" s="95"/>
      <c r="B965" s="71"/>
      <c r="C965" s="74"/>
      <c r="D965" s="75"/>
      <c r="E965" s="51"/>
      <c r="F965" s="51"/>
      <c r="G965" s="51"/>
      <c r="H965" s="51"/>
      <c r="I965" s="88"/>
    </row>
    <row r="966" spans="1:9">
      <c r="A966" s="95"/>
      <c r="B966" s="71"/>
      <c r="C966" s="74"/>
      <c r="D966" s="78" t="s">
        <v>86</v>
      </c>
      <c r="E966" s="51"/>
      <c r="F966" s="51"/>
      <c r="G966" s="51"/>
      <c r="H966" s="51"/>
      <c r="I966" s="88"/>
    </row>
    <row r="967" spans="1:9" ht="36">
      <c r="A967" s="90"/>
      <c r="B967" s="60" t="s">
        <v>117</v>
      </c>
      <c r="C967" s="62" t="s">
        <v>152</v>
      </c>
      <c r="D967" s="66" t="s">
        <v>548</v>
      </c>
      <c r="E967" s="51"/>
      <c r="F967" s="51"/>
      <c r="G967" s="51"/>
      <c r="H967" s="51"/>
      <c r="I967" s="88"/>
    </row>
    <row r="968" spans="1:9" ht="180">
      <c r="A968" s="91"/>
      <c r="B968" s="61" t="s">
        <v>87</v>
      </c>
      <c r="C968" s="63" t="s">
        <v>547</v>
      </c>
      <c r="D968" s="66" t="s">
        <v>83</v>
      </c>
      <c r="E968" s="51"/>
      <c r="F968" s="51"/>
      <c r="G968" s="51"/>
      <c r="H968" s="51"/>
      <c r="I968" s="88"/>
    </row>
    <row r="969" spans="1:9" ht="36">
      <c r="A969" s="92"/>
      <c r="B969" s="61"/>
      <c r="C969" s="64" t="s">
        <v>154</v>
      </c>
      <c r="D969" s="66" t="s">
        <v>549</v>
      </c>
      <c r="E969" s="51"/>
      <c r="F969" s="51"/>
      <c r="G969" s="51"/>
      <c r="H969" s="51"/>
      <c r="I969" s="88"/>
    </row>
    <row r="970" spans="1:9" ht="27">
      <c r="A970" s="92" t="s">
        <v>75</v>
      </c>
      <c r="B970" s="61"/>
      <c r="C970" s="65" t="s">
        <v>141</v>
      </c>
      <c r="D970" s="67" t="s">
        <v>550</v>
      </c>
      <c r="E970" s="51"/>
      <c r="F970" s="51"/>
      <c r="G970" s="51"/>
      <c r="H970" s="51"/>
      <c r="I970" s="88"/>
    </row>
    <row r="971" spans="1:9">
      <c r="A971" s="92"/>
      <c r="B971" s="61"/>
      <c r="C971" s="65"/>
      <c r="D971" s="66"/>
      <c r="E971" s="51"/>
      <c r="F971" s="51"/>
      <c r="G971" s="51"/>
      <c r="H971" s="51"/>
      <c r="I971" s="88"/>
    </row>
    <row r="972" spans="1:9">
      <c r="A972" s="92"/>
      <c r="B972" s="61"/>
      <c r="C972" s="65"/>
      <c r="D972" s="66"/>
      <c r="E972" s="51"/>
      <c r="F972" s="51"/>
      <c r="G972" s="51"/>
      <c r="H972" s="51"/>
      <c r="I972" s="88"/>
    </row>
    <row r="973" spans="1:9">
      <c r="A973" s="92"/>
      <c r="B973" s="61"/>
      <c r="C973" s="65"/>
      <c r="D973" s="66"/>
      <c r="E973" s="51"/>
      <c r="F973" s="51"/>
      <c r="G973" s="51"/>
      <c r="H973" s="51"/>
      <c r="I973" s="88"/>
    </row>
    <row r="974" spans="1:9">
      <c r="A974" s="92"/>
      <c r="B974" s="61"/>
      <c r="C974" s="65"/>
      <c r="D974" s="69" t="s">
        <v>86</v>
      </c>
      <c r="E974" s="51"/>
      <c r="F974" s="51"/>
      <c r="G974" s="51"/>
      <c r="H974" s="51"/>
      <c r="I974" s="88"/>
    </row>
    <row r="975" spans="1:9" ht="36">
      <c r="A975" s="93"/>
      <c r="B975" s="70" t="s">
        <v>117</v>
      </c>
      <c r="C975" s="72" t="s">
        <v>152</v>
      </c>
      <c r="D975" s="75" t="s">
        <v>553</v>
      </c>
      <c r="E975" s="51"/>
      <c r="F975" s="51"/>
      <c r="G975" s="51"/>
      <c r="H975" s="51"/>
      <c r="I975" s="88"/>
    </row>
    <row r="976" spans="1:9" ht="81">
      <c r="A976" s="94"/>
      <c r="B976" s="71" t="s">
        <v>87</v>
      </c>
      <c r="C976" s="73" t="s">
        <v>551</v>
      </c>
      <c r="D976" s="75" t="s">
        <v>83</v>
      </c>
      <c r="E976" s="51"/>
      <c r="F976" s="51"/>
      <c r="G976" s="51"/>
      <c r="H976" s="51"/>
      <c r="I976" s="88"/>
    </row>
    <row r="977" spans="1:9" ht="36">
      <c r="A977" s="95"/>
      <c r="B977" s="71"/>
      <c r="C977" s="57" t="s">
        <v>154</v>
      </c>
      <c r="D977" s="75" t="s">
        <v>549</v>
      </c>
      <c r="E977" s="51"/>
      <c r="F977" s="51"/>
      <c r="G977" s="51"/>
      <c r="H977" s="51"/>
      <c r="I977" s="88"/>
    </row>
    <row r="978" spans="1:9" ht="27">
      <c r="A978" s="95" t="s">
        <v>75</v>
      </c>
      <c r="B978" s="71"/>
      <c r="C978" s="74" t="s">
        <v>552</v>
      </c>
      <c r="D978" s="76" t="s">
        <v>550</v>
      </c>
      <c r="E978" s="51"/>
      <c r="F978" s="51"/>
      <c r="G978" s="51"/>
      <c r="H978" s="51"/>
      <c r="I978" s="88"/>
    </row>
    <row r="979" spans="1:9">
      <c r="A979" s="95"/>
      <c r="B979" s="71"/>
      <c r="C979" s="74"/>
      <c r="D979" s="75"/>
      <c r="E979" s="51"/>
      <c r="F979" s="51"/>
      <c r="G979" s="51"/>
      <c r="H979" s="51"/>
      <c r="I979" s="88"/>
    </row>
    <row r="980" spans="1:9">
      <c r="A980" s="95"/>
      <c r="B980" s="71"/>
      <c r="C980" s="74"/>
      <c r="D980" s="75"/>
      <c r="E980" s="51"/>
      <c r="F980" s="51"/>
      <c r="G980" s="51"/>
      <c r="H980" s="51"/>
      <c r="I980" s="88"/>
    </row>
    <row r="981" spans="1:9">
      <c r="A981" s="95"/>
      <c r="B981" s="71"/>
      <c r="C981" s="74"/>
      <c r="D981" s="75"/>
      <c r="E981" s="51"/>
      <c r="F981" s="51"/>
      <c r="G981" s="51"/>
      <c r="H981" s="51"/>
      <c r="I981" s="88"/>
    </row>
    <row r="982" spans="1:9">
      <c r="A982" s="95"/>
      <c r="B982" s="71"/>
      <c r="C982" s="74"/>
      <c r="D982" s="78" t="s">
        <v>86</v>
      </c>
      <c r="E982" s="51"/>
      <c r="F982" s="51"/>
      <c r="G982" s="51"/>
      <c r="H982" s="51"/>
      <c r="I982" s="88"/>
    </row>
    <row r="983" spans="1:9" ht="36">
      <c r="A983" s="90"/>
      <c r="B983" s="60" t="s">
        <v>76</v>
      </c>
      <c r="C983" s="62" t="s">
        <v>131</v>
      </c>
      <c r="D983" s="66" t="s">
        <v>556</v>
      </c>
      <c r="E983" s="51"/>
      <c r="F983" s="51"/>
      <c r="G983" s="51"/>
      <c r="H983" s="51"/>
      <c r="I983" s="88"/>
    </row>
    <row r="984" spans="1:9" ht="45">
      <c r="A984" s="91"/>
      <c r="B984" s="61" t="s">
        <v>77</v>
      </c>
      <c r="C984" s="63" t="s">
        <v>554</v>
      </c>
      <c r="D984" s="66" t="s">
        <v>83</v>
      </c>
      <c r="E984" s="51"/>
      <c r="F984" s="51"/>
      <c r="G984" s="51"/>
      <c r="H984" s="51"/>
      <c r="I984" s="88"/>
    </row>
    <row r="985" spans="1:9" ht="63">
      <c r="A985" s="92"/>
      <c r="B985" s="61"/>
      <c r="C985" s="64" t="s">
        <v>133</v>
      </c>
      <c r="D985" s="66" t="s">
        <v>549</v>
      </c>
      <c r="E985" s="51"/>
      <c r="F985" s="51"/>
      <c r="G985" s="51"/>
      <c r="H985" s="51"/>
      <c r="I985" s="88"/>
    </row>
    <row r="986" spans="1:9" ht="27">
      <c r="A986" s="92" t="s">
        <v>75</v>
      </c>
      <c r="B986" s="61"/>
      <c r="C986" s="65" t="s">
        <v>555</v>
      </c>
      <c r="D986" s="67" t="s">
        <v>550</v>
      </c>
      <c r="E986" s="51"/>
      <c r="F986" s="51"/>
      <c r="G986" s="51"/>
      <c r="H986" s="51"/>
      <c r="I986" s="88"/>
    </row>
    <row r="987" spans="1:9">
      <c r="A987" s="92"/>
      <c r="B987" s="61"/>
      <c r="C987" s="65"/>
      <c r="D987" s="66"/>
      <c r="E987" s="51"/>
      <c r="F987" s="51"/>
      <c r="G987" s="51"/>
      <c r="H987" s="51"/>
      <c r="I987" s="88"/>
    </row>
    <row r="988" spans="1:9">
      <c r="A988" s="92"/>
      <c r="B988" s="61"/>
      <c r="C988" s="65"/>
      <c r="D988" s="66"/>
      <c r="E988" s="51"/>
      <c r="F988" s="51"/>
      <c r="G988" s="51"/>
      <c r="H988" s="51"/>
      <c r="I988" s="88"/>
    </row>
    <row r="989" spans="1:9">
      <c r="A989" s="92"/>
      <c r="B989" s="61"/>
      <c r="C989" s="65"/>
      <c r="D989" s="66"/>
      <c r="E989" s="51"/>
      <c r="F989" s="51"/>
      <c r="G989" s="51"/>
      <c r="H989" s="51"/>
      <c r="I989" s="88"/>
    </row>
    <row r="990" spans="1:9">
      <c r="A990" s="92"/>
      <c r="B990" s="61"/>
      <c r="C990" s="65"/>
      <c r="D990" s="69" t="s">
        <v>86</v>
      </c>
      <c r="E990" s="51"/>
      <c r="F990" s="51"/>
      <c r="G990" s="51"/>
      <c r="H990" s="51"/>
      <c r="I990" s="88"/>
    </row>
    <row r="991" spans="1:9" ht="36">
      <c r="A991" s="93"/>
      <c r="B991" s="70" t="s">
        <v>76</v>
      </c>
      <c r="C991" s="72" t="s">
        <v>131</v>
      </c>
      <c r="D991" s="75" t="s">
        <v>558</v>
      </c>
      <c r="E991" s="51"/>
      <c r="F991" s="51"/>
      <c r="G991" s="51"/>
      <c r="H991" s="51"/>
      <c r="I991" s="88"/>
    </row>
    <row r="992" spans="1:9" ht="63">
      <c r="A992" s="94"/>
      <c r="B992" s="71" t="s">
        <v>77</v>
      </c>
      <c r="C992" s="57" t="s">
        <v>133</v>
      </c>
      <c r="D992" s="75" t="s">
        <v>83</v>
      </c>
      <c r="E992" s="51"/>
      <c r="F992" s="51"/>
      <c r="G992" s="51"/>
      <c r="H992" s="51"/>
      <c r="I992" s="88"/>
    </row>
    <row r="993" spans="1:9" ht="27">
      <c r="A993" s="95"/>
      <c r="B993" s="71"/>
      <c r="C993" s="74" t="s">
        <v>557</v>
      </c>
      <c r="D993" s="75" t="s">
        <v>559</v>
      </c>
      <c r="E993" s="51"/>
      <c r="F993" s="51"/>
      <c r="G993" s="51"/>
      <c r="H993" s="51"/>
      <c r="I993" s="88"/>
    </row>
    <row r="994" spans="1:9">
      <c r="A994" s="95" t="s">
        <v>75</v>
      </c>
      <c r="B994" s="71"/>
      <c r="C994" s="74"/>
      <c r="D994" s="76" t="s">
        <v>560</v>
      </c>
      <c r="E994" s="51"/>
      <c r="F994" s="51"/>
      <c r="G994" s="51"/>
      <c r="H994" s="51"/>
      <c r="I994" s="88"/>
    </row>
    <row r="995" spans="1:9">
      <c r="A995" s="95"/>
      <c r="B995" s="71"/>
      <c r="C995" s="74"/>
      <c r="D995" s="75"/>
      <c r="E995" s="51"/>
      <c r="F995" s="51"/>
      <c r="G995" s="51"/>
      <c r="H995" s="51"/>
      <c r="I995" s="88"/>
    </row>
    <row r="996" spans="1:9">
      <c r="A996" s="95"/>
      <c r="B996" s="71"/>
      <c r="C996" s="74"/>
      <c r="D996" s="75"/>
      <c r="E996" s="51"/>
      <c r="F996" s="51"/>
      <c r="G996" s="51"/>
      <c r="H996" s="51"/>
      <c r="I996" s="88"/>
    </row>
    <row r="997" spans="1:9">
      <c r="A997" s="95"/>
      <c r="B997" s="71"/>
      <c r="C997" s="74"/>
      <c r="D997" s="75"/>
      <c r="E997" s="51"/>
      <c r="F997" s="51"/>
      <c r="G997" s="51"/>
      <c r="H997" s="51"/>
      <c r="I997" s="88"/>
    </row>
    <row r="998" spans="1:9">
      <c r="A998" s="95"/>
      <c r="B998" s="71"/>
      <c r="C998" s="74"/>
      <c r="D998" s="78" t="s">
        <v>86</v>
      </c>
      <c r="E998" s="51"/>
      <c r="F998" s="51"/>
      <c r="G998" s="51"/>
      <c r="H998" s="51"/>
      <c r="I998" s="88"/>
    </row>
    <row r="999" spans="1:9" ht="36">
      <c r="A999" s="90"/>
      <c r="B999" s="60" t="s">
        <v>76</v>
      </c>
      <c r="C999" s="62" t="s">
        <v>131</v>
      </c>
      <c r="D999" s="66" t="s">
        <v>561</v>
      </c>
      <c r="E999" s="51"/>
      <c r="F999" s="51"/>
      <c r="G999" s="51"/>
      <c r="H999" s="51"/>
      <c r="I999" s="88"/>
    </row>
    <row r="1000" spans="1:9" ht="63">
      <c r="A1000" s="91"/>
      <c r="B1000" s="61" t="s">
        <v>77</v>
      </c>
      <c r="C1000" s="64" t="s">
        <v>133</v>
      </c>
      <c r="D1000" s="66" t="s">
        <v>83</v>
      </c>
      <c r="E1000" s="51"/>
      <c r="F1000" s="51"/>
      <c r="G1000" s="51"/>
      <c r="H1000" s="51"/>
      <c r="I1000" s="88"/>
    </row>
    <row r="1001" spans="1:9" ht="27">
      <c r="A1001" s="92"/>
      <c r="B1001" s="61"/>
      <c r="C1001" s="65" t="s">
        <v>185</v>
      </c>
      <c r="D1001" s="66" t="s">
        <v>562</v>
      </c>
      <c r="E1001" s="51"/>
      <c r="F1001" s="51"/>
      <c r="G1001" s="51"/>
      <c r="H1001" s="51"/>
      <c r="I1001" s="88"/>
    </row>
    <row r="1002" spans="1:9">
      <c r="A1002" s="92" t="s">
        <v>75</v>
      </c>
      <c r="B1002" s="61"/>
      <c r="C1002" s="65"/>
      <c r="D1002" s="67" t="s">
        <v>563</v>
      </c>
      <c r="E1002" s="51"/>
      <c r="F1002" s="51"/>
      <c r="G1002" s="51"/>
      <c r="H1002" s="51"/>
      <c r="I1002" s="88"/>
    </row>
    <row r="1003" spans="1:9">
      <c r="A1003" s="92"/>
      <c r="B1003" s="61"/>
      <c r="C1003" s="65"/>
      <c r="D1003" s="66"/>
      <c r="E1003" s="51"/>
      <c r="F1003" s="51"/>
      <c r="G1003" s="51"/>
      <c r="H1003" s="51"/>
      <c r="I1003" s="88"/>
    </row>
    <row r="1004" spans="1:9">
      <c r="A1004" s="92"/>
      <c r="B1004" s="61"/>
      <c r="C1004" s="65"/>
      <c r="D1004" s="66"/>
      <c r="E1004" s="51"/>
      <c r="F1004" s="51"/>
      <c r="G1004" s="51"/>
      <c r="H1004" s="51"/>
      <c r="I1004" s="88"/>
    </row>
    <row r="1005" spans="1:9">
      <c r="A1005" s="92"/>
      <c r="B1005" s="61"/>
      <c r="C1005" s="65"/>
      <c r="D1005" s="66"/>
      <c r="E1005" s="51"/>
      <c r="F1005" s="51"/>
      <c r="G1005" s="51"/>
      <c r="H1005" s="51"/>
      <c r="I1005" s="88"/>
    </row>
    <row r="1006" spans="1:9">
      <c r="A1006" s="92"/>
      <c r="B1006" s="61"/>
      <c r="C1006" s="65"/>
      <c r="D1006" s="69" t="s">
        <v>86</v>
      </c>
      <c r="E1006" s="51"/>
      <c r="F1006" s="51"/>
      <c r="G1006" s="51"/>
      <c r="H1006" s="51"/>
      <c r="I1006" s="88"/>
    </row>
    <row r="1007" spans="1:9" ht="36">
      <c r="A1007" s="93"/>
      <c r="B1007" s="70" t="s">
        <v>117</v>
      </c>
      <c r="C1007" s="72" t="s">
        <v>131</v>
      </c>
      <c r="D1007" s="75" t="s">
        <v>566</v>
      </c>
      <c r="E1007" s="51"/>
      <c r="F1007" s="51"/>
      <c r="G1007" s="51"/>
      <c r="H1007" s="51"/>
      <c r="I1007" s="88"/>
    </row>
    <row r="1008" spans="1:9" ht="36">
      <c r="A1008" s="94"/>
      <c r="B1008" s="71" t="s">
        <v>87</v>
      </c>
      <c r="C1008" s="73" t="s">
        <v>564</v>
      </c>
      <c r="D1008" s="75" t="s">
        <v>83</v>
      </c>
      <c r="E1008" s="51"/>
      <c r="F1008" s="51"/>
      <c r="G1008" s="51"/>
      <c r="H1008" s="51"/>
      <c r="I1008" s="88"/>
    </row>
    <row r="1009" spans="1:9" ht="63">
      <c r="A1009" s="95"/>
      <c r="B1009" s="71"/>
      <c r="C1009" s="57" t="s">
        <v>133</v>
      </c>
      <c r="D1009" s="75" t="s">
        <v>567</v>
      </c>
      <c r="E1009" s="51"/>
      <c r="F1009" s="51"/>
      <c r="G1009" s="51"/>
      <c r="H1009" s="51"/>
      <c r="I1009" s="88"/>
    </row>
    <row r="1010" spans="1:9" ht="27">
      <c r="A1010" s="95" t="s">
        <v>75</v>
      </c>
      <c r="B1010" s="71"/>
      <c r="C1010" s="74" t="s">
        <v>565</v>
      </c>
      <c r="D1010" s="76" t="s">
        <v>568</v>
      </c>
      <c r="E1010" s="51"/>
      <c r="F1010" s="51"/>
      <c r="G1010" s="51"/>
      <c r="H1010" s="51"/>
      <c r="I1010" s="88"/>
    </row>
    <row r="1011" spans="1:9">
      <c r="A1011" s="95"/>
      <c r="B1011" s="71"/>
      <c r="C1011" s="74"/>
      <c r="D1011" s="75"/>
      <c r="E1011" s="51"/>
      <c r="F1011" s="51"/>
      <c r="G1011" s="51"/>
      <c r="H1011" s="51"/>
      <c r="I1011" s="88"/>
    </row>
    <row r="1012" spans="1:9">
      <c r="A1012" s="95"/>
      <c r="B1012" s="71"/>
      <c r="C1012" s="74"/>
      <c r="D1012" s="75"/>
      <c r="E1012" s="51"/>
      <c r="F1012" s="51"/>
      <c r="G1012" s="51"/>
      <c r="H1012" s="51"/>
      <c r="I1012" s="88"/>
    </row>
    <row r="1013" spans="1:9">
      <c r="A1013" s="95"/>
      <c r="B1013" s="71"/>
      <c r="C1013" s="74"/>
      <c r="D1013" s="75"/>
      <c r="E1013" s="51"/>
      <c r="F1013" s="51"/>
      <c r="G1013" s="51"/>
      <c r="H1013" s="51"/>
      <c r="I1013" s="88"/>
    </row>
    <row r="1014" spans="1:9">
      <c r="A1014" s="95"/>
      <c r="B1014" s="71"/>
      <c r="C1014" s="74"/>
      <c r="D1014" s="78" t="s">
        <v>86</v>
      </c>
      <c r="E1014" s="51"/>
      <c r="F1014" s="51"/>
      <c r="G1014" s="51"/>
      <c r="H1014" s="51"/>
      <c r="I1014" s="88"/>
    </row>
    <row r="1015" spans="1:9" ht="36">
      <c r="A1015" s="90"/>
      <c r="B1015" s="60" t="s">
        <v>76</v>
      </c>
      <c r="C1015" s="62" t="s">
        <v>131</v>
      </c>
      <c r="D1015" s="66" t="s">
        <v>571</v>
      </c>
      <c r="E1015" s="51"/>
      <c r="F1015" s="51"/>
      <c r="G1015" s="51"/>
      <c r="H1015" s="51"/>
      <c r="I1015" s="88"/>
    </row>
    <row r="1016" spans="1:9" ht="36">
      <c r="A1016" s="91"/>
      <c r="B1016" s="61" t="s">
        <v>77</v>
      </c>
      <c r="C1016" s="63" t="s">
        <v>569</v>
      </c>
      <c r="D1016" s="66" t="s">
        <v>83</v>
      </c>
      <c r="E1016" s="51"/>
      <c r="F1016" s="51"/>
      <c r="G1016" s="51"/>
      <c r="H1016" s="51"/>
      <c r="I1016" s="88"/>
    </row>
    <row r="1017" spans="1:9" ht="63">
      <c r="A1017" s="92"/>
      <c r="B1017" s="61"/>
      <c r="C1017" s="64" t="s">
        <v>133</v>
      </c>
      <c r="D1017" s="66" t="s">
        <v>572</v>
      </c>
      <c r="E1017" s="51"/>
      <c r="F1017" s="51"/>
      <c r="G1017" s="51"/>
      <c r="H1017" s="51"/>
      <c r="I1017" s="88"/>
    </row>
    <row r="1018" spans="1:9" ht="27">
      <c r="A1018" s="92" t="s">
        <v>75</v>
      </c>
      <c r="B1018" s="61"/>
      <c r="C1018" s="65" t="s">
        <v>570</v>
      </c>
      <c r="D1018" s="67" t="s">
        <v>573</v>
      </c>
      <c r="E1018" s="51"/>
      <c r="F1018" s="51"/>
      <c r="G1018" s="51"/>
      <c r="H1018" s="51"/>
      <c r="I1018" s="88"/>
    </row>
    <row r="1019" spans="1:9">
      <c r="A1019" s="92"/>
      <c r="B1019" s="61"/>
      <c r="C1019" s="65"/>
      <c r="D1019" s="66"/>
      <c r="E1019" s="51"/>
      <c r="F1019" s="51"/>
      <c r="G1019" s="51"/>
      <c r="H1019" s="51"/>
      <c r="I1019" s="88"/>
    </row>
    <row r="1020" spans="1:9">
      <c r="A1020" s="92"/>
      <c r="B1020" s="61"/>
      <c r="C1020" s="65"/>
      <c r="D1020" s="66"/>
      <c r="E1020" s="51"/>
      <c r="F1020" s="51"/>
      <c r="G1020" s="51"/>
      <c r="H1020" s="51"/>
      <c r="I1020" s="88"/>
    </row>
    <row r="1021" spans="1:9">
      <c r="A1021" s="92"/>
      <c r="B1021" s="61"/>
      <c r="C1021" s="65"/>
      <c r="D1021" s="66"/>
      <c r="E1021" s="51"/>
      <c r="F1021" s="51"/>
      <c r="G1021" s="51"/>
      <c r="H1021" s="51"/>
      <c r="I1021" s="88"/>
    </row>
    <row r="1022" spans="1:9">
      <c r="A1022" s="92"/>
      <c r="B1022" s="61"/>
      <c r="C1022" s="65"/>
      <c r="D1022" s="69" t="s">
        <v>86</v>
      </c>
      <c r="E1022" s="51"/>
      <c r="F1022" s="51"/>
      <c r="G1022" s="51"/>
      <c r="H1022" s="51"/>
      <c r="I1022" s="88"/>
    </row>
    <row r="1023" spans="1:9" ht="63">
      <c r="A1023" s="93"/>
      <c r="B1023" s="70" t="s">
        <v>76</v>
      </c>
      <c r="C1023" s="72" t="s">
        <v>426</v>
      </c>
      <c r="D1023" s="75" t="s">
        <v>576</v>
      </c>
      <c r="E1023" s="51"/>
      <c r="F1023" s="51"/>
      <c r="G1023" s="51"/>
      <c r="H1023" s="51"/>
      <c r="I1023" s="88"/>
    </row>
    <row r="1024" spans="1:9" ht="90">
      <c r="A1024" s="94"/>
      <c r="B1024" s="71" t="s">
        <v>87</v>
      </c>
      <c r="C1024" s="52" t="s">
        <v>574</v>
      </c>
      <c r="D1024" s="75" t="s">
        <v>83</v>
      </c>
      <c r="E1024" s="51"/>
      <c r="F1024" s="51"/>
      <c r="G1024" s="51"/>
      <c r="H1024" s="51"/>
      <c r="I1024" s="88"/>
    </row>
    <row r="1025" spans="1:9" ht="54">
      <c r="A1025" s="95"/>
      <c r="B1025" s="71"/>
      <c r="C1025" s="57" t="s">
        <v>427</v>
      </c>
      <c r="D1025" s="75" t="s">
        <v>577</v>
      </c>
      <c r="E1025" s="51"/>
      <c r="F1025" s="51"/>
      <c r="G1025" s="51"/>
      <c r="H1025" s="51"/>
      <c r="I1025" s="88"/>
    </row>
    <row r="1026" spans="1:9" ht="45">
      <c r="A1026" s="95" t="s">
        <v>75</v>
      </c>
      <c r="B1026" s="71"/>
      <c r="C1026" s="74" t="s">
        <v>575</v>
      </c>
      <c r="D1026" s="76" t="s">
        <v>578</v>
      </c>
      <c r="E1026" s="51"/>
      <c r="F1026" s="51"/>
      <c r="G1026" s="51"/>
      <c r="H1026" s="51"/>
      <c r="I1026" s="88"/>
    </row>
    <row r="1027" spans="1:9">
      <c r="A1027" s="95"/>
      <c r="B1027" s="71"/>
      <c r="C1027" s="74"/>
      <c r="D1027" s="75"/>
      <c r="E1027" s="51"/>
      <c r="F1027" s="51"/>
      <c r="G1027" s="51"/>
      <c r="H1027" s="51"/>
      <c r="I1027" s="88"/>
    </row>
    <row r="1028" spans="1:9">
      <c r="A1028" s="95"/>
      <c r="B1028" s="71"/>
      <c r="C1028" s="74"/>
      <c r="D1028" s="75"/>
      <c r="E1028" s="51"/>
      <c r="F1028" s="51"/>
      <c r="G1028" s="51"/>
      <c r="H1028" s="51"/>
      <c r="I1028" s="88"/>
    </row>
    <row r="1029" spans="1:9">
      <c r="A1029" s="95"/>
      <c r="B1029" s="71"/>
      <c r="C1029" s="74"/>
      <c r="D1029" s="75"/>
      <c r="E1029" s="51"/>
      <c r="F1029" s="51"/>
      <c r="G1029" s="51"/>
      <c r="H1029" s="51"/>
      <c r="I1029" s="88"/>
    </row>
    <row r="1030" spans="1:9">
      <c r="A1030" s="95"/>
      <c r="B1030" s="71"/>
      <c r="C1030" s="74"/>
      <c r="D1030" s="78" t="s">
        <v>86</v>
      </c>
      <c r="E1030" s="51"/>
      <c r="F1030" s="51"/>
      <c r="G1030" s="51"/>
      <c r="H1030" s="51"/>
      <c r="I1030" s="88"/>
    </row>
    <row r="1031" spans="1:9" ht="36">
      <c r="A1031" s="90"/>
      <c r="B1031" s="60" t="s">
        <v>117</v>
      </c>
      <c r="C1031" s="62" t="s">
        <v>152</v>
      </c>
      <c r="D1031" s="66" t="s">
        <v>580</v>
      </c>
      <c r="E1031" s="51"/>
      <c r="F1031" s="51"/>
      <c r="G1031" s="51"/>
      <c r="H1031" s="51"/>
      <c r="I1031" s="88"/>
    </row>
    <row r="1032" spans="1:9" ht="390">
      <c r="A1032" s="91"/>
      <c r="B1032" s="61" t="s">
        <v>87</v>
      </c>
      <c r="C1032" s="79" t="s">
        <v>579</v>
      </c>
      <c r="D1032" s="66" t="s">
        <v>83</v>
      </c>
      <c r="E1032" s="51"/>
      <c r="F1032" s="51"/>
      <c r="G1032" s="51"/>
      <c r="H1032" s="51"/>
      <c r="I1032" s="88"/>
    </row>
    <row r="1033" spans="1:9" ht="36">
      <c r="A1033" s="92"/>
      <c r="B1033" s="61"/>
      <c r="C1033" s="64" t="s">
        <v>154</v>
      </c>
      <c r="D1033" s="66" t="s">
        <v>581</v>
      </c>
      <c r="E1033" s="51"/>
      <c r="F1033" s="51"/>
      <c r="G1033" s="51"/>
      <c r="H1033" s="51"/>
      <c r="I1033" s="88"/>
    </row>
    <row r="1034" spans="1:9" ht="36">
      <c r="A1034" s="92" t="s">
        <v>75</v>
      </c>
      <c r="B1034" s="61"/>
      <c r="C1034" s="65" t="s">
        <v>113</v>
      </c>
      <c r="D1034" s="67" t="s">
        <v>582</v>
      </c>
      <c r="E1034" s="51"/>
      <c r="F1034" s="51"/>
      <c r="G1034" s="51"/>
      <c r="H1034" s="51"/>
      <c r="I1034" s="88"/>
    </row>
    <row r="1035" spans="1:9">
      <c r="A1035" s="92"/>
      <c r="B1035" s="61"/>
      <c r="C1035" s="65"/>
      <c r="D1035" s="66"/>
      <c r="E1035" s="51"/>
      <c r="F1035" s="51"/>
      <c r="G1035" s="51"/>
      <c r="H1035" s="51"/>
      <c r="I1035" s="88"/>
    </row>
    <row r="1036" spans="1:9">
      <c r="A1036" s="92"/>
      <c r="B1036" s="61"/>
      <c r="C1036" s="65"/>
      <c r="D1036" s="66"/>
      <c r="E1036" s="51"/>
      <c r="F1036" s="51"/>
      <c r="G1036" s="51"/>
      <c r="H1036" s="51"/>
      <c r="I1036" s="88"/>
    </row>
    <row r="1037" spans="1:9">
      <c r="A1037" s="92"/>
      <c r="B1037" s="61"/>
      <c r="C1037" s="65"/>
      <c r="D1037" s="66"/>
      <c r="E1037" s="51"/>
      <c r="F1037" s="51"/>
      <c r="G1037" s="51"/>
      <c r="H1037" s="51"/>
      <c r="I1037" s="88"/>
    </row>
    <row r="1038" spans="1:9">
      <c r="A1038" s="92"/>
      <c r="B1038" s="61"/>
      <c r="C1038" s="65"/>
      <c r="D1038" s="69" t="s">
        <v>86</v>
      </c>
      <c r="E1038" s="51"/>
      <c r="F1038" s="51"/>
      <c r="G1038" s="51"/>
      <c r="H1038" s="51"/>
      <c r="I1038" s="88"/>
    </row>
    <row r="1039" spans="1:9" ht="36">
      <c r="A1039" s="93"/>
      <c r="B1039" s="70" t="s">
        <v>117</v>
      </c>
      <c r="C1039" s="72" t="s">
        <v>152</v>
      </c>
      <c r="D1039" s="75" t="s">
        <v>585</v>
      </c>
      <c r="E1039" s="51"/>
      <c r="F1039" s="51"/>
      <c r="G1039" s="51"/>
      <c r="H1039" s="51"/>
      <c r="I1039" s="88"/>
    </row>
    <row r="1040" spans="1:9" ht="54">
      <c r="A1040" s="94"/>
      <c r="B1040" s="71" t="s">
        <v>87</v>
      </c>
      <c r="C1040" s="73" t="s">
        <v>583</v>
      </c>
      <c r="D1040" s="75" t="s">
        <v>83</v>
      </c>
      <c r="E1040" s="51"/>
      <c r="F1040" s="51"/>
      <c r="G1040" s="51"/>
      <c r="H1040" s="51"/>
      <c r="I1040" s="88"/>
    </row>
    <row r="1041" spans="1:9" ht="36">
      <c r="A1041" s="95"/>
      <c r="B1041" s="71"/>
      <c r="C1041" s="57" t="s">
        <v>154</v>
      </c>
      <c r="D1041" s="75" t="s">
        <v>586</v>
      </c>
      <c r="E1041" s="51"/>
      <c r="F1041" s="51"/>
      <c r="G1041" s="51"/>
      <c r="H1041" s="51"/>
      <c r="I1041" s="88"/>
    </row>
    <row r="1042" spans="1:9" ht="36">
      <c r="A1042" s="95" t="s">
        <v>75</v>
      </c>
      <c r="B1042" s="71"/>
      <c r="C1042" s="74" t="s">
        <v>584</v>
      </c>
      <c r="D1042" s="76" t="s">
        <v>587</v>
      </c>
      <c r="E1042" s="51"/>
      <c r="F1042" s="51"/>
      <c r="G1042" s="51"/>
      <c r="H1042" s="51"/>
      <c r="I1042" s="88"/>
    </row>
    <row r="1043" spans="1:9">
      <c r="A1043" s="95"/>
      <c r="B1043" s="71"/>
      <c r="C1043" s="74"/>
      <c r="D1043" s="75"/>
      <c r="E1043" s="51"/>
      <c r="F1043" s="51"/>
      <c r="G1043" s="51"/>
      <c r="H1043" s="51"/>
      <c r="I1043" s="88"/>
    </row>
    <row r="1044" spans="1:9">
      <c r="A1044" s="95"/>
      <c r="B1044" s="71"/>
      <c r="C1044" s="74"/>
      <c r="D1044" s="75"/>
      <c r="E1044" s="51"/>
      <c r="F1044" s="51"/>
      <c r="G1044" s="51"/>
      <c r="H1044" s="51"/>
      <c r="I1044" s="88"/>
    </row>
    <row r="1045" spans="1:9">
      <c r="A1045" s="95"/>
      <c r="B1045" s="71"/>
      <c r="C1045" s="74"/>
      <c r="D1045" s="75"/>
      <c r="E1045" s="51"/>
      <c r="F1045" s="51"/>
      <c r="G1045" s="51"/>
      <c r="H1045" s="51"/>
      <c r="I1045" s="88"/>
    </row>
    <row r="1046" spans="1:9">
      <c r="A1046" s="95"/>
      <c r="B1046" s="71"/>
      <c r="C1046" s="74"/>
      <c r="D1046" s="78" t="s">
        <v>86</v>
      </c>
      <c r="E1046" s="51"/>
      <c r="F1046" s="51"/>
      <c r="G1046" s="51"/>
      <c r="H1046" s="51"/>
      <c r="I1046" s="88"/>
    </row>
    <row r="1047" spans="1:9" ht="36">
      <c r="A1047" s="90"/>
      <c r="B1047" s="60" t="s">
        <v>76</v>
      </c>
      <c r="C1047" s="62" t="s">
        <v>131</v>
      </c>
      <c r="D1047" s="66" t="s">
        <v>588</v>
      </c>
      <c r="E1047" s="51"/>
      <c r="F1047" s="51"/>
      <c r="G1047" s="51"/>
      <c r="H1047" s="51"/>
      <c r="I1047" s="88"/>
    </row>
    <row r="1048" spans="1:9" ht="63">
      <c r="A1048" s="91"/>
      <c r="B1048" s="61" t="s">
        <v>77</v>
      </c>
      <c r="C1048" s="64" t="s">
        <v>133</v>
      </c>
      <c r="D1048" s="66" t="s">
        <v>83</v>
      </c>
      <c r="E1048" s="51"/>
      <c r="F1048" s="51"/>
      <c r="G1048" s="51"/>
      <c r="H1048" s="51"/>
      <c r="I1048" s="88"/>
    </row>
    <row r="1049" spans="1:9" ht="36">
      <c r="A1049" s="92"/>
      <c r="B1049" s="61"/>
      <c r="C1049" s="65" t="s">
        <v>320</v>
      </c>
      <c r="D1049" s="66" t="s">
        <v>586</v>
      </c>
      <c r="E1049" s="51"/>
      <c r="F1049" s="51"/>
      <c r="G1049" s="51"/>
      <c r="H1049" s="51"/>
      <c r="I1049" s="88"/>
    </row>
    <row r="1050" spans="1:9">
      <c r="A1050" s="92" t="s">
        <v>75</v>
      </c>
      <c r="B1050" s="61"/>
      <c r="C1050" s="65"/>
      <c r="D1050" s="67" t="s">
        <v>587</v>
      </c>
      <c r="E1050" s="51"/>
      <c r="F1050" s="51"/>
      <c r="G1050" s="51"/>
      <c r="H1050" s="51"/>
      <c r="I1050" s="88"/>
    </row>
    <row r="1051" spans="1:9">
      <c r="A1051" s="92"/>
      <c r="B1051" s="61"/>
      <c r="C1051" s="65"/>
      <c r="D1051" s="66"/>
      <c r="E1051" s="51"/>
      <c r="F1051" s="51"/>
      <c r="G1051" s="51"/>
      <c r="H1051" s="51"/>
      <c r="I1051" s="88"/>
    </row>
    <row r="1052" spans="1:9">
      <c r="A1052" s="92"/>
      <c r="B1052" s="61"/>
      <c r="C1052" s="65"/>
      <c r="D1052" s="66"/>
      <c r="E1052" s="51"/>
      <c r="F1052" s="51"/>
      <c r="G1052" s="51"/>
      <c r="H1052" s="51"/>
      <c r="I1052" s="88"/>
    </row>
    <row r="1053" spans="1:9">
      <c r="A1053" s="92"/>
      <c r="B1053" s="61"/>
      <c r="C1053" s="65"/>
      <c r="D1053" s="66"/>
      <c r="E1053" s="51"/>
      <c r="F1053" s="51"/>
      <c r="G1053" s="51"/>
      <c r="H1053" s="51"/>
      <c r="I1053" s="88"/>
    </row>
    <row r="1054" spans="1:9">
      <c r="A1054" s="92"/>
      <c r="B1054" s="61"/>
      <c r="C1054" s="65"/>
      <c r="D1054" s="69" t="s">
        <v>86</v>
      </c>
      <c r="E1054" s="51"/>
      <c r="F1054" s="51"/>
      <c r="G1054" s="51"/>
      <c r="H1054" s="51"/>
      <c r="I1054" s="88"/>
    </row>
    <row r="1055" spans="1:9" ht="36">
      <c r="A1055" s="93"/>
      <c r="B1055" s="70" t="s">
        <v>117</v>
      </c>
      <c r="C1055" s="72" t="s">
        <v>152</v>
      </c>
      <c r="D1055" s="75" t="s">
        <v>590</v>
      </c>
      <c r="E1055" s="51"/>
      <c r="F1055" s="51"/>
      <c r="G1055" s="51"/>
      <c r="H1055" s="51"/>
      <c r="I1055" s="88"/>
    </row>
    <row r="1056" spans="1:9" ht="63">
      <c r="A1056" s="94"/>
      <c r="B1056" s="71" t="s">
        <v>87</v>
      </c>
      <c r="C1056" s="73" t="s">
        <v>589</v>
      </c>
      <c r="D1056" s="75" t="s">
        <v>83</v>
      </c>
      <c r="E1056" s="51"/>
      <c r="F1056" s="51"/>
      <c r="G1056" s="51"/>
      <c r="H1056" s="51"/>
      <c r="I1056" s="88"/>
    </row>
    <row r="1057" spans="1:9" ht="36">
      <c r="A1057" s="95"/>
      <c r="B1057" s="71"/>
      <c r="C1057" s="57" t="s">
        <v>154</v>
      </c>
      <c r="D1057" s="75" t="s">
        <v>591</v>
      </c>
      <c r="E1057" s="51"/>
      <c r="F1057" s="51"/>
      <c r="G1057" s="51"/>
      <c r="H1057" s="51"/>
      <c r="I1057" s="88"/>
    </row>
    <row r="1058" spans="1:9" ht="36">
      <c r="A1058" s="95" t="s">
        <v>75</v>
      </c>
      <c r="B1058" s="71"/>
      <c r="C1058" s="74" t="s">
        <v>96</v>
      </c>
      <c r="D1058" s="76" t="s">
        <v>592</v>
      </c>
      <c r="E1058" s="51"/>
      <c r="F1058" s="51"/>
      <c r="G1058" s="51"/>
      <c r="H1058" s="51"/>
      <c r="I1058" s="88"/>
    </row>
    <row r="1059" spans="1:9">
      <c r="A1059" s="95"/>
      <c r="B1059" s="71"/>
      <c r="C1059" s="74"/>
      <c r="D1059" s="75"/>
      <c r="E1059" s="51"/>
      <c r="F1059" s="51"/>
      <c r="G1059" s="51"/>
      <c r="H1059" s="51"/>
      <c r="I1059" s="88"/>
    </row>
    <row r="1060" spans="1:9">
      <c r="A1060" s="95"/>
      <c r="B1060" s="71"/>
      <c r="C1060" s="74"/>
      <c r="D1060" s="75"/>
      <c r="E1060" s="51"/>
      <c r="F1060" s="51"/>
      <c r="G1060" s="51"/>
      <c r="H1060" s="51"/>
      <c r="I1060" s="88"/>
    </row>
    <row r="1061" spans="1:9">
      <c r="A1061" s="95"/>
      <c r="B1061" s="71"/>
      <c r="C1061" s="74"/>
      <c r="D1061" s="75"/>
      <c r="E1061" s="51"/>
      <c r="F1061" s="51"/>
      <c r="G1061" s="51"/>
      <c r="H1061" s="51"/>
      <c r="I1061" s="88"/>
    </row>
    <row r="1062" spans="1:9">
      <c r="A1062" s="95"/>
      <c r="B1062" s="71"/>
      <c r="C1062" s="74"/>
      <c r="D1062" s="78" t="s">
        <v>86</v>
      </c>
      <c r="E1062" s="51"/>
      <c r="F1062" s="51"/>
      <c r="G1062" s="51"/>
      <c r="H1062" s="51"/>
      <c r="I1062" s="88"/>
    </row>
    <row r="1063" spans="1:9" ht="36">
      <c r="A1063" s="90"/>
      <c r="B1063" s="60" t="s">
        <v>76</v>
      </c>
      <c r="C1063" s="62" t="s">
        <v>131</v>
      </c>
      <c r="D1063" s="66" t="s">
        <v>594</v>
      </c>
      <c r="E1063" s="51"/>
      <c r="F1063" s="51"/>
      <c r="G1063" s="51"/>
      <c r="H1063" s="51"/>
      <c r="I1063" s="88"/>
    </row>
    <row r="1064" spans="1:9" ht="18">
      <c r="A1064" s="91"/>
      <c r="B1064" s="61" t="s">
        <v>77</v>
      </c>
      <c r="C1064" s="63" t="s">
        <v>593</v>
      </c>
      <c r="D1064" s="66" t="s">
        <v>220</v>
      </c>
      <c r="E1064" s="51"/>
      <c r="F1064" s="51"/>
      <c r="G1064" s="51"/>
      <c r="H1064" s="51"/>
      <c r="I1064" s="88"/>
    </row>
    <row r="1065" spans="1:9" ht="63">
      <c r="A1065" s="92"/>
      <c r="B1065" s="61"/>
      <c r="C1065" s="64" t="s">
        <v>133</v>
      </c>
      <c r="D1065" s="66" t="s">
        <v>595</v>
      </c>
      <c r="E1065" s="51"/>
      <c r="F1065" s="51"/>
      <c r="G1065" s="51"/>
      <c r="H1065" s="51"/>
      <c r="I1065" s="88"/>
    </row>
    <row r="1066" spans="1:9" ht="27">
      <c r="A1066" s="92" t="s">
        <v>75</v>
      </c>
      <c r="B1066" s="61"/>
      <c r="C1066" s="65" t="s">
        <v>141</v>
      </c>
      <c r="D1066" s="67" t="s">
        <v>596</v>
      </c>
      <c r="E1066" s="51"/>
      <c r="F1066" s="51"/>
      <c r="G1066" s="51"/>
      <c r="H1066" s="51"/>
      <c r="I1066" s="88"/>
    </row>
    <row r="1067" spans="1:9">
      <c r="A1067" s="92"/>
      <c r="B1067" s="61"/>
      <c r="C1067" s="65"/>
      <c r="D1067" s="66"/>
      <c r="E1067" s="51"/>
      <c r="F1067" s="51"/>
      <c r="G1067" s="51"/>
      <c r="H1067" s="51"/>
      <c r="I1067" s="88"/>
    </row>
    <row r="1068" spans="1:9">
      <c r="A1068" s="92"/>
      <c r="B1068" s="61"/>
      <c r="C1068" s="65"/>
      <c r="D1068" s="66"/>
      <c r="E1068" s="51"/>
      <c r="F1068" s="51"/>
      <c r="G1068" s="51"/>
      <c r="H1068" s="51"/>
      <c r="I1068" s="88"/>
    </row>
    <row r="1069" spans="1:9">
      <c r="A1069" s="92"/>
      <c r="B1069" s="61"/>
      <c r="C1069" s="65"/>
      <c r="D1069" s="66"/>
      <c r="E1069" s="51"/>
      <c r="F1069" s="51"/>
      <c r="G1069" s="51"/>
      <c r="H1069" s="51"/>
      <c r="I1069" s="88"/>
    </row>
    <row r="1070" spans="1:9">
      <c r="A1070" s="92"/>
      <c r="B1070" s="61"/>
      <c r="C1070" s="65"/>
      <c r="D1070" s="69" t="s">
        <v>86</v>
      </c>
      <c r="E1070" s="51"/>
      <c r="F1070" s="51"/>
      <c r="G1070" s="51"/>
      <c r="H1070" s="51"/>
      <c r="I1070" s="88"/>
    </row>
    <row r="1071" spans="1:9" ht="36">
      <c r="A1071" s="93"/>
      <c r="B1071" s="70" t="s">
        <v>76</v>
      </c>
      <c r="C1071" s="72" t="s">
        <v>131</v>
      </c>
      <c r="D1071" s="75" t="s">
        <v>598</v>
      </c>
      <c r="E1071" s="51"/>
      <c r="F1071" s="51"/>
      <c r="G1071" s="51"/>
      <c r="H1071" s="51"/>
      <c r="I1071" s="88"/>
    </row>
    <row r="1072" spans="1:9" ht="54">
      <c r="A1072" s="94"/>
      <c r="B1072" s="71" t="s">
        <v>77</v>
      </c>
      <c r="C1072" s="73" t="s">
        <v>597</v>
      </c>
      <c r="D1072" s="75" t="s">
        <v>83</v>
      </c>
      <c r="E1072" s="51"/>
      <c r="F1072" s="51"/>
      <c r="G1072" s="51"/>
      <c r="H1072" s="51"/>
      <c r="I1072" s="88"/>
    </row>
    <row r="1073" spans="1:9" ht="63">
      <c r="A1073" s="95"/>
      <c r="B1073" s="71"/>
      <c r="C1073" s="57" t="s">
        <v>133</v>
      </c>
      <c r="D1073" s="75" t="s">
        <v>599</v>
      </c>
      <c r="E1073" s="51"/>
      <c r="F1073" s="51"/>
      <c r="G1073" s="51"/>
      <c r="H1073" s="51"/>
      <c r="I1073" s="88"/>
    </row>
    <row r="1074" spans="1:9" ht="27">
      <c r="A1074" s="95" t="s">
        <v>75</v>
      </c>
      <c r="B1074" s="71"/>
      <c r="C1074" s="74" t="s">
        <v>141</v>
      </c>
      <c r="D1074" s="76" t="s">
        <v>600</v>
      </c>
      <c r="E1074" s="51"/>
      <c r="F1074" s="51"/>
      <c r="G1074" s="51"/>
      <c r="H1074" s="51"/>
      <c r="I1074" s="88"/>
    </row>
    <row r="1075" spans="1:9">
      <c r="A1075" s="95"/>
      <c r="B1075" s="71"/>
      <c r="C1075" s="74"/>
      <c r="D1075" s="75"/>
      <c r="E1075" s="51"/>
      <c r="F1075" s="51"/>
      <c r="G1075" s="51"/>
      <c r="H1075" s="51"/>
      <c r="I1075" s="88"/>
    </row>
    <row r="1076" spans="1:9">
      <c r="A1076" s="95"/>
      <c r="B1076" s="71"/>
      <c r="C1076" s="74"/>
      <c r="D1076" s="75"/>
      <c r="E1076" s="51"/>
      <c r="F1076" s="51"/>
      <c r="G1076" s="51"/>
      <c r="H1076" s="51"/>
      <c r="I1076" s="88"/>
    </row>
    <row r="1077" spans="1:9">
      <c r="A1077" s="95"/>
      <c r="B1077" s="71"/>
      <c r="C1077" s="74"/>
      <c r="D1077" s="75"/>
      <c r="E1077" s="51"/>
      <c r="F1077" s="51"/>
      <c r="G1077" s="51"/>
      <c r="H1077" s="51"/>
      <c r="I1077" s="88"/>
    </row>
    <row r="1078" spans="1:9">
      <c r="A1078" s="95"/>
      <c r="B1078" s="71"/>
      <c r="C1078" s="74"/>
      <c r="D1078" s="78" t="s">
        <v>86</v>
      </c>
      <c r="E1078" s="51"/>
      <c r="F1078" s="51"/>
      <c r="G1078" s="51"/>
      <c r="H1078" s="51"/>
      <c r="I1078" s="88"/>
    </row>
    <row r="1079" spans="1:9" ht="36">
      <c r="A1079" s="90"/>
      <c r="B1079" s="60" t="s">
        <v>76</v>
      </c>
      <c r="C1079" s="62" t="s">
        <v>131</v>
      </c>
      <c r="D1079" s="66" t="s">
        <v>603</v>
      </c>
      <c r="E1079" s="51"/>
      <c r="F1079" s="51"/>
      <c r="G1079" s="51"/>
      <c r="H1079" s="51"/>
      <c r="I1079" s="88"/>
    </row>
    <row r="1080" spans="1:9" ht="120">
      <c r="A1080" s="91"/>
      <c r="B1080" s="61" t="s">
        <v>77</v>
      </c>
      <c r="C1080" s="79" t="s">
        <v>601</v>
      </c>
      <c r="D1080" s="66" t="s">
        <v>83</v>
      </c>
      <c r="E1080" s="51"/>
      <c r="F1080" s="51"/>
      <c r="G1080" s="51"/>
      <c r="H1080" s="51"/>
      <c r="I1080" s="88"/>
    </row>
    <row r="1081" spans="1:9" ht="63">
      <c r="A1081" s="92"/>
      <c r="B1081" s="61"/>
      <c r="C1081" s="64" t="s">
        <v>133</v>
      </c>
      <c r="D1081" s="66" t="s">
        <v>604</v>
      </c>
      <c r="E1081" s="51"/>
      <c r="F1081" s="51"/>
      <c r="G1081" s="51"/>
      <c r="H1081" s="51"/>
      <c r="I1081" s="88"/>
    </row>
    <row r="1082" spans="1:9" ht="27">
      <c r="A1082" s="92" t="s">
        <v>75</v>
      </c>
      <c r="B1082" s="61"/>
      <c r="C1082" s="65" t="s">
        <v>602</v>
      </c>
      <c r="D1082" s="67" t="s">
        <v>605</v>
      </c>
      <c r="E1082" s="51"/>
      <c r="F1082" s="51"/>
      <c r="G1082" s="51"/>
      <c r="H1082" s="51"/>
      <c r="I1082" s="88"/>
    </row>
    <row r="1083" spans="1:9">
      <c r="A1083" s="92"/>
      <c r="B1083" s="61"/>
      <c r="C1083" s="65"/>
      <c r="D1083" s="66"/>
      <c r="E1083" s="51"/>
      <c r="F1083" s="51"/>
      <c r="G1083" s="51"/>
      <c r="H1083" s="51"/>
      <c r="I1083" s="88"/>
    </row>
    <row r="1084" spans="1:9">
      <c r="A1084" s="92"/>
      <c r="B1084" s="61"/>
      <c r="C1084" s="65"/>
      <c r="D1084" s="66"/>
      <c r="E1084" s="51"/>
      <c r="F1084" s="51"/>
      <c r="G1084" s="51"/>
      <c r="H1084" s="51"/>
      <c r="I1084" s="88"/>
    </row>
    <row r="1085" spans="1:9">
      <c r="A1085" s="92"/>
      <c r="B1085" s="61"/>
      <c r="C1085" s="65"/>
      <c r="D1085" s="66"/>
      <c r="E1085" s="51"/>
      <c r="F1085" s="51"/>
      <c r="G1085" s="51"/>
      <c r="H1085" s="51"/>
      <c r="I1085" s="88"/>
    </row>
    <row r="1086" spans="1:9">
      <c r="A1086" s="92"/>
      <c r="B1086" s="61"/>
      <c r="C1086" s="65"/>
      <c r="D1086" s="69" t="s">
        <v>86</v>
      </c>
      <c r="E1086" s="51"/>
      <c r="F1086" s="51"/>
      <c r="G1086" s="51"/>
      <c r="H1086" s="51"/>
      <c r="I1086" s="88"/>
    </row>
    <row r="1087" spans="1:9" ht="36">
      <c r="A1087" s="93"/>
      <c r="B1087" s="70" t="s">
        <v>76</v>
      </c>
      <c r="C1087" s="72" t="s">
        <v>131</v>
      </c>
      <c r="D1087" s="75" t="s">
        <v>606</v>
      </c>
      <c r="E1087" s="51"/>
      <c r="F1087" s="51"/>
      <c r="G1087" s="51"/>
      <c r="H1087" s="51"/>
      <c r="I1087" s="88"/>
    </row>
    <row r="1088" spans="1:9" ht="63">
      <c r="A1088" s="94"/>
      <c r="B1088" s="71" t="s">
        <v>77</v>
      </c>
      <c r="C1088" s="57" t="s">
        <v>133</v>
      </c>
      <c r="D1088" s="75" t="s">
        <v>220</v>
      </c>
      <c r="E1088" s="51"/>
      <c r="F1088" s="51"/>
      <c r="G1088" s="51"/>
      <c r="H1088" s="51"/>
      <c r="I1088" s="88"/>
    </row>
    <row r="1089" spans="1:9" ht="36">
      <c r="A1089" s="95"/>
      <c r="B1089" s="71"/>
      <c r="C1089" s="74" t="s">
        <v>91</v>
      </c>
      <c r="D1089" s="75" t="s">
        <v>604</v>
      </c>
      <c r="E1089" s="51"/>
      <c r="F1089" s="51"/>
      <c r="G1089" s="51"/>
      <c r="H1089" s="51"/>
      <c r="I1089" s="88"/>
    </row>
    <row r="1090" spans="1:9">
      <c r="A1090" s="95" t="s">
        <v>75</v>
      </c>
      <c r="B1090" s="71"/>
      <c r="C1090" s="74"/>
      <c r="D1090" s="76" t="s">
        <v>605</v>
      </c>
      <c r="E1090" s="51"/>
      <c r="F1090" s="51"/>
      <c r="G1090" s="51"/>
      <c r="H1090" s="51"/>
      <c r="I1090" s="88"/>
    </row>
    <row r="1091" spans="1:9">
      <c r="A1091" s="95"/>
      <c r="B1091" s="71"/>
      <c r="C1091" s="74"/>
      <c r="D1091" s="75"/>
      <c r="E1091" s="51"/>
      <c r="F1091" s="51"/>
      <c r="G1091" s="51"/>
      <c r="H1091" s="51"/>
      <c r="I1091" s="88"/>
    </row>
    <row r="1092" spans="1:9">
      <c r="A1092" s="95"/>
      <c r="B1092" s="71"/>
      <c r="C1092" s="74"/>
      <c r="D1092" s="75"/>
      <c r="E1092" s="51"/>
      <c r="F1092" s="51"/>
      <c r="G1092" s="51"/>
      <c r="H1092" s="51"/>
      <c r="I1092" s="88"/>
    </row>
    <row r="1093" spans="1:9">
      <c r="A1093" s="95"/>
      <c r="B1093" s="71"/>
      <c r="C1093" s="74"/>
      <c r="D1093" s="75"/>
      <c r="E1093" s="51"/>
      <c r="F1093" s="51"/>
      <c r="G1093" s="51"/>
      <c r="H1093" s="51"/>
      <c r="I1093" s="88"/>
    </row>
    <row r="1094" spans="1:9">
      <c r="A1094" s="95"/>
      <c r="B1094" s="71"/>
      <c r="C1094" s="74"/>
      <c r="D1094" s="78" t="s">
        <v>86</v>
      </c>
      <c r="E1094" s="51"/>
      <c r="F1094" s="51"/>
      <c r="G1094" s="51"/>
      <c r="H1094" s="51"/>
      <c r="I1094" s="88"/>
    </row>
    <row r="1095" spans="1:9" ht="90">
      <c r="A1095" s="90"/>
      <c r="B1095" s="60" t="s">
        <v>76</v>
      </c>
      <c r="C1095" s="79" t="s">
        <v>607</v>
      </c>
      <c r="D1095" s="66" t="s">
        <v>608</v>
      </c>
      <c r="E1095" s="51"/>
      <c r="F1095" s="51"/>
      <c r="G1095" s="51"/>
      <c r="H1095" s="51"/>
      <c r="I1095" s="88"/>
    </row>
    <row r="1096" spans="1:9" ht="63">
      <c r="A1096" s="91"/>
      <c r="B1096" s="61" t="s">
        <v>77</v>
      </c>
      <c r="C1096" s="64" t="s">
        <v>133</v>
      </c>
      <c r="D1096" s="66" t="s">
        <v>220</v>
      </c>
      <c r="E1096" s="51"/>
      <c r="F1096" s="51"/>
      <c r="G1096" s="51"/>
      <c r="H1096" s="51"/>
      <c r="I1096" s="88"/>
    </row>
    <row r="1097" spans="1:9" ht="36">
      <c r="A1097" s="92"/>
      <c r="B1097" s="61"/>
      <c r="C1097" s="65" t="s">
        <v>482</v>
      </c>
      <c r="D1097" s="66" t="s">
        <v>609</v>
      </c>
      <c r="E1097" s="51"/>
      <c r="F1097" s="51"/>
      <c r="G1097" s="51"/>
      <c r="H1097" s="51"/>
      <c r="I1097" s="88"/>
    </row>
    <row r="1098" spans="1:9">
      <c r="A1098" s="92" t="s">
        <v>75</v>
      </c>
      <c r="B1098" s="61"/>
      <c r="C1098" s="65"/>
      <c r="D1098" s="67" t="s">
        <v>610</v>
      </c>
      <c r="E1098" s="51"/>
      <c r="F1098" s="51"/>
      <c r="G1098" s="51"/>
      <c r="H1098" s="51"/>
      <c r="I1098" s="88"/>
    </row>
    <row r="1099" spans="1:9">
      <c r="A1099" s="92"/>
      <c r="B1099" s="61"/>
      <c r="C1099" s="65"/>
      <c r="D1099" s="66"/>
      <c r="E1099" s="51"/>
      <c r="F1099" s="51"/>
      <c r="G1099" s="51"/>
      <c r="H1099" s="51"/>
      <c r="I1099" s="88"/>
    </row>
    <row r="1100" spans="1:9">
      <c r="A1100" s="92"/>
      <c r="B1100" s="61"/>
      <c r="C1100" s="65"/>
      <c r="D1100" s="66"/>
      <c r="E1100" s="51"/>
      <c r="F1100" s="51"/>
      <c r="G1100" s="51"/>
      <c r="H1100" s="51"/>
      <c r="I1100" s="88"/>
    </row>
    <row r="1101" spans="1:9">
      <c r="A1101" s="92"/>
      <c r="B1101" s="61"/>
      <c r="C1101" s="65"/>
      <c r="D1101" s="66"/>
      <c r="E1101" s="51"/>
      <c r="F1101" s="51"/>
      <c r="G1101" s="51"/>
      <c r="H1101" s="51"/>
      <c r="I1101" s="88"/>
    </row>
    <row r="1102" spans="1:9">
      <c r="A1102" s="92"/>
      <c r="B1102" s="61"/>
      <c r="C1102" s="65"/>
      <c r="D1102" s="69" t="s">
        <v>86</v>
      </c>
      <c r="E1102" s="51"/>
      <c r="F1102" s="51"/>
      <c r="G1102" s="51"/>
      <c r="H1102" s="51"/>
      <c r="I1102" s="88"/>
    </row>
    <row r="1103" spans="1:9" ht="36">
      <c r="A1103" s="93"/>
      <c r="B1103" s="70" t="s">
        <v>76</v>
      </c>
      <c r="C1103" s="72" t="s">
        <v>131</v>
      </c>
      <c r="D1103" s="75" t="s">
        <v>612</v>
      </c>
      <c r="E1103" s="51"/>
      <c r="F1103" s="51"/>
      <c r="G1103" s="51"/>
      <c r="H1103" s="51"/>
      <c r="I1103" s="88"/>
    </row>
    <row r="1104" spans="1:9" ht="63">
      <c r="A1104" s="94"/>
      <c r="B1104" s="71" t="s">
        <v>87</v>
      </c>
      <c r="C1104" s="57" t="s">
        <v>133</v>
      </c>
      <c r="D1104" s="75" t="s">
        <v>83</v>
      </c>
      <c r="E1104" s="51"/>
      <c r="F1104" s="51"/>
      <c r="G1104" s="51"/>
      <c r="H1104" s="51"/>
      <c r="I1104" s="88"/>
    </row>
    <row r="1105" spans="1:9" ht="36">
      <c r="A1105" s="95"/>
      <c r="B1105" s="71"/>
      <c r="C1105" s="74" t="s">
        <v>611</v>
      </c>
      <c r="D1105" s="75" t="s">
        <v>613</v>
      </c>
      <c r="E1105" s="51"/>
      <c r="F1105" s="51"/>
      <c r="G1105" s="51"/>
      <c r="H1105" s="51"/>
      <c r="I1105" s="88"/>
    </row>
    <row r="1106" spans="1:9">
      <c r="A1106" s="95" t="s">
        <v>75</v>
      </c>
      <c r="B1106" s="71"/>
      <c r="C1106" s="74"/>
      <c r="D1106" s="76" t="s">
        <v>614</v>
      </c>
      <c r="E1106" s="51"/>
      <c r="F1106" s="51"/>
      <c r="G1106" s="51"/>
      <c r="H1106" s="51"/>
      <c r="I1106" s="88"/>
    </row>
    <row r="1107" spans="1:9">
      <c r="A1107" s="95"/>
      <c r="B1107" s="71"/>
      <c r="C1107" s="74"/>
      <c r="D1107" s="75"/>
      <c r="E1107" s="51"/>
      <c r="F1107" s="51"/>
      <c r="G1107" s="51"/>
      <c r="H1107" s="51"/>
      <c r="I1107" s="88"/>
    </row>
    <row r="1108" spans="1:9">
      <c r="A1108" s="95"/>
      <c r="B1108" s="71"/>
      <c r="C1108" s="74"/>
      <c r="D1108" s="75"/>
      <c r="E1108" s="51"/>
      <c r="F1108" s="51"/>
      <c r="G1108" s="51"/>
      <c r="H1108" s="51"/>
      <c r="I1108" s="88"/>
    </row>
    <row r="1109" spans="1:9">
      <c r="A1109" s="95"/>
      <c r="B1109" s="71"/>
      <c r="C1109" s="74"/>
      <c r="D1109" s="75"/>
      <c r="E1109" s="51"/>
      <c r="F1109" s="51"/>
      <c r="G1109" s="51"/>
      <c r="H1109" s="51"/>
      <c r="I1109" s="88"/>
    </row>
    <row r="1110" spans="1:9">
      <c r="A1110" s="95"/>
      <c r="B1110" s="71"/>
      <c r="C1110" s="74"/>
      <c r="D1110" s="78" t="s">
        <v>86</v>
      </c>
      <c r="E1110" s="51"/>
      <c r="F1110" s="51"/>
      <c r="G1110" s="51"/>
      <c r="H1110" s="51"/>
      <c r="I1110" s="88"/>
    </row>
    <row r="1111" spans="1:9" ht="36">
      <c r="A1111" s="90"/>
      <c r="B1111" s="60" t="s">
        <v>117</v>
      </c>
      <c r="C1111" s="62" t="s">
        <v>152</v>
      </c>
      <c r="D1111" s="66" t="s">
        <v>617</v>
      </c>
      <c r="E1111" s="51"/>
      <c r="F1111" s="51"/>
      <c r="G1111" s="51"/>
      <c r="H1111" s="51"/>
      <c r="I1111" s="88"/>
    </row>
    <row r="1112" spans="1:9" ht="207">
      <c r="A1112" s="91"/>
      <c r="B1112" s="61" t="s">
        <v>257</v>
      </c>
      <c r="C1112" s="63" t="s">
        <v>615</v>
      </c>
      <c r="D1112" s="66" t="s">
        <v>83</v>
      </c>
      <c r="E1112" s="51"/>
      <c r="F1112" s="51"/>
      <c r="G1112" s="51"/>
      <c r="H1112" s="51"/>
      <c r="I1112" s="88"/>
    </row>
    <row r="1113" spans="1:9" ht="36">
      <c r="A1113" s="92"/>
      <c r="B1113" s="61"/>
      <c r="C1113" s="64" t="s">
        <v>154</v>
      </c>
      <c r="D1113" s="66" t="s">
        <v>618</v>
      </c>
      <c r="E1113" s="51"/>
      <c r="F1113" s="51"/>
      <c r="G1113" s="51"/>
      <c r="H1113" s="51"/>
      <c r="I1113" s="88"/>
    </row>
    <row r="1114" spans="1:9" ht="36">
      <c r="A1114" s="92" t="s">
        <v>75</v>
      </c>
      <c r="B1114" s="61"/>
      <c r="C1114" s="65" t="s">
        <v>616</v>
      </c>
      <c r="D1114" s="67" t="s">
        <v>619</v>
      </c>
      <c r="E1114" s="51"/>
      <c r="F1114" s="51"/>
      <c r="G1114" s="51"/>
      <c r="H1114" s="51"/>
      <c r="I1114" s="88"/>
    </row>
    <row r="1115" spans="1:9">
      <c r="A1115" s="92"/>
      <c r="B1115" s="61"/>
      <c r="C1115" s="65"/>
      <c r="D1115" s="66"/>
      <c r="E1115" s="51"/>
      <c r="F1115" s="51"/>
      <c r="G1115" s="51"/>
      <c r="H1115" s="51"/>
      <c r="I1115" s="88"/>
    </row>
    <row r="1116" spans="1:9">
      <c r="A1116" s="92"/>
      <c r="B1116" s="61"/>
      <c r="C1116" s="65"/>
      <c r="D1116" s="66"/>
      <c r="E1116" s="51"/>
      <c r="F1116" s="51"/>
      <c r="G1116" s="51"/>
      <c r="H1116" s="51"/>
      <c r="I1116" s="88"/>
    </row>
    <row r="1117" spans="1:9">
      <c r="A1117" s="92"/>
      <c r="B1117" s="61"/>
      <c r="C1117" s="65"/>
      <c r="D1117" s="66"/>
      <c r="E1117" s="51"/>
      <c r="F1117" s="51"/>
      <c r="G1117" s="51"/>
      <c r="H1117" s="51"/>
      <c r="I1117" s="88"/>
    </row>
    <row r="1118" spans="1:9">
      <c r="A1118" s="92"/>
      <c r="B1118" s="61"/>
      <c r="C1118" s="65"/>
      <c r="D1118" s="69" t="s">
        <v>86</v>
      </c>
      <c r="E1118" s="51"/>
      <c r="F1118" s="51"/>
      <c r="G1118" s="51"/>
      <c r="H1118" s="51"/>
      <c r="I1118" s="88"/>
    </row>
    <row r="1119" spans="1:9" ht="36">
      <c r="A1119" s="93"/>
      <c r="B1119" s="70" t="s">
        <v>76</v>
      </c>
      <c r="C1119" s="72" t="s">
        <v>131</v>
      </c>
      <c r="D1119" s="75" t="s">
        <v>620</v>
      </c>
      <c r="E1119" s="51"/>
      <c r="F1119" s="51"/>
      <c r="G1119" s="51"/>
      <c r="H1119" s="51"/>
      <c r="I1119" s="88"/>
    </row>
    <row r="1120" spans="1:9" ht="63">
      <c r="A1120" s="94"/>
      <c r="B1120" s="71" t="s">
        <v>87</v>
      </c>
      <c r="C1120" s="57" t="s">
        <v>133</v>
      </c>
      <c r="D1120" s="75" t="s">
        <v>83</v>
      </c>
      <c r="E1120" s="51"/>
      <c r="F1120" s="51"/>
      <c r="G1120" s="51"/>
      <c r="H1120" s="51"/>
      <c r="I1120" s="88"/>
    </row>
    <row r="1121" spans="1:9" ht="27">
      <c r="A1121" s="95"/>
      <c r="B1121" s="71"/>
      <c r="C1121" s="74" t="s">
        <v>373</v>
      </c>
      <c r="D1121" s="75" t="s">
        <v>621</v>
      </c>
      <c r="E1121" s="51"/>
      <c r="F1121" s="51"/>
      <c r="G1121" s="51"/>
      <c r="H1121" s="51"/>
      <c r="I1121" s="88"/>
    </row>
    <row r="1122" spans="1:9">
      <c r="A1122" s="95" t="s">
        <v>75</v>
      </c>
      <c r="B1122" s="71"/>
      <c r="C1122" s="74"/>
      <c r="D1122" s="76" t="s">
        <v>622</v>
      </c>
      <c r="E1122" s="51"/>
      <c r="F1122" s="51"/>
      <c r="G1122" s="51"/>
      <c r="H1122" s="51"/>
      <c r="I1122" s="88"/>
    </row>
    <row r="1123" spans="1:9">
      <c r="A1123" s="95"/>
      <c r="B1123" s="71"/>
      <c r="C1123" s="74"/>
      <c r="D1123" s="75"/>
      <c r="E1123" s="51"/>
      <c r="F1123" s="51"/>
      <c r="G1123" s="51"/>
      <c r="H1123" s="51"/>
      <c r="I1123" s="88"/>
    </row>
    <row r="1124" spans="1:9">
      <c r="A1124" s="95"/>
      <c r="B1124" s="71"/>
      <c r="C1124" s="74"/>
      <c r="D1124" s="75"/>
      <c r="E1124" s="51"/>
      <c r="F1124" s="51"/>
      <c r="G1124" s="51"/>
      <c r="H1124" s="51"/>
      <c r="I1124" s="88"/>
    </row>
    <row r="1125" spans="1:9">
      <c r="A1125" s="95"/>
      <c r="B1125" s="71"/>
      <c r="C1125" s="74"/>
      <c r="D1125" s="75"/>
      <c r="E1125" s="51"/>
      <c r="F1125" s="51"/>
      <c r="G1125" s="51"/>
      <c r="H1125" s="51"/>
      <c r="I1125" s="88"/>
    </row>
    <row r="1126" spans="1:9">
      <c r="A1126" s="95"/>
      <c r="B1126" s="71"/>
      <c r="C1126" s="74"/>
      <c r="D1126" s="78" t="s">
        <v>86</v>
      </c>
      <c r="E1126" s="51"/>
      <c r="F1126" s="51"/>
      <c r="G1126" s="51"/>
      <c r="H1126" s="51"/>
      <c r="I1126" s="88"/>
    </row>
    <row r="1127" spans="1:9" ht="36">
      <c r="A1127" s="90"/>
      <c r="B1127" s="60" t="s">
        <v>76</v>
      </c>
      <c r="C1127" s="62" t="s">
        <v>131</v>
      </c>
      <c r="D1127" s="66" t="s">
        <v>625</v>
      </c>
      <c r="E1127" s="51"/>
      <c r="F1127" s="51"/>
      <c r="G1127" s="51"/>
      <c r="H1127" s="51"/>
      <c r="I1127" s="88"/>
    </row>
    <row r="1128" spans="1:9" ht="18">
      <c r="A1128" s="91"/>
      <c r="B1128" s="61" t="s">
        <v>77</v>
      </c>
      <c r="C1128" s="63" t="s">
        <v>623</v>
      </c>
      <c r="D1128" s="66" t="s">
        <v>83</v>
      </c>
      <c r="E1128" s="51"/>
      <c r="F1128" s="51"/>
      <c r="G1128" s="51"/>
      <c r="H1128" s="51"/>
      <c r="I1128" s="88"/>
    </row>
    <row r="1129" spans="1:9" ht="63">
      <c r="A1129" s="92"/>
      <c r="B1129" s="61"/>
      <c r="C1129" s="64" t="s">
        <v>133</v>
      </c>
      <c r="D1129" s="66" t="s">
        <v>626</v>
      </c>
      <c r="E1129" s="51"/>
      <c r="F1129" s="51"/>
      <c r="G1129" s="51"/>
      <c r="H1129" s="51"/>
      <c r="I1129" s="88"/>
    </row>
    <row r="1130" spans="1:9" ht="36">
      <c r="A1130" s="92" t="s">
        <v>75</v>
      </c>
      <c r="B1130" s="61"/>
      <c r="C1130" s="65" t="s">
        <v>624</v>
      </c>
      <c r="D1130" s="67" t="s">
        <v>627</v>
      </c>
      <c r="E1130" s="51"/>
      <c r="F1130" s="51"/>
      <c r="G1130" s="51"/>
      <c r="H1130" s="51"/>
      <c r="I1130" s="88"/>
    </row>
    <row r="1131" spans="1:9">
      <c r="A1131" s="92"/>
      <c r="B1131" s="61"/>
      <c r="C1131" s="65"/>
      <c r="D1131" s="66"/>
      <c r="E1131" s="51"/>
      <c r="F1131" s="51"/>
      <c r="G1131" s="51"/>
      <c r="H1131" s="51"/>
      <c r="I1131" s="88"/>
    </row>
    <row r="1132" spans="1:9">
      <c r="A1132" s="92"/>
      <c r="B1132" s="61"/>
      <c r="C1132" s="65"/>
      <c r="D1132" s="66"/>
      <c r="E1132" s="51"/>
      <c r="F1132" s="51"/>
      <c r="G1132" s="51"/>
      <c r="H1132" s="51"/>
      <c r="I1132" s="88"/>
    </row>
    <row r="1133" spans="1:9">
      <c r="A1133" s="92"/>
      <c r="B1133" s="61"/>
      <c r="C1133" s="65"/>
      <c r="D1133" s="66"/>
      <c r="E1133" s="51"/>
      <c r="F1133" s="51"/>
      <c r="G1133" s="51"/>
      <c r="H1133" s="51"/>
      <c r="I1133" s="88"/>
    </row>
    <row r="1134" spans="1:9">
      <c r="A1134" s="92"/>
      <c r="B1134" s="61"/>
      <c r="C1134" s="65"/>
      <c r="D1134" s="69" t="s">
        <v>86</v>
      </c>
      <c r="E1134" s="51"/>
      <c r="F1134" s="51"/>
      <c r="G1134" s="51"/>
      <c r="H1134" s="51"/>
      <c r="I1134" s="88"/>
    </row>
    <row r="1135" spans="1:9" ht="36">
      <c r="A1135" s="93"/>
      <c r="B1135" s="70" t="s">
        <v>117</v>
      </c>
      <c r="C1135" s="72" t="s">
        <v>152</v>
      </c>
      <c r="D1135" s="75" t="s">
        <v>629</v>
      </c>
      <c r="E1135" s="51"/>
      <c r="F1135" s="51"/>
      <c r="G1135" s="51"/>
      <c r="H1135" s="51"/>
      <c r="I1135" s="88"/>
    </row>
    <row r="1136" spans="1:9" ht="72">
      <c r="A1136" s="94"/>
      <c r="B1136" s="71" t="s">
        <v>87</v>
      </c>
      <c r="C1136" s="73" t="s">
        <v>628</v>
      </c>
      <c r="D1136" s="75" t="s">
        <v>220</v>
      </c>
      <c r="E1136" s="51"/>
      <c r="F1136" s="51"/>
      <c r="G1136" s="51"/>
      <c r="H1136" s="51"/>
      <c r="I1136" s="88"/>
    </row>
    <row r="1137" spans="1:9" ht="36">
      <c r="A1137" s="95"/>
      <c r="B1137" s="71"/>
      <c r="C1137" s="57" t="s">
        <v>154</v>
      </c>
      <c r="D1137" s="75" t="s">
        <v>630</v>
      </c>
      <c r="E1137" s="51"/>
      <c r="F1137" s="51"/>
      <c r="G1137" s="51"/>
      <c r="H1137" s="51"/>
      <c r="I1137" s="88"/>
    </row>
    <row r="1138" spans="1:9" ht="36">
      <c r="A1138" s="95" t="s">
        <v>75</v>
      </c>
      <c r="B1138" s="71"/>
      <c r="C1138" s="74" t="s">
        <v>150</v>
      </c>
      <c r="D1138" s="76" t="s">
        <v>631</v>
      </c>
      <c r="E1138" s="51"/>
      <c r="F1138" s="51"/>
      <c r="G1138" s="51"/>
      <c r="H1138" s="51"/>
      <c r="I1138" s="88"/>
    </row>
    <row r="1139" spans="1:9">
      <c r="A1139" s="95"/>
      <c r="B1139" s="71"/>
      <c r="C1139" s="74"/>
      <c r="D1139" s="75"/>
      <c r="E1139" s="51"/>
      <c r="F1139" s="51"/>
      <c r="G1139" s="51"/>
      <c r="H1139" s="51"/>
      <c r="I1139" s="88"/>
    </row>
    <row r="1140" spans="1:9">
      <c r="A1140" s="95"/>
      <c r="B1140" s="71"/>
      <c r="C1140" s="74"/>
      <c r="D1140" s="75"/>
      <c r="E1140" s="51"/>
      <c r="F1140" s="51"/>
      <c r="G1140" s="51"/>
      <c r="H1140" s="51"/>
      <c r="I1140" s="88"/>
    </row>
    <row r="1141" spans="1:9">
      <c r="A1141" s="95"/>
      <c r="B1141" s="71"/>
      <c r="C1141" s="74"/>
      <c r="D1141" s="75"/>
      <c r="E1141" s="51"/>
      <c r="F1141" s="51"/>
      <c r="G1141" s="51"/>
      <c r="H1141" s="51"/>
      <c r="I1141" s="88"/>
    </row>
    <row r="1142" spans="1:9">
      <c r="A1142" s="95"/>
      <c r="B1142" s="71"/>
      <c r="C1142" s="74"/>
      <c r="D1142" s="78" t="s">
        <v>86</v>
      </c>
      <c r="E1142" s="51"/>
      <c r="F1142" s="51"/>
      <c r="G1142" s="51"/>
      <c r="H1142" s="51"/>
      <c r="I1142" s="88"/>
    </row>
    <row r="1143" spans="1:9" ht="36">
      <c r="A1143" s="90"/>
      <c r="B1143" s="60" t="s">
        <v>76</v>
      </c>
      <c r="C1143" s="62" t="s">
        <v>131</v>
      </c>
      <c r="D1143" s="66" t="s">
        <v>633</v>
      </c>
      <c r="E1143" s="51"/>
      <c r="F1143" s="51"/>
      <c r="G1143" s="51"/>
      <c r="H1143" s="51"/>
      <c r="I1143" s="88"/>
    </row>
    <row r="1144" spans="1:9" ht="63">
      <c r="A1144" s="91"/>
      <c r="B1144" s="61" t="s">
        <v>77</v>
      </c>
      <c r="C1144" s="64" t="s">
        <v>133</v>
      </c>
      <c r="D1144" s="66" t="s">
        <v>83</v>
      </c>
      <c r="E1144" s="51"/>
      <c r="F1144" s="51"/>
      <c r="G1144" s="51"/>
      <c r="H1144" s="51"/>
      <c r="I1144" s="88"/>
    </row>
    <row r="1145" spans="1:9" ht="36">
      <c r="A1145" s="92"/>
      <c r="B1145" s="61"/>
      <c r="C1145" s="65" t="s">
        <v>632</v>
      </c>
      <c r="D1145" s="66" t="s">
        <v>634</v>
      </c>
      <c r="E1145" s="51"/>
      <c r="F1145" s="51"/>
      <c r="G1145" s="51"/>
      <c r="H1145" s="51"/>
      <c r="I1145" s="88"/>
    </row>
    <row r="1146" spans="1:9">
      <c r="A1146" s="92" t="s">
        <v>75</v>
      </c>
      <c r="B1146" s="61"/>
      <c r="C1146" s="65"/>
      <c r="D1146" s="67" t="s">
        <v>635</v>
      </c>
      <c r="E1146" s="51"/>
      <c r="F1146" s="51"/>
      <c r="G1146" s="51"/>
      <c r="H1146" s="51"/>
      <c r="I1146" s="88"/>
    </row>
    <row r="1147" spans="1:9">
      <c r="A1147" s="92"/>
      <c r="B1147" s="61"/>
      <c r="C1147" s="65"/>
      <c r="D1147" s="66"/>
      <c r="E1147" s="51"/>
      <c r="F1147" s="51"/>
      <c r="G1147" s="51"/>
      <c r="H1147" s="51"/>
      <c r="I1147" s="88"/>
    </row>
    <row r="1148" spans="1:9">
      <c r="A1148" s="92"/>
      <c r="B1148" s="61"/>
      <c r="C1148" s="65"/>
      <c r="D1148" s="66"/>
      <c r="E1148" s="51"/>
      <c r="F1148" s="51"/>
      <c r="G1148" s="51"/>
      <c r="H1148" s="51"/>
      <c r="I1148" s="88"/>
    </row>
    <row r="1149" spans="1:9">
      <c r="A1149" s="92"/>
      <c r="B1149" s="61"/>
      <c r="C1149" s="65"/>
      <c r="D1149" s="66"/>
      <c r="E1149" s="51"/>
      <c r="F1149" s="51"/>
      <c r="G1149" s="51"/>
      <c r="H1149" s="51"/>
      <c r="I1149" s="88"/>
    </row>
    <row r="1150" spans="1:9">
      <c r="A1150" s="92"/>
      <c r="B1150" s="61"/>
      <c r="C1150" s="65"/>
      <c r="D1150" s="69" t="s">
        <v>86</v>
      </c>
      <c r="E1150" s="51"/>
      <c r="F1150" s="51"/>
      <c r="G1150" s="51"/>
      <c r="H1150" s="51"/>
      <c r="I1150" s="88"/>
    </row>
    <row r="1151" spans="1:9" ht="36">
      <c r="A1151" s="93"/>
      <c r="B1151" s="70" t="s">
        <v>76</v>
      </c>
      <c r="C1151" s="72" t="s">
        <v>131</v>
      </c>
      <c r="D1151" s="75" t="s">
        <v>637</v>
      </c>
      <c r="E1151" s="51"/>
      <c r="F1151" s="51"/>
      <c r="G1151" s="51"/>
      <c r="H1151" s="51"/>
      <c r="I1151" s="88"/>
    </row>
    <row r="1152" spans="1:9" ht="45">
      <c r="A1152" s="94"/>
      <c r="B1152" s="71" t="s">
        <v>77</v>
      </c>
      <c r="C1152" s="52" t="s">
        <v>636</v>
      </c>
      <c r="D1152" s="75" t="s">
        <v>83</v>
      </c>
      <c r="E1152" s="51"/>
      <c r="F1152" s="51"/>
      <c r="G1152" s="51"/>
      <c r="H1152" s="51"/>
      <c r="I1152" s="88"/>
    </row>
    <row r="1153" spans="1:9" ht="63">
      <c r="A1153" s="95"/>
      <c r="B1153" s="71"/>
      <c r="C1153" s="57" t="s">
        <v>133</v>
      </c>
      <c r="D1153" s="75" t="s">
        <v>634</v>
      </c>
      <c r="E1153" s="51"/>
      <c r="F1153" s="51"/>
      <c r="G1153" s="51"/>
      <c r="H1153" s="51"/>
      <c r="I1153" s="88"/>
    </row>
    <row r="1154" spans="1:9" ht="27">
      <c r="A1154" s="95" t="s">
        <v>75</v>
      </c>
      <c r="B1154" s="71"/>
      <c r="C1154" s="74" t="s">
        <v>373</v>
      </c>
      <c r="D1154" s="76" t="s">
        <v>635</v>
      </c>
      <c r="E1154" s="51"/>
      <c r="F1154" s="51"/>
      <c r="G1154" s="51"/>
      <c r="H1154" s="51"/>
      <c r="I1154" s="88"/>
    </row>
    <row r="1155" spans="1:9">
      <c r="A1155" s="95"/>
      <c r="B1155" s="71"/>
      <c r="C1155" s="74"/>
      <c r="D1155" s="75"/>
      <c r="E1155" s="51"/>
      <c r="F1155" s="51"/>
      <c r="G1155" s="51"/>
      <c r="H1155" s="51"/>
      <c r="I1155" s="88"/>
    </row>
    <row r="1156" spans="1:9">
      <c r="A1156" s="95"/>
      <c r="B1156" s="71"/>
      <c r="C1156" s="74"/>
      <c r="D1156" s="75"/>
      <c r="E1156" s="51"/>
      <c r="F1156" s="51"/>
      <c r="G1156" s="51"/>
      <c r="H1156" s="51"/>
      <c r="I1156" s="88"/>
    </row>
    <row r="1157" spans="1:9">
      <c r="A1157" s="95"/>
      <c r="B1157" s="71"/>
      <c r="C1157" s="74"/>
      <c r="D1157" s="75"/>
      <c r="E1157" s="51"/>
      <c r="F1157" s="51"/>
      <c r="G1157" s="51"/>
      <c r="H1157" s="51"/>
      <c r="I1157" s="88"/>
    </row>
    <row r="1158" spans="1:9">
      <c r="A1158" s="95"/>
      <c r="B1158" s="71"/>
      <c r="C1158" s="74"/>
      <c r="D1158" s="78" t="s">
        <v>86</v>
      </c>
      <c r="E1158" s="51"/>
      <c r="F1158" s="51"/>
      <c r="G1158" s="51"/>
      <c r="H1158" s="51"/>
      <c r="I1158" s="88"/>
    </row>
    <row r="1159" spans="1:9" ht="36">
      <c r="A1159" s="90"/>
      <c r="B1159" s="60" t="s">
        <v>76</v>
      </c>
      <c r="C1159" s="62" t="s">
        <v>131</v>
      </c>
      <c r="D1159" s="66" t="s">
        <v>639</v>
      </c>
      <c r="E1159" s="51"/>
      <c r="F1159" s="51"/>
      <c r="G1159" s="51"/>
      <c r="H1159" s="51"/>
      <c r="I1159" s="88"/>
    </row>
    <row r="1160" spans="1:9" ht="81">
      <c r="A1160" s="91"/>
      <c r="B1160" s="61" t="s">
        <v>77</v>
      </c>
      <c r="C1160" s="63" t="s">
        <v>638</v>
      </c>
      <c r="D1160" s="66" t="s">
        <v>83</v>
      </c>
      <c r="E1160" s="51"/>
      <c r="F1160" s="51"/>
      <c r="G1160" s="51"/>
      <c r="H1160" s="51"/>
      <c r="I1160" s="88"/>
    </row>
    <row r="1161" spans="1:9" ht="63">
      <c r="A1161" s="92"/>
      <c r="B1161" s="61"/>
      <c r="C1161" s="64" t="s">
        <v>133</v>
      </c>
      <c r="D1161" s="66" t="s">
        <v>634</v>
      </c>
      <c r="E1161" s="51"/>
      <c r="F1161" s="51"/>
      <c r="G1161" s="51"/>
      <c r="H1161" s="51"/>
      <c r="I1161" s="88"/>
    </row>
    <row r="1162" spans="1:9" ht="36">
      <c r="A1162" s="92" t="s">
        <v>75</v>
      </c>
      <c r="B1162" s="61"/>
      <c r="C1162" s="65" t="s">
        <v>91</v>
      </c>
      <c r="D1162" s="67" t="s">
        <v>635</v>
      </c>
      <c r="E1162" s="51"/>
      <c r="F1162" s="51"/>
      <c r="G1162" s="51"/>
      <c r="H1162" s="51"/>
      <c r="I1162" s="88"/>
    </row>
    <row r="1163" spans="1:9">
      <c r="A1163" s="92"/>
      <c r="B1163" s="61"/>
      <c r="C1163" s="65"/>
      <c r="D1163" s="66"/>
      <c r="E1163" s="51"/>
      <c r="F1163" s="51"/>
      <c r="G1163" s="51"/>
      <c r="H1163" s="51"/>
      <c r="I1163" s="88"/>
    </row>
    <row r="1164" spans="1:9">
      <c r="A1164" s="92"/>
      <c r="B1164" s="61"/>
      <c r="C1164" s="65"/>
      <c r="D1164" s="66"/>
      <c r="E1164" s="51"/>
      <c r="F1164" s="51"/>
      <c r="G1164" s="51"/>
      <c r="H1164" s="51"/>
      <c r="I1164" s="88"/>
    </row>
    <row r="1165" spans="1:9">
      <c r="A1165" s="92"/>
      <c r="B1165" s="61"/>
      <c r="C1165" s="65"/>
      <c r="D1165" s="66"/>
      <c r="E1165" s="51"/>
      <c r="F1165" s="51"/>
      <c r="G1165" s="51"/>
      <c r="H1165" s="51"/>
      <c r="I1165" s="88"/>
    </row>
    <row r="1166" spans="1:9">
      <c r="A1166" s="92"/>
      <c r="B1166" s="61"/>
      <c r="C1166" s="65"/>
      <c r="D1166" s="69" t="s">
        <v>86</v>
      </c>
      <c r="E1166" s="51"/>
      <c r="F1166" s="51"/>
      <c r="G1166" s="51"/>
      <c r="H1166" s="51"/>
      <c r="I1166" s="88"/>
    </row>
    <row r="1167" spans="1:9" ht="36">
      <c r="A1167" s="93"/>
      <c r="B1167" s="70" t="s">
        <v>76</v>
      </c>
      <c r="C1167" s="72" t="s">
        <v>131</v>
      </c>
      <c r="D1167" s="75" t="s">
        <v>640</v>
      </c>
      <c r="E1167" s="51"/>
      <c r="F1167" s="51"/>
      <c r="G1167" s="51"/>
      <c r="H1167" s="51"/>
      <c r="I1167" s="88"/>
    </row>
    <row r="1168" spans="1:9" ht="63">
      <c r="A1168" s="94"/>
      <c r="B1168" s="71" t="s">
        <v>77</v>
      </c>
      <c r="C1168" s="57" t="s">
        <v>133</v>
      </c>
      <c r="D1168" s="75" t="s">
        <v>83</v>
      </c>
      <c r="E1168" s="51"/>
      <c r="F1168" s="51"/>
      <c r="G1168" s="51"/>
      <c r="H1168" s="51"/>
      <c r="I1168" s="88"/>
    </row>
    <row r="1169" spans="1:9" ht="36">
      <c r="A1169" s="95"/>
      <c r="B1169" s="71"/>
      <c r="C1169" s="74" t="s">
        <v>538</v>
      </c>
      <c r="D1169" s="75" t="s">
        <v>641</v>
      </c>
      <c r="E1169" s="51"/>
      <c r="F1169" s="51"/>
      <c r="G1169" s="51"/>
      <c r="H1169" s="51"/>
      <c r="I1169" s="88"/>
    </row>
    <row r="1170" spans="1:9">
      <c r="A1170" s="95" t="s">
        <v>75</v>
      </c>
      <c r="B1170" s="71"/>
      <c r="C1170" s="74"/>
      <c r="D1170" s="76" t="s">
        <v>642</v>
      </c>
      <c r="E1170" s="51"/>
      <c r="F1170" s="51"/>
      <c r="G1170" s="51"/>
      <c r="H1170" s="51"/>
      <c r="I1170" s="88"/>
    </row>
    <row r="1171" spans="1:9">
      <c r="A1171" s="95"/>
      <c r="B1171" s="71"/>
      <c r="C1171" s="74"/>
      <c r="D1171" s="75"/>
      <c r="E1171" s="51"/>
      <c r="F1171" s="51"/>
      <c r="G1171" s="51"/>
      <c r="H1171" s="51"/>
      <c r="I1171" s="88"/>
    </row>
    <row r="1172" spans="1:9">
      <c r="A1172" s="95"/>
      <c r="B1172" s="71"/>
      <c r="C1172" s="74"/>
      <c r="D1172" s="75"/>
      <c r="E1172" s="51"/>
      <c r="F1172" s="51"/>
      <c r="G1172" s="51"/>
      <c r="H1172" s="51"/>
      <c r="I1172" s="88"/>
    </row>
    <row r="1173" spans="1:9">
      <c r="A1173" s="95"/>
      <c r="B1173" s="71"/>
      <c r="C1173" s="74"/>
      <c r="D1173" s="75"/>
      <c r="E1173" s="51"/>
      <c r="F1173" s="51"/>
      <c r="G1173" s="51"/>
      <c r="H1173" s="51"/>
      <c r="I1173" s="88"/>
    </row>
    <row r="1174" spans="1:9">
      <c r="A1174" s="95"/>
      <c r="B1174" s="71"/>
      <c r="C1174" s="74"/>
      <c r="D1174" s="78" t="s">
        <v>86</v>
      </c>
      <c r="E1174" s="51"/>
      <c r="F1174" s="51"/>
      <c r="G1174" s="51"/>
      <c r="H1174" s="51"/>
      <c r="I1174" s="88"/>
    </row>
    <row r="1175" spans="1:9" ht="36">
      <c r="A1175" s="90"/>
      <c r="B1175" s="60" t="s">
        <v>76</v>
      </c>
      <c r="C1175" s="62" t="s">
        <v>131</v>
      </c>
      <c r="D1175" s="66" t="s">
        <v>644</v>
      </c>
      <c r="E1175" s="51"/>
      <c r="F1175" s="51"/>
      <c r="G1175" s="51"/>
      <c r="H1175" s="51"/>
      <c r="I1175" s="88"/>
    </row>
    <row r="1176" spans="1:9" ht="54">
      <c r="A1176" s="91"/>
      <c r="B1176" s="61" t="s">
        <v>77</v>
      </c>
      <c r="C1176" s="63" t="s">
        <v>643</v>
      </c>
      <c r="D1176" s="66" t="s">
        <v>83</v>
      </c>
      <c r="E1176" s="51"/>
      <c r="F1176" s="51"/>
      <c r="G1176" s="51"/>
      <c r="H1176" s="51"/>
      <c r="I1176" s="88"/>
    </row>
    <row r="1177" spans="1:9" ht="63">
      <c r="A1177" s="92"/>
      <c r="B1177" s="61"/>
      <c r="C1177" s="64" t="s">
        <v>133</v>
      </c>
      <c r="D1177" s="66" t="s">
        <v>645</v>
      </c>
      <c r="E1177" s="51"/>
      <c r="F1177" s="51"/>
      <c r="G1177" s="51"/>
      <c r="H1177" s="51"/>
      <c r="I1177" s="88"/>
    </row>
    <row r="1178" spans="1:9" ht="36">
      <c r="A1178" s="92" t="s">
        <v>75</v>
      </c>
      <c r="B1178" s="61"/>
      <c r="C1178" s="65" t="s">
        <v>232</v>
      </c>
      <c r="D1178" s="67" t="s">
        <v>646</v>
      </c>
      <c r="E1178" s="51"/>
      <c r="F1178" s="51"/>
      <c r="G1178" s="51"/>
      <c r="H1178" s="51"/>
      <c r="I1178" s="88"/>
    </row>
    <row r="1179" spans="1:9">
      <c r="A1179" s="92"/>
      <c r="B1179" s="61"/>
      <c r="C1179" s="65"/>
      <c r="D1179" s="66"/>
      <c r="E1179" s="51"/>
      <c r="F1179" s="51"/>
      <c r="G1179" s="51"/>
      <c r="H1179" s="51"/>
      <c r="I1179" s="88"/>
    </row>
    <row r="1180" spans="1:9">
      <c r="A1180" s="92"/>
      <c r="B1180" s="61"/>
      <c r="C1180" s="65"/>
      <c r="D1180" s="66"/>
      <c r="E1180" s="51"/>
      <c r="F1180" s="51"/>
      <c r="G1180" s="51"/>
      <c r="H1180" s="51"/>
      <c r="I1180" s="88"/>
    </row>
    <row r="1181" spans="1:9">
      <c r="A1181" s="92"/>
      <c r="B1181" s="61"/>
      <c r="C1181" s="65"/>
      <c r="D1181" s="66"/>
      <c r="E1181" s="51"/>
      <c r="F1181" s="51"/>
      <c r="G1181" s="51"/>
      <c r="H1181" s="51"/>
      <c r="I1181" s="88"/>
    </row>
    <row r="1182" spans="1:9">
      <c r="A1182" s="92"/>
      <c r="B1182" s="61"/>
      <c r="C1182" s="65"/>
      <c r="D1182" s="69" t="s">
        <v>86</v>
      </c>
      <c r="E1182" s="51"/>
      <c r="F1182" s="51"/>
      <c r="G1182" s="51"/>
      <c r="H1182" s="51"/>
      <c r="I1182" s="88"/>
    </row>
    <row r="1183" spans="1:9" ht="36">
      <c r="A1183" s="93"/>
      <c r="B1183" s="70" t="s">
        <v>76</v>
      </c>
      <c r="C1183" s="72" t="s">
        <v>131</v>
      </c>
      <c r="D1183" s="75" t="s">
        <v>648</v>
      </c>
      <c r="E1183" s="51"/>
      <c r="F1183" s="51"/>
      <c r="G1183" s="51"/>
      <c r="H1183" s="51"/>
      <c r="I1183" s="88"/>
    </row>
    <row r="1184" spans="1:9" ht="171">
      <c r="A1184" s="94"/>
      <c r="B1184" s="71" t="s">
        <v>77</v>
      </c>
      <c r="C1184" s="73" t="s">
        <v>647</v>
      </c>
      <c r="D1184" s="75" t="s">
        <v>83</v>
      </c>
      <c r="E1184" s="51"/>
      <c r="F1184" s="51"/>
      <c r="G1184" s="51"/>
      <c r="H1184" s="51"/>
      <c r="I1184" s="88"/>
    </row>
    <row r="1185" spans="1:9" ht="63">
      <c r="A1185" s="95"/>
      <c r="B1185" s="71"/>
      <c r="C1185" s="57" t="s">
        <v>133</v>
      </c>
      <c r="D1185" s="75" t="s">
        <v>649</v>
      </c>
      <c r="E1185" s="51"/>
      <c r="F1185" s="51"/>
      <c r="G1185" s="51"/>
      <c r="H1185" s="51"/>
      <c r="I1185" s="88"/>
    </row>
    <row r="1186" spans="1:9" ht="27">
      <c r="A1186" s="95" t="s">
        <v>75</v>
      </c>
      <c r="B1186" s="71"/>
      <c r="C1186" s="74" t="s">
        <v>141</v>
      </c>
      <c r="D1186" s="76" t="s">
        <v>650</v>
      </c>
      <c r="E1186" s="51"/>
      <c r="F1186" s="51"/>
      <c r="G1186" s="51"/>
      <c r="H1186" s="51"/>
      <c r="I1186" s="88"/>
    </row>
    <row r="1187" spans="1:9">
      <c r="A1187" s="95"/>
      <c r="B1187" s="71"/>
      <c r="C1187" s="74"/>
      <c r="D1187" s="75"/>
      <c r="E1187" s="51"/>
      <c r="F1187" s="51"/>
      <c r="G1187" s="51"/>
      <c r="H1187" s="51"/>
      <c r="I1187" s="88"/>
    </row>
    <row r="1188" spans="1:9">
      <c r="A1188" s="95"/>
      <c r="B1188" s="71"/>
      <c r="C1188" s="74"/>
      <c r="D1188" s="75"/>
      <c r="E1188" s="51"/>
      <c r="F1188" s="51"/>
      <c r="G1188" s="51"/>
      <c r="H1188" s="51"/>
      <c r="I1188" s="88"/>
    </row>
    <row r="1189" spans="1:9">
      <c r="A1189" s="95"/>
      <c r="B1189" s="71"/>
      <c r="C1189" s="74"/>
      <c r="D1189" s="75"/>
      <c r="E1189" s="51"/>
      <c r="F1189" s="51"/>
      <c r="G1189" s="51"/>
      <c r="H1189" s="51"/>
      <c r="I1189" s="88"/>
    </row>
    <row r="1190" spans="1:9">
      <c r="A1190" s="95"/>
      <c r="B1190" s="71"/>
      <c r="C1190" s="74"/>
      <c r="D1190" s="78" t="s">
        <v>86</v>
      </c>
      <c r="E1190" s="51"/>
      <c r="F1190" s="51"/>
      <c r="G1190" s="51"/>
      <c r="H1190" s="51"/>
      <c r="I1190" s="88"/>
    </row>
    <row r="1191" spans="1:9" ht="36">
      <c r="A1191" s="90"/>
      <c r="B1191" s="60" t="s">
        <v>76</v>
      </c>
      <c r="C1191" s="62" t="s">
        <v>131</v>
      </c>
      <c r="D1191" s="66" t="s">
        <v>169</v>
      </c>
      <c r="E1191" s="51"/>
      <c r="F1191" s="51"/>
      <c r="G1191" s="51"/>
      <c r="H1191" s="51"/>
      <c r="I1191" s="88"/>
    </row>
    <row r="1192" spans="1:9" ht="63">
      <c r="A1192" s="91"/>
      <c r="B1192" s="61" t="s">
        <v>77</v>
      </c>
      <c r="C1192" s="64" t="s">
        <v>133</v>
      </c>
      <c r="D1192" s="66" t="s">
        <v>83</v>
      </c>
      <c r="E1192" s="51"/>
      <c r="F1192" s="51"/>
      <c r="G1192" s="51"/>
      <c r="H1192" s="51"/>
      <c r="I1192" s="88"/>
    </row>
    <row r="1193" spans="1:9" ht="36">
      <c r="A1193" s="92"/>
      <c r="B1193" s="61"/>
      <c r="C1193" s="65" t="s">
        <v>168</v>
      </c>
      <c r="D1193" s="66" t="s">
        <v>651</v>
      </c>
      <c r="E1193" s="51"/>
      <c r="F1193" s="51"/>
      <c r="G1193" s="51"/>
      <c r="H1193" s="51"/>
      <c r="I1193" s="88"/>
    </row>
    <row r="1194" spans="1:9">
      <c r="A1194" s="92" t="s">
        <v>29</v>
      </c>
      <c r="B1194" s="61"/>
      <c r="C1194" s="65"/>
      <c r="D1194" s="67" t="s">
        <v>652</v>
      </c>
      <c r="E1194" s="51"/>
      <c r="F1194" s="51"/>
      <c r="G1194" s="51"/>
      <c r="H1194" s="51"/>
      <c r="I1194" s="88"/>
    </row>
    <row r="1195" spans="1:9">
      <c r="A1195" s="92"/>
      <c r="B1195" s="61"/>
      <c r="C1195" s="65"/>
      <c r="D1195" s="66"/>
      <c r="E1195" s="51"/>
      <c r="F1195" s="51"/>
      <c r="G1195" s="51"/>
      <c r="H1195" s="51"/>
      <c r="I1195" s="88"/>
    </row>
    <row r="1196" spans="1:9">
      <c r="A1196" s="92"/>
      <c r="B1196" s="61"/>
      <c r="C1196" s="65"/>
      <c r="D1196" s="66"/>
      <c r="E1196" s="51"/>
      <c r="F1196" s="51"/>
      <c r="G1196" s="51"/>
      <c r="H1196" s="51"/>
      <c r="I1196" s="88"/>
    </row>
    <row r="1197" spans="1:9">
      <c r="A1197" s="92"/>
      <c r="B1197" s="61"/>
      <c r="C1197" s="65"/>
      <c r="D1197" s="66"/>
      <c r="E1197" s="51"/>
      <c r="F1197" s="51"/>
      <c r="G1197" s="51"/>
      <c r="H1197" s="51"/>
      <c r="I1197" s="88"/>
    </row>
    <row r="1198" spans="1:9">
      <c r="A1198" s="92"/>
      <c r="B1198" s="61"/>
      <c r="C1198" s="65"/>
      <c r="D1198" s="69" t="s">
        <v>86</v>
      </c>
      <c r="E1198" s="51"/>
      <c r="F1198" s="51"/>
      <c r="G1198" s="51"/>
      <c r="H1198" s="51"/>
      <c r="I1198" s="88"/>
    </row>
    <row r="1199" spans="1:9" ht="36">
      <c r="A1199" s="93"/>
      <c r="B1199" s="70" t="s">
        <v>117</v>
      </c>
      <c r="C1199" s="72" t="s">
        <v>152</v>
      </c>
      <c r="D1199" s="75" t="s">
        <v>655</v>
      </c>
      <c r="E1199" s="51"/>
      <c r="F1199" s="51"/>
      <c r="G1199" s="51"/>
      <c r="H1199" s="51"/>
      <c r="I1199" s="88"/>
    </row>
    <row r="1200" spans="1:9" ht="54">
      <c r="A1200" s="94"/>
      <c r="B1200" s="71" t="s">
        <v>87</v>
      </c>
      <c r="C1200" s="73" t="s">
        <v>653</v>
      </c>
      <c r="D1200" s="75" t="s">
        <v>83</v>
      </c>
      <c r="E1200" s="51"/>
      <c r="F1200" s="51"/>
      <c r="G1200" s="51"/>
      <c r="H1200" s="51"/>
      <c r="I1200" s="88"/>
    </row>
    <row r="1201" spans="1:9" ht="36">
      <c r="A1201" s="95"/>
      <c r="B1201" s="71"/>
      <c r="C1201" s="57" t="s">
        <v>154</v>
      </c>
      <c r="D1201" s="75" t="s">
        <v>656</v>
      </c>
      <c r="E1201" s="51"/>
      <c r="F1201" s="51"/>
      <c r="G1201" s="51"/>
      <c r="H1201" s="51"/>
      <c r="I1201" s="88"/>
    </row>
    <row r="1202" spans="1:9" ht="36">
      <c r="A1202" s="95" t="s">
        <v>75</v>
      </c>
      <c r="B1202" s="71"/>
      <c r="C1202" s="74" t="s">
        <v>654</v>
      </c>
      <c r="D1202" s="76" t="s">
        <v>657</v>
      </c>
      <c r="E1202" s="51"/>
      <c r="F1202" s="51"/>
      <c r="G1202" s="51"/>
      <c r="H1202" s="51"/>
      <c r="I1202" s="88"/>
    </row>
    <row r="1203" spans="1:9">
      <c r="A1203" s="95"/>
      <c r="B1203" s="71"/>
      <c r="C1203" s="74"/>
      <c r="D1203" s="80" t="s">
        <v>658</v>
      </c>
      <c r="E1203" s="51"/>
      <c r="F1203" s="51"/>
      <c r="G1203" s="51"/>
      <c r="H1203" s="51"/>
      <c r="I1203" s="88"/>
    </row>
    <row r="1204" spans="1:9">
      <c r="A1204" s="95"/>
      <c r="B1204" s="71"/>
      <c r="C1204" s="74"/>
      <c r="D1204" s="77"/>
      <c r="E1204" s="51"/>
      <c r="F1204" s="51"/>
      <c r="G1204" s="51"/>
      <c r="H1204" s="51"/>
      <c r="I1204" s="88"/>
    </row>
    <row r="1205" spans="1:9">
      <c r="A1205" s="95"/>
      <c r="B1205" s="71"/>
      <c r="C1205" s="74"/>
      <c r="D1205" s="77"/>
      <c r="E1205" s="51"/>
      <c r="F1205" s="51"/>
      <c r="G1205" s="51"/>
      <c r="H1205" s="51"/>
      <c r="I1205" s="88"/>
    </row>
    <row r="1206" spans="1:9">
      <c r="A1206" s="95"/>
      <c r="B1206" s="71"/>
      <c r="C1206" s="74"/>
      <c r="D1206" s="77"/>
      <c r="E1206" s="51"/>
      <c r="F1206" s="51"/>
      <c r="G1206" s="51"/>
      <c r="H1206" s="51"/>
      <c r="I1206" s="88"/>
    </row>
    <row r="1207" spans="1:9">
      <c r="A1207" s="95"/>
      <c r="B1207" s="71"/>
      <c r="C1207" s="74"/>
      <c r="D1207" s="78" t="s">
        <v>86</v>
      </c>
      <c r="E1207" s="51"/>
      <c r="F1207" s="51"/>
      <c r="G1207" s="51"/>
      <c r="H1207" s="51"/>
      <c r="I1207" s="88"/>
    </row>
    <row r="1208" spans="1:9" ht="36">
      <c r="A1208" s="90"/>
      <c r="B1208" s="60" t="s">
        <v>76</v>
      </c>
      <c r="C1208" s="62" t="s">
        <v>131</v>
      </c>
      <c r="D1208" s="66" t="s">
        <v>659</v>
      </c>
      <c r="E1208" s="51"/>
      <c r="F1208" s="51"/>
      <c r="G1208" s="51"/>
      <c r="H1208" s="51"/>
      <c r="I1208" s="88"/>
    </row>
    <row r="1209" spans="1:9" ht="63">
      <c r="A1209" s="91"/>
      <c r="B1209" s="61" t="s">
        <v>77</v>
      </c>
      <c r="C1209" s="64" t="s">
        <v>133</v>
      </c>
      <c r="D1209" s="66" t="s">
        <v>83</v>
      </c>
      <c r="E1209" s="51"/>
      <c r="F1209" s="51"/>
      <c r="G1209" s="51"/>
      <c r="H1209" s="51"/>
      <c r="I1209" s="88"/>
    </row>
    <row r="1210" spans="1:9" ht="36">
      <c r="A1210" s="92"/>
      <c r="B1210" s="61"/>
      <c r="C1210" s="65" t="s">
        <v>91</v>
      </c>
      <c r="D1210" s="66" t="s">
        <v>660</v>
      </c>
      <c r="E1210" s="51"/>
      <c r="F1210" s="51"/>
      <c r="G1210" s="51"/>
      <c r="H1210" s="51"/>
      <c r="I1210" s="88"/>
    </row>
    <row r="1211" spans="1:9">
      <c r="A1211" s="92" t="s">
        <v>75</v>
      </c>
      <c r="B1211" s="61"/>
      <c r="C1211" s="65"/>
      <c r="D1211" s="67" t="s">
        <v>661</v>
      </c>
      <c r="E1211" s="51"/>
      <c r="F1211" s="51"/>
      <c r="G1211" s="51"/>
      <c r="H1211" s="51"/>
      <c r="I1211" s="88"/>
    </row>
    <row r="1212" spans="1:9">
      <c r="A1212" s="92"/>
      <c r="B1212" s="61"/>
      <c r="C1212" s="65"/>
      <c r="D1212" s="66"/>
      <c r="E1212" s="51"/>
      <c r="F1212" s="51"/>
      <c r="G1212" s="51"/>
      <c r="H1212" s="51"/>
      <c r="I1212" s="88"/>
    </row>
    <row r="1213" spans="1:9">
      <c r="A1213" s="92"/>
      <c r="B1213" s="61"/>
      <c r="C1213" s="65"/>
      <c r="D1213" s="66"/>
      <c r="E1213" s="51"/>
      <c r="F1213" s="51"/>
      <c r="G1213" s="51"/>
      <c r="H1213" s="51"/>
      <c r="I1213" s="88"/>
    </row>
    <row r="1214" spans="1:9">
      <c r="A1214" s="92"/>
      <c r="B1214" s="61"/>
      <c r="C1214" s="65"/>
      <c r="D1214" s="66"/>
      <c r="E1214" s="51"/>
      <c r="F1214" s="51"/>
      <c r="G1214" s="51"/>
      <c r="H1214" s="51"/>
      <c r="I1214" s="88"/>
    </row>
    <row r="1215" spans="1:9">
      <c r="A1215" s="92"/>
      <c r="B1215" s="61"/>
      <c r="C1215" s="65"/>
      <c r="D1215" s="69" t="s">
        <v>86</v>
      </c>
      <c r="E1215" s="51"/>
      <c r="F1215" s="51"/>
      <c r="G1215" s="51"/>
      <c r="H1215" s="51"/>
      <c r="I1215" s="88"/>
    </row>
    <row r="1216" spans="1:9" ht="36">
      <c r="A1216" s="93"/>
      <c r="B1216" s="70" t="s">
        <v>76</v>
      </c>
      <c r="C1216" s="72" t="s">
        <v>131</v>
      </c>
      <c r="D1216" s="75" t="s">
        <v>662</v>
      </c>
      <c r="E1216" s="51"/>
      <c r="F1216" s="51"/>
      <c r="G1216" s="51"/>
      <c r="H1216" s="51"/>
      <c r="I1216" s="88"/>
    </row>
    <row r="1217" spans="1:9" ht="63">
      <c r="A1217" s="94"/>
      <c r="B1217" s="71" t="s">
        <v>77</v>
      </c>
      <c r="C1217" s="57" t="s">
        <v>133</v>
      </c>
      <c r="D1217" s="75" t="s">
        <v>83</v>
      </c>
      <c r="E1217" s="51"/>
      <c r="F1217" s="51"/>
      <c r="G1217" s="51"/>
      <c r="H1217" s="51"/>
      <c r="I1217" s="88"/>
    </row>
    <row r="1218" spans="1:9" ht="27">
      <c r="A1218" s="95"/>
      <c r="B1218" s="71"/>
      <c r="C1218" s="74" t="s">
        <v>141</v>
      </c>
      <c r="D1218" s="75" t="s">
        <v>663</v>
      </c>
      <c r="E1218" s="51"/>
      <c r="F1218" s="51"/>
      <c r="G1218" s="51"/>
      <c r="H1218" s="51"/>
      <c r="I1218" s="88"/>
    </row>
    <row r="1219" spans="1:9">
      <c r="A1219" s="95" t="s">
        <v>75</v>
      </c>
      <c r="B1219" s="71"/>
      <c r="C1219" s="74"/>
      <c r="D1219" s="76" t="s">
        <v>664</v>
      </c>
      <c r="E1219" s="51"/>
      <c r="F1219" s="51"/>
      <c r="G1219" s="51"/>
      <c r="H1219" s="51"/>
      <c r="I1219" s="88"/>
    </row>
    <row r="1220" spans="1:9">
      <c r="A1220" s="95"/>
      <c r="B1220" s="71"/>
      <c r="C1220" s="74"/>
      <c r="D1220" s="75"/>
      <c r="E1220" s="51"/>
      <c r="F1220" s="51"/>
      <c r="G1220" s="51"/>
      <c r="H1220" s="51"/>
      <c r="I1220" s="88"/>
    </row>
    <row r="1221" spans="1:9">
      <c r="A1221" s="95"/>
      <c r="B1221" s="71"/>
      <c r="C1221" s="74"/>
      <c r="D1221" s="75"/>
      <c r="E1221" s="51"/>
      <c r="F1221" s="51"/>
      <c r="G1221" s="51"/>
      <c r="H1221" s="51"/>
      <c r="I1221" s="88"/>
    </row>
    <row r="1222" spans="1:9">
      <c r="A1222" s="95"/>
      <c r="B1222" s="71"/>
      <c r="C1222" s="74"/>
      <c r="D1222" s="75"/>
      <c r="E1222" s="51"/>
      <c r="F1222" s="51"/>
      <c r="G1222" s="51"/>
      <c r="H1222" s="51"/>
      <c r="I1222" s="88"/>
    </row>
    <row r="1223" spans="1:9">
      <c r="A1223" s="95"/>
      <c r="B1223" s="71"/>
      <c r="C1223" s="74"/>
      <c r="D1223" s="78" t="s">
        <v>86</v>
      </c>
      <c r="E1223" s="51"/>
      <c r="F1223" s="51"/>
      <c r="G1223" s="51"/>
      <c r="H1223" s="51"/>
      <c r="I1223" s="88"/>
    </row>
    <row r="1224" spans="1:9" ht="36">
      <c r="A1224" s="90"/>
      <c r="B1224" s="60" t="s">
        <v>76</v>
      </c>
      <c r="C1224" s="62" t="s">
        <v>131</v>
      </c>
      <c r="D1224" s="66" t="s">
        <v>666</v>
      </c>
      <c r="E1224" s="51"/>
      <c r="F1224" s="51"/>
      <c r="G1224" s="51"/>
      <c r="H1224" s="51"/>
      <c r="I1224" s="88"/>
    </row>
    <row r="1225" spans="1:9" ht="36">
      <c r="A1225" s="91"/>
      <c r="B1225" s="61" t="s">
        <v>77</v>
      </c>
      <c r="C1225" s="63" t="s">
        <v>665</v>
      </c>
      <c r="D1225" s="66" t="s">
        <v>83</v>
      </c>
      <c r="E1225" s="51"/>
      <c r="F1225" s="51"/>
      <c r="G1225" s="51"/>
      <c r="H1225" s="51"/>
      <c r="I1225" s="88"/>
    </row>
    <row r="1226" spans="1:9" ht="63">
      <c r="A1226" s="92"/>
      <c r="B1226" s="61"/>
      <c r="C1226" s="64" t="s">
        <v>133</v>
      </c>
      <c r="D1226" s="66" t="s">
        <v>667</v>
      </c>
      <c r="E1226" s="51"/>
      <c r="F1226" s="51"/>
      <c r="G1226" s="51"/>
      <c r="H1226" s="51"/>
      <c r="I1226" s="88"/>
    </row>
    <row r="1227" spans="1:9" ht="36">
      <c r="A1227" s="92" t="s">
        <v>75</v>
      </c>
      <c r="B1227" s="61"/>
      <c r="C1227" s="65" t="s">
        <v>538</v>
      </c>
      <c r="D1227" s="67" t="s">
        <v>668</v>
      </c>
      <c r="E1227" s="51"/>
      <c r="F1227" s="51"/>
      <c r="G1227" s="51"/>
      <c r="H1227" s="51"/>
      <c r="I1227" s="88"/>
    </row>
    <row r="1228" spans="1:9">
      <c r="A1228" s="92"/>
      <c r="B1228" s="61"/>
      <c r="C1228" s="65"/>
      <c r="D1228" s="66"/>
      <c r="E1228" s="51"/>
      <c r="F1228" s="51"/>
      <c r="G1228" s="51"/>
      <c r="H1228" s="51"/>
      <c r="I1228" s="88"/>
    </row>
    <row r="1229" spans="1:9">
      <c r="A1229" s="92"/>
      <c r="B1229" s="61"/>
      <c r="C1229" s="65"/>
      <c r="D1229" s="66"/>
      <c r="E1229" s="51"/>
      <c r="F1229" s="51"/>
      <c r="G1229" s="51"/>
      <c r="H1229" s="51"/>
      <c r="I1229" s="88"/>
    </row>
    <row r="1230" spans="1:9">
      <c r="A1230" s="92"/>
      <c r="B1230" s="61"/>
      <c r="C1230" s="65"/>
      <c r="D1230" s="66"/>
      <c r="E1230" s="51"/>
      <c r="F1230" s="51"/>
      <c r="G1230" s="51"/>
      <c r="H1230" s="51"/>
      <c r="I1230" s="88"/>
    </row>
    <row r="1231" spans="1:9">
      <c r="A1231" s="92"/>
      <c r="B1231" s="61"/>
      <c r="C1231" s="65"/>
      <c r="D1231" s="69" t="s">
        <v>86</v>
      </c>
      <c r="E1231" s="51"/>
      <c r="F1231" s="51"/>
      <c r="G1231" s="51"/>
      <c r="H1231" s="51"/>
      <c r="I1231" s="88"/>
    </row>
    <row r="1232" spans="1:9" ht="36">
      <c r="A1232" s="93"/>
      <c r="B1232" s="70" t="s">
        <v>76</v>
      </c>
      <c r="C1232" s="72" t="s">
        <v>131</v>
      </c>
      <c r="D1232" s="75" t="s">
        <v>670</v>
      </c>
      <c r="E1232" s="51"/>
      <c r="F1232" s="51"/>
      <c r="G1232" s="51"/>
      <c r="H1232" s="51"/>
      <c r="I1232" s="88"/>
    </row>
    <row r="1233" spans="1:9" ht="45">
      <c r="A1233" s="94"/>
      <c r="B1233" s="71" t="s">
        <v>77</v>
      </c>
      <c r="C1233" s="73" t="s">
        <v>669</v>
      </c>
      <c r="D1233" s="75" t="s">
        <v>83</v>
      </c>
      <c r="E1233" s="51"/>
      <c r="F1233" s="51"/>
      <c r="G1233" s="51"/>
      <c r="H1233" s="51"/>
      <c r="I1233" s="88"/>
    </row>
    <row r="1234" spans="1:9" ht="63">
      <c r="A1234" s="95"/>
      <c r="B1234" s="71"/>
      <c r="C1234" s="57" t="s">
        <v>133</v>
      </c>
      <c r="D1234" s="75" t="s">
        <v>671</v>
      </c>
      <c r="E1234" s="51"/>
      <c r="F1234" s="51"/>
      <c r="G1234" s="51"/>
      <c r="H1234" s="51"/>
      <c r="I1234" s="88"/>
    </row>
    <row r="1235" spans="1:9" ht="27">
      <c r="A1235" s="95" t="s">
        <v>75</v>
      </c>
      <c r="B1235" s="71"/>
      <c r="C1235" s="74" t="s">
        <v>141</v>
      </c>
      <c r="D1235" s="76" t="s">
        <v>672</v>
      </c>
      <c r="E1235" s="51"/>
      <c r="F1235" s="51"/>
      <c r="G1235" s="51"/>
      <c r="H1235" s="51"/>
      <c r="I1235" s="88"/>
    </row>
    <row r="1236" spans="1:9">
      <c r="A1236" s="95"/>
      <c r="B1236" s="71"/>
      <c r="C1236" s="74"/>
      <c r="D1236" s="75"/>
      <c r="E1236" s="51"/>
      <c r="F1236" s="51"/>
      <c r="G1236" s="51"/>
      <c r="H1236" s="51"/>
      <c r="I1236" s="88"/>
    </row>
    <row r="1237" spans="1:9">
      <c r="A1237" s="95"/>
      <c r="B1237" s="71"/>
      <c r="C1237" s="74"/>
      <c r="D1237" s="75"/>
      <c r="E1237" s="51"/>
      <c r="F1237" s="51"/>
      <c r="G1237" s="51"/>
      <c r="H1237" s="51"/>
      <c r="I1237" s="88"/>
    </row>
    <row r="1238" spans="1:9">
      <c r="A1238" s="95"/>
      <c r="B1238" s="71"/>
      <c r="C1238" s="74"/>
      <c r="D1238" s="75"/>
      <c r="E1238" s="51"/>
      <c r="F1238" s="51"/>
      <c r="G1238" s="51"/>
      <c r="H1238" s="51"/>
      <c r="I1238" s="88"/>
    </row>
    <row r="1239" spans="1:9">
      <c r="A1239" s="95"/>
      <c r="B1239" s="71"/>
      <c r="C1239" s="74"/>
      <c r="D1239" s="78" t="s">
        <v>86</v>
      </c>
      <c r="E1239" s="51"/>
      <c r="F1239" s="51"/>
      <c r="G1239" s="51"/>
      <c r="H1239" s="51"/>
      <c r="I1239" s="88"/>
    </row>
    <row r="1240" spans="1:9" ht="36">
      <c r="A1240" s="90"/>
      <c r="B1240" s="60" t="s">
        <v>76</v>
      </c>
      <c r="C1240" s="62" t="s">
        <v>131</v>
      </c>
      <c r="D1240" s="66" t="s">
        <v>673</v>
      </c>
      <c r="E1240" s="51"/>
      <c r="F1240" s="51"/>
      <c r="G1240" s="51"/>
      <c r="H1240" s="51"/>
      <c r="I1240" s="88"/>
    </row>
    <row r="1241" spans="1:9">
      <c r="A1241" s="91"/>
      <c r="B1241" s="61" t="s">
        <v>77</v>
      </c>
      <c r="C1241" s="63" t="s">
        <v>172</v>
      </c>
      <c r="D1241" s="66" t="s">
        <v>220</v>
      </c>
      <c r="E1241" s="51"/>
      <c r="F1241" s="51"/>
      <c r="G1241" s="51"/>
      <c r="H1241" s="51"/>
      <c r="I1241" s="88"/>
    </row>
    <row r="1242" spans="1:9" ht="63">
      <c r="A1242" s="92"/>
      <c r="B1242" s="61"/>
      <c r="C1242" s="64" t="s">
        <v>133</v>
      </c>
      <c r="D1242" s="66" t="s">
        <v>674</v>
      </c>
      <c r="E1242" s="51"/>
      <c r="F1242" s="51"/>
      <c r="G1242" s="51"/>
      <c r="H1242" s="51"/>
      <c r="I1242" s="88"/>
    </row>
    <row r="1243" spans="1:9" ht="36">
      <c r="A1243" s="92" t="s">
        <v>75</v>
      </c>
      <c r="B1243" s="61"/>
      <c r="C1243" s="65" t="s">
        <v>201</v>
      </c>
      <c r="D1243" s="67" t="s">
        <v>675</v>
      </c>
      <c r="E1243" s="51"/>
      <c r="F1243" s="51"/>
      <c r="G1243" s="51"/>
      <c r="H1243" s="51"/>
      <c r="I1243" s="88"/>
    </row>
    <row r="1244" spans="1:9">
      <c r="A1244" s="92"/>
      <c r="B1244" s="61"/>
      <c r="C1244" s="65"/>
      <c r="D1244" s="66"/>
      <c r="E1244" s="51"/>
      <c r="F1244" s="51"/>
      <c r="G1244" s="51"/>
      <c r="H1244" s="51"/>
      <c r="I1244" s="88"/>
    </row>
    <row r="1245" spans="1:9">
      <c r="A1245" s="92"/>
      <c r="B1245" s="61"/>
      <c r="C1245" s="65"/>
      <c r="D1245" s="66"/>
      <c r="E1245" s="51"/>
      <c r="F1245" s="51"/>
      <c r="G1245" s="51"/>
      <c r="H1245" s="51"/>
      <c r="I1245" s="88"/>
    </row>
    <row r="1246" spans="1:9">
      <c r="A1246" s="92"/>
      <c r="B1246" s="61"/>
      <c r="C1246" s="65"/>
      <c r="D1246" s="66"/>
      <c r="E1246" s="51"/>
      <c r="F1246" s="51"/>
      <c r="G1246" s="51"/>
      <c r="H1246" s="51"/>
      <c r="I1246" s="88"/>
    </row>
    <row r="1247" spans="1:9">
      <c r="A1247" s="92"/>
      <c r="B1247" s="61"/>
      <c r="C1247" s="65"/>
      <c r="D1247" s="69" t="s">
        <v>86</v>
      </c>
      <c r="E1247" s="51"/>
      <c r="F1247" s="51"/>
      <c r="G1247" s="51"/>
      <c r="H1247" s="51"/>
      <c r="I1247" s="88"/>
    </row>
    <row r="1248" spans="1:9" ht="36">
      <c r="A1248" s="93"/>
      <c r="B1248" s="70" t="s">
        <v>76</v>
      </c>
      <c r="C1248" s="72" t="s">
        <v>131</v>
      </c>
      <c r="D1248" s="75" t="s">
        <v>676</v>
      </c>
      <c r="E1248" s="51"/>
      <c r="F1248" s="51"/>
      <c r="G1248" s="51"/>
      <c r="H1248" s="51"/>
      <c r="I1248" s="88"/>
    </row>
    <row r="1249" spans="1:9">
      <c r="A1249" s="94"/>
      <c r="B1249" s="71" t="s">
        <v>77</v>
      </c>
      <c r="C1249" s="73" t="s">
        <v>172</v>
      </c>
      <c r="D1249" s="75" t="s">
        <v>83</v>
      </c>
      <c r="E1249" s="51"/>
      <c r="F1249" s="51"/>
      <c r="G1249" s="51"/>
      <c r="H1249" s="51"/>
      <c r="I1249" s="88"/>
    </row>
    <row r="1250" spans="1:9" ht="63">
      <c r="A1250" s="95"/>
      <c r="B1250" s="71"/>
      <c r="C1250" s="57" t="s">
        <v>133</v>
      </c>
      <c r="D1250" s="75" t="s">
        <v>674</v>
      </c>
      <c r="E1250" s="51"/>
      <c r="F1250" s="51"/>
      <c r="G1250" s="51"/>
      <c r="H1250" s="51"/>
      <c r="I1250" s="88"/>
    </row>
    <row r="1251" spans="1:9" ht="36">
      <c r="A1251" s="95" t="s">
        <v>75</v>
      </c>
      <c r="B1251" s="71"/>
      <c r="C1251" s="74" t="s">
        <v>91</v>
      </c>
      <c r="D1251" s="76" t="s">
        <v>675</v>
      </c>
      <c r="E1251" s="51"/>
      <c r="F1251" s="51"/>
      <c r="G1251" s="51"/>
      <c r="H1251" s="51"/>
      <c r="I1251" s="88"/>
    </row>
    <row r="1252" spans="1:9">
      <c r="A1252" s="95"/>
      <c r="B1252" s="71"/>
      <c r="C1252" s="74"/>
      <c r="D1252" s="75"/>
      <c r="E1252" s="51"/>
      <c r="F1252" s="51"/>
      <c r="G1252" s="51"/>
      <c r="H1252" s="51"/>
      <c r="I1252" s="88"/>
    </row>
    <row r="1253" spans="1:9">
      <c r="A1253" s="95"/>
      <c r="B1253" s="71"/>
      <c r="C1253" s="74"/>
      <c r="D1253" s="75"/>
      <c r="E1253" s="51"/>
      <c r="F1253" s="51"/>
      <c r="G1253" s="51"/>
      <c r="H1253" s="51"/>
      <c r="I1253" s="88"/>
    </row>
    <row r="1254" spans="1:9">
      <c r="A1254" s="95"/>
      <c r="B1254" s="71"/>
      <c r="C1254" s="74"/>
      <c r="D1254" s="75"/>
      <c r="E1254" s="51"/>
      <c r="F1254" s="51"/>
      <c r="G1254" s="51"/>
      <c r="H1254" s="51"/>
      <c r="I1254" s="88"/>
    </row>
    <row r="1255" spans="1:9">
      <c r="A1255" s="95"/>
      <c r="B1255" s="71"/>
      <c r="C1255" s="74"/>
      <c r="D1255" s="78" t="s">
        <v>86</v>
      </c>
      <c r="E1255" s="51"/>
      <c r="F1255" s="51"/>
      <c r="G1255" s="51"/>
      <c r="H1255" s="51"/>
      <c r="I1255" s="88"/>
    </row>
    <row r="1256" spans="1:9" ht="36">
      <c r="A1256" s="90"/>
      <c r="B1256" s="60" t="s">
        <v>76</v>
      </c>
      <c r="C1256" s="62" t="s">
        <v>131</v>
      </c>
      <c r="D1256" s="66" t="s">
        <v>678</v>
      </c>
      <c r="E1256" s="51"/>
      <c r="F1256" s="51"/>
      <c r="G1256" s="51"/>
      <c r="H1256" s="51"/>
      <c r="I1256" s="88"/>
    </row>
    <row r="1257" spans="1:9" ht="54">
      <c r="A1257" s="91"/>
      <c r="B1257" s="61" t="s">
        <v>77</v>
      </c>
      <c r="C1257" s="63" t="s">
        <v>677</v>
      </c>
      <c r="D1257" s="66" t="s">
        <v>83</v>
      </c>
      <c r="E1257" s="51"/>
      <c r="F1257" s="51"/>
      <c r="G1257" s="51"/>
      <c r="H1257" s="51"/>
      <c r="I1257" s="88"/>
    </row>
    <row r="1258" spans="1:9" ht="63">
      <c r="A1258" s="92"/>
      <c r="B1258" s="61"/>
      <c r="C1258" s="64" t="s">
        <v>133</v>
      </c>
      <c r="D1258" s="66" t="s">
        <v>679</v>
      </c>
      <c r="E1258" s="51"/>
      <c r="F1258" s="51"/>
      <c r="G1258" s="51"/>
      <c r="H1258" s="51"/>
      <c r="I1258" s="88"/>
    </row>
    <row r="1259" spans="1:9" ht="36">
      <c r="A1259" s="92" t="s">
        <v>75</v>
      </c>
      <c r="B1259" s="61"/>
      <c r="C1259" s="65" t="s">
        <v>96</v>
      </c>
      <c r="D1259" s="67" t="s">
        <v>680</v>
      </c>
      <c r="E1259" s="51"/>
      <c r="F1259" s="51"/>
      <c r="G1259" s="51"/>
      <c r="H1259" s="51"/>
      <c r="I1259" s="88"/>
    </row>
    <row r="1260" spans="1:9">
      <c r="A1260" s="92"/>
      <c r="B1260" s="61"/>
      <c r="C1260" s="65"/>
      <c r="D1260" s="66"/>
      <c r="E1260" s="51"/>
      <c r="F1260" s="51"/>
      <c r="G1260" s="51"/>
      <c r="H1260" s="51"/>
      <c r="I1260" s="88"/>
    </row>
    <row r="1261" spans="1:9">
      <c r="A1261" s="92"/>
      <c r="B1261" s="61"/>
      <c r="C1261" s="65"/>
      <c r="D1261" s="66"/>
      <c r="E1261" s="51"/>
      <c r="F1261" s="51"/>
      <c r="G1261" s="51"/>
      <c r="H1261" s="51"/>
      <c r="I1261" s="88"/>
    </row>
    <row r="1262" spans="1:9">
      <c r="A1262" s="92"/>
      <c r="B1262" s="61"/>
      <c r="C1262" s="65"/>
      <c r="D1262" s="66"/>
      <c r="E1262" s="51"/>
      <c r="F1262" s="51"/>
      <c r="G1262" s="51"/>
      <c r="H1262" s="51"/>
      <c r="I1262" s="88"/>
    </row>
    <row r="1263" spans="1:9">
      <c r="A1263" s="92"/>
      <c r="B1263" s="61"/>
      <c r="C1263" s="65"/>
      <c r="D1263" s="69" t="s">
        <v>86</v>
      </c>
      <c r="E1263" s="51"/>
      <c r="F1263" s="51"/>
      <c r="G1263" s="51"/>
      <c r="H1263" s="51"/>
      <c r="I1263" s="88"/>
    </row>
    <row r="1264" spans="1:9" ht="36">
      <c r="A1264" s="93"/>
      <c r="B1264" s="70" t="s">
        <v>76</v>
      </c>
      <c r="C1264" s="72" t="s">
        <v>131</v>
      </c>
      <c r="D1264" s="75" t="s">
        <v>681</v>
      </c>
      <c r="E1264" s="51"/>
      <c r="F1264" s="51"/>
      <c r="G1264" s="51"/>
      <c r="H1264" s="51"/>
      <c r="I1264" s="88"/>
    </row>
    <row r="1265" spans="1:9" ht="63">
      <c r="A1265" s="94"/>
      <c r="B1265" s="71" t="s">
        <v>77</v>
      </c>
      <c r="C1265" s="57" t="s">
        <v>133</v>
      </c>
      <c r="D1265" s="75" t="s">
        <v>220</v>
      </c>
      <c r="E1265" s="51"/>
      <c r="F1265" s="51"/>
      <c r="G1265" s="51"/>
      <c r="H1265" s="51"/>
      <c r="I1265" s="88"/>
    </row>
    <row r="1266" spans="1:9" ht="36">
      <c r="A1266" s="95"/>
      <c r="B1266" s="71"/>
      <c r="C1266" s="74" t="s">
        <v>91</v>
      </c>
      <c r="D1266" s="75" t="s">
        <v>682</v>
      </c>
      <c r="E1266" s="51"/>
      <c r="F1266" s="51"/>
      <c r="G1266" s="51"/>
      <c r="H1266" s="51"/>
      <c r="I1266" s="88"/>
    </row>
    <row r="1267" spans="1:9">
      <c r="A1267" s="95" t="s">
        <v>75</v>
      </c>
      <c r="B1267" s="71"/>
      <c r="C1267" s="74"/>
      <c r="D1267" s="76" t="s">
        <v>683</v>
      </c>
      <c r="E1267" s="51"/>
      <c r="F1267" s="51"/>
      <c r="G1267" s="51"/>
      <c r="H1267" s="51"/>
      <c r="I1267" s="88"/>
    </row>
    <row r="1268" spans="1:9">
      <c r="A1268" s="95"/>
      <c r="B1268" s="71"/>
      <c r="C1268" s="74"/>
      <c r="D1268" s="75"/>
      <c r="E1268" s="51"/>
      <c r="F1268" s="51"/>
      <c r="G1268" s="51"/>
      <c r="H1268" s="51"/>
      <c r="I1268" s="88"/>
    </row>
    <row r="1269" spans="1:9">
      <c r="A1269" s="95"/>
      <c r="B1269" s="71"/>
      <c r="C1269" s="74"/>
      <c r="D1269" s="75"/>
      <c r="E1269" s="51"/>
      <c r="F1269" s="51"/>
      <c r="G1269" s="51"/>
      <c r="H1269" s="51"/>
      <c r="I1269" s="88"/>
    </row>
    <row r="1270" spans="1:9">
      <c r="A1270" s="95"/>
      <c r="B1270" s="71"/>
      <c r="C1270" s="74"/>
      <c r="D1270" s="75"/>
      <c r="E1270" s="51"/>
      <c r="F1270" s="51"/>
      <c r="G1270" s="51"/>
      <c r="H1270" s="51"/>
      <c r="I1270" s="88"/>
    </row>
    <row r="1271" spans="1:9">
      <c r="A1271" s="95"/>
      <c r="B1271" s="71"/>
      <c r="C1271" s="74"/>
      <c r="D1271" s="78" t="s">
        <v>86</v>
      </c>
      <c r="E1271" s="51"/>
      <c r="F1271" s="51"/>
      <c r="G1271" s="51"/>
      <c r="H1271" s="51"/>
      <c r="I1271" s="88"/>
    </row>
    <row r="1272" spans="1:9" ht="18">
      <c r="A1272" s="90"/>
      <c r="B1272" s="60" t="s">
        <v>117</v>
      </c>
      <c r="C1272" s="62" t="s">
        <v>684</v>
      </c>
      <c r="D1272" s="66" t="s">
        <v>688</v>
      </c>
      <c r="E1272" s="51"/>
      <c r="F1272" s="51"/>
      <c r="G1272" s="51"/>
      <c r="H1272" s="51"/>
      <c r="I1272" s="88"/>
    </row>
    <row r="1273" spans="1:9" ht="27">
      <c r="A1273" s="91"/>
      <c r="B1273" s="61" t="s">
        <v>87</v>
      </c>
      <c r="C1273" s="63" t="s">
        <v>685</v>
      </c>
      <c r="D1273" s="66" t="s">
        <v>83</v>
      </c>
      <c r="E1273" s="51"/>
      <c r="F1273" s="51"/>
      <c r="G1273" s="51"/>
      <c r="H1273" s="51"/>
      <c r="I1273" s="88"/>
    </row>
    <row r="1274" spans="1:9" ht="36">
      <c r="A1274" s="92"/>
      <c r="B1274" s="61"/>
      <c r="C1274" s="64" t="s">
        <v>686</v>
      </c>
      <c r="D1274" s="66" t="s">
        <v>689</v>
      </c>
      <c r="E1274" s="51"/>
      <c r="F1274" s="51"/>
      <c r="G1274" s="51"/>
      <c r="H1274" s="51"/>
      <c r="I1274" s="88"/>
    </row>
    <row r="1275" spans="1:9" ht="36">
      <c r="A1275" s="92" t="s">
        <v>75</v>
      </c>
      <c r="B1275" s="61"/>
      <c r="C1275" s="65" t="s">
        <v>687</v>
      </c>
      <c r="D1275" s="67" t="s">
        <v>690</v>
      </c>
      <c r="E1275" s="51"/>
      <c r="F1275" s="51"/>
      <c r="G1275" s="51"/>
      <c r="H1275" s="51"/>
      <c r="I1275" s="88"/>
    </row>
    <row r="1276" spans="1:9">
      <c r="A1276" s="92"/>
      <c r="B1276" s="61"/>
      <c r="C1276" s="65"/>
      <c r="D1276" s="66"/>
      <c r="E1276" s="51"/>
      <c r="F1276" s="51"/>
      <c r="G1276" s="51"/>
      <c r="H1276" s="51"/>
      <c r="I1276" s="88"/>
    </row>
    <row r="1277" spans="1:9">
      <c r="A1277" s="92"/>
      <c r="B1277" s="61"/>
      <c r="C1277" s="65"/>
      <c r="D1277" s="66"/>
      <c r="E1277" s="51"/>
      <c r="F1277" s="51"/>
      <c r="G1277" s="51"/>
      <c r="H1277" s="51"/>
      <c r="I1277" s="88"/>
    </row>
    <row r="1278" spans="1:9">
      <c r="A1278" s="92"/>
      <c r="B1278" s="61"/>
      <c r="C1278" s="65"/>
      <c r="D1278" s="66"/>
      <c r="E1278" s="51"/>
      <c r="F1278" s="51"/>
      <c r="G1278" s="51"/>
      <c r="H1278" s="51"/>
      <c r="I1278" s="88"/>
    </row>
    <row r="1279" spans="1:9">
      <c r="A1279" s="92"/>
      <c r="B1279" s="61"/>
      <c r="C1279" s="65"/>
      <c r="D1279" s="69" t="s">
        <v>86</v>
      </c>
      <c r="E1279" s="51"/>
      <c r="F1279" s="51"/>
      <c r="G1279" s="51"/>
      <c r="H1279" s="51"/>
      <c r="I1279" s="88"/>
    </row>
    <row r="1280" spans="1:9" ht="36">
      <c r="A1280" s="93"/>
      <c r="B1280" s="70" t="s">
        <v>76</v>
      </c>
      <c r="C1280" s="72" t="s">
        <v>131</v>
      </c>
      <c r="D1280" s="75" t="s">
        <v>691</v>
      </c>
      <c r="E1280" s="51"/>
      <c r="F1280" s="51"/>
      <c r="G1280" s="51"/>
      <c r="H1280" s="51"/>
      <c r="I1280" s="88"/>
    </row>
    <row r="1281" spans="1:9" ht="63">
      <c r="A1281" s="94"/>
      <c r="B1281" s="71" t="s">
        <v>77</v>
      </c>
      <c r="C1281" s="57" t="s">
        <v>133</v>
      </c>
      <c r="D1281" s="75" t="s">
        <v>83</v>
      </c>
      <c r="E1281" s="51"/>
      <c r="F1281" s="51"/>
      <c r="G1281" s="51"/>
      <c r="H1281" s="51"/>
      <c r="I1281" s="88"/>
    </row>
    <row r="1282" spans="1:9" ht="36">
      <c r="A1282" s="95"/>
      <c r="B1282" s="71"/>
      <c r="C1282" s="74" t="s">
        <v>508</v>
      </c>
      <c r="D1282" s="75" t="s">
        <v>692</v>
      </c>
      <c r="E1282" s="51"/>
      <c r="F1282" s="51"/>
      <c r="G1282" s="51"/>
      <c r="H1282" s="51"/>
      <c r="I1282" s="88"/>
    </row>
    <row r="1283" spans="1:9">
      <c r="A1283" s="95" t="s">
        <v>75</v>
      </c>
      <c r="B1283" s="71"/>
      <c r="C1283" s="74"/>
      <c r="D1283" s="76" t="s">
        <v>693</v>
      </c>
      <c r="E1283" s="51"/>
      <c r="F1283" s="51"/>
      <c r="G1283" s="51"/>
      <c r="H1283" s="51"/>
      <c r="I1283" s="88"/>
    </row>
    <row r="1284" spans="1:9">
      <c r="A1284" s="95"/>
      <c r="B1284" s="71"/>
      <c r="C1284" s="74"/>
      <c r="D1284" s="75"/>
      <c r="E1284" s="51"/>
      <c r="F1284" s="51"/>
      <c r="G1284" s="51"/>
      <c r="H1284" s="51"/>
      <c r="I1284" s="88"/>
    </row>
    <row r="1285" spans="1:9">
      <c r="A1285" s="95"/>
      <c r="B1285" s="71"/>
      <c r="C1285" s="74"/>
      <c r="D1285" s="75"/>
      <c r="E1285" s="51"/>
      <c r="F1285" s="51"/>
      <c r="G1285" s="51"/>
      <c r="H1285" s="51"/>
      <c r="I1285" s="88"/>
    </row>
    <row r="1286" spans="1:9">
      <c r="A1286" s="95"/>
      <c r="B1286" s="71"/>
      <c r="C1286" s="74"/>
      <c r="D1286" s="75"/>
      <c r="E1286" s="51"/>
      <c r="F1286" s="51"/>
      <c r="G1286" s="51"/>
      <c r="H1286" s="51"/>
      <c r="I1286" s="88"/>
    </row>
    <row r="1287" spans="1:9">
      <c r="A1287" s="95"/>
      <c r="B1287" s="71"/>
      <c r="C1287" s="74"/>
      <c r="D1287" s="78" t="s">
        <v>86</v>
      </c>
      <c r="E1287" s="51"/>
      <c r="F1287" s="51"/>
      <c r="G1287" s="51"/>
      <c r="H1287" s="51"/>
      <c r="I1287" s="88"/>
    </row>
    <row r="1288" spans="1:9" ht="36">
      <c r="A1288" s="90"/>
      <c r="B1288" s="60" t="s">
        <v>76</v>
      </c>
      <c r="C1288" s="62" t="s">
        <v>131</v>
      </c>
      <c r="D1288" s="66" t="s">
        <v>696</v>
      </c>
      <c r="E1288" s="51"/>
      <c r="F1288" s="51"/>
      <c r="G1288" s="51"/>
      <c r="H1288" s="51"/>
      <c r="I1288" s="88"/>
    </row>
    <row r="1289" spans="1:9" ht="108">
      <c r="A1289" s="91"/>
      <c r="B1289" s="61" t="s">
        <v>77</v>
      </c>
      <c r="C1289" s="63" t="s">
        <v>694</v>
      </c>
      <c r="D1289" s="66" t="s">
        <v>83</v>
      </c>
      <c r="E1289" s="51"/>
      <c r="F1289" s="51"/>
      <c r="G1289" s="51"/>
      <c r="H1289" s="51"/>
      <c r="I1289" s="88"/>
    </row>
    <row r="1290" spans="1:9" ht="63">
      <c r="A1290" s="92"/>
      <c r="B1290" s="61"/>
      <c r="C1290" s="64" t="s">
        <v>133</v>
      </c>
      <c r="D1290" s="66" t="s">
        <v>692</v>
      </c>
      <c r="E1290" s="51"/>
      <c r="F1290" s="51"/>
      <c r="G1290" s="51"/>
      <c r="H1290" s="51"/>
      <c r="I1290" s="88"/>
    </row>
    <row r="1291" spans="1:9" ht="27">
      <c r="A1291" s="92" t="s">
        <v>75</v>
      </c>
      <c r="B1291" s="61"/>
      <c r="C1291" s="65" t="s">
        <v>695</v>
      </c>
      <c r="D1291" s="67" t="s">
        <v>693</v>
      </c>
      <c r="E1291" s="51"/>
      <c r="F1291" s="51"/>
      <c r="G1291" s="51"/>
      <c r="H1291" s="51"/>
      <c r="I1291" s="88"/>
    </row>
    <row r="1292" spans="1:9">
      <c r="A1292" s="92"/>
      <c r="B1292" s="61"/>
      <c r="C1292" s="65"/>
      <c r="D1292" s="66"/>
      <c r="E1292" s="51"/>
      <c r="F1292" s="51"/>
      <c r="G1292" s="51"/>
      <c r="H1292" s="51"/>
      <c r="I1292" s="88"/>
    </row>
    <row r="1293" spans="1:9">
      <c r="A1293" s="92"/>
      <c r="B1293" s="61"/>
      <c r="C1293" s="65"/>
      <c r="D1293" s="66"/>
      <c r="E1293" s="51"/>
      <c r="F1293" s="51"/>
      <c r="G1293" s="51"/>
      <c r="H1293" s="51"/>
      <c r="I1293" s="88"/>
    </row>
    <row r="1294" spans="1:9">
      <c r="A1294" s="92"/>
      <c r="B1294" s="61"/>
      <c r="C1294" s="65"/>
      <c r="D1294" s="66"/>
      <c r="E1294" s="51"/>
      <c r="F1294" s="51"/>
      <c r="G1294" s="51"/>
      <c r="H1294" s="51"/>
      <c r="I1294" s="88"/>
    </row>
    <row r="1295" spans="1:9">
      <c r="A1295" s="92"/>
      <c r="B1295" s="61"/>
      <c r="C1295" s="65"/>
      <c r="D1295" s="69" t="s">
        <v>86</v>
      </c>
      <c r="E1295" s="51"/>
      <c r="F1295" s="51"/>
      <c r="G1295" s="51"/>
      <c r="H1295" s="51"/>
      <c r="I1295" s="88"/>
    </row>
    <row r="1296" spans="1:9" ht="36">
      <c r="A1296" s="93"/>
      <c r="B1296" s="70" t="s">
        <v>117</v>
      </c>
      <c r="C1296" s="72" t="s">
        <v>152</v>
      </c>
      <c r="D1296" s="75" t="s">
        <v>629</v>
      </c>
      <c r="E1296" s="51"/>
      <c r="F1296" s="51"/>
      <c r="G1296" s="51"/>
      <c r="H1296" s="51"/>
      <c r="I1296" s="88"/>
    </row>
    <row r="1297" spans="1:9" ht="72">
      <c r="A1297" s="94"/>
      <c r="B1297" s="71" t="s">
        <v>87</v>
      </c>
      <c r="C1297" s="73" t="s">
        <v>697</v>
      </c>
      <c r="D1297" s="75" t="s">
        <v>83</v>
      </c>
      <c r="E1297" s="51"/>
      <c r="F1297" s="51"/>
      <c r="G1297" s="51"/>
      <c r="H1297" s="51"/>
      <c r="I1297" s="88"/>
    </row>
    <row r="1298" spans="1:9" ht="36">
      <c r="A1298" s="95"/>
      <c r="B1298" s="71"/>
      <c r="C1298" s="57" t="s">
        <v>154</v>
      </c>
      <c r="D1298" s="75" t="s">
        <v>698</v>
      </c>
      <c r="E1298" s="51"/>
      <c r="F1298" s="51"/>
      <c r="G1298" s="51"/>
      <c r="H1298" s="51"/>
      <c r="I1298" s="88"/>
    </row>
    <row r="1299" spans="1:9" ht="36">
      <c r="A1299" s="95" t="s">
        <v>75</v>
      </c>
      <c r="B1299" s="71"/>
      <c r="C1299" s="74" t="s">
        <v>150</v>
      </c>
      <c r="D1299" s="76" t="s">
        <v>699</v>
      </c>
      <c r="E1299" s="51"/>
      <c r="F1299" s="51"/>
      <c r="G1299" s="51"/>
      <c r="H1299" s="51"/>
      <c r="I1299" s="88"/>
    </row>
    <row r="1300" spans="1:9">
      <c r="A1300" s="95"/>
      <c r="B1300" s="71"/>
      <c r="C1300" s="74"/>
      <c r="D1300" s="75"/>
      <c r="E1300" s="51"/>
      <c r="F1300" s="51"/>
      <c r="G1300" s="51"/>
      <c r="H1300" s="51"/>
      <c r="I1300" s="88"/>
    </row>
    <row r="1301" spans="1:9">
      <c r="A1301" s="95"/>
      <c r="B1301" s="71"/>
      <c r="C1301" s="74"/>
      <c r="D1301" s="75"/>
      <c r="E1301" s="51"/>
      <c r="F1301" s="51"/>
      <c r="G1301" s="51"/>
      <c r="H1301" s="51"/>
      <c r="I1301" s="88"/>
    </row>
    <row r="1302" spans="1:9">
      <c r="A1302" s="95"/>
      <c r="B1302" s="71"/>
      <c r="C1302" s="74"/>
      <c r="D1302" s="75"/>
      <c r="E1302" s="51"/>
      <c r="F1302" s="51"/>
      <c r="G1302" s="51"/>
      <c r="H1302" s="51"/>
      <c r="I1302" s="88"/>
    </row>
    <row r="1303" spans="1:9">
      <c r="A1303" s="95"/>
      <c r="B1303" s="71"/>
      <c r="C1303" s="74"/>
      <c r="D1303" s="78" t="s">
        <v>86</v>
      </c>
      <c r="E1303" s="51"/>
      <c r="F1303" s="51"/>
      <c r="G1303" s="51"/>
      <c r="H1303" s="51"/>
      <c r="I1303" s="88"/>
    </row>
    <row r="1304" spans="1:9" ht="36">
      <c r="A1304" s="90"/>
      <c r="B1304" s="60" t="s">
        <v>76</v>
      </c>
      <c r="C1304" s="62" t="s">
        <v>131</v>
      </c>
      <c r="D1304" s="66" t="s">
        <v>702</v>
      </c>
      <c r="E1304" s="51"/>
      <c r="F1304" s="51"/>
      <c r="G1304" s="51"/>
      <c r="H1304" s="51"/>
      <c r="I1304" s="88"/>
    </row>
    <row r="1305" spans="1:9" ht="18">
      <c r="A1305" s="91"/>
      <c r="B1305" s="61" t="s">
        <v>77</v>
      </c>
      <c r="C1305" s="63" t="s">
        <v>700</v>
      </c>
      <c r="D1305" s="66" t="s">
        <v>83</v>
      </c>
      <c r="E1305" s="51"/>
      <c r="F1305" s="51"/>
      <c r="G1305" s="51"/>
      <c r="H1305" s="51"/>
      <c r="I1305" s="88"/>
    </row>
    <row r="1306" spans="1:9" ht="63">
      <c r="A1306" s="92"/>
      <c r="B1306" s="61"/>
      <c r="C1306" s="64" t="s">
        <v>133</v>
      </c>
      <c r="D1306" s="66" t="s">
        <v>703</v>
      </c>
      <c r="E1306" s="51"/>
      <c r="F1306" s="51"/>
      <c r="G1306" s="51"/>
      <c r="H1306" s="51"/>
      <c r="I1306" s="88"/>
    </row>
    <row r="1307" spans="1:9" ht="27">
      <c r="A1307" s="92" t="s">
        <v>75</v>
      </c>
      <c r="B1307" s="61"/>
      <c r="C1307" s="65" t="s">
        <v>701</v>
      </c>
      <c r="D1307" s="67" t="s">
        <v>704</v>
      </c>
      <c r="E1307" s="51"/>
      <c r="F1307" s="51"/>
      <c r="G1307" s="51"/>
      <c r="H1307" s="51"/>
      <c r="I1307" s="88"/>
    </row>
    <row r="1308" spans="1:9">
      <c r="A1308" s="92"/>
      <c r="B1308" s="61"/>
      <c r="C1308" s="65"/>
      <c r="D1308" s="66"/>
      <c r="E1308" s="51"/>
      <c r="F1308" s="51"/>
      <c r="G1308" s="51"/>
      <c r="H1308" s="51"/>
      <c r="I1308" s="88"/>
    </row>
    <row r="1309" spans="1:9">
      <c r="A1309" s="92"/>
      <c r="B1309" s="61"/>
      <c r="C1309" s="65"/>
      <c r="D1309" s="66"/>
      <c r="E1309" s="51"/>
      <c r="F1309" s="51"/>
      <c r="G1309" s="51"/>
      <c r="H1309" s="51"/>
      <c r="I1309" s="88"/>
    </row>
    <row r="1310" spans="1:9">
      <c r="A1310" s="92"/>
      <c r="B1310" s="61"/>
      <c r="C1310" s="65"/>
      <c r="D1310" s="66"/>
      <c r="E1310" s="51"/>
      <c r="F1310" s="51"/>
      <c r="G1310" s="51"/>
      <c r="H1310" s="51"/>
      <c r="I1310" s="88"/>
    </row>
    <row r="1311" spans="1:9">
      <c r="A1311" s="92"/>
      <c r="B1311" s="61"/>
      <c r="C1311" s="65"/>
      <c r="D1311" s="69" t="s">
        <v>86</v>
      </c>
      <c r="E1311" s="51"/>
      <c r="F1311" s="51"/>
      <c r="G1311" s="51"/>
      <c r="H1311" s="51"/>
      <c r="I1311" s="88"/>
    </row>
    <row r="1312" spans="1:9" ht="36">
      <c r="A1312" s="93"/>
      <c r="B1312" s="70" t="s">
        <v>117</v>
      </c>
      <c r="C1312" s="72" t="s">
        <v>152</v>
      </c>
      <c r="D1312" s="75" t="s">
        <v>706</v>
      </c>
      <c r="E1312" s="51"/>
      <c r="F1312" s="51"/>
      <c r="G1312" s="51"/>
      <c r="H1312" s="51"/>
      <c r="I1312" s="88"/>
    </row>
    <row r="1313" spans="1:9" ht="99">
      <c r="A1313" s="94"/>
      <c r="B1313" s="71" t="s">
        <v>87</v>
      </c>
      <c r="C1313" s="73" t="s">
        <v>705</v>
      </c>
      <c r="D1313" s="75" t="s">
        <v>83</v>
      </c>
      <c r="E1313" s="51"/>
      <c r="F1313" s="51"/>
      <c r="G1313" s="51"/>
      <c r="H1313" s="51"/>
      <c r="I1313" s="88"/>
    </row>
    <row r="1314" spans="1:9" ht="36">
      <c r="A1314" s="95"/>
      <c r="B1314" s="71"/>
      <c r="C1314" s="57" t="s">
        <v>154</v>
      </c>
      <c r="D1314" s="75" t="s">
        <v>707</v>
      </c>
      <c r="E1314" s="51"/>
      <c r="F1314" s="51"/>
      <c r="G1314" s="51"/>
      <c r="H1314" s="51"/>
      <c r="I1314" s="88"/>
    </row>
    <row r="1315" spans="1:9" ht="27">
      <c r="A1315" s="95" t="s">
        <v>75</v>
      </c>
      <c r="B1315" s="71"/>
      <c r="C1315" s="74" t="s">
        <v>338</v>
      </c>
      <c r="D1315" s="76" t="s">
        <v>708</v>
      </c>
      <c r="E1315" s="51"/>
      <c r="F1315" s="51"/>
      <c r="G1315" s="51"/>
      <c r="H1315" s="51"/>
      <c r="I1315" s="88"/>
    </row>
    <row r="1316" spans="1:9">
      <c r="A1316" s="95"/>
      <c r="B1316" s="71"/>
      <c r="C1316" s="74"/>
      <c r="D1316" s="75"/>
      <c r="E1316" s="51"/>
      <c r="F1316" s="51"/>
      <c r="G1316" s="51"/>
      <c r="H1316" s="51"/>
      <c r="I1316" s="88"/>
    </row>
    <row r="1317" spans="1:9">
      <c r="A1317" s="95"/>
      <c r="B1317" s="71"/>
      <c r="C1317" s="74"/>
      <c r="D1317" s="75"/>
      <c r="E1317" s="51"/>
      <c r="F1317" s="51"/>
      <c r="G1317" s="51"/>
      <c r="H1317" s="51"/>
      <c r="I1317" s="88"/>
    </row>
    <row r="1318" spans="1:9">
      <c r="A1318" s="95"/>
      <c r="B1318" s="71"/>
      <c r="C1318" s="74"/>
      <c r="D1318" s="75"/>
      <c r="E1318" s="51"/>
      <c r="F1318" s="51"/>
      <c r="G1318" s="51"/>
      <c r="H1318" s="51"/>
      <c r="I1318" s="88"/>
    </row>
    <row r="1319" spans="1:9">
      <c r="A1319" s="95"/>
      <c r="B1319" s="71"/>
      <c r="C1319" s="74"/>
      <c r="D1319" s="78" t="s">
        <v>86</v>
      </c>
      <c r="E1319" s="51"/>
      <c r="F1319" s="51"/>
      <c r="G1319" s="51"/>
      <c r="H1319" s="51"/>
      <c r="I1319" s="88"/>
    </row>
    <row r="1320" spans="1:9" ht="36">
      <c r="A1320" s="90"/>
      <c r="B1320" s="60" t="s">
        <v>76</v>
      </c>
      <c r="C1320" s="62" t="s">
        <v>131</v>
      </c>
      <c r="D1320" s="66" t="s">
        <v>711</v>
      </c>
      <c r="E1320" s="51"/>
      <c r="F1320" s="51"/>
      <c r="G1320" s="51"/>
      <c r="H1320" s="51"/>
      <c r="I1320" s="88"/>
    </row>
    <row r="1321" spans="1:9" ht="63">
      <c r="A1321" s="91"/>
      <c r="B1321" s="61" t="s">
        <v>77</v>
      </c>
      <c r="C1321" s="63" t="s">
        <v>709</v>
      </c>
      <c r="D1321" s="66" t="s">
        <v>83</v>
      </c>
      <c r="E1321" s="51"/>
      <c r="F1321" s="51"/>
      <c r="G1321" s="51"/>
      <c r="H1321" s="51"/>
      <c r="I1321" s="88"/>
    </row>
    <row r="1322" spans="1:9" ht="63">
      <c r="A1322" s="92"/>
      <c r="B1322" s="61"/>
      <c r="C1322" s="64" t="s">
        <v>133</v>
      </c>
      <c r="D1322" s="66" t="s">
        <v>712</v>
      </c>
      <c r="E1322" s="51"/>
      <c r="F1322" s="51"/>
      <c r="G1322" s="51"/>
      <c r="H1322" s="51"/>
      <c r="I1322" s="88"/>
    </row>
    <row r="1323" spans="1:9" ht="27">
      <c r="A1323" s="92" t="s">
        <v>75</v>
      </c>
      <c r="B1323" s="61"/>
      <c r="C1323" s="65" t="s">
        <v>710</v>
      </c>
      <c r="D1323" s="67" t="s">
        <v>713</v>
      </c>
      <c r="E1323" s="51"/>
      <c r="F1323" s="51"/>
      <c r="G1323" s="51"/>
      <c r="H1323" s="51"/>
      <c r="I1323" s="88"/>
    </row>
    <row r="1324" spans="1:9">
      <c r="A1324" s="92"/>
      <c r="B1324" s="61"/>
      <c r="C1324" s="65"/>
      <c r="D1324" s="66"/>
      <c r="E1324" s="51"/>
      <c r="F1324" s="51"/>
      <c r="G1324" s="51"/>
      <c r="H1324" s="51"/>
      <c r="I1324" s="88"/>
    </row>
    <row r="1325" spans="1:9">
      <c r="A1325" s="92"/>
      <c r="B1325" s="61"/>
      <c r="C1325" s="65"/>
      <c r="D1325" s="66"/>
      <c r="E1325" s="51"/>
      <c r="F1325" s="51"/>
      <c r="G1325" s="51"/>
      <c r="H1325" s="51"/>
      <c r="I1325" s="88"/>
    </row>
    <row r="1326" spans="1:9">
      <c r="A1326" s="92"/>
      <c r="B1326" s="61"/>
      <c r="C1326" s="65"/>
      <c r="D1326" s="66"/>
      <c r="E1326" s="51"/>
      <c r="F1326" s="51"/>
      <c r="G1326" s="51"/>
      <c r="H1326" s="51"/>
      <c r="I1326" s="88"/>
    </row>
    <row r="1327" spans="1:9">
      <c r="A1327" s="92"/>
      <c r="B1327" s="61"/>
      <c r="C1327" s="65"/>
      <c r="D1327" s="69" t="s">
        <v>86</v>
      </c>
      <c r="E1327" s="51"/>
      <c r="F1327" s="51"/>
      <c r="G1327" s="51"/>
      <c r="H1327" s="51"/>
      <c r="I1327" s="88"/>
    </row>
    <row r="1328" spans="1:9" ht="36">
      <c r="A1328" s="93"/>
      <c r="B1328" s="70" t="s">
        <v>76</v>
      </c>
      <c r="C1328" s="72" t="s">
        <v>131</v>
      </c>
      <c r="D1328" s="75" t="s">
        <v>714</v>
      </c>
      <c r="E1328" s="51"/>
      <c r="F1328" s="51"/>
      <c r="G1328" s="51"/>
      <c r="H1328" s="51"/>
      <c r="I1328" s="88"/>
    </row>
    <row r="1329" spans="1:9" ht="63">
      <c r="A1329" s="94"/>
      <c r="B1329" s="71" t="s">
        <v>77</v>
      </c>
      <c r="C1329" s="57" t="s">
        <v>133</v>
      </c>
      <c r="D1329" s="75" t="s">
        <v>83</v>
      </c>
      <c r="E1329" s="51"/>
      <c r="F1329" s="51"/>
      <c r="G1329" s="51"/>
      <c r="H1329" s="51"/>
      <c r="I1329" s="88"/>
    </row>
    <row r="1330" spans="1:9" ht="27">
      <c r="A1330" s="95"/>
      <c r="B1330" s="71"/>
      <c r="C1330" s="74" t="s">
        <v>390</v>
      </c>
      <c r="D1330" s="75" t="s">
        <v>715</v>
      </c>
      <c r="E1330" s="51"/>
      <c r="F1330" s="51"/>
      <c r="G1330" s="51"/>
      <c r="H1330" s="51"/>
      <c r="I1330" s="88"/>
    </row>
    <row r="1331" spans="1:9">
      <c r="A1331" s="95" t="s">
        <v>75</v>
      </c>
      <c r="B1331" s="71"/>
      <c r="C1331" s="74"/>
      <c r="D1331" s="76" t="s">
        <v>716</v>
      </c>
      <c r="E1331" s="51"/>
      <c r="F1331" s="51"/>
      <c r="G1331" s="51"/>
      <c r="H1331" s="51"/>
      <c r="I1331" s="88"/>
    </row>
    <row r="1332" spans="1:9">
      <c r="A1332" s="95"/>
      <c r="B1332" s="71"/>
      <c r="C1332" s="74"/>
      <c r="D1332" s="75"/>
      <c r="E1332" s="51"/>
      <c r="F1332" s="51"/>
      <c r="G1332" s="51"/>
      <c r="H1332" s="51"/>
      <c r="I1332" s="88"/>
    </row>
    <row r="1333" spans="1:9">
      <c r="A1333" s="95"/>
      <c r="B1333" s="71"/>
      <c r="C1333" s="74"/>
      <c r="D1333" s="75"/>
      <c r="E1333" s="51"/>
      <c r="F1333" s="51"/>
      <c r="G1333" s="51"/>
      <c r="H1333" s="51"/>
      <c r="I1333" s="88"/>
    </row>
    <row r="1334" spans="1:9">
      <c r="A1334" s="95"/>
      <c r="B1334" s="71"/>
      <c r="C1334" s="74"/>
      <c r="D1334" s="75"/>
      <c r="E1334" s="51"/>
      <c r="F1334" s="51"/>
      <c r="G1334" s="51"/>
      <c r="H1334" s="51"/>
      <c r="I1334" s="88"/>
    </row>
    <row r="1335" spans="1:9">
      <c r="A1335" s="95"/>
      <c r="B1335" s="71"/>
      <c r="C1335" s="74"/>
      <c r="D1335" s="78" t="s">
        <v>86</v>
      </c>
      <c r="E1335" s="51"/>
      <c r="F1335" s="51"/>
      <c r="G1335" s="51"/>
      <c r="H1335" s="51"/>
      <c r="I1335" s="88"/>
    </row>
    <row r="1336" spans="1:9" ht="36">
      <c r="A1336" s="90"/>
      <c r="B1336" s="60" t="s">
        <v>76</v>
      </c>
      <c r="C1336" s="62" t="s">
        <v>131</v>
      </c>
      <c r="D1336" s="66" t="s">
        <v>718</v>
      </c>
      <c r="E1336" s="51"/>
      <c r="F1336" s="51"/>
      <c r="G1336" s="51"/>
      <c r="H1336" s="51"/>
      <c r="I1336" s="88"/>
    </row>
    <row r="1337" spans="1:9" ht="36">
      <c r="A1337" s="91"/>
      <c r="B1337" s="61" t="s">
        <v>87</v>
      </c>
      <c r="C1337" s="63" t="s">
        <v>717</v>
      </c>
      <c r="D1337" s="66" t="s">
        <v>83</v>
      </c>
      <c r="E1337" s="51"/>
      <c r="F1337" s="51"/>
      <c r="G1337" s="51"/>
      <c r="H1337" s="51"/>
      <c r="I1337" s="88"/>
    </row>
    <row r="1338" spans="1:9" ht="63">
      <c r="A1338" s="92"/>
      <c r="B1338" s="61"/>
      <c r="C1338" s="64" t="s">
        <v>133</v>
      </c>
      <c r="D1338" s="66" t="s">
        <v>719</v>
      </c>
      <c r="E1338" s="51"/>
      <c r="F1338" s="51"/>
      <c r="G1338" s="51"/>
      <c r="H1338" s="51"/>
      <c r="I1338" s="88"/>
    </row>
    <row r="1339" spans="1:9" ht="27">
      <c r="A1339" s="92" t="s">
        <v>75</v>
      </c>
      <c r="B1339" s="61"/>
      <c r="C1339" s="65" t="s">
        <v>390</v>
      </c>
      <c r="D1339" s="67" t="s">
        <v>720</v>
      </c>
      <c r="E1339" s="51"/>
      <c r="F1339" s="51"/>
      <c r="G1339" s="51"/>
      <c r="H1339" s="51"/>
      <c r="I1339" s="88"/>
    </row>
    <row r="1340" spans="1:9">
      <c r="A1340" s="92"/>
      <c r="B1340" s="61"/>
      <c r="C1340" s="65"/>
      <c r="D1340" s="66"/>
      <c r="E1340" s="51"/>
      <c r="F1340" s="51"/>
      <c r="G1340" s="51"/>
      <c r="H1340" s="51"/>
      <c r="I1340" s="88"/>
    </row>
    <row r="1341" spans="1:9">
      <c r="A1341" s="92"/>
      <c r="B1341" s="61"/>
      <c r="C1341" s="65"/>
      <c r="D1341" s="66"/>
      <c r="E1341" s="51"/>
      <c r="F1341" s="51"/>
      <c r="G1341" s="51"/>
      <c r="H1341" s="51"/>
      <c r="I1341" s="88"/>
    </row>
    <row r="1342" spans="1:9">
      <c r="A1342" s="92"/>
      <c r="B1342" s="61"/>
      <c r="C1342" s="65"/>
      <c r="D1342" s="66"/>
      <c r="E1342" s="51"/>
      <c r="F1342" s="51"/>
      <c r="G1342" s="51"/>
      <c r="H1342" s="51"/>
      <c r="I1342" s="88"/>
    </row>
    <row r="1343" spans="1:9">
      <c r="A1343" s="92"/>
      <c r="B1343" s="61"/>
      <c r="C1343" s="65"/>
      <c r="D1343" s="69" t="s">
        <v>86</v>
      </c>
      <c r="E1343" s="51"/>
      <c r="F1343" s="51"/>
      <c r="G1343" s="51"/>
      <c r="H1343" s="51"/>
      <c r="I1343" s="88"/>
    </row>
    <row r="1344" spans="1:9" ht="36">
      <c r="A1344" s="93"/>
      <c r="B1344" s="194" t="s">
        <v>76</v>
      </c>
      <c r="C1344" s="72" t="s">
        <v>131</v>
      </c>
      <c r="D1344" s="75" t="s">
        <v>723</v>
      </c>
      <c r="E1344" s="51"/>
      <c r="F1344" s="51"/>
      <c r="G1344" s="51"/>
      <c r="H1344" s="51"/>
      <c r="I1344" s="88"/>
    </row>
    <row r="1345" spans="1:9" ht="45">
      <c r="A1345" s="94"/>
      <c r="B1345" s="194"/>
      <c r="C1345" s="73" t="s">
        <v>721</v>
      </c>
      <c r="D1345" s="75" t="s">
        <v>220</v>
      </c>
      <c r="E1345" s="51"/>
      <c r="F1345" s="51"/>
      <c r="G1345" s="51"/>
      <c r="H1345" s="51"/>
      <c r="I1345" s="88"/>
    </row>
    <row r="1346" spans="1:9" ht="63">
      <c r="A1346" s="95"/>
      <c r="B1346" s="194"/>
      <c r="C1346" s="57" t="s">
        <v>133</v>
      </c>
      <c r="D1346" s="75" t="s">
        <v>724</v>
      </c>
      <c r="E1346" s="51"/>
      <c r="F1346" s="51"/>
      <c r="G1346" s="51"/>
      <c r="H1346" s="51"/>
      <c r="I1346" s="88"/>
    </row>
    <row r="1347" spans="1:9" ht="36">
      <c r="A1347" s="95" t="s">
        <v>75</v>
      </c>
      <c r="B1347" s="194"/>
      <c r="C1347" s="74" t="s">
        <v>722</v>
      </c>
      <c r="D1347" s="76" t="s">
        <v>725</v>
      </c>
      <c r="E1347" s="51"/>
      <c r="F1347" s="51"/>
      <c r="G1347" s="51"/>
      <c r="H1347" s="51"/>
      <c r="I1347" s="88"/>
    </row>
    <row r="1348" spans="1:9">
      <c r="A1348" s="95"/>
      <c r="B1348" s="194"/>
      <c r="C1348" s="74"/>
      <c r="D1348" s="75"/>
      <c r="E1348" s="51"/>
      <c r="F1348" s="51"/>
      <c r="G1348" s="51"/>
      <c r="H1348" s="51"/>
      <c r="I1348" s="88"/>
    </row>
    <row r="1349" spans="1:9">
      <c r="A1349" s="95"/>
      <c r="B1349" s="194"/>
      <c r="C1349" s="74"/>
      <c r="D1349" s="75"/>
      <c r="E1349" s="51"/>
      <c r="F1349" s="51"/>
      <c r="G1349" s="51"/>
      <c r="H1349" s="51"/>
      <c r="I1349" s="88"/>
    </row>
    <row r="1350" spans="1:9">
      <c r="A1350" s="95"/>
      <c r="B1350" s="194"/>
      <c r="C1350" s="74"/>
      <c r="D1350" s="75"/>
      <c r="E1350" s="51"/>
      <c r="F1350" s="51"/>
      <c r="G1350" s="51"/>
      <c r="H1350" s="51"/>
      <c r="I1350" s="88"/>
    </row>
    <row r="1351" spans="1:9">
      <c r="A1351" s="95"/>
      <c r="B1351" s="194"/>
      <c r="C1351" s="74"/>
      <c r="D1351" s="78" t="s">
        <v>86</v>
      </c>
      <c r="E1351" s="51"/>
      <c r="F1351" s="51"/>
      <c r="G1351" s="51"/>
      <c r="H1351" s="51"/>
      <c r="I1351" s="88"/>
    </row>
    <row r="1352" spans="1:9" ht="36">
      <c r="A1352" s="90"/>
      <c r="B1352" s="60" t="s">
        <v>76</v>
      </c>
      <c r="C1352" s="62" t="s">
        <v>131</v>
      </c>
      <c r="D1352" s="66" t="s">
        <v>727</v>
      </c>
      <c r="E1352" s="51"/>
      <c r="F1352" s="51"/>
      <c r="G1352" s="51"/>
      <c r="H1352" s="51"/>
      <c r="I1352" s="88"/>
    </row>
    <row r="1353" spans="1:9" ht="99">
      <c r="A1353" s="91"/>
      <c r="B1353" s="61" t="s">
        <v>77</v>
      </c>
      <c r="C1353" s="63" t="s">
        <v>726</v>
      </c>
      <c r="D1353" s="66" t="s">
        <v>220</v>
      </c>
      <c r="E1353" s="51"/>
      <c r="F1353" s="51"/>
      <c r="G1353" s="51"/>
      <c r="H1353" s="51"/>
      <c r="I1353" s="88"/>
    </row>
    <row r="1354" spans="1:9" ht="63">
      <c r="A1354" s="92"/>
      <c r="B1354" s="61"/>
      <c r="C1354" s="64" t="s">
        <v>133</v>
      </c>
      <c r="D1354" s="66" t="s">
        <v>724</v>
      </c>
      <c r="E1354" s="51"/>
      <c r="F1354" s="51"/>
      <c r="G1354" s="51"/>
      <c r="H1354" s="51"/>
      <c r="I1354" s="88"/>
    </row>
    <row r="1355" spans="1:9" ht="36">
      <c r="A1355" s="92" t="s">
        <v>75</v>
      </c>
      <c r="B1355" s="61"/>
      <c r="C1355" s="65" t="s">
        <v>161</v>
      </c>
      <c r="D1355" s="67" t="s">
        <v>725</v>
      </c>
      <c r="E1355" s="51"/>
      <c r="F1355" s="51"/>
      <c r="G1355" s="51"/>
      <c r="H1355" s="51"/>
      <c r="I1355" s="88"/>
    </row>
    <row r="1356" spans="1:9">
      <c r="A1356" s="92"/>
      <c r="B1356" s="61"/>
      <c r="C1356" s="65"/>
      <c r="D1356" s="66"/>
      <c r="E1356" s="51"/>
      <c r="F1356" s="51"/>
      <c r="G1356" s="51"/>
      <c r="H1356" s="51"/>
      <c r="I1356" s="88"/>
    </row>
    <row r="1357" spans="1:9">
      <c r="A1357" s="92"/>
      <c r="B1357" s="61"/>
      <c r="C1357" s="65"/>
      <c r="D1357" s="66"/>
      <c r="E1357" s="51"/>
      <c r="F1357" s="51"/>
      <c r="G1357" s="51"/>
      <c r="H1357" s="51"/>
      <c r="I1357" s="88"/>
    </row>
    <row r="1358" spans="1:9">
      <c r="A1358" s="92"/>
      <c r="B1358" s="61"/>
      <c r="C1358" s="65"/>
      <c r="D1358" s="66"/>
      <c r="E1358" s="51"/>
      <c r="F1358" s="51"/>
      <c r="G1358" s="51"/>
      <c r="H1358" s="51"/>
      <c r="I1358" s="88"/>
    </row>
    <row r="1359" spans="1:9">
      <c r="A1359" s="92"/>
      <c r="B1359" s="61"/>
      <c r="C1359" s="65"/>
      <c r="D1359" s="69" t="s">
        <v>86</v>
      </c>
      <c r="E1359" s="51"/>
      <c r="F1359" s="51"/>
      <c r="G1359" s="51"/>
      <c r="H1359" s="51"/>
      <c r="I1359" s="88"/>
    </row>
    <row r="1360" spans="1:9" ht="36">
      <c r="A1360" s="93"/>
      <c r="B1360" s="70" t="s">
        <v>76</v>
      </c>
      <c r="C1360" s="72" t="s">
        <v>131</v>
      </c>
      <c r="D1360" s="75" t="s">
        <v>729</v>
      </c>
      <c r="E1360" s="51"/>
      <c r="F1360" s="51"/>
      <c r="G1360" s="51"/>
      <c r="H1360" s="51"/>
      <c r="I1360" s="88"/>
    </row>
    <row r="1361" spans="1:9" ht="63">
      <c r="A1361" s="94"/>
      <c r="B1361" s="71" t="s">
        <v>77</v>
      </c>
      <c r="C1361" s="57" t="s">
        <v>133</v>
      </c>
      <c r="D1361" s="75" t="s">
        <v>83</v>
      </c>
      <c r="E1361" s="51"/>
      <c r="F1361" s="51"/>
      <c r="G1361" s="51"/>
      <c r="H1361" s="51"/>
      <c r="I1361" s="88"/>
    </row>
    <row r="1362" spans="1:9" ht="36">
      <c r="A1362" s="95"/>
      <c r="B1362" s="71"/>
      <c r="C1362" s="74" t="s">
        <v>728</v>
      </c>
      <c r="D1362" s="75" t="s">
        <v>730</v>
      </c>
      <c r="E1362" s="51"/>
      <c r="F1362" s="51"/>
      <c r="G1362" s="51"/>
      <c r="H1362" s="51"/>
      <c r="I1362" s="88"/>
    </row>
    <row r="1363" spans="1:9">
      <c r="A1363" s="95" t="s">
        <v>75</v>
      </c>
      <c r="B1363" s="71"/>
      <c r="C1363" s="74"/>
      <c r="D1363" s="76" t="s">
        <v>731</v>
      </c>
      <c r="E1363" s="51"/>
      <c r="F1363" s="51"/>
      <c r="G1363" s="51"/>
      <c r="H1363" s="51"/>
      <c r="I1363" s="88"/>
    </row>
    <row r="1364" spans="1:9">
      <c r="A1364" s="95"/>
      <c r="B1364" s="71"/>
      <c r="C1364" s="74"/>
      <c r="D1364" s="75"/>
      <c r="E1364" s="51"/>
      <c r="F1364" s="51"/>
      <c r="G1364" s="51"/>
      <c r="H1364" s="51"/>
      <c r="I1364" s="88"/>
    </row>
    <row r="1365" spans="1:9">
      <c r="A1365" s="95"/>
      <c r="B1365" s="71"/>
      <c r="C1365" s="74"/>
      <c r="D1365" s="75"/>
      <c r="E1365" s="51"/>
      <c r="F1365" s="51"/>
      <c r="G1365" s="51"/>
      <c r="H1365" s="51"/>
      <c r="I1365" s="88"/>
    </row>
    <row r="1366" spans="1:9">
      <c r="A1366" s="95"/>
      <c r="B1366" s="71"/>
      <c r="C1366" s="74"/>
      <c r="D1366" s="75"/>
      <c r="E1366" s="51"/>
      <c r="F1366" s="51"/>
      <c r="G1366" s="51"/>
      <c r="H1366" s="51"/>
      <c r="I1366" s="88"/>
    </row>
    <row r="1367" spans="1:9">
      <c r="A1367" s="95"/>
      <c r="B1367" s="71"/>
      <c r="C1367" s="74"/>
      <c r="D1367" s="78" t="s">
        <v>86</v>
      </c>
      <c r="E1367" s="51"/>
      <c r="F1367" s="51"/>
      <c r="G1367" s="51"/>
      <c r="H1367" s="51"/>
      <c r="I1367" s="88"/>
    </row>
    <row r="1368" spans="1:9" ht="36">
      <c r="A1368" s="90"/>
      <c r="B1368" s="60" t="s">
        <v>76</v>
      </c>
      <c r="C1368" s="62" t="s">
        <v>131</v>
      </c>
      <c r="D1368" s="66" t="s">
        <v>732</v>
      </c>
      <c r="E1368" s="51"/>
      <c r="F1368" s="51"/>
      <c r="G1368" s="51"/>
      <c r="H1368" s="51"/>
      <c r="I1368" s="88"/>
    </row>
    <row r="1369" spans="1:9" ht="63">
      <c r="A1369" s="91"/>
      <c r="B1369" s="61" t="s">
        <v>77</v>
      </c>
      <c r="C1369" s="64" t="s">
        <v>133</v>
      </c>
      <c r="D1369" s="66" t="s">
        <v>83</v>
      </c>
      <c r="E1369" s="51"/>
      <c r="F1369" s="51"/>
      <c r="G1369" s="51"/>
      <c r="H1369" s="51"/>
      <c r="I1369" s="88"/>
    </row>
    <row r="1370" spans="1:9" ht="27">
      <c r="A1370" s="92"/>
      <c r="B1370" s="61"/>
      <c r="C1370" s="65" t="s">
        <v>141</v>
      </c>
      <c r="D1370" s="66" t="s">
        <v>733</v>
      </c>
      <c r="E1370" s="51"/>
      <c r="F1370" s="51"/>
      <c r="G1370" s="51"/>
      <c r="H1370" s="51"/>
      <c r="I1370" s="88"/>
    </row>
    <row r="1371" spans="1:9">
      <c r="A1371" s="92" t="s">
        <v>75</v>
      </c>
      <c r="B1371" s="61"/>
      <c r="C1371" s="65"/>
      <c r="D1371" s="67" t="s">
        <v>734</v>
      </c>
      <c r="E1371" s="51"/>
      <c r="F1371" s="51"/>
      <c r="G1371" s="51"/>
      <c r="H1371" s="51"/>
      <c r="I1371" s="88"/>
    </row>
    <row r="1372" spans="1:9">
      <c r="A1372" s="92"/>
      <c r="B1372" s="61"/>
      <c r="C1372" s="65"/>
      <c r="D1372" s="66"/>
      <c r="E1372" s="51"/>
      <c r="F1372" s="51"/>
      <c r="G1372" s="51"/>
      <c r="H1372" s="51"/>
      <c r="I1372" s="88"/>
    </row>
    <row r="1373" spans="1:9">
      <c r="A1373" s="92"/>
      <c r="B1373" s="61"/>
      <c r="C1373" s="65"/>
      <c r="D1373" s="66"/>
      <c r="E1373" s="51"/>
      <c r="F1373" s="51"/>
      <c r="G1373" s="51"/>
      <c r="H1373" s="51"/>
      <c r="I1373" s="88"/>
    </row>
    <row r="1374" spans="1:9">
      <c r="A1374" s="92"/>
      <c r="B1374" s="61"/>
      <c r="C1374" s="65"/>
      <c r="D1374" s="66"/>
      <c r="E1374" s="51"/>
      <c r="F1374" s="51"/>
      <c r="G1374" s="51"/>
      <c r="H1374" s="51"/>
      <c r="I1374" s="88"/>
    </row>
    <row r="1375" spans="1:9">
      <c r="A1375" s="92"/>
      <c r="B1375" s="61"/>
      <c r="C1375" s="65"/>
      <c r="D1375" s="69" t="s">
        <v>86</v>
      </c>
      <c r="E1375" s="51"/>
      <c r="F1375" s="51"/>
      <c r="G1375" s="51"/>
      <c r="H1375" s="51"/>
      <c r="I1375" s="88"/>
    </row>
    <row r="1376" spans="1:9" ht="36">
      <c r="A1376" s="93"/>
      <c r="B1376" s="70" t="s">
        <v>117</v>
      </c>
      <c r="C1376" s="72" t="s">
        <v>152</v>
      </c>
      <c r="D1376" s="75" t="s">
        <v>736</v>
      </c>
      <c r="E1376" s="51"/>
      <c r="F1376" s="51"/>
      <c r="G1376" s="51"/>
      <c r="H1376" s="51"/>
      <c r="I1376" s="88"/>
    </row>
    <row r="1377" spans="1:9" ht="81">
      <c r="A1377" s="94"/>
      <c r="B1377" s="71" t="s">
        <v>87</v>
      </c>
      <c r="C1377" s="73" t="s">
        <v>735</v>
      </c>
      <c r="D1377" s="75" t="s">
        <v>83</v>
      </c>
      <c r="E1377" s="51"/>
      <c r="F1377" s="51"/>
      <c r="G1377" s="51"/>
      <c r="H1377" s="51"/>
      <c r="I1377" s="88"/>
    </row>
    <row r="1378" spans="1:9" ht="36">
      <c r="A1378" s="95"/>
      <c r="B1378" s="71"/>
      <c r="C1378" s="57" t="s">
        <v>154</v>
      </c>
      <c r="D1378" s="75" t="s">
        <v>737</v>
      </c>
      <c r="E1378" s="51"/>
      <c r="F1378" s="51"/>
      <c r="G1378" s="51"/>
      <c r="H1378" s="51"/>
      <c r="I1378" s="88"/>
    </row>
    <row r="1379" spans="1:9" ht="27">
      <c r="A1379" s="95" t="s">
        <v>75</v>
      </c>
      <c r="B1379" s="71"/>
      <c r="C1379" s="74" t="s">
        <v>141</v>
      </c>
      <c r="D1379" s="76" t="s">
        <v>738</v>
      </c>
      <c r="E1379" s="51"/>
      <c r="F1379" s="51"/>
      <c r="G1379" s="51"/>
      <c r="H1379" s="51"/>
      <c r="I1379" s="88"/>
    </row>
    <row r="1380" spans="1:9">
      <c r="A1380" s="95"/>
      <c r="B1380" s="71"/>
      <c r="C1380" s="74"/>
      <c r="D1380" s="75"/>
      <c r="E1380" s="51"/>
      <c r="F1380" s="51"/>
      <c r="G1380" s="51"/>
      <c r="H1380" s="51"/>
      <c r="I1380" s="88"/>
    </row>
    <row r="1381" spans="1:9">
      <c r="A1381" s="95"/>
      <c r="B1381" s="71"/>
      <c r="C1381" s="74"/>
      <c r="D1381" s="75"/>
      <c r="E1381" s="51"/>
      <c r="F1381" s="51"/>
      <c r="G1381" s="51"/>
      <c r="H1381" s="51"/>
      <c r="I1381" s="88"/>
    </row>
    <row r="1382" spans="1:9">
      <c r="A1382" s="95"/>
      <c r="B1382" s="71"/>
      <c r="C1382" s="74"/>
      <c r="D1382" s="75"/>
      <c r="E1382" s="51"/>
      <c r="F1382" s="51"/>
      <c r="G1382" s="51"/>
      <c r="H1382" s="51"/>
      <c r="I1382" s="88"/>
    </row>
    <row r="1383" spans="1:9">
      <c r="A1383" s="95"/>
      <c r="B1383" s="71"/>
      <c r="C1383" s="74"/>
      <c r="D1383" s="78" t="s">
        <v>86</v>
      </c>
      <c r="E1383" s="51"/>
      <c r="F1383" s="51"/>
      <c r="G1383" s="51"/>
      <c r="H1383" s="51"/>
      <c r="I1383" s="88"/>
    </row>
    <row r="1384" spans="1:9" ht="36">
      <c r="A1384" s="90"/>
      <c r="B1384" s="60" t="s">
        <v>76</v>
      </c>
      <c r="C1384" s="62" t="s">
        <v>131</v>
      </c>
      <c r="D1384" s="66" t="s">
        <v>740</v>
      </c>
      <c r="E1384" s="51"/>
      <c r="F1384" s="51"/>
      <c r="G1384" s="51"/>
      <c r="H1384" s="51"/>
      <c r="I1384" s="88"/>
    </row>
    <row r="1385" spans="1:9" ht="54">
      <c r="A1385" s="91"/>
      <c r="B1385" s="61" t="s">
        <v>77</v>
      </c>
      <c r="C1385" s="63" t="s">
        <v>739</v>
      </c>
      <c r="D1385" s="66" t="s">
        <v>220</v>
      </c>
      <c r="E1385" s="51"/>
      <c r="F1385" s="51"/>
      <c r="G1385" s="51"/>
      <c r="H1385" s="51"/>
      <c r="I1385" s="88"/>
    </row>
    <row r="1386" spans="1:9" ht="63">
      <c r="A1386" s="92"/>
      <c r="B1386" s="61"/>
      <c r="C1386" s="64" t="s">
        <v>133</v>
      </c>
      <c r="D1386" s="66" t="s">
        <v>741</v>
      </c>
      <c r="E1386" s="51"/>
      <c r="F1386" s="51"/>
      <c r="G1386" s="51"/>
      <c r="H1386" s="51"/>
      <c r="I1386" s="88"/>
    </row>
    <row r="1387" spans="1:9" ht="36">
      <c r="A1387" s="92" t="s">
        <v>75</v>
      </c>
      <c r="B1387" s="61"/>
      <c r="C1387" s="65" t="s">
        <v>91</v>
      </c>
      <c r="D1387" s="67" t="s">
        <v>742</v>
      </c>
      <c r="E1387" s="51"/>
      <c r="F1387" s="51"/>
      <c r="G1387" s="51"/>
      <c r="H1387" s="51"/>
      <c r="I1387" s="88"/>
    </row>
    <row r="1388" spans="1:9">
      <c r="A1388" s="92"/>
      <c r="B1388" s="61"/>
      <c r="C1388" s="65"/>
      <c r="D1388" s="66"/>
      <c r="E1388" s="51"/>
      <c r="F1388" s="51"/>
      <c r="G1388" s="51"/>
      <c r="H1388" s="51"/>
      <c r="I1388" s="88"/>
    </row>
    <row r="1389" spans="1:9">
      <c r="A1389" s="92"/>
      <c r="B1389" s="61"/>
      <c r="C1389" s="65"/>
      <c r="D1389" s="66"/>
      <c r="E1389" s="51"/>
      <c r="F1389" s="51"/>
      <c r="G1389" s="51"/>
      <c r="H1389" s="51"/>
      <c r="I1389" s="88"/>
    </row>
    <row r="1390" spans="1:9">
      <c r="A1390" s="92"/>
      <c r="B1390" s="61"/>
      <c r="C1390" s="65"/>
      <c r="D1390" s="66"/>
      <c r="E1390" s="51"/>
      <c r="F1390" s="51"/>
      <c r="G1390" s="51"/>
      <c r="H1390" s="51"/>
      <c r="I1390" s="88"/>
    </row>
    <row r="1391" spans="1:9">
      <c r="A1391" s="92"/>
      <c r="B1391" s="61"/>
      <c r="C1391" s="65"/>
      <c r="D1391" s="69" t="s">
        <v>86</v>
      </c>
      <c r="E1391" s="51"/>
      <c r="F1391" s="51"/>
      <c r="G1391" s="51"/>
      <c r="H1391" s="51"/>
      <c r="I1391" s="88"/>
    </row>
    <row r="1392" spans="1:9" ht="36">
      <c r="A1392" s="93"/>
      <c r="B1392" s="70" t="s">
        <v>117</v>
      </c>
      <c r="C1392" s="72" t="s">
        <v>152</v>
      </c>
      <c r="D1392" s="75" t="s">
        <v>629</v>
      </c>
      <c r="E1392" s="51"/>
      <c r="F1392" s="51"/>
      <c r="G1392" s="51"/>
      <c r="H1392" s="51"/>
      <c r="I1392" s="88"/>
    </row>
    <row r="1393" spans="1:9" ht="135">
      <c r="A1393" s="94"/>
      <c r="B1393" s="71" t="s">
        <v>87</v>
      </c>
      <c r="C1393" s="73" t="s">
        <v>743</v>
      </c>
      <c r="D1393" s="75" t="s">
        <v>83</v>
      </c>
      <c r="E1393" s="51"/>
      <c r="F1393" s="51"/>
      <c r="G1393" s="51"/>
      <c r="H1393" s="51"/>
      <c r="I1393" s="88"/>
    </row>
    <row r="1394" spans="1:9" ht="36">
      <c r="A1394" s="95"/>
      <c r="B1394" s="71"/>
      <c r="C1394" s="57" t="s">
        <v>154</v>
      </c>
      <c r="D1394" s="75" t="s">
        <v>744</v>
      </c>
      <c r="E1394" s="51"/>
      <c r="F1394" s="51"/>
      <c r="G1394" s="51"/>
      <c r="H1394" s="51"/>
      <c r="I1394" s="88"/>
    </row>
    <row r="1395" spans="1:9" ht="36">
      <c r="A1395" s="95" t="s">
        <v>75</v>
      </c>
      <c r="B1395" s="71"/>
      <c r="C1395" s="74" t="s">
        <v>150</v>
      </c>
      <c r="D1395" s="76" t="s">
        <v>745</v>
      </c>
      <c r="E1395" s="51"/>
      <c r="F1395" s="51"/>
      <c r="G1395" s="51"/>
      <c r="H1395" s="51"/>
      <c r="I1395" s="88"/>
    </row>
    <row r="1396" spans="1:9">
      <c r="A1396" s="95"/>
      <c r="B1396" s="71"/>
      <c r="C1396" s="74"/>
      <c r="D1396" s="75"/>
      <c r="E1396" s="51"/>
      <c r="F1396" s="51"/>
      <c r="G1396" s="51"/>
      <c r="H1396" s="51"/>
      <c r="I1396" s="88"/>
    </row>
    <row r="1397" spans="1:9">
      <c r="A1397" s="95"/>
      <c r="B1397" s="71"/>
      <c r="C1397" s="74"/>
      <c r="D1397" s="75"/>
      <c r="E1397" s="51"/>
      <c r="F1397" s="51"/>
      <c r="G1397" s="51"/>
      <c r="H1397" s="51"/>
      <c r="I1397" s="88"/>
    </row>
    <row r="1398" spans="1:9">
      <c r="A1398" s="95"/>
      <c r="B1398" s="71"/>
      <c r="C1398" s="74"/>
      <c r="D1398" s="75"/>
      <c r="E1398" s="51"/>
      <c r="F1398" s="51"/>
      <c r="G1398" s="51"/>
      <c r="H1398" s="51"/>
      <c r="I1398" s="88"/>
    </row>
    <row r="1399" spans="1:9">
      <c r="A1399" s="95"/>
      <c r="B1399" s="71"/>
      <c r="C1399" s="74"/>
      <c r="D1399" s="78" t="s">
        <v>86</v>
      </c>
      <c r="E1399" s="51"/>
      <c r="F1399" s="51"/>
      <c r="G1399" s="51"/>
      <c r="H1399" s="51"/>
      <c r="I1399" s="88"/>
    </row>
    <row r="1400" spans="1:9" ht="36">
      <c r="A1400" s="90"/>
      <c r="B1400" s="60" t="s">
        <v>76</v>
      </c>
      <c r="C1400" s="62" t="s">
        <v>131</v>
      </c>
      <c r="D1400" s="66" t="s">
        <v>746</v>
      </c>
      <c r="E1400" s="51"/>
      <c r="F1400" s="51"/>
      <c r="G1400" s="51"/>
      <c r="H1400" s="51"/>
      <c r="I1400" s="88"/>
    </row>
    <row r="1401" spans="1:9" ht="63">
      <c r="A1401" s="91"/>
      <c r="B1401" s="61" t="s">
        <v>77</v>
      </c>
      <c r="C1401" s="64" t="s">
        <v>133</v>
      </c>
      <c r="D1401" s="66" t="s">
        <v>83</v>
      </c>
      <c r="E1401" s="51"/>
      <c r="F1401" s="51"/>
      <c r="G1401" s="51"/>
      <c r="H1401" s="51"/>
      <c r="I1401" s="88"/>
    </row>
    <row r="1402" spans="1:9" ht="27">
      <c r="A1402" s="92"/>
      <c r="B1402" s="61"/>
      <c r="C1402" s="65" t="s">
        <v>141</v>
      </c>
      <c r="D1402" s="66" t="s">
        <v>747</v>
      </c>
      <c r="E1402" s="51"/>
      <c r="F1402" s="51"/>
      <c r="G1402" s="51"/>
      <c r="H1402" s="51"/>
      <c r="I1402" s="88"/>
    </row>
    <row r="1403" spans="1:9">
      <c r="A1403" s="92" t="s">
        <v>75</v>
      </c>
      <c r="B1403" s="61"/>
      <c r="C1403" s="65"/>
      <c r="D1403" s="67" t="s">
        <v>748</v>
      </c>
      <c r="E1403" s="51"/>
      <c r="F1403" s="51"/>
      <c r="G1403" s="51"/>
      <c r="H1403" s="51"/>
      <c r="I1403" s="88"/>
    </row>
    <row r="1404" spans="1:9">
      <c r="A1404" s="92"/>
      <c r="B1404" s="61"/>
      <c r="C1404" s="65"/>
      <c r="D1404" s="66"/>
      <c r="E1404" s="51"/>
      <c r="F1404" s="51"/>
      <c r="G1404" s="51"/>
      <c r="H1404" s="51"/>
      <c r="I1404" s="88"/>
    </row>
    <row r="1405" spans="1:9">
      <c r="A1405" s="92"/>
      <c r="B1405" s="61"/>
      <c r="C1405" s="65"/>
      <c r="D1405" s="66"/>
      <c r="E1405" s="51"/>
      <c r="F1405" s="51"/>
      <c r="G1405" s="51"/>
      <c r="H1405" s="51"/>
      <c r="I1405" s="88"/>
    </row>
    <row r="1406" spans="1:9">
      <c r="A1406" s="92"/>
      <c r="B1406" s="61"/>
      <c r="C1406" s="65"/>
      <c r="D1406" s="66"/>
      <c r="E1406" s="51"/>
      <c r="F1406" s="51"/>
      <c r="G1406" s="51"/>
      <c r="H1406" s="51"/>
      <c r="I1406" s="88"/>
    </row>
    <row r="1407" spans="1:9">
      <c r="A1407" s="92"/>
      <c r="B1407" s="61"/>
      <c r="C1407" s="65"/>
      <c r="D1407" s="69" t="s">
        <v>86</v>
      </c>
      <c r="E1407" s="51"/>
      <c r="F1407" s="51"/>
      <c r="G1407" s="51"/>
      <c r="H1407" s="51"/>
      <c r="I1407" s="88"/>
    </row>
    <row r="1408" spans="1:9" ht="36">
      <c r="A1408" s="93"/>
      <c r="B1408" s="70" t="s">
        <v>76</v>
      </c>
      <c r="C1408" s="72" t="s">
        <v>131</v>
      </c>
      <c r="D1408" s="75" t="s">
        <v>750</v>
      </c>
      <c r="E1408" s="51"/>
      <c r="F1408" s="51"/>
      <c r="G1408" s="51"/>
      <c r="H1408" s="51"/>
      <c r="I1408" s="88"/>
    </row>
    <row r="1409" spans="1:9" ht="18">
      <c r="A1409" s="94"/>
      <c r="B1409" s="71" t="s">
        <v>77</v>
      </c>
      <c r="C1409" s="73" t="s">
        <v>749</v>
      </c>
      <c r="D1409" s="75" t="s">
        <v>83</v>
      </c>
      <c r="E1409" s="51"/>
      <c r="F1409" s="51"/>
      <c r="G1409" s="51"/>
      <c r="H1409" s="51"/>
      <c r="I1409" s="88"/>
    </row>
    <row r="1410" spans="1:9" ht="63">
      <c r="A1410" s="95"/>
      <c r="B1410" s="71"/>
      <c r="C1410" s="57" t="s">
        <v>133</v>
      </c>
      <c r="D1410" s="75" t="s">
        <v>751</v>
      </c>
      <c r="E1410" s="51"/>
      <c r="F1410" s="51"/>
      <c r="G1410" s="51"/>
      <c r="H1410" s="51"/>
      <c r="I1410" s="88"/>
    </row>
    <row r="1411" spans="1:9" ht="36">
      <c r="A1411" s="95" t="s">
        <v>75</v>
      </c>
      <c r="B1411" s="71"/>
      <c r="C1411" s="74" t="s">
        <v>538</v>
      </c>
      <c r="D1411" s="76" t="s">
        <v>752</v>
      </c>
      <c r="E1411" s="51"/>
      <c r="F1411" s="51"/>
      <c r="G1411" s="51"/>
      <c r="H1411" s="51"/>
      <c r="I1411" s="88"/>
    </row>
    <row r="1412" spans="1:9">
      <c r="A1412" s="95"/>
      <c r="B1412" s="71"/>
      <c r="C1412" s="74"/>
      <c r="D1412" s="75"/>
      <c r="E1412" s="51"/>
      <c r="F1412" s="51"/>
      <c r="G1412" s="51"/>
      <c r="H1412" s="51"/>
      <c r="I1412" s="88"/>
    </row>
    <row r="1413" spans="1:9">
      <c r="A1413" s="95"/>
      <c r="B1413" s="71"/>
      <c r="C1413" s="74"/>
      <c r="D1413" s="75"/>
      <c r="E1413" s="51"/>
      <c r="F1413" s="51"/>
      <c r="G1413" s="51"/>
      <c r="H1413" s="51"/>
      <c r="I1413" s="88"/>
    </row>
    <row r="1414" spans="1:9">
      <c r="A1414" s="95"/>
      <c r="B1414" s="71"/>
      <c r="C1414" s="74"/>
      <c r="D1414" s="75"/>
      <c r="E1414" s="51"/>
      <c r="F1414" s="51"/>
      <c r="G1414" s="51"/>
      <c r="H1414" s="51"/>
      <c r="I1414" s="88"/>
    </row>
    <row r="1415" spans="1:9">
      <c r="A1415" s="95"/>
      <c r="B1415" s="71"/>
      <c r="C1415" s="74"/>
      <c r="D1415" s="78" t="s">
        <v>86</v>
      </c>
      <c r="E1415" s="51"/>
      <c r="F1415" s="51"/>
      <c r="G1415" s="51"/>
      <c r="H1415" s="51"/>
      <c r="I1415" s="88"/>
    </row>
    <row r="1416" spans="1:9" ht="36">
      <c r="A1416" s="90"/>
      <c r="B1416" s="60" t="s">
        <v>76</v>
      </c>
      <c r="C1416" s="62" t="s">
        <v>131</v>
      </c>
      <c r="D1416" s="66" t="s">
        <v>753</v>
      </c>
      <c r="E1416" s="51"/>
      <c r="F1416" s="51"/>
      <c r="G1416" s="51"/>
      <c r="H1416" s="51"/>
      <c r="I1416" s="88"/>
    </row>
    <row r="1417" spans="1:9" ht="63">
      <c r="A1417" s="91"/>
      <c r="B1417" s="61" t="s">
        <v>77</v>
      </c>
      <c r="C1417" s="64" t="s">
        <v>133</v>
      </c>
      <c r="D1417" s="66" t="s">
        <v>83</v>
      </c>
      <c r="E1417" s="51"/>
      <c r="F1417" s="51"/>
      <c r="G1417" s="51"/>
      <c r="H1417" s="51"/>
      <c r="I1417" s="88"/>
    </row>
    <row r="1418" spans="1:9" ht="27">
      <c r="A1418" s="92"/>
      <c r="B1418" s="61"/>
      <c r="C1418" s="65" t="s">
        <v>390</v>
      </c>
      <c r="D1418" s="66" t="s">
        <v>754</v>
      </c>
      <c r="E1418" s="51"/>
      <c r="F1418" s="51"/>
      <c r="G1418" s="51"/>
      <c r="H1418" s="51"/>
      <c r="I1418" s="88"/>
    </row>
    <row r="1419" spans="1:9">
      <c r="A1419" s="92" t="s">
        <v>75</v>
      </c>
      <c r="B1419" s="61"/>
      <c r="C1419" s="65"/>
      <c r="D1419" s="67" t="s">
        <v>755</v>
      </c>
      <c r="E1419" s="51"/>
      <c r="F1419" s="51"/>
      <c r="G1419" s="51"/>
      <c r="H1419" s="51"/>
      <c r="I1419" s="88"/>
    </row>
    <row r="1420" spans="1:9">
      <c r="A1420" s="92"/>
      <c r="B1420" s="61"/>
      <c r="C1420" s="65"/>
      <c r="D1420" s="66"/>
      <c r="E1420" s="51"/>
      <c r="F1420" s="51"/>
      <c r="G1420" s="51"/>
      <c r="H1420" s="51"/>
      <c r="I1420" s="88"/>
    </row>
    <row r="1421" spans="1:9">
      <c r="A1421" s="92"/>
      <c r="B1421" s="61"/>
      <c r="C1421" s="65"/>
      <c r="D1421" s="66"/>
      <c r="E1421" s="51"/>
      <c r="F1421" s="51"/>
      <c r="G1421" s="51"/>
      <c r="H1421" s="51"/>
      <c r="I1421" s="88"/>
    </row>
    <row r="1422" spans="1:9">
      <c r="A1422" s="92"/>
      <c r="B1422" s="61"/>
      <c r="C1422" s="65"/>
      <c r="D1422" s="66"/>
      <c r="E1422" s="51"/>
      <c r="F1422" s="51"/>
      <c r="G1422" s="51"/>
      <c r="H1422" s="51"/>
      <c r="I1422" s="88"/>
    </row>
    <row r="1423" spans="1:9">
      <c r="A1423" s="92"/>
      <c r="B1423" s="61"/>
      <c r="C1423" s="65"/>
      <c r="D1423" s="69" t="s">
        <v>86</v>
      </c>
      <c r="E1423" s="51"/>
      <c r="F1423" s="51"/>
      <c r="G1423" s="51"/>
      <c r="H1423" s="51"/>
      <c r="I1423" s="88"/>
    </row>
    <row r="1424" spans="1:9" ht="36">
      <c r="A1424" s="93"/>
      <c r="B1424" s="70" t="s">
        <v>117</v>
      </c>
      <c r="C1424" s="72" t="s">
        <v>152</v>
      </c>
      <c r="D1424" s="75" t="s">
        <v>757</v>
      </c>
      <c r="E1424" s="51"/>
      <c r="F1424" s="51"/>
      <c r="G1424" s="51"/>
      <c r="H1424" s="51"/>
      <c r="I1424" s="88"/>
    </row>
    <row r="1425" spans="1:9" ht="117">
      <c r="A1425" s="94"/>
      <c r="B1425" s="71" t="s">
        <v>87</v>
      </c>
      <c r="C1425" s="73" t="s">
        <v>756</v>
      </c>
      <c r="D1425" s="75" t="s">
        <v>83</v>
      </c>
      <c r="E1425" s="51"/>
      <c r="F1425" s="51"/>
      <c r="G1425" s="51"/>
      <c r="H1425" s="51"/>
      <c r="I1425" s="88"/>
    </row>
    <row r="1426" spans="1:9" ht="36">
      <c r="A1426" s="95"/>
      <c r="B1426" s="71"/>
      <c r="C1426" s="57" t="s">
        <v>154</v>
      </c>
      <c r="D1426" s="75" t="s">
        <v>758</v>
      </c>
      <c r="E1426" s="51"/>
      <c r="F1426" s="51"/>
      <c r="G1426" s="51"/>
      <c r="H1426" s="51"/>
      <c r="I1426" s="88"/>
    </row>
    <row r="1427" spans="1:9" ht="27">
      <c r="A1427" s="95" t="s">
        <v>29</v>
      </c>
      <c r="B1427" s="71"/>
      <c r="C1427" s="74" t="s">
        <v>185</v>
      </c>
      <c r="D1427" s="76" t="s">
        <v>759</v>
      </c>
      <c r="E1427" s="51"/>
      <c r="F1427" s="51"/>
      <c r="G1427" s="51"/>
      <c r="H1427" s="51"/>
      <c r="I1427" s="88"/>
    </row>
    <row r="1428" spans="1:9">
      <c r="A1428" s="95"/>
      <c r="B1428" s="71"/>
      <c r="C1428" s="74"/>
      <c r="D1428" s="75"/>
      <c r="E1428" s="51"/>
      <c r="F1428" s="51"/>
      <c r="G1428" s="51"/>
      <c r="H1428" s="51"/>
      <c r="I1428" s="88"/>
    </row>
    <row r="1429" spans="1:9">
      <c r="A1429" s="95"/>
      <c r="B1429" s="71"/>
      <c r="C1429" s="74"/>
      <c r="D1429" s="75"/>
      <c r="E1429" s="51"/>
      <c r="F1429" s="51"/>
      <c r="G1429" s="51"/>
      <c r="H1429" s="51"/>
      <c r="I1429" s="88"/>
    </row>
    <row r="1430" spans="1:9">
      <c r="A1430" s="95"/>
      <c r="B1430" s="71"/>
      <c r="C1430" s="74"/>
      <c r="D1430" s="75"/>
      <c r="E1430" s="51"/>
      <c r="F1430" s="51"/>
      <c r="G1430" s="51"/>
      <c r="H1430" s="51"/>
      <c r="I1430" s="88"/>
    </row>
    <row r="1431" spans="1:9">
      <c r="A1431" s="95"/>
      <c r="B1431" s="71"/>
      <c r="C1431" s="74"/>
      <c r="D1431" s="78" t="s">
        <v>86</v>
      </c>
      <c r="E1431" s="51"/>
      <c r="F1431" s="51"/>
      <c r="G1431" s="51"/>
      <c r="H1431" s="51"/>
      <c r="I1431" s="88"/>
    </row>
    <row r="1432" spans="1:9" ht="36">
      <c r="A1432" s="90"/>
      <c r="B1432" s="60" t="s">
        <v>117</v>
      </c>
      <c r="C1432" s="62" t="s">
        <v>152</v>
      </c>
      <c r="D1432" s="66" t="s">
        <v>761</v>
      </c>
      <c r="E1432" s="51"/>
      <c r="F1432" s="51"/>
      <c r="G1432" s="51"/>
      <c r="H1432" s="51"/>
      <c r="I1432" s="88"/>
    </row>
    <row r="1433" spans="1:9" ht="72">
      <c r="A1433" s="91"/>
      <c r="B1433" s="61" t="s">
        <v>87</v>
      </c>
      <c r="C1433" s="63" t="s">
        <v>760</v>
      </c>
      <c r="D1433" s="66" t="s">
        <v>83</v>
      </c>
      <c r="E1433" s="51"/>
      <c r="F1433" s="51"/>
      <c r="G1433" s="51"/>
      <c r="H1433" s="51"/>
      <c r="I1433" s="88"/>
    </row>
    <row r="1434" spans="1:9" ht="36">
      <c r="A1434" s="92"/>
      <c r="B1434" s="61"/>
      <c r="C1434" s="64" t="s">
        <v>154</v>
      </c>
      <c r="D1434" s="66" t="s">
        <v>758</v>
      </c>
      <c r="E1434" s="51"/>
      <c r="F1434" s="51"/>
      <c r="G1434" s="51"/>
      <c r="H1434" s="51"/>
      <c r="I1434" s="88"/>
    </row>
    <row r="1435" spans="1:9" ht="27">
      <c r="A1435" s="92" t="s">
        <v>75</v>
      </c>
      <c r="B1435" s="61"/>
      <c r="C1435" s="65" t="s">
        <v>338</v>
      </c>
      <c r="D1435" s="67" t="s">
        <v>759</v>
      </c>
      <c r="E1435" s="51"/>
      <c r="F1435" s="51"/>
      <c r="G1435" s="51"/>
      <c r="H1435" s="51"/>
      <c r="I1435" s="88"/>
    </row>
    <row r="1436" spans="1:9">
      <c r="A1436" s="92"/>
      <c r="B1436" s="61"/>
      <c r="C1436" s="65"/>
      <c r="D1436" s="66"/>
      <c r="E1436" s="51"/>
      <c r="F1436" s="51"/>
      <c r="G1436" s="51"/>
      <c r="H1436" s="51"/>
      <c r="I1436" s="88"/>
    </row>
    <row r="1437" spans="1:9">
      <c r="A1437" s="92"/>
      <c r="B1437" s="61"/>
      <c r="C1437" s="65"/>
      <c r="D1437" s="66"/>
      <c r="E1437" s="51"/>
      <c r="F1437" s="51"/>
      <c r="G1437" s="51"/>
      <c r="H1437" s="51"/>
      <c r="I1437" s="88"/>
    </row>
    <row r="1438" spans="1:9">
      <c r="A1438" s="92"/>
      <c r="B1438" s="61"/>
      <c r="C1438" s="65"/>
      <c r="D1438" s="66"/>
      <c r="E1438" s="51"/>
      <c r="F1438" s="51"/>
      <c r="G1438" s="51"/>
      <c r="H1438" s="51"/>
      <c r="I1438" s="88"/>
    </row>
    <row r="1439" spans="1:9">
      <c r="A1439" s="92"/>
      <c r="B1439" s="61"/>
      <c r="C1439" s="65"/>
      <c r="D1439" s="69" t="s">
        <v>86</v>
      </c>
      <c r="E1439" s="51"/>
      <c r="F1439" s="51"/>
      <c r="G1439" s="51"/>
      <c r="H1439" s="51"/>
      <c r="I1439" s="88"/>
    </row>
    <row r="1440" spans="1:9" ht="36">
      <c r="A1440" s="93"/>
      <c r="B1440" s="70" t="s">
        <v>76</v>
      </c>
      <c r="C1440" s="72" t="s">
        <v>131</v>
      </c>
      <c r="D1440" s="75" t="s">
        <v>763</v>
      </c>
      <c r="E1440" s="51"/>
      <c r="F1440" s="51"/>
      <c r="G1440" s="51"/>
      <c r="H1440" s="51"/>
      <c r="I1440" s="88"/>
    </row>
    <row r="1441" spans="1:9" ht="63">
      <c r="A1441" s="94"/>
      <c r="B1441" s="71" t="s">
        <v>77</v>
      </c>
      <c r="C1441" s="57" t="s">
        <v>133</v>
      </c>
      <c r="D1441" s="75" t="s">
        <v>83</v>
      </c>
      <c r="E1441" s="51"/>
      <c r="F1441" s="51"/>
      <c r="G1441" s="51"/>
      <c r="H1441" s="51"/>
      <c r="I1441" s="88"/>
    </row>
    <row r="1442" spans="1:9" ht="27">
      <c r="A1442" s="95"/>
      <c r="B1442" s="71"/>
      <c r="C1442" s="74" t="s">
        <v>762</v>
      </c>
      <c r="D1442" s="75" t="s">
        <v>758</v>
      </c>
      <c r="E1442" s="51"/>
      <c r="F1442" s="51"/>
      <c r="G1442" s="51"/>
      <c r="H1442" s="51"/>
      <c r="I1442" s="88"/>
    </row>
    <row r="1443" spans="1:9">
      <c r="A1443" s="95" t="s">
        <v>75</v>
      </c>
      <c r="B1443" s="71"/>
      <c r="C1443" s="74"/>
      <c r="D1443" s="76" t="s">
        <v>759</v>
      </c>
      <c r="E1443" s="51"/>
      <c r="F1443" s="51"/>
      <c r="G1443" s="51"/>
      <c r="H1443" s="51"/>
      <c r="I1443" s="88"/>
    </row>
    <row r="1444" spans="1:9">
      <c r="A1444" s="95"/>
      <c r="B1444" s="71"/>
      <c r="C1444" s="74"/>
      <c r="D1444" s="75"/>
      <c r="E1444" s="51"/>
      <c r="F1444" s="51"/>
      <c r="G1444" s="51"/>
      <c r="H1444" s="51"/>
      <c r="I1444" s="88"/>
    </row>
    <row r="1445" spans="1:9">
      <c r="A1445" s="95"/>
      <c r="B1445" s="71"/>
      <c r="C1445" s="74"/>
      <c r="D1445" s="75"/>
      <c r="E1445" s="51"/>
      <c r="F1445" s="51"/>
      <c r="G1445" s="51"/>
      <c r="H1445" s="51"/>
      <c r="I1445" s="88"/>
    </row>
    <row r="1446" spans="1:9">
      <c r="A1446" s="95"/>
      <c r="B1446" s="71"/>
      <c r="C1446" s="74"/>
      <c r="D1446" s="75"/>
      <c r="E1446" s="51"/>
      <c r="F1446" s="51"/>
      <c r="G1446" s="51"/>
      <c r="H1446" s="51"/>
      <c r="I1446" s="88"/>
    </row>
    <row r="1447" spans="1:9">
      <c r="A1447" s="95"/>
      <c r="B1447" s="71"/>
      <c r="C1447" s="74"/>
      <c r="D1447" s="78" t="s">
        <v>86</v>
      </c>
      <c r="E1447" s="51"/>
      <c r="F1447" s="51"/>
      <c r="G1447" s="51"/>
      <c r="H1447" s="51"/>
      <c r="I1447" s="88"/>
    </row>
    <row r="1448" spans="1:9" ht="36">
      <c r="A1448" s="90"/>
      <c r="B1448" s="60" t="s">
        <v>76</v>
      </c>
      <c r="C1448" s="62" t="s">
        <v>131</v>
      </c>
      <c r="D1448" s="66" t="s">
        <v>765</v>
      </c>
      <c r="E1448" s="51"/>
      <c r="F1448" s="51"/>
      <c r="G1448" s="51"/>
      <c r="H1448" s="51"/>
      <c r="I1448" s="88"/>
    </row>
    <row r="1449" spans="1:9" ht="45">
      <c r="A1449" s="91"/>
      <c r="B1449" s="61" t="s">
        <v>87</v>
      </c>
      <c r="C1449" s="63" t="s">
        <v>764</v>
      </c>
      <c r="D1449" s="66" t="s">
        <v>83</v>
      </c>
      <c r="E1449" s="51"/>
      <c r="F1449" s="51"/>
      <c r="G1449" s="51"/>
      <c r="H1449" s="51"/>
      <c r="I1449" s="88"/>
    </row>
    <row r="1450" spans="1:9" ht="63">
      <c r="A1450" s="92"/>
      <c r="B1450" s="61"/>
      <c r="C1450" s="64" t="s">
        <v>133</v>
      </c>
      <c r="D1450" s="66" t="s">
        <v>758</v>
      </c>
      <c r="E1450" s="51"/>
      <c r="F1450" s="51"/>
      <c r="G1450" s="51"/>
      <c r="H1450" s="51"/>
      <c r="I1450" s="88"/>
    </row>
    <row r="1451" spans="1:9" ht="27">
      <c r="A1451" s="92" t="s">
        <v>75</v>
      </c>
      <c r="B1451" s="61"/>
      <c r="C1451" s="65" t="s">
        <v>141</v>
      </c>
      <c r="D1451" s="67" t="s">
        <v>759</v>
      </c>
      <c r="E1451" s="51"/>
      <c r="F1451" s="51"/>
      <c r="G1451" s="51"/>
      <c r="H1451" s="51"/>
      <c r="I1451" s="88"/>
    </row>
    <row r="1452" spans="1:9">
      <c r="A1452" s="92"/>
      <c r="B1452" s="61"/>
      <c r="C1452" s="65"/>
      <c r="D1452" s="66"/>
      <c r="E1452" s="51"/>
      <c r="F1452" s="51"/>
      <c r="G1452" s="51"/>
      <c r="H1452" s="51"/>
      <c r="I1452" s="88"/>
    </row>
    <row r="1453" spans="1:9">
      <c r="A1453" s="92"/>
      <c r="B1453" s="61"/>
      <c r="C1453" s="65"/>
      <c r="D1453" s="66"/>
      <c r="E1453" s="51"/>
      <c r="F1453" s="51"/>
      <c r="G1453" s="51"/>
      <c r="H1453" s="51"/>
      <c r="I1453" s="88"/>
    </row>
    <row r="1454" spans="1:9">
      <c r="A1454" s="92"/>
      <c r="B1454" s="61"/>
      <c r="C1454" s="65"/>
      <c r="D1454" s="66"/>
      <c r="E1454" s="51"/>
      <c r="F1454" s="51"/>
      <c r="G1454" s="51"/>
      <c r="H1454" s="51"/>
      <c r="I1454" s="88"/>
    </row>
    <row r="1455" spans="1:9">
      <c r="A1455" s="92"/>
      <c r="B1455" s="61"/>
      <c r="C1455" s="65"/>
      <c r="D1455" s="69" t="s">
        <v>86</v>
      </c>
      <c r="E1455" s="51"/>
      <c r="F1455" s="51"/>
      <c r="G1455" s="51"/>
      <c r="H1455" s="51"/>
      <c r="I1455" s="88"/>
    </row>
    <row r="1456" spans="1:9" ht="90">
      <c r="A1456" s="93"/>
      <c r="B1456" s="70" t="s">
        <v>76</v>
      </c>
      <c r="C1456" s="52" t="s">
        <v>607</v>
      </c>
      <c r="D1456" s="75" t="s">
        <v>767</v>
      </c>
      <c r="E1456" s="51"/>
      <c r="F1456" s="51"/>
      <c r="G1456" s="51"/>
      <c r="H1456" s="51"/>
      <c r="I1456" s="88"/>
    </row>
    <row r="1457" spans="1:9" ht="63">
      <c r="A1457" s="94"/>
      <c r="B1457" s="71" t="s">
        <v>77</v>
      </c>
      <c r="C1457" s="57" t="s">
        <v>133</v>
      </c>
      <c r="D1457" s="75" t="s">
        <v>83</v>
      </c>
      <c r="E1457" s="51"/>
      <c r="F1457" s="51"/>
      <c r="G1457" s="51"/>
      <c r="H1457" s="51"/>
      <c r="I1457" s="88"/>
    </row>
    <row r="1458" spans="1:9" ht="27">
      <c r="A1458" s="95"/>
      <c r="B1458" s="71"/>
      <c r="C1458" s="74" t="s">
        <v>766</v>
      </c>
      <c r="D1458" s="75" t="s">
        <v>768</v>
      </c>
      <c r="E1458" s="51"/>
      <c r="F1458" s="51"/>
      <c r="G1458" s="51"/>
      <c r="H1458" s="51"/>
      <c r="I1458" s="88"/>
    </row>
    <row r="1459" spans="1:9">
      <c r="A1459" s="95" t="s">
        <v>75</v>
      </c>
      <c r="B1459" s="71"/>
      <c r="C1459" s="74"/>
      <c r="D1459" s="76" t="s">
        <v>769</v>
      </c>
      <c r="E1459" s="51"/>
      <c r="F1459" s="51"/>
      <c r="G1459" s="51"/>
      <c r="H1459" s="51"/>
      <c r="I1459" s="88"/>
    </row>
    <row r="1460" spans="1:9">
      <c r="A1460" s="95"/>
      <c r="B1460" s="71"/>
      <c r="C1460" s="74"/>
      <c r="D1460" s="75"/>
      <c r="E1460" s="51"/>
      <c r="F1460" s="51"/>
      <c r="G1460" s="51"/>
      <c r="H1460" s="51"/>
      <c r="I1460" s="88"/>
    </row>
    <row r="1461" spans="1:9">
      <c r="A1461" s="95"/>
      <c r="B1461" s="71"/>
      <c r="C1461" s="74"/>
      <c r="D1461" s="75"/>
      <c r="E1461" s="51"/>
      <c r="F1461" s="51"/>
      <c r="G1461" s="51"/>
      <c r="H1461" s="51"/>
      <c r="I1461" s="88"/>
    </row>
    <row r="1462" spans="1:9">
      <c r="A1462" s="95"/>
      <c r="B1462" s="71"/>
      <c r="C1462" s="74"/>
      <c r="D1462" s="75"/>
      <c r="E1462" s="51"/>
      <c r="F1462" s="51"/>
      <c r="G1462" s="51"/>
      <c r="H1462" s="51"/>
      <c r="I1462" s="88"/>
    </row>
    <row r="1463" spans="1:9">
      <c r="A1463" s="95"/>
      <c r="B1463" s="71"/>
      <c r="C1463" s="74"/>
      <c r="D1463" s="78" t="s">
        <v>86</v>
      </c>
      <c r="E1463" s="51"/>
      <c r="F1463" s="51"/>
      <c r="G1463" s="51"/>
      <c r="H1463" s="51"/>
      <c r="I1463" s="88"/>
    </row>
    <row r="1464" spans="1:9" ht="36">
      <c r="A1464" s="90"/>
      <c r="B1464" s="60" t="s">
        <v>76</v>
      </c>
      <c r="C1464" s="62" t="s">
        <v>131</v>
      </c>
      <c r="D1464" s="66" t="s">
        <v>770</v>
      </c>
      <c r="E1464" s="51"/>
      <c r="F1464" s="51"/>
      <c r="G1464" s="51"/>
      <c r="H1464" s="51"/>
      <c r="I1464" s="88"/>
    </row>
    <row r="1465" spans="1:9" ht="63">
      <c r="A1465" s="91"/>
      <c r="B1465" s="61" t="s">
        <v>77</v>
      </c>
      <c r="C1465" s="64" t="s">
        <v>133</v>
      </c>
      <c r="D1465" s="66" t="s">
        <v>83</v>
      </c>
      <c r="E1465" s="51"/>
      <c r="F1465" s="51"/>
      <c r="G1465" s="51"/>
      <c r="H1465" s="51"/>
      <c r="I1465" s="88"/>
    </row>
    <row r="1466" spans="1:9" ht="27">
      <c r="A1466" s="92"/>
      <c r="B1466" s="61"/>
      <c r="C1466" s="65" t="s">
        <v>141</v>
      </c>
      <c r="D1466" s="66" t="s">
        <v>768</v>
      </c>
      <c r="E1466" s="51"/>
      <c r="F1466" s="51"/>
      <c r="G1466" s="51"/>
      <c r="H1466" s="51"/>
      <c r="I1466" s="88"/>
    </row>
    <row r="1467" spans="1:9">
      <c r="A1467" s="92" t="s">
        <v>75</v>
      </c>
      <c r="B1467" s="61"/>
      <c r="C1467" s="65"/>
      <c r="D1467" s="67" t="s">
        <v>769</v>
      </c>
      <c r="E1467" s="51"/>
      <c r="F1467" s="51"/>
      <c r="G1467" s="51"/>
      <c r="H1467" s="51"/>
      <c r="I1467" s="88"/>
    </row>
    <row r="1468" spans="1:9">
      <c r="A1468" s="92"/>
      <c r="B1468" s="61"/>
      <c r="C1468" s="65"/>
      <c r="D1468" s="66"/>
      <c r="E1468" s="51"/>
      <c r="F1468" s="51"/>
      <c r="G1468" s="51"/>
      <c r="H1468" s="51"/>
      <c r="I1468" s="88"/>
    </row>
    <row r="1469" spans="1:9">
      <c r="A1469" s="92"/>
      <c r="B1469" s="61"/>
      <c r="C1469" s="65"/>
      <c r="D1469" s="66"/>
      <c r="E1469" s="51"/>
      <c r="F1469" s="51"/>
      <c r="G1469" s="51"/>
      <c r="H1469" s="51"/>
      <c r="I1469" s="88"/>
    </row>
    <row r="1470" spans="1:9">
      <c r="A1470" s="92"/>
      <c r="B1470" s="61"/>
      <c r="C1470" s="65"/>
      <c r="D1470" s="66"/>
      <c r="E1470" s="51"/>
      <c r="F1470" s="51"/>
      <c r="G1470" s="51"/>
      <c r="H1470" s="51"/>
      <c r="I1470" s="88"/>
    </row>
    <row r="1471" spans="1:9">
      <c r="A1471" s="92"/>
      <c r="B1471" s="61"/>
      <c r="C1471" s="65"/>
      <c r="D1471" s="69" t="s">
        <v>86</v>
      </c>
      <c r="E1471" s="51"/>
      <c r="F1471" s="51"/>
      <c r="G1471" s="51"/>
      <c r="H1471" s="51"/>
      <c r="I1471" s="88"/>
    </row>
    <row r="1472" spans="1:9" ht="36">
      <c r="A1472" s="93"/>
      <c r="B1472" s="70" t="s">
        <v>76</v>
      </c>
      <c r="C1472" s="72" t="s">
        <v>131</v>
      </c>
      <c r="D1472" s="75" t="s">
        <v>771</v>
      </c>
      <c r="E1472" s="51"/>
      <c r="F1472" s="51"/>
      <c r="G1472" s="51"/>
      <c r="H1472" s="51"/>
      <c r="I1472" s="88"/>
    </row>
    <row r="1473" spans="1:9" ht="63">
      <c r="A1473" s="94"/>
      <c r="B1473" s="71" t="s">
        <v>77</v>
      </c>
      <c r="C1473" s="57" t="s">
        <v>133</v>
      </c>
      <c r="D1473" s="75" t="s">
        <v>220</v>
      </c>
      <c r="E1473" s="51"/>
      <c r="F1473" s="51"/>
      <c r="G1473" s="51"/>
      <c r="H1473" s="51"/>
      <c r="I1473" s="88"/>
    </row>
    <row r="1474" spans="1:9" ht="27">
      <c r="A1474" s="95"/>
      <c r="B1474" s="71"/>
      <c r="C1474" s="74" t="s">
        <v>555</v>
      </c>
      <c r="D1474" s="75" t="s">
        <v>772</v>
      </c>
      <c r="E1474" s="51"/>
      <c r="F1474" s="51"/>
      <c r="G1474" s="51"/>
      <c r="H1474" s="51"/>
      <c r="I1474" s="88"/>
    </row>
    <row r="1475" spans="1:9">
      <c r="A1475" s="95" t="s">
        <v>75</v>
      </c>
      <c r="B1475" s="71"/>
      <c r="C1475" s="74"/>
      <c r="D1475" s="76" t="s">
        <v>773</v>
      </c>
      <c r="E1475" s="51"/>
      <c r="F1475" s="51"/>
      <c r="G1475" s="51"/>
      <c r="H1475" s="51"/>
      <c r="I1475" s="88"/>
    </row>
    <row r="1476" spans="1:9">
      <c r="A1476" s="95"/>
      <c r="B1476" s="71"/>
      <c r="C1476" s="74"/>
      <c r="D1476" s="75"/>
      <c r="E1476" s="51"/>
      <c r="F1476" s="51"/>
      <c r="G1476" s="51"/>
      <c r="H1476" s="51"/>
      <c r="I1476" s="88"/>
    </row>
    <row r="1477" spans="1:9">
      <c r="A1477" s="95"/>
      <c r="B1477" s="71"/>
      <c r="C1477" s="74"/>
      <c r="D1477" s="75"/>
      <c r="E1477" s="51"/>
      <c r="F1477" s="51"/>
      <c r="G1477" s="51"/>
      <c r="H1477" s="51"/>
      <c r="I1477" s="88"/>
    </row>
    <row r="1478" spans="1:9">
      <c r="A1478" s="95"/>
      <c r="B1478" s="71"/>
      <c r="C1478" s="74"/>
      <c r="D1478" s="75"/>
      <c r="E1478" s="51"/>
      <c r="F1478" s="51"/>
      <c r="G1478" s="51"/>
      <c r="H1478" s="51"/>
      <c r="I1478" s="88"/>
    </row>
    <row r="1479" spans="1:9">
      <c r="A1479" s="95"/>
      <c r="B1479" s="71"/>
      <c r="C1479" s="74"/>
      <c r="D1479" s="78" t="s">
        <v>86</v>
      </c>
      <c r="E1479" s="51"/>
      <c r="F1479" s="51"/>
      <c r="G1479" s="51"/>
      <c r="H1479" s="51"/>
      <c r="I1479" s="88"/>
    </row>
    <row r="1480" spans="1:9" ht="63">
      <c r="A1480" s="90"/>
      <c r="B1480" s="60" t="s">
        <v>76</v>
      </c>
      <c r="C1480" s="62" t="s">
        <v>774</v>
      </c>
      <c r="D1480" s="66" t="s">
        <v>777</v>
      </c>
      <c r="E1480" s="51"/>
      <c r="F1480" s="51"/>
      <c r="G1480" s="51"/>
      <c r="H1480" s="51"/>
      <c r="I1480" s="88"/>
    </row>
    <row r="1481" spans="1:9" ht="18">
      <c r="A1481" s="91"/>
      <c r="B1481" s="61" t="s">
        <v>87</v>
      </c>
      <c r="C1481" s="63" t="s">
        <v>775</v>
      </c>
      <c r="D1481" s="66" t="s">
        <v>83</v>
      </c>
      <c r="E1481" s="51"/>
      <c r="F1481" s="51"/>
      <c r="G1481" s="51"/>
      <c r="H1481" s="51"/>
      <c r="I1481" s="88"/>
    </row>
    <row r="1482" spans="1:9" ht="54">
      <c r="A1482" s="92"/>
      <c r="B1482" s="61"/>
      <c r="C1482" s="64" t="s">
        <v>776</v>
      </c>
      <c r="D1482" s="66" t="s">
        <v>778</v>
      </c>
      <c r="E1482" s="51"/>
      <c r="F1482" s="51"/>
      <c r="G1482" s="51"/>
      <c r="H1482" s="51"/>
      <c r="I1482" s="88"/>
    </row>
    <row r="1483" spans="1:9" ht="36">
      <c r="A1483" s="92" t="s">
        <v>75</v>
      </c>
      <c r="B1483" s="61"/>
      <c r="C1483" s="65" t="s">
        <v>190</v>
      </c>
      <c r="D1483" s="67" t="s">
        <v>779</v>
      </c>
      <c r="E1483" s="51"/>
      <c r="F1483" s="51"/>
      <c r="G1483" s="51"/>
      <c r="H1483" s="51"/>
      <c r="I1483" s="88"/>
    </row>
    <row r="1484" spans="1:9">
      <c r="A1484" s="92"/>
      <c r="B1484" s="61"/>
      <c r="C1484" s="65"/>
      <c r="D1484" s="66"/>
      <c r="E1484" s="51"/>
      <c r="F1484" s="51"/>
      <c r="G1484" s="51"/>
      <c r="H1484" s="51"/>
      <c r="I1484" s="88"/>
    </row>
    <row r="1485" spans="1:9">
      <c r="A1485" s="92"/>
      <c r="B1485" s="61"/>
      <c r="C1485" s="65"/>
      <c r="D1485" s="66"/>
      <c r="E1485" s="51"/>
      <c r="F1485" s="51"/>
      <c r="G1485" s="51"/>
      <c r="H1485" s="51"/>
      <c r="I1485" s="88"/>
    </row>
    <row r="1486" spans="1:9">
      <c r="A1486" s="92"/>
      <c r="B1486" s="61"/>
      <c r="C1486" s="65"/>
      <c r="D1486" s="66"/>
      <c r="E1486" s="51"/>
      <c r="F1486" s="51"/>
      <c r="G1486" s="51"/>
      <c r="H1486" s="51"/>
      <c r="I1486" s="88"/>
    </row>
    <row r="1487" spans="1:9">
      <c r="A1487" s="92"/>
      <c r="B1487" s="61"/>
      <c r="C1487" s="65"/>
      <c r="D1487" s="69" t="s">
        <v>86</v>
      </c>
      <c r="E1487" s="51"/>
      <c r="F1487" s="51"/>
      <c r="G1487" s="51"/>
      <c r="H1487" s="51"/>
      <c r="I1487" s="88"/>
    </row>
    <row r="1488" spans="1:9" ht="63">
      <c r="A1488" s="93"/>
      <c r="B1488" s="70" t="s">
        <v>76</v>
      </c>
      <c r="C1488" s="72" t="s">
        <v>426</v>
      </c>
      <c r="D1488" s="75" t="s">
        <v>777</v>
      </c>
      <c r="E1488" s="51"/>
      <c r="F1488" s="51"/>
      <c r="G1488" s="51"/>
      <c r="H1488" s="51"/>
      <c r="I1488" s="88"/>
    </row>
    <row r="1489" spans="1:9" ht="18">
      <c r="A1489" s="94"/>
      <c r="B1489" s="71" t="s">
        <v>87</v>
      </c>
      <c r="C1489" s="73" t="s">
        <v>775</v>
      </c>
      <c r="D1489" s="75" t="s">
        <v>83</v>
      </c>
      <c r="E1489" s="51"/>
      <c r="F1489" s="51"/>
      <c r="G1489" s="51"/>
      <c r="H1489" s="51"/>
      <c r="I1489" s="88"/>
    </row>
    <row r="1490" spans="1:9" ht="54">
      <c r="A1490" s="95"/>
      <c r="B1490" s="71"/>
      <c r="C1490" s="57" t="s">
        <v>427</v>
      </c>
      <c r="D1490" s="75" t="s">
        <v>778</v>
      </c>
      <c r="E1490" s="51"/>
      <c r="F1490" s="51"/>
      <c r="G1490" s="51"/>
      <c r="H1490" s="51"/>
      <c r="I1490" s="88"/>
    </row>
    <row r="1491" spans="1:9" ht="36">
      <c r="A1491" s="95" t="s">
        <v>75</v>
      </c>
      <c r="B1491" s="71"/>
      <c r="C1491" s="74" t="s">
        <v>190</v>
      </c>
      <c r="D1491" s="76" t="s">
        <v>779</v>
      </c>
      <c r="E1491" s="51"/>
      <c r="F1491" s="51"/>
      <c r="G1491" s="51"/>
      <c r="H1491" s="51"/>
      <c r="I1491" s="88"/>
    </row>
    <row r="1492" spans="1:9">
      <c r="A1492" s="95"/>
      <c r="B1492" s="71"/>
      <c r="C1492" s="74"/>
      <c r="D1492" s="75"/>
      <c r="E1492" s="51"/>
      <c r="F1492" s="51"/>
      <c r="G1492" s="51"/>
      <c r="H1492" s="51"/>
      <c r="I1492" s="88"/>
    </row>
    <row r="1493" spans="1:9">
      <c r="A1493" s="95"/>
      <c r="B1493" s="71"/>
      <c r="C1493" s="74"/>
      <c r="D1493" s="75"/>
      <c r="E1493" s="51"/>
      <c r="F1493" s="51"/>
      <c r="G1493" s="51"/>
      <c r="H1493" s="51"/>
      <c r="I1493" s="88"/>
    </row>
    <row r="1494" spans="1:9">
      <c r="A1494" s="95"/>
      <c r="B1494" s="71"/>
      <c r="C1494" s="74"/>
      <c r="D1494" s="75"/>
      <c r="E1494" s="51"/>
      <c r="F1494" s="51"/>
      <c r="G1494" s="51"/>
      <c r="H1494" s="51"/>
      <c r="I1494" s="88"/>
    </row>
    <row r="1495" spans="1:9">
      <c r="A1495" s="95"/>
      <c r="B1495" s="71"/>
      <c r="C1495" s="74"/>
      <c r="D1495" s="78" t="s">
        <v>86</v>
      </c>
      <c r="E1495" s="51"/>
      <c r="F1495" s="51"/>
      <c r="G1495" s="51"/>
      <c r="H1495" s="51"/>
      <c r="I1495" s="88"/>
    </row>
    <row r="1496" spans="1:9" ht="63">
      <c r="A1496" s="90"/>
      <c r="B1496" s="60" t="s">
        <v>76</v>
      </c>
      <c r="C1496" s="62" t="s">
        <v>780</v>
      </c>
      <c r="D1496" s="66" t="s">
        <v>784</v>
      </c>
      <c r="E1496" s="51"/>
      <c r="F1496" s="51"/>
      <c r="G1496" s="51"/>
      <c r="H1496" s="51"/>
      <c r="I1496" s="88"/>
    </row>
    <row r="1497" spans="1:9" ht="207">
      <c r="A1497" s="91"/>
      <c r="B1497" s="61" t="s">
        <v>77</v>
      </c>
      <c r="C1497" s="63" t="s">
        <v>781</v>
      </c>
      <c r="D1497" s="66" t="s">
        <v>220</v>
      </c>
      <c r="E1497" s="51"/>
      <c r="F1497" s="51"/>
      <c r="G1497" s="51"/>
      <c r="H1497" s="51"/>
      <c r="I1497" s="88"/>
    </row>
    <row r="1498" spans="1:9" ht="54">
      <c r="A1498" s="92"/>
      <c r="B1498" s="61"/>
      <c r="C1498" s="64" t="s">
        <v>782</v>
      </c>
      <c r="D1498" s="66" t="s">
        <v>778</v>
      </c>
      <c r="E1498" s="51"/>
      <c r="F1498" s="51"/>
      <c r="G1498" s="51"/>
      <c r="H1498" s="51"/>
      <c r="I1498" s="88"/>
    </row>
    <row r="1499" spans="1:9" ht="27">
      <c r="A1499" s="92" t="s">
        <v>75</v>
      </c>
      <c r="B1499" s="61"/>
      <c r="C1499" s="65" t="s">
        <v>783</v>
      </c>
      <c r="D1499" s="67" t="s">
        <v>779</v>
      </c>
      <c r="E1499" s="51"/>
      <c r="F1499" s="51"/>
      <c r="G1499" s="51"/>
      <c r="H1499" s="51"/>
      <c r="I1499" s="88"/>
    </row>
    <row r="1500" spans="1:9">
      <c r="A1500" s="92"/>
      <c r="B1500" s="61"/>
      <c r="C1500" s="65"/>
      <c r="D1500" s="66"/>
      <c r="E1500" s="51"/>
      <c r="F1500" s="51"/>
      <c r="G1500" s="51"/>
      <c r="H1500" s="51"/>
      <c r="I1500" s="88"/>
    </row>
    <row r="1501" spans="1:9">
      <c r="A1501" s="92"/>
      <c r="B1501" s="61"/>
      <c r="C1501" s="65"/>
      <c r="D1501" s="66"/>
      <c r="E1501" s="51"/>
      <c r="F1501" s="51"/>
      <c r="G1501" s="51"/>
      <c r="H1501" s="51"/>
      <c r="I1501" s="88"/>
    </row>
    <row r="1502" spans="1:9">
      <c r="A1502" s="92"/>
      <c r="B1502" s="61"/>
      <c r="C1502" s="65"/>
      <c r="D1502" s="66"/>
      <c r="E1502" s="51"/>
      <c r="F1502" s="51"/>
      <c r="G1502" s="51"/>
      <c r="H1502" s="51"/>
      <c r="I1502" s="88"/>
    </row>
    <row r="1503" spans="1:9">
      <c r="A1503" s="92"/>
      <c r="B1503" s="61"/>
      <c r="C1503" s="65"/>
      <c r="D1503" s="69" t="s">
        <v>86</v>
      </c>
      <c r="E1503" s="51"/>
      <c r="F1503" s="51"/>
      <c r="G1503" s="51"/>
      <c r="H1503" s="51"/>
      <c r="I1503" s="88"/>
    </row>
    <row r="1504" spans="1:9" ht="63">
      <c r="A1504" s="93"/>
      <c r="B1504" s="70" t="s">
        <v>76</v>
      </c>
      <c r="C1504" s="72" t="s">
        <v>785</v>
      </c>
      <c r="D1504" s="75" t="s">
        <v>784</v>
      </c>
      <c r="E1504" s="51"/>
      <c r="F1504" s="51"/>
      <c r="G1504" s="51"/>
      <c r="H1504" s="51"/>
      <c r="I1504" s="88"/>
    </row>
    <row r="1505" spans="1:9" ht="207">
      <c r="A1505" s="94"/>
      <c r="B1505" s="71" t="s">
        <v>77</v>
      </c>
      <c r="C1505" s="73" t="s">
        <v>786</v>
      </c>
      <c r="D1505" s="75" t="s">
        <v>83</v>
      </c>
      <c r="E1505" s="51"/>
      <c r="F1505" s="51"/>
      <c r="G1505" s="51"/>
      <c r="H1505" s="51"/>
      <c r="I1505" s="88"/>
    </row>
    <row r="1506" spans="1:9" ht="54">
      <c r="A1506" s="95"/>
      <c r="B1506" s="71"/>
      <c r="C1506" s="57" t="s">
        <v>787</v>
      </c>
      <c r="D1506" s="75" t="s">
        <v>778</v>
      </c>
      <c r="E1506" s="51"/>
      <c r="F1506" s="51"/>
      <c r="G1506" s="51"/>
      <c r="H1506" s="51"/>
      <c r="I1506" s="88"/>
    </row>
    <row r="1507" spans="1:9" ht="27">
      <c r="A1507" s="95" t="s">
        <v>75</v>
      </c>
      <c r="B1507" s="71"/>
      <c r="C1507" s="74" t="s">
        <v>783</v>
      </c>
      <c r="D1507" s="76" t="s">
        <v>779</v>
      </c>
      <c r="E1507" s="51"/>
      <c r="F1507" s="51"/>
      <c r="G1507" s="51"/>
      <c r="H1507" s="51"/>
      <c r="I1507" s="88"/>
    </row>
    <row r="1508" spans="1:9">
      <c r="A1508" s="95"/>
      <c r="B1508" s="71"/>
      <c r="C1508" s="74"/>
      <c r="D1508" s="75"/>
      <c r="E1508" s="51"/>
      <c r="F1508" s="51"/>
      <c r="G1508" s="51"/>
      <c r="H1508" s="51"/>
      <c r="I1508" s="88"/>
    </row>
    <row r="1509" spans="1:9">
      <c r="A1509" s="95"/>
      <c r="B1509" s="71"/>
      <c r="C1509" s="74"/>
      <c r="D1509" s="75"/>
      <c r="E1509" s="51"/>
      <c r="F1509" s="51"/>
      <c r="G1509" s="51"/>
      <c r="H1509" s="51"/>
      <c r="I1509" s="88"/>
    </row>
    <row r="1510" spans="1:9">
      <c r="A1510" s="95"/>
      <c r="B1510" s="71"/>
      <c r="C1510" s="74"/>
      <c r="D1510" s="75"/>
      <c r="E1510" s="51"/>
      <c r="F1510" s="51"/>
      <c r="G1510" s="51"/>
      <c r="H1510" s="51"/>
      <c r="I1510" s="88"/>
    </row>
    <row r="1511" spans="1:9">
      <c r="A1511" s="95"/>
      <c r="B1511" s="71"/>
      <c r="C1511" s="74"/>
      <c r="D1511" s="78" t="s">
        <v>86</v>
      </c>
      <c r="E1511" s="51"/>
      <c r="F1511" s="51"/>
      <c r="G1511" s="51"/>
      <c r="H1511" s="51"/>
      <c r="I1511" s="88"/>
    </row>
    <row r="1512" spans="1:9" ht="63">
      <c r="A1512" s="90"/>
      <c r="B1512" s="60" t="s">
        <v>76</v>
      </c>
      <c r="C1512" s="62" t="s">
        <v>785</v>
      </c>
      <c r="D1512" s="66" t="s">
        <v>777</v>
      </c>
      <c r="E1512" s="51"/>
      <c r="F1512" s="51"/>
      <c r="G1512" s="51"/>
      <c r="H1512" s="51"/>
      <c r="I1512" s="88"/>
    </row>
    <row r="1513" spans="1:9" ht="18">
      <c r="A1513" s="91"/>
      <c r="B1513" s="61" t="s">
        <v>87</v>
      </c>
      <c r="C1513" s="63" t="s">
        <v>775</v>
      </c>
      <c r="D1513" s="66" t="s">
        <v>83</v>
      </c>
      <c r="E1513" s="51"/>
      <c r="F1513" s="51"/>
      <c r="G1513" s="51"/>
      <c r="H1513" s="51"/>
      <c r="I1513" s="88"/>
    </row>
    <row r="1514" spans="1:9" ht="54">
      <c r="A1514" s="92"/>
      <c r="B1514" s="61"/>
      <c r="C1514" s="64" t="s">
        <v>787</v>
      </c>
      <c r="D1514" s="66" t="s">
        <v>778</v>
      </c>
      <c r="E1514" s="51"/>
      <c r="F1514" s="51"/>
      <c r="G1514" s="51"/>
      <c r="H1514" s="51"/>
      <c r="I1514" s="88"/>
    </row>
    <row r="1515" spans="1:9" ht="36">
      <c r="A1515" s="92" t="s">
        <v>75</v>
      </c>
      <c r="B1515" s="61"/>
      <c r="C1515" s="65" t="s">
        <v>190</v>
      </c>
      <c r="D1515" s="67" t="s">
        <v>779</v>
      </c>
      <c r="E1515" s="51"/>
      <c r="F1515" s="51"/>
      <c r="G1515" s="51"/>
      <c r="H1515" s="51"/>
      <c r="I1515" s="88"/>
    </row>
    <row r="1516" spans="1:9">
      <c r="A1516" s="92"/>
      <c r="B1516" s="61"/>
      <c r="C1516" s="65"/>
      <c r="D1516" s="66"/>
      <c r="E1516" s="51"/>
      <c r="F1516" s="51"/>
      <c r="G1516" s="51"/>
      <c r="H1516" s="51"/>
      <c r="I1516" s="88"/>
    </row>
    <row r="1517" spans="1:9">
      <c r="A1517" s="92"/>
      <c r="B1517" s="61"/>
      <c r="C1517" s="65"/>
      <c r="D1517" s="66"/>
      <c r="E1517" s="51"/>
      <c r="F1517" s="51"/>
      <c r="G1517" s="51"/>
      <c r="H1517" s="51"/>
      <c r="I1517" s="88"/>
    </row>
    <row r="1518" spans="1:9">
      <c r="A1518" s="92"/>
      <c r="B1518" s="61"/>
      <c r="C1518" s="65"/>
      <c r="D1518" s="66"/>
      <c r="E1518" s="51"/>
      <c r="F1518" s="51"/>
      <c r="G1518" s="51"/>
      <c r="H1518" s="51"/>
      <c r="I1518" s="88"/>
    </row>
    <row r="1519" spans="1:9">
      <c r="A1519" s="92"/>
      <c r="B1519" s="61"/>
      <c r="C1519" s="65"/>
      <c r="D1519" s="69" t="s">
        <v>86</v>
      </c>
      <c r="E1519" s="51"/>
      <c r="F1519" s="51"/>
      <c r="G1519" s="51"/>
      <c r="H1519" s="51"/>
      <c r="I1519" s="88"/>
    </row>
    <row r="1520" spans="1:9" ht="63">
      <c r="A1520" s="93"/>
      <c r="B1520" s="70" t="s">
        <v>76</v>
      </c>
      <c r="C1520" s="72" t="s">
        <v>788</v>
      </c>
      <c r="D1520" s="75" t="s">
        <v>777</v>
      </c>
      <c r="E1520" s="51"/>
      <c r="F1520" s="51"/>
      <c r="G1520" s="51"/>
      <c r="H1520" s="51"/>
      <c r="I1520" s="88"/>
    </row>
    <row r="1521" spans="1:9" ht="18">
      <c r="A1521" s="94"/>
      <c r="B1521" s="71" t="s">
        <v>87</v>
      </c>
      <c r="C1521" s="73" t="s">
        <v>775</v>
      </c>
      <c r="D1521" s="75" t="s">
        <v>83</v>
      </c>
      <c r="E1521" s="51"/>
      <c r="F1521" s="51"/>
      <c r="G1521" s="51"/>
      <c r="H1521" s="51"/>
      <c r="I1521" s="88"/>
    </row>
    <row r="1522" spans="1:9" ht="54">
      <c r="A1522" s="95"/>
      <c r="B1522" s="71"/>
      <c r="C1522" s="57" t="s">
        <v>789</v>
      </c>
      <c r="D1522" s="75" t="s">
        <v>778</v>
      </c>
      <c r="E1522" s="51"/>
      <c r="F1522" s="51"/>
      <c r="G1522" s="51"/>
      <c r="H1522" s="51"/>
      <c r="I1522" s="88"/>
    </row>
    <row r="1523" spans="1:9" ht="36">
      <c r="A1523" s="95" t="s">
        <v>75</v>
      </c>
      <c r="B1523" s="71"/>
      <c r="C1523" s="74" t="s">
        <v>190</v>
      </c>
      <c r="D1523" s="76" t="s">
        <v>779</v>
      </c>
      <c r="E1523" s="51"/>
      <c r="F1523" s="51"/>
      <c r="G1523" s="51"/>
      <c r="H1523" s="51"/>
      <c r="I1523" s="88"/>
    </row>
    <row r="1524" spans="1:9">
      <c r="A1524" s="95"/>
      <c r="B1524" s="71"/>
      <c r="C1524" s="74"/>
      <c r="D1524" s="75"/>
      <c r="E1524" s="51"/>
      <c r="F1524" s="51"/>
      <c r="G1524" s="51"/>
      <c r="H1524" s="51"/>
      <c r="I1524" s="88"/>
    </row>
    <row r="1525" spans="1:9">
      <c r="A1525" s="95"/>
      <c r="B1525" s="71"/>
      <c r="C1525" s="74"/>
      <c r="D1525" s="75"/>
      <c r="E1525" s="51"/>
      <c r="F1525" s="51"/>
      <c r="G1525" s="51"/>
      <c r="H1525" s="51"/>
      <c r="I1525" s="88"/>
    </row>
    <row r="1526" spans="1:9">
      <c r="A1526" s="95"/>
      <c r="B1526" s="71"/>
      <c r="C1526" s="74"/>
      <c r="D1526" s="75"/>
      <c r="E1526" s="51"/>
      <c r="F1526" s="51"/>
      <c r="G1526" s="51"/>
      <c r="H1526" s="51"/>
      <c r="I1526" s="88"/>
    </row>
    <row r="1527" spans="1:9">
      <c r="A1527" s="95"/>
      <c r="B1527" s="71"/>
      <c r="C1527" s="74"/>
      <c r="D1527" s="78" t="s">
        <v>86</v>
      </c>
      <c r="E1527" s="51"/>
      <c r="F1527" s="51"/>
      <c r="G1527" s="51"/>
      <c r="H1527" s="51"/>
      <c r="I1527" s="88"/>
    </row>
    <row r="1528" spans="1:9" ht="63">
      <c r="A1528" s="90"/>
      <c r="B1528" s="60" t="s">
        <v>76</v>
      </c>
      <c r="C1528" s="62" t="s">
        <v>790</v>
      </c>
      <c r="D1528" s="66" t="s">
        <v>784</v>
      </c>
      <c r="E1528" s="51"/>
      <c r="F1528" s="51"/>
      <c r="G1528" s="51"/>
      <c r="H1528" s="51"/>
      <c r="I1528" s="88"/>
    </row>
    <row r="1529" spans="1:9" ht="207">
      <c r="A1529" s="91"/>
      <c r="B1529" s="61" t="s">
        <v>77</v>
      </c>
      <c r="C1529" s="63" t="s">
        <v>791</v>
      </c>
      <c r="D1529" s="66" t="s">
        <v>446</v>
      </c>
      <c r="E1529" s="51"/>
      <c r="F1529" s="51"/>
      <c r="G1529" s="51"/>
      <c r="H1529" s="51"/>
      <c r="I1529" s="88"/>
    </row>
    <row r="1530" spans="1:9" ht="54">
      <c r="A1530" s="92"/>
      <c r="B1530" s="61"/>
      <c r="C1530" s="64" t="s">
        <v>792</v>
      </c>
      <c r="D1530" s="66" t="s">
        <v>778</v>
      </c>
      <c r="E1530" s="51"/>
      <c r="F1530" s="51"/>
      <c r="G1530" s="51"/>
      <c r="H1530" s="51"/>
      <c r="I1530" s="88"/>
    </row>
    <row r="1531" spans="1:9" ht="27">
      <c r="A1531" s="92" t="s">
        <v>75</v>
      </c>
      <c r="B1531" s="61"/>
      <c r="C1531" s="65" t="s">
        <v>783</v>
      </c>
      <c r="D1531" s="67" t="s">
        <v>779</v>
      </c>
      <c r="E1531" s="51"/>
      <c r="F1531" s="51"/>
      <c r="G1531" s="51"/>
      <c r="H1531" s="51"/>
      <c r="I1531" s="88"/>
    </row>
    <row r="1532" spans="1:9">
      <c r="A1532" s="92"/>
      <c r="B1532" s="61"/>
      <c r="C1532" s="65"/>
      <c r="D1532" s="66"/>
      <c r="E1532" s="51"/>
      <c r="F1532" s="51"/>
      <c r="G1532" s="51"/>
      <c r="H1532" s="51"/>
      <c r="I1532" s="88"/>
    </row>
    <row r="1533" spans="1:9">
      <c r="A1533" s="92"/>
      <c r="B1533" s="61"/>
      <c r="C1533" s="65"/>
      <c r="D1533" s="66"/>
      <c r="E1533" s="51"/>
      <c r="F1533" s="51"/>
      <c r="G1533" s="51"/>
      <c r="H1533" s="51"/>
      <c r="I1533" s="88"/>
    </row>
    <row r="1534" spans="1:9">
      <c r="A1534" s="92"/>
      <c r="B1534" s="61"/>
      <c r="C1534" s="65"/>
      <c r="D1534" s="66"/>
      <c r="E1534" s="51"/>
      <c r="F1534" s="51"/>
      <c r="G1534" s="51"/>
      <c r="H1534" s="51"/>
      <c r="I1534" s="88"/>
    </row>
    <row r="1535" spans="1:9">
      <c r="A1535" s="92"/>
      <c r="B1535" s="61"/>
      <c r="C1535" s="65"/>
      <c r="D1535" s="69" t="s">
        <v>86</v>
      </c>
      <c r="E1535" s="51"/>
      <c r="F1535" s="51"/>
      <c r="G1535" s="51"/>
      <c r="H1535" s="51"/>
      <c r="I1535" s="88"/>
    </row>
    <row r="1536" spans="1:9" ht="63">
      <c r="A1536" s="93"/>
      <c r="B1536" s="70" t="s">
        <v>76</v>
      </c>
      <c r="C1536" s="72" t="s">
        <v>793</v>
      </c>
      <c r="D1536" s="75" t="s">
        <v>784</v>
      </c>
      <c r="E1536" s="51"/>
      <c r="F1536" s="51"/>
      <c r="G1536" s="51"/>
      <c r="H1536" s="51"/>
      <c r="I1536" s="88"/>
    </row>
    <row r="1537" spans="1:9" ht="207">
      <c r="A1537" s="94"/>
      <c r="B1537" s="71" t="s">
        <v>77</v>
      </c>
      <c r="C1537" s="73" t="s">
        <v>794</v>
      </c>
      <c r="D1537" s="75" t="s">
        <v>220</v>
      </c>
      <c r="E1537" s="51"/>
      <c r="F1537" s="51"/>
      <c r="G1537" s="51"/>
      <c r="H1537" s="51"/>
      <c r="I1537" s="88"/>
    </row>
    <row r="1538" spans="1:9" ht="54">
      <c r="A1538" s="95"/>
      <c r="B1538" s="71"/>
      <c r="C1538" s="57" t="s">
        <v>795</v>
      </c>
      <c r="D1538" s="75" t="s">
        <v>778</v>
      </c>
      <c r="E1538" s="51"/>
      <c r="F1538" s="51"/>
      <c r="G1538" s="51"/>
      <c r="H1538" s="51"/>
      <c r="I1538" s="88"/>
    </row>
    <row r="1539" spans="1:9" ht="27">
      <c r="A1539" s="95" t="s">
        <v>75</v>
      </c>
      <c r="B1539" s="71"/>
      <c r="C1539" s="74" t="s">
        <v>783</v>
      </c>
      <c r="D1539" s="76" t="s">
        <v>779</v>
      </c>
      <c r="E1539" s="51"/>
      <c r="F1539" s="51"/>
      <c r="G1539" s="51"/>
      <c r="H1539" s="51"/>
      <c r="I1539" s="88"/>
    </row>
    <row r="1540" spans="1:9">
      <c r="A1540" s="95"/>
      <c r="B1540" s="71"/>
      <c r="C1540" s="74"/>
      <c r="D1540" s="75"/>
      <c r="E1540" s="51"/>
      <c r="F1540" s="51"/>
      <c r="G1540" s="51"/>
      <c r="H1540" s="51"/>
      <c r="I1540" s="88"/>
    </row>
    <row r="1541" spans="1:9">
      <c r="A1541" s="95"/>
      <c r="B1541" s="71"/>
      <c r="C1541" s="74"/>
      <c r="D1541" s="75"/>
      <c r="E1541" s="51"/>
      <c r="F1541" s="51"/>
      <c r="G1541" s="51"/>
      <c r="H1541" s="51"/>
      <c r="I1541" s="88"/>
    </row>
    <row r="1542" spans="1:9">
      <c r="A1542" s="95"/>
      <c r="B1542" s="71"/>
      <c r="C1542" s="74"/>
      <c r="D1542" s="75"/>
      <c r="E1542" s="51"/>
      <c r="F1542" s="51"/>
      <c r="G1542" s="51"/>
      <c r="H1542" s="51"/>
      <c r="I1542" s="88"/>
    </row>
    <row r="1543" spans="1:9">
      <c r="A1543" s="95"/>
      <c r="B1543" s="71"/>
      <c r="C1543" s="74"/>
      <c r="D1543" s="78" t="s">
        <v>86</v>
      </c>
      <c r="E1543" s="51"/>
      <c r="F1543" s="51"/>
      <c r="G1543" s="51"/>
      <c r="H1543" s="51"/>
      <c r="I1543" s="88"/>
    </row>
    <row r="1544" spans="1:9" ht="36">
      <c r="A1544" s="90"/>
      <c r="B1544" s="60" t="s">
        <v>76</v>
      </c>
      <c r="C1544" s="62" t="s">
        <v>796</v>
      </c>
      <c r="D1544" s="66" t="s">
        <v>800</v>
      </c>
      <c r="E1544" s="51"/>
      <c r="F1544" s="51"/>
      <c r="G1544" s="51"/>
      <c r="H1544" s="51"/>
      <c r="I1544" s="88"/>
    </row>
    <row r="1545" spans="1:9" ht="45">
      <c r="A1545" s="91"/>
      <c r="B1545" s="61" t="s">
        <v>87</v>
      </c>
      <c r="C1545" s="63" t="s">
        <v>797</v>
      </c>
      <c r="D1545" s="66" t="s">
        <v>83</v>
      </c>
      <c r="E1545" s="51"/>
      <c r="F1545" s="51"/>
      <c r="G1545" s="51"/>
      <c r="H1545" s="51"/>
      <c r="I1545" s="88"/>
    </row>
    <row r="1546" spans="1:9" ht="54">
      <c r="A1546" s="92"/>
      <c r="B1546" s="61"/>
      <c r="C1546" s="64" t="s">
        <v>798</v>
      </c>
      <c r="D1546" s="66" t="s">
        <v>778</v>
      </c>
      <c r="E1546" s="51"/>
      <c r="F1546" s="51"/>
      <c r="G1546" s="51"/>
      <c r="H1546" s="51"/>
      <c r="I1546" s="88"/>
    </row>
    <row r="1547" spans="1:9" ht="27">
      <c r="A1547" s="92" t="s">
        <v>75</v>
      </c>
      <c r="B1547" s="61"/>
      <c r="C1547" s="65" t="s">
        <v>799</v>
      </c>
      <c r="D1547" s="67" t="s">
        <v>779</v>
      </c>
      <c r="E1547" s="51"/>
      <c r="F1547" s="51"/>
      <c r="G1547" s="51"/>
      <c r="H1547" s="51"/>
      <c r="I1547" s="88"/>
    </row>
    <row r="1548" spans="1:9">
      <c r="A1548" s="92"/>
      <c r="B1548" s="61"/>
      <c r="C1548" s="65"/>
      <c r="D1548" s="66"/>
      <c r="E1548" s="51"/>
      <c r="F1548" s="51"/>
      <c r="G1548" s="51"/>
      <c r="H1548" s="51"/>
      <c r="I1548" s="88"/>
    </row>
    <row r="1549" spans="1:9">
      <c r="A1549" s="92"/>
      <c r="B1549" s="61"/>
      <c r="C1549" s="65"/>
      <c r="D1549" s="66"/>
      <c r="E1549" s="51"/>
      <c r="F1549" s="51"/>
      <c r="G1549" s="51"/>
      <c r="H1549" s="51"/>
      <c r="I1549" s="88"/>
    </row>
    <row r="1550" spans="1:9">
      <c r="A1550" s="92"/>
      <c r="B1550" s="61"/>
      <c r="C1550" s="65"/>
      <c r="D1550" s="66"/>
      <c r="E1550" s="51"/>
      <c r="F1550" s="51"/>
      <c r="G1550" s="51"/>
      <c r="H1550" s="51"/>
      <c r="I1550" s="88"/>
    </row>
    <row r="1551" spans="1:9">
      <c r="A1551" s="92"/>
      <c r="B1551" s="61"/>
      <c r="C1551" s="65"/>
      <c r="D1551" s="69" t="s">
        <v>86</v>
      </c>
      <c r="E1551" s="51"/>
      <c r="F1551" s="51"/>
      <c r="G1551" s="51"/>
      <c r="H1551" s="51"/>
      <c r="I1551" s="88"/>
    </row>
    <row r="1552" spans="1:9" ht="36">
      <c r="A1552" s="93"/>
      <c r="B1552" s="70" t="s">
        <v>76</v>
      </c>
      <c r="C1552" s="72" t="s">
        <v>131</v>
      </c>
      <c r="D1552" s="75" t="s">
        <v>801</v>
      </c>
      <c r="E1552" s="51"/>
      <c r="F1552" s="51"/>
      <c r="G1552" s="51"/>
      <c r="H1552" s="51"/>
      <c r="I1552" s="88"/>
    </row>
    <row r="1553" spans="1:9" ht="63">
      <c r="A1553" s="94"/>
      <c r="B1553" s="71" t="s">
        <v>77</v>
      </c>
      <c r="C1553" s="57" t="s">
        <v>133</v>
      </c>
      <c r="D1553" s="75" t="s">
        <v>83</v>
      </c>
      <c r="E1553" s="51"/>
      <c r="F1553" s="51"/>
      <c r="G1553" s="51"/>
      <c r="H1553" s="51"/>
      <c r="I1553" s="88"/>
    </row>
    <row r="1554" spans="1:9" ht="36">
      <c r="A1554" s="95"/>
      <c r="B1554" s="71"/>
      <c r="C1554" s="74" t="s">
        <v>91</v>
      </c>
      <c r="D1554" s="75" t="s">
        <v>778</v>
      </c>
      <c r="E1554" s="51"/>
      <c r="F1554" s="51"/>
      <c r="G1554" s="51"/>
      <c r="H1554" s="51"/>
      <c r="I1554" s="88"/>
    </row>
    <row r="1555" spans="1:9">
      <c r="A1555" s="95" t="s">
        <v>75</v>
      </c>
      <c r="B1555" s="71"/>
      <c r="C1555" s="74"/>
      <c r="D1555" s="76" t="s">
        <v>779</v>
      </c>
      <c r="E1555" s="51"/>
      <c r="F1555" s="51"/>
      <c r="G1555" s="51"/>
      <c r="H1555" s="51"/>
      <c r="I1555" s="88"/>
    </row>
    <row r="1556" spans="1:9">
      <c r="A1556" s="95"/>
      <c r="B1556" s="71"/>
      <c r="C1556" s="74"/>
      <c r="D1556" s="75"/>
      <c r="E1556" s="51"/>
      <c r="F1556" s="51"/>
      <c r="G1556" s="51"/>
      <c r="H1556" s="51"/>
      <c r="I1556" s="88"/>
    </row>
    <row r="1557" spans="1:9">
      <c r="A1557" s="95"/>
      <c r="B1557" s="71"/>
      <c r="C1557" s="74"/>
      <c r="D1557" s="75"/>
      <c r="E1557" s="51"/>
      <c r="F1557" s="51"/>
      <c r="G1557" s="51"/>
      <c r="H1557" s="51"/>
      <c r="I1557" s="88"/>
    </row>
    <row r="1558" spans="1:9">
      <c r="A1558" s="95"/>
      <c r="B1558" s="71"/>
      <c r="C1558" s="74"/>
      <c r="D1558" s="75"/>
      <c r="E1558" s="51"/>
      <c r="F1558" s="51"/>
      <c r="G1558" s="51"/>
      <c r="H1558" s="51"/>
      <c r="I1558" s="88"/>
    </row>
    <row r="1559" spans="1:9">
      <c r="A1559" s="95"/>
      <c r="B1559" s="71"/>
      <c r="C1559" s="74"/>
      <c r="D1559" s="78" t="s">
        <v>86</v>
      </c>
      <c r="E1559" s="51"/>
      <c r="F1559" s="51"/>
      <c r="G1559" s="51"/>
      <c r="H1559" s="51"/>
      <c r="I1559" s="88"/>
    </row>
    <row r="1560" spans="1:9" ht="36">
      <c r="A1560" s="90"/>
      <c r="B1560" s="60" t="s">
        <v>76</v>
      </c>
      <c r="C1560" s="62" t="s">
        <v>131</v>
      </c>
      <c r="D1560" s="66" t="s">
        <v>802</v>
      </c>
      <c r="E1560" s="51"/>
      <c r="F1560" s="51"/>
      <c r="G1560" s="51"/>
      <c r="H1560" s="51"/>
      <c r="I1560" s="88"/>
    </row>
    <row r="1561" spans="1:9" ht="63">
      <c r="A1561" s="91"/>
      <c r="B1561" s="61" t="s">
        <v>77</v>
      </c>
      <c r="C1561" s="64" t="s">
        <v>133</v>
      </c>
      <c r="D1561" s="66" t="s">
        <v>83</v>
      </c>
      <c r="E1561" s="51"/>
      <c r="F1561" s="51"/>
      <c r="G1561" s="51"/>
      <c r="H1561" s="51"/>
      <c r="I1561" s="88"/>
    </row>
    <row r="1562" spans="1:9" ht="27">
      <c r="A1562" s="92"/>
      <c r="B1562" s="61"/>
      <c r="C1562" s="65" t="s">
        <v>565</v>
      </c>
      <c r="D1562" s="66" t="s">
        <v>778</v>
      </c>
      <c r="E1562" s="51"/>
      <c r="F1562" s="51"/>
      <c r="G1562" s="51"/>
      <c r="H1562" s="51"/>
      <c r="I1562" s="88"/>
    </row>
    <row r="1563" spans="1:9">
      <c r="A1563" s="92" t="s">
        <v>75</v>
      </c>
      <c r="B1563" s="61"/>
      <c r="C1563" s="65"/>
      <c r="D1563" s="67" t="s">
        <v>779</v>
      </c>
      <c r="E1563" s="51"/>
      <c r="F1563" s="51"/>
      <c r="G1563" s="51"/>
      <c r="H1563" s="51"/>
      <c r="I1563" s="88"/>
    </row>
    <row r="1564" spans="1:9">
      <c r="A1564" s="92"/>
      <c r="B1564" s="61"/>
      <c r="C1564" s="65"/>
      <c r="D1564" s="66"/>
      <c r="E1564" s="51"/>
      <c r="F1564" s="51"/>
      <c r="G1564" s="51"/>
      <c r="H1564" s="51"/>
      <c r="I1564" s="88"/>
    </row>
    <row r="1565" spans="1:9">
      <c r="A1565" s="92"/>
      <c r="B1565" s="61"/>
      <c r="C1565" s="65"/>
      <c r="D1565" s="66"/>
      <c r="E1565" s="51"/>
      <c r="F1565" s="51"/>
      <c r="G1565" s="51"/>
      <c r="H1565" s="51"/>
      <c r="I1565" s="88"/>
    </row>
    <row r="1566" spans="1:9">
      <c r="A1566" s="92"/>
      <c r="B1566" s="61"/>
      <c r="C1566" s="65"/>
      <c r="D1566" s="66"/>
      <c r="E1566" s="51"/>
      <c r="F1566" s="51"/>
      <c r="G1566" s="51"/>
      <c r="H1566" s="51"/>
      <c r="I1566" s="88"/>
    </row>
    <row r="1567" spans="1:9">
      <c r="A1567" s="92"/>
      <c r="B1567" s="61"/>
      <c r="C1567" s="65"/>
      <c r="D1567" s="69" t="s">
        <v>86</v>
      </c>
      <c r="E1567" s="51"/>
      <c r="F1567" s="51"/>
      <c r="G1567" s="51"/>
      <c r="H1567" s="51"/>
      <c r="I1567" s="88"/>
    </row>
    <row r="1568" spans="1:9" ht="36">
      <c r="A1568" s="93"/>
      <c r="B1568" s="70" t="s">
        <v>76</v>
      </c>
      <c r="C1568" s="72" t="s">
        <v>131</v>
      </c>
      <c r="D1568" s="75" t="s">
        <v>805</v>
      </c>
      <c r="E1568" s="51"/>
      <c r="F1568" s="51"/>
      <c r="G1568" s="51"/>
      <c r="H1568" s="51"/>
      <c r="I1568" s="88"/>
    </row>
    <row r="1569" spans="1:9" ht="108">
      <c r="A1569" s="94"/>
      <c r="B1569" s="71" t="s">
        <v>77</v>
      </c>
      <c r="C1569" s="73" t="s">
        <v>803</v>
      </c>
      <c r="D1569" s="75" t="s">
        <v>83</v>
      </c>
      <c r="E1569" s="51"/>
      <c r="F1569" s="51"/>
      <c r="G1569" s="51"/>
      <c r="H1569" s="51"/>
      <c r="I1569" s="88"/>
    </row>
    <row r="1570" spans="1:9" ht="63">
      <c r="A1570" s="95"/>
      <c r="B1570" s="71"/>
      <c r="C1570" s="57" t="s">
        <v>133</v>
      </c>
      <c r="D1570" s="75" t="s">
        <v>778</v>
      </c>
      <c r="E1570" s="51"/>
      <c r="F1570" s="51"/>
      <c r="G1570" s="51"/>
      <c r="H1570" s="51"/>
      <c r="I1570" s="88"/>
    </row>
    <row r="1571" spans="1:9" ht="36">
      <c r="A1571" s="95" t="s">
        <v>75</v>
      </c>
      <c r="B1571" s="71"/>
      <c r="C1571" s="74" t="s">
        <v>804</v>
      </c>
      <c r="D1571" s="76" t="s">
        <v>779</v>
      </c>
      <c r="E1571" s="51"/>
      <c r="F1571" s="51"/>
      <c r="G1571" s="51"/>
      <c r="H1571" s="51"/>
      <c r="I1571" s="88"/>
    </row>
    <row r="1572" spans="1:9">
      <c r="A1572" s="95"/>
      <c r="B1572" s="71"/>
      <c r="C1572" s="74"/>
      <c r="D1572" s="75"/>
      <c r="E1572" s="51"/>
      <c r="F1572" s="51"/>
      <c r="G1572" s="51"/>
      <c r="H1572" s="51"/>
      <c r="I1572" s="88"/>
    </row>
    <row r="1573" spans="1:9">
      <c r="A1573" s="95"/>
      <c r="B1573" s="71"/>
      <c r="C1573" s="74"/>
      <c r="D1573" s="75"/>
      <c r="E1573" s="51"/>
      <c r="F1573" s="51"/>
      <c r="G1573" s="51"/>
      <c r="H1573" s="51"/>
      <c r="I1573" s="88"/>
    </row>
    <row r="1574" spans="1:9">
      <c r="A1574" s="95"/>
      <c r="B1574" s="71"/>
      <c r="C1574" s="74"/>
      <c r="D1574" s="75"/>
      <c r="E1574" s="51"/>
      <c r="F1574" s="51"/>
      <c r="G1574" s="51"/>
      <c r="H1574" s="51"/>
      <c r="I1574" s="88"/>
    </row>
    <row r="1575" spans="1:9">
      <c r="A1575" s="95"/>
      <c r="B1575" s="71"/>
      <c r="C1575" s="74"/>
      <c r="D1575" s="78" t="s">
        <v>86</v>
      </c>
      <c r="E1575" s="51"/>
      <c r="F1575" s="51"/>
      <c r="G1575" s="51"/>
      <c r="H1575" s="51"/>
      <c r="I1575" s="88"/>
    </row>
    <row r="1576" spans="1:9" ht="36">
      <c r="A1576" s="90"/>
      <c r="B1576" s="60" t="s">
        <v>76</v>
      </c>
      <c r="C1576" s="62" t="s">
        <v>131</v>
      </c>
      <c r="D1576" s="66" t="s">
        <v>808</v>
      </c>
      <c r="E1576" s="51"/>
      <c r="F1576" s="51"/>
      <c r="G1576" s="51"/>
      <c r="H1576" s="51"/>
      <c r="I1576" s="88"/>
    </row>
    <row r="1577" spans="1:9" ht="45">
      <c r="A1577" s="91"/>
      <c r="B1577" s="61" t="s">
        <v>77</v>
      </c>
      <c r="C1577" s="63" t="s">
        <v>806</v>
      </c>
      <c r="D1577" s="66" t="s">
        <v>83</v>
      </c>
      <c r="E1577" s="51"/>
      <c r="F1577" s="51"/>
      <c r="G1577" s="51"/>
      <c r="H1577" s="51"/>
      <c r="I1577" s="88"/>
    </row>
    <row r="1578" spans="1:9" ht="63">
      <c r="A1578" s="92"/>
      <c r="B1578" s="61"/>
      <c r="C1578" s="64" t="s">
        <v>133</v>
      </c>
      <c r="D1578" s="66" t="s">
        <v>778</v>
      </c>
      <c r="E1578" s="51"/>
      <c r="F1578" s="51"/>
      <c r="G1578" s="51"/>
      <c r="H1578" s="51"/>
      <c r="I1578" s="88"/>
    </row>
    <row r="1579" spans="1:9" ht="36">
      <c r="A1579" s="92" t="s">
        <v>75</v>
      </c>
      <c r="B1579" s="61"/>
      <c r="C1579" s="65" t="s">
        <v>807</v>
      </c>
      <c r="D1579" s="67" t="s">
        <v>779</v>
      </c>
      <c r="E1579" s="51"/>
      <c r="F1579" s="51"/>
      <c r="G1579" s="51"/>
      <c r="H1579" s="51"/>
      <c r="I1579" s="88"/>
    </row>
    <row r="1580" spans="1:9">
      <c r="A1580" s="92"/>
      <c r="B1580" s="61"/>
      <c r="C1580" s="65"/>
      <c r="D1580" s="66"/>
      <c r="E1580" s="51"/>
      <c r="F1580" s="51"/>
      <c r="G1580" s="51"/>
      <c r="H1580" s="51"/>
      <c r="I1580" s="88"/>
    </row>
    <row r="1581" spans="1:9">
      <c r="A1581" s="92"/>
      <c r="B1581" s="61"/>
      <c r="C1581" s="65"/>
      <c r="D1581" s="66"/>
      <c r="E1581" s="51"/>
      <c r="F1581" s="51"/>
      <c r="G1581" s="51"/>
      <c r="H1581" s="51"/>
      <c r="I1581" s="88"/>
    </row>
    <row r="1582" spans="1:9">
      <c r="A1582" s="92"/>
      <c r="B1582" s="61"/>
      <c r="C1582" s="65"/>
      <c r="D1582" s="66"/>
      <c r="E1582" s="51"/>
      <c r="F1582" s="51"/>
      <c r="G1582" s="51"/>
      <c r="H1582" s="51"/>
      <c r="I1582" s="88"/>
    </row>
    <row r="1583" spans="1:9">
      <c r="A1583" s="92"/>
      <c r="B1583" s="61"/>
      <c r="C1583" s="65"/>
      <c r="D1583" s="69" t="s">
        <v>86</v>
      </c>
      <c r="E1583" s="51"/>
      <c r="F1583" s="51"/>
      <c r="G1583" s="51"/>
      <c r="H1583" s="51"/>
      <c r="I1583" s="88"/>
    </row>
    <row r="1584" spans="1:9" ht="36">
      <c r="A1584" s="93"/>
      <c r="B1584" s="70" t="s">
        <v>76</v>
      </c>
      <c r="C1584" s="72" t="s">
        <v>131</v>
      </c>
      <c r="D1584" s="75" t="s">
        <v>810</v>
      </c>
      <c r="E1584" s="51"/>
      <c r="F1584" s="51"/>
      <c r="G1584" s="51"/>
      <c r="H1584" s="51"/>
      <c r="I1584" s="88"/>
    </row>
    <row r="1585" spans="1:9" ht="63">
      <c r="A1585" s="94"/>
      <c r="B1585" s="71" t="s">
        <v>77</v>
      </c>
      <c r="C1585" s="57" t="s">
        <v>133</v>
      </c>
      <c r="D1585" s="75" t="s">
        <v>83</v>
      </c>
      <c r="E1585" s="51"/>
      <c r="F1585" s="51"/>
      <c r="G1585" s="51"/>
      <c r="H1585" s="51"/>
      <c r="I1585" s="88"/>
    </row>
    <row r="1586" spans="1:9" ht="36">
      <c r="A1586" s="95"/>
      <c r="B1586" s="71"/>
      <c r="C1586" s="74" t="s">
        <v>809</v>
      </c>
      <c r="D1586" s="75" t="s">
        <v>811</v>
      </c>
      <c r="E1586" s="51"/>
      <c r="F1586" s="51"/>
      <c r="G1586" s="51"/>
      <c r="H1586" s="51"/>
      <c r="I1586" s="88"/>
    </row>
    <row r="1587" spans="1:9">
      <c r="A1587" s="95" t="s">
        <v>75</v>
      </c>
      <c r="B1587" s="71"/>
      <c r="C1587" s="74"/>
      <c r="D1587" s="76" t="s">
        <v>812</v>
      </c>
      <c r="E1587" s="51"/>
      <c r="F1587" s="51"/>
      <c r="G1587" s="51"/>
      <c r="H1587" s="51"/>
      <c r="I1587" s="88"/>
    </row>
    <row r="1588" spans="1:9">
      <c r="A1588" s="95"/>
      <c r="B1588" s="71"/>
      <c r="C1588" s="74"/>
      <c r="D1588" s="75"/>
      <c r="E1588" s="51"/>
      <c r="F1588" s="51"/>
      <c r="G1588" s="51"/>
      <c r="H1588" s="51"/>
      <c r="I1588" s="88"/>
    </row>
    <row r="1589" spans="1:9">
      <c r="A1589" s="95"/>
      <c r="B1589" s="71"/>
      <c r="C1589" s="74"/>
      <c r="D1589" s="75"/>
      <c r="E1589" s="51"/>
      <c r="F1589" s="51"/>
      <c r="G1589" s="51"/>
      <c r="H1589" s="51"/>
      <c r="I1589" s="88"/>
    </row>
    <row r="1590" spans="1:9">
      <c r="A1590" s="95"/>
      <c r="B1590" s="71"/>
      <c r="C1590" s="74"/>
      <c r="D1590" s="75"/>
      <c r="E1590" s="51"/>
      <c r="F1590" s="51"/>
      <c r="G1590" s="51"/>
      <c r="H1590" s="51"/>
      <c r="I1590" s="88"/>
    </row>
    <row r="1591" spans="1:9">
      <c r="A1591" s="95"/>
      <c r="B1591" s="71"/>
      <c r="C1591" s="74"/>
      <c r="D1591" s="78" t="s">
        <v>86</v>
      </c>
      <c r="E1591" s="51"/>
      <c r="F1591" s="51"/>
      <c r="G1591" s="51"/>
      <c r="H1591" s="51"/>
      <c r="I1591" s="88"/>
    </row>
    <row r="1592" spans="1:9" ht="36">
      <c r="A1592" s="90"/>
      <c r="B1592" s="60" t="s">
        <v>76</v>
      </c>
      <c r="C1592" s="62" t="s">
        <v>131</v>
      </c>
      <c r="D1592" s="66" t="s">
        <v>813</v>
      </c>
      <c r="E1592" s="51"/>
      <c r="F1592" s="51"/>
      <c r="G1592" s="51"/>
      <c r="H1592" s="51"/>
      <c r="I1592" s="88"/>
    </row>
    <row r="1593" spans="1:9" ht="63">
      <c r="A1593" s="91"/>
      <c r="B1593" s="61" t="s">
        <v>77</v>
      </c>
      <c r="C1593" s="64" t="s">
        <v>133</v>
      </c>
      <c r="D1593" s="66" t="s">
        <v>83</v>
      </c>
      <c r="E1593" s="51"/>
      <c r="F1593" s="51"/>
      <c r="G1593" s="51"/>
      <c r="H1593" s="51"/>
      <c r="I1593" s="88"/>
    </row>
    <row r="1594" spans="1:9" ht="36">
      <c r="A1594" s="92"/>
      <c r="B1594" s="61"/>
      <c r="C1594" s="65" t="s">
        <v>91</v>
      </c>
      <c r="D1594" s="66" t="s">
        <v>811</v>
      </c>
      <c r="E1594" s="51"/>
      <c r="F1594" s="51"/>
      <c r="G1594" s="51"/>
      <c r="H1594" s="51"/>
      <c r="I1594" s="88"/>
    </row>
    <row r="1595" spans="1:9">
      <c r="A1595" s="92" t="s">
        <v>75</v>
      </c>
      <c r="B1595" s="61"/>
      <c r="C1595" s="65"/>
      <c r="D1595" s="67" t="s">
        <v>812</v>
      </c>
      <c r="E1595" s="51"/>
      <c r="F1595" s="51"/>
      <c r="G1595" s="51"/>
      <c r="H1595" s="51"/>
      <c r="I1595" s="88"/>
    </row>
    <row r="1596" spans="1:9">
      <c r="A1596" s="92"/>
      <c r="B1596" s="61"/>
      <c r="C1596" s="65"/>
      <c r="D1596" s="66"/>
      <c r="E1596" s="51"/>
      <c r="F1596" s="51"/>
      <c r="G1596" s="51"/>
      <c r="H1596" s="51"/>
      <c r="I1596" s="88"/>
    </row>
    <row r="1597" spans="1:9">
      <c r="A1597" s="92"/>
      <c r="B1597" s="61"/>
      <c r="C1597" s="65"/>
      <c r="D1597" s="66"/>
      <c r="E1597" s="51"/>
      <c r="F1597" s="51"/>
      <c r="G1597" s="51"/>
      <c r="H1597" s="51"/>
      <c r="I1597" s="88"/>
    </row>
    <row r="1598" spans="1:9">
      <c r="A1598" s="92"/>
      <c r="B1598" s="61"/>
      <c r="C1598" s="65"/>
      <c r="D1598" s="66"/>
      <c r="E1598" s="51"/>
      <c r="F1598" s="51"/>
      <c r="G1598" s="51"/>
      <c r="H1598" s="51"/>
      <c r="I1598" s="88"/>
    </row>
    <row r="1599" spans="1:9">
      <c r="A1599" s="92"/>
      <c r="B1599" s="61"/>
      <c r="C1599" s="65"/>
      <c r="D1599" s="69" t="s">
        <v>86</v>
      </c>
      <c r="E1599" s="51"/>
      <c r="F1599" s="51"/>
      <c r="G1599" s="51"/>
      <c r="H1599" s="51"/>
      <c r="I1599" s="88"/>
    </row>
    <row r="1600" spans="1:9" ht="36">
      <c r="A1600" s="93"/>
      <c r="B1600" s="70" t="s">
        <v>76</v>
      </c>
      <c r="C1600" s="72" t="s">
        <v>131</v>
      </c>
      <c r="D1600" s="75" t="s">
        <v>815</v>
      </c>
      <c r="E1600" s="51"/>
      <c r="F1600" s="51"/>
      <c r="G1600" s="51"/>
      <c r="H1600" s="51"/>
      <c r="I1600" s="88"/>
    </row>
    <row r="1601" spans="1:9" ht="27">
      <c r="A1601" s="94"/>
      <c r="B1601" s="71" t="s">
        <v>77</v>
      </c>
      <c r="C1601" s="73" t="s">
        <v>814</v>
      </c>
      <c r="D1601" s="75" t="s">
        <v>83</v>
      </c>
      <c r="E1601" s="51"/>
      <c r="F1601" s="51"/>
      <c r="G1601" s="51"/>
      <c r="H1601" s="51"/>
      <c r="I1601" s="88"/>
    </row>
    <row r="1602" spans="1:9" ht="63">
      <c r="A1602" s="95"/>
      <c r="B1602" s="71"/>
      <c r="C1602" s="57" t="s">
        <v>133</v>
      </c>
      <c r="D1602" s="75" t="s">
        <v>811</v>
      </c>
      <c r="E1602" s="51"/>
      <c r="F1602" s="51"/>
      <c r="G1602" s="51"/>
      <c r="H1602" s="51"/>
      <c r="I1602" s="88"/>
    </row>
    <row r="1603" spans="1:9" ht="36">
      <c r="A1603" s="95" t="s">
        <v>75</v>
      </c>
      <c r="B1603" s="71"/>
      <c r="C1603" s="74" t="s">
        <v>91</v>
      </c>
      <c r="D1603" s="76" t="s">
        <v>812</v>
      </c>
      <c r="E1603" s="51"/>
      <c r="F1603" s="51"/>
      <c r="G1603" s="51"/>
      <c r="H1603" s="51"/>
      <c r="I1603" s="88"/>
    </row>
    <row r="1604" spans="1:9">
      <c r="A1604" s="95"/>
      <c r="B1604" s="71"/>
      <c r="C1604" s="74"/>
      <c r="D1604" s="75"/>
      <c r="E1604" s="51"/>
      <c r="F1604" s="51"/>
      <c r="G1604" s="51"/>
      <c r="H1604" s="51"/>
      <c r="I1604" s="88"/>
    </row>
    <row r="1605" spans="1:9">
      <c r="A1605" s="95"/>
      <c r="B1605" s="71"/>
      <c r="C1605" s="74"/>
      <c r="D1605" s="75"/>
      <c r="E1605" s="51"/>
      <c r="F1605" s="51"/>
      <c r="G1605" s="51"/>
      <c r="H1605" s="51"/>
      <c r="I1605" s="88"/>
    </row>
    <row r="1606" spans="1:9">
      <c r="A1606" s="95"/>
      <c r="B1606" s="71"/>
      <c r="C1606" s="74"/>
      <c r="D1606" s="75"/>
      <c r="E1606" s="51"/>
      <c r="F1606" s="51"/>
      <c r="G1606" s="51"/>
      <c r="H1606" s="51"/>
      <c r="I1606" s="88"/>
    </row>
    <row r="1607" spans="1:9">
      <c r="A1607" s="95"/>
      <c r="B1607" s="71"/>
      <c r="C1607" s="74"/>
      <c r="D1607" s="78" t="s">
        <v>86</v>
      </c>
      <c r="E1607" s="51"/>
      <c r="F1607" s="51"/>
      <c r="G1607" s="51"/>
      <c r="H1607" s="51"/>
      <c r="I1607" s="88"/>
    </row>
    <row r="1608" spans="1:9" ht="36">
      <c r="A1608" s="90"/>
      <c r="B1608" s="60" t="s">
        <v>76</v>
      </c>
      <c r="C1608" s="62" t="s">
        <v>131</v>
      </c>
      <c r="D1608" s="66" t="s">
        <v>817</v>
      </c>
      <c r="E1608" s="51"/>
      <c r="F1608" s="51"/>
      <c r="G1608" s="51"/>
      <c r="H1608" s="51"/>
      <c r="I1608" s="88"/>
    </row>
    <row r="1609" spans="1:9" ht="18">
      <c r="A1609" s="91"/>
      <c r="B1609" s="61" t="s">
        <v>77</v>
      </c>
      <c r="C1609" s="63" t="s">
        <v>816</v>
      </c>
      <c r="D1609" s="66" t="s">
        <v>83</v>
      </c>
      <c r="E1609" s="51"/>
      <c r="F1609" s="51"/>
      <c r="G1609" s="51"/>
      <c r="H1609" s="51"/>
      <c r="I1609" s="88"/>
    </row>
    <row r="1610" spans="1:9" ht="63">
      <c r="A1610" s="92"/>
      <c r="B1610" s="61"/>
      <c r="C1610" s="64" t="s">
        <v>133</v>
      </c>
      <c r="D1610" s="66" t="s">
        <v>818</v>
      </c>
      <c r="E1610" s="51"/>
      <c r="F1610" s="51"/>
      <c r="G1610" s="51"/>
      <c r="H1610" s="51"/>
      <c r="I1610" s="88"/>
    </row>
    <row r="1611" spans="1:9" ht="36">
      <c r="A1611" s="92" t="s">
        <v>75</v>
      </c>
      <c r="B1611" s="61"/>
      <c r="C1611" s="65" t="s">
        <v>155</v>
      </c>
      <c r="D1611" s="67" t="s">
        <v>819</v>
      </c>
      <c r="E1611" s="51"/>
      <c r="F1611" s="51"/>
      <c r="G1611" s="51"/>
      <c r="H1611" s="51"/>
      <c r="I1611" s="88"/>
    </row>
    <row r="1612" spans="1:9">
      <c r="A1612" s="92"/>
      <c r="B1612" s="61"/>
      <c r="C1612" s="65"/>
      <c r="D1612" s="66"/>
      <c r="E1612" s="51"/>
      <c r="F1612" s="51"/>
      <c r="G1612" s="51"/>
      <c r="H1612" s="51"/>
      <c r="I1612" s="88"/>
    </row>
    <row r="1613" spans="1:9">
      <c r="A1613" s="92"/>
      <c r="B1613" s="61"/>
      <c r="C1613" s="65"/>
      <c r="D1613" s="66"/>
      <c r="E1613" s="51"/>
      <c r="F1613" s="51"/>
      <c r="G1613" s="51"/>
      <c r="H1613" s="51"/>
      <c r="I1613" s="88"/>
    </row>
    <row r="1614" spans="1:9">
      <c r="A1614" s="92"/>
      <c r="B1614" s="61"/>
      <c r="C1614" s="65"/>
      <c r="D1614" s="66"/>
      <c r="E1614" s="51"/>
      <c r="F1614" s="51"/>
      <c r="G1614" s="51"/>
      <c r="H1614" s="51"/>
      <c r="I1614" s="88"/>
    </row>
    <row r="1615" spans="1:9">
      <c r="A1615" s="92"/>
      <c r="B1615" s="61"/>
      <c r="C1615" s="65"/>
      <c r="D1615" s="69" t="s">
        <v>86</v>
      </c>
      <c r="E1615" s="51"/>
      <c r="F1615" s="51"/>
      <c r="G1615" s="51"/>
      <c r="H1615" s="51"/>
      <c r="I1615" s="88"/>
    </row>
    <row r="1616" spans="1:9" ht="36">
      <c r="A1616" s="93"/>
      <c r="B1616" s="70" t="s">
        <v>76</v>
      </c>
      <c r="C1616" s="72" t="s">
        <v>131</v>
      </c>
      <c r="D1616" s="75" t="s">
        <v>821</v>
      </c>
      <c r="E1616" s="51"/>
      <c r="F1616" s="51"/>
      <c r="G1616" s="51"/>
      <c r="H1616" s="51"/>
      <c r="I1616" s="88"/>
    </row>
    <row r="1617" spans="1:9" ht="63">
      <c r="A1617" s="94"/>
      <c r="B1617" s="71" t="s">
        <v>77</v>
      </c>
      <c r="C1617" s="57" t="s">
        <v>133</v>
      </c>
      <c r="D1617" s="75" t="s">
        <v>220</v>
      </c>
      <c r="E1617" s="51"/>
      <c r="F1617" s="51"/>
      <c r="G1617" s="51"/>
      <c r="H1617" s="51"/>
      <c r="I1617" s="88"/>
    </row>
    <row r="1618" spans="1:9" ht="36">
      <c r="A1618" s="95"/>
      <c r="B1618" s="71"/>
      <c r="C1618" s="74" t="s">
        <v>820</v>
      </c>
      <c r="D1618" s="75" t="s">
        <v>822</v>
      </c>
      <c r="E1618" s="51"/>
      <c r="F1618" s="51"/>
      <c r="G1618" s="51"/>
      <c r="H1618" s="51"/>
      <c r="I1618" s="88"/>
    </row>
    <row r="1619" spans="1:9">
      <c r="A1619" s="95" t="s">
        <v>75</v>
      </c>
      <c r="B1619" s="71"/>
      <c r="C1619" s="74"/>
      <c r="D1619" s="76" t="s">
        <v>823</v>
      </c>
      <c r="E1619" s="51"/>
      <c r="F1619" s="51"/>
      <c r="G1619" s="51"/>
      <c r="H1619" s="51"/>
      <c r="I1619" s="88"/>
    </row>
    <row r="1620" spans="1:9">
      <c r="A1620" s="95"/>
      <c r="B1620" s="71"/>
      <c r="C1620" s="74"/>
      <c r="D1620" s="75"/>
      <c r="E1620" s="51"/>
      <c r="F1620" s="51"/>
      <c r="G1620" s="51"/>
      <c r="H1620" s="51"/>
      <c r="I1620" s="88"/>
    </row>
    <row r="1621" spans="1:9">
      <c r="A1621" s="95"/>
      <c r="B1621" s="71"/>
      <c r="C1621" s="74"/>
      <c r="D1621" s="75"/>
      <c r="E1621" s="51"/>
      <c r="F1621" s="51"/>
      <c r="G1621" s="51"/>
      <c r="H1621" s="51"/>
      <c r="I1621" s="88"/>
    </row>
    <row r="1622" spans="1:9">
      <c r="A1622" s="95"/>
      <c r="B1622" s="71"/>
      <c r="C1622" s="74"/>
      <c r="D1622" s="75"/>
      <c r="E1622" s="51"/>
      <c r="F1622" s="51"/>
      <c r="G1622" s="51"/>
      <c r="H1622" s="51"/>
      <c r="I1622" s="88"/>
    </row>
    <row r="1623" spans="1:9">
      <c r="A1623" s="95"/>
      <c r="B1623" s="71"/>
      <c r="C1623" s="74"/>
      <c r="D1623" s="78" t="s">
        <v>86</v>
      </c>
      <c r="E1623" s="51"/>
      <c r="F1623" s="51"/>
      <c r="G1623" s="51"/>
      <c r="H1623" s="51"/>
      <c r="I1623" s="88"/>
    </row>
    <row r="1624" spans="1:9" ht="36">
      <c r="A1624" s="90"/>
      <c r="B1624" s="60" t="s">
        <v>76</v>
      </c>
      <c r="C1624" s="62" t="s">
        <v>131</v>
      </c>
      <c r="D1624" s="66" t="s">
        <v>825</v>
      </c>
      <c r="E1624" s="51"/>
      <c r="F1624" s="51"/>
      <c r="G1624" s="51"/>
      <c r="H1624" s="51"/>
      <c r="I1624" s="88"/>
    </row>
    <row r="1625" spans="1:9" ht="72">
      <c r="A1625" s="91"/>
      <c r="B1625" s="61" t="s">
        <v>77</v>
      </c>
      <c r="C1625" s="63" t="s">
        <v>824</v>
      </c>
      <c r="D1625" s="66" t="s">
        <v>83</v>
      </c>
      <c r="E1625" s="51"/>
      <c r="F1625" s="51"/>
      <c r="G1625" s="51"/>
      <c r="H1625" s="51"/>
      <c r="I1625" s="88"/>
    </row>
    <row r="1626" spans="1:9" ht="63">
      <c r="A1626" s="92"/>
      <c r="B1626" s="61"/>
      <c r="C1626" s="64" t="s">
        <v>133</v>
      </c>
      <c r="D1626" s="66" t="s">
        <v>826</v>
      </c>
      <c r="E1626" s="51"/>
      <c r="F1626" s="51"/>
      <c r="G1626" s="51"/>
      <c r="H1626" s="51"/>
      <c r="I1626" s="88"/>
    </row>
    <row r="1627" spans="1:9" ht="36">
      <c r="A1627" s="92" t="s">
        <v>75</v>
      </c>
      <c r="B1627" s="61"/>
      <c r="C1627" s="65" t="s">
        <v>96</v>
      </c>
      <c r="D1627" s="67" t="s">
        <v>827</v>
      </c>
      <c r="E1627" s="51"/>
      <c r="F1627" s="51"/>
      <c r="G1627" s="51"/>
      <c r="H1627" s="51"/>
      <c r="I1627" s="88"/>
    </row>
    <row r="1628" spans="1:9">
      <c r="A1628" s="92"/>
      <c r="B1628" s="61"/>
      <c r="C1628" s="65"/>
      <c r="D1628" s="66"/>
      <c r="E1628" s="51"/>
      <c r="F1628" s="51"/>
      <c r="G1628" s="51"/>
      <c r="H1628" s="51"/>
      <c r="I1628" s="88"/>
    </row>
    <row r="1629" spans="1:9">
      <c r="A1629" s="92"/>
      <c r="B1629" s="61"/>
      <c r="C1629" s="65"/>
      <c r="D1629" s="66"/>
      <c r="E1629" s="51"/>
      <c r="F1629" s="51"/>
      <c r="G1629" s="51"/>
      <c r="H1629" s="51"/>
      <c r="I1629" s="88"/>
    </row>
    <row r="1630" spans="1:9">
      <c r="A1630" s="92"/>
      <c r="B1630" s="61"/>
      <c r="C1630" s="65"/>
      <c r="D1630" s="66"/>
      <c r="E1630" s="51"/>
      <c r="F1630" s="51"/>
      <c r="G1630" s="51"/>
      <c r="H1630" s="51"/>
      <c r="I1630" s="88"/>
    </row>
    <row r="1631" spans="1:9">
      <c r="A1631" s="92"/>
      <c r="B1631" s="61"/>
      <c r="C1631" s="65"/>
      <c r="D1631" s="69" t="s">
        <v>86</v>
      </c>
      <c r="E1631" s="51"/>
      <c r="F1631" s="51"/>
      <c r="G1631" s="51"/>
      <c r="H1631" s="51"/>
      <c r="I1631" s="88"/>
    </row>
    <row r="1632" spans="1:9" ht="36">
      <c r="A1632" s="93"/>
      <c r="B1632" s="70" t="s">
        <v>76</v>
      </c>
      <c r="C1632" s="72" t="s">
        <v>131</v>
      </c>
      <c r="D1632" s="75" t="s">
        <v>829</v>
      </c>
      <c r="E1632" s="51"/>
      <c r="F1632" s="51"/>
      <c r="G1632" s="51"/>
      <c r="H1632" s="51"/>
      <c r="I1632" s="88"/>
    </row>
    <row r="1633" spans="1:9" ht="27">
      <c r="A1633" s="94"/>
      <c r="B1633" s="71" t="s">
        <v>77</v>
      </c>
      <c r="C1633" s="73" t="s">
        <v>828</v>
      </c>
      <c r="D1633" s="75" t="s">
        <v>83</v>
      </c>
      <c r="E1633" s="51"/>
      <c r="F1633" s="51"/>
      <c r="G1633" s="51"/>
      <c r="H1633" s="51"/>
      <c r="I1633" s="88"/>
    </row>
    <row r="1634" spans="1:9" ht="63">
      <c r="A1634" s="95"/>
      <c r="B1634" s="71"/>
      <c r="C1634" s="57" t="s">
        <v>133</v>
      </c>
      <c r="D1634" s="75" t="s">
        <v>830</v>
      </c>
      <c r="E1634" s="51"/>
      <c r="F1634" s="51"/>
      <c r="G1634" s="51"/>
      <c r="H1634" s="51"/>
      <c r="I1634" s="88"/>
    </row>
    <row r="1635" spans="1:9" ht="27">
      <c r="A1635" s="95" t="s">
        <v>75</v>
      </c>
      <c r="B1635" s="71"/>
      <c r="C1635" s="74" t="s">
        <v>766</v>
      </c>
      <c r="D1635" s="76" t="s">
        <v>831</v>
      </c>
      <c r="E1635" s="51"/>
      <c r="F1635" s="51"/>
      <c r="G1635" s="51"/>
      <c r="H1635" s="51"/>
      <c r="I1635" s="88"/>
    </row>
    <row r="1636" spans="1:9">
      <c r="A1636" s="95"/>
      <c r="B1636" s="71"/>
      <c r="C1636" s="74"/>
      <c r="D1636" s="75"/>
      <c r="E1636" s="51"/>
      <c r="F1636" s="51"/>
      <c r="G1636" s="51"/>
      <c r="H1636" s="51"/>
      <c r="I1636" s="88"/>
    </row>
    <row r="1637" spans="1:9">
      <c r="A1637" s="95"/>
      <c r="B1637" s="71"/>
      <c r="C1637" s="74"/>
      <c r="D1637" s="75"/>
      <c r="E1637" s="51"/>
      <c r="F1637" s="51"/>
      <c r="G1637" s="51"/>
      <c r="H1637" s="51"/>
      <c r="I1637" s="88"/>
    </row>
    <row r="1638" spans="1:9">
      <c r="A1638" s="95"/>
      <c r="B1638" s="71"/>
      <c r="C1638" s="74"/>
      <c r="D1638" s="75"/>
      <c r="E1638" s="51"/>
      <c r="F1638" s="51"/>
      <c r="G1638" s="51"/>
      <c r="H1638" s="51"/>
      <c r="I1638" s="88"/>
    </row>
    <row r="1639" spans="1:9">
      <c r="A1639" s="95"/>
      <c r="B1639" s="71"/>
      <c r="C1639" s="74"/>
      <c r="D1639" s="78" t="s">
        <v>86</v>
      </c>
      <c r="E1639" s="51"/>
      <c r="F1639" s="51"/>
      <c r="G1639" s="51"/>
      <c r="H1639" s="51"/>
      <c r="I1639" s="88"/>
    </row>
    <row r="1640" spans="1:9" ht="36">
      <c r="A1640" s="90"/>
      <c r="B1640" s="60" t="s">
        <v>76</v>
      </c>
      <c r="C1640" s="62" t="s">
        <v>131</v>
      </c>
      <c r="D1640" s="66" t="s">
        <v>832</v>
      </c>
      <c r="E1640" s="51"/>
      <c r="F1640" s="51"/>
      <c r="G1640" s="51"/>
      <c r="H1640" s="51"/>
      <c r="I1640" s="88"/>
    </row>
    <row r="1641" spans="1:9" ht="63">
      <c r="A1641" s="91"/>
      <c r="B1641" s="61" t="s">
        <v>87</v>
      </c>
      <c r="C1641" s="64" t="s">
        <v>133</v>
      </c>
      <c r="D1641" s="66" t="s">
        <v>220</v>
      </c>
      <c r="E1641" s="51"/>
      <c r="F1641" s="51"/>
      <c r="G1641" s="51"/>
      <c r="H1641" s="51"/>
      <c r="I1641" s="88"/>
    </row>
    <row r="1642" spans="1:9" ht="27">
      <c r="A1642" s="92"/>
      <c r="B1642" s="61"/>
      <c r="C1642" s="65" t="s">
        <v>762</v>
      </c>
      <c r="D1642" s="66" t="s">
        <v>830</v>
      </c>
      <c r="E1642" s="51"/>
      <c r="F1642" s="51"/>
      <c r="G1642" s="51"/>
      <c r="H1642" s="51"/>
      <c r="I1642" s="88"/>
    </row>
    <row r="1643" spans="1:9">
      <c r="A1643" s="92" t="s">
        <v>75</v>
      </c>
      <c r="B1643" s="61"/>
      <c r="C1643" s="65"/>
      <c r="D1643" s="67" t="s">
        <v>831</v>
      </c>
      <c r="E1643" s="51"/>
      <c r="F1643" s="51"/>
      <c r="G1643" s="51"/>
      <c r="H1643" s="51"/>
      <c r="I1643" s="88"/>
    </row>
    <row r="1644" spans="1:9">
      <c r="A1644" s="92"/>
      <c r="B1644" s="61"/>
      <c r="C1644" s="65"/>
      <c r="D1644" s="66"/>
      <c r="E1644" s="51"/>
      <c r="F1644" s="51"/>
      <c r="G1644" s="51"/>
      <c r="H1644" s="51"/>
      <c r="I1644" s="88"/>
    </row>
    <row r="1645" spans="1:9">
      <c r="A1645" s="92"/>
      <c r="B1645" s="61"/>
      <c r="C1645" s="65"/>
      <c r="D1645" s="66"/>
      <c r="E1645" s="51"/>
      <c r="F1645" s="51"/>
      <c r="G1645" s="51"/>
      <c r="H1645" s="51"/>
      <c r="I1645" s="88"/>
    </row>
    <row r="1646" spans="1:9">
      <c r="A1646" s="92"/>
      <c r="B1646" s="61"/>
      <c r="C1646" s="65"/>
      <c r="D1646" s="66"/>
      <c r="E1646" s="51"/>
      <c r="F1646" s="51"/>
      <c r="G1646" s="51"/>
      <c r="H1646" s="51"/>
      <c r="I1646" s="88"/>
    </row>
    <row r="1647" spans="1:9">
      <c r="A1647" s="92"/>
      <c r="B1647" s="61"/>
      <c r="C1647" s="65"/>
      <c r="D1647" s="69" t="s">
        <v>86</v>
      </c>
      <c r="E1647" s="51"/>
      <c r="F1647" s="51"/>
      <c r="G1647" s="51"/>
      <c r="H1647" s="51"/>
      <c r="I1647" s="88"/>
    </row>
    <row r="1648" spans="1:9" ht="36">
      <c r="A1648" s="93"/>
      <c r="B1648" s="70" t="s">
        <v>76</v>
      </c>
      <c r="C1648" s="72" t="s">
        <v>131</v>
      </c>
      <c r="D1648" s="75" t="s">
        <v>834</v>
      </c>
      <c r="E1648" s="51"/>
      <c r="F1648" s="51"/>
      <c r="G1648" s="51"/>
      <c r="H1648" s="51"/>
      <c r="I1648" s="88"/>
    </row>
    <row r="1649" spans="1:9" ht="27">
      <c r="A1649" s="94"/>
      <c r="B1649" s="71" t="s">
        <v>77</v>
      </c>
      <c r="C1649" s="73" t="s">
        <v>833</v>
      </c>
      <c r="D1649" s="75" t="s">
        <v>83</v>
      </c>
      <c r="E1649" s="51"/>
      <c r="F1649" s="51"/>
      <c r="G1649" s="51"/>
      <c r="H1649" s="51"/>
      <c r="I1649" s="88"/>
    </row>
    <row r="1650" spans="1:9" ht="63">
      <c r="A1650" s="95"/>
      <c r="B1650" s="71"/>
      <c r="C1650" s="57" t="s">
        <v>133</v>
      </c>
      <c r="D1650" s="75" t="s">
        <v>835</v>
      </c>
      <c r="E1650" s="51"/>
      <c r="F1650" s="51"/>
      <c r="G1650" s="51"/>
      <c r="H1650" s="51"/>
      <c r="I1650" s="88"/>
    </row>
    <row r="1651" spans="1:9" ht="27">
      <c r="A1651" s="95" t="s">
        <v>75</v>
      </c>
      <c r="B1651" s="71"/>
      <c r="C1651" s="74" t="s">
        <v>81</v>
      </c>
      <c r="D1651" s="76" t="s">
        <v>836</v>
      </c>
      <c r="E1651" s="51"/>
      <c r="F1651" s="51"/>
      <c r="G1651" s="51"/>
      <c r="H1651" s="51"/>
      <c r="I1651" s="88"/>
    </row>
    <row r="1652" spans="1:9">
      <c r="A1652" s="95"/>
      <c r="B1652" s="71"/>
      <c r="C1652" s="74"/>
      <c r="D1652" s="75"/>
      <c r="E1652" s="51"/>
      <c r="F1652" s="51"/>
      <c r="G1652" s="51"/>
      <c r="H1652" s="51"/>
      <c r="I1652" s="88"/>
    </row>
    <row r="1653" spans="1:9">
      <c r="A1653" s="95"/>
      <c r="B1653" s="71"/>
      <c r="C1653" s="74"/>
      <c r="D1653" s="75"/>
      <c r="E1653" s="51"/>
      <c r="F1653" s="51"/>
      <c r="G1653" s="51"/>
      <c r="H1653" s="51"/>
      <c r="I1653" s="88"/>
    </row>
    <row r="1654" spans="1:9">
      <c r="A1654" s="95"/>
      <c r="B1654" s="71"/>
      <c r="C1654" s="74"/>
      <c r="D1654" s="75"/>
      <c r="E1654" s="51"/>
      <c r="F1654" s="51"/>
      <c r="G1654" s="51"/>
      <c r="H1654" s="51"/>
      <c r="I1654" s="88"/>
    </row>
    <row r="1655" spans="1:9">
      <c r="A1655" s="95"/>
      <c r="B1655" s="71"/>
      <c r="C1655" s="74"/>
      <c r="D1655" s="78" t="s">
        <v>86</v>
      </c>
      <c r="E1655" s="51"/>
      <c r="F1655" s="51"/>
      <c r="G1655" s="51"/>
      <c r="H1655" s="51"/>
      <c r="I1655" s="88"/>
    </row>
    <row r="1656" spans="1:9" ht="36">
      <c r="A1656" s="90"/>
      <c r="B1656" s="60" t="s">
        <v>76</v>
      </c>
      <c r="C1656" s="62" t="s">
        <v>131</v>
      </c>
      <c r="D1656" s="66" t="s">
        <v>837</v>
      </c>
      <c r="E1656" s="51"/>
      <c r="F1656" s="51"/>
      <c r="G1656" s="51"/>
      <c r="H1656" s="51"/>
      <c r="I1656" s="88"/>
    </row>
    <row r="1657" spans="1:9" ht="63">
      <c r="A1657" s="91"/>
      <c r="B1657" s="61" t="s">
        <v>77</v>
      </c>
      <c r="C1657" s="64" t="s">
        <v>133</v>
      </c>
      <c r="D1657" s="66" t="s">
        <v>83</v>
      </c>
      <c r="E1657" s="51"/>
      <c r="F1657" s="51"/>
      <c r="G1657" s="51"/>
      <c r="H1657" s="51"/>
      <c r="I1657" s="88"/>
    </row>
    <row r="1658" spans="1:9" ht="27">
      <c r="A1658" s="92"/>
      <c r="B1658" s="61"/>
      <c r="C1658" s="65" t="s">
        <v>373</v>
      </c>
      <c r="D1658" s="66" t="s">
        <v>835</v>
      </c>
      <c r="E1658" s="51"/>
      <c r="F1658" s="51"/>
      <c r="G1658" s="51"/>
      <c r="H1658" s="51"/>
      <c r="I1658" s="88"/>
    </row>
    <row r="1659" spans="1:9">
      <c r="A1659" s="92" t="s">
        <v>75</v>
      </c>
      <c r="B1659" s="61"/>
      <c r="C1659" s="65"/>
      <c r="D1659" s="67" t="s">
        <v>836</v>
      </c>
      <c r="E1659" s="51"/>
      <c r="F1659" s="51"/>
      <c r="G1659" s="51"/>
      <c r="H1659" s="51"/>
      <c r="I1659" s="88"/>
    </row>
    <row r="1660" spans="1:9">
      <c r="A1660" s="92"/>
      <c r="B1660" s="61"/>
      <c r="C1660" s="65"/>
      <c r="D1660" s="66"/>
      <c r="E1660" s="51"/>
      <c r="F1660" s="51"/>
      <c r="G1660" s="51"/>
      <c r="H1660" s="51"/>
      <c r="I1660" s="88"/>
    </row>
    <row r="1661" spans="1:9">
      <c r="A1661" s="92"/>
      <c r="B1661" s="61"/>
      <c r="C1661" s="65"/>
      <c r="D1661" s="66"/>
      <c r="E1661" s="51"/>
      <c r="F1661" s="51"/>
      <c r="G1661" s="51"/>
      <c r="H1661" s="51"/>
      <c r="I1661" s="88"/>
    </row>
    <row r="1662" spans="1:9">
      <c r="A1662" s="92"/>
      <c r="B1662" s="61"/>
      <c r="C1662" s="65"/>
      <c r="D1662" s="66"/>
      <c r="E1662" s="51"/>
      <c r="F1662" s="51"/>
      <c r="G1662" s="51"/>
      <c r="H1662" s="51"/>
      <c r="I1662" s="88"/>
    </row>
    <row r="1663" spans="1:9">
      <c r="A1663" s="92"/>
      <c r="B1663" s="61"/>
      <c r="C1663" s="65"/>
      <c r="D1663" s="69" t="s">
        <v>86</v>
      </c>
      <c r="E1663" s="51"/>
      <c r="F1663" s="51"/>
      <c r="G1663" s="51"/>
      <c r="H1663" s="51"/>
      <c r="I1663" s="88"/>
    </row>
    <row r="1664" spans="1:9" ht="36">
      <c r="A1664" s="93"/>
      <c r="B1664" s="70" t="s">
        <v>76</v>
      </c>
      <c r="C1664" s="72" t="s">
        <v>131</v>
      </c>
      <c r="D1664" s="75" t="s">
        <v>838</v>
      </c>
      <c r="E1664" s="51"/>
      <c r="F1664" s="51"/>
      <c r="G1664" s="51"/>
      <c r="H1664" s="51"/>
      <c r="I1664" s="88"/>
    </row>
    <row r="1665" spans="1:9" ht="63">
      <c r="A1665" s="94"/>
      <c r="B1665" s="71" t="s">
        <v>77</v>
      </c>
      <c r="C1665" s="57" t="s">
        <v>133</v>
      </c>
      <c r="D1665" s="75" t="s">
        <v>83</v>
      </c>
      <c r="E1665" s="51"/>
      <c r="F1665" s="51"/>
      <c r="G1665" s="51"/>
      <c r="H1665" s="51"/>
      <c r="I1665" s="88"/>
    </row>
    <row r="1666" spans="1:9" ht="36">
      <c r="A1666" s="95"/>
      <c r="B1666" s="71"/>
      <c r="C1666" s="74" t="s">
        <v>190</v>
      </c>
      <c r="D1666" s="75" t="s">
        <v>835</v>
      </c>
      <c r="E1666" s="51"/>
      <c r="F1666" s="51"/>
      <c r="G1666" s="51"/>
      <c r="H1666" s="51"/>
      <c r="I1666" s="88"/>
    </row>
    <row r="1667" spans="1:9">
      <c r="A1667" s="95" t="s">
        <v>75</v>
      </c>
      <c r="B1667" s="71"/>
      <c r="C1667" s="74"/>
      <c r="D1667" s="76" t="s">
        <v>836</v>
      </c>
      <c r="E1667" s="51"/>
      <c r="F1667" s="51"/>
      <c r="G1667" s="51"/>
      <c r="H1667" s="51"/>
      <c r="I1667" s="88"/>
    </row>
    <row r="1668" spans="1:9">
      <c r="A1668" s="95"/>
      <c r="B1668" s="71"/>
      <c r="C1668" s="74"/>
      <c r="D1668" s="75"/>
      <c r="E1668" s="51"/>
      <c r="F1668" s="51"/>
      <c r="G1668" s="51"/>
      <c r="H1668" s="51"/>
      <c r="I1668" s="88"/>
    </row>
    <row r="1669" spans="1:9">
      <c r="A1669" s="95"/>
      <c r="B1669" s="71"/>
      <c r="C1669" s="74"/>
      <c r="D1669" s="75"/>
      <c r="E1669" s="51"/>
      <c r="F1669" s="51"/>
      <c r="G1669" s="51"/>
      <c r="H1669" s="51"/>
      <c r="I1669" s="88"/>
    </row>
    <row r="1670" spans="1:9">
      <c r="A1670" s="95"/>
      <c r="B1670" s="71"/>
      <c r="C1670" s="74"/>
      <c r="D1670" s="75"/>
      <c r="E1670" s="51"/>
      <c r="F1670" s="51"/>
      <c r="G1670" s="51"/>
      <c r="H1670" s="51"/>
      <c r="I1670" s="88"/>
    </row>
    <row r="1671" spans="1:9">
      <c r="A1671" s="95"/>
      <c r="B1671" s="71"/>
      <c r="C1671" s="74"/>
      <c r="D1671" s="78" t="s">
        <v>86</v>
      </c>
      <c r="E1671" s="51"/>
      <c r="F1671" s="51"/>
      <c r="G1671" s="51"/>
      <c r="H1671" s="51"/>
      <c r="I1671" s="88"/>
    </row>
    <row r="1672" spans="1:9" ht="36">
      <c r="A1672" s="90"/>
      <c r="B1672" s="60" t="s">
        <v>76</v>
      </c>
      <c r="C1672" s="62" t="s">
        <v>131</v>
      </c>
      <c r="D1672" s="66" t="s">
        <v>160</v>
      </c>
      <c r="E1672" s="51"/>
      <c r="F1672" s="51"/>
      <c r="G1672" s="51"/>
      <c r="H1672" s="51"/>
      <c r="I1672" s="88"/>
    </row>
    <row r="1673" spans="1:9" ht="36">
      <c r="A1673" s="91"/>
      <c r="B1673" s="61" t="s">
        <v>77</v>
      </c>
      <c r="C1673" s="63" t="s">
        <v>839</v>
      </c>
      <c r="D1673" s="66" t="s">
        <v>83</v>
      </c>
      <c r="E1673" s="51"/>
      <c r="F1673" s="51"/>
      <c r="G1673" s="51"/>
      <c r="H1673" s="51"/>
      <c r="I1673" s="88"/>
    </row>
    <row r="1674" spans="1:9" ht="63">
      <c r="A1674" s="92"/>
      <c r="B1674" s="61"/>
      <c r="C1674" s="64" t="s">
        <v>133</v>
      </c>
      <c r="D1674" s="66" t="s">
        <v>835</v>
      </c>
      <c r="E1674" s="51"/>
      <c r="F1674" s="51"/>
      <c r="G1674" s="51"/>
      <c r="H1674" s="51"/>
      <c r="I1674" s="88"/>
    </row>
    <row r="1675" spans="1:9" ht="36">
      <c r="A1675" s="92" t="s">
        <v>75</v>
      </c>
      <c r="B1675" s="61"/>
      <c r="C1675" s="65" t="s">
        <v>91</v>
      </c>
      <c r="D1675" s="67" t="s">
        <v>836</v>
      </c>
      <c r="E1675" s="51"/>
      <c r="F1675" s="51"/>
      <c r="G1675" s="51"/>
      <c r="H1675" s="51"/>
      <c r="I1675" s="88"/>
    </row>
    <row r="1676" spans="1:9">
      <c r="A1676" s="92"/>
      <c r="B1676" s="61"/>
      <c r="C1676" s="65"/>
      <c r="D1676" s="66"/>
      <c r="E1676" s="51"/>
      <c r="F1676" s="51"/>
      <c r="G1676" s="51"/>
      <c r="H1676" s="51"/>
      <c r="I1676" s="88"/>
    </row>
    <row r="1677" spans="1:9">
      <c r="A1677" s="92"/>
      <c r="B1677" s="61"/>
      <c r="C1677" s="65"/>
      <c r="D1677" s="66"/>
      <c r="E1677" s="51"/>
      <c r="F1677" s="51"/>
      <c r="G1677" s="51"/>
      <c r="H1677" s="51"/>
      <c r="I1677" s="88"/>
    </row>
    <row r="1678" spans="1:9">
      <c r="A1678" s="92"/>
      <c r="B1678" s="61"/>
      <c r="C1678" s="65"/>
      <c r="D1678" s="66"/>
      <c r="E1678" s="51"/>
      <c r="F1678" s="51"/>
      <c r="G1678" s="51"/>
      <c r="H1678" s="51"/>
      <c r="I1678" s="88"/>
    </row>
    <row r="1679" spans="1:9">
      <c r="A1679" s="92"/>
      <c r="B1679" s="61"/>
      <c r="C1679" s="65"/>
      <c r="D1679" s="69" t="s">
        <v>86</v>
      </c>
      <c r="E1679" s="51"/>
      <c r="F1679" s="51"/>
      <c r="G1679" s="51"/>
      <c r="H1679" s="51"/>
      <c r="I1679" s="88"/>
    </row>
    <row r="1680" spans="1:9" ht="36">
      <c r="A1680" s="93"/>
      <c r="B1680" s="70" t="s">
        <v>76</v>
      </c>
      <c r="C1680" s="72" t="s">
        <v>131</v>
      </c>
      <c r="D1680" s="75" t="s">
        <v>841</v>
      </c>
      <c r="E1680" s="51"/>
      <c r="F1680" s="51"/>
      <c r="G1680" s="51"/>
      <c r="H1680" s="51"/>
      <c r="I1680" s="88"/>
    </row>
    <row r="1681" spans="1:9" ht="81">
      <c r="A1681" s="94"/>
      <c r="B1681" s="71" t="s">
        <v>77</v>
      </c>
      <c r="C1681" s="73" t="s">
        <v>840</v>
      </c>
      <c r="D1681" s="75" t="s">
        <v>83</v>
      </c>
      <c r="E1681" s="51"/>
      <c r="F1681" s="51"/>
      <c r="G1681" s="51"/>
      <c r="H1681" s="51"/>
      <c r="I1681" s="88"/>
    </row>
    <row r="1682" spans="1:9" ht="63">
      <c r="A1682" s="95"/>
      <c r="B1682" s="71"/>
      <c r="C1682" s="57" t="s">
        <v>133</v>
      </c>
      <c r="D1682" s="75" t="s">
        <v>835</v>
      </c>
      <c r="E1682" s="51"/>
      <c r="F1682" s="51"/>
      <c r="G1682" s="51"/>
      <c r="H1682" s="51"/>
      <c r="I1682" s="88"/>
    </row>
    <row r="1683" spans="1:9" ht="36">
      <c r="A1683" s="95" t="s">
        <v>75</v>
      </c>
      <c r="B1683" s="71"/>
      <c r="C1683" s="74" t="s">
        <v>96</v>
      </c>
      <c r="D1683" s="76" t="s">
        <v>836</v>
      </c>
      <c r="E1683" s="51"/>
      <c r="F1683" s="51"/>
      <c r="G1683" s="51"/>
      <c r="H1683" s="51"/>
      <c r="I1683" s="88"/>
    </row>
    <row r="1684" spans="1:9">
      <c r="A1684" s="95"/>
      <c r="B1684" s="71"/>
      <c r="C1684" s="74"/>
      <c r="D1684" s="75"/>
      <c r="E1684" s="51"/>
      <c r="F1684" s="51"/>
      <c r="G1684" s="51"/>
      <c r="H1684" s="51"/>
      <c r="I1684" s="88"/>
    </row>
    <row r="1685" spans="1:9">
      <c r="A1685" s="95"/>
      <c r="B1685" s="71"/>
      <c r="C1685" s="74"/>
      <c r="D1685" s="75"/>
      <c r="E1685" s="51"/>
      <c r="F1685" s="51"/>
      <c r="G1685" s="51"/>
      <c r="H1685" s="51"/>
      <c r="I1685" s="88"/>
    </row>
    <row r="1686" spans="1:9">
      <c r="A1686" s="95"/>
      <c r="B1686" s="71"/>
      <c r="C1686" s="74"/>
      <c r="D1686" s="75"/>
      <c r="E1686" s="51"/>
      <c r="F1686" s="51"/>
      <c r="G1686" s="51"/>
      <c r="H1686" s="51"/>
      <c r="I1686" s="88"/>
    </row>
    <row r="1687" spans="1:9">
      <c r="A1687" s="95"/>
      <c r="B1687" s="71"/>
      <c r="C1687" s="74"/>
      <c r="D1687" s="78" t="s">
        <v>86</v>
      </c>
      <c r="E1687" s="51"/>
      <c r="F1687" s="51"/>
      <c r="G1687" s="51"/>
      <c r="H1687" s="51"/>
      <c r="I1687" s="88"/>
    </row>
    <row r="1688" spans="1:9" ht="36">
      <c r="A1688" s="90"/>
      <c r="B1688" s="60" t="s">
        <v>76</v>
      </c>
      <c r="C1688" s="62" t="s">
        <v>131</v>
      </c>
      <c r="D1688" s="66" t="s">
        <v>843</v>
      </c>
      <c r="E1688" s="51"/>
      <c r="F1688" s="51"/>
      <c r="G1688" s="51"/>
      <c r="H1688" s="51"/>
      <c r="I1688" s="88"/>
    </row>
    <row r="1689" spans="1:9" ht="36">
      <c r="A1689" s="91"/>
      <c r="B1689" s="61" t="s">
        <v>77</v>
      </c>
      <c r="C1689" s="63" t="s">
        <v>842</v>
      </c>
      <c r="D1689" s="66" t="s">
        <v>83</v>
      </c>
      <c r="E1689" s="51"/>
      <c r="F1689" s="51"/>
      <c r="G1689" s="51"/>
      <c r="H1689" s="51"/>
      <c r="I1689" s="88"/>
    </row>
    <row r="1690" spans="1:9" ht="63">
      <c r="A1690" s="92"/>
      <c r="B1690" s="61"/>
      <c r="C1690" s="64" t="s">
        <v>133</v>
      </c>
      <c r="D1690" s="66" t="s">
        <v>835</v>
      </c>
      <c r="E1690" s="51"/>
      <c r="F1690" s="51"/>
      <c r="G1690" s="51"/>
      <c r="H1690" s="51"/>
      <c r="I1690" s="88"/>
    </row>
    <row r="1691" spans="1:9" ht="36">
      <c r="A1691" s="92" t="s">
        <v>75</v>
      </c>
      <c r="B1691" s="61"/>
      <c r="C1691" s="65" t="s">
        <v>91</v>
      </c>
      <c r="D1691" s="67" t="s">
        <v>836</v>
      </c>
      <c r="E1691" s="51"/>
      <c r="F1691" s="51"/>
      <c r="G1691" s="51"/>
      <c r="H1691" s="51"/>
      <c r="I1691" s="88"/>
    </row>
    <row r="1692" spans="1:9">
      <c r="A1692" s="92"/>
      <c r="B1692" s="61"/>
      <c r="C1692" s="65"/>
      <c r="D1692" s="66"/>
      <c r="E1692" s="51"/>
      <c r="F1692" s="51"/>
      <c r="G1692" s="51"/>
      <c r="H1692" s="51"/>
      <c r="I1692" s="88"/>
    </row>
    <row r="1693" spans="1:9">
      <c r="A1693" s="92"/>
      <c r="B1693" s="61"/>
      <c r="C1693" s="65"/>
      <c r="D1693" s="66"/>
      <c r="E1693" s="51"/>
      <c r="F1693" s="51"/>
      <c r="G1693" s="51"/>
      <c r="H1693" s="51"/>
      <c r="I1693" s="88"/>
    </row>
    <row r="1694" spans="1:9">
      <c r="A1694" s="92"/>
      <c r="B1694" s="61"/>
      <c r="C1694" s="65"/>
      <c r="D1694" s="66"/>
      <c r="E1694" s="51"/>
      <c r="F1694" s="51"/>
      <c r="G1694" s="51"/>
      <c r="H1694" s="51"/>
      <c r="I1694" s="88"/>
    </row>
    <row r="1695" spans="1:9">
      <c r="A1695" s="92"/>
      <c r="B1695" s="61"/>
      <c r="C1695" s="65"/>
      <c r="D1695" s="69" t="s">
        <v>86</v>
      </c>
      <c r="E1695" s="51"/>
      <c r="F1695" s="51"/>
      <c r="G1695" s="51"/>
      <c r="H1695" s="51"/>
      <c r="I1695" s="88"/>
    </row>
    <row r="1696" spans="1:9" ht="36">
      <c r="A1696" s="93"/>
      <c r="B1696" s="70" t="s">
        <v>76</v>
      </c>
      <c r="C1696" s="72" t="s">
        <v>131</v>
      </c>
      <c r="D1696" s="75" t="s">
        <v>844</v>
      </c>
      <c r="E1696" s="51"/>
      <c r="F1696" s="51"/>
      <c r="G1696" s="51"/>
      <c r="H1696" s="51"/>
      <c r="I1696" s="88"/>
    </row>
    <row r="1697" spans="1:9" ht="63">
      <c r="A1697" s="94"/>
      <c r="B1697" s="71" t="s">
        <v>77</v>
      </c>
      <c r="C1697" s="57" t="s">
        <v>133</v>
      </c>
      <c r="D1697" s="75" t="s">
        <v>83</v>
      </c>
      <c r="E1697" s="51"/>
      <c r="F1697" s="51"/>
      <c r="G1697" s="51"/>
      <c r="H1697" s="51"/>
      <c r="I1697" s="88"/>
    </row>
    <row r="1698" spans="1:9" ht="36">
      <c r="A1698" s="95"/>
      <c r="B1698" s="71"/>
      <c r="C1698" s="74" t="s">
        <v>289</v>
      </c>
      <c r="D1698" s="75" t="s">
        <v>845</v>
      </c>
      <c r="E1698" s="51"/>
      <c r="F1698" s="51"/>
      <c r="G1698" s="51"/>
      <c r="H1698" s="51"/>
      <c r="I1698" s="88"/>
    </row>
    <row r="1699" spans="1:9">
      <c r="A1699" s="95" t="s">
        <v>75</v>
      </c>
      <c r="B1699" s="71"/>
      <c r="C1699" s="74"/>
      <c r="D1699" s="76" t="s">
        <v>846</v>
      </c>
      <c r="E1699" s="51"/>
      <c r="F1699" s="51"/>
      <c r="G1699" s="51"/>
      <c r="H1699" s="51"/>
      <c r="I1699" s="88"/>
    </row>
    <row r="1700" spans="1:9">
      <c r="A1700" s="95"/>
      <c r="B1700" s="71"/>
      <c r="C1700" s="74"/>
      <c r="D1700" s="75"/>
      <c r="E1700" s="51"/>
      <c r="F1700" s="51"/>
      <c r="G1700" s="51"/>
      <c r="H1700" s="51"/>
      <c r="I1700" s="88"/>
    </row>
    <row r="1701" spans="1:9">
      <c r="A1701" s="95"/>
      <c r="B1701" s="71"/>
      <c r="C1701" s="74"/>
      <c r="D1701" s="75"/>
      <c r="E1701" s="51"/>
      <c r="F1701" s="51"/>
      <c r="G1701" s="51"/>
      <c r="H1701" s="51"/>
      <c r="I1701" s="88"/>
    </row>
    <row r="1702" spans="1:9">
      <c r="A1702" s="95"/>
      <c r="B1702" s="71"/>
      <c r="C1702" s="74"/>
      <c r="D1702" s="75"/>
      <c r="E1702" s="51"/>
      <c r="F1702" s="51"/>
      <c r="G1702" s="51"/>
      <c r="H1702" s="51"/>
      <c r="I1702" s="88"/>
    </row>
    <row r="1703" spans="1:9">
      <c r="A1703" s="95"/>
      <c r="B1703" s="71"/>
      <c r="C1703" s="74"/>
      <c r="D1703" s="78" t="s">
        <v>86</v>
      </c>
      <c r="E1703" s="51"/>
      <c r="F1703" s="51"/>
      <c r="G1703" s="51"/>
      <c r="H1703" s="51"/>
      <c r="I1703" s="88"/>
    </row>
    <row r="1704" spans="1:9" ht="36">
      <c r="A1704" s="90"/>
      <c r="B1704" s="60" t="s">
        <v>76</v>
      </c>
      <c r="C1704" s="62" t="s">
        <v>131</v>
      </c>
      <c r="D1704" s="66" t="s">
        <v>847</v>
      </c>
      <c r="E1704" s="51"/>
      <c r="F1704" s="51"/>
      <c r="G1704" s="51"/>
      <c r="H1704" s="51"/>
      <c r="I1704" s="88"/>
    </row>
    <row r="1705" spans="1:9" ht="63">
      <c r="A1705" s="91"/>
      <c r="B1705" s="61" t="s">
        <v>77</v>
      </c>
      <c r="C1705" s="64" t="s">
        <v>133</v>
      </c>
      <c r="D1705" s="66" t="s">
        <v>83</v>
      </c>
      <c r="E1705" s="51"/>
      <c r="F1705" s="51"/>
      <c r="G1705" s="51"/>
      <c r="H1705" s="51"/>
      <c r="I1705" s="88"/>
    </row>
    <row r="1706" spans="1:9" ht="27">
      <c r="A1706" s="92"/>
      <c r="B1706" s="61"/>
      <c r="C1706" s="65" t="s">
        <v>390</v>
      </c>
      <c r="D1706" s="66" t="s">
        <v>848</v>
      </c>
      <c r="E1706" s="51"/>
      <c r="F1706" s="51"/>
      <c r="G1706" s="51"/>
      <c r="H1706" s="51"/>
      <c r="I1706" s="88"/>
    </row>
    <row r="1707" spans="1:9">
      <c r="A1707" s="92" t="s">
        <v>75</v>
      </c>
      <c r="B1707" s="61"/>
      <c r="C1707" s="65"/>
      <c r="D1707" s="67" t="s">
        <v>849</v>
      </c>
      <c r="E1707" s="51"/>
      <c r="F1707" s="51"/>
      <c r="G1707" s="51"/>
      <c r="H1707" s="51"/>
      <c r="I1707" s="88"/>
    </row>
    <row r="1708" spans="1:9">
      <c r="A1708" s="92"/>
      <c r="B1708" s="61"/>
      <c r="C1708" s="65"/>
      <c r="D1708" s="66"/>
      <c r="E1708" s="51"/>
      <c r="F1708" s="51"/>
      <c r="G1708" s="51"/>
      <c r="H1708" s="51"/>
      <c r="I1708" s="88"/>
    </row>
    <row r="1709" spans="1:9">
      <c r="A1709" s="92"/>
      <c r="B1709" s="61"/>
      <c r="C1709" s="65"/>
      <c r="D1709" s="66"/>
      <c r="E1709" s="51"/>
      <c r="F1709" s="51"/>
      <c r="G1709" s="51"/>
      <c r="H1709" s="51"/>
      <c r="I1709" s="88"/>
    </row>
    <row r="1710" spans="1:9">
      <c r="A1710" s="92"/>
      <c r="B1710" s="61"/>
      <c r="C1710" s="65"/>
      <c r="D1710" s="66"/>
      <c r="E1710" s="51"/>
      <c r="F1710" s="51"/>
      <c r="G1710" s="51"/>
      <c r="H1710" s="51"/>
      <c r="I1710" s="88"/>
    </row>
    <row r="1711" spans="1:9">
      <c r="A1711" s="92"/>
      <c r="B1711" s="61"/>
      <c r="C1711" s="65"/>
      <c r="D1711" s="69" t="s">
        <v>86</v>
      </c>
      <c r="E1711" s="51"/>
      <c r="F1711" s="51"/>
      <c r="G1711" s="51"/>
      <c r="H1711" s="51"/>
      <c r="I1711" s="88"/>
    </row>
    <row r="1712" spans="1:9" ht="36">
      <c r="A1712" s="93"/>
      <c r="B1712" s="70" t="s">
        <v>76</v>
      </c>
      <c r="C1712" s="72" t="s">
        <v>131</v>
      </c>
      <c r="D1712" s="75" t="s">
        <v>850</v>
      </c>
      <c r="E1712" s="51"/>
      <c r="F1712" s="51"/>
      <c r="G1712" s="51"/>
      <c r="H1712" s="51"/>
      <c r="I1712" s="88"/>
    </row>
    <row r="1713" spans="1:9" ht="63">
      <c r="A1713" s="94"/>
      <c r="B1713" s="71" t="s">
        <v>77</v>
      </c>
      <c r="C1713" s="57" t="s">
        <v>133</v>
      </c>
      <c r="D1713" s="75" t="s">
        <v>220</v>
      </c>
      <c r="E1713" s="51"/>
      <c r="F1713" s="51"/>
      <c r="G1713" s="51"/>
      <c r="H1713" s="51"/>
      <c r="I1713" s="88"/>
    </row>
    <row r="1714" spans="1:9" ht="36">
      <c r="A1714" s="95"/>
      <c r="B1714" s="71"/>
      <c r="C1714" s="74" t="s">
        <v>91</v>
      </c>
      <c r="D1714" s="75" t="s">
        <v>851</v>
      </c>
      <c r="E1714" s="51"/>
      <c r="F1714" s="51"/>
      <c r="G1714" s="51"/>
      <c r="H1714" s="51"/>
      <c r="I1714" s="88"/>
    </row>
    <row r="1715" spans="1:9">
      <c r="A1715" s="95" t="s">
        <v>75</v>
      </c>
      <c r="B1715" s="71"/>
      <c r="C1715" s="74"/>
      <c r="D1715" s="76" t="s">
        <v>852</v>
      </c>
      <c r="E1715" s="51"/>
      <c r="F1715" s="51"/>
      <c r="G1715" s="51"/>
      <c r="H1715" s="51"/>
      <c r="I1715" s="88"/>
    </row>
    <row r="1716" spans="1:9">
      <c r="A1716" s="95"/>
      <c r="B1716" s="71"/>
      <c r="C1716" s="74"/>
      <c r="D1716" s="75"/>
      <c r="E1716" s="51"/>
      <c r="F1716" s="51"/>
      <c r="G1716" s="51"/>
      <c r="H1716" s="51"/>
      <c r="I1716" s="88"/>
    </row>
    <row r="1717" spans="1:9">
      <c r="A1717" s="95"/>
      <c r="B1717" s="71"/>
      <c r="C1717" s="74"/>
      <c r="D1717" s="75"/>
      <c r="E1717" s="51"/>
      <c r="F1717" s="51"/>
      <c r="G1717" s="51"/>
      <c r="H1717" s="51"/>
      <c r="I1717" s="88"/>
    </row>
    <row r="1718" spans="1:9">
      <c r="A1718" s="95"/>
      <c r="B1718" s="71"/>
      <c r="C1718" s="74"/>
      <c r="D1718" s="75"/>
      <c r="E1718" s="51"/>
      <c r="F1718" s="51"/>
      <c r="G1718" s="51"/>
      <c r="H1718" s="51"/>
      <c r="I1718" s="88"/>
    </row>
    <row r="1719" spans="1:9">
      <c r="A1719" s="95"/>
      <c r="B1719" s="71"/>
      <c r="C1719" s="74"/>
      <c r="D1719" s="78" t="s">
        <v>86</v>
      </c>
      <c r="E1719" s="51"/>
      <c r="F1719" s="51"/>
      <c r="G1719" s="51"/>
      <c r="H1719" s="51"/>
      <c r="I1719" s="88"/>
    </row>
    <row r="1720" spans="1:9" ht="36">
      <c r="A1720" s="90"/>
      <c r="B1720" s="60" t="s">
        <v>76</v>
      </c>
      <c r="C1720" s="62" t="s">
        <v>131</v>
      </c>
      <c r="D1720" s="66" t="s">
        <v>856</v>
      </c>
      <c r="E1720" s="51"/>
      <c r="F1720" s="51"/>
      <c r="G1720" s="51"/>
      <c r="H1720" s="51"/>
      <c r="I1720" s="88"/>
    </row>
    <row r="1721" spans="1:9" ht="180">
      <c r="A1721" s="91"/>
      <c r="B1721" s="61" t="s">
        <v>77</v>
      </c>
      <c r="C1721" s="63" t="s">
        <v>853</v>
      </c>
      <c r="D1721" s="66" t="s">
        <v>83</v>
      </c>
      <c r="E1721" s="51"/>
      <c r="F1721" s="51"/>
      <c r="G1721" s="51"/>
      <c r="H1721" s="51"/>
      <c r="I1721" s="88"/>
    </row>
    <row r="1722" spans="1:9" ht="63">
      <c r="A1722" s="92"/>
      <c r="B1722" s="61"/>
      <c r="C1722" s="64" t="s">
        <v>133</v>
      </c>
      <c r="D1722" s="66" t="s">
        <v>851</v>
      </c>
      <c r="E1722" s="51"/>
      <c r="F1722" s="51"/>
      <c r="G1722" s="51"/>
      <c r="H1722" s="51"/>
      <c r="I1722" s="88"/>
    </row>
    <row r="1723" spans="1:9" ht="27">
      <c r="A1723" s="92" t="s">
        <v>75</v>
      </c>
      <c r="B1723" s="61"/>
      <c r="C1723" s="82" t="s">
        <v>854</v>
      </c>
      <c r="D1723" s="67" t="s">
        <v>852</v>
      </c>
      <c r="E1723" s="51"/>
      <c r="F1723" s="51"/>
      <c r="G1723" s="51"/>
      <c r="H1723" s="51"/>
      <c r="I1723" s="88"/>
    </row>
    <row r="1724" spans="1:9" ht="27">
      <c r="A1724" s="92"/>
      <c r="B1724" s="61"/>
      <c r="C1724" s="65" t="s">
        <v>855</v>
      </c>
      <c r="D1724" s="66"/>
      <c r="E1724" s="51"/>
      <c r="F1724" s="51"/>
      <c r="G1724" s="51"/>
      <c r="H1724" s="51"/>
      <c r="I1724" s="88"/>
    </row>
    <row r="1725" spans="1:9">
      <c r="A1725" s="92"/>
      <c r="B1725" s="61"/>
      <c r="C1725" s="65"/>
      <c r="D1725" s="66"/>
      <c r="E1725" s="51"/>
      <c r="F1725" s="51"/>
      <c r="G1725" s="51"/>
      <c r="H1725" s="51"/>
      <c r="I1725" s="88"/>
    </row>
    <row r="1726" spans="1:9">
      <c r="A1726" s="92"/>
      <c r="B1726" s="61"/>
      <c r="C1726" s="65"/>
      <c r="D1726" s="66"/>
      <c r="E1726" s="51"/>
      <c r="F1726" s="51"/>
      <c r="G1726" s="51"/>
      <c r="H1726" s="51"/>
      <c r="I1726" s="88"/>
    </row>
    <row r="1727" spans="1:9">
      <c r="A1727" s="92"/>
      <c r="B1727" s="61"/>
      <c r="C1727" s="65"/>
      <c r="D1727" s="66"/>
      <c r="E1727" s="51"/>
      <c r="F1727" s="51"/>
      <c r="G1727" s="51"/>
      <c r="H1727" s="51"/>
      <c r="I1727" s="88"/>
    </row>
    <row r="1728" spans="1:9">
      <c r="A1728" s="92"/>
      <c r="B1728" s="61"/>
      <c r="C1728" s="65"/>
      <c r="D1728" s="69" t="s">
        <v>86</v>
      </c>
      <c r="E1728" s="51"/>
      <c r="F1728" s="51"/>
      <c r="G1728" s="51"/>
      <c r="H1728" s="51"/>
      <c r="I1728" s="88"/>
    </row>
    <row r="1729" spans="1:9" ht="36">
      <c r="A1729" s="93"/>
      <c r="B1729" s="70" t="s">
        <v>76</v>
      </c>
      <c r="C1729" s="72" t="s">
        <v>131</v>
      </c>
      <c r="D1729" s="75" t="s">
        <v>857</v>
      </c>
      <c r="E1729" s="51"/>
      <c r="F1729" s="51"/>
      <c r="G1729" s="51"/>
      <c r="H1729" s="51"/>
      <c r="I1729" s="88"/>
    </row>
    <row r="1730" spans="1:9" ht="63">
      <c r="A1730" s="94"/>
      <c r="B1730" s="71" t="s">
        <v>77</v>
      </c>
      <c r="C1730" s="57" t="s">
        <v>133</v>
      </c>
      <c r="D1730" s="75" t="s">
        <v>220</v>
      </c>
      <c r="E1730" s="51"/>
      <c r="F1730" s="51"/>
      <c r="G1730" s="51"/>
      <c r="H1730" s="51"/>
      <c r="I1730" s="88"/>
    </row>
    <row r="1731" spans="1:9" ht="36">
      <c r="A1731" s="95"/>
      <c r="B1731" s="71"/>
      <c r="C1731" s="74" t="s">
        <v>91</v>
      </c>
      <c r="D1731" s="75" t="s">
        <v>851</v>
      </c>
      <c r="E1731" s="51"/>
      <c r="F1731" s="51"/>
      <c r="G1731" s="51"/>
      <c r="H1731" s="51"/>
      <c r="I1731" s="88"/>
    </row>
    <row r="1732" spans="1:9">
      <c r="A1732" s="95" t="s">
        <v>75</v>
      </c>
      <c r="B1732" s="71"/>
      <c r="C1732" s="74"/>
      <c r="D1732" s="76" t="s">
        <v>852</v>
      </c>
      <c r="E1732" s="51"/>
      <c r="F1732" s="51"/>
      <c r="G1732" s="51"/>
      <c r="H1732" s="51"/>
      <c r="I1732" s="88"/>
    </row>
    <row r="1733" spans="1:9">
      <c r="A1733" s="95"/>
      <c r="B1733" s="71"/>
      <c r="C1733" s="74"/>
      <c r="D1733" s="75"/>
      <c r="E1733" s="51"/>
      <c r="F1733" s="51"/>
      <c r="G1733" s="51"/>
      <c r="H1733" s="51"/>
      <c r="I1733" s="88"/>
    </row>
    <row r="1734" spans="1:9">
      <c r="A1734" s="95"/>
      <c r="B1734" s="71"/>
      <c r="C1734" s="74"/>
      <c r="D1734" s="75"/>
      <c r="E1734" s="51"/>
      <c r="F1734" s="51"/>
      <c r="G1734" s="51"/>
      <c r="H1734" s="51"/>
      <c r="I1734" s="88"/>
    </row>
    <row r="1735" spans="1:9">
      <c r="A1735" s="95"/>
      <c r="B1735" s="71"/>
      <c r="C1735" s="74"/>
      <c r="D1735" s="75"/>
      <c r="E1735" s="51"/>
      <c r="F1735" s="51"/>
      <c r="G1735" s="51"/>
      <c r="H1735" s="51"/>
      <c r="I1735" s="88"/>
    </row>
    <row r="1736" spans="1:9">
      <c r="A1736" s="95"/>
      <c r="B1736" s="71"/>
      <c r="C1736" s="74"/>
      <c r="D1736" s="78" t="s">
        <v>86</v>
      </c>
      <c r="E1736" s="51"/>
      <c r="F1736" s="51"/>
      <c r="G1736" s="51"/>
      <c r="H1736" s="51"/>
      <c r="I1736" s="88"/>
    </row>
    <row r="1737" spans="1:9" ht="36">
      <c r="A1737" s="90"/>
      <c r="B1737" s="60" t="s">
        <v>76</v>
      </c>
      <c r="C1737" s="62" t="s">
        <v>131</v>
      </c>
      <c r="D1737" s="66" t="s">
        <v>859</v>
      </c>
      <c r="E1737" s="51"/>
      <c r="F1737" s="51"/>
      <c r="G1737" s="51"/>
      <c r="H1737" s="51"/>
      <c r="I1737" s="88"/>
    </row>
    <row r="1738" spans="1:9" ht="63">
      <c r="A1738" s="91"/>
      <c r="B1738" s="61" t="s">
        <v>77</v>
      </c>
      <c r="C1738" s="64" t="s">
        <v>133</v>
      </c>
      <c r="D1738" s="66" t="s">
        <v>83</v>
      </c>
      <c r="E1738" s="51"/>
      <c r="F1738" s="51"/>
      <c r="G1738" s="51"/>
      <c r="H1738" s="51"/>
      <c r="I1738" s="88"/>
    </row>
    <row r="1739" spans="1:9" ht="36">
      <c r="A1739" s="92"/>
      <c r="B1739" s="61"/>
      <c r="C1739" s="65" t="s">
        <v>858</v>
      </c>
      <c r="D1739" s="66" t="s">
        <v>851</v>
      </c>
      <c r="E1739" s="51"/>
      <c r="F1739" s="51"/>
      <c r="G1739" s="51"/>
      <c r="H1739" s="51"/>
      <c r="I1739" s="88"/>
    </row>
    <row r="1740" spans="1:9">
      <c r="A1740" s="92" t="s">
        <v>75</v>
      </c>
      <c r="B1740" s="61"/>
      <c r="C1740" s="65"/>
      <c r="D1740" s="67" t="s">
        <v>852</v>
      </c>
      <c r="E1740" s="51"/>
      <c r="F1740" s="51"/>
      <c r="G1740" s="51"/>
      <c r="H1740" s="51"/>
      <c r="I1740" s="88"/>
    </row>
    <row r="1741" spans="1:9">
      <c r="A1741" s="92"/>
      <c r="B1741" s="61"/>
      <c r="C1741" s="65"/>
      <c r="D1741" s="66"/>
      <c r="E1741" s="51"/>
      <c r="F1741" s="51"/>
      <c r="G1741" s="51"/>
      <c r="H1741" s="51"/>
      <c r="I1741" s="88"/>
    </row>
    <row r="1742" spans="1:9">
      <c r="A1742" s="92"/>
      <c r="B1742" s="61"/>
      <c r="C1742" s="65"/>
      <c r="D1742" s="66"/>
      <c r="E1742" s="51"/>
      <c r="F1742" s="51"/>
      <c r="G1742" s="51"/>
      <c r="H1742" s="51"/>
      <c r="I1742" s="88"/>
    </row>
    <row r="1743" spans="1:9">
      <c r="A1743" s="92"/>
      <c r="B1743" s="61"/>
      <c r="C1743" s="65"/>
      <c r="D1743" s="66"/>
      <c r="E1743" s="51"/>
      <c r="F1743" s="51"/>
      <c r="G1743" s="51"/>
      <c r="H1743" s="51"/>
      <c r="I1743" s="88"/>
    </row>
    <row r="1744" spans="1:9">
      <c r="A1744" s="92"/>
      <c r="B1744" s="61"/>
      <c r="C1744" s="65"/>
      <c r="D1744" s="69" t="s">
        <v>86</v>
      </c>
      <c r="E1744" s="51"/>
      <c r="F1744" s="51"/>
      <c r="G1744" s="51"/>
      <c r="H1744" s="51"/>
      <c r="I1744" s="88"/>
    </row>
    <row r="1745" spans="1:9" ht="36">
      <c r="A1745" s="93"/>
      <c r="B1745" s="70" t="s">
        <v>76</v>
      </c>
      <c r="C1745" s="72" t="s">
        <v>131</v>
      </c>
      <c r="D1745" s="75" t="s">
        <v>860</v>
      </c>
      <c r="E1745" s="51"/>
      <c r="F1745" s="51"/>
      <c r="G1745" s="51"/>
      <c r="H1745" s="51"/>
      <c r="I1745" s="88"/>
    </row>
    <row r="1746" spans="1:9" ht="63">
      <c r="A1746" s="94"/>
      <c r="B1746" s="71" t="s">
        <v>77</v>
      </c>
      <c r="C1746" s="57" t="s">
        <v>133</v>
      </c>
      <c r="D1746" s="75" t="s">
        <v>83</v>
      </c>
      <c r="E1746" s="51"/>
      <c r="F1746" s="51"/>
      <c r="G1746" s="51"/>
      <c r="H1746" s="51"/>
      <c r="I1746" s="88"/>
    </row>
    <row r="1747" spans="1:9" ht="36">
      <c r="A1747" s="95"/>
      <c r="B1747" s="71"/>
      <c r="C1747" s="74" t="s">
        <v>632</v>
      </c>
      <c r="D1747" s="75" t="s">
        <v>851</v>
      </c>
      <c r="E1747" s="51"/>
      <c r="F1747" s="51"/>
      <c r="G1747" s="51"/>
      <c r="H1747" s="51"/>
      <c r="I1747" s="88"/>
    </row>
    <row r="1748" spans="1:9">
      <c r="A1748" s="95" t="s">
        <v>75</v>
      </c>
      <c r="B1748" s="71"/>
      <c r="C1748" s="74"/>
      <c r="D1748" s="76" t="s">
        <v>852</v>
      </c>
      <c r="E1748" s="51"/>
      <c r="F1748" s="51"/>
      <c r="G1748" s="51"/>
      <c r="H1748" s="51"/>
      <c r="I1748" s="88"/>
    </row>
    <row r="1749" spans="1:9">
      <c r="A1749" s="95"/>
      <c r="B1749" s="71"/>
      <c r="C1749" s="74"/>
      <c r="D1749" s="75"/>
      <c r="E1749" s="51"/>
      <c r="F1749" s="51"/>
      <c r="G1749" s="51"/>
      <c r="H1749" s="51"/>
      <c r="I1749" s="88"/>
    </row>
    <row r="1750" spans="1:9">
      <c r="A1750" s="95"/>
      <c r="B1750" s="71"/>
      <c r="C1750" s="74"/>
      <c r="D1750" s="75"/>
      <c r="E1750" s="51"/>
      <c r="F1750" s="51"/>
      <c r="G1750" s="51"/>
      <c r="H1750" s="51"/>
      <c r="I1750" s="88"/>
    </row>
    <row r="1751" spans="1:9">
      <c r="A1751" s="95"/>
      <c r="B1751" s="71"/>
      <c r="C1751" s="74"/>
      <c r="D1751" s="75"/>
      <c r="E1751" s="51"/>
      <c r="F1751" s="51"/>
      <c r="G1751" s="51"/>
      <c r="H1751" s="51"/>
      <c r="I1751" s="88"/>
    </row>
    <row r="1752" spans="1:9">
      <c r="A1752" s="95"/>
      <c r="B1752" s="71"/>
      <c r="C1752" s="74"/>
      <c r="D1752" s="78" t="s">
        <v>86</v>
      </c>
      <c r="E1752" s="51"/>
      <c r="F1752" s="51"/>
      <c r="G1752" s="51"/>
      <c r="H1752" s="51"/>
      <c r="I1752" s="88"/>
    </row>
    <row r="1753" spans="1:9" ht="36">
      <c r="A1753" s="90"/>
      <c r="B1753" s="60" t="s">
        <v>117</v>
      </c>
      <c r="C1753" s="62" t="s">
        <v>152</v>
      </c>
      <c r="D1753" s="66" t="s">
        <v>862</v>
      </c>
      <c r="E1753" s="51"/>
      <c r="F1753" s="51"/>
      <c r="G1753" s="51"/>
      <c r="H1753" s="51"/>
      <c r="I1753" s="88"/>
    </row>
    <row r="1754" spans="1:9" ht="99">
      <c r="A1754" s="91"/>
      <c r="B1754" s="61" t="s">
        <v>87</v>
      </c>
      <c r="C1754" s="63" t="s">
        <v>861</v>
      </c>
      <c r="D1754" s="66" t="s">
        <v>83</v>
      </c>
      <c r="E1754" s="51"/>
      <c r="F1754" s="51"/>
      <c r="G1754" s="51"/>
      <c r="H1754" s="51"/>
      <c r="I1754" s="88"/>
    </row>
    <row r="1755" spans="1:9" ht="36">
      <c r="A1755" s="92"/>
      <c r="B1755" s="61"/>
      <c r="C1755" s="64" t="s">
        <v>154</v>
      </c>
      <c r="D1755" s="66" t="s">
        <v>863</v>
      </c>
      <c r="E1755" s="51"/>
      <c r="F1755" s="51"/>
      <c r="G1755" s="51"/>
      <c r="H1755" s="51"/>
      <c r="I1755" s="88"/>
    </row>
    <row r="1756" spans="1:9" ht="36">
      <c r="A1756" s="92" t="s">
        <v>75</v>
      </c>
      <c r="B1756" s="61"/>
      <c r="C1756" s="65" t="s">
        <v>91</v>
      </c>
      <c r="D1756" s="67" t="s">
        <v>864</v>
      </c>
      <c r="E1756" s="51"/>
      <c r="F1756" s="51"/>
      <c r="G1756" s="51"/>
      <c r="H1756" s="51"/>
      <c r="I1756" s="88"/>
    </row>
    <row r="1757" spans="1:9">
      <c r="A1757" s="92"/>
      <c r="B1757" s="61"/>
      <c r="C1757" s="65"/>
      <c r="D1757" s="66"/>
      <c r="E1757" s="51"/>
      <c r="F1757" s="51"/>
      <c r="G1757" s="51"/>
      <c r="H1757" s="51"/>
      <c r="I1757" s="88"/>
    </row>
    <row r="1758" spans="1:9">
      <c r="A1758" s="92"/>
      <c r="B1758" s="61"/>
      <c r="C1758" s="65"/>
      <c r="D1758" s="66"/>
      <c r="E1758" s="51"/>
      <c r="F1758" s="51"/>
      <c r="G1758" s="51"/>
      <c r="H1758" s="51"/>
      <c r="I1758" s="88"/>
    </row>
    <row r="1759" spans="1:9">
      <c r="A1759" s="92"/>
      <c r="B1759" s="61"/>
      <c r="C1759" s="65"/>
      <c r="D1759" s="66"/>
      <c r="E1759" s="51"/>
      <c r="F1759" s="51"/>
      <c r="G1759" s="51"/>
      <c r="H1759" s="51"/>
      <c r="I1759" s="88"/>
    </row>
    <row r="1760" spans="1:9">
      <c r="A1760" s="92"/>
      <c r="B1760" s="61"/>
      <c r="C1760" s="65"/>
      <c r="D1760" s="69" t="s">
        <v>86</v>
      </c>
      <c r="E1760" s="51"/>
      <c r="F1760" s="51"/>
      <c r="G1760" s="51"/>
      <c r="H1760" s="51"/>
      <c r="I1760" s="88"/>
    </row>
    <row r="1761" spans="1:9" ht="36">
      <c r="A1761" s="93"/>
      <c r="B1761" s="70" t="s">
        <v>76</v>
      </c>
      <c r="C1761" s="72" t="s">
        <v>131</v>
      </c>
      <c r="D1761" s="75" t="s">
        <v>866</v>
      </c>
      <c r="E1761" s="51"/>
      <c r="F1761" s="51"/>
      <c r="G1761" s="51"/>
      <c r="H1761" s="51"/>
      <c r="I1761" s="88"/>
    </row>
    <row r="1762" spans="1:9">
      <c r="A1762" s="94"/>
      <c r="B1762" s="71" t="s">
        <v>77</v>
      </c>
      <c r="C1762" s="73" t="s">
        <v>865</v>
      </c>
      <c r="D1762" s="75" t="s">
        <v>83</v>
      </c>
      <c r="E1762" s="51"/>
      <c r="F1762" s="51"/>
      <c r="G1762" s="51"/>
      <c r="H1762" s="51"/>
      <c r="I1762" s="88"/>
    </row>
    <row r="1763" spans="1:9" ht="63">
      <c r="A1763" s="95"/>
      <c r="B1763" s="71"/>
      <c r="C1763" s="57" t="s">
        <v>133</v>
      </c>
      <c r="D1763" s="75" t="s">
        <v>867</v>
      </c>
      <c r="E1763" s="51"/>
      <c r="F1763" s="51"/>
      <c r="G1763" s="51"/>
      <c r="H1763" s="51"/>
      <c r="I1763" s="88"/>
    </row>
    <row r="1764" spans="1:9" ht="27">
      <c r="A1764" s="95" t="s">
        <v>75</v>
      </c>
      <c r="B1764" s="71"/>
      <c r="C1764" s="74" t="s">
        <v>185</v>
      </c>
      <c r="D1764" s="76" t="s">
        <v>868</v>
      </c>
      <c r="E1764" s="51"/>
      <c r="F1764" s="51"/>
      <c r="G1764" s="51"/>
      <c r="H1764" s="51"/>
      <c r="I1764" s="88"/>
    </row>
    <row r="1765" spans="1:9">
      <c r="A1765" s="95"/>
      <c r="B1765" s="71"/>
      <c r="C1765" s="74"/>
      <c r="D1765" s="75"/>
      <c r="E1765" s="51"/>
      <c r="F1765" s="51"/>
      <c r="G1765" s="51"/>
      <c r="H1765" s="51"/>
      <c r="I1765" s="88"/>
    </row>
    <row r="1766" spans="1:9">
      <c r="A1766" s="95"/>
      <c r="B1766" s="71"/>
      <c r="C1766" s="74"/>
      <c r="D1766" s="75"/>
      <c r="E1766" s="51"/>
      <c r="F1766" s="51"/>
      <c r="G1766" s="51"/>
      <c r="H1766" s="51"/>
      <c r="I1766" s="88"/>
    </row>
    <row r="1767" spans="1:9">
      <c r="A1767" s="95"/>
      <c r="B1767" s="71"/>
      <c r="C1767" s="74"/>
      <c r="D1767" s="75"/>
      <c r="E1767" s="51"/>
      <c r="F1767" s="51"/>
      <c r="G1767" s="51"/>
      <c r="H1767" s="51"/>
      <c r="I1767" s="88"/>
    </row>
    <row r="1768" spans="1:9">
      <c r="A1768" s="95"/>
      <c r="B1768" s="71"/>
      <c r="C1768" s="74"/>
      <c r="D1768" s="78" t="s">
        <v>86</v>
      </c>
      <c r="E1768" s="51"/>
      <c r="F1768" s="51"/>
      <c r="G1768" s="51"/>
      <c r="H1768" s="51"/>
      <c r="I1768" s="88"/>
    </row>
    <row r="1769" spans="1:9" ht="36">
      <c r="A1769" s="90"/>
      <c r="B1769" s="60" t="s">
        <v>76</v>
      </c>
      <c r="C1769" s="62" t="s">
        <v>131</v>
      </c>
      <c r="D1769" s="66" t="s">
        <v>869</v>
      </c>
      <c r="E1769" s="51"/>
      <c r="F1769" s="51"/>
      <c r="G1769" s="51"/>
      <c r="H1769" s="51"/>
      <c r="I1769" s="88"/>
    </row>
    <row r="1770" spans="1:9" ht="63">
      <c r="A1770" s="91"/>
      <c r="B1770" s="61" t="s">
        <v>77</v>
      </c>
      <c r="C1770" s="64" t="s">
        <v>133</v>
      </c>
      <c r="D1770" s="66" t="s">
        <v>83</v>
      </c>
      <c r="E1770" s="51"/>
      <c r="F1770" s="51"/>
      <c r="G1770" s="51"/>
      <c r="H1770" s="51"/>
      <c r="I1770" s="88"/>
    </row>
    <row r="1771" spans="1:9" ht="27">
      <c r="A1771" s="92"/>
      <c r="B1771" s="61"/>
      <c r="C1771" s="65" t="s">
        <v>338</v>
      </c>
      <c r="D1771" s="66" t="s">
        <v>870</v>
      </c>
      <c r="E1771" s="51"/>
      <c r="F1771" s="51"/>
      <c r="G1771" s="51"/>
      <c r="H1771" s="51"/>
      <c r="I1771" s="88"/>
    </row>
    <row r="1772" spans="1:9">
      <c r="A1772" s="92" t="s">
        <v>75</v>
      </c>
      <c r="B1772" s="61"/>
      <c r="C1772" s="65"/>
      <c r="D1772" s="67" t="s">
        <v>871</v>
      </c>
      <c r="E1772" s="51"/>
      <c r="F1772" s="51"/>
      <c r="G1772" s="51"/>
      <c r="H1772" s="51"/>
      <c r="I1772" s="88"/>
    </row>
    <row r="1773" spans="1:9">
      <c r="A1773" s="92"/>
      <c r="B1773" s="61"/>
      <c r="C1773" s="65"/>
      <c r="D1773" s="66"/>
      <c r="E1773" s="51"/>
      <c r="F1773" s="51"/>
      <c r="G1773" s="51"/>
      <c r="H1773" s="51"/>
      <c r="I1773" s="88"/>
    </row>
    <row r="1774" spans="1:9">
      <c r="A1774" s="92"/>
      <c r="B1774" s="61"/>
      <c r="C1774" s="65"/>
      <c r="D1774" s="66"/>
      <c r="E1774" s="51"/>
      <c r="F1774" s="51"/>
      <c r="G1774" s="51"/>
      <c r="H1774" s="51"/>
      <c r="I1774" s="88"/>
    </row>
    <row r="1775" spans="1:9">
      <c r="A1775" s="92"/>
      <c r="B1775" s="61"/>
      <c r="C1775" s="65"/>
      <c r="D1775" s="66"/>
      <c r="E1775" s="51"/>
      <c r="F1775" s="51"/>
      <c r="G1775" s="51"/>
      <c r="H1775" s="51"/>
      <c r="I1775" s="88"/>
    </row>
    <row r="1776" spans="1:9">
      <c r="A1776" s="92"/>
      <c r="B1776" s="61"/>
      <c r="C1776" s="65"/>
      <c r="D1776" s="69" t="s">
        <v>86</v>
      </c>
      <c r="E1776" s="51"/>
      <c r="F1776" s="51"/>
      <c r="G1776" s="51"/>
      <c r="H1776" s="51"/>
      <c r="I1776" s="88"/>
    </row>
    <row r="1777" spans="1:9" ht="36">
      <c r="A1777" s="93"/>
      <c r="B1777" s="70" t="s">
        <v>76</v>
      </c>
      <c r="C1777" s="72" t="s">
        <v>131</v>
      </c>
      <c r="D1777" s="75" t="s">
        <v>872</v>
      </c>
      <c r="E1777" s="51"/>
      <c r="F1777" s="51"/>
      <c r="G1777" s="51"/>
      <c r="H1777" s="51"/>
      <c r="I1777" s="88"/>
    </row>
    <row r="1778" spans="1:9" ht="63">
      <c r="A1778" s="94"/>
      <c r="B1778" s="71" t="s">
        <v>77</v>
      </c>
      <c r="C1778" s="57" t="s">
        <v>133</v>
      </c>
      <c r="D1778" s="75" t="s">
        <v>220</v>
      </c>
      <c r="E1778" s="51"/>
      <c r="F1778" s="51"/>
      <c r="G1778" s="51"/>
      <c r="H1778" s="51"/>
      <c r="I1778" s="88"/>
    </row>
    <row r="1779" spans="1:9" ht="27">
      <c r="A1779" s="95"/>
      <c r="B1779" s="71"/>
      <c r="C1779" s="74" t="s">
        <v>555</v>
      </c>
      <c r="D1779" s="75" t="s">
        <v>873</v>
      </c>
      <c r="E1779" s="51"/>
      <c r="F1779" s="51"/>
      <c r="G1779" s="51"/>
      <c r="H1779" s="51"/>
      <c r="I1779" s="88"/>
    </row>
    <row r="1780" spans="1:9">
      <c r="A1780" s="95" t="s">
        <v>75</v>
      </c>
      <c r="B1780" s="71"/>
      <c r="C1780" s="74"/>
      <c r="D1780" s="76" t="s">
        <v>874</v>
      </c>
      <c r="E1780" s="51"/>
      <c r="F1780" s="51"/>
      <c r="G1780" s="51"/>
      <c r="H1780" s="51"/>
      <c r="I1780" s="88"/>
    </row>
    <row r="1781" spans="1:9">
      <c r="A1781" s="95"/>
      <c r="B1781" s="71"/>
      <c r="C1781" s="74"/>
      <c r="D1781" s="75"/>
      <c r="E1781" s="51"/>
      <c r="F1781" s="51"/>
      <c r="G1781" s="51"/>
      <c r="H1781" s="51"/>
      <c r="I1781" s="88"/>
    </row>
    <row r="1782" spans="1:9">
      <c r="A1782" s="95"/>
      <c r="B1782" s="71"/>
      <c r="C1782" s="74"/>
      <c r="D1782" s="75"/>
      <c r="E1782" s="51"/>
      <c r="F1782" s="51"/>
      <c r="G1782" s="51"/>
      <c r="H1782" s="51"/>
      <c r="I1782" s="88"/>
    </row>
    <row r="1783" spans="1:9">
      <c r="A1783" s="95"/>
      <c r="B1783" s="71"/>
      <c r="C1783" s="74"/>
      <c r="D1783" s="75"/>
      <c r="E1783" s="51"/>
      <c r="F1783" s="51"/>
      <c r="G1783" s="51"/>
      <c r="H1783" s="51"/>
      <c r="I1783" s="88"/>
    </row>
    <row r="1784" spans="1:9">
      <c r="A1784" s="95"/>
      <c r="B1784" s="71"/>
      <c r="C1784" s="74"/>
      <c r="D1784" s="78" t="s">
        <v>86</v>
      </c>
      <c r="E1784" s="51"/>
      <c r="F1784" s="51"/>
      <c r="G1784" s="51"/>
      <c r="H1784" s="51"/>
      <c r="I1784" s="88"/>
    </row>
    <row r="1785" spans="1:9" ht="36">
      <c r="A1785" s="90"/>
      <c r="B1785" s="60" t="s">
        <v>76</v>
      </c>
      <c r="C1785" s="62" t="s">
        <v>131</v>
      </c>
      <c r="D1785" s="66" t="s">
        <v>875</v>
      </c>
      <c r="E1785" s="51"/>
      <c r="F1785" s="51"/>
      <c r="G1785" s="51"/>
      <c r="H1785" s="51"/>
      <c r="I1785" s="88"/>
    </row>
    <row r="1786" spans="1:9" ht="63">
      <c r="A1786" s="91"/>
      <c r="B1786" s="61" t="s">
        <v>77</v>
      </c>
      <c r="C1786" s="64" t="s">
        <v>133</v>
      </c>
      <c r="D1786" s="66" t="s">
        <v>83</v>
      </c>
      <c r="E1786" s="51"/>
      <c r="F1786" s="51"/>
      <c r="G1786" s="51"/>
      <c r="H1786" s="51"/>
      <c r="I1786" s="88"/>
    </row>
    <row r="1787" spans="1:9" ht="27">
      <c r="A1787" s="92"/>
      <c r="B1787" s="61"/>
      <c r="C1787" s="65" t="s">
        <v>513</v>
      </c>
      <c r="D1787" s="66" t="s">
        <v>876</v>
      </c>
      <c r="E1787" s="51"/>
      <c r="F1787" s="51"/>
      <c r="G1787" s="51"/>
      <c r="H1787" s="51"/>
      <c r="I1787" s="88"/>
    </row>
    <row r="1788" spans="1:9">
      <c r="A1788" s="92" t="s">
        <v>75</v>
      </c>
      <c r="B1788" s="61"/>
      <c r="C1788" s="65"/>
      <c r="D1788" s="67" t="s">
        <v>877</v>
      </c>
      <c r="E1788" s="51"/>
      <c r="F1788" s="51"/>
      <c r="G1788" s="51"/>
      <c r="H1788" s="51"/>
      <c r="I1788" s="88"/>
    </row>
    <row r="1789" spans="1:9">
      <c r="A1789" s="92"/>
      <c r="B1789" s="61"/>
      <c r="C1789" s="65"/>
      <c r="D1789" s="66"/>
      <c r="E1789" s="51"/>
      <c r="F1789" s="51"/>
      <c r="G1789" s="51"/>
      <c r="H1789" s="51"/>
      <c r="I1789" s="88"/>
    </row>
    <row r="1790" spans="1:9">
      <c r="A1790" s="92"/>
      <c r="B1790" s="61"/>
      <c r="C1790" s="65"/>
      <c r="D1790" s="66"/>
      <c r="E1790" s="51"/>
      <c r="F1790" s="51"/>
      <c r="G1790" s="51"/>
      <c r="H1790" s="51"/>
      <c r="I1790" s="88"/>
    </row>
    <row r="1791" spans="1:9">
      <c r="A1791" s="92"/>
      <c r="B1791" s="61"/>
      <c r="C1791" s="65"/>
      <c r="D1791" s="66"/>
      <c r="E1791" s="51"/>
      <c r="F1791" s="51"/>
      <c r="G1791" s="51"/>
      <c r="H1791" s="51"/>
      <c r="I1791" s="88"/>
    </row>
    <row r="1792" spans="1:9">
      <c r="A1792" s="92"/>
      <c r="B1792" s="61"/>
      <c r="C1792" s="65"/>
      <c r="D1792" s="69" t="s">
        <v>86</v>
      </c>
      <c r="E1792" s="51"/>
      <c r="F1792" s="51"/>
      <c r="G1792" s="51"/>
      <c r="H1792" s="51"/>
      <c r="I1792" s="88"/>
    </row>
    <row r="1793" spans="1:9" ht="36">
      <c r="A1793" s="93"/>
      <c r="B1793" s="70" t="s">
        <v>76</v>
      </c>
      <c r="C1793" s="72" t="s">
        <v>131</v>
      </c>
      <c r="D1793" s="75" t="s">
        <v>880</v>
      </c>
      <c r="E1793" s="51"/>
      <c r="F1793" s="51"/>
      <c r="G1793" s="51"/>
      <c r="H1793" s="51"/>
      <c r="I1793" s="88"/>
    </row>
    <row r="1794" spans="1:9" ht="36">
      <c r="A1794" s="94"/>
      <c r="B1794" s="71" t="s">
        <v>77</v>
      </c>
      <c r="C1794" s="73" t="s">
        <v>878</v>
      </c>
      <c r="D1794" s="75" t="s">
        <v>881</v>
      </c>
      <c r="E1794" s="51"/>
      <c r="F1794" s="51"/>
      <c r="G1794" s="51"/>
      <c r="H1794" s="51"/>
      <c r="I1794" s="88"/>
    </row>
    <row r="1795" spans="1:9" ht="63">
      <c r="A1795" s="95"/>
      <c r="B1795" s="71"/>
      <c r="C1795" s="57" t="s">
        <v>133</v>
      </c>
      <c r="D1795" s="75" t="s">
        <v>876</v>
      </c>
      <c r="E1795" s="51"/>
      <c r="F1795" s="51"/>
      <c r="G1795" s="51"/>
      <c r="H1795" s="51"/>
      <c r="I1795" s="88"/>
    </row>
    <row r="1796" spans="1:9" ht="36">
      <c r="A1796" s="95" t="s">
        <v>75</v>
      </c>
      <c r="B1796" s="71"/>
      <c r="C1796" s="74" t="s">
        <v>879</v>
      </c>
      <c r="D1796" s="76" t="s">
        <v>877</v>
      </c>
      <c r="E1796" s="51"/>
      <c r="F1796" s="51"/>
      <c r="G1796" s="51"/>
      <c r="H1796" s="51"/>
      <c r="I1796" s="88"/>
    </row>
    <row r="1797" spans="1:9">
      <c r="A1797" s="95"/>
      <c r="B1797" s="71"/>
      <c r="C1797" s="74"/>
      <c r="D1797" s="75"/>
      <c r="E1797" s="51"/>
      <c r="F1797" s="51"/>
      <c r="G1797" s="51"/>
      <c r="H1797" s="51"/>
      <c r="I1797" s="88"/>
    </row>
    <row r="1798" spans="1:9">
      <c r="A1798" s="95"/>
      <c r="B1798" s="71"/>
      <c r="C1798" s="74"/>
      <c r="D1798" s="75"/>
      <c r="E1798" s="51"/>
      <c r="F1798" s="51"/>
      <c r="G1798" s="51"/>
      <c r="H1798" s="51"/>
      <c r="I1798" s="88"/>
    </row>
    <row r="1799" spans="1:9">
      <c r="A1799" s="95"/>
      <c r="B1799" s="71"/>
      <c r="C1799" s="74"/>
      <c r="D1799" s="75"/>
      <c r="E1799" s="51"/>
      <c r="F1799" s="51"/>
      <c r="G1799" s="51"/>
      <c r="H1799" s="51"/>
      <c r="I1799" s="88"/>
    </row>
    <row r="1800" spans="1:9">
      <c r="A1800" s="95"/>
      <c r="B1800" s="71"/>
      <c r="C1800" s="74"/>
      <c r="D1800" s="78" t="s">
        <v>86</v>
      </c>
      <c r="E1800" s="51"/>
      <c r="F1800" s="51"/>
      <c r="G1800" s="51"/>
      <c r="H1800" s="51"/>
      <c r="I1800" s="88"/>
    </row>
    <row r="1801" spans="1:9" ht="36">
      <c r="A1801" s="90"/>
      <c r="B1801" s="60" t="s">
        <v>76</v>
      </c>
      <c r="C1801" s="62" t="s">
        <v>131</v>
      </c>
      <c r="D1801" s="66" t="s">
        <v>883</v>
      </c>
      <c r="E1801" s="51"/>
      <c r="F1801" s="51"/>
      <c r="G1801" s="51"/>
      <c r="H1801" s="51"/>
      <c r="I1801" s="88"/>
    </row>
    <row r="1802" spans="1:9" ht="63">
      <c r="A1802" s="91"/>
      <c r="B1802" s="61" t="s">
        <v>77</v>
      </c>
      <c r="C1802" s="64" t="s">
        <v>133</v>
      </c>
      <c r="D1802" s="66" t="s">
        <v>83</v>
      </c>
      <c r="E1802" s="51"/>
      <c r="F1802" s="51"/>
      <c r="G1802" s="51"/>
      <c r="H1802" s="51"/>
      <c r="I1802" s="88"/>
    </row>
    <row r="1803" spans="1:9" ht="27">
      <c r="A1803" s="92"/>
      <c r="B1803" s="61"/>
      <c r="C1803" s="65" t="s">
        <v>882</v>
      </c>
      <c r="D1803" s="66" t="s">
        <v>876</v>
      </c>
      <c r="E1803" s="51"/>
      <c r="F1803" s="51"/>
      <c r="G1803" s="51"/>
      <c r="H1803" s="51"/>
      <c r="I1803" s="88"/>
    </row>
    <row r="1804" spans="1:9">
      <c r="A1804" s="92" t="s">
        <v>75</v>
      </c>
      <c r="B1804" s="61"/>
      <c r="C1804" s="65"/>
      <c r="D1804" s="67" t="s">
        <v>877</v>
      </c>
      <c r="E1804" s="51"/>
      <c r="F1804" s="51"/>
      <c r="G1804" s="51"/>
      <c r="H1804" s="51"/>
      <c r="I1804" s="88"/>
    </row>
    <row r="1805" spans="1:9">
      <c r="A1805" s="92"/>
      <c r="B1805" s="61"/>
      <c r="C1805" s="65"/>
      <c r="D1805" s="66"/>
      <c r="E1805" s="51"/>
      <c r="F1805" s="51"/>
      <c r="G1805" s="51"/>
      <c r="H1805" s="51"/>
      <c r="I1805" s="88"/>
    </row>
    <row r="1806" spans="1:9">
      <c r="A1806" s="92"/>
      <c r="B1806" s="61"/>
      <c r="C1806" s="65"/>
      <c r="D1806" s="66"/>
      <c r="E1806" s="51"/>
      <c r="F1806" s="51"/>
      <c r="G1806" s="51"/>
      <c r="H1806" s="51"/>
      <c r="I1806" s="88"/>
    </row>
    <row r="1807" spans="1:9">
      <c r="A1807" s="92"/>
      <c r="B1807" s="61"/>
      <c r="C1807" s="65"/>
      <c r="D1807" s="66"/>
      <c r="E1807" s="51"/>
      <c r="F1807" s="51"/>
      <c r="G1807" s="51"/>
      <c r="H1807" s="51"/>
      <c r="I1807" s="88"/>
    </row>
    <row r="1808" spans="1:9">
      <c r="A1808" s="92"/>
      <c r="B1808" s="61"/>
      <c r="C1808" s="65"/>
      <c r="D1808" s="69" t="s">
        <v>86</v>
      </c>
      <c r="E1808" s="51"/>
      <c r="F1808" s="51"/>
      <c r="G1808" s="51"/>
      <c r="H1808" s="51"/>
      <c r="I1808" s="88"/>
    </row>
    <row r="1809" spans="1:9" ht="36">
      <c r="A1809" s="93"/>
      <c r="B1809" s="70" t="s">
        <v>76</v>
      </c>
      <c r="C1809" s="72" t="s">
        <v>131</v>
      </c>
      <c r="D1809" s="75" t="s">
        <v>885</v>
      </c>
      <c r="E1809" s="51"/>
      <c r="F1809" s="51"/>
      <c r="G1809" s="51"/>
      <c r="H1809" s="51"/>
      <c r="I1809" s="88"/>
    </row>
    <row r="1810" spans="1:9" ht="165">
      <c r="A1810" s="94"/>
      <c r="B1810" s="71" t="s">
        <v>77</v>
      </c>
      <c r="C1810" s="52" t="s">
        <v>884</v>
      </c>
      <c r="D1810" s="75" t="s">
        <v>83</v>
      </c>
      <c r="E1810" s="51"/>
      <c r="F1810" s="51"/>
      <c r="G1810" s="51"/>
      <c r="H1810" s="51"/>
      <c r="I1810" s="88"/>
    </row>
    <row r="1811" spans="1:9" ht="63">
      <c r="A1811" s="95"/>
      <c r="B1811" s="71"/>
      <c r="C1811" s="57" t="s">
        <v>133</v>
      </c>
      <c r="D1811" s="75" t="s">
        <v>876</v>
      </c>
      <c r="E1811" s="51"/>
      <c r="F1811" s="51"/>
      <c r="G1811" s="51"/>
      <c r="H1811" s="51"/>
      <c r="I1811" s="88"/>
    </row>
    <row r="1812" spans="1:9" ht="36">
      <c r="A1812" s="95" t="s">
        <v>75</v>
      </c>
      <c r="B1812" s="71"/>
      <c r="C1812" s="74" t="s">
        <v>201</v>
      </c>
      <c r="D1812" s="76" t="s">
        <v>877</v>
      </c>
      <c r="E1812" s="51"/>
      <c r="F1812" s="51"/>
      <c r="G1812" s="51"/>
      <c r="H1812" s="51"/>
      <c r="I1812" s="88"/>
    </row>
    <row r="1813" spans="1:9">
      <c r="A1813" s="95"/>
      <c r="B1813" s="71"/>
      <c r="C1813" s="74"/>
      <c r="D1813" s="75"/>
      <c r="E1813" s="51"/>
      <c r="F1813" s="51"/>
      <c r="G1813" s="51"/>
      <c r="H1813" s="51"/>
      <c r="I1813" s="88"/>
    </row>
    <row r="1814" spans="1:9">
      <c r="A1814" s="95"/>
      <c r="B1814" s="71"/>
      <c r="C1814" s="74"/>
      <c r="D1814" s="75"/>
      <c r="E1814" s="51"/>
      <c r="F1814" s="51"/>
      <c r="G1814" s="51"/>
      <c r="H1814" s="51"/>
      <c r="I1814" s="88"/>
    </row>
    <row r="1815" spans="1:9">
      <c r="A1815" s="95"/>
      <c r="B1815" s="71"/>
      <c r="C1815" s="74"/>
      <c r="D1815" s="75"/>
      <c r="E1815" s="51"/>
      <c r="F1815" s="51"/>
      <c r="G1815" s="51"/>
      <c r="H1815" s="51"/>
      <c r="I1815" s="88"/>
    </row>
    <row r="1816" spans="1:9">
      <c r="A1816" s="95"/>
      <c r="B1816" s="71"/>
      <c r="C1816" s="74"/>
      <c r="D1816" s="78" t="s">
        <v>86</v>
      </c>
      <c r="E1816" s="51"/>
      <c r="F1816" s="51"/>
      <c r="G1816" s="51"/>
      <c r="H1816" s="51"/>
      <c r="I1816" s="88"/>
    </row>
    <row r="1817" spans="1:9" ht="36">
      <c r="A1817" s="90"/>
      <c r="B1817" s="60" t="s">
        <v>76</v>
      </c>
      <c r="C1817" s="62" t="s">
        <v>131</v>
      </c>
      <c r="D1817" s="66" t="s">
        <v>886</v>
      </c>
      <c r="E1817" s="51"/>
      <c r="F1817" s="51"/>
      <c r="G1817" s="51"/>
      <c r="H1817" s="51"/>
      <c r="I1817" s="88"/>
    </row>
    <row r="1818" spans="1:9" ht="63">
      <c r="A1818" s="91"/>
      <c r="B1818" s="61" t="s">
        <v>77</v>
      </c>
      <c r="C1818" s="64" t="s">
        <v>133</v>
      </c>
      <c r="D1818" s="66" t="s">
        <v>220</v>
      </c>
      <c r="E1818" s="51"/>
      <c r="F1818" s="51"/>
      <c r="G1818" s="51"/>
      <c r="H1818" s="51"/>
      <c r="I1818" s="88"/>
    </row>
    <row r="1819" spans="1:9" ht="36">
      <c r="A1819" s="92"/>
      <c r="B1819" s="61"/>
      <c r="C1819" s="65" t="s">
        <v>320</v>
      </c>
      <c r="D1819" s="66" t="s">
        <v>876</v>
      </c>
      <c r="E1819" s="51"/>
      <c r="F1819" s="51"/>
      <c r="G1819" s="51"/>
      <c r="H1819" s="51"/>
      <c r="I1819" s="88"/>
    </row>
    <row r="1820" spans="1:9">
      <c r="A1820" s="92" t="s">
        <v>75</v>
      </c>
      <c r="B1820" s="61"/>
      <c r="C1820" s="65"/>
      <c r="D1820" s="67" t="s">
        <v>877</v>
      </c>
      <c r="E1820" s="51"/>
      <c r="F1820" s="51"/>
      <c r="G1820" s="51"/>
      <c r="H1820" s="51"/>
      <c r="I1820" s="88"/>
    </row>
    <row r="1821" spans="1:9">
      <c r="A1821" s="92"/>
      <c r="B1821" s="61"/>
      <c r="C1821" s="65"/>
      <c r="D1821" s="66"/>
      <c r="E1821" s="51"/>
      <c r="F1821" s="51"/>
      <c r="G1821" s="51"/>
      <c r="H1821" s="51"/>
      <c r="I1821" s="88"/>
    </row>
    <row r="1822" spans="1:9">
      <c r="A1822" s="92"/>
      <c r="B1822" s="61"/>
      <c r="C1822" s="65"/>
      <c r="D1822" s="66"/>
      <c r="E1822" s="51"/>
      <c r="F1822" s="51"/>
      <c r="G1822" s="51"/>
      <c r="H1822" s="51"/>
      <c r="I1822" s="88"/>
    </row>
    <row r="1823" spans="1:9">
      <c r="A1823" s="92"/>
      <c r="B1823" s="61"/>
      <c r="C1823" s="65"/>
      <c r="D1823" s="66"/>
      <c r="E1823" s="51"/>
      <c r="F1823" s="51"/>
      <c r="G1823" s="51"/>
      <c r="H1823" s="51"/>
      <c r="I1823" s="88"/>
    </row>
    <row r="1824" spans="1:9">
      <c r="A1824" s="92"/>
      <c r="B1824" s="61"/>
      <c r="C1824" s="65"/>
      <c r="D1824" s="69" t="s">
        <v>86</v>
      </c>
      <c r="E1824" s="51"/>
      <c r="F1824" s="51"/>
      <c r="G1824" s="51"/>
      <c r="H1824" s="51"/>
      <c r="I1824" s="88"/>
    </row>
    <row r="1825" spans="1:9" ht="36">
      <c r="A1825" s="93"/>
      <c r="B1825" s="70" t="s">
        <v>76</v>
      </c>
      <c r="C1825" s="72" t="s">
        <v>131</v>
      </c>
      <c r="D1825" s="75" t="s">
        <v>887</v>
      </c>
      <c r="E1825" s="51"/>
      <c r="F1825" s="51"/>
      <c r="G1825" s="51"/>
      <c r="H1825" s="51"/>
      <c r="I1825" s="88"/>
    </row>
    <row r="1826" spans="1:9" ht="63">
      <c r="A1826" s="94"/>
      <c r="B1826" s="71" t="s">
        <v>77</v>
      </c>
      <c r="C1826" s="57" t="s">
        <v>133</v>
      </c>
      <c r="D1826" s="75" t="s">
        <v>83</v>
      </c>
      <c r="E1826" s="51"/>
      <c r="F1826" s="51"/>
      <c r="G1826" s="51"/>
      <c r="H1826" s="51"/>
      <c r="I1826" s="88"/>
    </row>
    <row r="1827" spans="1:9" ht="36">
      <c r="A1827" s="95"/>
      <c r="B1827" s="71"/>
      <c r="C1827" s="74" t="s">
        <v>190</v>
      </c>
      <c r="D1827" s="75" t="s">
        <v>888</v>
      </c>
      <c r="E1827" s="51"/>
      <c r="F1827" s="51"/>
      <c r="G1827" s="51"/>
      <c r="H1827" s="51"/>
      <c r="I1827" s="88"/>
    </row>
    <row r="1828" spans="1:9">
      <c r="A1828" s="95" t="s">
        <v>75</v>
      </c>
      <c r="B1828" s="71"/>
      <c r="C1828" s="74"/>
      <c r="D1828" s="76" t="s">
        <v>889</v>
      </c>
      <c r="E1828" s="51"/>
      <c r="F1828" s="51"/>
      <c r="G1828" s="51"/>
      <c r="H1828" s="51"/>
      <c r="I1828" s="88"/>
    </row>
    <row r="1829" spans="1:9">
      <c r="A1829" s="95"/>
      <c r="B1829" s="71"/>
      <c r="C1829" s="74"/>
      <c r="D1829" s="75"/>
      <c r="E1829" s="51"/>
      <c r="F1829" s="51"/>
      <c r="G1829" s="51"/>
      <c r="H1829" s="51"/>
      <c r="I1829" s="88"/>
    </row>
    <row r="1830" spans="1:9">
      <c r="A1830" s="95"/>
      <c r="B1830" s="71"/>
      <c r="C1830" s="74"/>
      <c r="D1830" s="75"/>
      <c r="E1830" s="51"/>
      <c r="F1830" s="51"/>
      <c r="G1830" s="51"/>
      <c r="H1830" s="51"/>
      <c r="I1830" s="88"/>
    </row>
    <row r="1831" spans="1:9">
      <c r="A1831" s="95"/>
      <c r="B1831" s="71"/>
      <c r="C1831" s="74"/>
      <c r="D1831" s="75"/>
      <c r="E1831" s="51"/>
      <c r="F1831" s="51"/>
      <c r="G1831" s="51"/>
      <c r="H1831" s="51"/>
      <c r="I1831" s="88"/>
    </row>
    <row r="1832" spans="1:9">
      <c r="A1832" s="95"/>
      <c r="B1832" s="71"/>
      <c r="C1832" s="74"/>
      <c r="D1832" s="78" t="s">
        <v>86</v>
      </c>
      <c r="E1832" s="51"/>
      <c r="F1832" s="51"/>
      <c r="G1832" s="51"/>
      <c r="H1832" s="51"/>
      <c r="I1832" s="88"/>
    </row>
    <row r="1833" spans="1:9" ht="36">
      <c r="A1833" s="90"/>
      <c r="B1833" s="60" t="s">
        <v>76</v>
      </c>
      <c r="C1833" s="62" t="s">
        <v>131</v>
      </c>
      <c r="D1833" s="66" t="s">
        <v>890</v>
      </c>
      <c r="E1833" s="51"/>
      <c r="F1833" s="51"/>
      <c r="G1833" s="51"/>
      <c r="H1833" s="51"/>
      <c r="I1833" s="88"/>
    </row>
    <row r="1834" spans="1:9" ht="63">
      <c r="A1834" s="91"/>
      <c r="B1834" s="61" t="s">
        <v>77</v>
      </c>
      <c r="C1834" s="64" t="s">
        <v>133</v>
      </c>
      <c r="D1834" s="66" t="s">
        <v>83</v>
      </c>
      <c r="E1834" s="51"/>
      <c r="F1834" s="51"/>
      <c r="G1834" s="51"/>
      <c r="H1834" s="51"/>
      <c r="I1834" s="88"/>
    </row>
    <row r="1835" spans="1:9" ht="36">
      <c r="A1835" s="92"/>
      <c r="B1835" s="61"/>
      <c r="C1835" s="65" t="s">
        <v>91</v>
      </c>
      <c r="D1835" s="66" t="s">
        <v>891</v>
      </c>
      <c r="E1835" s="51"/>
      <c r="F1835" s="51"/>
      <c r="G1835" s="51"/>
      <c r="H1835" s="51"/>
      <c r="I1835" s="88"/>
    </row>
    <row r="1836" spans="1:9">
      <c r="A1836" s="92" t="s">
        <v>75</v>
      </c>
      <c r="B1836" s="61"/>
      <c r="C1836" s="65"/>
      <c r="D1836" s="67" t="s">
        <v>892</v>
      </c>
      <c r="E1836" s="51"/>
      <c r="F1836" s="51"/>
      <c r="G1836" s="51"/>
      <c r="H1836" s="51"/>
      <c r="I1836" s="88"/>
    </row>
    <row r="1837" spans="1:9">
      <c r="A1837" s="92"/>
      <c r="B1837" s="61"/>
      <c r="C1837" s="65"/>
      <c r="D1837" s="66"/>
      <c r="E1837" s="51"/>
      <c r="F1837" s="51"/>
      <c r="G1837" s="51"/>
      <c r="H1837" s="51"/>
      <c r="I1837" s="88"/>
    </row>
    <row r="1838" spans="1:9">
      <c r="A1838" s="92"/>
      <c r="B1838" s="61"/>
      <c r="C1838" s="65"/>
      <c r="D1838" s="66"/>
      <c r="E1838" s="51"/>
      <c r="F1838" s="51"/>
      <c r="G1838" s="51"/>
      <c r="H1838" s="51"/>
      <c r="I1838" s="88"/>
    </row>
    <row r="1839" spans="1:9">
      <c r="A1839" s="92"/>
      <c r="B1839" s="61"/>
      <c r="C1839" s="65"/>
      <c r="D1839" s="66"/>
      <c r="E1839" s="51"/>
      <c r="F1839" s="51"/>
      <c r="G1839" s="51"/>
      <c r="H1839" s="51"/>
      <c r="I1839" s="88"/>
    </row>
    <row r="1840" spans="1:9">
      <c r="A1840" s="92"/>
      <c r="B1840" s="61"/>
      <c r="C1840" s="65"/>
      <c r="D1840" s="69" t="s">
        <v>86</v>
      </c>
      <c r="E1840" s="51"/>
      <c r="F1840" s="51"/>
      <c r="G1840" s="51"/>
      <c r="H1840" s="51"/>
      <c r="I1840" s="88"/>
    </row>
    <row r="1841" spans="1:9" ht="36">
      <c r="A1841" s="93"/>
      <c r="B1841" s="70" t="s">
        <v>76</v>
      </c>
      <c r="C1841" s="72" t="s">
        <v>131</v>
      </c>
      <c r="D1841" s="75" t="s">
        <v>893</v>
      </c>
      <c r="E1841" s="51"/>
      <c r="F1841" s="51"/>
      <c r="G1841" s="51"/>
      <c r="H1841" s="51"/>
      <c r="I1841" s="88"/>
    </row>
    <row r="1842" spans="1:9" ht="63">
      <c r="A1842" s="94"/>
      <c r="B1842" s="71" t="s">
        <v>77</v>
      </c>
      <c r="C1842" s="57" t="s">
        <v>133</v>
      </c>
      <c r="D1842" s="75" t="s">
        <v>83</v>
      </c>
      <c r="E1842" s="51"/>
      <c r="F1842" s="51"/>
      <c r="G1842" s="51"/>
      <c r="H1842" s="51"/>
      <c r="I1842" s="88"/>
    </row>
    <row r="1843" spans="1:9" ht="36">
      <c r="A1843" s="95"/>
      <c r="B1843" s="71"/>
      <c r="C1843" s="74" t="s">
        <v>320</v>
      </c>
      <c r="D1843" s="75" t="s">
        <v>894</v>
      </c>
      <c r="E1843" s="51"/>
      <c r="F1843" s="51"/>
      <c r="G1843" s="51"/>
      <c r="H1843" s="51"/>
      <c r="I1843" s="88"/>
    </row>
    <row r="1844" spans="1:9">
      <c r="A1844" s="95" t="s">
        <v>75</v>
      </c>
      <c r="B1844" s="71"/>
      <c r="C1844" s="74"/>
      <c r="D1844" s="76" t="s">
        <v>895</v>
      </c>
      <c r="E1844" s="51"/>
      <c r="F1844" s="51"/>
      <c r="G1844" s="51"/>
      <c r="H1844" s="51"/>
      <c r="I1844" s="88"/>
    </row>
    <row r="1845" spans="1:9">
      <c r="A1845" s="95"/>
      <c r="B1845" s="71"/>
      <c r="C1845" s="74"/>
      <c r="D1845" s="75"/>
      <c r="E1845" s="51"/>
      <c r="F1845" s="51"/>
      <c r="G1845" s="51"/>
      <c r="H1845" s="51"/>
      <c r="I1845" s="88"/>
    </row>
    <row r="1846" spans="1:9">
      <c r="A1846" s="95"/>
      <c r="B1846" s="71"/>
      <c r="C1846" s="74"/>
      <c r="D1846" s="75"/>
      <c r="E1846" s="51"/>
      <c r="F1846" s="51"/>
      <c r="G1846" s="51"/>
      <c r="H1846" s="51"/>
      <c r="I1846" s="88"/>
    </row>
    <row r="1847" spans="1:9">
      <c r="A1847" s="95"/>
      <c r="B1847" s="71"/>
      <c r="C1847" s="74"/>
      <c r="D1847" s="75"/>
      <c r="E1847" s="51"/>
      <c r="F1847" s="51"/>
      <c r="G1847" s="51"/>
      <c r="H1847" s="51"/>
      <c r="I1847" s="88"/>
    </row>
    <row r="1848" spans="1:9">
      <c r="A1848" s="95"/>
      <c r="B1848" s="71"/>
      <c r="C1848" s="74"/>
      <c r="D1848" s="78" t="s">
        <v>86</v>
      </c>
      <c r="E1848" s="51"/>
      <c r="F1848" s="51"/>
      <c r="G1848" s="51"/>
      <c r="H1848" s="51"/>
      <c r="I1848" s="88"/>
    </row>
    <row r="1849" spans="1:9" ht="36">
      <c r="A1849" s="90"/>
      <c r="B1849" s="60" t="s">
        <v>76</v>
      </c>
      <c r="C1849" s="62" t="s">
        <v>131</v>
      </c>
      <c r="D1849" s="66" t="s">
        <v>898</v>
      </c>
      <c r="E1849" s="51"/>
      <c r="F1849" s="51"/>
      <c r="G1849" s="51"/>
      <c r="H1849" s="51"/>
      <c r="I1849" s="88"/>
    </row>
    <row r="1850" spans="1:9" ht="105">
      <c r="A1850" s="91"/>
      <c r="B1850" s="61" t="s">
        <v>77</v>
      </c>
      <c r="C1850" s="79" t="s">
        <v>896</v>
      </c>
      <c r="D1850" s="66" t="s">
        <v>220</v>
      </c>
      <c r="E1850" s="51"/>
      <c r="F1850" s="51"/>
      <c r="G1850" s="51"/>
      <c r="H1850" s="51"/>
      <c r="I1850" s="88"/>
    </row>
    <row r="1851" spans="1:9" ht="63">
      <c r="A1851" s="92"/>
      <c r="B1851" s="61"/>
      <c r="C1851" s="64" t="s">
        <v>133</v>
      </c>
      <c r="D1851" s="66" t="s">
        <v>899</v>
      </c>
      <c r="E1851" s="51"/>
      <c r="F1851" s="51"/>
      <c r="G1851" s="51"/>
      <c r="H1851" s="51"/>
      <c r="I1851" s="88"/>
    </row>
    <row r="1852" spans="1:9" ht="36">
      <c r="A1852" s="92" t="s">
        <v>75</v>
      </c>
      <c r="B1852" s="61"/>
      <c r="C1852" s="65" t="s">
        <v>897</v>
      </c>
      <c r="D1852" s="67" t="s">
        <v>900</v>
      </c>
      <c r="E1852" s="51"/>
      <c r="F1852" s="51"/>
      <c r="G1852" s="51"/>
      <c r="H1852" s="51"/>
      <c r="I1852" s="88"/>
    </row>
    <row r="1853" spans="1:9">
      <c r="A1853" s="92"/>
      <c r="B1853" s="61"/>
      <c r="C1853" s="65"/>
      <c r="D1853" s="66"/>
      <c r="E1853" s="51"/>
      <c r="F1853" s="51"/>
      <c r="G1853" s="51"/>
      <c r="H1853" s="51"/>
      <c r="I1853" s="88"/>
    </row>
    <row r="1854" spans="1:9">
      <c r="A1854" s="92"/>
      <c r="B1854" s="61"/>
      <c r="C1854" s="65"/>
      <c r="D1854" s="66"/>
      <c r="E1854" s="51"/>
      <c r="F1854" s="51"/>
      <c r="G1854" s="51"/>
      <c r="H1854" s="51"/>
      <c r="I1854" s="88"/>
    </row>
    <row r="1855" spans="1:9">
      <c r="A1855" s="92"/>
      <c r="B1855" s="61"/>
      <c r="C1855" s="65"/>
      <c r="D1855" s="66"/>
      <c r="E1855" s="51"/>
      <c r="F1855" s="51"/>
      <c r="G1855" s="51"/>
      <c r="H1855" s="51"/>
      <c r="I1855" s="88"/>
    </row>
    <row r="1856" spans="1:9">
      <c r="A1856" s="92"/>
      <c r="B1856" s="61"/>
      <c r="C1856" s="65"/>
      <c r="D1856" s="69" t="s">
        <v>86</v>
      </c>
      <c r="E1856" s="51"/>
      <c r="F1856" s="51"/>
      <c r="G1856" s="51"/>
      <c r="H1856" s="51"/>
      <c r="I1856" s="88"/>
    </row>
    <row r="1857" spans="1:9" ht="36">
      <c r="A1857" s="93"/>
      <c r="B1857" s="70" t="s">
        <v>76</v>
      </c>
      <c r="C1857" s="72" t="s">
        <v>131</v>
      </c>
      <c r="D1857" s="75" t="s">
        <v>902</v>
      </c>
      <c r="E1857" s="51"/>
      <c r="F1857" s="51"/>
      <c r="G1857" s="51"/>
      <c r="H1857" s="51"/>
      <c r="I1857" s="88"/>
    </row>
    <row r="1858" spans="1:9" ht="63">
      <c r="A1858" s="94"/>
      <c r="B1858" s="71" t="s">
        <v>77</v>
      </c>
      <c r="C1858" s="57" t="s">
        <v>133</v>
      </c>
      <c r="D1858" s="75" t="s">
        <v>83</v>
      </c>
      <c r="E1858" s="51"/>
      <c r="F1858" s="51"/>
      <c r="G1858" s="51"/>
      <c r="H1858" s="51"/>
      <c r="I1858" s="88"/>
    </row>
    <row r="1859" spans="1:9" ht="36">
      <c r="A1859" s="95"/>
      <c r="B1859" s="71"/>
      <c r="C1859" s="74" t="s">
        <v>901</v>
      </c>
      <c r="D1859" s="75" t="s">
        <v>903</v>
      </c>
      <c r="E1859" s="51"/>
      <c r="F1859" s="51"/>
      <c r="G1859" s="51"/>
      <c r="H1859" s="51"/>
      <c r="I1859" s="88"/>
    </row>
    <row r="1860" spans="1:9">
      <c r="A1860" s="95" t="s">
        <v>75</v>
      </c>
      <c r="B1860" s="71"/>
      <c r="C1860" s="74"/>
      <c r="D1860" s="76" t="s">
        <v>904</v>
      </c>
      <c r="E1860" s="51"/>
      <c r="F1860" s="51"/>
      <c r="G1860" s="51"/>
      <c r="H1860" s="51"/>
      <c r="I1860" s="88"/>
    </row>
    <row r="1861" spans="1:9">
      <c r="A1861" s="95"/>
      <c r="B1861" s="71"/>
      <c r="C1861" s="74"/>
      <c r="D1861" s="75"/>
      <c r="E1861" s="51"/>
      <c r="F1861" s="51"/>
      <c r="G1861" s="51"/>
      <c r="H1861" s="51"/>
      <c r="I1861" s="88"/>
    </row>
    <row r="1862" spans="1:9">
      <c r="A1862" s="95"/>
      <c r="B1862" s="71"/>
      <c r="C1862" s="74"/>
      <c r="D1862" s="75"/>
      <c r="E1862" s="51"/>
      <c r="F1862" s="51"/>
      <c r="G1862" s="51"/>
      <c r="H1862" s="51"/>
      <c r="I1862" s="88"/>
    </row>
    <row r="1863" spans="1:9">
      <c r="A1863" s="95"/>
      <c r="B1863" s="71"/>
      <c r="C1863" s="74"/>
      <c r="D1863" s="75"/>
      <c r="E1863" s="51"/>
      <c r="F1863" s="51"/>
      <c r="G1863" s="51"/>
      <c r="H1863" s="51"/>
      <c r="I1863" s="88"/>
    </row>
    <row r="1864" spans="1:9">
      <c r="A1864" s="95"/>
      <c r="B1864" s="71"/>
      <c r="C1864" s="74"/>
      <c r="D1864" s="78" t="s">
        <v>86</v>
      </c>
      <c r="E1864" s="51"/>
      <c r="F1864" s="51"/>
      <c r="G1864" s="51"/>
      <c r="H1864" s="51"/>
      <c r="I1864" s="88"/>
    </row>
    <row r="1865" spans="1:9" ht="36">
      <c r="A1865" s="90"/>
      <c r="B1865" s="60" t="s">
        <v>76</v>
      </c>
      <c r="C1865" s="62" t="s">
        <v>131</v>
      </c>
      <c r="D1865" s="66" t="s">
        <v>905</v>
      </c>
      <c r="E1865" s="51"/>
      <c r="F1865" s="51"/>
      <c r="G1865" s="51"/>
      <c r="H1865" s="51"/>
      <c r="I1865" s="88"/>
    </row>
    <row r="1866" spans="1:9" ht="63">
      <c r="A1866" s="91"/>
      <c r="B1866" s="61" t="s">
        <v>77</v>
      </c>
      <c r="C1866" s="64" t="s">
        <v>133</v>
      </c>
      <c r="D1866" s="66" t="s">
        <v>83</v>
      </c>
      <c r="E1866" s="51"/>
      <c r="F1866" s="51"/>
      <c r="G1866" s="51"/>
      <c r="H1866" s="51"/>
      <c r="I1866" s="88"/>
    </row>
    <row r="1867" spans="1:9" ht="27">
      <c r="A1867" s="92"/>
      <c r="B1867" s="61"/>
      <c r="C1867" s="65" t="s">
        <v>185</v>
      </c>
      <c r="D1867" s="66" t="s">
        <v>906</v>
      </c>
      <c r="E1867" s="51"/>
      <c r="F1867" s="51"/>
      <c r="G1867" s="51"/>
      <c r="H1867" s="51"/>
      <c r="I1867" s="88"/>
    </row>
    <row r="1868" spans="1:9">
      <c r="A1868" s="92" t="s">
        <v>75</v>
      </c>
      <c r="B1868" s="61"/>
      <c r="C1868" s="65"/>
      <c r="D1868" s="67" t="s">
        <v>907</v>
      </c>
      <c r="E1868" s="51"/>
      <c r="F1868" s="51"/>
      <c r="G1868" s="51"/>
      <c r="H1868" s="51"/>
      <c r="I1868" s="88"/>
    </row>
    <row r="1869" spans="1:9">
      <c r="A1869" s="92"/>
      <c r="B1869" s="61"/>
      <c r="C1869" s="65"/>
      <c r="D1869" s="66"/>
      <c r="E1869" s="51"/>
      <c r="F1869" s="51"/>
      <c r="G1869" s="51"/>
      <c r="H1869" s="51"/>
      <c r="I1869" s="88"/>
    </row>
    <row r="1870" spans="1:9">
      <c r="A1870" s="92"/>
      <c r="B1870" s="61"/>
      <c r="C1870" s="65"/>
      <c r="D1870" s="66"/>
      <c r="E1870" s="51"/>
      <c r="F1870" s="51"/>
      <c r="G1870" s="51"/>
      <c r="H1870" s="51"/>
      <c r="I1870" s="88"/>
    </row>
    <row r="1871" spans="1:9">
      <c r="A1871" s="92"/>
      <c r="B1871" s="61"/>
      <c r="C1871" s="65"/>
      <c r="D1871" s="66"/>
      <c r="E1871" s="51"/>
      <c r="F1871" s="51"/>
      <c r="G1871" s="51"/>
      <c r="H1871" s="51"/>
      <c r="I1871" s="88"/>
    </row>
    <row r="1872" spans="1:9">
      <c r="A1872" s="92"/>
      <c r="B1872" s="61"/>
      <c r="C1872" s="65"/>
      <c r="D1872" s="69" t="s">
        <v>86</v>
      </c>
      <c r="E1872" s="51"/>
      <c r="F1872" s="51"/>
      <c r="G1872" s="51"/>
      <c r="H1872" s="51"/>
      <c r="I1872" s="88"/>
    </row>
    <row r="1873" spans="1:9" ht="36">
      <c r="A1873" s="93"/>
      <c r="B1873" s="70" t="s">
        <v>76</v>
      </c>
      <c r="C1873" s="72" t="s">
        <v>131</v>
      </c>
      <c r="D1873" s="75" t="s">
        <v>910</v>
      </c>
      <c r="E1873" s="51"/>
      <c r="F1873" s="51"/>
      <c r="G1873" s="51"/>
      <c r="H1873" s="51"/>
      <c r="I1873" s="88"/>
    </row>
    <row r="1874" spans="1:9">
      <c r="A1874" s="94"/>
      <c r="B1874" s="71" t="s">
        <v>77</v>
      </c>
      <c r="C1874" s="73" t="s">
        <v>908</v>
      </c>
      <c r="D1874" s="75" t="s">
        <v>83</v>
      </c>
      <c r="E1874" s="51"/>
      <c r="F1874" s="51"/>
      <c r="G1874" s="51"/>
      <c r="H1874" s="51"/>
      <c r="I1874" s="88"/>
    </row>
    <row r="1875" spans="1:9" ht="63">
      <c r="A1875" s="95"/>
      <c r="B1875" s="71"/>
      <c r="C1875" s="57" t="s">
        <v>133</v>
      </c>
      <c r="D1875" s="75" t="s">
        <v>911</v>
      </c>
      <c r="E1875" s="51"/>
      <c r="F1875" s="51"/>
      <c r="G1875" s="51"/>
      <c r="H1875" s="51"/>
      <c r="I1875" s="88"/>
    </row>
    <row r="1876" spans="1:9" ht="27">
      <c r="A1876" s="95" t="s">
        <v>75</v>
      </c>
      <c r="B1876" s="71"/>
      <c r="C1876" s="74" t="s">
        <v>909</v>
      </c>
      <c r="D1876" s="76" t="s">
        <v>912</v>
      </c>
      <c r="E1876" s="51"/>
      <c r="F1876" s="51"/>
      <c r="G1876" s="51"/>
      <c r="H1876" s="51"/>
      <c r="I1876" s="88"/>
    </row>
    <row r="1877" spans="1:9">
      <c r="A1877" s="95"/>
      <c r="B1877" s="71"/>
      <c r="C1877" s="74"/>
      <c r="D1877" s="75"/>
      <c r="E1877" s="51"/>
      <c r="F1877" s="51"/>
      <c r="G1877" s="51"/>
      <c r="H1877" s="51"/>
      <c r="I1877" s="88"/>
    </row>
    <row r="1878" spans="1:9">
      <c r="A1878" s="95"/>
      <c r="B1878" s="71"/>
      <c r="C1878" s="74"/>
      <c r="D1878" s="75"/>
      <c r="E1878" s="51"/>
      <c r="F1878" s="51"/>
      <c r="G1878" s="51"/>
      <c r="H1878" s="51"/>
      <c r="I1878" s="88"/>
    </row>
    <row r="1879" spans="1:9">
      <c r="A1879" s="95"/>
      <c r="B1879" s="71"/>
      <c r="C1879" s="74"/>
      <c r="D1879" s="75"/>
      <c r="E1879" s="51"/>
      <c r="F1879" s="51"/>
      <c r="G1879" s="51"/>
      <c r="H1879" s="51"/>
      <c r="I1879" s="88"/>
    </row>
    <row r="1880" spans="1:9">
      <c r="A1880" s="95"/>
      <c r="B1880" s="71"/>
      <c r="C1880" s="74"/>
      <c r="D1880" s="78" t="s">
        <v>86</v>
      </c>
      <c r="E1880" s="51"/>
      <c r="F1880" s="51"/>
      <c r="G1880" s="51"/>
      <c r="H1880" s="51"/>
      <c r="I1880" s="88"/>
    </row>
    <row r="1881" spans="1:9" ht="36">
      <c r="A1881" s="90"/>
      <c r="B1881" s="60" t="s">
        <v>117</v>
      </c>
      <c r="C1881" s="62" t="s">
        <v>131</v>
      </c>
      <c r="D1881" s="66" t="s">
        <v>915</v>
      </c>
      <c r="E1881" s="51"/>
      <c r="F1881" s="51"/>
      <c r="G1881" s="51"/>
      <c r="H1881" s="51"/>
      <c r="I1881" s="88"/>
    </row>
    <row r="1882" spans="1:9" ht="72">
      <c r="A1882" s="91"/>
      <c r="B1882" s="61" t="s">
        <v>87</v>
      </c>
      <c r="C1882" s="63" t="s">
        <v>913</v>
      </c>
      <c r="D1882" s="66" t="s">
        <v>83</v>
      </c>
      <c r="E1882" s="51"/>
      <c r="F1882" s="51"/>
      <c r="G1882" s="51"/>
      <c r="H1882" s="51"/>
      <c r="I1882" s="88"/>
    </row>
    <row r="1883" spans="1:9" ht="63">
      <c r="A1883" s="92"/>
      <c r="B1883" s="61"/>
      <c r="C1883" s="64" t="s">
        <v>133</v>
      </c>
      <c r="D1883" s="66" t="s">
        <v>916</v>
      </c>
      <c r="E1883" s="51"/>
      <c r="F1883" s="51"/>
      <c r="G1883" s="51"/>
      <c r="H1883" s="51"/>
      <c r="I1883" s="88"/>
    </row>
    <row r="1884" spans="1:9" ht="36">
      <c r="A1884" s="92" t="s">
        <v>75</v>
      </c>
      <c r="B1884" s="61"/>
      <c r="C1884" s="65" t="s">
        <v>914</v>
      </c>
      <c r="D1884" s="67" t="s">
        <v>917</v>
      </c>
      <c r="E1884" s="51"/>
      <c r="F1884" s="51"/>
      <c r="G1884" s="51"/>
      <c r="H1884" s="51"/>
      <c r="I1884" s="88"/>
    </row>
    <row r="1885" spans="1:9">
      <c r="A1885" s="92"/>
      <c r="B1885" s="61"/>
      <c r="C1885" s="65"/>
      <c r="D1885" s="66"/>
      <c r="E1885" s="51"/>
      <c r="F1885" s="51"/>
      <c r="G1885" s="51"/>
      <c r="H1885" s="51"/>
      <c r="I1885" s="88"/>
    </row>
    <row r="1886" spans="1:9">
      <c r="A1886" s="92"/>
      <c r="B1886" s="61"/>
      <c r="C1886" s="65"/>
      <c r="D1886" s="66"/>
      <c r="E1886" s="51"/>
      <c r="F1886" s="51"/>
      <c r="G1886" s="51"/>
      <c r="H1886" s="51"/>
      <c r="I1886" s="88"/>
    </row>
    <row r="1887" spans="1:9">
      <c r="A1887" s="92"/>
      <c r="B1887" s="61"/>
      <c r="C1887" s="65"/>
      <c r="D1887" s="66"/>
      <c r="E1887" s="51"/>
      <c r="F1887" s="51"/>
      <c r="G1887" s="51"/>
      <c r="H1887" s="51"/>
      <c r="I1887" s="88"/>
    </row>
    <row r="1888" spans="1:9">
      <c r="A1888" s="92"/>
      <c r="B1888" s="61"/>
      <c r="C1888" s="65"/>
      <c r="D1888" s="69" t="s">
        <v>86</v>
      </c>
      <c r="E1888" s="51"/>
      <c r="F1888" s="51"/>
      <c r="G1888" s="51"/>
      <c r="H1888" s="51"/>
      <c r="I1888" s="88"/>
    </row>
    <row r="1889" spans="1:9" ht="36">
      <c r="A1889" s="93"/>
      <c r="B1889" s="70" t="s">
        <v>76</v>
      </c>
      <c r="C1889" s="72" t="s">
        <v>131</v>
      </c>
      <c r="D1889" s="75" t="s">
        <v>919</v>
      </c>
      <c r="E1889" s="51"/>
      <c r="F1889" s="51"/>
      <c r="G1889" s="51"/>
      <c r="H1889" s="51"/>
      <c r="I1889" s="88"/>
    </row>
    <row r="1890" spans="1:9" ht="18">
      <c r="A1890" s="94"/>
      <c r="B1890" s="71" t="s">
        <v>77</v>
      </c>
      <c r="C1890" s="73" t="s">
        <v>918</v>
      </c>
      <c r="D1890" s="75" t="s">
        <v>83</v>
      </c>
      <c r="E1890" s="51"/>
      <c r="F1890" s="51"/>
      <c r="G1890" s="51"/>
      <c r="H1890" s="51"/>
      <c r="I1890" s="88"/>
    </row>
    <row r="1891" spans="1:9" ht="63">
      <c r="A1891" s="95"/>
      <c r="B1891" s="71"/>
      <c r="C1891" s="57" t="s">
        <v>133</v>
      </c>
      <c r="D1891" s="75" t="s">
        <v>916</v>
      </c>
      <c r="E1891" s="51"/>
      <c r="F1891" s="51"/>
      <c r="G1891" s="51"/>
      <c r="H1891" s="51"/>
      <c r="I1891" s="88"/>
    </row>
    <row r="1892" spans="1:9" ht="36">
      <c r="A1892" s="95" t="s">
        <v>75</v>
      </c>
      <c r="B1892" s="71"/>
      <c r="C1892" s="74" t="s">
        <v>538</v>
      </c>
      <c r="D1892" s="76" t="s">
        <v>917</v>
      </c>
      <c r="E1892" s="51"/>
      <c r="F1892" s="51"/>
      <c r="G1892" s="51"/>
      <c r="H1892" s="51"/>
      <c r="I1892" s="88"/>
    </row>
    <row r="1893" spans="1:9">
      <c r="A1893" s="95"/>
      <c r="B1893" s="71"/>
      <c r="C1893" s="74"/>
      <c r="D1893" s="75"/>
      <c r="E1893" s="51"/>
      <c r="F1893" s="51"/>
      <c r="G1893" s="51"/>
      <c r="H1893" s="51"/>
      <c r="I1893" s="88"/>
    </row>
    <row r="1894" spans="1:9">
      <c r="A1894" s="95"/>
      <c r="B1894" s="71"/>
      <c r="C1894" s="74"/>
      <c r="D1894" s="75"/>
      <c r="E1894" s="51"/>
      <c r="F1894" s="51"/>
      <c r="G1894" s="51"/>
      <c r="H1894" s="51"/>
      <c r="I1894" s="88"/>
    </row>
    <row r="1895" spans="1:9">
      <c r="A1895" s="95"/>
      <c r="B1895" s="71"/>
      <c r="C1895" s="74"/>
      <c r="D1895" s="75"/>
      <c r="E1895" s="51"/>
      <c r="F1895" s="51"/>
      <c r="G1895" s="51"/>
      <c r="H1895" s="51"/>
      <c r="I1895" s="88"/>
    </row>
    <row r="1896" spans="1:9">
      <c r="A1896" s="95"/>
      <c r="B1896" s="71"/>
      <c r="C1896" s="74"/>
      <c r="D1896" s="78" t="s">
        <v>86</v>
      </c>
      <c r="E1896" s="51"/>
      <c r="F1896" s="51"/>
      <c r="G1896" s="51"/>
      <c r="H1896" s="51"/>
      <c r="I1896" s="88"/>
    </row>
    <row r="1897" spans="1:9" ht="36">
      <c r="A1897" s="90"/>
      <c r="B1897" s="60" t="s">
        <v>76</v>
      </c>
      <c r="C1897" s="62" t="s">
        <v>131</v>
      </c>
      <c r="D1897" s="66" t="s">
        <v>921</v>
      </c>
      <c r="E1897" s="51"/>
      <c r="F1897" s="51"/>
      <c r="G1897" s="51"/>
      <c r="H1897" s="51"/>
      <c r="I1897" s="88"/>
    </row>
    <row r="1898" spans="1:9" ht="117">
      <c r="A1898" s="91"/>
      <c r="B1898" s="61" t="s">
        <v>77</v>
      </c>
      <c r="C1898" s="63" t="s">
        <v>920</v>
      </c>
      <c r="D1898" s="66" t="s">
        <v>83</v>
      </c>
      <c r="E1898" s="51"/>
      <c r="F1898" s="51"/>
      <c r="G1898" s="51"/>
      <c r="H1898" s="51"/>
      <c r="I1898" s="88"/>
    </row>
    <row r="1899" spans="1:9" ht="63">
      <c r="A1899" s="92"/>
      <c r="B1899" s="61"/>
      <c r="C1899" s="64" t="s">
        <v>133</v>
      </c>
      <c r="D1899" s="66" t="s">
        <v>922</v>
      </c>
      <c r="E1899" s="51"/>
      <c r="F1899" s="51"/>
      <c r="G1899" s="51"/>
      <c r="H1899" s="51"/>
      <c r="I1899" s="88"/>
    </row>
    <row r="1900" spans="1:9" ht="36">
      <c r="A1900" s="92" t="s">
        <v>75</v>
      </c>
      <c r="B1900" s="61"/>
      <c r="C1900" s="65" t="s">
        <v>538</v>
      </c>
      <c r="D1900" s="67" t="s">
        <v>923</v>
      </c>
      <c r="E1900" s="51"/>
      <c r="F1900" s="51"/>
      <c r="G1900" s="51"/>
      <c r="H1900" s="51"/>
      <c r="I1900" s="88"/>
    </row>
    <row r="1901" spans="1:9">
      <c r="A1901" s="92"/>
      <c r="B1901" s="61"/>
      <c r="C1901" s="65"/>
      <c r="D1901" s="66"/>
      <c r="E1901" s="51"/>
      <c r="F1901" s="51"/>
      <c r="G1901" s="51"/>
      <c r="H1901" s="51"/>
      <c r="I1901" s="88"/>
    </row>
    <row r="1902" spans="1:9">
      <c r="A1902" s="92"/>
      <c r="B1902" s="61"/>
      <c r="C1902" s="65"/>
      <c r="D1902" s="66"/>
      <c r="E1902" s="51"/>
      <c r="F1902" s="51"/>
      <c r="G1902" s="51"/>
      <c r="H1902" s="51"/>
      <c r="I1902" s="88"/>
    </row>
    <row r="1903" spans="1:9">
      <c r="A1903" s="92"/>
      <c r="B1903" s="61"/>
      <c r="C1903" s="65"/>
      <c r="D1903" s="66"/>
      <c r="E1903" s="51"/>
      <c r="F1903" s="51"/>
      <c r="G1903" s="51"/>
      <c r="H1903" s="51"/>
      <c r="I1903" s="88"/>
    </row>
    <row r="1904" spans="1:9">
      <c r="A1904" s="92"/>
      <c r="B1904" s="61"/>
      <c r="C1904" s="65"/>
      <c r="D1904" s="69" t="s">
        <v>86</v>
      </c>
      <c r="E1904" s="51"/>
      <c r="F1904" s="51"/>
      <c r="G1904" s="51"/>
      <c r="H1904" s="51"/>
      <c r="I1904" s="88"/>
    </row>
    <row r="1905" spans="1:9" ht="36">
      <c r="A1905" s="93"/>
      <c r="B1905" s="70" t="s">
        <v>76</v>
      </c>
      <c r="C1905" s="72" t="s">
        <v>131</v>
      </c>
      <c r="D1905" s="75" t="s">
        <v>924</v>
      </c>
      <c r="E1905" s="51"/>
      <c r="F1905" s="51"/>
      <c r="G1905" s="51"/>
      <c r="H1905" s="51"/>
      <c r="I1905" s="88"/>
    </row>
    <row r="1906" spans="1:9" ht="63">
      <c r="A1906" s="94"/>
      <c r="B1906" s="71" t="s">
        <v>77</v>
      </c>
      <c r="C1906" s="57" t="s">
        <v>133</v>
      </c>
      <c r="D1906" s="75" t="s">
        <v>220</v>
      </c>
      <c r="E1906" s="51"/>
      <c r="F1906" s="51"/>
      <c r="G1906" s="51"/>
      <c r="H1906" s="51"/>
      <c r="I1906" s="88"/>
    </row>
    <row r="1907" spans="1:9" ht="27">
      <c r="A1907" s="95"/>
      <c r="B1907" s="71"/>
      <c r="C1907" s="74" t="s">
        <v>552</v>
      </c>
      <c r="D1907" s="75" t="s">
        <v>925</v>
      </c>
      <c r="E1907" s="51"/>
      <c r="F1907" s="51"/>
      <c r="G1907" s="51"/>
      <c r="H1907" s="51"/>
      <c r="I1907" s="88"/>
    </row>
    <row r="1908" spans="1:9">
      <c r="A1908" s="95" t="s">
        <v>75</v>
      </c>
      <c r="B1908" s="71"/>
      <c r="C1908" s="74"/>
      <c r="D1908" s="76" t="s">
        <v>926</v>
      </c>
      <c r="E1908" s="51"/>
      <c r="F1908" s="51"/>
      <c r="G1908" s="51"/>
      <c r="H1908" s="51"/>
      <c r="I1908" s="88"/>
    </row>
    <row r="1909" spans="1:9">
      <c r="A1909" s="95"/>
      <c r="B1909" s="71"/>
      <c r="C1909" s="74"/>
      <c r="D1909" s="75"/>
      <c r="E1909" s="51"/>
      <c r="F1909" s="51"/>
      <c r="G1909" s="51"/>
      <c r="H1909" s="51"/>
      <c r="I1909" s="88"/>
    </row>
    <row r="1910" spans="1:9">
      <c r="A1910" s="95"/>
      <c r="B1910" s="71"/>
      <c r="C1910" s="74"/>
      <c r="D1910" s="75"/>
      <c r="E1910" s="51"/>
      <c r="F1910" s="51"/>
      <c r="G1910" s="51"/>
      <c r="H1910" s="51"/>
      <c r="I1910" s="88"/>
    </row>
    <row r="1911" spans="1:9">
      <c r="A1911" s="95"/>
      <c r="B1911" s="71"/>
      <c r="C1911" s="74"/>
      <c r="D1911" s="75"/>
      <c r="E1911" s="51"/>
      <c r="F1911" s="51"/>
      <c r="G1911" s="51"/>
      <c r="H1911" s="51"/>
      <c r="I1911" s="88"/>
    </row>
    <row r="1912" spans="1:9">
      <c r="A1912" s="95"/>
      <c r="B1912" s="71"/>
      <c r="C1912" s="74"/>
      <c r="D1912" s="78" t="s">
        <v>86</v>
      </c>
      <c r="E1912" s="51"/>
      <c r="F1912" s="51"/>
      <c r="G1912" s="51"/>
      <c r="H1912" s="51"/>
      <c r="I1912" s="88"/>
    </row>
    <row r="1913" spans="1:9" ht="36">
      <c r="A1913" s="90"/>
      <c r="B1913" s="60" t="s">
        <v>76</v>
      </c>
      <c r="C1913" s="62" t="s">
        <v>131</v>
      </c>
      <c r="D1913" s="66" t="s">
        <v>928</v>
      </c>
      <c r="E1913" s="51"/>
      <c r="F1913" s="51"/>
      <c r="G1913" s="51"/>
      <c r="H1913" s="51"/>
      <c r="I1913" s="88"/>
    </row>
    <row r="1914" spans="1:9" ht="90">
      <c r="A1914" s="91"/>
      <c r="B1914" s="61" t="s">
        <v>77</v>
      </c>
      <c r="C1914" s="63" t="s">
        <v>927</v>
      </c>
      <c r="D1914" s="66" t="s">
        <v>83</v>
      </c>
      <c r="E1914" s="51"/>
      <c r="F1914" s="51"/>
      <c r="G1914" s="51"/>
      <c r="H1914" s="51"/>
      <c r="I1914" s="88"/>
    </row>
    <row r="1915" spans="1:9" ht="63">
      <c r="A1915" s="92"/>
      <c r="B1915" s="61"/>
      <c r="C1915" s="64" t="s">
        <v>133</v>
      </c>
      <c r="D1915" s="66" t="s">
        <v>929</v>
      </c>
      <c r="E1915" s="51"/>
      <c r="F1915" s="51"/>
      <c r="G1915" s="51"/>
      <c r="H1915" s="51"/>
      <c r="I1915" s="88"/>
    </row>
    <row r="1916" spans="1:9" ht="36">
      <c r="A1916" s="92" t="s">
        <v>75</v>
      </c>
      <c r="B1916" s="61"/>
      <c r="C1916" s="65" t="s">
        <v>482</v>
      </c>
      <c r="D1916" s="67" t="s">
        <v>930</v>
      </c>
      <c r="E1916" s="51"/>
      <c r="F1916" s="51"/>
      <c r="G1916" s="51"/>
      <c r="H1916" s="51"/>
      <c r="I1916" s="88"/>
    </row>
    <row r="1917" spans="1:9">
      <c r="A1917" s="92"/>
      <c r="B1917" s="61"/>
      <c r="C1917" s="65"/>
      <c r="D1917" s="81" t="s">
        <v>931</v>
      </c>
      <c r="E1917" s="51"/>
      <c r="F1917" s="51"/>
      <c r="G1917" s="51"/>
      <c r="H1917" s="51"/>
      <c r="I1917" s="88"/>
    </row>
    <row r="1918" spans="1:9">
      <c r="A1918" s="92"/>
      <c r="B1918" s="61"/>
      <c r="C1918" s="65"/>
      <c r="D1918" s="68"/>
      <c r="E1918" s="51"/>
      <c r="F1918" s="51"/>
      <c r="G1918" s="51"/>
      <c r="H1918" s="51"/>
      <c r="I1918" s="88"/>
    </row>
    <row r="1919" spans="1:9">
      <c r="A1919" s="92"/>
      <c r="B1919" s="61"/>
      <c r="C1919" s="65"/>
      <c r="D1919" s="68"/>
      <c r="E1919" s="51"/>
      <c r="F1919" s="51"/>
      <c r="G1919" s="51"/>
      <c r="H1919" s="51"/>
      <c r="I1919" s="88"/>
    </row>
    <row r="1920" spans="1:9">
      <c r="A1920" s="92"/>
      <c r="B1920" s="61"/>
      <c r="C1920" s="65"/>
      <c r="D1920" s="68"/>
      <c r="E1920" s="51"/>
      <c r="F1920" s="51"/>
      <c r="G1920" s="51"/>
      <c r="H1920" s="51"/>
      <c r="I1920" s="88"/>
    </row>
    <row r="1921" spans="1:9">
      <c r="A1921" s="92"/>
      <c r="B1921" s="61"/>
      <c r="C1921" s="65"/>
      <c r="D1921" s="69" t="s">
        <v>86</v>
      </c>
      <c r="E1921" s="51"/>
      <c r="F1921" s="51"/>
      <c r="G1921" s="51"/>
      <c r="H1921" s="51"/>
      <c r="I1921" s="88"/>
    </row>
    <row r="1922" spans="1:9" ht="36">
      <c r="A1922" s="93"/>
      <c r="B1922" s="70" t="s">
        <v>76</v>
      </c>
      <c r="C1922" s="72" t="s">
        <v>131</v>
      </c>
      <c r="D1922" s="75" t="s">
        <v>932</v>
      </c>
      <c r="E1922" s="51"/>
      <c r="F1922" s="51"/>
      <c r="G1922" s="51"/>
      <c r="H1922" s="51"/>
      <c r="I1922" s="88"/>
    </row>
    <row r="1923" spans="1:9" ht="63">
      <c r="A1923" s="94"/>
      <c r="B1923" s="71" t="s">
        <v>77</v>
      </c>
      <c r="C1923" s="57" t="s">
        <v>133</v>
      </c>
      <c r="D1923" s="75" t="s">
        <v>83</v>
      </c>
      <c r="E1923" s="51"/>
      <c r="F1923" s="51"/>
      <c r="G1923" s="51"/>
      <c r="H1923" s="51"/>
      <c r="I1923" s="88"/>
    </row>
    <row r="1924" spans="1:9" ht="36">
      <c r="A1924" s="95"/>
      <c r="B1924" s="71"/>
      <c r="C1924" s="74" t="s">
        <v>584</v>
      </c>
      <c r="D1924" s="75" t="s">
        <v>933</v>
      </c>
      <c r="E1924" s="51"/>
      <c r="F1924" s="51"/>
      <c r="G1924" s="51"/>
      <c r="H1924" s="51"/>
      <c r="I1924" s="88"/>
    </row>
    <row r="1925" spans="1:9">
      <c r="A1925" s="95" t="s">
        <v>75</v>
      </c>
      <c r="B1925" s="71"/>
      <c r="C1925" s="74"/>
      <c r="D1925" s="76" t="s">
        <v>934</v>
      </c>
      <c r="E1925" s="51"/>
      <c r="F1925" s="51"/>
      <c r="G1925" s="51"/>
      <c r="H1925" s="51"/>
      <c r="I1925" s="88"/>
    </row>
    <row r="1926" spans="1:9">
      <c r="A1926" s="95"/>
      <c r="B1926" s="71"/>
      <c r="C1926" s="74"/>
      <c r="D1926" s="75"/>
      <c r="E1926" s="51"/>
      <c r="F1926" s="51"/>
      <c r="G1926" s="51"/>
      <c r="H1926" s="51"/>
      <c r="I1926" s="88"/>
    </row>
    <row r="1927" spans="1:9">
      <c r="A1927" s="95"/>
      <c r="B1927" s="71"/>
      <c r="C1927" s="74"/>
      <c r="D1927" s="75"/>
      <c r="E1927" s="51"/>
      <c r="F1927" s="51"/>
      <c r="G1927" s="51"/>
      <c r="H1927" s="51"/>
      <c r="I1927" s="88"/>
    </row>
    <row r="1928" spans="1:9">
      <c r="A1928" s="95"/>
      <c r="B1928" s="71"/>
      <c r="C1928" s="74"/>
      <c r="D1928" s="75"/>
      <c r="E1928" s="51"/>
      <c r="F1928" s="51"/>
      <c r="G1928" s="51"/>
      <c r="H1928" s="51"/>
      <c r="I1928" s="88"/>
    </row>
    <row r="1929" spans="1:9">
      <c r="A1929" s="95"/>
      <c r="B1929" s="71"/>
      <c r="C1929" s="74"/>
      <c r="D1929" s="78" t="s">
        <v>86</v>
      </c>
      <c r="E1929" s="51"/>
      <c r="F1929" s="51"/>
      <c r="G1929" s="51"/>
      <c r="H1929" s="51"/>
      <c r="I1929" s="88"/>
    </row>
    <row r="1930" spans="1:9" ht="36">
      <c r="A1930" s="90"/>
      <c r="B1930" s="60" t="s">
        <v>76</v>
      </c>
      <c r="C1930" s="62" t="s">
        <v>131</v>
      </c>
      <c r="D1930" s="66" t="s">
        <v>935</v>
      </c>
      <c r="E1930" s="51"/>
      <c r="F1930" s="51"/>
      <c r="G1930" s="51"/>
      <c r="H1930" s="51"/>
      <c r="I1930" s="88"/>
    </row>
    <row r="1931" spans="1:9" ht="63">
      <c r="A1931" s="91"/>
      <c r="B1931" s="61" t="s">
        <v>77</v>
      </c>
      <c r="C1931" s="64" t="s">
        <v>133</v>
      </c>
      <c r="D1931" s="66" t="s">
        <v>83</v>
      </c>
      <c r="E1931" s="51"/>
      <c r="F1931" s="51"/>
      <c r="G1931" s="51"/>
      <c r="H1931" s="51"/>
      <c r="I1931" s="88"/>
    </row>
    <row r="1932" spans="1:9" ht="27">
      <c r="A1932" s="92"/>
      <c r="B1932" s="61"/>
      <c r="C1932" s="65" t="s">
        <v>338</v>
      </c>
      <c r="D1932" s="66" t="s">
        <v>936</v>
      </c>
      <c r="E1932" s="51"/>
      <c r="F1932" s="51"/>
      <c r="G1932" s="51"/>
      <c r="H1932" s="51"/>
      <c r="I1932" s="88"/>
    </row>
    <row r="1933" spans="1:9">
      <c r="A1933" s="92" t="s">
        <v>75</v>
      </c>
      <c r="B1933" s="61"/>
      <c r="C1933" s="65"/>
      <c r="D1933" s="67" t="s">
        <v>937</v>
      </c>
      <c r="E1933" s="51"/>
      <c r="F1933" s="51"/>
      <c r="G1933" s="51"/>
      <c r="H1933" s="51"/>
      <c r="I1933" s="88"/>
    </row>
    <row r="1934" spans="1:9">
      <c r="A1934" s="92"/>
      <c r="B1934" s="61"/>
      <c r="C1934" s="65"/>
      <c r="D1934" s="66"/>
      <c r="E1934" s="51"/>
      <c r="F1934" s="51"/>
      <c r="G1934" s="51"/>
      <c r="H1934" s="51"/>
      <c r="I1934" s="88"/>
    </row>
    <row r="1935" spans="1:9">
      <c r="A1935" s="92"/>
      <c r="B1935" s="61"/>
      <c r="C1935" s="65"/>
      <c r="D1935" s="66"/>
      <c r="E1935" s="51"/>
      <c r="F1935" s="51"/>
      <c r="G1935" s="51"/>
      <c r="H1935" s="51"/>
      <c r="I1935" s="88"/>
    </row>
    <row r="1936" spans="1:9">
      <c r="A1936" s="92"/>
      <c r="B1936" s="61"/>
      <c r="C1936" s="65"/>
      <c r="D1936" s="66"/>
      <c r="E1936" s="51"/>
      <c r="F1936" s="51"/>
      <c r="G1936" s="51"/>
      <c r="H1936" s="51"/>
      <c r="I1936" s="88"/>
    </row>
    <row r="1937" spans="1:9">
      <c r="A1937" s="92"/>
      <c r="B1937" s="61"/>
      <c r="C1937" s="65"/>
      <c r="D1937" s="69" t="s">
        <v>86</v>
      </c>
      <c r="E1937" s="51"/>
      <c r="F1937" s="51"/>
      <c r="G1937" s="51"/>
      <c r="H1937" s="51"/>
      <c r="I1937" s="88"/>
    </row>
    <row r="1938" spans="1:9" ht="36">
      <c r="A1938" s="93"/>
      <c r="B1938" s="70" t="s">
        <v>76</v>
      </c>
      <c r="C1938" s="72" t="s">
        <v>131</v>
      </c>
      <c r="D1938" s="75" t="s">
        <v>939</v>
      </c>
      <c r="E1938" s="51"/>
      <c r="F1938" s="51"/>
      <c r="G1938" s="51"/>
      <c r="H1938" s="51"/>
      <c r="I1938" s="88"/>
    </row>
    <row r="1939" spans="1:9" ht="63">
      <c r="A1939" s="94"/>
      <c r="B1939" s="71" t="s">
        <v>77</v>
      </c>
      <c r="C1939" s="57" t="s">
        <v>133</v>
      </c>
      <c r="D1939" s="75" t="s">
        <v>83</v>
      </c>
      <c r="E1939" s="51"/>
      <c r="F1939" s="51"/>
      <c r="G1939" s="51"/>
      <c r="H1939" s="51"/>
      <c r="I1939" s="88"/>
    </row>
    <row r="1940" spans="1:9" ht="27">
      <c r="A1940" s="95"/>
      <c r="B1940" s="71"/>
      <c r="C1940" s="74" t="s">
        <v>938</v>
      </c>
      <c r="D1940" s="75" t="s">
        <v>940</v>
      </c>
      <c r="E1940" s="51"/>
      <c r="F1940" s="51"/>
      <c r="G1940" s="51"/>
      <c r="H1940" s="51"/>
      <c r="I1940" s="88"/>
    </row>
    <row r="1941" spans="1:9">
      <c r="A1941" s="95" t="s">
        <v>75</v>
      </c>
      <c r="B1941" s="71"/>
      <c r="C1941" s="74"/>
      <c r="D1941" s="76" t="s">
        <v>941</v>
      </c>
      <c r="E1941" s="51"/>
      <c r="F1941" s="51"/>
      <c r="G1941" s="51"/>
      <c r="H1941" s="51"/>
      <c r="I1941" s="88"/>
    </row>
    <row r="1942" spans="1:9">
      <c r="A1942" s="95"/>
      <c r="B1942" s="71"/>
      <c r="C1942" s="74"/>
      <c r="D1942" s="75"/>
      <c r="E1942" s="51"/>
      <c r="F1942" s="51"/>
      <c r="G1942" s="51"/>
      <c r="H1942" s="51"/>
      <c r="I1942" s="88"/>
    </row>
    <row r="1943" spans="1:9">
      <c r="A1943" s="95"/>
      <c r="B1943" s="71"/>
      <c r="C1943" s="74"/>
      <c r="D1943" s="75"/>
      <c r="E1943" s="51"/>
      <c r="F1943" s="51"/>
      <c r="G1943" s="51"/>
      <c r="H1943" s="51"/>
      <c r="I1943" s="88"/>
    </row>
    <row r="1944" spans="1:9">
      <c r="A1944" s="95"/>
      <c r="B1944" s="71"/>
      <c r="C1944" s="74"/>
      <c r="D1944" s="75"/>
      <c r="E1944" s="51"/>
      <c r="F1944" s="51"/>
      <c r="G1944" s="51"/>
      <c r="H1944" s="51"/>
      <c r="I1944" s="88"/>
    </row>
    <row r="1945" spans="1:9">
      <c r="A1945" s="95"/>
      <c r="B1945" s="71"/>
      <c r="C1945" s="74"/>
      <c r="D1945" s="78" t="s">
        <v>86</v>
      </c>
      <c r="E1945" s="51"/>
      <c r="F1945" s="51"/>
      <c r="G1945" s="51"/>
      <c r="H1945" s="51"/>
      <c r="I1945" s="88"/>
    </row>
    <row r="1946" spans="1:9" ht="36">
      <c r="A1946" s="90"/>
      <c r="B1946" s="60" t="s">
        <v>76</v>
      </c>
      <c r="C1946" s="62" t="s">
        <v>131</v>
      </c>
      <c r="D1946" s="66" t="s">
        <v>942</v>
      </c>
      <c r="E1946" s="51"/>
      <c r="F1946" s="51"/>
      <c r="G1946" s="51"/>
      <c r="H1946" s="51"/>
      <c r="I1946" s="88"/>
    </row>
    <row r="1947" spans="1:9" ht="63">
      <c r="A1947" s="91"/>
      <c r="B1947" s="61" t="s">
        <v>77</v>
      </c>
      <c r="C1947" s="64" t="s">
        <v>133</v>
      </c>
      <c r="D1947" s="66" t="s">
        <v>83</v>
      </c>
      <c r="E1947" s="51"/>
      <c r="F1947" s="51"/>
      <c r="G1947" s="51"/>
      <c r="H1947" s="51"/>
      <c r="I1947" s="88"/>
    </row>
    <row r="1948" spans="1:9" ht="27">
      <c r="A1948" s="92"/>
      <c r="B1948" s="61"/>
      <c r="C1948" s="65" t="s">
        <v>390</v>
      </c>
      <c r="D1948" s="66" t="s">
        <v>943</v>
      </c>
      <c r="E1948" s="51"/>
      <c r="F1948" s="51"/>
      <c r="G1948" s="51"/>
      <c r="H1948" s="51"/>
      <c r="I1948" s="88"/>
    </row>
    <row r="1949" spans="1:9">
      <c r="A1949" s="92" t="s">
        <v>75</v>
      </c>
      <c r="B1949" s="61"/>
      <c r="C1949" s="65"/>
      <c r="D1949" s="67" t="s">
        <v>944</v>
      </c>
      <c r="E1949" s="51"/>
      <c r="F1949" s="51"/>
      <c r="G1949" s="51"/>
      <c r="H1949" s="51"/>
      <c r="I1949" s="88"/>
    </row>
    <row r="1950" spans="1:9">
      <c r="A1950" s="92"/>
      <c r="B1950" s="61"/>
      <c r="C1950" s="65"/>
      <c r="D1950" s="81" t="s">
        <v>945</v>
      </c>
      <c r="E1950" s="51"/>
      <c r="F1950" s="51"/>
      <c r="G1950" s="51"/>
      <c r="H1950" s="51"/>
      <c r="I1950" s="88"/>
    </row>
    <row r="1951" spans="1:9">
      <c r="A1951" s="92"/>
      <c r="B1951" s="61"/>
      <c r="C1951" s="65"/>
      <c r="D1951" s="68"/>
      <c r="E1951" s="51"/>
      <c r="F1951" s="51"/>
      <c r="G1951" s="51"/>
      <c r="H1951" s="51"/>
      <c r="I1951" s="88"/>
    </row>
    <row r="1952" spans="1:9">
      <c r="A1952" s="92"/>
      <c r="B1952" s="61"/>
      <c r="C1952" s="65"/>
      <c r="D1952" s="68"/>
      <c r="E1952" s="51"/>
      <c r="F1952" s="51"/>
      <c r="G1952" s="51"/>
      <c r="H1952" s="51"/>
      <c r="I1952" s="88"/>
    </row>
    <row r="1953" spans="1:9">
      <c r="A1953" s="92"/>
      <c r="B1953" s="61"/>
      <c r="C1953" s="65"/>
      <c r="D1953" s="68"/>
      <c r="E1953" s="51"/>
      <c r="F1953" s="51"/>
      <c r="G1953" s="51"/>
      <c r="H1953" s="51"/>
      <c r="I1953" s="88"/>
    </row>
    <row r="1954" spans="1:9">
      <c r="A1954" s="92"/>
      <c r="B1954" s="61"/>
      <c r="C1954" s="65"/>
      <c r="D1954" s="69" t="s">
        <v>86</v>
      </c>
      <c r="E1954" s="51"/>
      <c r="F1954" s="51"/>
      <c r="G1954" s="51"/>
      <c r="H1954" s="51"/>
      <c r="I1954" s="88"/>
    </row>
    <row r="1955" spans="1:9" ht="36">
      <c r="A1955" s="93"/>
      <c r="B1955" s="70" t="s">
        <v>117</v>
      </c>
      <c r="C1955" s="72" t="s">
        <v>152</v>
      </c>
      <c r="D1955" s="75" t="s">
        <v>948</v>
      </c>
      <c r="E1955" s="51"/>
      <c r="F1955" s="51"/>
      <c r="G1955" s="51"/>
      <c r="H1955" s="51"/>
      <c r="I1955" s="88"/>
    </row>
    <row r="1956" spans="1:9" ht="63">
      <c r="A1956" s="94"/>
      <c r="B1956" s="71" t="s">
        <v>87</v>
      </c>
      <c r="C1956" s="73" t="s">
        <v>946</v>
      </c>
      <c r="D1956" s="75" t="s">
        <v>83</v>
      </c>
      <c r="E1956" s="51"/>
      <c r="F1956" s="51"/>
      <c r="G1956" s="51"/>
      <c r="H1956" s="51"/>
      <c r="I1956" s="88"/>
    </row>
    <row r="1957" spans="1:9" ht="36">
      <c r="A1957" s="95"/>
      <c r="B1957" s="71"/>
      <c r="C1957" s="57" t="s">
        <v>154</v>
      </c>
      <c r="D1957" s="75" t="s">
        <v>949</v>
      </c>
      <c r="E1957" s="51"/>
      <c r="F1957" s="51"/>
      <c r="G1957" s="51"/>
      <c r="H1957" s="51"/>
      <c r="I1957" s="88"/>
    </row>
    <row r="1958" spans="1:9" ht="27">
      <c r="A1958" s="95" t="s">
        <v>29</v>
      </c>
      <c r="B1958" s="71"/>
      <c r="C1958" s="74" t="s">
        <v>947</v>
      </c>
      <c r="D1958" s="76" t="s">
        <v>950</v>
      </c>
      <c r="E1958" s="51"/>
      <c r="F1958" s="51"/>
      <c r="G1958" s="51"/>
      <c r="H1958" s="51"/>
      <c r="I1958" s="88"/>
    </row>
    <row r="1959" spans="1:9">
      <c r="A1959" s="95"/>
      <c r="B1959" s="71"/>
      <c r="C1959" s="74"/>
      <c r="D1959" s="75"/>
      <c r="E1959" s="51"/>
      <c r="F1959" s="51"/>
      <c r="G1959" s="51"/>
      <c r="H1959" s="51"/>
      <c r="I1959" s="88"/>
    </row>
    <row r="1960" spans="1:9">
      <c r="A1960" s="95"/>
      <c r="B1960" s="71"/>
      <c r="C1960" s="74"/>
      <c r="D1960" s="75"/>
      <c r="E1960" s="51"/>
      <c r="F1960" s="51"/>
      <c r="G1960" s="51"/>
      <c r="H1960" s="51"/>
      <c r="I1960" s="88"/>
    </row>
    <row r="1961" spans="1:9">
      <c r="A1961" s="95"/>
      <c r="B1961" s="71"/>
      <c r="C1961" s="74"/>
      <c r="D1961" s="75"/>
      <c r="E1961" s="51"/>
      <c r="F1961" s="51"/>
      <c r="G1961" s="51"/>
      <c r="H1961" s="51"/>
      <c r="I1961" s="88"/>
    </row>
    <row r="1962" spans="1:9">
      <c r="A1962" s="95"/>
      <c r="B1962" s="71"/>
      <c r="C1962" s="74"/>
      <c r="D1962" s="78" t="s">
        <v>86</v>
      </c>
      <c r="E1962" s="51"/>
      <c r="F1962" s="51"/>
      <c r="G1962" s="51"/>
      <c r="H1962" s="51"/>
      <c r="I1962" s="88"/>
    </row>
    <row r="1963" spans="1:9" ht="36">
      <c r="A1963" s="90"/>
      <c r="B1963" s="60" t="s">
        <v>76</v>
      </c>
      <c r="C1963" s="62" t="s">
        <v>131</v>
      </c>
      <c r="D1963" s="66" t="s">
        <v>951</v>
      </c>
      <c r="E1963" s="51"/>
      <c r="F1963" s="51"/>
      <c r="G1963" s="51"/>
      <c r="H1963" s="51"/>
      <c r="I1963" s="88"/>
    </row>
    <row r="1964" spans="1:9" ht="63">
      <c r="A1964" s="91"/>
      <c r="B1964" s="61" t="s">
        <v>77</v>
      </c>
      <c r="C1964" s="64" t="s">
        <v>133</v>
      </c>
      <c r="D1964" s="66" t="s">
        <v>83</v>
      </c>
      <c r="E1964" s="51"/>
      <c r="F1964" s="51"/>
      <c r="G1964" s="51"/>
      <c r="H1964" s="51"/>
      <c r="I1964" s="88"/>
    </row>
    <row r="1965" spans="1:9" ht="27">
      <c r="A1965" s="92"/>
      <c r="B1965" s="61"/>
      <c r="C1965" s="65" t="s">
        <v>390</v>
      </c>
      <c r="D1965" s="66" t="s">
        <v>949</v>
      </c>
      <c r="E1965" s="51"/>
      <c r="F1965" s="51"/>
      <c r="G1965" s="51"/>
      <c r="H1965" s="51"/>
      <c r="I1965" s="88"/>
    </row>
    <row r="1966" spans="1:9">
      <c r="A1966" s="92" t="s">
        <v>75</v>
      </c>
      <c r="B1966" s="61"/>
      <c r="C1966" s="65"/>
      <c r="D1966" s="67" t="s">
        <v>950</v>
      </c>
      <c r="E1966" s="51"/>
      <c r="F1966" s="51"/>
      <c r="G1966" s="51"/>
      <c r="H1966" s="51"/>
      <c r="I1966" s="88"/>
    </row>
    <row r="1967" spans="1:9">
      <c r="A1967" s="92"/>
      <c r="B1967" s="61"/>
      <c r="C1967" s="65"/>
      <c r="D1967" s="66"/>
      <c r="E1967" s="51"/>
      <c r="F1967" s="51"/>
      <c r="G1967" s="51"/>
      <c r="H1967" s="51"/>
      <c r="I1967" s="88"/>
    </row>
    <row r="1968" spans="1:9">
      <c r="A1968" s="92"/>
      <c r="B1968" s="61"/>
      <c r="C1968" s="65"/>
      <c r="D1968" s="66"/>
      <c r="E1968" s="51"/>
      <c r="F1968" s="51"/>
      <c r="G1968" s="51"/>
      <c r="H1968" s="51"/>
      <c r="I1968" s="88"/>
    </row>
    <row r="1969" spans="1:9">
      <c r="A1969" s="92"/>
      <c r="B1969" s="61"/>
      <c r="C1969" s="65"/>
      <c r="D1969" s="66"/>
      <c r="E1969" s="51"/>
      <c r="F1969" s="51"/>
      <c r="G1969" s="51"/>
      <c r="H1969" s="51"/>
      <c r="I1969" s="88"/>
    </row>
    <row r="1970" spans="1:9">
      <c r="A1970" s="92"/>
      <c r="B1970" s="61"/>
      <c r="C1970" s="65"/>
      <c r="D1970" s="69" t="s">
        <v>86</v>
      </c>
      <c r="E1970" s="51"/>
      <c r="F1970" s="51"/>
      <c r="G1970" s="51"/>
      <c r="H1970" s="51"/>
      <c r="I1970" s="88"/>
    </row>
    <row r="1971" spans="1:9" ht="36">
      <c r="A1971" s="93"/>
      <c r="B1971" s="70" t="s">
        <v>76</v>
      </c>
      <c r="C1971" s="72" t="s">
        <v>131</v>
      </c>
      <c r="D1971" s="75" t="s">
        <v>952</v>
      </c>
      <c r="E1971" s="51"/>
      <c r="F1971" s="51"/>
      <c r="G1971" s="51"/>
      <c r="H1971" s="51"/>
      <c r="I1971" s="88"/>
    </row>
    <row r="1972" spans="1:9" ht="63">
      <c r="A1972" s="94"/>
      <c r="B1972" s="71" t="s">
        <v>77</v>
      </c>
      <c r="C1972" s="57" t="s">
        <v>133</v>
      </c>
      <c r="D1972" s="75" t="s">
        <v>83</v>
      </c>
      <c r="E1972" s="51"/>
      <c r="F1972" s="51"/>
      <c r="G1972" s="51"/>
      <c r="H1972" s="51"/>
      <c r="I1972" s="88"/>
    </row>
    <row r="1973" spans="1:9" ht="27">
      <c r="A1973" s="95"/>
      <c r="B1973" s="71"/>
      <c r="C1973" s="74" t="s">
        <v>373</v>
      </c>
      <c r="D1973" s="75" t="s">
        <v>953</v>
      </c>
      <c r="E1973" s="51"/>
      <c r="F1973" s="51"/>
      <c r="G1973" s="51"/>
      <c r="H1973" s="51"/>
      <c r="I1973" s="88"/>
    </row>
    <row r="1974" spans="1:9">
      <c r="A1974" s="95" t="s">
        <v>75</v>
      </c>
      <c r="B1974" s="71"/>
      <c r="C1974" s="74"/>
      <c r="D1974" s="76" t="s">
        <v>954</v>
      </c>
      <c r="E1974" s="51"/>
      <c r="F1974" s="51"/>
      <c r="G1974" s="51"/>
      <c r="H1974" s="51"/>
      <c r="I1974" s="88"/>
    </row>
    <row r="1975" spans="1:9">
      <c r="A1975" s="95"/>
      <c r="B1975" s="71"/>
      <c r="C1975" s="74"/>
      <c r="D1975" s="75"/>
      <c r="E1975" s="51"/>
      <c r="F1975" s="51"/>
      <c r="G1975" s="51"/>
      <c r="H1975" s="51"/>
      <c r="I1975" s="88"/>
    </row>
    <row r="1976" spans="1:9">
      <c r="A1976" s="95"/>
      <c r="B1976" s="71"/>
      <c r="C1976" s="74"/>
      <c r="D1976" s="75"/>
      <c r="E1976" s="51"/>
      <c r="F1976" s="51"/>
      <c r="G1976" s="51"/>
      <c r="H1976" s="51"/>
      <c r="I1976" s="88"/>
    </row>
    <row r="1977" spans="1:9">
      <c r="A1977" s="95"/>
      <c r="B1977" s="71"/>
      <c r="C1977" s="74"/>
      <c r="D1977" s="75"/>
      <c r="E1977" s="51"/>
      <c r="F1977" s="51"/>
      <c r="G1977" s="51"/>
      <c r="H1977" s="51"/>
      <c r="I1977" s="88"/>
    </row>
    <row r="1978" spans="1:9">
      <c r="A1978" s="95"/>
      <c r="B1978" s="71"/>
      <c r="C1978" s="74"/>
      <c r="D1978" s="78" t="s">
        <v>86</v>
      </c>
      <c r="E1978" s="51"/>
      <c r="F1978" s="51"/>
      <c r="G1978" s="51"/>
      <c r="H1978" s="51"/>
      <c r="I1978" s="88"/>
    </row>
    <row r="1979" spans="1:9" ht="36">
      <c r="A1979" s="90"/>
      <c r="B1979" s="60" t="s">
        <v>76</v>
      </c>
      <c r="C1979" s="62" t="s">
        <v>131</v>
      </c>
      <c r="D1979" s="66" t="s">
        <v>955</v>
      </c>
      <c r="E1979" s="51"/>
      <c r="F1979" s="51"/>
      <c r="G1979" s="51"/>
      <c r="H1979" s="51"/>
      <c r="I1979" s="88"/>
    </row>
    <row r="1980" spans="1:9" ht="63">
      <c r="A1980" s="91"/>
      <c r="B1980" s="61" t="s">
        <v>77</v>
      </c>
      <c r="C1980" s="64" t="s">
        <v>133</v>
      </c>
      <c r="D1980" s="66" t="s">
        <v>83</v>
      </c>
      <c r="E1980" s="51"/>
      <c r="F1980" s="51"/>
      <c r="G1980" s="51"/>
      <c r="H1980" s="51"/>
      <c r="I1980" s="88"/>
    </row>
    <row r="1981" spans="1:9" ht="36">
      <c r="A1981" s="92"/>
      <c r="B1981" s="61"/>
      <c r="C1981" s="65" t="s">
        <v>879</v>
      </c>
      <c r="D1981" s="66" t="s">
        <v>953</v>
      </c>
      <c r="E1981" s="51"/>
      <c r="F1981" s="51"/>
      <c r="G1981" s="51"/>
      <c r="H1981" s="51"/>
      <c r="I1981" s="88"/>
    </row>
    <row r="1982" spans="1:9">
      <c r="A1982" s="92" t="s">
        <v>75</v>
      </c>
      <c r="B1982" s="61"/>
      <c r="C1982" s="65"/>
      <c r="D1982" s="67" t="s">
        <v>954</v>
      </c>
      <c r="E1982" s="51"/>
      <c r="F1982" s="51"/>
      <c r="G1982" s="51"/>
      <c r="H1982" s="51"/>
      <c r="I1982" s="88"/>
    </row>
    <row r="1983" spans="1:9">
      <c r="A1983" s="92"/>
      <c r="B1983" s="61"/>
      <c r="C1983" s="65"/>
      <c r="D1983" s="66"/>
      <c r="E1983" s="51"/>
      <c r="F1983" s="51"/>
      <c r="G1983" s="51"/>
      <c r="H1983" s="51"/>
      <c r="I1983" s="88"/>
    </row>
    <row r="1984" spans="1:9">
      <c r="A1984" s="92"/>
      <c r="B1984" s="61"/>
      <c r="C1984" s="65"/>
      <c r="D1984" s="66"/>
      <c r="E1984" s="51"/>
      <c r="F1984" s="51"/>
      <c r="G1984" s="51"/>
      <c r="H1984" s="51"/>
      <c r="I1984" s="88"/>
    </row>
    <row r="1985" spans="1:9">
      <c r="A1985" s="92"/>
      <c r="B1985" s="61"/>
      <c r="C1985" s="65"/>
      <c r="D1985" s="66"/>
      <c r="E1985" s="51"/>
      <c r="F1985" s="51"/>
      <c r="G1985" s="51"/>
      <c r="H1985" s="51"/>
      <c r="I1985" s="88"/>
    </row>
    <row r="1986" spans="1:9">
      <c r="A1986" s="92"/>
      <c r="B1986" s="61"/>
      <c r="C1986" s="65"/>
      <c r="D1986" s="69" t="s">
        <v>86</v>
      </c>
      <c r="E1986" s="51"/>
      <c r="F1986" s="51"/>
      <c r="G1986" s="51"/>
      <c r="H1986" s="51"/>
      <c r="I1986" s="88"/>
    </row>
    <row r="1987" spans="1:9" ht="36">
      <c r="A1987" s="93"/>
      <c r="B1987" s="70" t="s">
        <v>76</v>
      </c>
      <c r="C1987" s="72" t="s">
        <v>131</v>
      </c>
      <c r="D1987" s="75" t="s">
        <v>957</v>
      </c>
      <c r="E1987" s="51"/>
      <c r="F1987" s="51"/>
      <c r="G1987" s="51"/>
      <c r="H1987" s="51"/>
      <c r="I1987" s="88"/>
    </row>
    <row r="1988" spans="1:9" ht="63">
      <c r="A1988" s="94"/>
      <c r="B1988" s="71" t="s">
        <v>77</v>
      </c>
      <c r="C1988" s="57" t="s">
        <v>133</v>
      </c>
      <c r="D1988" s="75" t="s">
        <v>220</v>
      </c>
      <c r="E1988" s="51"/>
      <c r="F1988" s="51"/>
      <c r="G1988" s="51"/>
      <c r="H1988" s="51"/>
      <c r="I1988" s="88"/>
    </row>
    <row r="1989" spans="1:9" ht="27">
      <c r="A1989" s="95"/>
      <c r="B1989" s="71"/>
      <c r="C1989" s="74" t="s">
        <v>956</v>
      </c>
      <c r="D1989" s="75" t="s">
        <v>953</v>
      </c>
      <c r="E1989" s="51"/>
      <c r="F1989" s="51"/>
      <c r="G1989" s="51"/>
      <c r="H1989" s="51"/>
      <c r="I1989" s="88"/>
    </row>
    <row r="1990" spans="1:9">
      <c r="A1990" s="95" t="s">
        <v>75</v>
      </c>
      <c r="B1990" s="71"/>
      <c r="C1990" s="74"/>
      <c r="D1990" s="76" t="s">
        <v>954</v>
      </c>
      <c r="E1990" s="51"/>
      <c r="F1990" s="51"/>
      <c r="G1990" s="51"/>
      <c r="H1990" s="51"/>
      <c r="I1990" s="88"/>
    </row>
    <row r="1991" spans="1:9">
      <c r="A1991" s="95"/>
      <c r="B1991" s="71"/>
      <c r="C1991" s="74"/>
      <c r="D1991" s="75"/>
      <c r="E1991" s="51"/>
      <c r="F1991" s="51"/>
      <c r="G1991" s="51"/>
      <c r="H1991" s="51"/>
      <c r="I1991" s="88"/>
    </row>
    <row r="1992" spans="1:9">
      <c r="A1992" s="95"/>
      <c r="B1992" s="71"/>
      <c r="C1992" s="74"/>
      <c r="D1992" s="75"/>
      <c r="E1992" s="51"/>
      <c r="F1992" s="51"/>
      <c r="G1992" s="51"/>
      <c r="H1992" s="51"/>
      <c r="I1992" s="88"/>
    </row>
    <row r="1993" spans="1:9">
      <c r="A1993" s="95"/>
      <c r="B1993" s="71"/>
      <c r="C1993" s="74"/>
      <c r="D1993" s="75"/>
      <c r="E1993" s="51"/>
      <c r="F1993" s="51"/>
      <c r="G1993" s="51"/>
      <c r="H1993" s="51"/>
      <c r="I1993" s="88"/>
    </row>
    <row r="1994" spans="1:9">
      <c r="A1994" s="95"/>
      <c r="B1994" s="71"/>
      <c r="C1994" s="74"/>
      <c r="D1994" s="78" t="s">
        <v>86</v>
      </c>
      <c r="E1994" s="51"/>
      <c r="F1994" s="51"/>
      <c r="G1994" s="51"/>
      <c r="H1994" s="51"/>
      <c r="I1994" s="88"/>
    </row>
    <row r="1995" spans="1:9" ht="36">
      <c r="A1995" s="90"/>
      <c r="B1995" s="60" t="s">
        <v>76</v>
      </c>
      <c r="C1995" s="62" t="s">
        <v>131</v>
      </c>
      <c r="D1995" s="66" t="s">
        <v>958</v>
      </c>
      <c r="E1995" s="51"/>
      <c r="F1995" s="51"/>
      <c r="G1995" s="51"/>
      <c r="H1995" s="51"/>
      <c r="I1995" s="88"/>
    </row>
    <row r="1996" spans="1:9" ht="63">
      <c r="A1996" s="91"/>
      <c r="B1996" s="61" t="s">
        <v>77</v>
      </c>
      <c r="C1996" s="64" t="s">
        <v>133</v>
      </c>
      <c r="D1996" s="66" t="s">
        <v>83</v>
      </c>
      <c r="E1996" s="51"/>
      <c r="F1996" s="51"/>
      <c r="G1996" s="51"/>
      <c r="H1996" s="51"/>
      <c r="I1996" s="88"/>
    </row>
    <row r="1997" spans="1:9" ht="36">
      <c r="A1997" s="92"/>
      <c r="B1997" s="61"/>
      <c r="C1997" s="65" t="s">
        <v>632</v>
      </c>
      <c r="D1997" s="66" t="s">
        <v>953</v>
      </c>
      <c r="E1997" s="51"/>
      <c r="F1997" s="51"/>
      <c r="G1997" s="51"/>
      <c r="H1997" s="51"/>
      <c r="I1997" s="88"/>
    </row>
    <row r="1998" spans="1:9">
      <c r="A1998" s="92" t="s">
        <v>75</v>
      </c>
      <c r="B1998" s="61"/>
      <c r="C1998" s="65"/>
      <c r="D1998" s="67" t="s">
        <v>954</v>
      </c>
      <c r="E1998" s="51"/>
      <c r="F1998" s="51"/>
      <c r="G1998" s="51"/>
      <c r="H1998" s="51"/>
      <c r="I1998" s="88"/>
    </row>
    <row r="1999" spans="1:9">
      <c r="A1999" s="92"/>
      <c r="B1999" s="61"/>
      <c r="C1999" s="65"/>
      <c r="D1999" s="66"/>
      <c r="E1999" s="51"/>
      <c r="F1999" s="51"/>
      <c r="G1999" s="51"/>
      <c r="H1999" s="51"/>
      <c r="I1999" s="88"/>
    </row>
    <row r="2000" spans="1:9">
      <c r="A2000" s="92"/>
      <c r="B2000" s="61"/>
      <c r="C2000" s="65"/>
      <c r="D2000" s="66"/>
      <c r="E2000" s="51"/>
      <c r="F2000" s="51"/>
      <c r="G2000" s="51"/>
      <c r="H2000" s="51"/>
      <c r="I2000" s="88"/>
    </row>
    <row r="2001" spans="1:9">
      <c r="A2001" s="92"/>
      <c r="B2001" s="61"/>
      <c r="C2001" s="65"/>
      <c r="D2001" s="66"/>
      <c r="E2001" s="51"/>
      <c r="F2001" s="51"/>
      <c r="G2001" s="51"/>
      <c r="H2001" s="51"/>
      <c r="I2001" s="88"/>
    </row>
    <row r="2002" spans="1:9">
      <c r="A2002" s="92"/>
      <c r="B2002" s="61"/>
      <c r="C2002" s="65"/>
      <c r="D2002" s="69" t="s">
        <v>86</v>
      </c>
      <c r="E2002" s="51"/>
      <c r="F2002" s="51"/>
      <c r="G2002" s="51"/>
      <c r="H2002" s="51"/>
      <c r="I2002" s="88"/>
    </row>
    <row r="2003" spans="1:9" ht="36">
      <c r="A2003" s="93"/>
      <c r="B2003" s="70" t="s">
        <v>76</v>
      </c>
      <c r="C2003" s="72" t="s">
        <v>131</v>
      </c>
      <c r="D2003" s="75" t="s">
        <v>960</v>
      </c>
      <c r="E2003" s="51"/>
      <c r="F2003" s="51"/>
      <c r="G2003" s="51"/>
      <c r="H2003" s="51"/>
      <c r="I2003" s="88"/>
    </row>
    <row r="2004" spans="1:9" ht="108">
      <c r="A2004" s="94"/>
      <c r="B2004" s="71" t="s">
        <v>77</v>
      </c>
      <c r="C2004" s="73" t="s">
        <v>959</v>
      </c>
      <c r="D2004" s="75" t="s">
        <v>83</v>
      </c>
      <c r="E2004" s="51"/>
      <c r="F2004" s="51"/>
      <c r="G2004" s="51"/>
      <c r="H2004" s="51"/>
      <c r="I2004" s="88"/>
    </row>
    <row r="2005" spans="1:9" ht="63">
      <c r="A2005" s="95"/>
      <c r="B2005" s="71"/>
      <c r="C2005" s="57" t="s">
        <v>133</v>
      </c>
      <c r="D2005" s="75" t="s">
        <v>953</v>
      </c>
      <c r="E2005" s="51"/>
      <c r="F2005" s="51"/>
      <c r="G2005" s="51"/>
      <c r="H2005" s="51"/>
      <c r="I2005" s="88"/>
    </row>
    <row r="2006" spans="1:9" ht="27">
      <c r="A2006" s="95" t="s">
        <v>29</v>
      </c>
      <c r="B2006" s="71"/>
      <c r="C2006" s="74" t="s">
        <v>373</v>
      </c>
      <c r="D2006" s="76" t="s">
        <v>954</v>
      </c>
      <c r="E2006" s="51"/>
      <c r="F2006" s="51"/>
      <c r="G2006" s="51"/>
      <c r="H2006" s="51"/>
      <c r="I2006" s="88"/>
    </row>
    <row r="2007" spans="1:9">
      <c r="A2007" s="95"/>
      <c r="B2007" s="71"/>
      <c r="C2007" s="74"/>
      <c r="D2007" s="75"/>
      <c r="E2007" s="51"/>
      <c r="F2007" s="51"/>
      <c r="G2007" s="51"/>
      <c r="H2007" s="51"/>
      <c r="I2007" s="88"/>
    </row>
    <row r="2008" spans="1:9">
      <c r="A2008" s="95"/>
      <c r="B2008" s="71"/>
      <c r="C2008" s="74"/>
      <c r="D2008" s="75"/>
      <c r="E2008" s="51"/>
      <c r="F2008" s="51"/>
      <c r="G2008" s="51"/>
      <c r="H2008" s="51"/>
      <c r="I2008" s="88"/>
    </row>
    <row r="2009" spans="1:9">
      <c r="A2009" s="95"/>
      <c r="B2009" s="71"/>
      <c r="C2009" s="74"/>
      <c r="D2009" s="75"/>
      <c r="E2009" s="51"/>
      <c r="F2009" s="51"/>
      <c r="G2009" s="51"/>
      <c r="H2009" s="51"/>
      <c r="I2009" s="88"/>
    </row>
    <row r="2010" spans="1:9">
      <c r="A2010" s="95"/>
      <c r="B2010" s="71"/>
      <c r="C2010" s="74"/>
      <c r="D2010" s="78" t="s">
        <v>86</v>
      </c>
      <c r="E2010" s="51"/>
      <c r="F2010" s="51"/>
      <c r="G2010" s="51"/>
      <c r="H2010" s="51"/>
      <c r="I2010" s="88"/>
    </row>
    <row r="2011" spans="1:9" ht="36">
      <c r="A2011" s="90"/>
      <c r="B2011" s="60" t="s">
        <v>76</v>
      </c>
      <c r="C2011" s="62" t="s">
        <v>131</v>
      </c>
      <c r="D2011" s="66" t="s">
        <v>962</v>
      </c>
      <c r="E2011" s="51"/>
      <c r="F2011" s="51"/>
      <c r="G2011" s="51"/>
      <c r="H2011" s="51"/>
      <c r="I2011" s="88"/>
    </row>
    <row r="2012" spans="1:9" ht="63">
      <c r="A2012" s="91"/>
      <c r="B2012" s="61" t="s">
        <v>77</v>
      </c>
      <c r="C2012" s="64" t="s">
        <v>133</v>
      </c>
      <c r="D2012" s="66" t="s">
        <v>83</v>
      </c>
      <c r="E2012" s="51"/>
      <c r="F2012" s="51"/>
      <c r="G2012" s="51"/>
      <c r="H2012" s="51"/>
      <c r="I2012" s="88"/>
    </row>
    <row r="2013" spans="1:9" ht="36">
      <c r="A2013" s="92"/>
      <c r="B2013" s="61"/>
      <c r="C2013" s="65" t="s">
        <v>961</v>
      </c>
      <c r="D2013" s="66" t="s">
        <v>963</v>
      </c>
      <c r="E2013" s="51"/>
      <c r="F2013" s="51"/>
      <c r="G2013" s="51"/>
      <c r="H2013" s="51"/>
      <c r="I2013" s="88"/>
    </row>
    <row r="2014" spans="1:9">
      <c r="A2014" s="92" t="s">
        <v>75</v>
      </c>
      <c r="B2014" s="61"/>
      <c r="C2014" s="65"/>
      <c r="D2014" s="67" t="s">
        <v>964</v>
      </c>
      <c r="E2014" s="51"/>
      <c r="F2014" s="51"/>
      <c r="G2014" s="51"/>
      <c r="H2014" s="51"/>
      <c r="I2014" s="88"/>
    </row>
    <row r="2015" spans="1:9">
      <c r="A2015" s="92"/>
      <c r="B2015" s="61"/>
      <c r="C2015" s="65"/>
      <c r="D2015" s="66"/>
      <c r="E2015" s="51"/>
      <c r="F2015" s="51"/>
      <c r="G2015" s="51"/>
      <c r="H2015" s="51"/>
      <c r="I2015" s="88"/>
    </row>
    <row r="2016" spans="1:9">
      <c r="A2016" s="92"/>
      <c r="B2016" s="61"/>
      <c r="C2016" s="65"/>
      <c r="D2016" s="66"/>
      <c r="E2016" s="51"/>
      <c r="F2016" s="51"/>
      <c r="G2016" s="51"/>
      <c r="H2016" s="51"/>
      <c r="I2016" s="88"/>
    </row>
    <row r="2017" spans="1:9">
      <c r="A2017" s="92"/>
      <c r="B2017" s="61"/>
      <c r="C2017" s="65"/>
      <c r="D2017" s="66"/>
      <c r="E2017" s="51"/>
      <c r="F2017" s="51"/>
      <c r="G2017" s="51"/>
      <c r="H2017" s="51"/>
      <c r="I2017" s="88"/>
    </row>
    <row r="2018" spans="1:9">
      <c r="A2018" s="92"/>
      <c r="B2018" s="61"/>
      <c r="C2018" s="65"/>
      <c r="D2018" s="69" t="s">
        <v>86</v>
      </c>
      <c r="E2018" s="51"/>
      <c r="F2018" s="51"/>
      <c r="G2018" s="51"/>
      <c r="H2018" s="51"/>
      <c r="I2018" s="88"/>
    </row>
    <row r="2019" spans="1:9" ht="36">
      <c r="A2019" s="93"/>
      <c r="B2019" s="70" t="s">
        <v>76</v>
      </c>
      <c r="C2019" s="72" t="s">
        <v>131</v>
      </c>
      <c r="D2019" s="75" t="s">
        <v>966</v>
      </c>
      <c r="E2019" s="51"/>
      <c r="F2019" s="51"/>
      <c r="G2019" s="51"/>
      <c r="H2019" s="51"/>
      <c r="I2019" s="88"/>
    </row>
    <row r="2020" spans="1:9" ht="27">
      <c r="A2020" s="94"/>
      <c r="B2020" s="71" t="s">
        <v>77</v>
      </c>
      <c r="C2020" s="73" t="s">
        <v>965</v>
      </c>
      <c r="D2020" s="75" t="s">
        <v>83</v>
      </c>
      <c r="E2020" s="51"/>
      <c r="F2020" s="51"/>
      <c r="G2020" s="51"/>
      <c r="H2020" s="51"/>
      <c r="I2020" s="88"/>
    </row>
    <row r="2021" spans="1:9" ht="63">
      <c r="A2021" s="95"/>
      <c r="B2021" s="71"/>
      <c r="C2021" s="57" t="s">
        <v>133</v>
      </c>
      <c r="D2021" s="75" t="s">
        <v>967</v>
      </c>
      <c r="E2021" s="51"/>
      <c r="F2021" s="51"/>
      <c r="G2021" s="51"/>
      <c r="H2021" s="51"/>
      <c r="I2021" s="88"/>
    </row>
    <row r="2022" spans="1:9" ht="36">
      <c r="A2022" s="95" t="s">
        <v>75</v>
      </c>
      <c r="B2022" s="71"/>
      <c r="C2022" s="74" t="s">
        <v>901</v>
      </c>
      <c r="D2022" s="76" t="s">
        <v>968</v>
      </c>
      <c r="E2022" s="51"/>
      <c r="F2022" s="51"/>
      <c r="G2022" s="51"/>
      <c r="H2022" s="51"/>
      <c r="I2022" s="88"/>
    </row>
    <row r="2023" spans="1:9">
      <c r="A2023" s="95"/>
      <c r="B2023" s="71"/>
      <c r="C2023" s="74"/>
      <c r="D2023" s="75"/>
      <c r="E2023" s="51"/>
      <c r="F2023" s="51"/>
      <c r="G2023" s="51"/>
      <c r="H2023" s="51"/>
      <c r="I2023" s="88"/>
    </row>
    <row r="2024" spans="1:9">
      <c r="A2024" s="95"/>
      <c r="B2024" s="71"/>
      <c r="C2024" s="74"/>
      <c r="D2024" s="75"/>
      <c r="E2024" s="51"/>
      <c r="F2024" s="51"/>
      <c r="G2024" s="51"/>
      <c r="H2024" s="51"/>
      <c r="I2024" s="88"/>
    </row>
    <row r="2025" spans="1:9">
      <c r="A2025" s="95"/>
      <c r="B2025" s="71"/>
      <c r="C2025" s="74"/>
      <c r="D2025" s="75"/>
      <c r="E2025" s="51"/>
      <c r="F2025" s="51"/>
      <c r="G2025" s="51"/>
      <c r="H2025" s="51"/>
      <c r="I2025" s="88"/>
    </row>
    <row r="2026" spans="1:9">
      <c r="A2026" s="95"/>
      <c r="B2026" s="71"/>
      <c r="C2026" s="74"/>
      <c r="D2026" s="78" t="s">
        <v>86</v>
      </c>
      <c r="E2026" s="51"/>
      <c r="F2026" s="51"/>
      <c r="G2026" s="51"/>
      <c r="H2026" s="51"/>
      <c r="I2026" s="88"/>
    </row>
    <row r="2027" spans="1:9" ht="36">
      <c r="A2027" s="90"/>
      <c r="B2027" s="60" t="s">
        <v>76</v>
      </c>
      <c r="C2027" s="62" t="s">
        <v>131</v>
      </c>
      <c r="D2027" s="66" t="s">
        <v>969</v>
      </c>
      <c r="E2027" s="51"/>
      <c r="F2027" s="51"/>
      <c r="G2027" s="51"/>
      <c r="H2027" s="51"/>
      <c r="I2027" s="88"/>
    </row>
    <row r="2028" spans="1:9" ht="63">
      <c r="A2028" s="91"/>
      <c r="B2028" s="61" t="s">
        <v>77</v>
      </c>
      <c r="C2028" s="64" t="s">
        <v>133</v>
      </c>
      <c r="D2028" s="66" t="s">
        <v>83</v>
      </c>
      <c r="E2028" s="51"/>
      <c r="F2028" s="51"/>
      <c r="G2028" s="51"/>
      <c r="H2028" s="51"/>
      <c r="I2028" s="88"/>
    </row>
    <row r="2029" spans="1:9" ht="27">
      <c r="A2029" s="92"/>
      <c r="B2029" s="61"/>
      <c r="C2029" s="65" t="s">
        <v>141</v>
      </c>
      <c r="D2029" s="66" t="s">
        <v>970</v>
      </c>
      <c r="E2029" s="51"/>
      <c r="F2029" s="51"/>
      <c r="G2029" s="51"/>
      <c r="H2029" s="51"/>
      <c r="I2029" s="88"/>
    </row>
    <row r="2030" spans="1:9">
      <c r="A2030" s="92" t="s">
        <v>29</v>
      </c>
      <c r="B2030" s="61"/>
      <c r="C2030" s="65"/>
      <c r="D2030" s="67" t="s">
        <v>971</v>
      </c>
      <c r="E2030" s="51"/>
      <c r="F2030" s="51"/>
      <c r="G2030" s="51"/>
      <c r="H2030" s="51"/>
      <c r="I2030" s="88"/>
    </row>
    <row r="2031" spans="1:9">
      <c r="A2031" s="92"/>
      <c r="B2031" s="61"/>
      <c r="C2031" s="65"/>
      <c r="D2031" s="66"/>
      <c r="E2031" s="51"/>
      <c r="F2031" s="51"/>
      <c r="G2031" s="51"/>
      <c r="H2031" s="51"/>
      <c r="I2031" s="88"/>
    </row>
    <row r="2032" spans="1:9">
      <c r="A2032" s="92"/>
      <c r="B2032" s="61"/>
      <c r="C2032" s="65"/>
      <c r="D2032" s="66"/>
      <c r="E2032" s="51"/>
      <c r="F2032" s="51"/>
      <c r="G2032" s="51"/>
      <c r="H2032" s="51"/>
      <c r="I2032" s="88"/>
    </row>
    <row r="2033" spans="1:9">
      <c r="A2033" s="92"/>
      <c r="B2033" s="61"/>
      <c r="C2033" s="65"/>
      <c r="D2033" s="66"/>
      <c r="E2033" s="51"/>
      <c r="F2033" s="51"/>
      <c r="G2033" s="51"/>
      <c r="H2033" s="51"/>
      <c r="I2033" s="88"/>
    </row>
    <row r="2034" spans="1:9">
      <c r="A2034" s="92"/>
      <c r="B2034" s="61"/>
      <c r="C2034" s="65"/>
      <c r="D2034" s="69" t="s">
        <v>86</v>
      </c>
      <c r="E2034" s="51"/>
      <c r="F2034" s="51"/>
      <c r="G2034" s="51"/>
      <c r="H2034" s="51"/>
      <c r="I2034" s="88"/>
    </row>
    <row r="2035" spans="1:9" ht="36">
      <c r="A2035" s="93"/>
      <c r="B2035" s="70" t="s">
        <v>76</v>
      </c>
      <c r="C2035" s="72" t="s">
        <v>131</v>
      </c>
      <c r="D2035" s="75" t="s">
        <v>973</v>
      </c>
      <c r="E2035" s="51"/>
      <c r="F2035" s="51"/>
      <c r="G2035" s="51"/>
      <c r="H2035" s="51"/>
      <c r="I2035" s="88"/>
    </row>
    <row r="2036" spans="1:9" ht="45">
      <c r="A2036" s="94"/>
      <c r="B2036" s="71" t="s">
        <v>87</v>
      </c>
      <c r="C2036" s="73" t="s">
        <v>972</v>
      </c>
      <c r="D2036" s="75" t="s">
        <v>83</v>
      </c>
      <c r="E2036" s="51"/>
      <c r="F2036" s="51"/>
      <c r="G2036" s="51"/>
      <c r="H2036" s="51"/>
      <c r="I2036" s="88"/>
    </row>
    <row r="2037" spans="1:9" ht="63">
      <c r="A2037" s="95"/>
      <c r="B2037" s="71"/>
      <c r="C2037" s="57" t="s">
        <v>133</v>
      </c>
      <c r="D2037" s="75" t="s">
        <v>970</v>
      </c>
      <c r="E2037" s="51"/>
      <c r="F2037" s="51"/>
      <c r="G2037" s="51"/>
      <c r="H2037" s="51"/>
      <c r="I2037" s="88"/>
    </row>
    <row r="2038" spans="1:9" ht="27">
      <c r="A2038" s="95" t="s">
        <v>75</v>
      </c>
      <c r="B2038" s="71"/>
      <c r="C2038" s="74" t="s">
        <v>141</v>
      </c>
      <c r="D2038" s="76" t="s">
        <v>971</v>
      </c>
      <c r="E2038" s="51"/>
      <c r="F2038" s="51"/>
      <c r="G2038" s="51"/>
      <c r="H2038" s="51"/>
      <c r="I2038" s="88"/>
    </row>
    <row r="2039" spans="1:9">
      <c r="A2039" s="95"/>
      <c r="B2039" s="71"/>
      <c r="C2039" s="74"/>
      <c r="D2039" s="75"/>
      <c r="E2039" s="51"/>
      <c r="F2039" s="51"/>
      <c r="G2039" s="51"/>
      <c r="H2039" s="51"/>
      <c r="I2039" s="88"/>
    </row>
    <row r="2040" spans="1:9">
      <c r="A2040" s="95"/>
      <c r="B2040" s="71"/>
      <c r="C2040" s="74"/>
      <c r="D2040" s="75"/>
      <c r="E2040" s="51"/>
      <c r="F2040" s="51"/>
      <c r="G2040" s="51"/>
      <c r="H2040" s="51"/>
      <c r="I2040" s="88"/>
    </row>
    <row r="2041" spans="1:9">
      <c r="A2041" s="95"/>
      <c r="B2041" s="71"/>
      <c r="C2041" s="74"/>
      <c r="D2041" s="75"/>
      <c r="E2041" s="51"/>
      <c r="F2041" s="51"/>
      <c r="G2041" s="51"/>
      <c r="H2041" s="51"/>
      <c r="I2041" s="88"/>
    </row>
    <row r="2042" spans="1:9">
      <c r="A2042" s="95"/>
      <c r="B2042" s="71"/>
      <c r="C2042" s="74"/>
      <c r="D2042" s="78" t="s">
        <v>86</v>
      </c>
      <c r="E2042" s="51"/>
      <c r="F2042" s="51"/>
      <c r="G2042" s="51"/>
      <c r="H2042" s="51"/>
      <c r="I2042" s="88"/>
    </row>
    <row r="2043" spans="1:9" ht="36">
      <c r="A2043" s="90"/>
      <c r="B2043" s="60" t="s">
        <v>76</v>
      </c>
      <c r="C2043" s="62" t="s">
        <v>131</v>
      </c>
      <c r="D2043" s="66" t="s">
        <v>975</v>
      </c>
      <c r="E2043" s="51"/>
      <c r="F2043" s="51"/>
      <c r="G2043" s="51"/>
      <c r="H2043" s="51"/>
      <c r="I2043" s="88"/>
    </row>
    <row r="2044" spans="1:9">
      <c r="A2044" s="91"/>
      <c r="B2044" s="61" t="s">
        <v>77</v>
      </c>
      <c r="C2044" s="63" t="s">
        <v>974</v>
      </c>
      <c r="D2044" s="66" t="s">
        <v>83</v>
      </c>
      <c r="E2044" s="51"/>
      <c r="F2044" s="51"/>
      <c r="G2044" s="51"/>
      <c r="H2044" s="51"/>
      <c r="I2044" s="88"/>
    </row>
    <row r="2045" spans="1:9" ht="63">
      <c r="A2045" s="92"/>
      <c r="B2045" s="61"/>
      <c r="C2045" s="64" t="s">
        <v>133</v>
      </c>
      <c r="D2045" s="66" t="s">
        <v>970</v>
      </c>
      <c r="E2045" s="51"/>
      <c r="F2045" s="51"/>
      <c r="G2045" s="51"/>
      <c r="H2045" s="51"/>
      <c r="I2045" s="88"/>
    </row>
    <row r="2046" spans="1:9" ht="27">
      <c r="A2046" s="92" t="s">
        <v>75</v>
      </c>
      <c r="B2046" s="61"/>
      <c r="C2046" s="65" t="s">
        <v>141</v>
      </c>
      <c r="D2046" s="67" t="s">
        <v>971</v>
      </c>
      <c r="E2046" s="51"/>
      <c r="F2046" s="51"/>
      <c r="G2046" s="51"/>
      <c r="H2046" s="51"/>
      <c r="I2046" s="88"/>
    </row>
    <row r="2047" spans="1:9">
      <c r="A2047" s="92"/>
      <c r="B2047" s="61"/>
      <c r="C2047" s="65"/>
      <c r="D2047" s="66"/>
      <c r="E2047" s="51"/>
      <c r="F2047" s="51"/>
      <c r="G2047" s="51"/>
      <c r="H2047" s="51"/>
      <c r="I2047" s="88"/>
    </row>
    <row r="2048" spans="1:9">
      <c r="A2048" s="92"/>
      <c r="B2048" s="61"/>
      <c r="C2048" s="65"/>
      <c r="D2048" s="66"/>
      <c r="E2048" s="51"/>
      <c r="F2048" s="51"/>
      <c r="G2048" s="51"/>
      <c r="H2048" s="51"/>
      <c r="I2048" s="88"/>
    </row>
    <row r="2049" spans="1:9">
      <c r="A2049" s="92"/>
      <c r="B2049" s="61"/>
      <c r="C2049" s="65"/>
      <c r="D2049" s="66"/>
      <c r="E2049" s="51"/>
      <c r="F2049" s="51"/>
      <c r="G2049" s="51"/>
      <c r="H2049" s="51"/>
      <c r="I2049" s="88"/>
    </row>
    <row r="2050" spans="1:9">
      <c r="A2050" s="92"/>
      <c r="B2050" s="61"/>
      <c r="C2050" s="65"/>
      <c r="D2050" s="69" t="s">
        <v>86</v>
      </c>
      <c r="E2050" s="51"/>
      <c r="F2050" s="51"/>
      <c r="G2050" s="51"/>
      <c r="H2050" s="51"/>
      <c r="I2050" s="88"/>
    </row>
    <row r="2051" spans="1:9" ht="36">
      <c r="A2051" s="93"/>
      <c r="B2051" s="70" t="s">
        <v>76</v>
      </c>
      <c r="C2051" s="72" t="s">
        <v>131</v>
      </c>
      <c r="D2051" s="75" t="s">
        <v>978</v>
      </c>
      <c r="E2051" s="51"/>
      <c r="F2051" s="51"/>
      <c r="G2051" s="51"/>
      <c r="H2051" s="51"/>
      <c r="I2051" s="88"/>
    </row>
    <row r="2052" spans="1:9" ht="18">
      <c r="A2052" s="94"/>
      <c r="B2052" s="71" t="s">
        <v>77</v>
      </c>
      <c r="C2052" s="73" t="s">
        <v>976</v>
      </c>
      <c r="D2052" s="75" t="s">
        <v>83</v>
      </c>
      <c r="E2052" s="51"/>
      <c r="F2052" s="51"/>
      <c r="G2052" s="51"/>
      <c r="H2052" s="51"/>
      <c r="I2052" s="88"/>
    </row>
    <row r="2053" spans="1:9" ht="63">
      <c r="A2053" s="95"/>
      <c r="B2053" s="71"/>
      <c r="C2053" s="57" t="s">
        <v>133</v>
      </c>
      <c r="D2053" s="75" t="s">
        <v>979</v>
      </c>
      <c r="E2053" s="51"/>
      <c r="F2053" s="51"/>
      <c r="G2053" s="51"/>
      <c r="H2053" s="51"/>
      <c r="I2053" s="88"/>
    </row>
    <row r="2054" spans="1:9" ht="27">
      <c r="A2054" s="95" t="s">
        <v>75</v>
      </c>
      <c r="B2054" s="71"/>
      <c r="C2054" s="74" t="s">
        <v>977</v>
      </c>
      <c r="D2054" s="76" t="s">
        <v>980</v>
      </c>
      <c r="E2054" s="51"/>
      <c r="F2054" s="51"/>
      <c r="G2054" s="51"/>
      <c r="H2054" s="51"/>
      <c r="I2054" s="88"/>
    </row>
    <row r="2055" spans="1:9">
      <c r="A2055" s="95"/>
      <c r="B2055" s="71"/>
      <c r="C2055" s="74"/>
      <c r="D2055" s="75"/>
      <c r="E2055" s="51"/>
      <c r="F2055" s="51"/>
      <c r="G2055" s="51"/>
      <c r="H2055" s="51"/>
      <c r="I2055" s="88"/>
    </row>
    <row r="2056" spans="1:9">
      <c r="A2056" s="95"/>
      <c r="B2056" s="71"/>
      <c r="C2056" s="74"/>
      <c r="D2056" s="75"/>
      <c r="E2056" s="51"/>
      <c r="F2056" s="51"/>
      <c r="G2056" s="51"/>
      <c r="H2056" s="51"/>
      <c r="I2056" s="88"/>
    </row>
    <row r="2057" spans="1:9">
      <c r="A2057" s="95"/>
      <c r="B2057" s="71"/>
      <c r="C2057" s="74"/>
      <c r="D2057" s="75"/>
      <c r="E2057" s="51"/>
      <c r="F2057" s="51"/>
      <c r="G2057" s="51"/>
      <c r="H2057" s="51"/>
      <c r="I2057" s="88"/>
    </row>
    <row r="2058" spans="1:9">
      <c r="A2058" s="95"/>
      <c r="B2058" s="71"/>
      <c r="C2058" s="74"/>
      <c r="D2058" s="78" t="s">
        <v>86</v>
      </c>
      <c r="E2058" s="51"/>
      <c r="F2058" s="51"/>
      <c r="G2058" s="51"/>
      <c r="H2058" s="51"/>
      <c r="I2058" s="88"/>
    </row>
    <row r="2059" spans="1:9" ht="36">
      <c r="A2059" s="90"/>
      <c r="B2059" s="60" t="s">
        <v>76</v>
      </c>
      <c r="C2059" s="62" t="s">
        <v>131</v>
      </c>
      <c r="D2059" s="66" t="s">
        <v>981</v>
      </c>
      <c r="E2059" s="51"/>
      <c r="F2059" s="51"/>
      <c r="G2059" s="51"/>
      <c r="H2059" s="51"/>
      <c r="I2059" s="88"/>
    </row>
    <row r="2060" spans="1:9" ht="63">
      <c r="A2060" s="91"/>
      <c r="B2060" s="61" t="s">
        <v>77</v>
      </c>
      <c r="C2060" s="64" t="s">
        <v>133</v>
      </c>
      <c r="D2060" s="66" t="s">
        <v>83</v>
      </c>
      <c r="E2060" s="51"/>
      <c r="F2060" s="51"/>
      <c r="G2060" s="51"/>
      <c r="H2060" s="51"/>
      <c r="I2060" s="88"/>
    </row>
    <row r="2061" spans="1:9" ht="36">
      <c r="A2061" s="92"/>
      <c r="B2061" s="61"/>
      <c r="C2061" s="65" t="s">
        <v>422</v>
      </c>
      <c r="D2061" s="66" t="s">
        <v>982</v>
      </c>
      <c r="E2061" s="51"/>
      <c r="F2061" s="51"/>
      <c r="G2061" s="51"/>
      <c r="H2061" s="51"/>
      <c r="I2061" s="88"/>
    </row>
    <row r="2062" spans="1:9">
      <c r="A2062" s="92" t="s">
        <v>75</v>
      </c>
      <c r="B2062" s="61"/>
      <c r="C2062" s="65"/>
      <c r="D2062" s="67" t="s">
        <v>983</v>
      </c>
      <c r="E2062" s="51"/>
      <c r="F2062" s="51"/>
      <c r="G2062" s="51"/>
      <c r="H2062" s="51"/>
      <c r="I2062" s="88"/>
    </row>
    <row r="2063" spans="1:9">
      <c r="A2063" s="92"/>
      <c r="B2063" s="61"/>
      <c r="C2063" s="65"/>
      <c r="D2063" s="66"/>
      <c r="E2063" s="51"/>
      <c r="F2063" s="51"/>
      <c r="G2063" s="51"/>
      <c r="H2063" s="51"/>
      <c r="I2063" s="88"/>
    </row>
    <row r="2064" spans="1:9">
      <c r="A2064" s="92"/>
      <c r="B2064" s="61"/>
      <c r="C2064" s="65"/>
      <c r="D2064" s="66"/>
      <c r="E2064" s="51"/>
      <c r="F2064" s="51"/>
      <c r="G2064" s="51"/>
      <c r="H2064" s="51"/>
      <c r="I2064" s="88"/>
    </row>
    <row r="2065" spans="1:9">
      <c r="A2065" s="92"/>
      <c r="B2065" s="61"/>
      <c r="C2065" s="65"/>
      <c r="D2065" s="66"/>
      <c r="E2065" s="51"/>
      <c r="F2065" s="51"/>
      <c r="G2065" s="51"/>
      <c r="H2065" s="51"/>
      <c r="I2065" s="88"/>
    </row>
    <row r="2066" spans="1:9">
      <c r="A2066" s="92"/>
      <c r="B2066" s="61"/>
      <c r="C2066" s="65"/>
      <c r="D2066" s="69" t="s">
        <v>86</v>
      </c>
      <c r="E2066" s="51"/>
      <c r="F2066" s="51"/>
      <c r="G2066" s="51"/>
      <c r="H2066" s="51"/>
      <c r="I2066" s="88"/>
    </row>
    <row r="2067" spans="1:9" ht="36">
      <c r="A2067" s="93"/>
      <c r="B2067" s="70" t="s">
        <v>76</v>
      </c>
      <c r="C2067" s="72" t="s">
        <v>131</v>
      </c>
      <c r="D2067" s="75" t="s">
        <v>985</v>
      </c>
      <c r="E2067" s="51"/>
      <c r="F2067" s="51"/>
      <c r="G2067" s="51"/>
      <c r="H2067" s="51"/>
      <c r="I2067" s="88"/>
    </row>
    <row r="2068" spans="1:9" ht="63">
      <c r="A2068" s="94"/>
      <c r="B2068" s="71" t="s">
        <v>77</v>
      </c>
      <c r="C2068" s="57" t="s">
        <v>133</v>
      </c>
      <c r="D2068" s="75" t="s">
        <v>83</v>
      </c>
      <c r="E2068" s="51"/>
      <c r="F2068" s="51"/>
      <c r="G2068" s="51"/>
      <c r="H2068" s="51"/>
      <c r="I2068" s="88"/>
    </row>
    <row r="2069" spans="1:9" ht="36">
      <c r="A2069" s="95"/>
      <c r="B2069" s="71"/>
      <c r="C2069" s="74" t="s">
        <v>984</v>
      </c>
      <c r="D2069" s="75" t="s">
        <v>982</v>
      </c>
      <c r="E2069" s="51"/>
      <c r="F2069" s="51"/>
      <c r="G2069" s="51"/>
      <c r="H2069" s="51"/>
      <c r="I2069" s="88"/>
    </row>
    <row r="2070" spans="1:9">
      <c r="A2070" s="95" t="s">
        <v>75</v>
      </c>
      <c r="B2070" s="71"/>
      <c r="C2070" s="74"/>
      <c r="D2070" s="76" t="s">
        <v>983</v>
      </c>
      <c r="E2070" s="51"/>
      <c r="F2070" s="51"/>
      <c r="G2070" s="51"/>
      <c r="H2070" s="51"/>
      <c r="I2070" s="88"/>
    </row>
    <row r="2071" spans="1:9">
      <c r="A2071" s="95"/>
      <c r="B2071" s="71"/>
      <c r="C2071" s="74"/>
      <c r="D2071" s="75"/>
      <c r="E2071" s="51"/>
      <c r="F2071" s="51"/>
      <c r="G2071" s="51"/>
      <c r="H2071" s="51"/>
      <c r="I2071" s="88"/>
    </row>
    <row r="2072" spans="1:9">
      <c r="A2072" s="95"/>
      <c r="B2072" s="71"/>
      <c r="C2072" s="74"/>
      <c r="D2072" s="75"/>
      <c r="E2072" s="51"/>
      <c r="F2072" s="51"/>
      <c r="G2072" s="51"/>
      <c r="H2072" s="51"/>
      <c r="I2072" s="88"/>
    </row>
    <row r="2073" spans="1:9">
      <c r="A2073" s="95"/>
      <c r="B2073" s="71"/>
      <c r="C2073" s="74"/>
      <c r="D2073" s="75"/>
      <c r="E2073" s="51"/>
      <c r="F2073" s="51"/>
      <c r="G2073" s="51"/>
      <c r="H2073" s="51"/>
      <c r="I2073" s="88"/>
    </row>
    <row r="2074" spans="1:9">
      <c r="A2074" s="95"/>
      <c r="B2074" s="71"/>
      <c r="C2074" s="74"/>
      <c r="D2074" s="78" t="s">
        <v>86</v>
      </c>
      <c r="E2074" s="51"/>
      <c r="F2074" s="51"/>
      <c r="G2074" s="51"/>
      <c r="H2074" s="51"/>
      <c r="I2074" s="88"/>
    </row>
    <row r="2075" spans="1:9" ht="36">
      <c r="A2075" s="90"/>
      <c r="B2075" s="60" t="s">
        <v>117</v>
      </c>
      <c r="C2075" s="62" t="s">
        <v>152</v>
      </c>
      <c r="D2075" s="66" t="s">
        <v>987</v>
      </c>
      <c r="E2075" s="51"/>
      <c r="F2075" s="51"/>
      <c r="G2075" s="51"/>
      <c r="H2075" s="51"/>
      <c r="I2075" s="88"/>
    </row>
    <row r="2076" spans="1:9" ht="99">
      <c r="A2076" s="91"/>
      <c r="B2076" s="61" t="s">
        <v>87</v>
      </c>
      <c r="C2076" s="63" t="s">
        <v>986</v>
      </c>
      <c r="D2076" s="66" t="s">
        <v>83</v>
      </c>
      <c r="E2076" s="51"/>
      <c r="F2076" s="51"/>
      <c r="G2076" s="51"/>
      <c r="H2076" s="51"/>
      <c r="I2076" s="88"/>
    </row>
    <row r="2077" spans="1:9" ht="36">
      <c r="A2077" s="92"/>
      <c r="B2077" s="61"/>
      <c r="C2077" s="64" t="s">
        <v>154</v>
      </c>
      <c r="D2077" s="66" t="s">
        <v>988</v>
      </c>
      <c r="E2077" s="51"/>
      <c r="F2077" s="51"/>
      <c r="G2077" s="51"/>
      <c r="H2077" s="51"/>
      <c r="I2077" s="88"/>
    </row>
    <row r="2078" spans="1:9" ht="27">
      <c r="A2078" s="92" t="s">
        <v>75</v>
      </c>
      <c r="B2078" s="61"/>
      <c r="C2078" s="65" t="s">
        <v>555</v>
      </c>
      <c r="D2078" s="67" t="s">
        <v>989</v>
      </c>
      <c r="E2078" s="51"/>
      <c r="F2078" s="51"/>
      <c r="G2078" s="51"/>
      <c r="H2078" s="51"/>
      <c r="I2078" s="88"/>
    </row>
    <row r="2079" spans="1:9">
      <c r="A2079" s="92"/>
      <c r="B2079" s="61"/>
      <c r="C2079" s="65"/>
      <c r="D2079" s="66"/>
      <c r="E2079" s="51"/>
      <c r="F2079" s="51"/>
      <c r="G2079" s="51"/>
      <c r="H2079" s="51"/>
      <c r="I2079" s="88"/>
    </row>
    <row r="2080" spans="1:9">
      <c r="A2080" s="92"/>
      <c r="B2080" s="61"/>
      <c r="C2080" s="65"/>
      <c r="D2080" s="66"/>
      <c r="E2080" s="51"/>
      <c r="F2080" s="51"/>
      <c r="G2080" s="51"/>
      <c r="H2080" s="51"/>
      <c r="I2080" s="88"/>
    </row>
    <row r="2081" spans="1:9">
      <c r="A2081" s="92"/>
      <c r="B2081" s="61"/>
      <c r="C2081" s="65"/>
      <c r="D2081" s="66"/>
      <c r="E2081" s="51"/>
      <c r="F2081" s="51"/>
      <c r="G2081" s="51"/>
      <c r="H2081" s="51"/>
      <c r="I2081" s="88"/>
    </row>
    <row r="2082" spans="1:9">
      <c r="A2082" s="92"/>
      <c r="B2082" s="61"/>
      <c r="C2082" s="65"/>
      <c r="D2082" s="69" t="s">
        <v>86</v>
      </c>
      <c r="E2082" s="51"/>
      <c r="F2082" s="51"/>
      <c r="G2082" s="51"/>
      <c r="H2082" s="51"/>
      <c r="I2082" s="88"/>
    </row>
    <row r="2083" spans="1:9" ht="36">
      <c r="A2083" s="93"/>
      <c r="B2083" s="70" t="s">
        <v>76</v>
      </c>
      <c r="C2083" s="72" t="s">
        <v>131</v>
      </c>
      <c r="D2083" s="75" t="s">
        <v>991</v>
      </c>
      <c r="E2083" s="51"/>
      <c r="F2083" s="51"/>
      <c r="G2083" s="51"/>
      <c r="H2083" s="51"/>
      <c r="I2083" s="88"/>
    </row>
    <row r="2084" spans="1:9" ht="63">
      <c r="A2084" s="94"/>
      <c r="B2084" s="71" t="s">
        <v>77</v>
      </c>
      <c r="C2084" s="57" t="s">
        <v>133</v>
      </c>
      <c r="D2084" s="75" t="s">
        <v>83</v>
      </c>
      <c r="E2084" s="51"/>
      <c r="F2084" s="51"/>
      <c r="G2084" s="51"/>
      <c r="H2084" s="51"/>
      <c r="I2084" s="88"/>
    </row>
    <row r="2085" spans="1:9" ht="36">
      <c r="A2085" s="95"/>
      <c r="B2085" s="71"/>
      <c r="C2085" s="74" t="s">
        <v>990</v>
      </c>
      <c r="D2085" s="75" t="s">
        <v>992</v>
      </c>
      <c r="E2085" s="51"/>
      <c r="F2085" s="51"/>
      <c r="G2085" s="51"/>
      <c r="H2085" s="51"/>
      <c r="I2085" s="88"/>
    </row>
    <row r="2086" spans="1:9">
      <c r="A2086" s="95" t="s">
        <v>75</v>
      </c>
      <c r="B2086" s="71"/>
      <c r="C2086" s="74"/>
      <c r="D2086" s="76" t="s">
        <v>993</v>
      </c>
      <c r="E2086" s="51"/>
      <c r="F2086" s="51"/>
      <c r="G2086" s="51"/>
      <c r="H2086" s="51"/>
      <c r="I2086" s="88"/>
    </row>
    <row r="2087" spans="1:9">
      <c r="A2087" s="95"/>
      <c r="B2087" s="71"/>
      <c r="C2087" s="74"/>
      <c r="D2087" s="80" t="s">
        <v>994</v>
      </c>
      <c r="E2087" s="51"/>
      <c r="F2087" s="51"/>
      <c r="G2087" s="51"/>
      <c r="H2087" s="51"/>
      <c r="I2087" s="88"/>
    </row>
    <row r="2088" spans="1:9">
      <c r="A2088" s="95"/>
      <c r="B2088" s="71"/>
      <c r="C2088" s="74"/>
      <c r="D2088" s="77"/>
      <c r="E2088" s="51"/>
      <c r="F2088" s="51"/>
      <c r="G2088" s="51"/>
      <c r="H2088" s="51"/>
      <c r="I2088" s="88"/>
    </row>
    <row r="2089" spans="1:9">
      <c r="A2089" s="95"/>
      <c r="B2089" s="71"/>
      <c r="C2089" s="74"/>
      <c r="D2089" s="77"/>
      <c r="E2089" s="51"/>
      <c r="F2089" s="51"/>
      <c r="G2089" s="51"/>
      <c r="H2089" s="51"/>
      <c r="I2089" s="88"/>
    </row>
    <row r="2090" spans="1:9">
      <c r="A2090" s="95"/>
      <c r="B2090" s="71"/>
      <c r="C2090" s="74"/>
      <c r="D2090" s="77"/>
      <c r="E2090" s="51"/>
      <c r="F2090" s="51"/>
      <c r="G2090" s="51"/>
      <c r="H2090" s="51"/>
      <c r="I2090" s="88"/>
    </row>
    <row r="2091" spans="1:9">
      <c r="A2091" s="95"/>
      <c r="B2091" s="71"/>
      <c r="C2091" s="74"/>
      <c r="D2091" s="78" t="s">
        <v>86</v>
      </c>
      <c r="E2091" s="51"/>
      <c r="F2091" s="51"/>
      <c r="G2091" s="51"/>
      <c r="H2091" s="51"/>
      <c r="I2091" s="88"/>
    </row>
    <row r="2092" spans="1:9" ht="36">
      <c r="A2092" s="90"/>
      <c r="B2092" s="60" t="s">
        <v>76</v>
      </c>
      <c r="C2092" s="62" t="s">
        <v>131</v>
      </c>
      <c r="D2092" s="66" t="s">
        <v>995</v>
      </c>
      <c r="E2092" s="51"/>
      <c r="F2092" s="51"/>
      <c r="G2092" s="51"/>
      <c r="H2092" s="51"/>
      <c r="I2092" s="88"/>
    </row>
    <row r="2093" spans="1:9" ht="63">
      <c r="A2093" s="91"/>
      <c r="B2093" s="61" t="s">
        <v>77</v>
      </c>
      <c r="C2093" s="64" t="s">
        <v>133</v>
      </c>
      <c r="D2093" s="66" t="s">
        <v>83</v>
      </c>
      <c r="E2093" s="51"/>
      <c r="F2093" s="51"/>
      <c r="G2093" s="51"/>
      <c r="H2093" s="51"/>
      <c r="I2093" s="88"/>
    </row>
    <row r="2094" spans="1:9" ht="36">
      <c r="A2094" s="92"/>
      <c r="B2094" s="61"/>
      <c r="C2094" s="65" t="s">
        <v>525</v>
      </c>
      <c r="D2094" s="66" t="s">
        <v>996</v>
      </c>
      <c r="E2094" s="51"/>
      <c r="F2094" s="51"/>
      <c r="G2094" s="51"/>
      <c r="H2094" s="51"/>
      <c r="I2094" s="88"/>
    </row>
    <row r="2095" spans="1:9">
      <c r="A2095" s="92" t="s">
        <v>75</v>
      </c>
      <c r="B2095" s="61"/>
      <c r="C2095" s="65"/>
      <c r="D2095" s="67" t="s">
        <v>997</v>
      </c>
      <c r="E2095" s="51"/>
      <c r="F2095" s="51"/>
      <c r="G2095" s="51"/>
      <c r="H2095" s="51"/>
      <c r="I2095" s="88"/>
    </row>
    <row r="2096" spans="1:9">
      <c r="A2096" s="92"/>
      <c r="B2096" s="61"/>
      <c r="C2096" s="65"/>
      <c r="D2096" s="66"/>
      <c r="E2096" s="51"/>
      <c r="F2096" s="51"/>
      <c r="G2096" s="51"/>
      <c r="H2096" s="51"/>
      <c r="I2096" s="88"/>
    </row>
    <row r="2097" spans="1:9">
      <c r="A2097" s="92"/>
      <c r="B2097" s="61"/>
      <c r="C2097" s="65"/>
      <c r="D2097" s="66"/>
      <c r="E2097" s="51"/>
      <c r="F2097" s="51"/>
      <c r="G2097" s="51"/>
      <c r="H2097" s="51"/>
      <c r="I2097" s="88"/>
    </row>
    <row r="2098" spans="1:9">
      <c r="A2098" s="92"/>
      <c r="B2098" s="61"/>
      <c r="C2098" s="65"/>
      <c r="D2098" s="66"/>
      <c r="E2098" s="51"/>
      <c r="F2098" s="51"/>
      <c r="G2098" s="51"/>
      <c r="H2098" s="51"/>
      <c r="I2098" s="88"/>
    </row>
    <row r="2099" spans="1:9">
      <c r="A2099" s="92"/>
      <c r="B2099" s="61"/>
      <c r="C2099" s="65"/>
      <c r="D2099" s="69" t="s">
        <v>86</v>
      </c>
      <c r="E2099" s="51"/>
      <c r="F2099" s="51"/>
      <c r="G2099" s="51"/>
      <c r="H2099" s="51"/>
      <c r="I2099" s="88"/>
    </row>
    <row r="2100" spans="1:9" ht="36">
      <c r="A2100" s="93"/>
      <c r="B2100" s="70" t="s">
        <v>76</v>
      </c>
      <c r="C2100" s="72" t="s">
        <v>131</v>
      </c>
      <c r="D2100" s="75" t="s">
        <v>1000</v>
      </c>
      <c r="E2100" s="51"/>
      <c r="F2100" s="51"/>
      <c r="G2100" s="51"/>
      <c r="H2100" s="51"/>
      <c r="I2100" s="88"/>
    </row>
    <row r="2101" spans="1:9" ht="99">
      <c r="A2101" s="94"/>
      <c r="B2101" s="71" t="s">
        <v>77</v>
      </c>
      <c r="C2101" s="73" t="s">
        <v>998</v>
      </c>
      <c r="D2101" s="75" t="s">
        <v>83</v>
      </c>
      <c r="E2101" s="51"/>
      <c r="F2101" s="51"/>
      <c r="G2101" s="51"/>
      <c r="H2101" s="51"/>
      <c r="I2101" s="88"/>
    </row>
    <row r="2102" spans="1:9" ht="63">
      <c r="A2102" s="95"/>
      <c r="B2102" s="71"/>
      <c r="C2102" s="57" t="s">
        <v>133</v>
      </c>
      <c r="D2102" s="75" t="s">
        <v>1001</v>
      </c>
      <c r="E2102" s="51"/>
      <c r="F2102" s="51"/>
      <c r="G2102" s="51"/>
      <c r="H2102" s="51"/>
      <c r="I2102" s="88"/>
    </row>
    <row r="2103" spans="1:9" ht="36">
      <c r="A2103" s="95" t="s">
        <v>75</v>
      </c>
      <c r="B2103" s="71"/>
      <c r="C2103" s="74" t="s">
        <v>999</v>
      </c>
      <c r="D2103" s="76" t="s">
        <v>1002</v>
      </c>
      <c r="E2103" s="51"/>
      <c r="F2103" s="51"/>
      <c r="G2103" s="51"/>
      <c r="H2103" s="51"/>
      <c r="I2103" s="88"/>
    </row>
    <row r="2104" spans="1:9">
      <c r="A2104" s="95"/>
      <c r="B2104" s="71"/>
      <c r="C2104" s="74"/>
      <c r="D2104" s="75"/>
      <c r="E2104" s="51"/>
      <c r="F2104" s="51"/>
      <c r="G2104" s="51"/>
      <c r="H2104" s="51"/>
      <c r="I2104" s="88"/>
    </row>
    <row r="2105" spans="1:9">
      <c r="A2105" s="95"/>
      <c r="B2105" s="71"/>
      <c r="C2105" s="74"/>
      <c r="D2105" s="75"/>
      <c r="E2105" s="51"/>
      <c r="F2105" s="51"/>
      <c r="G2105" s="51"/>
      <c r="H2105" s="51"/>
      <c r="I2105" s="88"/>
    </row>
    <row r="2106" spans="1:9">
      <c r="A2106" s="95"/>
      <c r="B2106" s="71"/>
      <c r="C2106" s="74"/>
      <c r="D2106" s="75"/>
      <c r="E2106" s="51"/>
      <c r="F2106" s="51"/>
      <c r="G2106" s="51"/>
      <c r="H2106" s="51"/>
      <c r="I2106" s="88"/>
    </row>
    <row r="2107" spans="1:9">
      <c r="A2107" s="95"/>
      <c r="B2107" s="71"/>
      <c r="C2107" s="74"/>
      <c r="D2107" s="78" t="s">
        <v>86</v>
      </c>
      <c r="E2107" s="51"/>
      <c r="F2107" s="51"/>
      <c r="G2107" s="51"/>
      <c r="H2107" s="51"/>
      <c r="I2107" s="88"/>
    </row>
    <row r="2108" spans="1:9" ht="36">
      <c r="A2108" s="90"/>
      <c r="B2108" s="60" t="s">
        <v>76</v>
      </c>
      <c r="C2108" s="62" t="s">
        <v>131</v>
      </c>
      <c r="D2108" s="66" t="s">
        <v>1004</v>
      </c>
      <c r="E2108" s="51"/>
      <c r="F2108" s="51"/>
      <c r="G2108" s="51"/>
      <c r="H2108" s="51"/>
      <c r="I2108" s="88"/>
    </row>
    <row r="2109" spans="1:9" ht="36">
      <c r="A2109" s="91"/>
      <c r="B2109" s="61" t="s">
        <v>77</v>
      </c>
      <c r="C2109" s="63" t="s">
        <v>1003</v>
      </c>
      <c r="D2109" s="66" t="s">
        <v>83</v>
      </c>
      <c r="E2109" s="51"/>
      <c r="F2109" s="51"/>
      <c r="G2109" s="51"/>
      <c r="H2109" s="51"/>
      <c r="I2109" s="88"/>
    </row>
    <row r="2110" spans="1:9" ht="63">
      <c r="A2110" s="92"/>
      <c r="B2110" s="61"/>
      <c r="C2110" s="64" t="s">
        <v>133</v>
      </c>
      <c r="D2110" s="66" t="s">
        <v>1005</v>
      </c>
      <c r="E2110" s="51"/>
      <c r="F2110" s="51"/>
      <c r="G2110" s="51"/>
      <c r="H2110" s="51"/>
      <c r="I2110" s="88"/>
    </row>
    <row r="2111" spans="1:9" ht="36">
      <c r="A2111" s="92" t="s">
        <v>75</v>
      </c>
      <c r="B2111" s="61"/>
      <c r="C2111" s="65" t="s">
        <v>113</v>
      </c>
      <c r="D2111" s="67" t="s">
        <v>1006</v>
      </c>
      <c r="E2111" s="51"/>
      <c r="F2111" s="51"/>
      <c r="G2111" s="51"/>
      <c r="H2111" s="51"/>
      <c r="I2111" s="88"/>
    </row>
    <row r="2112" spans="1:9">
      <c r="A2112" s="92"/>
      <c r="B2112" s="61"/>
      <c r="C2112" s="65"/>
      <c r="D2112" s="66"/>
      <c r="E2112" s="51"/>
      <c r="F2112" s="51"/>
      <c r="G2112" s="51"/>
      <c r="H2112" s="51"/>
      <c r="I2112" s="88"/>
    </row>
    <row r="2113" spans="1:9">
      <c r="A2113" s="92"/>
      <c r="B2113" s="61"/>
      <c r="C2113" s="65"/>
      <c r="D2113" s="66"/>
      <c r="E2113" s="51"/>
      <c r="F2113" s="51"/>
      <c r="G2113" s="51"/>
      <c r="H2113" s="51"/>
      <c r="I2113" s="88"/>
    </row>
    <row r="2114" spans="1:9">
      <c r="A2114" s="92"/>
      <c r="B2114" s="61"/>
      <c r="C2114" s="65"/>
      <c r="D2114" s="66"/>
      <c r="E2114" s="51"/>
      <c r="F2114" s="51"/>
      <c r="G2114" s="51"/>
      <c r="H2114" s="51"/>
      <c r="I2114" s="88"/>
    </row>
    <row r="2115" spans="1:9">
      <c r="A2115" s="92"/>
      <c r="B2115" s="61"/>
      <c r="C2115" s="65"/>
      <c r="D2115" s="69" t="s">
        <v>86</v>
      </c>
      <c r="E2115" s="51"/>
      <c r="F2115" s="51"/>
      <c r="G2115" s="51"/>
      <c r="H2115" s="51"/>
      <c r="I2115" s="88"/>
    </row>
    <row r="2116" spans="1:9" ht="36">
      <c r="A2116" s="93"/>
      <c r="B2116" s="70" t="s">
        <v>76</v>
      </c>
      <c r="C2116" s="72" t="s">
        <v>131</v>
      </c>
      <c r="D2116" s="75" t="s">
        <v>1007</v>
      </c>
      <c r="E2116" s="51"/>
      <c r="F2116" s="51"/>
      <c r="G2116" s="51"/>
      <c r="H2116" s="51"/>
      <c r="I2116" s="88"/>
    </row>
    <row r="2117" spans="1:9" ht="63">
      <c r="A2117" s="94"/>
      <c r="B2117" s="71" t="s">
        <v>77</v>
      </c>
      <c r="C2117" s="57" t="s">
        <v>133</v>
      </c>
      <c r="D2117" s="75" t="s">
        <v>83</v>
      </c>
      <c r="E2117" s="51"/>
      <c r="F2117" s="51"/>
      <c r="G2117" s="51"/>
      <c r="H2117" s="51"/>
      <c r="I2117" s="88"/>
    </row>
    <row r="2118" spans="1:9" ht="36">
      <c r="A2118" s="95"/>
      <c r="B2118" s="71"/>
      <c r="C2118" s="74" t="s">
        <v>190</v>
      </c>
      <c r="D2118" s="75" t="s">
        <v>1005</v>
      </c>
      <c r="E2118" s="51"/>
      <c r="F2118" s="51"/>
      <c r="G2118" s="51"/>
      <c r="H2118" s="51"/>
      <c r="I2118" s="88"/>
    </row>
    <row r="2119" spans="1:9">
      <c r="A2119" s="95" t="s">
        <v>75</v>
      </c>
      <c r="B2119" s="71"/>
      <c r="C2119" s="74"/>
      <c r="D2119" s="76" t="s">
        <v>1006</v>
      </c>
      <c r="E2119" s="51"/>
      <c r="F2119" s="51"/>
      <c r="G2119" s="51"/>
      <c r="H2119" s="51"/>
      <c r="I2119" s="88"/>
    </row>
    <row r="2120" spans="1:9">
      <c r="A2120" s="95"/>
      <c r="B2120" s="71"/>
      <c r="C2120" s="74"/>
      <c r="D2120" s="75"/>
      <c r="E2120" s="51"/>
      <c r="F2120" s="51"/>
      <c r="G2120" s="51"/>
      <c r="H2120" s="51"/>
      <c r="I2120" s="88"/>
    </row>
    <row r="2121" spans="1:9">
      <c r="A2121" s="95"/>
      <c r="B2121" s="71"/>
      <c r="C2121" s="74"/>
      <c r="D2121" s="75"/>
      <c r="E2121" s="51"/>
      <c r="F2121" s="51"/>
      <c r="G2121" s="51"/>
      <c r="H2121" s="51"/>
      <c r="I2121" s="88"/>
    </row>
    <row r="2122" spans="1:9">
      <c r="A2122" s="95"/>
      <c r="B2122" s="71"/>
      <c r="C2122" s="74"/>
      <c r="D2122" s="75"/>
      <c r="E2122" s="51"/>
      <c r="F2122" s="51"/>
      <c r="G2122" s="51"/>
      <c r="H2122" s="51"/>
      <c r="I2122" s="88"/>
    </row>
    <row r="2123" spans="1:9">
      <c r="A2123" s="95"/>
      <c r="B2123" s="71"/>
      <c r="C2123" s="74"/>
      <c r="D2123" s="78" t="s">
        <v>86</v>
      </c>
      <c r="E2123" s="51"/>
      <c r="F2123" s="51"/>
      <c r="G2123" s="51"/>
      <c r="H2123" s="51"/>
      <c r="I2123" s="88"/>
    </row>
    <row r="2124" spans="1:9" ht="36">
      <c r="A2124" s="90"/>
      <c r="B2124" s="60" t="s">
        <v>76</v>
      </c>
      <c r="C2124" s="62" t="s">
        <v>131</v>
      </c>
      <c r="D2124" s="66" t="s">
        <v>1008</v>
      </c>
      <c r="E2124" s="51"/>
      <c r="F2124" s="51"/>
      <c r="G2124" s="51"/>
      <c r="H2124" s="51"/>
      <c r="I2124" s="88"/>
    </row>
    <row r="2125" spans="1:9" ht="63">
      <c r="A2125" s="91"/>
      <c r="B2125" s="61" t="s">
        <v>77</v>
      </c>
      <c r="C2125" s="64" t="s">
        <v>133</v>
      </c>
      <c r="D2125" s="66" t="s">
        <v>220</v>
      </c>
      <c r="E2125" s="51"/>
      <c r="F2125" s="51"/>
      <c r="G2125" s="51"/>
      <c r="H2125" s="51"/>
      <c r="I2125" s="88"/>
    </row>
    <row r="2126" spans="1:9" ht="36">
      <c r="A2126" s="92"/>
      <c r="B2126" s="61"/>
      <c r="C2126" s="65" t="s">
        <v>113</v>
      </c>
      <c r="D2126" s="66" t="s">
        <v>1005</v>
      </c>
      <c r="E2126" s="51"/>
      <c r="F2126" s="51"/>
      <c r="G2126" s="51"/>
      <c r="H2126" s="51"/>
      <c r="I2126" s="88"/>
    </row>
    <row r="2127" spans="1:9">
      <c r="A2127" s="92" t="s">
        <v>75</v>
      </c>
      <c r="B2127" s="61"/>
      <c r="C2127" s="65"/>
      <c r="D2127" s="67" t="s">
        <v>1006</v>
      </c>
      <c r="E2127" s="51"/>
      <c r="F2127" s="51"/>
      <c r="G2127" s="51"/>
      <c r="H2127" s="51"/>
      <c r="I2127" s="88"/>
    </row>
    <row r="2128" spans="1:9">
      <c r="A2128" s="92"/>
      <c r="B2128" s="61"/>
      <c r="C2128" s="65"/>
      <c r="D2128" s="66"/>
      <c r="E2128" s="51"/>
      <c r="F2128" s="51"/>
      <c r="G2128" s="51"/>
      <c r="H2128" s="51"/>
      <c r="I2128" s="88"/>
    </row>
    <row r="2129" spans="1:9">
      <c r="A2129" s="92"/>
      <c r="B2129" s="61"/>
      <c r="C2129" s="65"/>
      <c r="D2129" s="66"/>
      <c r="E2129" s="51"/>
      <c r="F2129" s="51"/>
      <c r="G2129" s="51"/>
      <c r="H2129" s="51"/>
      <c r="I2129" s="88"/>
    </row>
    <row r="2130" spans="1:9">
      <c r="A2130" s="92"/>
      <c r="B2130" s="61"/>
      <c r="C2130" s="65"/>
      <c r="D2130" s="66"/>
      <c r="E2130" s="51"/>
      <c r="F2130" s="51"/>
      <c r="G2130" s="51"/>
      <c r="H2130" s="51"/>
      <c r="I2130" s="88"/>
    </row>
    <row r="2131" spans="1:9">
      <c r="A2131" s="92"/>
      <c r="B2131" s="61"/>
      <c r="C2131" s="65"/>
      <c r="D2131" s="69" t="s">
        <v>86</v>
      </c>
      <c r="E2131" s="51"/>
      <c r="F2131" s="51"/>
      <c r="G2131" s="51"/>
      <c r="H2131" s="51"/>
      <c r="I2131" s="88"/>
    </row>
    <row r="2132" spans="1:9" ht="36">
      <c r="A2132" s="93"/>
      <c r="B2132" s="70" t="s">
        <v>76</v>
      </c>
      <c r="C2132" s="72" t="s">
        <v>131</v>
      </c>
      <c r="D2132" s="75" t="s">
        <v>1009</v>
      </c>
      <c r="E2132" s="51"/>
      <c r="F2132" s="51"/>
      <c r="G2132" s="51"/>
      <c r="H2132" s="51"/>
      <c r="I2132" s="88"/>
    </row>
    <row r="2133" spans="1:9" ht="63">
      <c r="A2133" s="94"/>
      <c r="B2133" s="71" t="s">
        <v>77</v>
      </c>
      <c r="C2133" s="57" t="s">
        <v>133</v>
      </c>
      <c r="D2133" s="75" t="s">
        <v>83</v>
      </c>
      <c r="E2133" s="51"/>
      <c r="F2133" s="51"/>
      <c r="G2133" s="51"/>
      <c r="H2133" s="51"/>
      <c r="I2133" s="88"/>
    </row>
    <row r="2134" spans="1:9" ht="36">
      <c r="A2134" s="95"/>
      <c r="B2134" s="71"/>
      <c r="C2134" s="74" t="s">
        <v>190</v>
      </c>
      <c r="D2134" s="75" t="s">
        <v>1005</v>
      </c>
      <c r="E2134" s="51"/>
      <c r="F2134" s="51"/>
      <c r="G2134" s="51"/>
      <c r="H2134" s="51"/>
      <c r="I2134" s="88"/>
    </row>
    <row r="2135" spans="1:9">
      <c r="A2135" s="95" t="s">
        <v>75</v>
      </c>
      <c r="B2135" s="71"/>
      <c r="C2135" s="74"/>
      <c r="D2135" s="76" t="s">
        <v>1006</v>
      </c>
      <c r="E2135" s="51"/>
      <c r="F2135" s="51"/>
      <c r="G2135" s="51"/>
      <c r="H2135" s="51"/>
      <c r="I2135" s="88"/>
    </row>
    <row r="2136" spans="1:9">
      <c r="A2136" s="95"/>
      <c r="B2136" s="71"/>
      <c r="C2136" s="74"/>
      <c r="D2136" s="75"/>
      <c r="E2136" s="51"/>
      <c r="F2136" s="51"/>
      <c r="G2136" s="51"/>
      <c r="H2136" s="51"/>
      <c r="I2136" s="88"/>
    </row>
    <row r="2137" spans="1:9">
      <c r="A2137" s="95"/>
      <c r="B2137" s="71"/>
      <c r="C2137" s="74"/>
      <c r="D2137" s="75"/>
      <c r="E2137" s="51"/>
      <c r="F2137" s="51"/>
      <c r="G2137" s="51"/>
      <c r="H2137" s="51"/>
      <c r="I2137" s="88"/>
    </row>
    <row r="2138" spans="1:9">
      <c r="A2138" s="95"/>
      <c r="B2138" s="71"/>
      <c r="C2138" s="74"/>
      <c r="D2138" s="75"/>
      <c r="E2138" s="51"/>
      <c r="F2138" s="51"/>
      <c r="G2138" s="51"/>
      <c r="H2138" s="51"/>
      <c r="I2138" s="88"/>
    </row>
    <row r="2139" spans="1:9">
      <c r="A2139" s="95"/>
      <c r="B2139" s="71"/>
      <c r="C2139" s="74"/>
      <c r="D2139" s="78" t="s">
        <v>86</v>
      </c>
      <c r="E2139" s="51"/>
      <c r="F2139" s="51"/>
      <c r="G2139" s="51"/>
      <c r="H2139" s="51"/>
      <c r="I2139" s="88"/>
    </row>
    <row r="2140" spans="1:9" ht="36">
      <c r="A2140" s="90"/>
      <c r="B2140" s="60" t="s">
        <v>76</v>
      </c>
      <c r="C2140" s="62" t="s">
        <v>131</v>
      </c>
      <c r="D2140" s="66" t="s">
        <v>1011</v>
      </c>
      <c r="E2140" s="51"/>
      <c r="F2140" s="51"/>
      <c r="G2140" s="51"/>
      <c r="H2140" s="51"/>
      <c r="I2140" s="88"/>
    </row>
    <row r="2141" spans="1:9" ht="63">
      <c r="A2141" s="91"/>
      <c r="B2141" s="61" t="s">
        <v>77</v>
      </c>
      <c r="C2141" s="64" t="s">
        <v>133</v>
      </c>
      <c r="D2141" s="66" t="s">
        <v>220</v>
      </c>
      <c r="E2141" s="51"/>
      <c r="F2141" s="51"/>
      <c r="G2141" s="51"/>
      <c r="H2141" s="51"/>
      <c r="I2141" s="88"/>
    </row>
    <row r="2142" spans="1:9" ht="27">
      <c r="A2142" s="92"/>
      <c r="B2142" s="61"/>
      <c r="C2142" s="65" t="s">
        <v>1010</v>
      </c>
      <c r="D2142" s="66" t="s">
        <v>1012</v>
      </c>
      <c r="E2142" s="51"/>
      <c r="F2142" s="51"/>
      <c r="G2142" s="51"/>
      <c r="H2142" s="51"/>
      <c r="I2142" s="88"/>
    </row>
    <row r="2143" spans="1:9">
      <c r="A2143" s="92" t="s">
        <v>75</v>
      </c>
      <c r="B2143" s="61"/>
      <c r="C2143" s="65"/>
      <c r="D2143" s="67" t="s">
        <v>1013</v>
      </c>
      <c r="E2143" s="51"/>
      <c r="F2143" s="51"/>
      <c r="G2143" s="51"/>
      <c r="H2143" s="51"/>
      <c r="I2143" s="88"/>
    </row>
    <row r="2144" spans="1:9">
      <c r="A2144" s="92"/>
      <c r="B2144" s="61"/>
      <c r="C2144" s="65"/>
      <c r="D2144" s="66"/>
      <c r="E2144" s="51"/>
      <c r="F2144" s="51"/>
      <c r="G2144" s="51"/>
      <c r="H2144" s="51"/>
      <c r="I2144" s="88"/>
    </row>
    <row r="2145" spans="1:9">
      <c r="A2145" s="92"/>
      <c r="B2145" s="61"/>
      <c r="C2145" s="65"/>
      <c r="D2145" s="66"/>
      <c r="E2145" s="51"/>
      <c r="F2145" s="51"/>
      <c r="G2145" s="51"/>
      <c r="H2145" s="51"/>
      <c r="I2145" s="88"/>
    </row>
    <row r="2146" spans="1:9">
      <c r="A2146" s="92"/>
      <c r="B2146" s="61"/>
      <c r="C2146" s="65"/>
      <c r="D2146" s="66"/>
      <c r="E2146" s="51"/>
      <c r="F2146" s="51"/>
      <c r="G2146" s="51"/>
      <c r="H2146" s="51"/>
      <c r="I2146" s="88"/>
    </row>
    <row r="2147" spans="1:9">
      <c r="A2147" s="92"/>
      <c r="B2147" s="61"/>
      <c r="C2147" s="65"/>
      <c r="D2147" s="69" t="s">
        <v>86</v>
      </c>
      <c r="E2147" s="51"/>
      <c r="F2147" s="51"/>
      <c r="G2147" s="51"/>
      <c r="H2147" s="51"/>
      <c r="I2147" s="88"/>
    </row>
    <row r="2148" spans="1:9" ht="36">
      <c r="A2148" s="93"/>
      <c r="B2148" s="70" t="s">
        <v>76</v>
      </c>
      <c r="C2148" s="72" t="s">
        <v>131</v>
      </c>
      <c r="D2148" s="75" t="s">
        <v>1014</v>
      </c>
      <c r="E2148" s="51"/>
      <c r="F2148" s="51"/>
      <c r="G2148" s="51"/>
      <c r="H2148" s="51"/>
      <c r="I2148" s="88"/>
    </row>
    <row r="2149" spans="1:9" ht="63">
      <c r="A2149" s="94"/>
      <c r="B2149" s="71" t="s">
        <v>77</v>
      </c>
      <c r="C2149" s="57" t="s">
        <v>133</v>
      </c>
      <c r="D2149" s="75" t="s">
        <v>83</v>
      </c>
      <c r="E2149" s="51"/>
      <c r="F2149" s="51"/>
      <c r="G2149" s="51"/>
      <c r="H2149" s="51"/>
      <c r="I2149" s="88"/>
    </row>
    <row r="2150" spans="1:9" ht="27">
      <c r="A2150" s="95"/>
      <c r="B2150" s="71"/>
      <c r="C2150" s="74" t="s">
        <v>141</v>
      </c>
      <c r="D2150" s="75" t="s">
        <v>1015</v>
      </c>
      <c r="E2150" s="51"/>
      <c r="F2150" s="51"/>
      <c r="G2150" s="51"/>
      <c r="H2150" s="51"/>
      <c r="I2150" s="88"/>
    </row>
    <row r="2151" spans="1:9">
      <c r="A2151" s="95" t="s">
        <v>75</v>
      </c>
      <c r="B2151" s="71"/>
      <c r="C2151" s="74"/>
      <c r="D2151" s="76" t="s">
        <v>1016</v>
      </c>
      <c r="E2151" s="51"/>
      <c r="F2151" s="51"/>
      <c r="G2151" s="51"/>
      <c r="H2151" s="51"/>
      <c r="I2151" s="88"/>
    </row>
    <row r="2152" spans="1:9">
      <c r="A2152" s="95"/>
      <c r="B2152" s="71"/>
      <c r="C2152" s="74"/>
      <c r="D2152" s="75"/>
      <c r="E2152" s="51"/>
      <c r="F2152" s="51"/>
      <c r="G2152" s="51"/>
      <c r="H2152" s="51"/>
      <c r="I2152" s="88"/>
    </row>
    <row r="2153" spans="1:9">
      <c r="A2153" s="95"/>
      <c r="B2153" s="71"/>
      <c r="C2153" s="74"/>
      <c r="D2153" s="75"/>
      <c r="E2153" s="51"/>
      <c r="F2153" s="51"/>
      <c r="G2153" s="51"/>
      <c r="H2153" s="51"/>
      <c r="I2153" s="88"/>
    </row>
    <row r="2154" spans="1:9">
      <c r="A2154" s="95"/>
      <c r="B2154" s="71"/>
      <c r="C2154" s="74"/>
      <c r="D2154" s="75"/>
      <c r="E2154" s="51"/>
      <c r="F2154" s="51"/>
      <c r="G2154" s="51"/>
      <c r="H2154" s="51"/>
      <c r="I2154" s="88"/>
    </row>
    <row r="2155" spans="1:9">
      <c r="A2155" s="95"/>
      <c r="B2155" s="71"/>
      <c r="C2155" s="74"/>
      <c r="D2155" s="78" t="s">
        <v>86</v>
      </c>
      <c r="E2155" s="51"/>
      <c r="F2155" s="51"/>
      <c r="G2155" s="51"/>
      <c r="H2155" s="51"/>
      <c r="I2155" s="88"/>
    </row>
    <row r="2156" spans="1:9" ht="36">
      <c r="A2156" s="90"/>
      <c r="B2156" s="60" t="s">
        <v>76</v>
      </c>
      <c r="C2156" s="62" t="s">
        <v>131</v>
      </c>
      <c r="D2156" s="66" t="s">
        <v>1017</v>
      </c>
      <c r="E2156" s="51"/>
      <c r="F2156" s="51"/>
      <c r="G2156" s="51"/>
      <c r="H2156" s="51"/>
      <c r="I2156" s="88"/>
    </row>
    <row r="2157" spans="1:9" ht="63">
      <c r="A2157" s="91"/>
      <c r="B2157" s="61" t="s">
        <v>77</v>
      </c>
      <c r="C2157" s="64" t="s">
        <v>133</v>
      </c>
      <c r="D2157" s="66" t="s">
        <v>83</v>
      </c>
      <c r="E2157" s="51"/>
      <c r="F2157" s="51"/>
      <c r="G2157" s="51"/>
      <c r="H2157" s="51"/>
      <c r="I2157" s="88"/>
    </row>
    <row r="2158" spans="1:9" ht="27">
      <c r="A2158" s="92"/>
      <c r="B2158" s="61"/>
      <c r="C2158" s="65" t="s">
        <v>315</v>
      </c>
      <c r="D2158" s="66" t="s">
        <v>1018</v>
      </c>
      <c r="E2158" s="51"/>
      <c r="F2158" s="51"/>
      <c r="G2158" s="51"/>
      <c r="H2158" s="51"/>
      <c r="I2158" s="88"/>
    </row>
    <row r="2159" spans="1:9">
      <c r="A2159" s="92" t="s">
        <v>75</v>
      </c>
      <c r="B2159" s="61"/>
      <c r="C2159" s="65"/>
      <c r="D2159" s="67" t="s">
        <v>1019</v>
      </c>
      <c r="E2159" s="51"/>
      <c r="F2159" s="51"/>
      <c r="G2159" s="51"/>
      <c r="H2159" s="51"/>
      <c r="I2159" s="88"/>
    </row>
    <row r="2160" spans="1:9">
      <c r="A2160" s="92"/>
      <c r="B2160" s="61"/>
      <c r="C2160" s="65"/>
      <c r="D2160" s="66"/>
      <c r="E2160" s="51"/>
      <c r="F2160" s="51"/>
      <c r="G2160" s="51"/>
      <c r="H2160" s="51"/>
      <c r="I2160" s="88"/>
    </row>
    <row r="2161" spans="1:9">
      <c r="A2161" s="92"/>
      <c r="B2161" s="61"/>
      <c r="C2161" s="65"/>
      <c r="D2161" s="66"/>
      <c r="E2161" s="51"/>
      <c r="F2161" s="51"/>
      <c r="G2161" s="51"/>
      <c r="H2161" s="51"/>
      <c r="I2161" s="88"/>
    </row>
    <row r="2162" spans="1:9">
      <c r="A2162" s="92"/>
      <c r="B2162" s="61"/>
      <c r="C2162" s="65"/>
      <c r="D2162" s="66"/>
      <c r="E2162" s="51"/>
      <c r="F2162" s="51"/>
      <c r="G2162" s="51"/>
      <c r="H2162" s="51"/>
      <c r="I2162" s="88"/>
    </row>
    <row r="2163" spans="1:9">
      <c r="A2163" s="92"/>
      <c r="B2163" s="61"/>
      <c r="C2163" s="65"/>
      <c r="D2163" s="69" t="s">
        <v>86</v>
      </c>
      <c r="E2163" s="51"/>
      <c r="F2163" s="51"/>
      <c r="G2163" s="51"/>
      <c r="H2163" s="51"/>
      <c r="I2163" s="88"/>
    </row>
    <row r="2164" spans="1:9" ht="36">
      <c r="A2164" s="93"/>
      <c r="B2164" s="70" t="s">
        <v>76</v>
      </c>
      <c r="C2164" s="72" t="s">
        <v>131</v>
      </c>
      <c r="D2164" s="75" t="s">
        <v>1020</v>
      </c>
      <c r="E2164" s="51"/>
      <c r="F2164" s="51"/>
      <c r="G2164" s="51"/>
      <c r="H2164" s="51"/>
      <c r="I2164" s="88"/>
    </row>
    <row r="2165" spans="1:9" ht="63">
      <c r="A2165" s="94"/>
      <c r="B2165" s="71" t="s">
        <v>77</v>
      </c>
      <c r="C2165" s="57" t="s">
        <v>133</v>
      </c>
      <c r="D2165" s="75" t="s">
        <v>83</v>
      </c>
      <c r="E2165" s="51"/>
      <c r="F2165" s="51"/>
      <c r="G2165" s="51"/>
      <c r="H2165" s="51"/>
      <c r="I2165" s="88"/>
    </row>
    <row r="2166" spans="1:9" ht="27">
      <c r="A2166" s="95"/>
      <c r="B2166" s="71"/>
      <c r="C2166" s="74" t="s">
        <v>185</v>
      </c>
      <c r="D2166" s="75" t="s">
        <v>1021</v>
      </c>
      <c r="E2166" s="51"/>
      <c r="F2166" s="51"/>
      <c r="G2166" s="51"/>
      <c r="H2166" s="51"/>
      <c r="I2166" s="88"/>
    </row>
    <row r="2167" spans="1:9">
      <c r="A2167" s="95" t="s">
        <v>75</v>
      </c>
      <c r="B2167" s="71"/>
      <c r="C2167" s="74"/>
      <c r="D2167" s="76" t="s">
        <v>1022</v>
      </c>
      <c r="E2167" s="51"/>
      <c r="F2167" s="51"/>
      <c r="G2167" s="51"/>
      <c r="H2167" s="51"/>
      <c r="I2167" s="88"/>
    </row>
    <row r="2168" spans="1:9">
      <c r="A2168" s="95"/>
      <c r="B2168" s="71"/>
      <c r="C2168" s="74"/>
      <c r="D2168" s="75"/>
      <c r="E2168" s="51"/>
      <c r="F2168" s="51"/>
      <c r="G2168" s="51"/>
      <c r="H2168" s="51"/>
      <c r="I2168" s="88"/>
    </row>
    <row r="2169" spans="1:9">
      <c r="A2169" s="95"/>
      <c r="B2169" s="71"/>
      <c r="C2169" s="74"/>
      <c r="D2169" s="75"/>
      <c r="E2169" s="51"/>
      <c r="F2169" s="51"/>
      <c r="G2169" s="51"/>
      <c r="H2169" s="51"/>
      <c r="I2169" s="88"/>
    </row>
    <row r="2170" spans="1:9">
      <c r="A2170" s="95"/>
      <c r="B2170" s="71"/>
      <c r="C2170" s="74"/>
      <c r="D2170" s="75"/>
      <c r="E2170" s="51"/>
      <c r="F2170" s="51"/>
      <c r="G2170" s="51"/>
      <c r="H2170" s="51"/>
      <c r="I2170" s="88"/>
    </row>
    <row r="2171" spans="1:9">
      <c r="A2171" s="95"/>
      <c r="B2171" s="71"/>
      <c r="C2171" s="74"/>
      <c r="D2171" s="78" t="s">
        <v>86</v>
      </c>
      <c r="E2171" s="51"/>
      <c r="F2171" s="51"/>
      <c r="G2171" s="51"/>
      <c r="H2171" s="51"/>
      <c r="I2171" s="88"/>
    </row>
    <row r="2172" spans="1:9" ht="36">
      <c r="A2172" s="90"/>
      <c r="B2172" s="60" t="s">
        <v>117</v>
      </c>
      <c r="C2172" s="62" t="s">
        <v>152</v>
      </c>
      <c r="D2172" s="66" t="s">
        <v>1024</v>
      </c>
      <c r="E2172" s="51"/>
      <c r="F2172" s="51"/>
      <c r="G2172" s="51"/>
      <c r="H2172" s="51"/>
      <c r="I2172" s="88"/>
    </row>
    <row r="2173" spans="1:9" ht="18">
      <c r="A2173" s="91"/>
      <c r="B2173" s="61" t="s">
        <v>87</v>
      </c>
      <c r="C2173" s="63" t="s">
        <v>1023</v>
      </c>
      <c r="D2173" s="66" t="s">
        <v>83</v>
      </c>
      <c r="E2173" s="51"/>
      <c r="F2173" s="51"/>
      <c r="G2173" s="51"/>
      <c r="H2173" s="51"/>
      <c r="I2173" s="88"/>
    </row>
    <row r="2174" spans="1:9" ht="36">
      <c r="A2174" s="92"/>
      <c r="B2174" s="61"/>
      <c r="C2174" s="64" t="s">
        <v>154</v>
      </c>
      <c r="D2174" s="66" t="s">
        <v>1025</v>
      </c>
      <c r="E2174" s="51"/>
      <c r="F2174" s="51"/>
      <c r="G2174" s="51"/>
      <c r="H2174" s="51"/>
      <c r="I2174" s="88"/>
    </row>
    <row r="2175" spans="1:9" ht="36">
      <c r="A2175" s="92" t="s">
        <v>75</v>
      </c>
      <c r="B2175" s="61"/>
      <c r="C2175" s="65" t="s">
        <v>433</v>
      </c>
      <c r="D2175" s="67" t="s">
        <v>1026</v>
      </c>
      <c r="E2175" s="51"/>
      <c r="F2175" s="51"/>
      <c r="G2175" s="51"/>
      <c r="H2175" s="51"/>
      <c r="I2175" s="88"/>
    </row>
    <row r="2176" spans="1:9">
      <c r="A2176" s="92"/>
      <c r="B2176" s="61"/>
      <c r="C2176" s="65"/>
      <c r="D2176" s="66"/>
      <c r="E2176" s="51"/>
      <c r="F2176" s="51"/>
      <c r="G2176" s="51"/>
      <c r="H2176" s="51"/>
      <c r="I2176" s="88"/>
    </row>
    <row r="2177" spans="1:9">
      <c r="A2177" s="92"/>
      <c r="B2177" s="61"/>
      <c r="C2177" s="65"/>
      <c r="D2177" s="66"/>
      <c r="E2177" s="51"/>
      <c r="F2177" s="51"/>
      <c r="G2177" s="51"/>
      <c r="H2177" s="51"/>
      <c r="I2177" s="88"/>
    </row>
    <row r="2178" spans="1:9">
      <c r="A2178" s="92"/>
      <c r="B2178" s="61"/>
      <c r="C2178" s="65"/>
      <c r="D2178" s="66"/>
      <c r="E2178" s="51"/>
      <c r="F2178" s="51"/>
      <c r="G2178" s="51"/>
      <c r="H2178" s="51"/>
      <c r="I2178" s="88"/>
    </row>
    <row r="2179" spans="1:9">
      <c r="A2179" s="92"/>
      <c r="B2179" s="61"/>
      <c r="C2179" s="65"/>
      <c r="D2179" s="69" t="s">
        <v>86</v>
      </c>
      <c r="E2179" s="51"/>
      <c r="F2179" s="51"/>
      <c r="G2179" s="51"/>
      <c r="H2179" s="51"/>
      <c r="I2179" s="88"/>
    </row>
    <row r="2180" spans="1:9" ht="36">
      <c r="A2180" s="93"/>
      <c r="B2180" s="70" t="s">
        <v>76</v>
      </c>
      <c r="C2180" s="72" t="s">
        <v>131</v>
      </c>
      <c r="D2180" s="75" t="s">
        <v>1027</v>
      </c>
      <c r="E2180" s="51"/>
      <c r="F2180" s="51"/>
      <c r="G2180" s="51"/>
      <c r="H2180" s="51"/>
      <c r="I2180" s="88"/>
    </row>
    <row r="2181" spans="1:9" ht="63">
      <c r="A2181" s="94"/>
      <c r="B2181" s="71" t="s">
        <v>77</v>
      </c>
      <c r="C2181" s="57" t="s">
        <v>133</v>
      </c>
      <c r="D2181" s="75" t="s">
        <v>83</v>
      </c>
      <c r="E2181" s="51"/>
      <c r="F2181" s="51"/>
      <c r="G2181" s="51"/>
      <c r="H2181" s="51"/>
      <c r="I2181" s="88"/>
    </row>
    <row r="2182" spans="1:9" ht="27">
      <c r="A2182" s="95"/>
      <c r="B2182" s="71"/>
      <c r="C2182" s="74" t="s">
        <v>315</v>
      </c>
      <c r="D2182" s="75" t="s">
        <v>1025</v>
      </c>
      <c r="E2182" s="51"/>
      <c r="F2182" s="51"/>
      <c r="G2182" s="51"/>
      <c r="H2182" s="51"/>
      <c r="I2182" s="88"/>
    </row>
    <row r="2183" spans="1:9">
      <c r="A2183" s="95" t="s">
        <v>75</v>
      </c>
      <c r="B2183" s="71"/>
      <c r="C2183" s="74"/>
      <c r="D2183" s="76" t="s">
        <v>1026</v>
      </c>
      <c r="E2183" s="51"/>
      <c r="F2183" s="51"/>
      <c r="G2183" s="51"/>
      <c r="H2183" s="51"/>
      <c r="I2183" s="88"/>
    </row>
    <row r="2184" spans="1:9">
      <c r="A2184" s="95"/>
      <c r="B2184" s="71"/>
      <c r="C2184" s="74"/>
      <c r="D2184" s="75"/>
      <c r="E2184" s="51"/>
      <c r="F2184" s="51"/>
      <c r="G2184" s="51"/>
      <c r="H2184" s="51"/>
      <c r="I2184" s="88"/>
    </row>
    <row r="2185" spans="1:9">
      <c r="A2185" s="95"/>
      <c r="B2185" s="71"/>
      <c r="C2185" s="74"/>
      <c r="D2185" s="75"/>
      <c r="E2185" s="51"/>
      <c r="F2185" s="51"/>
      <c r="G2185" s="51"/>
      <c r="H2185" s="51"/>
      <c r="I2185" s="88"/>
    </row>
    <row r="2186" spans="1:9">
      <c r="A2186" s="95"/>
      <c r="B2186" s="71"/>
      <c r="C2186" s="74"/>
      <c r="D2186" s="75"/>
      <c r="E2186" s="51"/>
      <c r="F2186" s="51"/>
      <c r="G2186" s="51"/>
      <c r="H2186" s="51"/>
      <c r="I2186" s="88"/>
    </row>
    <row r="2187" spans="1:9">
      <c r="A2187" s="95"/>
      <c r="B2187" s="71"/>
      <c r="C2187" s="74"/>
      <c r="D2187" s="78" t="s">
        <v>86</v>
      </c>
      <c r="E2187" s="51"/>
      <c r="F2187" s="51"/>
      <c r="G2187" s="51"/>
      <c r="H2187" s="51"/>
      <c r="I2187" s="88"/>
    </row>
    <row r="2188" spans="1:9" ht="36">
      <c r="A2188" s="90"/>
      <c r="B2188" s="60" t="s">
        <v>76</v>
      </c>
      <c r="C2188" s="62" t="s">
        <v>131</v>
      </c>
      <c r="D2188" s="66" t="s">
        <v>1030</v>
      </c>
      <c r="E2188" s="51"/>
      <c r="F2188" s="51"/>
      <c r="G2188" s="51"/>
      <c r="H2188" s="51"/>
      <c r="I2188" s="88"/>
    </row>
    <row r="2189" spans="1:9" ht="27">
      <c r="A2189" s="91"/>
      <c r="B2189" s="61" t="s">
        <v>77</v>
      </c>
      <c r="C2189" s="63" t="s">
        <v>1028</v>
      </c>
      <c r="D2189" s="66" t="s">
        <v>220</v>
      </c>
      <c r="E2189" s="51"/>
      <c r="F2189" s="51"/>
      <c r="G2189" s="51"/>
      <c r="H2189" s="51"/>
      <c r="I2189" s="88"/>
    </row>
    <row r="2190" spans="1:9" ht="63">
      <c r="A2190" s="92"/>
      <c r="B2190" s="61"/>
      <c r="C2190" s="64" t="s">
        <v>133</v>
      </c>
      <c r="D2190" s="66" t="s">
        <v>1025</v>
      </c>
      <c r="E2190" s="51"/>
      <c r="F2190" s="51"/>
      <c r="G2190" s="51"/>
      <c r="H2190" s="51"/>
      <c r="I2190" s="88"/>
    </row>
    <row r="2191" spans="1:9" ht="27">
      <c r="A2191" s="92" t="s">
        <v>75</v>
      </c>
      <c r="B2191" s="61"/>
      <c r="C2191" s="65" t="s">
        <v>1029</v>
      </c>
      <c r="D2191" s="67" t="s">
        <v>1026</v>
      </c>
      <c r="E2191" s="51"/>
      <c r="F2191" s="51"/>
      <c r="G2191" s="51"/>
      <c r="H2191" s="51"/>
      <c r="I2191" s="88"/>
    </row>
    <row r="2192" spans="1:9">
      <c r="A2192" s="92"/>
      <c r="B2192" s="61"/>
      <c r="C2192" s="65"/>
      <c r="D2192" s="66"/>
      <c r="E2192" s="51"/>
      <c r="F2192" s="51"/>
      <c r="G2192" s="51"/>
      <c r="H2192" s="51"/>
      <c r="I2192" s="88"/>
    </row>
    <row r="2193" spans="1:9">
      <c r="A2193" s="92"/>
      <c r="B2193" s="61"/>
      <c r="C2193" s="65"/>
      <c r="D2193" s="66"/>
      <c r="E2193" s="51"/>
      <c r="F2193" s="51"/>
      <c r="G2193" s="51"/>
      <c r="H2193" s="51"/>
      <c r="I2193" s="88"/>
    </row>
    <row r="2194" spans="1:9">
      <c r="A2194" s="92"/>
      <c r="B2194" s="61"/>
      <c r="C2194" s="65"/>
      <c r="D2194" s="66"/>
      <c r="E2194" s="51"/>
      <c r="F2194" s="51"/>
      <c r="G2194" s="51"/>
      <c r="H2194" s="51"/>
      <c r="I2194" s="88"/>
    </row>
    <row r="2195" spans="1:9">
      <c r="A2195" s="92"/>
      <c r="B2195" s="61"/>
      <c r="C2195" s="65"/>
      <c r="D2195" s="69" t="s">
        <v>86</v>
      </c>
      <c r="E2195" s="51"/>
      <c r="F2195" s="51"/>
      <c r="G2195" s="51"/>
      <c r="H2195" s="51"/>
      <c r="I2195" s="88"/>
    </row>
    <row r="2196" spans="1:9" ht="36">
      <c r="A2196" s="93"/>
      <c r="B2196" s="70" t="s">
        <v>76</v>
      </c>
      <c r="C2196" s="72" t="s">
        <v>131</v>
      </c>
      <c r="D2196" s="75" t="s">
        <v>1032</v>
      </c>
      <c r="E2196" s="51"/>
      <c r="F2196" s="51"/>
      <c r="G2196" s="51"/>
      <c r="H2196" s="51"/>
      <c r="I2196" s="88"/>
    </row>
    <row r="2197" spans="1:9" ht="63">
      <c r="A2197" s="94"/>
      <c r="B2197" s="71" t="s">
        <v>77</v>
      </c>
      <c r="C2197" s="57" t="s">
        <v>133</v>
      </c>
      <c r="D2197" s="75" t="s">
        <v>83</v>
      </c>
      <c r="E2197" s="51"/>
      <c r="F2197" s="51"/>
      <c r="G2197" s="51"/>
      <c r="H2197" s="51"/>
      <c r="I2197" s="88"/>
    </row>
    <row r="2198" spans="1:9" ht="27">
      <c r="A2198" s="95"/>
      <c r="B2198" s="71"/>
      <c r="C2198" s="74" t="s">
        <v>1031</v>
      </c>
      <c r="D2198" s="75" t="s">
        <v>1025</v>
      </c>
      <c r="E2198" s="51"/>
      <c r="F2198" s="51"/>
      <c r="G2198" s="51"/>
      <c r="H2198" s="51"/>
      <c r="I2198" s="88"/>
    </row>
    <row r="2199" spans="1:9">
      <c r="A2199" s="95" t="s">
        <v>75</v>
      </c>
      <c r="B2199" s="71"/>
      <c r="C2199" s="74"/>
      <c r="D2199" s="76" t="s">
        <v>1026</v>
      </c>
      <c r="E2199" s="51"/>
      <c r="F2199" s="51"/>
      <c r="G2199" s="51"/>
      <c r="H2199" s="51"/>
      <c r="I2199" s="88"/>
    </row>
    <row r="2200" spans="1:9">
      <c r="A2200" s="95"/>
      <c r="B2200" s="71"/>
      <c r="C2200" s="74"/>
      <c r="D2200" s="75"/>
      <c r="E2200" s="51"/>
      <c r="F2200" s="51"/>
      <c r="G2200" s="51"/>
      <c r="H2200" s="51"/>
      <c r="I2200" s="88"/>
    </row>
    <row r="2201" spans="1:9">
      <c r="A2201" s="95"/>
      <c r="B2201" s="71"/>
      <c r="C2201" s="74"/>
      <c r="D2201" s="75"/>
      <c r="E2201" s="51"/>
      <c r="F2201" s="51"/>
      <c r="G2201" s="51"/>
      <c r="H2201" s="51"/>
      <c r="I2201" s="88"/>
    </row>
    <row r="2202" spans="1:9">
      <c r="A2202" s="95"/>
      <c r="B2202" s="71"/>
      <c r="C2202" s="74"/>
      <c r="D2202" s="75"/>
      <c r="E2202" s="51"/>
      <c r="F2202" s="51"/>
      <c r="G2202" s="51"/>
      <c r="H2202" s="51"/>
      <c r="I2202" s="88"/>
    </row>
    <row r="2203" spans="1:9">
      <c r="A2203" s="95"/>
      <c r="B2203" s="71"/>
      <c r="C2203" s="74"/>
      <c r="D2203" s="78" t="s">
        <v>86</v>
      </c>
      <c r="E2203" s="51"/>
      <c r="F2203" s="51"/>
      <c r="G2203" s="51"/>
      <c r="H2203" s="51"/>
      <c r="I2203" s="88"/>
    </row>
    <row r="2204" spans="1:9" ht="36">
      <c r="A2204" s="90"/>
      <c r="B2204" s="60" t="s">
        <v>76</v>
      </c>
      <c r="C2204" s="62" t="s">
        <v>131</v>
      </c>
      <c r="D2204" s="66" t="s">
        <v>1034</v>
      </c>
      <c r="E2204" s="51"/>
      <c r="F2204" s="51"/>
      <c r="G2204" s="51"/>
      <c r="H2204" s="51"/>
      <c r="I2204" s="88"/>
    </row>
    <row r="2205" spans="1:9" ht="45">
      <c r="A2205" s="91"/>
      <c r="B2205" s="61" t="s">
        <v>77</v>
      </c>
      <c r="C2205" s="63" t="s">
        <v>1033</v>
      </c>
      <c r="D2205" s="66" t="s">
        <v>83</v>
      </c>
      <c r="E2205" s="51"/>
      <c r="F2205" s="51"/>
      <c r="G2205" s="51"/>
      <c r="H2205" s="51"/>
      <c r="I2205" s="88"/>
    </row>
    <row r="2206" spans="1:9" ht="63">
      <c r="A2206" s="92"/>
      <c r="B2206" s="61"/>
      <c r="C2206" s="64" t="s">
        <v>133</v>
      </c>
      <c r="D2206" s="66" t="s">
        <v>1035</v>
      </c>
      <c r="E2206" s="51"/>
      <c r="F2206" s="51"/>
      <c r="G2206" s="51"/>
      <c r="H2206" s="51"/>
      <c r="I2206" s="88"/>
    </row>
    <row r="2207" spans="1:9" ht="36">
      <c r="A2207" s="92" t="s">
        <v>75</v>
      </c>
      <c r="B2207" s="61"/>
      <c r="C2207" s="65" t="s">
        <v>91</v>
      </c>
      <c r="D2207" s="67" t="s">
        <v>1036</v>
      </c>
      <c r="E2207" s="51"/>
      <c r="F2207" s="51"/>
      <c r="G2207" s="51"/>
      <c r="H2207" s="51"/>
      <c r="I2207" s="88"/>
    </row>
    <row r="2208" spans="1:9">
      <c r="A2208" s="92"/>
      <c r="B2208" s="61"/>
      <c r="C2208" s="65"/>
      <c r="D2208" s="66"/>
      <c r="E2208" s="51"/>
      <c r="F2208" s="51"/>
      <c r="G2208" s="51"/>
      <c r="H2208" s="51"/>
      <c r="I2208" s="88"/>
    </row>
    <row r="2209" spans="1:9">
      <c r="A2209" s="92"/>
      <c r="B2209" s="61"/>
      <c r="C2209" s="65"/>
      <c r="D2209" s="66"/>
      <c r="E2209" s="51"/>
      <c r="F2209" s="51"/>
      <c r="G2209" s="51"/>
      <c r="H2209" s="51"/>
      <c r="I2209" s="88"/>
    </row>
    <row r="2210" spans="1:9">
      <c r="A2210" s="92"/>
      <c r="B2210" s="61"/>
      <c r="C2210" s="65"/>
      <c r="D2210" s="66"/>
      <c r="E2210" s="51"/>
      <c r="F2210" s="51"/>
      <c r="G2210" s="51"/>
      <c r="H2210" s="51"/>
      <c r="I2210" s="88"/>
    </row>
    <row r="2211" spans="1:9">
      <c r="A2211" s="92"/>
      <c r="B2211" s="61"/>
      <c r="C2211" s="65"/>
      <c r="D2211" s="69" t="s">
        <v>86</v>
      </c>
      <c r="E2211" s="51"/>
      <c r="F2211" s="51"/>
      <c r="G2211" s="51"/>
      <c r="H2211" s="51"/>
      <c r="I2211" s="88"/>
    </row>
    <row r="2212" spans="1:9" ht="36">
      <c r="A2212" s="93"/>
      <c r="B2212" s="70" t="s">
        <v>76</v>
      </c>
      <c r="C2212" s="72" t="s">
        <v>131</v>
      </c>
      <c r="D2212" s="75" t="s">
        <v>1037</v>
      </c>
      <c r="E2212" s="51"/>
      <c r="F2212" s="51"/>
      <c r="G2212" s="51"/>
      <c r="H2212" s="51"/>
      <c r="I2212" s="88"/>
    </row>
    <row r="2213" spans="1:9" ht="63">
      <c r="A2213" s="94"/>
      <c r="B2213" s="71" t="s">
        <v>87</v>
      </c>
      <c r="C2213" s="57" t="s">
        <v>133</v>
      </c>
      <c r="D2213" s="75" t="s">
        <v>83</v>
      </c>
      <c r="E2213" s="51"/>
      <c r="F2213" s="51"/>
      <c r="G2213" s="51"/>
      <c r="H2213" s="51"/>
      <c r="I2213" s="88"/>
    </row>
    <row r="2214" spans="1:9" ht="27">
      <c r="A2214" s="95"/>
      <c r="B2214" s="71"/>
      <c r="C2214" s="74" t="s">
        <v>141</v>
      </c>
      <c r="D2214" s="75" t="s">
        <v>1038</v>
      </c>
      <c r="E2214" s="51"/>
      <c r="F2214" s="51"/>
      <c r="G2214" s="51"/>
      <c r="H2214" s="51"/>
      <c r="I2214" s="88"/>
    </row>
    <row r="2215" spans="1:9">
      <c r="A2215" s="95" t="s">
        <v>75</v>
      </c>
      <c r="B2215" s="71"/>
      <c r="C2215" s="74"/>
      <c r="D2215" s="76" t="s">
        <v>1039</v>
      </c>
      <c r="E2215" s="51"/>
      <c r="F2215" s="51"/>
      <c r="G2215" s="51"/>
      <c r="H2215" s="51"/>
      <c r="I2215" s="88"/>
    </row>
    <row r="2216" spans="1:9">
      <c r="A2216" s="95"/>
      <c r="B2216" s="71"/>
      <c r="C2216" s="74"/>
      <c r="D2216" s="75"/>
      <c r="E2216" s="51"/>
      <c r="F2216" s="51"/>
      <c r="G2216" s="51"/>
      <c r="H2216" s="51"/>
      <c r="I2216" s="88"/>
    </row>
    <row r="2217" spans="1:9">
      <c r="A2217" s="95"/>
      <c r="B2217" s="71"/>
      <c r="C2217" s="74"/>
      <c r="D2217" s="75"/>
      <c r="E2217" s="51"/>
      <c r="F2217" s="51"/>
      <c r="G2217" s="51"/>
      <c r="H2217" s="51"/>
      <c r="I2217" s="88"/>
    </row>
    <row r="2218" spans="1:9">
      <c r="A2218" s="95"/>
      <c r="B2218" s="71"/>
      <c r="C2218" s="74"/>
      <c r="D2218" s="75"/>
      <c r="E2218" s="51"/>
      <c r="F2218" s="51"/>
      <c r="G2218" s="51"/>
      <c r="H2218" s="51"/>
      <c r="I2218" s="88"/>
    </row>
    <row r="2219" spans="1:9">
      <c r="A2219" s="95"/>
      <c r="B2219" s="71"/>
      <c r="C2219" s="74"/>
      <c r="D2219" s="78" t="s">
        <v>86</v>
      </c>
      <c r="E2219" s="51"/>
      <c r="F2219" s="51"/>
      <c r="G2219" s="51"/>
      <c r="H2219" s="51"/>
      <c r="I2219" s="88"/>
    </row>
    <row r="2220" spans="1:9" ht="36">
      <c r="A2220" s="90"/>
      <c r="B2220" s="60" t="s">
        <v>76</v>
      </c>
      <c r="C2220" s="62" t="s">
        <v>131</v>
      </c>
      <c r="D2220" s="66" t="s">
        <v>1041</v>
      </c>
      <c r="E2220" s="51"/>
      <c r="F2220" s="51"/>
      <c r="G2220" s="51"/>
      <c r="H2220" s="51"/>
      <c r="I2220" s="88"/>
    </row>
    <row r="2221" spans="1:9">
      <c r="A2221" s="91"/>
      <c r="B2221" s="61" t="s">
        <v>77</v>
      </c>
      <c r="C2221" s="63" t="s">
        <v>172</v>
      </c>
      <c r="D2221" s="66" t="s">
        <v>83</v>
      </c>
      <c r="E2221" s="51"/>
      <c r="F2221" s="51"/>
      <c r="G2221" s="51"/>
      <c r="H2221" s="51"/>
      <c r="I2221" s="88"/>
    </row>
    <row r="2222" spans="1:9" ht="63">
      <c r="A2222" s="92"/>
      <c r="B2222" s="61"/>
      <c r="C2222" s="64" t="s">
        <v>133</v>
      </c>
      <c r="D2222" s="66" t="s">
        <v>1042</v>
      </c>
      <c r="E2222" s="51"/>
      <c r="F2222" s="51"/>
      <c r="G2222" s="51"/>
      <c r="H2222" s="51"/>
      <c r="I2222" s="88"/>
    </row>
    <row r="2223" spans="1:9" ht="36">
      <c r="A2223" s="92" t="s">
        <v>75</v>
      </c>
      <c r="B2223" s="61"/>
      <c r="C2223" s="65" t="s">
        <v>1040</v>
      </c>
      <c r="D2223" s="67" t="s">
        <v>1043</v>
      </c>
      <c r="E2223" s="51"/>
      <c r="F2223" s="51"/>
      <c r="G2223" s="51"/>
      <c r="H2223" s="51"/>
      <c r="I2223" s="88"/>
    </row>
    <row r="2224" spans="1:9">
      <c r="A2224" s="92"/>
      <c r="B2224" s="61"/>
      <c r="C2224" s="65"/>
      <c r="D2224" s="81" t="s">
        <v>1044</v>
      </c>
      <c r="E2224" s="51"/>
      <c r="F2224" s="51"/>
      <c r="G2224" s="51"/>
      <c r="H2224" s="51"/>
      <c r="I2224" s="88"/>
    </row>
    <row r="2225" spans="1:9">
      <c r="A2225" s="92"/>
      <c r="B2225" s="61"/>
      <c r="C2225" s="65"/>
      <c r="D2225" s="68"/>
      <c r="E2225" s="51"/>
      <c r="F2225" s="51"/>
      <c r="G2225" s="51"/>
      <c r="H2225" s="51"/>
      <c r="I2225" s="88"/>
    </row>
    <row r="2226" spans="1:9">
      <c r="A2226" s="92"/>
      <c r="B2226" s="61"/>
      <c r="C2226" s="65"/>
      <c r="D2226" s="68"/>
      <c r="E2226" s="51"/>
      <c r="F2226" s="51"/>
      <c r="G2226" s="51"/>
      <c r="H2226" s="51"/>
      <c r="I2226" s="88"/>
    </row>
    <row r="2227" spans="1:9">
      <c r="A2227" s="92"/>
      <c r="B2227" s="61"/>
      <c r="C2227" s="65"/>
      <c r="D2227" s="68"/>
      <c r="E2227" s="51"/>
      <c r="F2227" s="51"/>
      <c r="G2227" s="51"/>
      <c r="H2227" s="51"/>
      <c r="I2227" s="88"/>
    </row>
    <row r="2228" spans="1:9">
      <c r="A2228" s="92"/>
      <c r="B2228" s="61"/>
      <c r="C2228" s="65"/>
      <c r="D2228" s="69" t="s">
        <v>86</v>
      </c>
      <c r="E2228" s="51"/>
      <c r="F2228" s="51"/>
      <c r="G2228" s="51"/>
      <c r="H2228" s="51"/>
      <c r="I2228" s="88"/>
    </row>
    <row r="2229" spans="1:9" ht="36">
      <c r="A2229" s="93"/>
      <c r="B2229" s="70" t="s">
        <v>76</v>
      </c>
      <c r="C2229" s="72" t="s">
        <v>131</v>
      </c>
      <c r="D2229" s="75" t="s">
        <v>1045</v>
      </c>
      <c r="E2229" s="51"/>
      <c r="F2229" s="51"/>
      <c r="G2229" s="51"/>
      <c r="H2229" s="51"/>
      <c r="I2229" s="88"/>
    </row>
    <row r="2230" spans="1:9" ht="63">
      <c r="A2230" s="94"/>
      <c r="B2230" s="71" t="s">
        <v>77</v>
      </c>
      <c r="C2230" s="57" t="s">
        <v>133</v>
      </c>
      <c r="D2230" s="75" t="s">
        <v>83</v>
      </c>
      <c r="E2230" s="51"/>
      <c r="F2230" s="51"/>
      <c r="G2230" s="51"/>
      <c r="H2230" s="51"/>
      <c r="I2230" s="88"/>
    </row>
    <row r="2231" spans="1:9" ht="27">
      <c r="A2231" s="95"/>
      <c r="B2231" s="71"/>
      <c r="C2231" s="74" t="s">
        <v>264</v>
      </c>
      <c r="D2231" s="75" t="s">
        <v>1046</v>
      </c>
      <c r="E2231" s="51"/>
      <c r="F2231" s="51"/>
      <c r="G2231" s="51"/>
      <c r="H2231" s="51"/>
      <c r="I2231" s="88"/>
    </row>
    <row r="2232" spans="1:9">
      <c r="A2232" s="95" t="s">
        <v>75</v>
      </c>
      <c r="B2232" s="71"/>
      <c r="C2232" s="74"/>
      <c r="D2232" s="76" t="s">
        <v>1047</v>
      </c>
      <c r="E2232" s="51"/>
      <c r="F2232" s="51"/>
      <c r="G2232" s="51"/>
      <c r="H2232" s="51"/>
      <c r="I2232" s="88"/>
    </row>
    <row r="2233" spans="1:9">
      <c r="A2233" s="95"/>
      <c r="B2233" s="71"/>
      <c r="C2233" s="74"/>
      <c r="D2233" s="80" t="s">
        <v>1048</v>
      </c>
      <c r="E2233" s="51"/>
      <c r="F2233" s="51"/>
      <c r="G2233" s="51"/>
      <c r="H2233" s="51"/>
      <c r="I2233" s="88"/>
    </row>
    <row r="2234" spans="1:9">
      <c r="A2234" s="95"/>
      <c r="B2234" s="71"/>
      <c r="C2234" s="74"/>
      <c r="D2234" s="77"/>
      <c r="E2234" s="51"/>
      <c r="F2234" s="51"/>
      <c r="G2234" s="51"/>
      <c r="H2234" s="51"/>
      <c r="I2234" s="88"/>
    </row>
    <row r="2235" spans="1:9">
      <c r="A2235" s="95"/>
      <c r="B2235" s="71"/>
      <c r="C2235" s="74"/>
      <c r="D2235" s="77"/>
      <c r="E2235" s="51"/>
      <c r="F2235" s="51"/>
      <c r="G2235" s="51"/>
      <c r="H2235" s="51"/>
      <c r="I2235" s="88"/>
    </row>
    <row r="2236" spans="1:9">
      <c r="A2236" s="95"/>
      <c r="B2236" s="71"/>
      <c r="C2236" s="74"/>
      <c r="D2236" s="77"/>
      <c r="E2236" s="51"/>
      <c r="F2236" s="51"/>
      <c r="G2236" s="51"/>
      <c r="H2236" s="51"/>
      <c r="I2236" s="88"/>
    </row>
    <row r="2237" spans="1:9">
      <c r="A2237" s="95"/>
      <c r="B2237" s="71"/>
      <c r="C2237" s="74"/>
      <c r="D2237" s="78" t="s">
        <v>86</v>
      </c>
      <c r="E2237" s="51"/>
      <c r="F2237" s="51"/>
      <c r="G2237" s="51"/>
      <c r="H2237" s="51"/>
      <c r="I2237" s="88"/>
    </row>
    <row r="2238" spans="1:9" ht="36">
      <c r="A2238" s="90"/>
      <c r="B2238" s="60" t="s">
        <v>76</v>
      </c>
      <c r="C2238" s="62" t="s">
        <v>131</v>
      </c>
      <c r="D2238" s="66" t="s">
        <v>1050</v>
      </c>
      <c r="E2238" s="51"/>
      <c r="F2238" s="51"/>
      <c r="G2238" s="51"/>
      <c r="H2238" s="51"/>
      <c r="I2238" s="88"/>
    </row>
    <row r="2239" spans="1:9" ht="90">
      <c r="A2239" s="91"/>
      <c r="B2239" s="61" t="s">
        <v>77</v>
      </c>
      <c r="C2239" s="63" t="s">
        <v>1049</v>
      </c>
      <c r="D2239" s="66" t="s">
        <v>83</v>
      </c>
      <c r="E2239" s="51"/>
      <c r="F2239" s="51"/>
      <c r="G2239" s="51"/>
      <c r="H2239" s="51"/>
      <c r="I2239" s="88"/>
    </row>
    <row r="2240" spans="1:9" ht="63">
      <c r="A2240" s="92"/>
      <c r="B2240" s="61"/>
      <c r="C2240" s="64" t="s">
        <v>133</v>
      </c>
      <c r="D2240" s="66" t="s">
        <v>1051</v>
      </c>
      <c r="E2240" s="51"/>
      <c r="F2240" s="51"/>
      <c r="G2240" s="51"/>
      <c r="H2240" s="51"/>
      <c r="I2240" s="88"/>
    </row>
    <row r="2241" spans="1:9" ht="27">
      <c r="A2241" s="92" t="s">
        <v>75</v>
      </c>
      <c r="B2241" s="61"/>
      <c r="C2241" s="65" t="s">
        <v>545</v>
      </c>
      <c r="D2241" s="67" t="s">
        <v>1052</v>
      </c>
      <c r="E2241" s="51"/>
      <c r="F2241" s="51"/>
      <c r="G2241" s="51"/>
      <c r="H2241" s="51"/>
      <c r="I2241" s="88"/>
    </row>
    <row r="2242" spans="1:9">
      <c r="A2242" s="92"/>
      <c r="B2242" s="61"/>
      <c r="C2242" s="65"/>
      <c r="D2242" s="66"/>
      <c r="E2242" s="51"/>
      <c r="F2242" s="51"/>
      <c r="G2242" s="51"/>
      <c r="H2242" s="51"/>
      <c r="I2242" s="88"/>
    </row>
    <row r="2243" spans="1:9">
      <c r="A2243" s="92"/>
      <c r="B2243" s="61"/>
      <c r="C2243" s="65"/>
      <c r="D2243" s="66"/>
      <c r="E2243" s="51"/>
      <c r="F2243" s="51"/>
      <c r="G2243" s="51"/>
      <c r="H2243" s="51"/>
      <c r="I2243" s="88"/>
    </row>
    <row r="2244" spans="1:9">
      <c r="A2244" s="92"/>
      <c r="B2244" s="61"/>
      <c r="C2244" s="65"/>
      <c r="D2244" s="66"/>
      <c r="E2244" s="51"/>
      <c r="F2244" s="51"/>
      <c r="G2244" s="51"/>
      <c r="H2244" s="51"/>
      <c r="I2244" s="88"/>
    </row>
    <row r="2245" spans="1:9">
      <c r="A2245" s="92"/>
      <c r="B2245" s="61"/>
      <c r="C2245" s="65"/>
      <c r="D2245" s="69" t="s">
        <v>86</v>
      </c>
      <c r="E2245" s="51"/>
      <c r="F2245" s="51"/>
      <c r="G2245" s="51"/>
      <c r="H2245" s="51"/>
      <c r="I2245" s="88"/>
    </row>
    <row r="2246" spans="1:9" ht="36">
      <c r="A2246" s="93"/>
      <c r="B2246" s="70" t="s">
        <v>76</v>
      </c>
      <c r="C2246" s="72" t="s">
        <v>131</v>
      </c>
      <c r="D2246" s="75" t="s">
        <v>1050</v>
      </c>
      <c r="E2246" s="51"/>
      <c r="F2246" s="51"/>
      <c r="G2246" s="51"/>
      <c r="H2246" s="51"/>
      <c r="I2246" s="88"/>
    </row>
    <row r="2247" spans="1:9" ht="90">
      <c r="A2247" s="94"/>
      <c r="B2247" s="71" t="s">
        <v>77</v>
      </c>
      <c r="C2247" s="73" t="s">
        <v>1049</v>
      </c>
      <c r="D2247" s="75" t="s">
        <v>83</v>
      </c>
      <c r="E2247" s="51"/>
      <c r="F2247" s="51"/>
      <c r="G2247" s="51"/>
      <c r="H2247" s="51"/>
      <c r="I2247" s="88"/>
    </row>
    <row r="2248" spans="1:9" ht="63">
      <c r="A2248" s="95"/>
      <c r="B2248" s="71"/>
      <c r="C2248" s="57" t="s">
        <v>133</v>
      </c>
      <c r="D2248" s="75" t="s">
        <v>1051</v>
      </c>
      <c r="E2248" s="51"/>
      <c r="F2248" s="51"/>
      <c r="G2248" s="51"/>
      <c r="H2248" s="51"/>
      <c r="I2248" s="88"/>
    </row>
    <row r="2249" spans="1:9" ht="27">
      <c r="A2249" s="95" t="s">
        <v>75</v>
      </c>
      <c r="B2249" s="71"/>
      <c r="C2249" s="74" t="s">
        <v>545</v>
      </c>
      <c r="D2249" s="76" t="s">
        <v>1052</v>
      </c>
      <c r="E2249" s="51"/>
      <c r="F2249" s="51"/>
      <c r="G2249" s="51"/>
      <c r="H2249" s="51"/>
      <c r="I2249" s="88"/>
    </row>
    <row r="2250" spans="1:9">
      <c r="A2250" s="95"/>
      <c r="B2250" s="71"/>
      <c r="C2250" s="74"/>
      <c r="D2250" s="75"/>
      <c r="E2250" s="51"/>
      <c r="F2250" s="51"/>
      <c r="G2250" s="51"/>
      <c r="H2250" s="51"/>
      <c r="I2250" s="88"/>
    </row>
    <row r="2251" spans="1:9">
      <c r="A2251" s="95"/>
      <c r="B2251" s="71"/>
      <c r="C2251" s="74"/>
      <c r="D2251" s="75"/>
      <c r="E2251" s="51"/>
      <c r="F2251" s="51"/>
      <c r="G2251" s="51"/>
      <c r="H2251" s="51"/>
      <c r="I2251" s="88"/>
    </row>
    <row r="2252" spans="1:9">
      <c r="A2252" s="95"/>
      <c r="B2252" s="71"/>
      <c r="C2252" s="74"/>
      <c r="D2252" s="75"/>
      <c r="E2252" s="51"/>
      <c r="F2252" s="51"/>
      <c r="G2252" s="51"/>
      <c r="H2252" s="51"/>
      <c r="I2252" s="88"/>
    </row>
    <row r="2253" spans="1:9">
      <c r="A2253" s="95"/>
      <c r="B2253" s="71"/>
      <c r="C2253" s="74"/>
      <c r="D2253" s="78" t="s">
        <v>86</v>
      </c>
      <c r="E2253" s="51"/>
      <c r="F2253" s="51"/>
      <c r="G2253" s="51"/>
      <c r="H2253" s="51"/>
      <c r="I2253" s="88"/>
    </row>
    <row r="2254" spans="1:9" ht="36">
      <c r="A2254" s="90"/>
      <c r="B2254" s="60" t="s">
        <v>76</v>
      </c>
      <c r="C2254" s="62" t="s">
        <v>131</v>
      </c>
      <c r="D2254" s="66" t="s">
        <v>1053</v>
      </c>
      <c r="E2254" s="51"/>
      <c r="F2254" s="51"/>
      <c r="G2254" s="51"/>
      <c r="H2254" s="51"/>
      <c r="I2254" s="88"/>
    </row>
    <row r="2255" spans="1:9" ht="63">
      <c r="A2255" s="91"/>
      <c r="B2255" s="61" t="s">
        <v>77</v>
      </c>
      <c r="C2255" s="64" t="s">
        <v>133</v>
      </c>
      <c r="D2255" s="66" t="s">
        <v>220</v>
      </c>
      <c r="E2255" s="51"/>
      <c r="F2255" s="51"/>
      <c r="G2255" s="51"/>
      <c r="H2255" s="51"/>
      <c r="I2255" s="88"/>
    </row>
    <row r="2256" spans="1:9" ht="27">
      <c r="A2256" s="92"/>
      <c r="B2256" s="61"/>
      <c r="C2256" s="65" t="s">
        <v>390</v>
      </c>
      <c r="D2256" s="66" t="s">
        <v>1054</v>
      </c>
      <c r="E2256" s="51"/>
      <c r="F2256" s="51"/>
      <c r="G2256" s="51"/>
      <c r="H2256" s="51"/>
      <c r="I2256" s="88"/>
    </row>
    <row r="2257" spans="1:9">
      <c r="A2257" s="92" t="s">
        <v>75</v>
      </c>
      <c r="B2257" s="61"/>
      <c r="C2257" s="65"/>
      <c r="D2257" s="67" t="s">
        <v>1055</v>
      </c>
      <c r="E2257" s="51"/>
      <c r="F2257" s="51"/>
      <c r="G2257" s="51"/>
      <c r="H2257" s="51"/>
      <c r="I2257" s="88"/>
    </row>
    <row r="2258" spans="1:9">
      <c r="A2258" s="92"/>
      <c r="B2258" s="61"/>
      <c r="C2258" s="65"/>
      <c r="D2258" s="66"/>
      <c r="E2258" s="51"/>
      <c r="F2258" s="51"/>
      <c r="G2258" s="51"/>
      <c r="H2258" s="51"/>
      <c r="I2258" s="88"/>
    </row>
    <row r="2259" spans="1:9">
      <c r="A2259" s="92"/>
      <c r="B2259" s="61"/>
      <c r="C2259" s="65"/>
      <c r="D2259" s="66"/>
      <c r="E2259" s="51"/>
      <c r="F2259" s="51"/>
      <c r="G2259" s="51"/>
      <c r="H2259" s="51"/>
      <c r="I2259" s="88"/>
    </row>
    <row r="2260" spans="1:9">
      <c r="A2260" s="92"/>
      <c r="B2260" s="61"/>
      <c r="C2260" s="65"/>
      <c r="D2260" s="66"/>
      <c r="E2260" s="51"/>
      <c r="F2260" s="51"/>
      <c r="G2260" s="51"/>
      <c r="H2260" s="51"/>
      <c r="I2260" s="88"/>
    </row>
    <row r="2261" spans="1:9">
      <c r="A2261" s="92"/>
      <c r="B2261" s="61"/>
      <c r="C2261" s="65"/>
      <c r="D2261" s="69" t="s">
        <v>86</v>
      </c>
      <c r="E2261" s="51"/>
      <c r="F2261" s="51"/>
      <c r="G2261" s="51"/>
      <c r="H2261" s="51"/>
      <c r="I2261" s="88"/>
    </row>
    <row r="2262" spans="1:9" ht="36">
      <c r="A2262" s="93"/>
      <c r="B2262" s="70" t="s">
        <v>76</v>
      </c>
      <c r="C2262" s="72" t="s">
        <v>131</v>
      </c>
      <c r="D2262" s="75" t="s">
        <v>1058</v>
      </c>
      <c r="E2262" s="51"/>
      <c r="F2262" s="51"/>
      <c r="G2262" s="51"/>
      <c r="H2262" s="51"/>
      <c r="I2262" s="88"/>
    </row>
    <row r="2263" spans="1:9">
      <c r="A2263" s="94"/>
      <c r="B2263" s="71" t="s">
        <v>77</v>
      </c>
      <c r="C2263" s="73" t="s">
        <v>1056</v>
      </c>
      <c r="D2263" s="75" t="s">
        <v>83</v>
      </c>
      <c r="E2263" s="51"/>
      <c r="F2263" s="51"/>
      <c r="G2263" s="51"/>
      <c r="H2263" s="51"/>
      <c r="I2263" s="88"/>
    </row>
    <row r="2264" spans="1:9" ht="63">
      <c r="A2264" s="95"/>
      <c r="B2264" s="71"/>
      <c r="C2264" s="57" t="s">
        <v>133</v>
      </c>
      <c r="D2264" s="75" t="s">
        <v>1059</v>
      </c>
      <c r="E2264" s="51"/>
      <c r="F2264" s="51"/>
      <c r="G2264" s="51"/>
      <c r="H2264" s="51"/>
      <c r="I2264" s="88"/>
    </row>
    <row r="2265" spans="1:9" ht="36">
      <c r="A2265" s="95" t="s">
        <v>75</v>
      </c>
      <c r="B2265" s="71"/>
      <c r="C2265" s="74" t="s">
        <v>1057</v>
      </c>
      <c r="D2265" s="76" t="s">
        <v>1060</v>
      </c>
      <c r="E2265" s="51"/>
      <c r="F2265" s="51"/>
      <c r="G2265" s="51"/>
      <c r="H2265" s="51"/>
      <c r="I2265" s="88"/>
    </row>
    <row r="2266" spans="1:9">
      <c r="A2266" s="95"/>
      <c r="B2266" s="71"/>
      <c r="C2266" s="74"/>
      <c r="D2266" s="75"/>
      <c r="E2266" s="51"/>
      <c r="F2266" s="51"/>
      <c r="G2266" s="51"/>
      <c r="H2266" s="51"/>
      <c r="I2266" s="88"/>
    </row>
    <row r="2267" spans="1:9">
      <c r="A2267" s="95"/>
      <c r="B2267" s="71"/>
      <c r="C2267" s="74"/>
      <c r="D2267" s="75"/>
      <c r="E2267" s="51"/>
      <c r="F2267" s="51"/>
      <c r="G2267" s="51"/>
      <c r="H2267" s="51"/>
      <c r="I2267" s="88"/>
    </row>
    <row r="2268" spans="1:9">
      <c r="A2268" s="95"/>
      <c r="B2268" s="71"/>
      <c r="C2268" s="74"/>
      <c r="D2268" s="75"/>
      <c r="E2268" s="51"/>
      <c r="F2268" s="51"/>
      <c r="G2268" s="51"/>
      <c r="H2268" s="51"/>
      <c r="I2268" s="88"/>
    </row>
    <row r="2269" spans="1:9">
      <c r="A2269" s="95"/>
      <c r="B2269" s="71"/>
      <c r="C2269" s="74"/>
      <c r="D2269" s="78" t="s">
        <v>86</v>
      </c>
      <c r="E2269" s="51"/>
      <c r="F2269" s="51"/>
      <c r="G2269" s="51"/>
      <c r="H2269" s="51"/>
      <c r="I2269" s="88"/>
    </row>
    <row r="2270" spans="1:9" ht="36">
      <c r="A2270" s="90"/>
      <c r="B2270" s="60" t="s">
        <v>76</v>
      </c>
      <c r="C2270" s="62" t="s">
        <v>131</v>
      </c>
      <c r="D2270" s="66" t="s">
        <v>1062</v>
      </c>
      <c r="E2270" s="51"/>
      <c r="F2270" s="51"/>
      <c r="G2270" s="51"/>
      <c r="H2270" s="51"/>
      <c r="I2270" s="88"/>
    </row>
    <row r="2271" spans="1:9" ht="27">
      <c r="A2271" s="91"/>
      <c r="B2271" s="61" t="s">
        <v>77</v>
      </c>
      <c r="C2271" s="63" t="s">
        <v>1061</v>
      </c>
      <c r="D2271" s="66" t="s">
        <v>83</v>
      </c>
      <c r="E2271" s="51"/>
      <c r="F2271" s="51"/>
      <c r="G2271" s="51"/>
      <c r="H2271" s="51"/>
      <c r="I2271" s="88"/>
    </row>
    <row r="2272" spans="1:9" ht="63">
      <c r="A2272" s="92"/>
      <c r="B2272" s="61"/>
      <c r="C2272" s="64" t="s">
        <v>133</v>
      </c>
      <c r="D2272" s="66" t="s">
        <v>1063</v>
      </c>
      <c r="E2272" s="51"/>
      <c r="F2272" s="51"/>
      <c r="G2272" s="51"/>
      <c r="H2272" s="51"/>
      <c r="I2272" s="88"/>
    </row>
    <row r="2273" spans="1:9" ht="27">
      <c r="A2273" s="92" t="s">
        <v>75</v>
      </c>
      <c r="B2273" s="61"/>
      <c r="C2273" s="65" t="s">
        <v>185</v>
      </c>
      <c r="D2273" s="67" t="s">
        <v>1064</v>
      </c>
      <c r="E2273" s="51"/>
      <c r="F2273" s="51"/>
      <c r="G2273" s="51"/>
      <c r="H2273" s="51"/>
      <c r="I2273" s="88"/>
    </row>
    <row r="2274" spans="1:9">
      <c r="A2274" s="92"/>
      <c r="B2274" s="61"/>
      <c r="C2274" s="65"/>
      <c r="D2274" s="66"/>
      <c r="E2274" s="51"/>
      <c r="F2274" s="51"/>
      <c r="G2274" s="51"/>
      <c r="H2274" s="51"/>
      <c r="I2274" s="88"/>
    </row>
    <row r="2275" spans="1:9">
      <c r="A2275" s="92"/>
      <c r="B2275" s="61"/>
      <c r="C2275" s="65"/>
      <c r="D2275" s="66"/>
      <c r="E2275" s="51"/>
      <c r="F2275" s="51"/>
      <c r="G2275" s="51"/>
      <c r="H2275" s="51"/>
      <c r="I2275" s="88"/>
    </row>
    <row r="2276" spans="1:9">
      <c r="A2276" s="92"/>
      <c r="B2276" s="61"/>
      <c r="C2276" s="65"/>
      <c r="D2276" s="66"/>
      <c r="E2276" s="51"/>
      <c r="F2276" s="51"/>
      <c r="G2276" s="51"/>
      <c r="H2276" s="51"/>
      <c r="I2276" s="88"/>
    </row>
    <row r="2277" spans="1:9">
      <c r="A2277" s="92"/>
      <c r="B2277" s="61"/>
      <c r="C2277" s="65"/>
      <c r="D2277" s="69" t="s">
        <v>86</v>
      </c>
      <c r="E2277" s="51"/>
      <c r="F2277" s="51"/>
      <c r="G2277" s="51"/>
      <c r="H2277" s="51"/>
      <c r="I2277" s="88"/>
    </row>
    <row r="2278" spans="1:9" ht="36">
      <c r="A2278" s="93"/>
      <c r="B2278" s="70" t="s">
        <v>76</v>
      </c>
      <c r="C2278" s="72" t="s">
        <v>131</v>
      </c>
      <c r="D2278" s="75" t="s">
        <v>1065</v>
      </c>
      <c r="E2278" s="51"/>
      <c r="F2278" s="51"/>
      <c r="G2278" s="51"/>
      <c r="H2278" s="51"/>
      <c r="I2278" s="88"/>
    </row>
    <row r="2279" spans="1:9" ht="63">
      <c r="A2279" s="94"/>
      <c r="B2279" s="71" t="s">
        <v>77</v>
      </c>
      <c r="C2279" s="57" t="s">
        <v>133</v>
      </c>
      <c r="D2279" s="75" t="s">
        <v>83</v>
      </c>
      <c r="E2279" s="51"/>
      <c r="F2279" s="51"/>
      <c r="G2279" s="51"/>
      <c r="H2279" s="51"/>
      <c r="I2279" s="88"/>
    </row>
    <row r="2280" spans="1:9" ht="36">
      <c r="A2280" s="95"/>
      <c r="B2280" s="71"/>
      <c r="C2280" s="74" t="s">
        <v>482</v>
      </c>
      <c r="D2280" s="75" t="s">
        <v>1066</v>
      </c>
      <c r="E2280" s="51"/>
      <c r="F2280" s="51"/>
      <c r="G2280" s="51"/>
      <c r="H2280" s="51"/>
      <c r="I2280" s="88"/>
    </row>
    <row r="2281" spans="1:9">
      <c r="A2281" s="95" t="s">
        <v>75</v>
      </c>
      <c r="B2281" s="71"/>
      <c r="C2281" s="74"/>
      <c r="D2281" s="76" t="s">
        <v>1067</v>
      </c>
      <c r="E2281" s="51"/>
      <c r="F2281" s="51"/>
      <c r="G2281" s="51"/>
      <c r="H2281" s="51"/>
      <c r="I2281" s="88"/>
    </row>
    <row r="2282" spans="1:9">
      <c r="A2282" s="95"/>
      <c r="B2282" s="71"/>
      <c r="C2282" s="74"/>
      <c r="D2282" s="75"/>
      <c r="E2282" s="51"/>
      <c r="F2282" s="51"/>
      <c r="G2282" s="51"/>
      <c r="H2282" s="51"/>
      <c r="I2282" s="88"/>
    </row>
    <row r="2283" spans="1:9">
      <c r="A2283" s="95"/>
      <c r="B2283" s="71"/>
      <c r="C2283" s="74"/>
      <c r="D2283" s="75"/>
      <c r="E2283" s="51"/>
      <c r="F2283" s="51"/>
      <c r="G2283" s="51"/>
      <c r="H2283" s="51"/>
      <c r="I2283" s="88"/>
    </row>
    <row r="2284" spans="1:9">
      <c r="A2284" s="95"/>
      <c r="B2284" s="71"/>
      <c r="C2284" s="74"/>
      <c r="D2284" s="75"/>
      <c r="E2284" s="51"/>
      <c r="F2284" s="51"/>
      <c r="G2284" s="51"/>
      <c r="H2284" s="51"/>
      <c r="I2284" s="88"/>
    </row>
    <row r="2285" spans="1:9">
      <c r="A2285" s="95"/>
      <c r="B2285" s="71"/>
      <c r="C2285" s="74"/>
      <c r="D2285" s="78" t="s">
        <v>86</v>
      </c>
      <c r="E2285" s="51"/>
      <c r="F2285" s="51"/>
      <c r="G2285" s="51"/>
      <c r="H2285" s="51"/>
      <c r="I2285" s="88"/>
    </row>
    <row r="2286" spans="1:9" ht="36">
      <c r="A2286" s="90"/>
      <c r="B2286" s="60" t="s">
        <v>76</v>
      </c>
      <c r="C2286" s="62" t="s">
        <v>131</v>
      </c>
      <c r="D2286" s="66" t="s">
        <v>1069</v>
      </c>
      <c r="E2286" s="51"/>
      <c r="F2286" s="51"/>
      <c r="G2286" s="51"/>
      <c r="H2286" s="51"/>
      <c r="I2286" s="88"/>
    </row>
    <row r="2287" spans="1:9" ht="36">
      <c r="A2287" s="91"/>
      <c r="B2287" s="61" t="s">
        <v>77</v>
      </c>
      <c r="C2287" s="63" t="s">
        <v>1068</v>
      </c>
      <c r="D2287" s="66" t="s">
        <v>83</v>
      </c>
      <c r="E2287" s="51"/>
      <c r="F2287" s="51"/>
      <c r="G2287" s="51"/>
      <c r="H2287" s="51"/>
      <c r="I2287" s="88"/>
    </row>
    <row r="2288" spans="1:9" ht="63">
      <c r="A2288" s="92"/>
      <c r="B2288" s="61"/>
      <c r="C2288" s="64" t="s">
        <v>133</v>
      </c>
      <c r="D2288" s="66" t="s">
        <v>1070</v>
      </c>
      <c r="E2288" s="51"/>
      <c r="F2288" s="51"/>
      <c r="G2288" s="51"/>
      <c r="H2288" s="51"/>
      <c r="I2288" s="88"/>
    </row>
    <row r="2289" spans="1:9" ht="36">
      <c r="A2289" s="92" t="s">
        <v>75</v>
      </c>
      <c r="B2289" s="61"/>
      <c r="C2289" s="65" t="s">
        <v>538</v>
      </c>
      <c r="D2289" s="67" t="s">
        <v>1071</v>
      </c>
      <c r="E2289" s="51"/>
      <c r="F2289" s="51"/>
      <c r="G2289" s="51"/>
      <c r="H2289" s="51"/>
      <c r="I2289" s="88"/>
    </row>
    <row r="2290" spans="1:9">
      <c r="A2290" s="92"/>
      <c r="B2290" s="61"/>
      <c r="C2290" s="65"/>
      <c r="D2290" s="66"/>
      <c r="E2290" s="51"/>
      <c r="F2290" s="51"/>
      <c r="G2290" s="51"/>
      <c r="H2290" s="51"/>
      <c r="I2290" s="88"/>
    </row>
    <row r="2291" spans="1:9">
      <c r="A2291" s="92"/>
      <c r="B2291" s="61"/>
      <c r="C2291" s="65"/>
      <c r="D2291" s="66"/>
      <c r="E2291" s="51"/>
      <c r="F2291" s="51"/>
      <c r="G2291" s="51"/>
      <c r="H2291" s="51"/>
      <c r="I2291" s="88"/>
    </row>
    <row r="2292" spans="1:9">
      <c r="A2292" s="92"/>
      <c r="B2292" s="61"/>
      <c r="C2292" s="65"/>
      <c r="D2292" s="66"/>
      <c r="E2292" s="51"/>
      <c r="F2292" s="51"/>
      <c r="G2292" s="51"/>
      <c r="H2292" s="51"/>
      <c r="I2292" s="88"/>
    </row>
    <row r="2293" spans="1:9">
      <c r="A2293" s="92"/>
      <c r="B2293" s="61"/>
      <c r="C2293" s="65"/>
      <c r="D2293" s="69" t="s">
        <v>86</v>
      </c>
      <c r="E2293" s="51"/>
      <c r="F2293" s="51"/>
      <c r="G2293" s="51"/>
      <c r="H2293" s="51"/>
      <c r="I2293" s="88"/>
    </row>
    <row r="2294" spans="1:9" ht="36">
      <c r="A2294" s="93"/>
      <c r="B2294" s="70" t="s">
        <v>76</v>
      </c>
      <c r="C2294" s="72" t="s">
        <v>131</v>
      </c>
      <c r="D2294" s="75" t="s">
        <v>1073</v>
      </c>
      <c r="E2294" s="51"/>
      <c r="F2294" s="51"/>
      <c r="G2294" s="51"/>
      <c r="H2294" s="51"/>
      <c r="I2294" s="88"/>
    </row>
    <row r="2295" spans="1:9" ht="18">
      <c r="A2295" s="94"/>
      <c r="B2295" s="71" t="s">
        <v>77</v>
      </c>
      <c r="C2295" s="73" t="s">
        <v>1072</v>
      </c>
      <c r="D2295" s="75" t="s">
        <v>83</v>
      </c>
      <c r="E2295" s="51"/>
      <c r="F2295" s="51"/>
      <c r="G2295" s="51"/>
      <c r="H2295" s="51"/>
      <c r="I2295" s="88"/>
    </row>
    <row r="2296" spans="1:9" ht="63">
      <c r="A2296" s="95"/>
      <c r="B2296" s="71"/>
      <c r="C2296" s="57" t="s">
        <v>133</v>
      </c>
      <c r="D2296" s="75" t="s">
        <v>1074</v>
      </c>
      <c r="E2296" s="51"/>
      <c r="F2296" s="51"/>
      <c r="G2296" s="51"/>
      <c r="H2296" s="51"/>
      <c r="I2296" s="88"/>
    </row>
    <row r="2297" spans="1:9" ht="27">
      <c r="A2297" s="95" t="s">
        <v>75</v>
      </c>
      <c r="B2297" s="71"/>
      <c r="C2297" s="74" t="s">
        <v>141</v>
      </c>
      <c r="D2297" s="76" t="s">
        <v>1075</v>
      </c>
      <c r="E2297" s="51"/>
      <c r="F2297" s="51"/>
      <c r="G2297" s="51"/>
      <c r="H2297" s="51"/>
      <c r="I2297" s="88"/>
    </row>
    <row r="2298" spans="1:9">
      <c r="A2298" s="95"/>
      <c r="B2298" s="71"/>
      <c r="C2298" s="74"/>
      <c r="D2298" s="75"/>
      <c r="E2298" s="51"/>
      <c r="F2298" s="51"/>
      <c r="G2298" s="51"/>
      <c r="H2298" s="51"/>
      <c r="I2298" s="88"/>
    </row>
    <row r="2299" spans="1:9">
      <c r="A2299" s="95"/>
      <c r="B2299" s="71"/>
      <c r="C2299" s="74"/>
      <c r="D2299" s="75"/>
      <c r="E2299" s="51"/>
      <c r="F2299" s="51"/>
      <c r="G2299" s="51"/>
      <c r="H2299" s="51"/>
      <c r="I2299" s="88"/>
    </row>
    <row r="2300" spans="1:9">
      <c r="A2300" s="95"/>
      <c r="B2300" s="71"/>
      <c r="C2300" s="74"/>
      <c r="D2300" s="75"/>
      <c r="E2300" s="51"/>
      <c r="F2300" s="51"/>
      <c r="G2300" s="51"/>
      <c r="H2300" s="51"/>
      <c r="I2300" s="88"/>
    </row>
    <row r="2301" spans="1:9">
      <c r="A2301" s="95"/>
      <c r="B2301" s="71"/>
      <c r="C2301" s="74"/>
      <c r="D2301" s="78" t="s">
        <v>86</v>
      </c>
      <c r="E2301" s="51"/>
      <c r="F2301" s="51"/>
      <c r="G2301" s="51"/>
      <c r="H2301" s="51"/>
      <c r="I2301" s="88"/>
    </row>
    <row r="2302" spans="1:9" ht="36">
      <c r="A2302" s="90"/>
      <c r="B2302" s="60" t="s">
        <v>76</v>
      </c>
      <c r="C2302" s="62" t="s">
        <v>131</v>
      </c>
      <c r="D2302" s="66" t="s">
        <v>1077</v>
      </c>
      <c r="E2302" s="51"/>
      <c r="F2302" s="51"/>
      <c r="G2302" s="51"/>
      <c r="H2302" s="51"/>
      <c r="I2302" s="88"/>
    </row>
    <row r="2303" spans="1:9" ht="18">
      <c r="A2303" s="91"/>
      <c r="B2303" s="61" t="s">
        <v>77</v>
      </c>
      <c r="C2303" s="63" t="s">
        <v>1076</v>
      </c>
      <c r="D2303" s="66" t="s">
        <v>83</v>
      </c>
      <c r="E2303" s="51"/>
      <c r="F2303" s="51"/>
      <c r="G2303" s="51"/>
      <c r="H2303" s="51"/>
      <c r="I2303" s="88"/>
    </row>
    <row r="2304" spans="1:9" ht="63">
      <c r="A2304" s="92"/>
      <c r="B2304" s="61"/>
      <c r="C2304" s="64" t="s">
        <v>133</v>
      </c>
      <c r="D2304" s="66" t="s">
        <v>1078</v>
      </c>
      <c r="E2304" s="51"/>
      <c r="F2304" s="51"/>
      <c r="G2304" s="51"/>
      <c r="H2304" s="51"/>
      <c r="I2304" s="88"/>
    </row>
    <row r="2305" spans="1:9" ht="27">
      <c r="A2305" s="92" t="s">
        <v>75</v>
      </c>
      <c r="B2305" s="61"/>
      <c r="C2305" s="65" t="s">
        <v>390</v>
      </c>
      <c r="D2305" s="67" t="s">
        <v>1079</v>
      </c>
      <c r="E2305" s="51"/>
      <c r="F2305" s="51"/>
      <c r="G2305" s="51"/>
      <c r="H2305" s="51"/>
      <c r="I2305" s="88"/>
    </row>
    <row r="2306" spans="1:9">
      <c r="A2306" s="92"/>
      <c r="B2306" s="61"/>
      <c r="C2306" s="65"/>
      <c r="D2306" s="66"/>
      <c r="E2306" s="51"/>
      <c r="F2306" s="51"/>
      <c r="G2306" s="51"/>
      <c r="H2306" s="51"/>
      <c r="I2306" s="88"/>
    </row>
    <row r="2307" spans="1:9">
      <c r="A2307" s="92"/>
      <c r="B2307" s="61"/>
      <c r="C2307" s="65"/>
      <c r="D2307" s="66"/>
      <c r="E2307" s="51"/>
      <c r="F2307" s="51"/>
      <c r="G2307" s="51"/>
      <c r="H2307" s="51"/>
      <c r="I2307" s="88"/>
    </row>
    <row r="2308" spans="1:9">
      <c r="A2308" s="92"/>
      <c r="B2308" s="61"/>
      <c r="C2308" s="65"/>
      <c r="D2308" s="66"/>
      <c r="E2308" s="51"/>
      <c r="F2308" s="51"/>
      <c r="G2308" s="51"/>
      <c r="H2308" s="51"/>
      <c r="I2308" s="88"/>
    </row>
    <row r="2309" spans="1:9">
      <c r="A2309" s="92"/>
      <c r="B2309" s="61"/>
      <c r="C2309" s="65"/>
      <c r="D2309" s="69" t="s">
        <v>86</v>
      </c>
      <c r="E2309" s="51"/>
      <c r="F2309" s="51"/>
      <c r="G2309" s="51"/>
      <c r="H2309" s="51"/>
      <c r="I2309" s="88"/>
    </row>
    <row r="2310" spans="1:9" ht="36">
      <c r="A2310" s="93"/>
      <c r="B2310" s="70" t="s">
        <v>76</v>
      </c>
      <c r="C2310" s="72" t="s">
        <v>131</v>
      </c>
      <c r="D2310" s="75" t="s">
        <v>1080</v>
      </c>
      <c r="E2310" s="51"/>
      <c r="F2310" s="51"/>
      <c r="G2310" s="51"/>
      <c r="H2310" s="51"/>
      <c r="I2310" s="88"/>
    </row>
    <row r="2311" spans="1:9" ht="63">
      <c r="A2311" s="94"/>
      <c r="B2311" s="71" t="s">
        <v>77</v>
      </c>
      <c r="C2311" s="57" t="s">
        <v>133</v>
      </c>
      <c r="D2311" s="75" t="s">
        <v>83</v>
      </c>
      <c r="E2311" s="51"/>
      <c r="F2311" s="51"/>
      <c r="G2311" s="51"/>
      <c r="H2311" s="51"/>
      <c r="I2311" s="88"/>
    </row>
    <row r="2312" spans="1:9" ht="36">
      <c r="A2312" s="95"/>
      <c r="B2312" s="71"/>
      <c r="C2312" s="74" t="s">
        <v>201</v>
      </c>
      <c r="D2312" s="75" t="s">
        <v>1081</v>
      </c>
      <c r="E2312" s="51"/>
      <c r="F2312" s="51"/>
      <c r="G2312" s="51"/>
      <c r="H2312" s="51"/>
      <c r="I2312" s="88"/>
    </row>
    <row r="2313" spans="1:9">
      <c r="A2313" s="95" t="s">
        <v>75</v>
      </c>
      <c r="B2313" s="71"/>
      <c r="C2313" s="74"/>
      <c r="D2313" s="76" t="s">
        <v>1082</v>
      </c>
      <c r="E2313" s="51"/>
      <c r="F2313" s="51"/>
      <c r="G2313" s="51"/>
      <c r="H2313" s="51"/>
      <c r="I2313" s="88"/>
    </row>
    <row r="2314" spans="1:9">
      <c r="A2314" s="95"/>
      <c r="B2314" s="71"/>
      <c r="C2314" s="74"/>
      <c r="D2314" s="75"/>
      <c r="E2314" s="51"/>
      <c r="F2314" s="51"/>
      <c r="G2314" s="51"/>
      <c r="H2314" s="51"/>
      <c r="I2314" s="88"/>
    </row>
    <row r="2315" spans="1:9">
      <c r="A2315" s="95"/>
      <c r="B2315" s="71"/>
      <c r="C2315" s="74"/>
      <c r="D2315" s="75"/>
      <c r="E2315" s="51"/>
      <c r="F2315" s="51"/>
      <c r="G2315" s="51"/>
      <c r="H2315" s="51"/>
      <c r="I2315" s="88"/>
    </row>
    <row r="2316" spans="1:9">
      <c r="A2316" s="95"/>
      <c r="B2316" s="71"/>
      <c r="C2316" s="74"/>
      <c r="D2316" s="75"/>
      <c r="E2316" s="51"/>
      <c r="F2316" s="51"/>
      <c r="G2316" s="51"/>
      <c r="H2316" s="51"/>
      <c r="I2316" s="88"/>
    </row>
    <row r="2317" spans="1:9">
      <c r="A2317" s="95"/>
      <c r="B2317" s="71"/>
      <c r="C2317" s="74"/>
      <c r="D2317" s="78" t="s">
        <v>86</v>
      </c>
      <c r="E2317" s="51"/>
      <c r="F2317" s="51"/>
      <c r="G2317" s="51"/>
      <c r="H2317" s="51"/>
      <c r="I2317" s="88"/>
    </row>
    <row r="2318" spans="1:9" ht="36">
      <c r="A2318" s="90"/>
      <c r="B2318" s="60" t="s">
        <v>76</v>
      </c>
      <c r="C2318" s="62" t="s">
        <v>131</v>
      </c>
      <c r="D2318" s="66" t="s">
        <v>1083</v>
      </c>
      <c r="E2318" s="51"/>
      <c r="F2318" s="51"/>
      <c r="G2318" s="51"/>
      <c r="H2318" s="51"/>
      <c r="I2318" s="88"/>
    </row>
    <row r="2319" spans="1:9" ht="63">
      <c r="A2319" s="91"/>
      <c r="B2319" s="61" t="s">
        <v>77</v>
      </c>
      <c r="C2319" s="64" t="s">
        <v>133</v>
      </c>
      <c r="D2319" s="66" t="s">
        <v>446</v>
      </c>
      <c r="E2319" s="51"/>
      <c r="F2319" s="51"/>
      <c r="G2319" s="51"/>
      <c r="H2319" s="51"/>
      <c r="I2319" s="88"/>
    </row>
    <row r="2320" spans="1:9" ht="36">
      <c r="A2320" s="92"/>
      <c r="B2320" s="61"/>
      <c r="C2320" s="65" t="s">
        <v>190</v>
      </c>
      <c r="D2320" s="66" t="s">
        <v>1081</v>
      </c>
      <c r="E2320" s="51"/>
      <c r="F2320" s="51"/>
      <c r="G2320" s="51"/>
      <c r="H2320" s="51"/>
      <c r="I2320" s="88"/>
    </row>
    <row r="2321" spans="1:9">
      <c r="A2321" s="92" t="s">
        <v>75</v>
      </c>
      <c r="B2321" s="61"/>
      <c r="C2321" s="65"/>
      <c r="D2321" s="67" t="s">
        <v>1082</v>
      </c>
      <c r="E2321" s="51"/>
      <c r="F2321" s="51"/>
      <c r="G2321" s="51"/>
      <c r="H2321" s="51"/>
      <c r="I2321" s="88"/>
    </row>
    <row r="2322" spans="1:9">
      <c r="A2322" s="92"/>
      <c r="B2322" s="61"/>
      <c r="C2322" s="65"/>
      <c r="D2322" s="66"/>
      <c r="E2322" s="51"/>
      <c r="F2322" s="51"/>
      <c r="G2322" s="51"/>
      <c r="H2322" s="51"/>
      <c r="I2322" s="88"/>
    </row>
    <row r="2323" spans="1:9">
      <c r="A2323" s="92"/>
      <c r="B2323" s="61"/>
      <c r="C2323" s="65"/>
      <c r="D2323" s="66"/>
      <c r="E2323" s="51"/>
      <c r="F2323" s="51"/>
      <c r="G2323" s="51"/>
      <c r="H2323" s="51"/>
      <c r="I2323" s="88"/>
    </row>
    <row r="2324" spans="1:9">
      <c r="A2324" s="92"/>
      <c r="B2324" s="61"/>
      <c r="C2324" s="65"/>
      <c r="D2324" s="66"/>
      <c r="E2324" s="51"/>
      <c r="F2324" s="51"/>
      <c r="G2324" s="51"/>
      <c r="H2324" s="51"/>
      <c r="I2324" s="88"/>
    </row>
    <row r="2325" spans="1:9">
      <c r="A2325" s="92"/>
      <c r="B2325" s="61"/>
      <c r="C2325" s="65"/>
      <c r="D2325" s="69" t="s">
        <v>86</v>
      </c>
      <c r="E2325" s="51"/>
      <c r="F2325" s="51"/>
      <c r="G2325" s="51"/>
      <c r="H2325" s="51"/>
      <c r="I2325" s="88"/>
    </row>
    <row r="2326" spans="1:9" ht="36">
      <c r="A2326" s="93"/>
      <c r="B2326" s="70" t="s">
        <v>76</v>
      </c>
      <c r="C2326" s="72" t="s">
        <v>131</v>
      </c>
      <c r="D2326" s="75" t="s">
        <v>1084</v>
      </c>
      <c r="E2326" s="51"/>
      <c r="F2326" s="51"/>
      <c r="G2326" s="51"/>
      <c r="H2326" s="51"/>
      <c r="I2326" s="88"/>
    </row>
    <row r="2327" spans="1:9" ht="63">
      <c r="A2327" s="94"/>
      <c r="B2327" s="71" t="s">
        <v>77</v>
      </c>
      <c r="C2327" s="57" t="s">
        <v>133</v>
      </c>
      <c r="D2327" s="75" t="s">
        <v>83</v>
      </c>
      <c r="E2327" s="51"/>
      <c r="F2327" s="51"/>
      <c r="G2327" s="51"/>
      <c r="H2327" s="51"/>
      <c r="I2327" s="88"/>
    </row>
    <row r="2328" spans="1:9" ht="27">
      <c r="A2328" s="95"/>
      <c r="B2328" s="71"/>
      <c r="C2328" s="74" t="s">
        <v>315</v>
      </c>
      <c r="D2328" s="75" t="s">
        <v>1085</v>
      </c>
      <c r="E2328" s="51"/>
      <c r="F2328" s="51"/>
      <c r="G2328" s="51"/>
      <c r="H2328" s="51"/>
      <c r="I2328" s="88"/>
    </row>
    <row r="2329" spans="1:9">
      <c r="A2329" s="95" t="s">
        <v>75</v>
      </c>
      <c r="B2329" s="71"/>
      <c r="C2329" s="74"/>
      <c r="D2329" s="76" t="s">
        <v>1086</v>
      </c>
      <c r="E2329" s="51"/>
      <c r="F2329" s="51"/>
      <c r="G2329" s="51"/>
      <c r="H2329" s="51"/>
      <c r="I2329" s="88"/>
    </row>
    <row r="2330" spans="1:9">
      <c r="A2330" s="95"/>
      <c r="B2330" s="71"/>
      <c r="C2330" s="74"/>
      <c r="D2330" s="75"/>
      <c r="E2330" s="51"/>
      <c r="F2330" s="51"/>
      <c r="G2330" s="51"/>
      <c r="H2330" s="51"/>
      <c r="I2330" s="88"/>
    </row>
    <row r="2331" spans="1:9">
      <c r="A2331" s="95"/>
      <c r="B2331" s="71"/>
      <c r="C2331" s="74"/>
      <c r="D2331" s="75"/>
      <c r="E2331" s="51"/>
      <c r="F2331" s="51"/>
      <c r="G2331" s="51"/>
      <c r="H2331" s="51"/>
      <c r="I2331" s="88"/>
    </row>
    <row r="2332" spans="1:9">
      <c r="A2332" s="95"/>
      <c r="B2332" s="71"/>
      <c r="C2332" s="74"/>
      <c r="D2332" s="75"/>
      <c r="E2332" s="51"/>
      <c r="F2332" s="51"/>
      <c r="G2332" s="51"/>
      <c r="H2332" s="51"/>
      <c r="I2332" s="88"/>
    </row>
    <row r="2333" spans="1:9">
      <c r="A2333" s="95"/>
      <c r="B2333" s="71"/>
      <c r="C2333" s="74"/>
      <c r="D2333" s="78" t="s">
        <v>86</v>
      </c>
      <c r="E2333" s="51"/>
      <c r="F2333" s="51"/>
      <c r="G2333" s="51"/>
      <c r="H2333" s="51"/>
      <c r="I2333" s="88"/>
    </row>
    <row r="2334" spans="1:9" ht="36">
      <c r="A2334" s="90"/>
      <c r="B2334" s="60" t="s">
        <v>76</v>
      </c>
      <c r="C2334" s="62" t="s">
        <v>131</v>
      </c>
      <c r="D2334" s="66" t="s">
        <v>1087</v>
      </c>
      <c r="E2334" s="51"/>
      <c r="F2334" s="51"/>
      <c r="G2334" s="51"/>
      <c r="H2334" s="51"/>
      <c r="I2334" s="88"/>
    </row>
    <row r="2335" spans="1:9" ht="63">
      <c r="A2335" s="91"/>
      <c r="B2335" s="61" t="s">
        <v>77</v>
      </c>
      <c r="C2335" s="64" t="s">
        <v>133</v>
      </c>
      <c r="D2335" s="66" t="s">
        <v>220</v>
      </c>
      <c r="E2335" s="51"/>
      <c r="F2335" s="51"/>
      <c r="G2335" s="51"/>
      <c r="H2335" s="51"/>
      <c r="I2335" s="88"/>
    </row>
    <row r="2336" spans="1:9" ht="36">
      <c r="A2336" s="92"/>
      <c r="B2336" s="61"/>
      <c r="C2336" s="65" t="s">
        <v>190</v>
      </c>
      <c r="D2336" s="66" t="s">
        <v>1088</v>
      </c>
      <c r="E2336" s="51"/>
      <c r="F2336" s="51"/>
      <c r="G2336" s="51"/>
      <c r="H2336" s="51"/>
      <c r="I2336" s="88"/>
    </row>
    <row r="2337" spans="1:9">
      <c r="A2337" s="92" t="s">
        <v>75</v>
      </c>
      <c r="B2337" s="61"/>
      <c r="C2337" s="65"/>
      <c r="D2337" s="67" t="s">
        <v>1089</v>
      </c>
      <c r="E2337" s="51"/>
      <c r="F2337" s="51"/>
      <c r="G2337" s="51"/>
      <c r="H2337" s="51"/>
      <c r="I2337" s="88"/>
    </row>
    <row r="2338" spans="1:9">
      <c r="A2338" s="92"/>
      <c r="B2338" s="61"/>
      <c r="C2338" s="65"/>
      <c r="D2338" s="66"/>
      <c r="E2338" s="51"/>
      <c r="F2338" s="51"/>
      <c r="G2338" s="51"/>
      <c r="H2338" s="51"/>
      <c r="I2338" s="88"/>
    </row>
    <row r="2339" spans="1:9">
      <c r="A2339" s="92"/>
      <c r="B2339" s="61"/>
      <c r="C2339" s="65"/>
      <c r="D2339" s="66"/>
      <c r="E2339" s="51"/>
      <c r="F2339" s="51"/>
      <c r="G2339" s="51"/>
      <c r="H2339" s="51"/>
      <c r="I2339" s="88"/>
    </row>
    <row r="2340" spans="1:9">
      <c r="A2340" s="92"/>
      <c r="B2340" s="61"/>
      <c r="C2340" s="65"/>
      <c r="D2340" s="66"/>
      <c r="E2340" s="51"/>
      <c r="F2340" s="51"/>
      <c r="G2340" s="51"/>
      <c r="H2340" s="51"/>
      <c r="I2340" s="88"/>
    </row>
    <row r="2341" spans="1:9">
      <c r="A2341" s="92"/>
      <c r="B2341" s="61"/>
      <c r="C2341" s="65"/>
      <c r="D2341" s="69" t="s">
        <v>86</v>
      </c>
      <c r="E2341" s="51"/>
      <c r="F2341" s="51"/>
      <c r="G2341" s="51"/>
      <c r="H2341" s="51"/>
      <c r="I2341" s="88"/>
    </row>
    <row r="2342" spans="1:9" ht="36">
      <c r="A2342" s="93"/>
      <c r="B2342" s="70" t="s">
        <v>76</v>
      </c>
      <c r="C2342" s="72" t="s">
        <v>131</v>
      </c>
      <c r="D2342" s="75" t="s">
        <v>1091</v>
      </c>
      <c r="E2342" s="51"/>
      <c r="F2342" s="51"/>
      <c r="G2342" s="51"/>
      <c r="H2342" s="51"/>
      <c r="I2342" s="88"/>
    </row>
    <row r="2343" spans="1:9" ht="63">
      <c r="A2343" s="94"/>
      <c r="B2343" s="71" t="s">
        <v>77</v>
      </c>
      <c r="C2343" s="57" t="s">
        <v>133</v>
      </c>
      <c r="D2343" s="75" t="s">
        <v>83</v>
      </c>
      <c r="E2343" s="51"/>
      <c r="F2343" s="51"/>
      <c r="G2343" s="51"/>
      <c r="H2343" s="51"/>
      <c r="I2343" s="88"/>
    </row>
    <row r="2344" spans="1:9" ht="36">
      <c r="A2344" s="95"/>
      <c r="B2344" s="71"/>
      <c r="C2344" s="74" t="s">
        <v>1090</v>
      </c>
      <c r="D2344" s="75" t="s">
        <v>1088</v>
      </c>
      <c r="E2344" s="51"/>
      <c r="F2344" s="51"/>
      <c r="G2344" s="51"/>
      <c r="H2344" s="51"/>
      <c r="I2344" s="88"/>
    </row>
    <row r="2345" spans="1:9">
      <c r="A2345" s="95" t="s">
        <v>75</v>
      </c>
      <c r="B2345" s="71"/>
      <c r="C2345" s="74"/>
      <c r="D2345" s="76" t="s">
        <v>1089</v>
      </c>
      <c r="E2345" s="51"/>
      <c r="F2345" s="51"/>
      <c r="G2345" s="51"/>
      <c r="H2345" s="51"/>
      <c r="I2345" s="88"/>
    </row>
    <row r="2346" spans="1:9">
      <c r="A2346" s="95"/>
      <c r="B2346" s="71"/>
      <c r="C2346" s="74"/>
      <c r="D2346" s="75"/>
      <c r="E2346" s="51"/>
      <c r="F2346" s="51"/>
      <c r="G2346" s="51"/>
      <c r="H2346" s="51"/>
      <c r="I2346" s="88"/>
    </row>
    <row r="2347" spans="1:9">
      <c r="A2347" s="95"/>
      <c r="B2347" s="71"/>
      <c r="C2347" s="74"/>
      <c r="D2347" s="75"/>
      <c r="E2347" s="51"/>
      <c r="F2347" s="51"/>
      <c r="G2347" s="51"/>
      <c r="H2347" s="51"/>
      <c r="I2347" s="88"/>
    </row>
    <row r="2348" spans="1:9">
      <c r="A2348" s="95"/>
      <c r="B2348" s="71"/>
      <c r="C2348" s="74"/>
      <c r="D2348" s="75"/>
      <c r="E2348" s="51"/>
      <c r="F2348" s="51"/>
      <c r="G2348" s="51"/>
      <c r="H2348" s="51"/>
      <c r="I2348" s="88"/>
    </row>
    <row r="2349" spans="1:9">
      <c r="A2349" s="95"/>
      <c r="B2349" s="71"/>
      <c r="C2349" s="74"/>
      <c r="D2349" s="78" t="s">
        <v>86</v>
      </c>
      <c r="E2349" s="51"/>
      <c r="F2349" s="51"/>
      <c r="G2349" s="51"/>
      <c r="H2349" s="51"/>
      <c r="I2349" s="88"/>
    </row>
    <row r="2350" spans="1:9" ht="36">
      <c r="A2350" s="90"/>
      <c r="B2350" s="60" t="s">
        <v>117</v>
      </c>
      <c r="C2350" s="62" t="s">
        <v>131</v>
      </c>
      <c r="D2350" s="66" t="s">
        <v>924</v>
      </c>
      <c r="E2350" s="51"/>
      <c r="F2350" s="51"/>
      <c r="G2350" s="51"/>
      <c r="H2350" s="51"/>
      <c r="I2350" s="88"/>
    </row>
    <row r="2351" spans="1:9" ht="45">
      <c r="A2351" s="91"/>
      <c r="B2351" s="61" t="s">
        <v>87</v>
      </c>
      <c r="C2351" s="63" t="s">
        <v>1092</v>
      </c>
      <c r="D2351" s="66" t="s">
        <v>83</v>
      </c>
      <c r="E2351" s="51"/>
      <c r="F2351" s="51"/>
      <c r="G2351" s="51"/>
      <c r="H2351" s="51"/>
      <c r="I2351" s="88"/>
    </row>
    <row r="2352" spans="1:9" ht="63">
      <c r="A2352" s="92"/>
      <c r="B2352" s="61"/>
      <c r="C2352" s="64" t="s">
        <v>133</v>
      </c>
      <c r="D2352" s="66" t="s">
        <v>1093</v>
      </c>
      <c r="E2352" s="51"/>
      <c r="F2352" s="51"/>
      <c r="G2352" s="51"/>
      <c r="H2352" s="51"/>
      <c r="I2352" s="88"/>
    </row>
    <row r="2353" spans="1:9" ht="27">
      <c r="A2353" s="92" t="s">
        <v>75</v>
      </c>
      <c r="B2353" s="61"/>
      <c r="C2353" s="65" t="s">
        <v>552</v>
      </c>
      <c r="D2353" s="67" t="s">
        <v>1094</v>
      </c>
      <c r="E2353" s="51"/>
      <c r="F2353" s="51"/>
      <c r="G2353" s="51"/>
      <c r="H2353" s="51"/>
      <c r="I2353" s="88"/>
    </row>
    <row r="2354" spans="1:9">
      <c r="A2354" s="92"/>
      <c r="B2354" s="61"/>
      <c r="C2354" s="65"/>
      <c r="D2354" s="66"/>
      <c r="E2354" s="51"/>
      <c r="F2354" s="51"/>
      <c r="G2354" s="51"/>
      <c r="H2354" s="51"/>
      <c r="I2354" s="88"/>
    </row>
    <row r="2355" spans="1:9">
      <c r="A2355" s="92"/>
      <c r="B2355" s="61"/>
      <c r="C2355" s="65"/>
      <c r="D2355" s="66"/>
      <c r="E2355" s="51"/>
      <c r="F2355" s="51"/>
      <c r="G2355" s="51"/>
      <c r="H2355" s="51"/>
      <c r="I2355" s="88"/>
    </row>
    <row r="2356" spans="1:9">
      <c r="A2356" s="92"/>
      <c r="B2356" s="61"/>
      <c r="C2356" s="65"/>
      <c r="D2356" s="66"/>
      <c r="E2356" s="51"/>
      <c r="F2356" s="51"/>
      <c r="G2356" s="51"/>
      <c r="H2356" s="51"/>
      <c r="I2356" s="88"/>
    </row>
    <row r="2357" spans="1:9">
      <c r="A2357" s="92"/>
      <c r="B2357" s="61"/>
      <c r="C2357" s="65"/>
      <c r="D2357" s="69" t="s">
        <v>86</v>
      </c>
      <c r="E2357" s="51"/>
      <c r="F2357" s="51"/>
      <c r="G2357" s="51"/>
      <c r="H2357" s="51"/>
      <c r="I2357" s="88"/>
    </row>
    <row r="2358" spans="1:9" ht="36">
      <c r="A2358" s="93"/>
      <c r="B2358" s="70" t="s">
        <v>76</v>
      </c>
      <c r="C2358" s="72" t="s">
        <v>131</v>
      </c>
      <c r="D2358" s="75" t="s">
        <v>1096</v>
      </c>
      <c r="E2358" s="51"/>
      <c r="F2358" s="51"/>
      <c r="G2358" s="51"/>
      <c r="H2358" s="51"/>
      <c r="I2358" s="88"/>
    </row>
    <row r="2359" spans="1:9" ht="81">
      <c r="A2359" s="94"/>
      <c r="B2359" s="71" t="s">
        <v>77</v>
      </c>
      <c r="C2359" s="73" t="s">
        <v>1095</v>
      </c>
      <c r="D2359" s="75" t="s">
        <v>83</v>
      </c>
      <c r="E2359" s="51"/>
      <c r="F2359" s="51"/>
      <c r="G2359" s="51"/>
      <c r="H2359" s="51"/>
      <c r="I2359" s="88"/>
    </row>
    <row r="2360" spans="1:9" ht="63">
      <c r="A2360" s="95"/>
      <c r="B2360" s="71"/>
      <c r="C2360" s="57" t="s">
        <v>133</v>
      </c>
      <c r="D2360" s="75" t="s">
        <v>1097</v>
      </c>
      <c r="E2360" s="51"/>
      <c r="F2360" s="51"/>
      <c r="G2360" s="51"/>
      <c r="H2360" s="51"/>
      <c r="I2360" s="88"/>
    </row>
    <row r="2361" spans="1:9" ht="27">
      <c r="A2361" s="95" t="s">
        <v>75</v>
      </c>
      <c r="B2361" s="71"/>
      <c r="C2361" s="74" t="s">
        <v>141</v>
      </c>
      <c r="D2361" s="76" t="s">
        <v>1098</v>
      </c>
      <c r="E2361" s="51"/>
      <c r="F2361" s="51"/>
      <c r="G2361" s="51"/>
      <c r="H2361" s="51"/>
      <c r="I2361" s="88"/>
    </row>
    <row r="2362" spans="1:9">
      <c r="A2362" s="95"/>
      <c r="B2362" s="71"/>
      <c r="C2362" s="74"/>
      <c r="D2362" s="75"/>
      <c r="E2362" s="51"/>
      <c r="F2362" s="51"/>
      <c r="G2362" s="51"/>
      <c r="H2362" s="51"/>
      <c r="I2362" s="88"/>
    </row>
    <row r="2363" spans="1:9">
      <c r="A2363" s="95"/>
      <c r="B2363" s="71"/>
      <c r="C2363" s="74"/>
      <c r="D2363" s="75"/>
      <c r="E2363" s="51"/>
      <c r="F2363" s="51"/>
      <c r="G2363" s="51"/>
      <c r="H2363" s="51"/>
      <c r="I2363" s="88"/>
    </row>
    <row r="2364" spans="1:9">
      <c r="A2364" s="95"/>
      <c r="B2364" s="71"/>
      <c r="C2364" s="74"/>
      <c r="D2364" s="75"/>
      <c r="E2364" s="51"/>
      <c r="F2364" s="51"/>
      <c r="G2364" s="51"/>
      <c r="H2364" s="51"/>
      <c r="I2364" s="88"/>
    </row>
    <row r="2365" spans="1:9">
      <c r="A2365" s="95"/>
      <c r="B2365" s="71"/>
      <c r="C2365" s="74"/>
      <c r="D2365" s="78" t="s">
        <v>86</v>
      </c>
      <c r="E2365" s="51"/>
      <c r="F2365" s="51"/>
      <c r="G2365" s="51"/>
      <c r="H2365" s="51"/>
      <c r="I2365" s="88"/>
    </row>
    <row r="2366" spans="1:9" ht="90">
      <c r="A2366" s="90"/>
      <c r="B2366" s="60" t="s">
        <v>76</v>
      </c>
      <c r="C2366" s="79" t="s">
        <v>607</v>
      </c>
      <c r="D2366" s="66" t="s">
        <v>1099</v>
      </c>
      <c r="E2366" s="51"/>
      <c r="F2366" s="51"/>
      <c r="G2366" s="51"/>
      <c r="H2366" s="51"/>
      <c r="I2366" s="88"/>
    </row>
    <row r="2367" spans="1:9" ht="63">
      <c r="A2367" s="91"/>
      <c r="B2367" s="61" t="s">
        <v>77</v>
      </c>
      <c r="C2367" s="64" t="s">
        <v>133</v>
      </c>
      <c r="D2367" s="66" t="s">
        <v>83</v>
      </c>
      <c r="E2367" s="51"/>
      <c r="F2367" s="51"/>
      <c r="G2367" s="51"/>
      <c r="H2367" s="51"/>
      <c r="I2367" s="88"/>
    </row>
    <row r="2368" spans="1:9" ht="27">
      <c r="A2368" s="92"/>
      <c r="B2368" s="61"/>
      <c r="C2368" s="65" t="s">
        <v>141</v>
      </c>
      <c r="D2368" s="66" t="s">
        <v>1097</v>
      </c>
      <c r="E2368" s="51"/>
      <c r="F2368" s="51"/>
      <c r="G2368" s="51"/>
      <c r="H2368" s="51"/>
      <c r="I2368" s="88"/>
    </row>
    <row r="2369" spans="1:9">
      <c r="A2369" s="92" t="s">
        <v>75</v>
      </c>
      <c r="B2369" s="61"/>
      <c r="C2369" s="65"/>
      <c r="D2369" s="67" t="s">
        <v>1098</v>
      </c>
      <c r="E2369" s="51"/>
      <c r="F2369" s="51"/>
      <c r="G2369" s="51"/>
      <c r="H2369" s="51"/>
      <c r="I2369" s="88"/>
    </row>
    <row r="2370" spans="1:9">
      <c r="A2370" s="92"/>
      <c r="B2370" s="61"/>
      <c r="C2370" s="65"/>
      <c r="D2370" s="66"/>
      <c r="E2370" s="51"/>
      <c r="F2370" s="51"/>
      <c r="G2370" s="51"/>
      <c r="H2370" s="51"/>
      <c r="I2370" s="88"/>
    </row>
    <row r="2371" spans="1:9">
      <c r="A2371" s="92"/>
      <c r="B2371" s="61"/>
      <c r="C2371" s="65"/>
      <c r="D2371" s="66"/>
      <c r="E2371" s="51"/>
      <c r="F2371" s="51"/>
      <c r="G2371" s="51"/>
      <c r="H2371" s="51"/>
      <c r="I2371" s="88"/>
    </row>
    <row r="2372" spans="1:9">
      <c r="A2372" s="92"/>
      <c r="B2372" s="61"/>
      <c r="C2372" s="65"/>
      <c r="D2372" s="66"/>
      <c r="E2372" s="51"/>
      <c r="F2372" s="51"/>
      <c r="G2372" s="51"/>
      <c r="H2372" s="51"/>
      <c r="I2372" s="88"/>
    </row>
    <row r="2373" spans="1:9">
      <c r="A2373" s="92"/>
      <c r="B2373" s="61"/>
      <c r="C2373" s="65"/>
      <c r="D2373" s="69" t="s">
        <v>86</v>
      </c>
      <c r="E2373" s="51"/>
      <c r="F2373" s="51"/>
      <c r="G2373" s="51"/>
      <c r="H2373" s="51"/>
      <c r="I2373" s="88"/>
    </row>
    <row r="2374" spans="1:9" ht="36">
      <c r="A2374" s="93"/>
      <c r="B2374" s="70" t="s">
        <v>76</v>
      </c>
      <c r="C2374" s="72" t="s">
        <v>131</v>
      </c>
      <c r="D2374" s="75" t="s">
        <v>1100</v>
      </c>
      <c r="E2374" s="51"/>
      <c r="F2374" s="51"/>
      <c r="G2374" s="51"/>
      <c r="H2374" s="51"/>
      <c r="I2374" s="88"/>
    </row>
    <row r="2375" spans="1:9" ht="63">
      <c r="A2375" s="94"/>
      <c r="B2375" s="71" t="s">
        <v>77</v>
      </c>
      <c r="C2375" s="57" t="s">
        <v>133</v>
      </c>
      <c r="D2375" s="75" t="s">
        <v>83</v>
      </c>
      <c r="E2375" s="51"/>
      <c r="F2375" s="51"/>
      <c r="G2375" s="51"/>
      <c r="H2375" s="51"/>
      <c r="I2375" s="88"/>
    </row>
    <row r="2376" spans="1:9" ht="27">
      <c r="A2376" s="95"/>
      <c r="B2376" s="71"/>
      <c r="C2376" s="74" t="s">
        <v>141</v>
      </c>
      <c r="D2376" s="75" t="s">
        <v>1101</v>
      </c>
      <c r="E2376" s="51"/>
      <c r="F2376" s="51"/>
      <c r="G2376" s="51"/>
      <c r="H2376" s="51"/>
      <c r="I2376" s="88"/>
    </row>
    <row r="2377" spans="1:9">
      <c r="A2377" s="95" t="s">
        <v>75</v>
      </c>
      <c r="B2377" s="71"/>
      <c r="C2377" s="74"/>
      <c r="D2377" s="76" t="s">
        <v>1102</v>
      </c>
      <c r="E2377" s="51"/>
      <c r="F2377" s="51"/>
      <c r="G2377" s="51"/>
      <c r="H2377" s="51"/>
      <c r="I2377" s="88"/>
    </row>
    <row r="2378" spans="1:9">
      <c r="A2378" s="95"/>
      <c r="B2378" s="71"/>
      <c r="C2378" s="74"/>
      <c r="D2378" s="75"/>
      <c r="E2378" s="51"/>
      <c r="F2378" s="51"/>
      <c r="G2378" s="51"/>
      <c r="H2378" s="51"/>
      <c r="I2378" s="88"/>
    </row>
    <row r="2379" spans="1:9">
      <c r="A2379" s="95"/>
      <c r="B2379" s="71"/>
      <c r="C2379" s="74"/>
      <c r="D2379" s="75"/>
      <c r="E2379" s="51"/>
      <c r="F2379" s="51"/>
      <c r="G2379" s="51"/>
      <c r="H2379" s="51"/>
      <c r="I2379" s="88"/>
    </row>
    <row r="2380" spans="1:9">
      <c r="A2380" s="95"/>
      <c r="B2380" s="71"/>
      <c r="C2380" s="74"/>
      <c r="D2380" s="75"/>
      <c r="E2380" s="51"/>
      <c r="F2380" s="51"/>
      <c r="G2380" s="51"/>
      <c r="H2380" s="51"/>
      <c r="I2380" s="88"/>
    </row>
    <row r="2381" spans="1:9">
      <c r="A2381" s="95"/>
      <c r="B2381" s="71"/>
      <c r="C2381" s="74"/>
      <c r="D2381" s="78" t="s">
        <v>86</v>
      </c>
      <c r="E2381" s="51"/>
      <c r="F2381" s="51"/>
      <c r="G2381" s="51"/>
      <c r="H2381" s="51"/>
      <c r="I2381" s="88"/>
    </row>
    <row r="2382" spans="1:9" ht="36">
      <c r="A2382" s="90"/>
      <c r="B2382" s="60" t="s">
        <v>76</v>
      </c>
      <c r="C2382" s="62" t="s">
        <v>131</v>
      </c>
      <c r="D2382" s="66" t="s">
        <v>1103</v>
      </c>
      <c r="E2382" s="51"/>
      <c r="F2382" s="51"/>
      <c r="G2382" s="51"/>
      <c r="H2382" s="51"/>
      <c r="I2382" s="88"/>
    </row>
    <row r="2383" spans="1:9" ht="63">
      <c r="A2383" s="91"/>
      <c r="B2383" s="61" t="s">
        <v>77</v>
      </c>
      <c r="C2383" s="64" t="s">
        <v>133</v>
      </c>
      <c r="D2383" s="66" t="s">
        <v>220</v>
      </c>
      <c r="E2383" s="51"/>
      <c r="F2383" s="51"/>
      <c r="G2383" s="51"/>
      <c r="H2383" s="51"/>
      <c r="I2383" s="88"/>
    </row>
    <row r="2384" spans="1:9" ht="27">
      <c r="A2384" s="92"/>
      <c r="B2384" s="61"/>
      <c r="C2384" s="65" t="s">
        <v>141</v>
      </c>
      <c r="D2384" s="66" t="s">
        <v>1101</v>
      </c>
      <c r="E2384" s="51"/>
      <c r="F2384" s="51"/>
      <c r="G2384" s="51"/>
      <c r="H2384" s="51"/>
      <c r="I2384" s="88"/>
    </row>
    <row r="2385" spans="1:9">
      <c r="A2385" s="92" t="s">
        <v>75</v>
      </c>
      <c r="B2385" s="61"/>
      <c r="C2385" s="65"/>
      <c r="D2385" s="67" t="s">
        <v>1102</v>
      </c>
      <c r="E2385" s="51"/>
      <c r="F2385" s="51"/>
      <c r="G2385" s="51"/>
      <c r="H2385" s="51"/>
      <c r="I2385" s="88"/>
    </row>
    <row r="2386" spans="1:9">
      <c r="A2386" s="92"/>
      <c r="B2386" s="61"/>
      <c r="C2386" s="65"/>
      <c r="D2386" s="66"/>
      <c r="E2386" s="51"/>
      <c r="F2386" s="51"/>
      <c r="G2386" s="51"/>
      <c r="H2386" s="51"/>
      <c r="I2386" s="88"/>
    </row>
    <row r="2387" spans="1:9">
      <c r="A2387" s="92"/>
      <c r="B2387" s="61"/>
      <c r="C2387" s="65"/>
      <c r="D2387" s="66"/>
      <c r="E2387" s="51"/>
      <c r="F2387" s="51"/>
      <c r="G2387" s="51"/>
      <c r="H2387" s="51"/>
      <c r="I2387" s="88"/>
    </row>
    <row r="2388" spans="1:9">
      <c r="A2388" s="92"/>
      <c r="B2388" s="61"/>
      <c r="C2388" s="65"/>
      <c r="D2388" s="66"/>
      <c r="E2388" s="51"/>
      <c r="F2388" s="51"/>
      <c r="G2388" s="51"/>
      <c r="H2388" s="51"/>
      <c r="I2388" s="88"/>
    </row>
    <row r="2389" spans="1:9">
      <c r="A2389" s="92"/>
      <c r="B2389" s="61"/>
      <c r="C2389" s="65"/>
      <c r="D2389" s="69" t="s">
        <v>86</v>
      </c>
      <c r="E2389" s="51"/>
      <c r="F2389" s="51"/>
      <c r="G2389" s="51"/>
      <c r="H2389" s="51"/>
      <c r="I2389" s="88"/>
    </row>
    <row r="2390" spans="1:9" ht="36">
      <c r="A2390" s="93"/>
      <c r="B2390" s="70" t="s">
        <v>76</v>
      </c>
      <c r="C2390" s="72" t="s">
        <v>131</v>
      </c>
      <c r="D2390" s="75" t="s">
        <v>1105</v>
      </c>
      <c r="E2390" s="51"/>
      <c r="F2390" s="51"/>
      <c r="G2390" s="51"/>
      <c r="H2390" s="51"/>
      <c r="I2390" s="88"/>
    </row>
    <row r="2391" spans="1:9" ht="18">
      <c r="A2391" s="94"/>
      <c r="B2391" s="71" t="s">
        <v>77</v>
      </c>
      <c r="C2391" s="73" t="s">
        <v>1104</v>
      </c>
      <c r="D2391" s="75" t="s">
        <v>83</v>
      </c>
      <c r="E2391" s="51"/>
      <c r="F2391" s="51"/>
      <c r="G2391" s="51"/>
      <c r="H2391" s="51"/>
      <c r="I2391" s="88"/>
    </row>
    <row r="2392" spans="1:9" ht="63">
      <c r="A2392" s="95"/>
      <c r="B2392" s="71"/>
      <c r="C2392" s="57" t="s">
        <v>133</v>
      </c>
      <c r="D2392" s="75" t="s">
        <v>1106</v>
      </c>
      <c r="E2392" s="51"/>
      <c r="F2392" s="51"/>
      <c r="G2392" s="51"/>
      <c r="H2392" s="51"/>
      <c r="I2392" s="88"/>
    </row>
    <row r="2393" spans="1:9" ht="27">
      <c r="A2393" s="95" t="s">
        <v>75</v>
      </c>
      <c r="B2393" s="71"/>
      <c r="C2393" s="74" t="s">
        <v>141</v>
      </c>
      <c r="D2393" s="76" t="s">
        <v>1107</v>
      </c>
      <c r="E2393" s="51"/>
      <c r="F2393" s="51"/>
      <c r="G2393" s="51"/>
      <c r="H2393" s="51"/>
      <c r="I2393" s="88"/>
    </row>
    <row r="2394" spans="1:9">
      <c r="A2394" s="95"/>
      <c r="B2394" s="71"/>
      <c r="C2394" s="74"/>
      <c r="D2394" s="75"/>
      <c r="E2394" s="51"/>
      <c r="F2394" s="51"/>
      <c r="G2394" s="51"/>
      <c r="H2394" s="51"/>
      <c r="I2394" s="88"/>
    </row>
    <row r="2395" spans="1:9">
      <c r="A2395" s="95"/>
      <c r="B2395" s="71"/>
      <c r="C2395" s="74"/>
      <c r="D2395" s="75"/>
      <c r="E2395" s="51"/>
      <c r="F2395" s="51"/>
      <c r="G2395" s="51"/>
      <c r="H2395" s="51"/>
      <c r="I2395" s="88"/>
    </row>
    <row r="2396" spans="1:9">
      <c r="A2396" s="95"/>
      <c r="B2396" s="71"/>
      <c r="C2396" s="74"/>
      <c r="D2396" s="75"/>
      <c r="E2396" s="51"/>
      <c r="F2396" s="51"/>
      <c r="G2396" s="51"/>
      <c r="H2396" s="51"/>
      <c r="I2396" s="88"/>
    </row>
    <row r="2397" spans="1:9">
      <c r="A2397" s="95"/>
      <c r="B2397" s="71"/>
      <c r="C2397" s="74"/>
      <c r="D2397" s="78" t="s">
        <v>86</v>
      </c>
      <c r="E2397" s="51"/>
      <c r="F2397" s="51"/>
      <c r="G2397" s="51"/>
      <c r="H2397" s="51"/>
      <c r="I2397" s="88"/>
    </row>
    <row r="2398" spans="1:9" ht="36">
      <c r="A2398" s="90"/>
      <c r="B2398" s="60" t="s">
        <v>76</v>
      </c>
      <c r="C2398" s="62" t="s">
        <v>131</v>
      </c>
      <c r="D2398" s="66" t="s">
        <v>1110</v>
      </c>
      <c r="E2398" s="51"/>
      <c r="F2398" s="51"/>
      <c r="G2398" s="51"/>
      <c r="H2398" s="51"/>
      <c r="I2398" s="88"/>
    </row>
    <row r="2399" spans="1:9" ht="72">
      <c r="A2399" s="91"/>
      <c r="B2399" s="61" t="s">
        <v>77</v>
      </c>
      <c r="C2399" s="63" t="s">
        <v>1108</v>
      </c>
      <c r="D2399" s="66" t="s">
        <v>83</v>
      </c>
      <c r="E2399" s="51"/>
      <c r="F2399" s="51"/>
      <c r="G2399" s="51"/>
      <c r="H2399" s="51"/>
      <c r="I2399" s="88"/>
    </row>
    <row r="2400" spans="1:9" ht="63">
      <c r="A2400" s="92"/>
      <c r="B2400" s="61"/>
      <c r="C2400" s="64" t="s">
        <v>133</v>
      </c>
      <c r="D2400" s="66" t="s">
        <v>1111</v>
      </c>
      <c r="E2400" s="51"/>
      <c r="F2400" s="51"/>
      <c r="G2400" s="51"/>
      <c r="H2400" s="51"/>
      <c r="I2400" s="88"/>
    </row>
    <row r="2401" spans="1:9" ht="27">
      <c r="A2401" s="92" t="s">
        <v>75</v>
      </c>
      <c r="B2401" s="61"/>
      <c r="C2401" s="65" t="s">
        <v>1109</v>
      </c>
      <c r="D2401" s="67" t="s">
        <v>1112</v>
      </c>
      <c r="E2401" s="51"/>
      <c r="F2401" s="51"/>
      <c r="G2401" s="51"/>
      <c r="H2401" s="51"/>
      <c r="I2401" s="88"/>
    </row>
    <row r="2402" spans="1:9">
      <c r="A2402" s="92"/>
      <c r="B2402" s="61"/>
      <c r="C2402" s="65"/>
      <c r="D2402" s="66"/>
      <c r="E2402" s="51"/>
      <c r="F2402" s="51"/>
      <c r="G2402" s="51"/>
      <c r="H2402" s="51"/>
      <c r="I2402" s="88"/>
    </row>
    <row r="2403" spans="1:9">
      <c r="A2403" s="92"/>
      <c r="B2403" s="61"/>
      <c r="C2403" s="65"/>
      <c r="D2403" s="66"/>
      <c r="E2403" s="51"/>
      <c r="F2403" s="51"/>
      <c r="G2403" s="51"/>
      <c r="H2403" s="51"/>
      <c r="I2403" s="88"/>
    </row>
    <row r="2404" spans="1:9">
      <c r="A2404" s="92"/>
      <c r="B2404" s="61"/>
      <c r="C2404" s="65"/>
      <c r="D2404" s="66"/>
      <c r="E2404" s="51"/>
      <c r="F2404" s="51"/>
      <c r="G2404" s="51"/>
      <c r="H2404" s="51"/>
      <c r="I2404" s="88"/>
    </row>
    <row r="2405" spans="1:9">
      <c r="A2405" s="92"/>
      <c r="B2405" s="61"/>
      <c r="C2405" s="65"/>
      <c r="D2405" s="69" t="s">
        <v>86</v>
      </c>
      <c r="E2405" s="51"/>
      <c r="F2405" s="51"/>
      <c r="G2405" s="51"/>
      <c r="H2405" s="51"/>
      <c r="I2405" s="88"/>
    </row>
    <row r="2406" spans="1:9" ht="36">
      <c r="A2406" s="93"/>
      <c r="B2406" s="70" t="s">
        <v>76</v>
      </c>
      <c r="C2406" s="72" t="s">
        <v>131</v>
      </c>
      <c r="D2406" s="75" t="s">
        <v>1114</v>
      </c>
      <c r="E2406" s="51"/>
      <c r="F2406" s="51"/>
      <c r="G2406" s="51"/>
      <c r="H2406" s="51"/>
      <c r="I2406" s="88"/>
    </row>
    <row r="2407" spans="1:9">
      <c r="A2407" s="94"/>
      <c r="B2407" s="71" t="s">
        <v>77</v>
      </c>
      <c r="C2407" s="73" t="s">
        <v>1113</v>
      </c>
      <c r="D2407" s="75" t="s">
        <v>83</v>
      </c>
      <c r="E2407" s="51"/>
      <c r="F2407" s="51"/>
      <c r="G2407" s="51"/>
      <c r="H2407" s="51"/>
      <c r="I2407" s="88"/>
    </row>
    <row r="2408" spans="1:9" ht="63">
      <c r="A2408" s="95"/>
      <c r="B2408" s="71"/>
      <c r="C2408" s="57" t="s">
        <v>133</v>
      </c>
      <c r="D2408" s="75" t="s">
        <v>1115</v>
      </c>
      <c r="E2408" s="51"/>
      <c r="F2408" s="51"/>
      <c r="G2408" s="51"/>
      <c r="H2408" s="51"/>
      <c r="I2408" s="88"/>
    </row>
    <row r="2409" spans="1:9" ht="27">
      <c r="A2409" s="95" t="s">
        <v>75</v>
      </c>
      <c r="B2409" s="71"/>
      <c r="C2409" s="74" t="s">
        <v>185</v>
      </c>
      <c r="D2409" s="76" t="s">
        <v>1116</v>
      </c>
      <c r="E2409" s="51"/>
      <c r="F2409" s="51"/>
      <c r="G2409" s="51"/>
      <c r="H2409" s="51"/>
      <c r="I2409" s="88"/>
    </row>
    <row r="2410" spans="1:9">
      <c r="A2410" s="95"/>
      <c r="B2410" s="71"/>
      <c r="C2410" s="74"/>
      <c r="D2410" s="75"/>
      <c r="E2410" s="51"/>
      <c r="F2410" s="51"/>
      <c r="G2410" s="51"/>
      <c r="H2410" s="51"/>
      <c r="I2410" s="88"/>
    </row>
    <row r="2411" spans="1:9">
      <c r="A2411" s="95"/>
      <c r="B2411" s="71"/>
      <c r="C2411" s="74"/>
      <c r="D2411" s="75"/>
      <c r="E2411" s="51"/>
      <c r="F2411" s="51"/>
      <c r="G2411" s="51"/>
      <c r="H2411" s="51"/>
      <c r="I2411" s="88"/>
    </row>
    <row r="2412" spans="1:9">
      <c r="A2412" s="95"/>
      <c r="B2412" s="71"/>
      <c r="C2412" s="74"/>
      <c r="D2412" s="75"/>
      <c r="E2412" s="51"/>
      <c r="F2412" s="51"/>
      <c r="G2412" s="51"/>
      <c r="H2412" s="51"/>
      <c r="I2412" s="88"/>
    </row>
    <row r="2413" spans="1:9">
      <c r="A2413" s="95"/>
      <c r="B2413" s="71"/>
      <c r="C2413" s="74"/>
      <c r="D2413" s="78" t="s">
        <v>86</v>
      </c>
      <c r="E2413" s="51"/>
      <c r="F2413" s="51"/>
      <c r="G2413" s="51"/>
      <c r="H2413" s="51"/>
      <c r="I2413" s="88"/>
    </row>
    <row r="2414" spans="1:9" ht="36">
      <c r="A2414" s="90"/>
      <c r="B2414" s="60" t="s">
        <v>76</v>
      </c>
      <c r="C2414" s="62" t="s">
        <v>131</v>
      </c>
      <c r="D2414" s="66" t="s">
        <v>1117</v>
      </c>
      <c r="E2414" s="51"/>
      <c r="F2414" s="51"/>
      <c r="G2414" s="51"/>
      <c r="H2414" s="51"/>
      <c r="I2414" s="88"/>
    </row>
    <row r="2415" spans="1:9" ht="63">
      <c r="A2415" s="91"/>
      <c r="B2415" s="61" t="s">
        <v>77</v>
      </c>
      <c r="C2415" s="64" t="s">
        <v>133</v>
      </c>
      <c r="D2415" s="66" t="s">
        <v>83</v>
      </c>
      <c r="E2415" s="51"/>
      <c r="F2415" s="51"/>
      <c r="G2415" s="51"/>
      <c r="H2415" s="51"/>
      <c r="I2415" s="88"/>
    </row>
    <row r="2416" spans="1:9" ht="36">
      <c r="A2416" s="92"/>
      <c r="B2416" s="61"/>
      <c r="C2416" s="65" t="s">
        <v>320</v>
      </c>
      <c r="D2416" s="66" t="s">
        <v>1118</v>
      </c>
      <c r="E2416" s="51"/>
      <c r="F2416" s="51"/>
      <c r="G2416" s="51"/>
      <c r="H2416" s="51"/>
      <c r="I2416" s="88"/>
    </row>
    <row r="2417" spans="1:9">
      <c r="A2417" s="92" t="s">
        <v>75</v>
      </c>
      <c r="B2417" s="61"/>
      <c r="C2417" s="65"/>
      <c r="D2417" s="67" t="s">
        <v>1119</v>
      </c>
      <c r="E2417" s="51"/>
      <c r="F2417" s="51"/>
      <c r="G2417" s="51"/>
      <c r="H2417" s="51"/>
      <c r="I2417" s="88"/>
    </row>
    <row r="2418" spans="1:9">
      <c r="A2418" s="92"/>
      <c r="B2418" s="61"/>
      <c r="C2418" s="65"/>
      <c r="D2418" s="66"/>
      <c r="E2418" s="51"/>
      <c r="F2418" s="51"/>
      <c r="G2418" s="51"/>
      <c r="H2418" s="51"/>
      <c r="I2418" s="88"/>
    </row>
    <row r="2419" spans="1:9">
      <c r="A2419" s="92"/>
      <c r="B2419" s="61"/>
      <c r="C2419" s="65"/>
      <c r="D2419" s="66"/>
      <c r="E2419" s="51"/>
      <c r="F2419" s="51"/>
      <c r="G2419" s="51"/>
      <c r="H2419" s="51"/>
      <c r="I2419" s="88"/>
    </row>
    <row r="2420" spans="1:9">
      <c r="A2420" s="92"/>
      <c r="B2420" s="61"/>
      <c r="C2420" s="65"/>
      <c r="D2420" s="66"/>
      <c r="E2420" s="51"/>
      <c r="F2420" s="51"/>
      <c r="G2420" s="51"/>
      <c r="H2420" s="51"/>
      <c r="I2420" s="88"/>
    </row>
    <row r="2421" spans="1:9">
      <c r="A2421" s="92"/>
      <c r="B2421" s="61"/>
      <c r="C2421" s="65"/>
      <c r="D2421" s="69" t="s">
        <v>86</v>
      </c>
      <c r="E2421" s="51"/>
      <c r="F2421" s="51"/>
      <c r="G2421" s="51"/>
      <c r="H2421" s="51"/>
      <c r="I2421" s="88"/>
    </row>
    <row r="2422" spans="1:9" ht="36">
      <c r="A2422" s="93"/>
      <c r="B2422" s="70" t="s">
        <v>76</v>
      </c>
      <c r="C2422" s="72" t="s">
        <v>131</v>
      </c>
      <c r="D2422" s="75" t="s">
        <v>1120</v>
      </c>
      <c r="E2422" s="51"/>
      <c r="F2422" s="51"/>
      <c r="G2422" s="51"/>
      <c r="H2422" s="51"/>
      <c r="I2422" s="88"/>
    </row>
    <row r="2423" spans="1:9" ht="63">
      <c r="A2423" s="94"/>
      <c r="B2423" s="71" t="s">
        <v>77</v>
      </c>
      <c r="C2423" s="57" t="s">
        <v>133</v>
      </c>
      <c r="D2423" s="75" t="s">
        <v>83</v>
      </c>
      <c r="E2423" s="51"/>
      <c r="F2423" s="51"/>
      <c r="G2423" s="51"/>
      <c r="H2423" s="51"/>
      <c r="I2423" s="88"/>
    </row>
    <row r="2424" spans="1:9" ht="36">
      <c r="A2424" s="95"/>
      <c r="B2424" s="71"/>
      <c r="C2424" s="74" t="s">
        <v>190</v>
      </c>
      <c r="D2424" s="75" t="s">
        <v>1121</v>
      </c>
      <c r="E2424" s="51"/>
      <c r="F2424" s="51"/>
      <c r="G2424" s="51"/>
      <c r="H2424" s="51"/>
      <c r="I2424" s="88"/>
    </row>
    <row r="2425" spans="1:9">
      <c r="A2425" s="95" t="s">
        <v>75</v>
      </c>
      <c r="B2425" s="71"/>
      <c r="C2425" s="74"/>
      <c r="D2425" s="76" t="s">
        <v>1122</v>
      </c>
      <c r="E2425" s="51"/>
      <c r="F2425" s="51"/>
      <c r="G2425" s="51"/>
      <c r="H2425" s="51"/>
      <c r="I2425" s="88"/>
    </row>
    <row r="2426" spans="1:9">
      <c r="A2426" s="95"/>
      <c r="B2426" s="71"/>
      <c r="C2426" s="74"/>
      <c r="D2426" s="80" t="s">
        <v>1123</v>
      </c>
      <c r="E2426" s="51"/>
      <c r="F2426" s="51"/>
      <c r="G2426" s="51"/>
      <c r="H2426" s="51"/>
      <c r="I2426" s="88"/>
    </row>
    <row r="2427" spans="1:9">
      <c r="A2427" s="95"/>
      <c r="B2427" s="71"/>
      <c r="C2427" s="74"/>
      <c r="D2427" s="77"/>
      <c r="E2427" s="51"/>
      <c r="F2427" s="51"/>
      <c r="G2427" s="51"/>
      <c r="H2427" s="51"/>
      <c r="I2427" s="88"/>
    </row>
    <row r="2428" spans="1:9">
      <c r="A2428" s="95"/>
      <c r="B2428" s="71"/>
      <c r="C2428" s="74"/>
      <c r="D2428" s="77"/>
      <c r="E2428" s="51"/>
      <c r="F2428" s="51"/>
      <c r="G2428" s="51"/>
      <c r="H2428" s="51"/>
      <c r="I2428" s="88"/>
    </row>
    <row r="2429" spans="1:9">
      <c r="A2429" s="95"/>
      <c r="B2429" s="71"/>
      <c r="C2429" s="74"/>
      <c r="D2429" s="77"/>
      <c r="E2429" s="51"/>
      <c r="F2429" s="51"/>
      <c r="G2429" s="51"/>
      <c r="H2429" s="51"/>
      <c r="I2429" s="88"/>
    </row>
    <row r="2430" spans="1:9">
      <c r="A2430" s="95"/>
      <c r="B2430" s="71"/>
      <c r="C2430" s="74"/>
      <c r="D2430" s="78" t="s">
        <v>86</v>
      </c>
      <c r="E2430" s="51"/>
      <c r="F2430" s="51"/>
      <c r="G2430" s="51"/>
      <c r="H2430" s="51"/>
      <c r="I2430" s="88"/>
    </row>
    <row r="2431" spans="1:9" ht="36">
      <c r="A2431" s="90"/>
      <c r="B2431" s="60" t="s">
        <v>76</v>
      </c>
      <c r="C2431" s="62" t="s">
        <v>131</v>
      </c>
      <c r="D2431" s="66" t="s">
        <v>1124</v>
      </c>
      <c r="E2431" s="51"/>
      <c r="F2431" s="51"/>
      <c r="G2431" s="51"/>
      <c r="H2431" s="51"/>
      <c r="I2431" s="88"/>
    </row>
    <row r="2432" spans="1:9" ht="63">
      <c r="A2432" s="91"/>
      <c r="B2432" s="61" t="s">
        <v>77</v>
      </c>
      <c r="C2432" s="64" t="s">
        <v>133</v>
      </c>
      <c r="D2432" s="66" t="s">
        <v>83</v>
      </c>
      <c r="E2432" s="51"/>
      <c r="F2432" s="51"/>
      <c r="G2432" s="51"/>
      <c r="H2432" s="51"/>
      <c r="I2432" s="88"/>
    </row>
    <row r="2433" spans="1:9" ht="36">
      <c r="A2433" s="92"/>
      <c r="B2433" s="61"/>
      <c r="C2433" s="65" t="s">
        <v>113</v>
      </c>
      <c r="D2433" s="66" t="s">
        <v>1125</v>
      </c>
      <c r="E2433" s="51"/>
      <c r="F2433" s="51"/>
      <c r="G2433" s="51"/>
      <c r="H2433" s="51"/>
      <c r="I2433" s="88"/>
    </row>
    <row r="2434" spans="1:9">
      <c r="A2434" s="92" t="s">
        <v>75</v>
      </c>
      <c r="B2434" s="61"/>
      <c r="C2434" s="65"/>
      <c r="D2434" s="67" t="s">
        <v>1126</v>
      </c>
      <c r="E2434" s="51"/>
      <c r="F2434" s="51"/>
      <c r="G2434" s="51"/>
      <c r="H2434" s="51"/>
      <c r="I2434" s="88"/>
    </row>
    <row r="2435" spans="1:9">
      <c r="A2435" s="92"/>
      <c r="B2435" s="61"/>
      <c r="C2435" s="65"/>
      <c r="D2435" s="66"/>
      <c r="E2435" s="51"/>
      <c r="F2435" s="51"/>
      <c r="G2435" s="51"/>
      <c r="H2435" s="51"/>
      <c r="I2435" s="88"/>
    </row>
    <row r="2436" spans="1:9">
      <c r="A2436" s="92"/>
      <c r="B2436" s="61"/>
      <c r="C2436" s="65"/>
      <c r="D2436" s="66"/>
      <c r="E2436" s="51"/>
      <c r="F2436" s="51"/>
      <c r="G2436" s="51"/>
      <c r="H2436" s="51"/>
      <c r="I2436" s="88"/>
    </row>
    <row r="2437" spans="1:9">
      <c r="A2437" s="92"/>
      <c r="B2437" s="61"/>
      <c r="C2437" s="65"/>
      <c r="D2437" s="66"/>
      <c r="E2437" s="51"/>
      <c r="F2437" s="51"/>
      <c r="G2437" s="51"/>
      <c r="H2437" s="51"/>
      <c r="I2437" s="88"/>
    </row>
    <row r="2438" spans="1:9">
      <c r="A2438" s="92"/>
      <c r="B2438" s="61"/>
      <c r="C2438" s="65"/>
      <c r="D2438" s="69" t="s">
        <v>86</v>
      </c>
      <c r="E2438" s="51"/>
      <c r="F2438" s="51"/>
      <c r="G2438" s="51"/>
      <c r="H2438" s="51"/>
      <c r="I2438" s="88"/>
    </row>
    <row r="2439" spans="1:9" ht="36">
      <c r="A2439" s="93"/>
      <c r="B2439" s="70" t="s">
        <v>76</v>
      </c>
      <c r="C2439" s="72" t="s">
        <v>131</v>
      </c>
      <c r="D2439" s="75" t="s">
        <v>1128</v>
      </c>
      <c r="E2439" s="51"/>
      <c r="F2439" s="51"/>
      <c r="G2439" s="51"/>
      <c r="H2439" s="51"/>
      <c r="I2439" s="88"/>
    </row>
    <row r="2440" spans="1:9" ht="117">
      <c r="A2440" s="94"/>
      <c r="B2440" s="71" t="s">
        <v>77</v>
      </c>
      <c r="C2440" s="73" t="s">
        <v>1127</v>
      </c>
      <c r="D2440" s="75" t="s">
        <v>220</v>
      </c>
      <c r="E2440" s="51"/>
      <c r="F2440" s="51"/>
      <c r="G2440" s="51"/>
      <c r="H2440" s="51"/>
      <c r="I2440" s="88"/>
    </row>
    <row r="2441" spans="1:9" ht="63">
      <c r="A2441" s="95"/>
      <c r="B2441" s="71"/>
      <c r="C2441" s="57" t="s">
        <v>133</v>
      </c>
      <c r="D2441" s="75" t="s">
        <v>1129</v>
      </c>
      <c r="E2441" s="51"/>
      <c r="F2441" s="51"/>
      <c r="G2441" s="51"/>
      <c r="H2441" s="51"/>
      <c r="I2441" s="88"/>
    </row>
    <row r="2442" spans="1:9" ht="27">
      <c r="A2442" s="95" t="s">
        <v>75</v>
      </c>
      <c r="B2442" s="71"/>
      <c r="C2442" s="74" t="s">
        <v>338</v>
      </c>
      <c r="D2442" s="76" t="s">
        <v>1130</v>
      </c>
      <c r="E2442" s="51"/>
      <c r="F2442" s="51"/>
      <c r="G2442" s="51"/>
      <c r="H2442" s="51"/>
      <c r="I2442" s="88"/>
    </row>
    <row r="2443" spans="1:9">
      <c r="A2443" s="95"/>
      <c r="B2443" s="71"/>
      <c r="C2443" s="74"/>
      <c r="D2443" s="75"/>
      <c r="E2443" s="51"/>
      <c r="F2443" s="51"/>
      <c r="G2443" s="51"/>
      <c r="H2443" s="51"/>
      <c r="I2443" s="88"/>
    </row>
    <row r="2444" spans="1:9">
      <c r="A2444" s="95"/>
      <c r="B2444" s="71"/>
      <c r="C2444" s="74"/>
      <c r="D2444" s="75"/>
      <c r="E2444" s="51"/>
      <c r="F2444" s="51"/>
      <c r="G2444" s="51"/>
      <c r="H2444" s="51"/>
      <c r="I2444" s="88"/>
    </row>
    <row r="2445" spans="1:9">
      <c r="A2445" s="95"/>
      <c r="B2445" s="71"/>
      <c r="C2445" s="74"/>
      <c r="D2445" s="75"/>
      <c r="E2445" s="51"/>
      <c r="F2445" s="51"/>
      <c r="G2445" s="51"/>
      <c r="H2445" s="51"/>
      <c r="I2445" s="88"/>
    </row>
    <row r="2446" spans="1:9">
      <c r="A2446" s="95"/>
      <c r="B2446" s="71"/>
      <c r="C2446" s="74"/>
      <c r="D2446" s="78" t="s">
        <v>86</v>
      </c>
      <c r="E2446" s="51"/>
      <c r="F2446" s="51"/>
      <c r="G2446" s="51"/>
      <c r="H2446" s="51"/>
      <c r="I2446" s="88"/>
    </row>
    <row r="2447" spans="1:9" ht="63">
      <c r="A2447" s="90"/>
      <c r="B2447" s="60" t="s">
        <v>76</v>
      </c>
      <c r="C2447" s="62" t="s">
        <v>774</v>
      </c>
      <c r="D2447" s="66" t="s">
        <v>784</v>
      </c>
      <c r="E2447" s="51"/>
      <c r="F2447" s="51"/>
      <c r="G2447" s="51"/>
      <c r="H2447" s="51"/>
      <c r="I2447" s="88"/>
    </row>
    <row r="2448" spans="1:9" ht="207">
      <c r="A2448" s="91"/>
      <c r="B2448" s="61" t="s">
        <v>77</v>
      </c>
      <c r="C2448" s="63" t="s">
        <v>1131</v>
      </c>
      <c r="D2448" s="66" t="s">
        <v>220</v>
      </c>
      <c r="E2448" s="51"/>
      <c r="F2448" s="51"/>
      <c r="G2448" s="51"/>
      <c r="H2448" s="51"/>
      <c r="I2448" s="88"/>
    </row>
    <row r="2449" spans="1:9" ht="54">
      <c r="A2449" s="92"/>
      <c r="B2449" s="61"/>
      <c r="C2449" s="64" t="s">
        <v>776</v>
      </c>
      <c r="D2449" s="66" t="s">
        <v>1132</v>
      </c>
      <c r="E2449" s="51"/>
      <c r="F2449" s="51"/>
      <c r="G2449" s="51"/>
      <c r="H2449" s="51"/>
      <c r="I2449" s="88"/>
    </row>
    <row r="2450" spans="1:9" ht="27">
      <c r="A2450" s="92" t="s">
        <v>75</v>
      </c>
      <c r="B2450" s="61"/>
      <c r="C2450" s="65" t="s">
        <v>783</v>
      </c>
      <c r="D2450" s="67" t="s">
        <v>1133</v>
      </c>
      <c r="E2450" s="51"/>
      <c r="F2450" s="51"/>
      <c r="G2450" s="51"/>
      <c r="H2450" s="51"/>
      <c r="I2450" s="88"/>
    </row>
    <row r="2451" spans="1:9">
      <c r="A2451" s="92"/>
      <c r="B2451" s="61"/>
      <c r="C2451" s="65"/>
      <c r="D2451" s="66"/>
      <c r="E2451" s="51"/>
      <c r="F2451" s="51"/>
      <c r="G2451" s="51"/>
      <c r="H2451" s="51"/>
      <c r="I2451" s="88"/>
    </row>
    <row r="2452" spans="1:9">
      <c r="A2452" s="92"/>
      <c r="B2452" s="61"/>
      <c r="C2452" s="65"/>
      <c r="D2452" s="66"/>
      <c r="E2452" s="51"/>
      <c r="F2452" s="51"/>
      <c r="G2452" s="51"/>
      <c r="H2452" s="51"/>
      <c r="I2452" s="88"/>
    </row>
    <row r="2453" spans="1:9">
      <c r="A2453" s="92"/>
      <c r="B2453" s="61"/>
      <c r="C2453" s="65"/>
      <c r="D2453" s="66"/>
      <c r="E2453" s="51"/>
      <c r="F2453" s="51"/>
      <c r="G2453" s="51"/>
      <c r="H2453" s="51"/>
      <c r="I2453" s="88"/>
    </row>
    <row r="2454" spans="1:9">
      <c r="A2454" s="92"/>
      <c r="B2454" s="61"/>
      <c r="C2454" s="65"/>
      <c r="D2454" s="69" t="s">
        <v>86</v>
      </c>
      <c r="E2454" s="51"/>
      <c r="F2454" s="51"/>
      <c r="G2454" s="51"/>
      <c r="H2454" s="51"/>
      <c r="I2454" s="88"/>
    </row>
    <row r="2455" spans="1:9" ht="63">
      <c r="A2455" s="93"/>
      <c r="B2455" s="70" t="s">
        <v>76</v>
      </c>
      <c r="C2455" s="72" t="s">
        <v>426</v>
      </c>
      <c r="D2455" s="75" t="s">
        <v>784</v>
      </c>
      <c r="E2455" s="51"/>
      <c r="F2455" s="51"/>
      <c r="G2455" s="51"/>
      <c r="H2455" s="51"/>
      <c r="I2455" s="88"/>
    </row>
    <row r="2456" spans="1:9" ht="207">
      <c r="A2456" s="94"/>
      <c r="B2456" s="71" t="s">
        <v>77</v>
      </c>
      <c r="C2456" s="73" t="s">
        <v>1134</v>
      </c>
      <c r="D2456" s="75" t="s">
        <v>83</v>
      </c>
      <c r="E2456" s="51"/>
      <c r="F2456" s="51"/>
      <c r="G2456" s="51"/>
      <c r="H2456" s="51"/>
      <c r="I2456" s="88"/>
    </row>
    <row r="2457" spans="1:9" ht="54">
      <c r="A2457" s="95"/>
      <c r="B2457" s="71"/>
      <c r="C2457" s="57" t="s">
        <v>427</v>
      </c>
      <c r="D2457" s="75" t="s">
        <v>1132</v>
      </c>
      <c r="E2457" s="51"/>
      <c r="F2457" s="51"/>
      <c r="G2457" s="51"/>
      <c r="H2457" s="51"/>
      <c r="I2457" s="88"/>
    </row>
    <row r="2458" spans="1:9" ht="27">
      <c r="A2458" s="95" t="s">
        <v>75</v>
      </c>
      <c r="B2458" s="71"/>
      <c r="C2458" s="74" t="s">
        <v>783</v>
      </c>
      <c r="D2458" s="76" t="s">
        <v>1133</v>
      </c>
      <c r="E2458" s="51"/>
      <c r="F2458" s="51"/>
      <c r="G2458" s="51"/>
      <c r="H2458" s="51"/>
      <c r="I2458" s="88"/>
    </row>
    <row r="2459" spans="1:9">
      <c r="A2459" s="95"/>
      <c r="B2459" s="71"/>
      <c r="C2459" s="74"/>
      <c r="D2459" s="75"/>
      <c r="E2459" s="51"/>
      <c r="F2459" s="51"/>
      <c r="G2459" s="51"/>
      <c r="H2459" s="51"/>
      <c r="I2459" s="88"/>
    </row>
    <row r="2460" spans="1:9">
      <c r="A2460" s="95"/>
      <c r="B2460" s="71"/>
      <c r="C2460" s="74"/>
      <c r="D2460" s="75"/>
      <c r="E2460" s="51"/>
      <c r="F2460" s="51"/>
      <c r="G2460" s="51"/>
      <c r="H2460" s="51"/>
      <c r="I2460" s="88"/>
    </row>
    <row r="2461" spans="1:9">
      <c r="A2461" s="95"/>
      <c r="B2461" s="71"/>
      <c r="C2461" s="74"/>
      <c r="D2461" s="75"/>
      <c r="E2461" s="51"/>
      <c r="F2461" s="51"/>
      <c r="G2461" s="51"/>
      <c r="H2461" s="51"/>
      <c r="I2461" s="88"/>
    </row>
    <row r="2462" spans="1:9">
      <c r="A2462" s="95"/>
      <c r="B2462" s="71"/>
      <c r="C2462" s="74"/>
      <c r="D2462" s="78" t="s">
        <v>86</v>
      </c>
      <c r="E2462" s="51"/>
      <c r="F2462" s="51"/>
      <c r="G2462" s="51"/>
      <c r="H2462" s="51"/>
      <c r="I2462" s="88"/>
    </row>
    <row r="2463" spans="1:9" ht="63">
      <c r="A2463" s="90"/>
      <c r="B2463" s="60" t="s">
        <v>76</v>
      </c>
      <c r="C2463" s="62" t="s">
        <v>1135</v>
      </c>
      <c r="D2463" s="66" t="s">
        <v>784</v>
      </c>
      <c r="E2463" s="51"/>
      <c r="F2463" s="51"/>
      <c r="G2463" s="51"/>
      <c r="H2463" s="51"/>
      <c r="I2463" s="88"/>
    </row>
    <row r="2464" spans="1:9" ht="207">
      <c r="A2464" s="91"/>
      <c r="B2464" s="61" t="s">
        <v>77</v>
      </c>
      <c r="C2464" s="63" t="s">
        <v>1136</v>
      </c>
      <c r="D2464" s="66" t="s">
        <v>446</v>
      </c>
      <c r="E2464" s="51"/>
      <c r="F2464" s="51"/>
      <c r="G2464" s="51"/>
      <c r="H2464" s="51"/>
      <c r="I2464" s="88"/>
    </row>
    <row r="2465" spans="1:9" ht="54">
      <c r="A2465" s="92"/>
      <c r="B2465" s="61"/>
      <c r="C2465" s="64" t="s">
        <v>1137</v>
      </c>
      <c r="D2465" s="66" t="s">
        <v>1132</v>
      </c>
      <c r="E2465" s="51"/>
      <c r="F2465" s="51"/>
      <c r="G2465" s="51"/>
      <c r="H2465" s="51"/>
      <c r="I2465" s="88"/>
    </row>
    <row r="2466" spans="1:9" ht="27">
      <c r="A2466" s="92" t="s">
        <v>75</v>
      </c>
      <c r="B2466" s="61"/>
      <c r="C2466" s="65" t="s">
        <v>783</v>
      </c>
      <c r="D2466" s="67" t="s">
        <v>1133</v>
      </c>
      <c r="E2466" s="51"/>
      <c r="F2466" s="51"/>
      <c r="G2466" s="51"/>
      <c r="H2466" s="51"/>
      <c r="I2466" s="88"/>
    </row>
    <row r="2467" spans="1:9">
      <c r="A2467" s="92"/>
      <c r="B2467" s="61"/>
      <c r="C2467" s="65"/>
      <c r="D2467" s="66"/>
      <c r="E2467" s="51"/>
      <c r="F2467" s="51"/>
      <c r="G2467" s="51"/>
      <c r="H2467" s="51"/>
      <c r="I2467" s="88"/>
    </row>
    <row r="2468" spans="1:9">
      <c r="A2468" s="92"/>
      <c r="B2468" s="61"/>
      <c r="C2468" s="65"/>
      <c r="D2468" s="66"/>
      <c r="E2468" s="51"/>
      <c r="F2468" s="51"/>
      <c r="G2468" s="51"/>
      <c r="H2468" s="51"/>
      <c r="I2468" s="88"/>
    </row>
    <row r="2469" spans="1:9">
      <c r="A2469" s="92"/>
      <c r="B2469" s="61"/>
      <c r="C2469" s="65"/>
      <c r="D2469" s="66"/>
      <c r="E2469" s="51"/>
      <c r="F2469" s="51"/>
      <c r="G2469" s="51"/>
      <c r="H2469" s="51"/>
      <c r="I2469" s="88"/>
    </row>
    <row r="2470" spans="1:9">
      <c r="A2470" s="92"/>
      <c r="B2470" s="61"/>
      <c r="C2470" s="65"/>
      <c r="D2470" s="69" t="s">
        <v>86</v>
      </c>
      <c r="E2470" s="51"/>
      <c r="F2470" s="51"/>
      <c r="G2470" s="51"/>
      <c r="H2470" s="51"/>
      <c r="I2470" s="88"/>
    </row>
    <row r="2471" spans="1:9" ht="63">
      <c r="A2471" s="93"/>
      <c r="B2471" s="70" t="s">
        <v>76</v>
      </c>
      <c r="C2471" s="72" t="s">
        <v>1138</v>
      </c>
      <c r="D2471" s="75" t="s">
        <v>784</v>
      </c>
      <c r="E2471" s="51"/>
      <c r="F2471" s="51"/>
      <c r="G2471" s="51"/>
      <c r="H2471" s="51"/>
      <c r="I2471" s="88"/>
    </row>
    <row r="2472" spans="1:9" ht="207">
      <c r="A2472" s="94"/>
      <c r="B2472" s="71" t="s">
        <v>77</v>
      </c>
      <c r="C2472" s="73" t="s">
        <v>1134</v>
      </c>
      <c r="D2472" s="75" t="s">
        <v>220</v>
      </c>
      <c r="E2472" s="51"/>
      <c r="F2472" s="51"/>
      <c r="G2472" s="51"/>
      <c r="H2472" s="51"/>
      <c r="I2472" s="88"/>
    </row>
    <row r="2473" spans="1:9" ht="54">
      <c r="A2473" s="95"/>
      <c r="B2473" s="71"/>
      <c r="C2473" s="57" t="s">
        <v>1139</v>
      </c>
      <c r="D2473" s="75" t="s">
        <v>1132</v>
      </c>
      <c r="E2473" s="51"/>
      <c r="F2473" s="51"/>
      <c r="G2473" s="51"/>
      <c r="H2473" s="51"/>
      <c r="I2473" s="88"/>
    </row>
    <row r="2474" spans="1:9" ht="27">
      <c r="A2474" s="95" t="s">
        <v>75</v>
      </c>
      <c r="B2474" s="71"/>
      <c r="C2474" s="74" t="s">
        <v>783</v>
      </c>
      <c r="D2474" s="76" t="s">
        <v>1133</v>
      </c>
      <c r="E2474" s="51"/>
      <c r="F2474" s="51"/>
      <c r="G2474" s="51"/>
      <c r="H2474" s="51"/>
      <c r="I2474" s="88"/>
    </row>
    <row r="2475" spans="1:9">
      <c r="A2475" s="95"/>
      <c r="B2475" s="71"/>
      <c r="C2475" s="74"/>
      <c r="D2475" s="75"/>
      <c r="E2475" s="51"/>
      <c r="F2475" s="51"/>
      <c r="G2475" s="51"/>
      <c r="H2475" s="51"/>
      <c r="I2475" s="88"/>
    </row>
    <row r="2476" spans="1:9">
      <c r="A2476" s="95"/>
      <c r="B2476" s="71"/>
      <c r="C2476" s="74"/>
      <c r="D2476" s="75"/>
      <c r="E2476" s="51"/>
      <c r="F2476" s="51"/>
      <c r="G2476" s="51"/>
      <c r="H2476" s="51"/>
      <c r="I2476" s="88"/>
    </row>
    <row r="2477" spans="1:9">
      <c r="A2477" s="95"/>
      <c r="B2477" s="71"/>
      <c r="C2477" s="74"/>
      <c r="D2477" s="75"/>
      <c r="E2477" s="51"/>
      <c r="F2477" s="51"/>
      <c r="G2477" s="51"/>
      <c r="H2477" s="51"/>
      <c r="I2477" s="88"/>
    </row>
    <row r="2478" spans="1:9">
      <c r="A2478" s="95"/>
      <c r="B2478" s="71"/>
      <c r="C2478" s="74"/>
      <c r="D2478" s="78" t="s">
        <v>86</v>
      </c>
      <c r="E2478" s="51"/>
      <c r="F2478" s="51"/>
      <c r="G2478" s="51"/>
      <c r="H2478" s="51"/>
      <c r="I2478" s="88"/>
    </row>
    <row r="2479" spans="1:9" ht="36">
      <c r="A2479" s="90"/>
      <c r="B2479" s="60" t="s">
        <v>76</v>
      </c>
      <c r="C2479" s="62" t="s">
        <v>131</v>
      </c>
      <c r="D2479" s="66" t="s">
        <v>1140</v>
      </c>
      <c r="E2479" s="51"/>
      <c r="F2479" s="51"/>
      <c r="G2479" s="51"/>
      <c r="H2479" s="51"/>
      <c r="I2479" s="88"/>
    </row>
    <row r="2480" spans="1:9" ht="63">
      <c r="A2480" s="91"/>
      <c r="B2480" s="61" t="s">
        <v>77</v>
      </c>
      <c r="C2480" s="64" t="s">
        <v>133</v>
      </c>
      <c r="D2480" s="66" t="s">
        <v>83</v>
      </c>
      <c r="E2480" s="51"/>
      <c r="F2480" s="51"/>
      <c r="G2480" s="51"/>
      <c r="H2480" s="51"/>
      <c r="I2480" s="88"/>
    </row>
    <row r="2481" spans="1:9" ht="27">
      <c r="A2481" s="92"/>
      <c r="B2481" s="61"/>
      <c r="C2481" s="65" t="s">
        <v>302</v>
      </c>
      <c r="D2481" s="66" t="s">
        <v>1132</v>
      </c>
      <c r="E2481" s="51"/>
      <c r="F2481" s="51"/>
      <c r="G2481" s="51"/>
      <c r="H2481" s="51"/>
      <c r="I2481" s="88"/>
    </row>
    <row r="2482" spans="1:9">
      <c r="A2482" s="92" t="s">
        <v>75</v>
      </c>
      <c r="B2482" s="61"/>
      <c r="C2482" s="65"/>
      <c r="D2482" s="67" t="s">
        <v>1133</v>
      </c>
      <c r="E2482" s="51"/>
      <c r="F2482" s="51"/>
      <c r="G2482" s="51"/>
      <c r="H2482" s="51"/>
      <c r="I2482" s="88"/>
    </row>
    <row r="2483" spans="1:9">
      <c r="A2483" s="92"/>
      <c r="B2483" s="61"/>
      <c r="C2483" s="65"/>
      <c r="D2483" s="66"/>
      <c r="E2483" s="51"/>
      <c r="F2483" s="51"/>
      <c r="G2483" s="51"/>
      <c r="H2483" s="51"/>
      <c r="I2483" s="88"/>
    </row>
    <row r="2484" spans="1:9">
      <c r="A2484" s="92"/>
      <c r="B2484" s="61"/>
      <c r="C2484" s="65"/>
      <c r="D2484" s="66"/>
      <c r="E2484" s="51"/>
      <c r="F2484" s="51"/>
      <c r="G2484" s="51"/>
      <c r="H2484" s="51"/>
      <c r="I2484" s="88"/>
    </row>
    <row r="2485" spans="1:9">
      <c r="A2485" s="92"/>
      <c r="B2485" s="61"/>
      <c r="C2485" s="65"/>
      <c r="D2485" s="66"/>
      <c r="E2485" s="51"/>
      <c r="F2485" s="51"/>
      <c r="G2485" s="51"/>
      <c r="H2485" s="51"/>
      <c r="I2485" s="88"/>
    </row>
    <row r="2486" spans="1:9">
      <c r="A2486" s="92"/>
      <c r="B2486" s="61"/>
      <c r="C2486" s="65"/>
      <c r="D2486" s="69" t="s">
        <v>86</v>
      </c>
      <c r="E2486" s="51"/>
      <c r="F2486" s="51"/>
      <c r="G2486" s="51"/>
      <c r="H2486" s="51"/>
      <c r="I2486" s="88"/>
    </row>
    <row r="2487" spans="1:9" ht="36">
      <c r="A2487" s="93"/>
      <c r="B2487" s="70" t="s">
        <v>76</v>
      </c>
      <c r="C2487" s="72" t="s">
        <v>131</v>
      </c>
      <c r="D2487" s="75" t="s">
        <v>1142</v>
      </c>
      <c r="E2487" s="51"/>
      <c r="F2487" s="51"/>
      <c r="G2487" s="51"/>
      <c r="H2487" s="51"/>
      <c r="I2487" s="88"/>
    </row>
    <row r="2488" spans="1:9" ht="54">
      <c r="A2488" s="94"/>
      <c r="B2488" s="71" t="s">
        <v>77</v>
      </c>
      <c r="C2488" s="73" t="s">
        <v>1141</v>
      </c>
      <c r="D2488" s="75" t="s">
        <v>83</v>
      </c>
      <c r="E2488" s="51"/>
      <c r="F2488" s="51"/>
      <c r="G2488" s="51"/>
      <c r="H2488" s="51"/>
      <c r="I2488" s="88"/>
    </row>
    <row r="2489" spans="1:9" ht="63">
      <c r="A2489" s="95"/>
      <c r="B2489" s="71"/>
      <c r="C2489" s="57" t="s">
        <v>133</v>
      </c>
      <c r="D2489" s="75" t="s">
        <v>1132</v>
      </c>
      <c r="E2489" s="51"/>
      <c r="F2489" s="51"/>
      <c r="G2489" s="51"/>
      <c r="H2489" s="51"/>
      <c r="I2489" s="88"/>
    </row>
    <row r="2490" spans="1:9" ht="36">
      <c r="A2490" s="95" t="s">
        <v>75</v>
      </c>
      <c r="B2490" s="71"/>
      <c r="C2490" s="74" t="s">
        <v>91</v>
      </c>
      <c r="D2490" s="76" t="s">
        <v>1133</v>
      </c>
      <c r="E2490" s="51"/>
      <c r="F2490" s="51"/>
      <c r="G2490" s="51"/>
      <c r="H2490" s="51"/>
      <c r="I2490" s="88"/>
    </row>
    <row r="2491" spans="1:9">
      <c r="A2491" s="95"/>
      <c r="B2491" s="71"/>
      <c r="C2491" s="74"/>
      <c r="D2491" s="75"/>
      <c r="E2491" s="51"/>
      <c r="F2491" s="51"/>
      <c r="G2491" s="51"/>
      <c r="H2491" s="51"/>
      <c r="I2491" s="88"/>
    </row>
    <row r="2492" spans="1:9">
      <c r="A2492" s="95"/>
      <c r="B2492" s="71"/>
      <c r="C2492" s="74"/>
      <c r="D2492" s="75"/>
      <c r="E2492" s="51"/>
      <c r="F2492" s="51"/>
      <c r="G2492" s="51"/>
      <c r="H2492" s="51"/>
      <c r="I2492" s="88"/>
    </row>
    <row r="2493" spans="1:9">
      <c r="A2493" s="95"/>
      <c r="B2493" s="71"/>
      <c r="C2493" s="74"/>
      <c r="D2493" s="75"/>
      <c r="E2493" s="51"/>
      <c r="F2493" s="51"/>
      <c r="G2493" s="51"/>
      <c r="H2493" s="51"/>
      <c r="I2493" s="88"/>
    </row>
    <row r="2494" spans="1:9">
      <c r="A2494" s="95"/>
      <c r="B2494" s="71"/>
      <c r="C2494" s="74"/>
      <c r="D2494" s="78" t="s">
        <v>86</v>
      </c>
      <c r="E2494" s="51"/>
      <c r="F2494" s="51"/>
      <c r="G2494" s="51"/>
      <c r="H2494" s="51"/>
      <c r="I2494" s="88"/>
    </row>
    <row r="2495" spans="1:9" ht="36">
      <c r="A2495" s="90"/>
      <c r="B2495" s="60" t="s">
        <v>76</v>
      </c>
      <c r="C2495" s="62" t="s">
        <v>131</v>
      </c>
      <c r="D2495" s="66" t="s">
        <v>1143</v>
      </c>
      <c r="E2495" s="51"/>
      <c r="F2495" s="51"/>
      <c r="G2495" s="51"/>
      <c r="H2495" s="51"/>
      <c r="I2495" s="88"/>
    </row>
    <row r="2496" spans="1:9" ht="63">
      <c r="A2496" s="91"/>
      <c r="B2496" s="61" t="s">
        <v>77</v>
      </c>
      <c r="C2496" s="64" t="s">
        <v>133</v>
      </c>
      <c r="D2496" s="66" t="s">
        <v>83</v>
      </c>
      <c r="E2496" s="51"/>
      <c r="F2496" s="51"/>
      <c r="G2496" s="51"/>
      <c r="H2496" s="51"/>
      <c r="I2496" s="88"/>
    </row>
    <row r="2497" spans="1:9" ht="36">
      <c r="A2497" s="92"/>
      <c r="B2497" s="61"/>
      <c r="C2497" s="65" t="s">
        <v>91</v>
      </c>
      <c r="D2497" s="66" t="s">
        <v>1132</v>
      </c>
      <c r="E2497" s="51"/>
      <c r="F2497" s="51"/>
      <c r="G2497" s="51"/>
      <c r="H2497" s="51"/>
      <c r="I2497" s="88"/>
    </row>
    <row r="2498" spans="1:9">
      <c r="A2498" s="92" t="s">
        <v>75</v>
      </c>
      <c r="B2498" s="61"/>
      <c r="C2498" s="65"/>
      <c r="D2498" s="67" t="s">
        <v>1133</v>
      </c>
      <c r="E2498" s="51"/>
      <c r="F2498" s="51"/>
      <c r="G2498" s="51"/>
      <c r="H2498" s="51"/>
      <c r="I2498" s="88"/>
    </row>
    <row r="2499" spans="1:9">
      <c r="A2499" s="92"/>
      <c r="B2499" s="61"/>
      <c r="C2499" s="65"/>
      <c r="D2499" s="66"/>
      <c r="E2499" s="51"/>
      <c r="F2499" s="51"/>
      <c r="G2499" s="51"/>
      <c r="H2499" s="51"/>
      <c r="I2499" s="88"/>
    </row>
    <row r="2500" spans="1:9">
      <c r="A2500" s="92"/>
      <c r="B2500" s="61"/>
      <c r="C2500" s="65"/>
      <c r="D2500" s="66"/>
      <c r="E2500" s="51"/>
      <c r="F2500" s="51"/>
      <c r="G2500" s="51"/>
      <c r="H2500" s="51"/>
      <c r="I2500" s="88"/>
    </row>
    <row r="2501" spans="1:9">
      <c r="A2501" s="92"/>
      <c r="B2501" s="61"/>
      <c r="C2501" s="65"/>
      <c r="D2501" s="66"/>
      <c r="E2501" s="51"/>
      <c r="F2501" s="51"/>
      <c r="G2501" s="51"/>
      <c r="H2501" s="51"/>
      <c r="I2501" s="88"/>
    </row>
    <row r="2502" spans="1:9">
      <c r="A2502" s="92"/>
      <c r="B2502" s="61"/>
      <c r="C2502" s="65"/>
      <c r="D2502" s="69" t="s">
        <v>86</v>
      </c>
      <c r="E2502" s="51"/>
      <c r="F2502" s="51"/>
      <c r="G2502" s="51"/>
      <c r="H2502" s="51"/>
      <c r="I2502" s="88"/>
    </row>
    <row r="2503" spans="1:9" ht="36">
      <c r="A2503" s="93"/>
      <c r="B2503" s="70" t="s">
        <v>76</v>
      </c>
      <c r="C2503" s="72" t="s">
        <v>131</v>
      </c>
      <c r="D2503" s="75" t="s">
        <v>1144</v>
      </c>
      <c r="E2503" s="51"/>
      <c r="F2503" s="51"/>
      <c r="G2503" s="51"/>
      <c r="H2503" s="51"/>
      <c r="I2503" s="88"/>
    </row>
    <row r="2504" spans="1:9" ht="63">
      <c r="A2504" s="94"/>
      <c r="B2504" s="71" t="s">
        <v>77</v>
      </c>
      <c r="C2504" s="57" t="s">
        <v>133</v>
      </c>
      <c r="D2504" s="75" t="s">
        <v>83</v>
      </c>
      <c r="E2504" s="51"/>
      <c r="F2504" s="51"/>
      <c r="G2504" s="51"/>
      <c r="H2504" s="51"/>
      <c r="I2504" s="88"/>
    </row>
    <row r="2505" spans="1:9" ht="36">
      <c r="A2505" s="95"/>
      <c r="B2505" s="71"/>
      <c r="C2505" s="74" t="s">
        <v>190</v>
      </c>
      <c r="D2505" s="75" t="s">
        <v>1132</v>
      </c>
      <c r="E2505" s="51"/>
      <c r="F2505" s="51"/>
      <c r="G2505" s="51"/>
      <c r="H2505" s="51"/>
      <c r="I2505" s="88"/>
    </row>
    <row r="2506" spans="1:9">
      <c r="A2506" s="95" t="s">
        <v>75</v>
      </c>
      <c r="B2506" s="71"/>
      <c r="C2506" s="74"/>
      <c r="D2506" s="76" t="s">
        <v>1133</v>
      </c>
      <c r="E2506" s="51"/>
      <c r="F2506" s="51"/>
      <c r="G2506" s="51"/>
      <c r="H2506" s="51"/>
      <c r="I2506" s="88"/>
    </row>
    <row r="2507" spans="1:9">
      <c r="A2507" s="95"/>
      <c r="B2507" s="71"/>
      <c r="C2507" s="74"/>
      <c r="D2507" s="75"/>
      <c r="E2507" s="51"/>
      <c r="F2507" s="51"/>
      <c r="G2507" s="51"/>
      <c r="H2507" s="51"/>
      <c r="I2507" s="88"/>
    </row>
    <row r="2508" spans="1:9">
      <c r="A2508" s="95"/>
      <c r="B2508" s="71"/>
      <c r="C2508" s="74"/>
      <c r="D2508" s="75"/>
      <c r="E2508" s="51"/>
      <c r="F2508" s="51"/>
      <c r="G2508" s="51"/>
      <c r="H2508" s="51"/>
      <c r="I2508" s="88"/>
    </row>
    <row r="2509" spans="1:9">
      <c r="A2509" s="95"/>
      <c r="B2509" s="71"/>
      <c r="C2509" s="74"/>
      <c r="D2509" s="75"/>
      <c r="E2509" s="51"/>
      <c r="F2509" s="51"/>
      <c r="G2509" s="51"/>
      <c r="H2509" s="51"/>
      <c r="I2509" s="88"/>
    </row>
    <row r="2510" spans="1:9">
      <c r="A2510" s="95"/>
      <c r="B2510" s="71"/>
      <c r="C2510" s="74"/>
      <c r="D2510" s="78" t="s">
        <v>86</v>
      </c>
      <c r="E2510" s="51"/>
      <c r="F2510" s="51"/>
      <c r="G2510" s="51"/>
      <c r="H2510" s="51"/>
      <c r="I2510" s="88"/>
    </row>
    <row r="2511" spans="1:9" ht="36">
      <c r="A2511" s="90"/>
      <c r="B2511" s="60" t="s">
        <v>76</v>
      </c>
      <c r="C2511" s="62" t="s">
        <v>131</v>
      </c>
      <c r="D2511" s="66" t="s">
        <v>1146</v>
      </c>
      <c r="E2511" s="51"/>
      <c r="F2511" s="51"/>
      <c r="G2511" s="51"/>
      <c r="H2511" s="51"/>
      <c r="I2511" s="88"/>
    </row>
    <row r="2512" spans="1:9" ht="36">
      <c r="A2512" s="91"/>
      <c r="B2512" s="61" t="s">
        <v>77</v>
      </c>
      <c r="C2512" s="63" t="s">
        <v>1145</v>
      </c>
      <c r="D2512" s="66" t="s">
        <v>220</v>
      </c>
      <c r="E2512" s="51"/>
      <c r="F2512" s="51"/>
      <c r="G2512" s="51"/>
      <c r="H2512" s="51"/>
      <c r="I2512" s="88"/>
    </row>
    <row r="2513" spans="1:9" ht="63">
      <c r="A2513" s="92"/>
      <c r="B2513" s="61"/>
      <c r="C2513" s="64" t="s">
        <v>133</v>
      </c>
      <c r="D2513" s="66" t="s">
        <v>1132</v>
      </c>
      <c r="E2513" s="51"/>
      <c r="F2513" s="51"/>
      <c r="G2513" s="51"/>
      <c r="H2513" s="51"/>
      <c r="I2513" s="88"/>
    </row>
    <row r="2514" spans="1:9" ht="36">
      <c r="A2514" s="92" t="s">
        <v>75</v>
      </c>
      <c r="B2514" s="61"/>
      <c r="C2514" s="65" t="s">
        <v>91</v>
      </c>
      <c r="D2514" s="67" t="s">
        <v>1133</v>
      </c>
      <c r="E2514" s="51"/>
      <c r="F2514" s="51"/>
      <c r="G2514" s="51"/>
      <c r="H2514" s="51"/>
      <c r="I2514" s="88"/>
    </row>
    <row r="2515" spans="1:9">
      <c r="A2515" s="92"/>
      <c r="B2515" s="61"/>
      <c r="C2515" s="65"/>
      <c r="D2515" s="66"/>
      <c r="E2515" s="51"/>
      <c r="F2515" s="51"/>
      <c r="G2515" s="51"/>
      <c r="H2515" s="51"/>
      <c r="I2515" s="88"/>
    </row>
    <row r="2516" spans="1:9">
      <c r="A2516" s="92"/>
      <c r="B2516" s="61"/>
      <c r="C2516" s="65"/>
      <c r="D2516" s="66"/>
      <c r="E2516" s="51"/>
      <c r="F2516" s="51"/>
      <c r="G2516" s="51"/>
      <c r="H2516" s="51"/>
      <c r="I2516" s="88"/>
    </row>
    <row r="2517" spans="1:9">
      <c r="A2517" s="92"/>
      <c r="B2517" s="61"/>
      <c r="C2517" s="65"/>
      <c r="D2517" s="66"/>
      <c r="E2517" s="51"/>
      <c r="F2517" s="51"/>
      <c r="G2517" s="51"/>
      <c r="H2517" s="51"/>
      <c r="I2517" s="88"/>
    </row>
    <row r="2518" spans="1:9">
      <c r="A2518" s="92"/>
      <c r="B2518" s="61"/>
      <c r="C2518" s="65"/>
      <c r="D2518" s="69" t="s">
        <v>86</v>
      </c>
      <c r="E2518" s="51"/>
      <c r="F2518" s="51"/>
      <c r="G2518" s="51"/>
      <c r="H2518" s="51"/>
      <c r="I2518" s="88"/>
    </row>
    <row r="2519" spans="1:9" ht="36">
      <c r="A2519" s="93"/>
      <c r="B2519" s="70" t="s">
        <v>76</v>
      </c>
      <c r="C2519" s="72" t="s">
        <v>131</v>
      </c>
      <c r="D2519" s="75" t="s">
        <v>1147</v>
      </c>
      <c r="E2519" s="51"/>
      <c r="F2519" s="51"/>
      <c r="G2519" s="51"/>
      <c r="H2519" s="51"/>
      <c r="I2519" s="88"/>
    </row>
    <row r="2520" spans="1:9" ht="63">
      <c r="A2520" s="94"/>
      <c r="B2520" s="71" t="s">
        <v>77</v>
      </c>
      <c r="C2520" s="57" t="s">
        <v>133</v>
      </c>
      <c r="D2520" s="75" t="s">
        <v>220</v>
      </c>
      <c r="E2520" s="51"/>
      <c r="F2520" s="51"/>
      <c r="G2520" s="51"/>
      <c r="H2520" s="51"/>
      <c r="I2520" s="88"/>
    </row>
    <row r="2521" spans="1:9" ht="36">
      <c r="A2521" s="95"/>
      <c r="B2521" s="71"/>
      <c r="C2521" s="74" t="s">
        <v>820</v>
      </c>
      <c r="D2521" s="75" t="s">
        <v>1132</v>
      </c>
      <c r="E2521" s="51"/>
      <c r="F2521" s="51"/>
      <c r="G2521" s="51"/>
      <c r="H2521" s="51"/>
      <c r="I2521" s="88"/>
    </row>
    <row r="2522" spans="1:9">
      <c r="A2522" s="95" t="s">
        <v>75</v>
      </c>
      <c r="B2522" s="71"/>
      <c r="C2522" s="74"/>
      <c r="D2522" s="76" t="s">
        <v>1133</v>
      </c>
      <c r="E2522" s="51"/>
      <c r="F2522" s="51"/>
      <c r="G2522" s="51"/>
      <c r="H2522" s="51"/>
      <c r="I2522" s="88"/>
    </row>
    <row r="2523" spans="1:9">
      <c r="A2523" s="95"/>
      <c r="B2523" s="71"/>
      <c r="C2523" s="74"/>
      <c r="D2523" s="75"/>
      <c r="E2523" s="51"/>
      <c r="F2523" s="51"/>
      <c r="G2523" s="51"/>
      <c r="H2523" s="51"/>
      <c r="I2523" s="88"/>
    </row>
    <row r="2524" spans="1:9">
      <c r="A2524" s="95"/>
      <c r="B2524" s="71"/>
      <c r="C2524" s="74"/>
      <c r="D2524" s="75"/>
      <c r="E2524" s="51"/>
      <c r="F2524" s="51"/>
      <c r="G2524" s="51"/>
      <c r="H2524" s="51"/>
      <c r="I2524" s="88"/>
    </row>
    <row r="2525" spans="1:9">
      <c r="A2525" s="95"/>
      <c r="B2525" s="71"/>
      <c r="C2525" s="74"/>
      <c r="D2525" s="75"/>
      <c r="E2525" s="51"/>
      <c r="F2525" s="51"/>
      <c r="G2525" s="51"/>
      <c r="H2525" s="51"/>
      <c r="I2525" s="88"/>
    </row>
    <row r="2526" spans="1:9">
      <c r="A2526" s="95"/>
      <c r="B2526" s="71"/>
      <c r="C2526" s="74"/>
      <c r="D2526" s="78" t="s">
        <v>86</v>
      </c>
      <c r="E2526" s="51"/>
      <c r="F2526" s="51"/>
      <c r="G2526" s="51"/>
      <c r="H2526" s="51"/>
      <c r="I2526" s="88"/>
    </row>
    <row r="2527" spans="1:9" ht="36">
      <c r="A2527" s="90"/>
      <c r="B2527" s="60" t="s">
        <v>117</v>
      </c>
      <c r="C2527" s="62" t="s">
        <v>152</v>
      </c>
      <c r="D2527" s="66" t="s">
        <v>1149</v>
      </c>
      <c r="E2527" s="51"/>
      <c r="F2527" s="51"/>
      <c r="G2527" s="51"/>
      <c r="H2527" s="51"/>
      <c r="I2527" s="88"/>
    </row>
    <row r="2528" spans="1:9" ht="117">
      <c r="A2528" s="91"/>
      <c r="B2528" s="61" t="s">
        <v>257</v>
      </c>
      <c r="C2528" s="63" t="s">
        <v>1148</v>
      </c>
      <c r="D2528" s="66" t="s">
        <v>83</v>
      </c>
      <c r="E2528" s="51"/>
      <c r="F2528" s="51"/>
      <c r="G2528" s="51"/>
      <c r="H2528" s="51"/>
      <c r="I2528" s="88"/>
    </row>
    <row r="2529" spans="1:9" ht="36">
      <c r="A2529" s="92"/>
      <c r="B2529" s="61"/>
      <c r="C2529" s="64" t="s">
        <v>154</v>
      </c>
      <c r="D2529" s="66" t="s">
        <v>1150</v>
      </c>
      <c r="E2529" s="51"/>
      <c r="F2529" s="51"/>
      <c r="G2529" s="51"/>
      <c r="H2529" s="51"/>
      <c r="I2529" s="88"/>
    </row>
    <row r="2530" spans="1:9" ht="36">
      <c r="A2530" s="92" t="s">
        <v>75</v>
      </c>
      <c r="B2530" s="61"/>
      <c r="C2530" s="65" t="s">
        <v>722</v>
      </c>
      <c r="D2530" s="67" t="s">
        <v>1151</v>
      </c>
      <c r="E2530" s="51"/>
      <c r="F2530" s="51"/>
      <c r="G2530" s="51"/>
      <c r="H2530" s="51"/>
      <c r="I2530" s="88"/>
    </row>
    <row r="2531" spans="1:9">
      <c r="A2531" s="92"/>
      <c r="B2531" s="61"/>
      <c r="C2531" s="65"/>
      <c r="D2531" s="66"/>
      <c r="E2531" s="51"/>
      <c r="F2531" s="51"/>
      <c r="G2531" s="51"/>
      <c r="H2531" s="51"/>
      <c r="I2531" s="88"/>
    </row>
    <row r="2532" spans="1:9">
      <c r="A2532" s="92"/>
      <c r="B2532" s="61"/>
      <c r="C2532" s="65"/>
      <c r="D2532" s="66"/>
      <c r="E2532" s="51"/>
      <c r="F2532" s="51"/>
      <c r="G2532" s="51"/>
      <c r="H2532" s="51"/>
      <c r="I2532" s="88"/>
    </row>
    <row r="2533" spans="1:9">
      <c r="A2533" s="92"/>
      <c r="B2533" s="61"/>
      <c r="C2533" s="65"/>
      <c r="D2533" s="66"/>
      <c r="E2533" s="51"/>
      <c r="F2533" s="51"/>
      <c r="G2533" s="51"/>
      <c r="H2533" s="51"/>
      <c r="I2533" s="88"/>
    </row>
    <row r="2534" spans="1:9">
      <c r="A2534" s="92"/>
      <c r="B2534" s="61"/>
      <c r="C2534" s="65"/>
      <c r="D2534" s="69" t="s">
        <v>86</v>
      </c>
      <c r="E2534" s="51"/>
      <c r="F2534" s="51"/>
      <c r="G2534" s="51"/>
      <c r="H2534" s="51"/>
      <c r="I2534" s="88"/>
    </row>
    <row r="2535" spans="1:9" ht="36">
      <c r="A2535" s="93"/>
      <c r="B2535" s="70" t="s">
        <v>76</v>
      </c>
      <c r="C2535" s="72" t="s">
        <v>131</v>
      </c>
      <c r="D2535" s="75" t="s">
        <v>1152</v>
      </c>
      <c r="E2535" s="51"/>
      <c r="F2535" s="51"/>
      <c r="G2535" s="51"/>
      <c r="H2535" s="51"/>
      <c r="I2535" s="88"/>
    </row>
    <row r="2536" spans="1:9" ht="63">
      <c r="A2536" s="94"/>
      <c r="B2536" s="71" t="s">
        <v>77</v>
      </c>
      <c r="C2536" s="57" t="s">
        <v>133</v>
      </c>
      <c r="D2536" s="75" t="s">
        <v>83</v>
      </c>
      <c r="E2536" s="51"/>
      <c r="F2536" s="51"/>
      <c r="G2536" s="51"/>
      <c r="H2536" s="51"/>
      <c r="I2536" s="88"/>
    </row>
    <row r="2537" spans="1:9" ht="36">
      <c r="A2537" s="95"/>
      <c r="B2537" s="71"/>
      <c r="C2537" s="74" t="s">
        <v>91</v>
      </c>
      <c r="D2537" s="75" t="s">
        <v>1150</v>
      </c>
      <c r="E2537" s="51"/>
      <c r="F2537" s="51"/>
      <c r="G2537" s="51"/>
      <c r="H2537" s="51"/>
      <c r="I2537" s="88"/>
    </row>
    <row r="2538" spans="1:9">
      <c r="A2538" s="95" t="s">
        <v>75</v>
      </c>
      <c r="B2538" s="71"/>
      <c r="C2538" s="74"/>
      <c r="D2538" s="76" t="s">
        <v>1151</v>
      </c>
      <c r="E2538" s="51"/>
      <c r="F2538" s="51"/>
      <c r="G2538" s="51"/>
      <c r="H2538" s="51"/>
      <c r="I2538" s="88"/>
    </row>
    <row r="2539" spans="1:9">
      <c r="A2539" s="95"/>
      <c r="B2539" s="71"/>
      <c r="C2539" s="74"/>
      <c r="D2539" s="75"/>
      <c r="E2539" s="51"/>
      <c r="F2539" s="51"/>
      <c r="G2539" s="51"/>
      <c r="H2539" s="51"/>
      <c r="I2539" s="88"/>
    </row>
    <row r="2540" spans="1:9">
      <c r="A2540" s="95"/>
      <c r="B2540" s="71"/>
      <c r="C2540" s="74"/>
      <c r="D2540" s="75"/>
      <c r="E2540" s="51"/>
      <c r="F2540" s="51"/>
      <c r="G2540" s="51"/>
      <c r="H2540" s="51"/>
      <c r="I2540" s="88"/>
    </row>
    <row r="2541" spans="1:9">
      <c r="A2541" s="95"/>
      <c r="B2541" s="71"/>
      <c r="C2541" s="74"/>
      <c r="D2541" s="75"/>
      <c r="E2541" s="51"/>
      <c r="F2541" s="51"/>
      <c r="G2541" s="51"/>
      <c r="H2541" s="51"/>
      <c r="I2541" s="88"/>
    </row>
    <row r="2542" spans="1:9">
      <c r="A2542" s="95"/>
      <c r="B2542" s="71"/>
      <c r="C2542" s="74"/>
      <c r="D2542" s="78" t="s">
        <v>86</v>
      </c>
      <c r="E2542" s="51"/>
      <c r="F2542" s="51"/>
      <c r="G2542" s="51"/>
      <c r="H2542" s="51"/>
      <c r="I2542" s="88"/>
    </row>
    <row r="2543" spans="1:9" ht="36">
      <c r="A2543" s="90"/>
      <c r="B2543" s="60" t="s">
        <v>76</v>
      </c>
      <c r="C2543" s="62" t="s">
        <v>131</v>
      </c>
      <c r="D2543" s="66" t="s">
        <v>1155</v>
      </c>
      <c r="E2543" s="51"/>
      <c r="F2543" s="51"/>
      <c r="G2543" s="51"/>
      <c r="H2543" s="51"/>
      <c r="I2543" s="88"/>
    </row>
    <row r="2544" spans="1:9" ht="90">
      <c r="A2544" s="91"/>
      <c r="B2544" s="61" t="s">
        <v>77</v>
      </c>
      <c r="C2544" s="63" t="s">
        <v>1153</v>
      </c>
      <c r="D2544" s="66" t="s">
        <v>220</v>
      </c>
      <c r="E2544" s="51"/>
      <c r="F2544" s="51"/>
      <c r="G2544" s="51"/>
      <c r="H2544" s="51"/>
      <c r="I2544" s="88"/>
    </row>
    <row r="2545" spans="1:9" ht="63">
      <c r="A2545" s="92"/>
      <c r="B2545" s="61"/>
      <c r="C2545" s="64" t="s">
        <v>133</v>
      </c>
      <c r="D2545" s="66" t="s">
        <v>1150</v>
      </c>
      <c r="E2545" s="51"/>
      <c r="F2545" s="51"/>
      <c r="G2545" s="51"/>
      <c r="H2545" s="51"/>
      <c r="I2545" s="88"/>
    </row>
    <row r="2546" spans="1:9" ht="36">
      <c r="A2546" s="92" t="s">
        <v>75</v>
      </c>
      <c r="B2546" s="61"/>
      <c r="C2546" s="65" t="s">
        <v>1154</v>
      </c>
      <c r="D2546" s="67" t="s">
        <v>1151</v>
      </c>
      <c r="E2546" s="51"/>
      <c r="F2546" s="51"/>
      <c r="G2546" s="51"/>
      <c r="H2546" s="51"/>
      <c r="I2546" s="88"/>
    </row>
    <row r="2547" spans="1:9">
      <c r="A2547" s="92"/>
      <c r="B2547" s="61"/>
      <c r="C2547" s="65"/>
      <c r="D2547" s="66"/>
      <c r="E2547" s="51"/>
      <c r="F2547" s="51"/>
      <c r="G2547" s="51"/>
      <c r="H2547" s="51"/>
      <c r="I2547" s="88"/>
    </row>
    <row r="2548" spans="1:9">
      <c r="A2548" s="92"/>
      <c r="B2548" s="61"/>
      <c r="C2548" s="65"/>
      <c r="D2548" s="66"/>
      <c r="E2548" s="51"/>
      <c r="F2548" s="51"/>
      <c r="G2548" s="51"/>
      <c r="H2548" s="51"/>
      <c r="I2548" s="88"/>
    </row>
    <row r="2549" spans="1:9">
      <c r="A2549" s="92"/>
      <c r="B2549" s="61"/>
      <c r="C2549" s="65"/>
      <c r="D2549" s="66"/>
      <c r="E2549" s="51"/>
      <c r="F2549" s="51"/>
      <c r="G2549" s="51"/>
      <c r="H2549" s="51"/>
      <c r="I2549" s="88"/>
    </row>
    <row r="2550" spans="1:9">
      <c r="A2550" s="92"/>
      <c r="B2550" s="61"/>
      <c r="C2550" s="65"/>
      <c r="D2550" s="69" t="s">
        <v>86</v>
      </c>
      <c r="E2550" s="51"/>
      <c r="F2550" s="51"/>
      <c r="G2550" s="51"/>
      <c r="H2550" s="51"/>
      <c r="I2550" s="88"/>
    </row>
    <row r="2551" spans="1:9" ht="36">
      <c r="A2551" s="93"/>
      <c r="B2551" s="70" t="s">
        <v>76</v>
      </c>
      <c r="C2551" s="72" t="s">
        <v>131</v>
      </c>
      <c r="D2551" s="75" t="s">
        <v>1156</v>
      </c>
      <c r="E2551" s="51"/>
      <c r="F2551" s="51"/>
      <c r="G2551" s="51"/>
      <c r="H2551" s="51"/>
      <c r="I2551" s="88"/>
    </row>
    <row r="2552" spans="1:9" ht="63">
      <c r="A2552" s="94"/>
      <c r="B2552" s="71" t="s">
        <v>77</v>
      </c>
      <c r="C2552" s="57" t="s">
        <v>133</v>
      </c>
      <c r="D2552" s="75" t="s">
        <v>83</v>
      </c>
      <c r="E2552" s="51"/>
      <c r="F2552" s="51"/>
      <c r="G2552" s="51"/>
      <c r="H2552" s="51"/>
      <c r="I2552" s="88"/>
    </row>
    <row r="2553" spans="1:9" ht="36">
      <c r="A2553" s="95"/>
      <c r="B2553" s="71"/>
      <c r="C2553" s="74" t="s">
        <v>91</v>
      </c>
      <c r="D2553" s="75" t="s">
        <v>1157</v>
      </c>
      <c r="E2553" s="51"/>
      <c r="F2553" s="51"/>
      <c r="G2553" s="51"/>
      <c r="H2553" s="51"/>
      <c r="I2553" s="88"/>
    </row>
    <row r="2554" spans="1:9">
      <c r="A2554" s="95" t="s">
        <v>75</v>
      </c>
      <c r="B2554" s="71"/>
      <c r="C2554" s="74"/>
      <c r="D2554" s="76" t="s">
        <v>1158</v>
      </c>
      <c r="E2554" s="51"/>
      <c r="F2554" s="51"/>
      <c r="G2554" s="51"/>
      <c r="H2554" s="51"/>
      <c r="I2554" s="88"/>
    </row>
    <row r="2555" spans="1:9">
      <c r="A2555" s="95"/>
      <c r="B2555" s="71"/>
      <c r="C2555" s="74"/>
      <c r="D2555" s="75"/>
      <c r="E2555" s="51"/>
      <c r="F2555" s="51"/>
      <c r="G2555" s="51"/>
      <c r="H2555" s="51"/>
      <c r="I2555" s="88"/>
    </row>
    <row r="2556" spans="1:9">
      <c r="A2556" s="95"/>
      <c r="B2556" s="71"/>
      <c r="C2556" s="74"/>
      <c r="D2556" s="75"/>
      <c r="E2556" s="51"/>
      <c r="F2556" s="51"/>
      <c r="G2556" s="51"/>
      <c r="H2556" s="51"/>
      <c r="I2556" s="88"/>
    </row>
    <row r="2557" spans="1:9">
      <c r="A2557" s="95"/>
      <c r="B2557" s="71"/>
      <c r="C2557" s="74"/>
      <c r="D2557" s="75"/>
      <c r="E2557" s="51"/>
      <c r="F2557" s="51"/>
      <c r="G2557" s="51"/>
      <c r="H2557" s="51"/>
      <c r="I2557" s="88"/>
    </row>
    <row r="2558" spans="1:9">
      <c r="A2558" s="95"/>
      <c r="B2558" s="71"/>
      <c r="C2558" s="74"/>
      <c r="D2558" s="78" t="s">
        <v>86</v>
      </c>
      <c r="E2558" s="51"/>
      <c r="F2558" s="51"/>
      <c r="G2558" s="51"/>
      <c r="H2558" s="51"/>
      <c r="I2558" s="88"/>
    </row>
    <row r="2559" spans="1:9" ht="63">
      <c r="A2559" s="90"/>
      <c r="B2559" s="60" t="s">
        <v>76</v>
      </c>
      <c r="C2559" s="62" t="s">
        <v>788</v>
      </c>
      <c r="D2559" s="66" t="s">
        <v>1160</v>
      </c>
      <c r="E2559" s="51"/>
      <c r="F2559" s="51"/>
      <c r="G2559" s="51"/>
      <c r="H2559" s="51"/>
      <c r="I2559" s="88"/>
    </row>
    <row r="2560" spans="1:9" ht="255">
      <c r="A2560" s="91"/>
      <c r="B2560" s="61" t="s">
        <v>87</v>
      </c>
      <c r="C2560" s="79" t="s">
        <v>1159</v>
      </c>
      <c r="D2560" s="66" t="s">
        <v>83</v>
      </c>
      <c r="E2560" s="51"/>
      <c r="F2560" s="51"/>
      <c r="G2560" s="51"/>
      <c r="H2560" s="51"/>
      <c r="I2560" s="88"/>
    </row>
    <row r="2561" spans="1:9" ht="54">
      <c r="A2561" s="92"/>
      <c r="B2561" s="61"/>
      <c r="C2561" s="64" t="s">
        <v>789</v>
      </c>
      <c r="D2561" s="66" t="s">
        <v>1161</v>
      </c>
      <c r="E2561" s="51"/>
      <c r="F2561" s="51"/>
      <c r="G2561" s="51"/>
      <c r="H2561" s="51"/>
      <c r="I2561" s="88"/>
    </row>
    <row r="2562" spans="1:9" ht="36">
      <c r="A2562" s="92" t="s">
        <v>75</v>
      </c>
      <c r="B2562" s="61"/>
      <c r="C2562" s="65" t="s">
        <v>201</v>
      </c>
      <c r="D2562" s="67" t="s">
        <v>1162</v>
      </c>
      <c r="E2562" s="51"/>
      <c r="F2562" s="51"/>
      <c r="G2562" s="51"/>
      <c r="H2562" s="51"/>
      <c r="I2562" s="88"/>
    </row>
    <row r="2563" spans="1:9">
      <c r="A2563" s="92"/>
      <c r="B2563" s="61"/>
      <c r="C2563" s="65"/>
      <c r="D2563" s="66"/>
      <c r="E2563" s="51"/>
      <c r="F2563" s="51"/>
      <c r="G2563" s="51"/>
      <c r="H2563" s="51"/>
      <c r="I2563" s="88"/>
    </row>
    <row r="2564" spans="1:9">
      <c r="A2564" s="92"/>
      <c r="B2564" s="61"/>
      <c r="C2564" s="65"/>
      <c r="D2564" s="66"/>
      <c r="E2564" s="51"/>
      <c r="F2564" s="51"/>
      <c r="G2564" s="51"/>
      <c r="H2564" s="51"/>
      <c r="I2564" s="88"/>
    </row>
    <row r="2565" spans="1:9">
      <c r="A2565" s="92"/>
      <c r="B2565" s="61"/>
      <c r="C2565" s="65"/>
      <c r="D2565" s="66"/>
      <c r="E2565" s="51"/>
      <c r="F2565" s="51"/>
      <c r="G2565" s="51"/>
      <c r="H2565" s="51"/>
      <c r="I2565" s="88"/>
    </row>
    <row r="2566" spans="1:9">
      <c r="A2566" s="92"/>
      <c r="B2566" s="61"/>
      <c r="C2566" s="65"/>
      <c r="D2566" s="69" t="s">
        <v>86</v>
      </c>
      <c r="E2566" s="51"/>
      <c r="F2566" s="51"/>
      <c r="G2566" s="51"/>
      <c r="H2566" s="51"/>
      <c r="I2566" s="88"/>
    </row>
    <row r="2567" spans="1:9" ht="36">
      <c r="A2567" s="93"/>
      <c r="B2567" s="70" t="s">
        <v>76</v>
      </c>
      <c r="C2567" s="72" t="s">
        <v>131</v>
      </c>
      <c r="D2567" s="75" t="s">
        <v>1164</v>
      </c>
      <c r="E2567" s="51"/>
      <c r="F2567" s="51"/>
      <c r="G2567" s="51"/>
      <c r="H2567" s="51"/>
      <c r="I2567" s="88"/>
    </row>
    <row r="2568" spans="1:9" ht="45">
      <c r="A2568" s="94"/>
      <c r="B2568" s="71" t="s">
        <v>77</v>
      </c>
      <c r="C2568" s="73" t="s">
        <v>1163</v>
      </c>
      <c r="D2568" s="75" t="s">
        <v>83</v>
      </c>
      <c r="E2568" s="51"/>
      <c r="F2568" s="51"/>
      <c r="G2568" s="51"/>
      <c r="H2568" s="51"/>
      <c r="I2568" s="88"/>
    </row>
    <row r="2569" spans="1:9" ht="63">
      <c r="A2569" s="95"/>
      <c r="B2569" s="71"/>
      <c r="C2569" s="57" t="s">
        <v>133</v>
      </c>
      <c r="D2569" s="75" t="s">
        <v>1165</v>
      </c>
      <c r="E2569" s="51"/>
      <c r="F2569" s="51"/>
      <c r="G2569" s="51"/>
      <c r="H2569" s="51"/>
      <c r="I2569" s="88"/>
    </row>
    <row r="2570" spans="1:9" ht="27">
      <c r="A2570" s="95" t="s">
        <v>75</v>
      </c>
      <c r="B2570" s="71"/>
      <c r="C2570" s="74" t="s">
        <v>390</v>
      </c>
      <c r="D2570" s="76" t="s">
        <v>1166</v>
      </c>
      <c r="E2570" s="51"/>
      <c r="F2570" s="51"/>
      <c r="G2570" s="51"/>
      <c r="H2570" s="51"/>
      <c r="I2570" s="88"/>
    </row>
    <row r="2571" spans="1:9">
      <c r="A2571" s="95"/>
      <c r="B2571" s="71"/>
      <c r="C2571" s="74"/>
      <c r="D2571" s="75"/>
      <c r="E2571" s="51"/>
      <c r="F2571" s="51"/>
      <c r="G2571" s="51"/>
      <c r="H2571" s="51"/>
      <c r="I2571" s="88"/>
    </row>
    <row r="2572" spans="1:9">
      <c r="A2572" s="95"/>
      <c r="B2572" s="71"/>
      <c r="C2572" s="74"/>
      <c r="D2572" s="75"/>
      <c r="E2572" s="51"/>
      <c r="F2572" s="51"/>
      <c r="G2572" s="51"/>
      <c r="H2572" s="51"/>
      <c r="I2572" s="88"/>
    </row>
    <row r="2573" spans="1:9">
      <c r="A2573" s="95"/>
      <c r="B2573" s="71"/>
      <c r="C2573" s="74"/>
      <c r="D2573" s="75"/>
      <c r="E2573" s="51"/>
      <c r="F2573" s="51"/>
      <c r="G2573" s="51"/>
      <c r="H2573" s="51"/>
      <c r="I2573" s="88"/>
    </row>
    <row r="2574" spans="1:9">
      <c r="A2574" s="95"/>
      <c r="B2574" s="71"/>
      <c r="C2574" s="74"/>
      <c r="D2574" s="78" t="s">
        <v>86</v>
      </c>
      <c r="E2574" s="51"/>
      <c r="F2574" s="51"/>
      <c r="G2574" s="51"/>
      <c r="H2574" s="51"/>
      <c r="I2574" s="88"/>
    </row>
    <row r="2575" spans="1:9" ht="36">
      <c r="A2575" s="90"/>
      <c r="B2575" s="60" t="s">
        <v>76</v>
      </c>
      <c r="C2575" s="62" t="s">
        <v>131</v>
      </c>
      <c r="D2575" s="66" t="s">
        <v>1168</v>
      </c>
      <c r="E2575" s="51"/>
      <c r="F2575" s="51"/>
      <c r="G2575" s="51"/>
      <c r="H2575" s="51"/>
      <c r="I2575" s="88"/>
    </row>
    <row r="2576" spans="1:9" ht="63">
      <c r="A2576" s="91"/>
      <c r="B2576" s="61" t="s">
        <v>77</v>
      </c>
      <c r="C2576" s="64" t="s">
        <v>133</v>
      </c>
      <c r="D2576" s="66" t="s">
        <v>83</v>
      </c>
      <c r="E2576" s="51"/>
      <c r="F2576" s="51"/>
      <c r="G2576" s="51"/>
      <c r="H2576" s="51"/>
      <c r="I2576" s="88"/>
    </row>
    <row r="2577" spans="1:9" ht="27">
      <c r="A2577" s="92"/>
      <c r="B2577" s="61"/>
      <c r="C2577" s="65" t="s">
        <v>1167</v>
      </c>
      <c r="D2577" s="66" t="s">
        <v>1165</v>
      </c>
      <c r="E2577" s="51"/>
      <c r="F2577" s="51"/>
      <c r="G2577" s="51"/>
      <c r="H2577" s="51"/>
      <c r="I2577" s="88"/>
    </row>
    <row r="2578" spans="1:9">
      <c r="A2578" s="92" t="s">
        <v>75</v>
      </c>
      <c r="B2578" s="61"/>
      <c r="C2578" s="65"/>
      <c r="D2578" s="67" t="s">
        <v>1166</v>
      </c>
      <c r="E2578" s="51"/>
      <c r="F2578" s="51"/>
      <c r="G2578" s="51"/>
      <c r="H2578" s="51"/>
      <c r="I2578" s="88"/>
    </row>
    <row r="2579" spans="1:9">
      <c r="A2579" s="92"/>
      <c r="B2579" s="61"/>
      <c r="C2579" s="65"/>
      <c r="D2579" s="66"/>
      <c r="E2579" s="51"/>
      <c r="F2579" s="51"/>
      <c r="G2579" s="51"/>
      <c r="H2579" s="51"/>
      <c r="I2579" s="88"/>
    </row>
    <row r="2580" spans="1:9">
      <c r="A2580" s="92"/>
      <c r="B2580" s="61"/>
      <c r="C2580" s="65"/>
      <c r="D2580" s="66"/>
      <c r="E2580" s="51"/>
      <c r="F2580" s="51"/>
      <c r="G2580" s="51"/>
      <c r="H2580" s="51"/>
      <c r="I2580" s="88"/>
    </row>
    <row r="2581" spans="1:9">
      <c r="A2581" s="92"/>
      <c r="B2581" s="61"/>
      <c r="C2581" s="65"/>
      <c r="D2581" s="66"/>
      <c r="E2581" s="51"/>
      <c r="F2581" s="51"/>
      <c r="G2581" s="51"/>
      <c r="H2581" s="51"/>
      <c r="I2581" s="88"/>
    </row>
    <row r="2582" spans="1:9">
      <c r="A2582" s="92"/>
      <c r="B2582" s="61"/>
      <c r="C2582" s="65"/>
      <c r="D2582" s="69" t="s">
        <v>86</v>
      </c>
      <c r="E2582" s="51"/>
      <c r="F2582" s="51"/>
      <c r="G2582" s="51"/>
      <c r="H2582" s="51"/>
      <c r="I2582" s="88"/>
    </row>
    <row r="2583" spans="1:9" ht="36">
      <c r="A2583" s="93"/>
      <c r="B2583" s="70" t="s">
        <v>76</v>
      </c>
      <c r="C2583" s="72" t="s">
        <v>131</v>
      </c>
      <c r="D2583" s="75" t="s">
        <v>1170</v>
      </c>
      <c r="E2583" s="51"/>
      <c r="F2583" s="51"/>
      <c r="G2583" s="51"/>
      <c r="H2583" s="51"/>
      <c r="I2583" s="88"/>
    </row>
    <row r="2584" spans="1:9" ht="36">
      <c r="A2584" s="94"/>
      <c r="B2584" s="71" t="s">
        <v>77</v>
      </c>
      <c r="C2584" s="73" t="s">
        <v>1169</v>
      </c>
      <c r="D2584" s="75" t="s">
        <v>83</v>
      </c>
      <c r="E2584" s="51"/>
      <c r="F2584" s="51"/>
      <c r="G2584" s="51"/>
      <c r="H2584" s="51"/>
      <c r="I2584" s="88"/>
    </row>
    <row r="2585" spans="1:9" ht="63">
      <c r="A2585" s="95"/>
      <c r="B2585" s="71"/>
      <c r="C2585" s="57" t="s">
        <v>133</v>
      </c>
      <c r="D2585" s="75" t="s">
        <v>1165</v>
      </c>
      <c r="E2585" s="51"/>
      <c r="F2585" s="51"/>
      <c r="G2585" s="51"/>
      <c r="H2585" s="51"/>
      <c r="I2585" s="88"/>
    </row>
    <row r="2586" spans="1:9" ht="27">
      <c r="A2586" s="95" t="s">
        <v>75</v>
      </c>
      <c r="B2586" s="71"/>
      <c r="C2586" s="74" t="s">
        <v>390</v>
      </c>
      <c r="D2586" s="76" t="s">
        <v>1166</v>
      </c>
      <c r="E2586" s="51"/>
      <c r="F2586" s="51"/>
      <c r="G2586" s="51"/>
      <c r="H2586" s="51"/>
      <c r="I2586" s="88"/>
    </row>
    <row r="2587" spans="1:9">
      <c r="A2587" s="95"/>
      <c r="B2587" s="71"/>
      <c r="C2587" s="74"/>
      <c r="D2587" s="75"/>
      <c r="E2587" s="51"/>
      <c r="F2587" s="51"/>
      <c r="G2587" s="51"/>
      <c r="H2587" s="51"/>
      <c r="I2587" s="88"/>
    </row>
    <row r="2588" spans="1:9">
      <c r="A2588" s="95"/>
      <c r="B2588" s="71"/>
      <c r="C2588" s="74"/>
      <c r="D2588" s="75"/>
      <c r="E2588" s="51"/>
      <c r="F2588" s="51"/>
      <c r="G2588" s="51"/>
      <c r="H2588" s="51"/>
      <c r="I2588" s="88"/>
    </row>
    <row r="2589" spans="1:9">
      <c r="A2589" s="95"/>
      <c r="B2589" s="71"/>
      <c r="C2589" s="74"/>
      <c r="D2589" s="75"/>
      <c r="E2589" s="51"/>
      <c r="F2589" s="51"/>
      <c r="G2589" s="51"/>
      <c r="H2589" s="51"/>
      <c r="I2589" s="88"/>
    </row>
    <row r="2590" spans="1:9">
      <c r="A2590" s="95"/>
      <c r="B2590" s="71"/>
      <c r="C2590" s="74"/>
      <c r="D2590" s="78" t="s">
        <v>86</v>
      </c>
      <c r="E2590" s="51"/>
      <c r="F2590" s="51"/>
      <c r="G2590" s="51"/>
      <c r="H2590" s="51"/>
      <c r="I2590" s="88"/>
    </row>
    <row r="2591" spans="1:9" ht="36">
      <c r="A2591" s="90"/>
      <c r="B2591" s="60" t="s">
        <v>76</v>
      </c>
      <c r="C2591" s="62" t="s">
        <v>131</v>
      </c>
      <c r="D2591" s="66" t="s">
        <v>1171</v>
      </c>
      <c r="E2591" s="51"/>
      <c r="F2591" s="51"/>
      <c r="G2591" s="51"/>
      <c r="H2591" s="51"/>
      <c r="I2591" s="88"/>
    </row>
    <row r="2592" spans="1:9" ht="63">
      <c r="A2592" s="91"/>
      <c r="B2592" s="61" t="s">
        <v>77</v>
      </c>
      <c r="C2592" s="64" t="s">
        <v>133</v>
      </c>
      <c r="D2592" s="66" t="s">
        <v>83</v>
      </c>
      <c r="E2592" s="51"/>
      <c r="F2592" s="51"/>
      <c r="G2592" s="51"/>
      <c r="H2592" s="51"/>
      <c r="I2592" s="88"/>
    </row>
    <row r="2593" spans="1:9" ht="27">
      <c r="A2593" s="92"/>
      <c r="B2593" s="61"/>
      <c r="C2593" s="65" t="s">
        <v>291</v>
      </c>
      <c r="D2593" s="66" t="s">
        <v>1172</v>
      </c>
      <c r="E2593" s="51"/>
      <c r="F2593" s="51"/>
      <c r="G2593" s="51"/>
      <c r="H2593" s="51"/>
      <c r="I2593" s="88"/>
    </row>
    <row r="2594" spans="1:9">
      <c r="A2594" s="92" t="s">
        <v>75</v>
      </c>
      <c r="B2594" s="61"/>
      <c r="C2594" s="65"/>
      <c r="D2594" s="67" t="s">
        <v>1173</v>
      </c>
      <c r="E2594" s="51"/>
      <c r="F2594" s="51"/>
      <c r="G2594" s="51"/>
      <c r="H2594" s="51"/>
      <c r="I2594" s="88"/>
    </row>
    <row r="2595" spans="1:9">
      <c r="A2595" s="92"/>
      <c r="B2595" s="61"/>
      <c r="C2595" s="65"/>
      <c r="D2595" s="66"/>
      <c r="E2595" s="51"/>
      <c r="F2595" s="51"/>
      <c r="G2595" s="51"/>
      <c r="H2595" s="51"/>
      <c r="I2595" s="88"/>
    </row>
    <row r="2596" spans="1:9">
      <c r="A2596" s="92"/>
      <c r="B2596" s="61"/>
      <c r="C2596" s="65"/>
      <c r="D2596" s="66"/>
      <c r="E2596" s="51"/>
      <c r="F2596" s="51"/>
      <c r="G2596" s="51"/>
      <c r="H2596" s="51"/>
      <c r="I2596" s="88"/>
    </row>
    <row r="2597" spans="1:9">
      <c r="A2597" s="92"/>
      <c r="B2597" s="61"/>
      <c r="C2597" s="65"/>
      <c r="D2597" s="66"/>
      <c r="E2597" s="51"/>
      <c r="F2597" s="51"/>
      <c r="G2597" s="51"/>
      <c r="H2597" s="51"/>
      <c r="I2597" s="88"/>
    </row>
    <row r="2598" spans="1:9">
      <c r="A2598" s="92"/>
      <c r="B2598" s="61"/>
      <c r="C2598" s="65"/>
      <c r="D2598" s="69" t="s">
        <v>86</v>
      </c>
      <c r="E2598" s="51"/>
      <c r="F2598" s="51"/>
      <c r="G2598" s="51"/>
      <c r="H2598" s="51"/>
      <c r="I2598" s="88"/>
    </row>
    <row r="2599" spans="1:9" ht="36">
      <c r="A2599" s="93"/>
      <c r="B2599" s="70" t="s">
        <v>76</v>
      </c>
      <c r="C2599" s="72" t="s">
        <v>131</v>
      </c>
      <c r="D2599" s="75" t="s">
        <v>1175</v>
      </c>
      <c r="E2599" s="51"/>
      <c r="F2599" s="51"/>
      <c r="G2599" s="51"/>
      <c r="H2599" s="51"/>
      <c r="I2599" s="88"/>
    </row>
    <row r="2600" spans="1:9">
      <c r="A2600" s="94"/>
      <c r="B2600" s="71" t="s">
        <v>77</v>
      </c>
      <c r="C2600" s="73" t="s">
        <v>1174</v>
      </c>
      <c r="D2600" s="75" t="s">
        <v>83</v>
      </c>
      <c r="E2600" s="51"/>
      <c r="F2600" s="51"/>
      <c r="G2600" s="51"/>
      <c r="H2600" s="51"/>
      <c r="I2600" s="88"/>
    </row>
    <row r="2601" spans="1:9" ht="63">
      <c r="A2601" s="95"/>
      <c r="B2601" s="71"/>
      <c r="C2601" s="57" t="s">
        <v>133</v>
      </c>
      <c r="D2601" s="75" t="s">
        <v>1176</v>
      </c>
      <c r="E2601" s="51"/>
      <c r="F2601" s="51"/>
      <c r="G2601" s="51"/>
      <c r="H2601" s="51"/>
      <c r="I2601" s="88"/>
    </row>
    <row r="2602" spans="1:9" ht="27">
      <c r="A2602" s="95" t="s">
        <v>75</v>
      </c>
      <c r="B2602" s="71"/>
      <c r="C2602" s="74" t="s">
        <v>246</v>
      </c>
      <c r="D2602" s="76" t="s">
        <v>1177</v>
      </c>
      <c r="E2602" s="51"/>
      <c r="F2602" s="51"/>
      <c r="G2602" s="51"/>
      <c r="H2602" s="51"/>
      <c r="I2602" s="88"/>
    </row>
    <row r="2603" spans="1:9">
      <c r="A2603" s="95"/>
      <c r="B2603" s="71"/>
      <c r="C2603" s="74"/>
      <c r="D2603" s="75"/>
      <c r="E2603" s="51"/>
      <c r="F2603" s="51"/>
      <c r="G2603" s="51"/>
      <c r="H2603" s="51"/>
      <c r="I2603" s="88"/>
    </row>
    <row r="2604" spans="1:9">
      <c r="A2604" s="95"/>
      <c r="B2604" s="71"/>
      <c r="C2604" s="74"/>
      <c r="D2604" s="75"/>
      <c r="E2604" s="51"/>
      <c r="F2604" s="51"/>
      <c r="G2604" s="51"/>
      <c r="H2604" s="51"/>
      <c r="I2604" s="88"/>
    </row>
    <row r="2605" spans="1:9">
      <c r="A2605" s="95"/>
      <c r="B2605" s="71"/>
      <c r="C2605" s="74"/>
      <c r="D2605" s="75"/>
      <c r="E2605" s="51"/>
      <c r="F2605" s="51"/>
      <c r="G2605" s="51"/>
      <c r="H2605" s="51"/>
      <c r="I2605" s="88"/>
    </row>
    <row r="2606" spans="1:9">
      <c r="A2606" s="95"/>
      <c r="B2606" s="71"/>
      <c r="C2606" s="74"/>
      <c r="D2606" s="78" t="s">
        <v>86</v>
      </c>
      <c r="E2606" s="51"/>
      <c r="F2606" s="51"/>
      <c r="G2606" s="51"/>
      <c r="H2606" s="51"/>
      <c r="I2606" s="88"/>
    </row>
    <row r="2607" spans="1:9" ht="36">
      <c r="A2607" s="90"/>
      <c r="B2607" s="60" t="s">
        <v>76</v>
      </c>
      <c r="C2607" s="62" t="s">
        <v>131</v>
      </c>
      <c r="D2607" s="66" t="s">
        <v>1179</v>
      </c>
      <c r="E2607" s="51"/>
      <c r="F2607" s="51"/>
      <c r="G2607" s="51"/>
      <c r="H2607" s="51"/>
      <c r="I2607" s="88"/>
    </row>
    <row r="2608" spans="1:9" ht="36">
      <c r="A2608" s="91"/>
      <c r="B2608" s="61" t="s">
        <v>77</v>
      </c>
      <c r="C2608" s="63" t="s">
        <v>1178</v>
      </c>
      <c r="D2608" s="66" t="s">
        <v>83</v>
      </c>
      <c r="E2608" s="51"/>
      <c r="F2608" s="51"/>
      <c r="G2608" s="51"/>
      <c r="H2608" s="51"/>
      <c r="I2608" s="88"/>
    </row>
    <row r="2609" spans="1:9" ht="63">
      <c r="A2609" s="92"/>
      <c r="B2609" s="61"/>
      <c r="C2609" s="64" t="s">
        <v>133</v>
      </c>
      <c r="D2609" s="66" t="s">
        <v>1180</v>
      </c>
      <c r="E2609" s="51"/>
      <c r="F2609" s="51"/>
      <c r="G2609" s="51"/>
      <c r="H2609" s="51"/>
      <c r="I2609" s="88"/>
    </row>
    <row r="2610" spans="1:9" ht="36">
      <c r="A2610" s="92" t="s">
        <v>75</v>
      </c>
      <c r="B2610" s="61"/>
      <c r="C2610" s="65" t="s">
        <v>320</v>
      </c>
      <c r="D2610" s="67" t="s">
        <v>1181</v>
      </c>
      <c r="E2610" s="51"/>
      <c r="F2610" s="51"/>
      <c r="G2610" s="51"/>
      <c r="H2610" s="51"/>
      <c r="I2610" s="88"/>
    </row>
    <row r="2611" spans="1:9">
      <c r="A2611" s="92"/>
      <c r="B2611" s="61"/>
      <c r="C2611" s="65"/>
      <c r="D2611" s="66"/>
      <c r="E2611" s="51"/>
      <c r="F2611" s="51"/>
      <c r="G2611" s="51"/>
      <c r="H2611" s="51"/>
      <c r="I2611" s="88"/>
    </row>
    <row r="2612" spans="1:9">
      <c r="A2612" s="92"/>
      <c r="B2612" s="61"/>
      <c r="C2612" s="65"/>
      <c r="D2612" s="66"/>
      <c r="E2612" s="51"/>
      <c r="F2612" s="51"/>
      <c r="G2612" s="51"/>
      <c r="H2612" s="51"/>
      <c r="I2612" s="88"/>
    </row>
    <row r="2613" spans="1:9">
      <c r="A2613" s="92"/>
      <c r="B2613" s="61"/>
      <c r="C2613" s="65"/>
      <c r="D2613" s="66"/>
      <c r="E2613" s="51"/>
      <c r="F2613" s="51"/>
      <c r="G2613" s="51"/>
      <c r="H2613" s="51"/>
      <c r="I2613" s="88"/>
    </row>
    <row r="2614" spans="1:9">
      <c r="A2614" s="92"/>
      <c r="B2614" s="61"/>
      <c r="C2614" s="65"/>
      <c r="D2614" s="69" t="s">
        <v>86</v>
      </c>
      <c r="E2614" s="51"/>
      <c r="F2614" s="51"/>
      <c r="G2614" s="51"/>
      <c r="H2614" s="51"/>
      <c r="I2614" s="88"/>
    </row>
    <row r="2615" spans="1:9" ht="36">
      <c r="A2615" s="93"/>
      <c r="B2615" s="70" t="s">
        <v>76</v>
      </c>
      <c r="C2615" s="72" t="s">
        <v>131</v>
      </c>
      <c r="D2615" s="75" t="s">
        <v>1182</v>
      </c>
      <c r="E2615" s="51"/>
      <c r="F2615" s="51"/>
      <c r="G2615" s="51"/>
      <c r="H2615" s="51"/>
      <c r="I2615" s="88"/>
    </row>
    <row r="2616" spans="1:9" ht="63">
      <c r="A2616" s="94"/>
      <c r="B2616" s="71" t="s">
        <v>77</v>
      </c>
      <c r="C2616" s="57" t="s">
        <v>133</v>
      </c>
      <c r="D2616" s="75" t="s">
        <v>83</v>
      </c>
      <c r="E2616" s="51"/>
      <c r="F2616" s="51"/>
      <c r="G2616" s="51"/>
      <c r="H2616" s="51"/>
      <c r="I2616" s="88"/>
    </row>
    <row r="2617" spans="1:9" ht="36">
      <c r="A2617" s="95"/>
      <c r="B2617" s="71"/>
      <c r="C2617" s="74" t="s">
        <v>91</v>
      </c>
      <c r="D2617" s="75" t="s">
        <v>1180</v>
      </c>
      <c r="E2617" s="51"/>
      <c r="F2617" s="51"/>
      <c r="G2617" s="51"/>
      <c r="H2617" s="51"/>
      <c r="I2617" s="88"/>
    </row>
    <row r="2618" spans="1:9">
      <c r="A2618" s="95" t="s">
        <v>75</v>
      </c>
      <c r="B2618" s="71"/>
      <c r="C2618" s="74"/>
      <c r="D2618" s="76" t="s">
        <v>1181</v>
      </c>
      <c r="E2618" s="51"/>
      <c r="F2618" s="51"/>
      <c r="G2618" s="51"/>
      <c r="H2618" s="51"/>
      <c r="I2618" s="88"/>
    </row>
    <row r="2619" spans="1:9">
      <c r="A2619" s="95"/>
      <c r="B2619" s="71"/>
      <c r="C2619" s="74"/>
      <c r="D2619" s="75"/>
      <c r="E2619" s="51"/>
      <c r="F2619" s="51"/>
      <c r="G2619" s="51"/>
      <c r="H2619" s="51"/>
      <c r="I2619" s="88"/>
    </row>
    <row r="2620" spans="1:9">
      <c r="A2620" s="95"/>
      <c r="B2620" s="71"/>
      <c r="C2620" s="74"/>
      <c r="D2620" s="75"/>
      <c r="E2620" s="51"/>
      <c r="F2620" s="51"/>
      <c r="G2620" s="51"/>
      <c r="H2620" s="51"/>
      <c r="I2620" s="88"/>
    </row>
    <row r="2621" spans="1:9">
      <c r="A2621" s="95"/>
      <c r="B2621" s="71"/>
      <c r="C2621" s="74"/>
      <c r="D2621" s="75"/>
      <c r="E2621" s="51"/>
      <c r="F2621" s="51"/>
      <c r="G2621" s="51"/>
      <c r="H2621" s="51"/>
      <c r="I2621" s="88"/>
    </row>
    <row r="2622" spans="1:9">
      <c r="A2622" s="95"/>
      <c r="B2622" s="71"/>
      <c r="C2622" s="74"/>
      <c r="D2622" s="78" t="s">
        <v>86</v>
      </c>
      <c r="E2622" s="51"/>
      <c r="F2622" s="51"/>
      <c r="G2622" s="51"/>
      <c r="H2622" s="51"/>
      <c r="I2622" s="88"/>
    </row>
    <row r="2623" spans="1:9" ht="36">
      <c r="A2623" s="90"/>
      <c r="B2623" s="60" t="s">
        <v>76</v>
      </c>
      <c r="C2623" s="62" t="s">
        <v>131</v>
      </c>
      <c r="D2623" s="66" t="s">
        <v>1183</v>
      </c>
      <c r="E2623" s="51"/>
      <c r="F2623" s="51"/>
      <c r="G2623" s="51"/>
      <c r="H2623" s="51"/>
      <c r="I2623" s="88"/>
    </row>
    <row r="2624" spans="1:9" ht="63">
      <c r="A2624" s="91"/>
      <c r="B2624" s="61" t="s">
        <v>77</v>
      </c>
      <c r="C2624" s="64" t="s">
        <v>133</v>
      </c>
      <c r="D2624" s="66" t="s">
        <v>83</v>
      </c>
      <c r="E2624" s="51"/>
      <c r="F2624" s="51"/>
      <c r="G2624" s="51"/>
      <c r="H2624" s="51"/>
      <c r="I2624" s="88"/>
    </row>
    <row r="2625" spans="1:9" ht="36">
      <c r="A2625" s="92"/>
      <c r="B2625" s="61"/>
      <c r="C2625" s="65" t="s">
        <v>804</v>
      </c>
      <c r="D2625" s="66" t="s">
        <v>1184</v>
      </c>
      <c r="E2625" s="51"/>
      <c r="F2625" s="51"/>
      <c r="G2625" s="51"/>
      <c r="H2625" s="51"/>
      <c r="I2625" s="88"/>
    </row>
    <row r="2626" spans="1:9">
      <c r="A2626" s="92" t="s">
        <v>75</v>
      </c>
      <c r="B2626" s="61"/>
      <c r="C2626" s="65"/>
      <c r="D2626" s="67" t="s">
        <v>1185</v>
      </c>
      <c r="E2626" s="51"/>
      <c r="F2626" s="51"/>
      <c r="G2626" s="51"/>
      <c r="H2626" s="51"/>
      <c r="I2626" s="88"/>
    </row>
    <row r="2627" spans="1:9">
      <c r="A2627" s="92"/>
      <c r="B2627" s="61"/>
      <c r="C2627" s="65"/>
      <c r="D2627" s="66"/>
      <c r="E2627" s="51"/>
      <c r="F2627" s="51"/>
      <c r="G2627" s="51"/>
      <c r="H2627" s="51"/>
      <c r="I2627" s="88"/>
    </row>
    <row r="2628" spans="1:9">
      <c r="A2628" s="92"/>
      <c r="B2628" s="61"/>
      <c r="C2628" s="65"/>
      <c r="D2628" s="66"/>
      <c r="E2628" s="51"/>
      <c r="F2628" s="51"/>
      <c r="G2628" s="51"/>
      <c r="H2628" s="51"/>
      <c r="I2628" s="88"/>
    </row>
    <row r="2629" spans="1:9">
      <c r="A2629" s="92"/>
      <c r="B2629" s="61"/>
      <c r="C2629" s="65"/>
      <c r="D2629" s="66"/>
      <c r="E2629" s="51"/>
      <c r="F2629" s="51"/>
      <c r="G2629" s="51"/>
      <c r="H2629" s="51"/>
      <c r="I2629" s="88"/>
    </row>
    <row r="2630" spans="1:9">
      <c r="A2630" s="92"/>
      <c r="B2630" s="61"/>
      <c r="C2630" s="65"/>
      <c r="D2630" s="69" t="s">
        <v>86</v>
      </c>
      <c r="E2630" s="51"/>
      <c r="F2630" s="51"/>
      <c r="G2630" s="51"/>
      <c r="H2630" s="51"/>
      <c r="I2630" s="88"/>
    </row>
    <row r="2631" spans="1:9" ht="36">
      <c r="A2631" s="93"/>
      <c r="B2631" s="70" t="s">
        <v>117</v>
      </c>
      <c r="C2631" s="72" t="s">
        <v>152</v>
      </c>
      <c r="D2631" s="75" t="s">
        <v>1188</v>
      </c>
      <c r="E2631" s="51"/>
      <c r="F2631" s="51"/>
      <c r="G2631" s="51"/>
      <c r="H2631" s="51"/>
      <c r="I2631" s="88"/>
    </row>
    <row r="2632" spans="1:9" ht="216">
      <c r="A2632" s="94"/>
      <c r="B2632" s="71" t="s">
        <v>87</v>
      </c>
      <c r="C2632" s="73" t="s">
        <v>1186</v>
      </c>
      <c r="D2632" s="75" t="s">
        <v>83</v>
      </c>
      <c r="E2632" s="51"/>
      <c r="F2632" s="51"/>
      <c r="G2632" s="51"/>
      <c r="H2632" s="51"/>
      <c r="I2632" s="88"/>
    </row>
    <row r="2633" spans="1:9" ht="36">
      <c r="A2633" s="95"/>
      <c r="B2633" s="71"/>
      <c r="C2633" s="57" t="s">
        <v>154</v>
      </c>
      <c r="D2633" s="75" t="s">
        <v>1189</v>
      </c>
      <c r="E2633" s="51"/>
      <c r="F2633" s="51"/>
      <c r="G2633" s="51"/>
      <c r="H2633" s="51"/>
      <c r="I2633" s="88"/>
    </row>
    <row r="2634" spans="1:9" ht="27">
      <c r="A2634" s="95" t="s">
        <v>75</v>
      </c>
      <c r="B2634" s="71"/>
      <c r="C2634" s="74" t="s">
        <v>1187</v>
      </c>
      <c r="D2634" s="76" t="s">
        <v>1190</v>
      </c>
      <c r="E2634" s="51"/>
      <c r="F2634" s="51"/>
      <c r="G2634" s="51"/>
      <c r="H2634" s="51"/>
      <c r="I2634" s="88"/>
    </row>
    <row r="2635" spans="1:9">
      <c r="A2635" s="95"/>
      <c r="B2635" s="71"/>
      <c r="C2635" s="74"/>
      <c r="D2635" s="80" t="s">
        <v>1191</v>
      </c>
      <c r="E2635" s="51"/>
      <c r="F2635" s="51"/>
      <c r="G2635" s="51"/>
      <c r="H2635" s="51"/>
      <c r="I2635" s="88"/>
    </row>
    <row r="2636" spans="1:9">
      <c r="A2636" s="95"/>
      <c r="B2636" s="71"/>
      <c r="C2636" s="74"/>
      <c r="D2636" s="77"/>
      <c r="E2636" s="51"/>
      <c r="F2636" s="51"/>
      <c r="G2636" s="51"/>
      <c r="H2636" s="51"/>
      <c r="I2636" s="88"/>
    </row>
    <row r="2637" spans="1:9">
      <c r="A2637" s="95"/>
      <c r="B2637" s="71"/>
      <c r="C2637" s="74"/>
      <c r="D2637" s="77"/>
      <c r="E2637" s="51"/>
      <c r="F2637" s="51"/>
      <c r="G2637" s="51"/>
      <c r="H2637" s="51"/>
      <c r="I2637" s="88"/>
    </row>
    <row r="2638" spans="1:9">
      <c r="A2638" s="95"/>
      <c r="B2638" s="71"/>
      <c r="C2638" s="74"/>
      <c r="D2638" s="77"/>
      <c r="E2638" s="51"/>
      <c r="F2638" s="51"/>
      <c r="G2638" s="51"/>
      <c r="H2638" s="51"/>
      <c r="I2638" s="88"/>
    </row>
    <row r="2639" spans="1:9">
      <c r="A2639" s="95"/>
      <c r="B2639" s="71"/>
      <c r="C2639" s="74"/>
      <c r="D2639" s="78" t="s">
        <v>86</v>
      </c>
      <c r="E2639" s="51"/>
      <c r="F2639" s="51"/>
      <c r="G2639" s="51"/>
      <c r="H2639" s="51"/>
      <c r="I2639" s="88"/>
    </row>
    <row r="2640" spans="1:9" ht="36">
      <c r="A2640" s="90"/>
      <c r="B2640" s="60" t="s">
        <v>76</v>
      </c>
      <c r="C2640" s="62" t="s">
        <v>131</v>
      </c>
      <c r="D2640" s="66" t="s">
        <v>1193</v>
      </c>
      <c r="E2640" s="51"/>
      <c r="F2640" s="51"/>
      <c r="G2640" s="51"/>
      <c r="H2640" s="51"/>
      <c r="I2640" s="88"/>
    </row>
    <row r="2641" spans="1:9" ht="27">
      <c r="A2641" s="91"/>
      <c r="B2641" s="61" t="s">
        <v>77</v>
      </c>
      <c r="C2641" s="63" t="s">
        <v>1192</v>
      </c>
      <c r="D2641" s="66" t="s">
        <v>83</v>
      </c>
      <c r="E2641" s="51"/>
      <c r="F2641" s="51"/>
      <c r="G2641" s="51"/>
      <c r="H2641" s="51"/>
      <c r="I2641" s="88"/>
    </row>
    <row r="2642" spans="1:9" ht="63">
      <c r="A2642" s="92"/>
      <c r="B2642" s="61"/>
      <c r="C2642" s="64" t="s">
        <v>133</v>
      </c>
      <c r="D2642" s="66" t="s">
        <v>1189</v>
      </c>
      <c r="E2642" s="51"/>
      <c r="F2642" s="51"/>
      <c r="G2642" s="51"/>
      <c r="H2642" s="51"/>
      <c r="I2642" s="88"/>
    </row>
    <row r="2643" spans="1:9" ht="27">
      <c r="A2643" s="92" t="s">
        <v>75</v>
      </c>
      <c r="B2643" s="61"/>
      <c r="C2643" s="65" t="s">
        <v>552</v>
      </c>
      <c r="D2643" s="67" t="s">
        <v>1190</v>
      </c>
      <c r="E2643" s="51"/>
      <c r="F2643" s="51"/>
      <c r="G2643" s="51"/>
      <c r="H2643" s="51"/>
      <c r="I2643" s="88"/>
    </row>
    <row r="2644" spans="1:9">
      <c r="A2644" s="92"/>
      <c r="B2644" s="61"/>
      <c r="C2644" s="65"/>
      <c r="D2644" s="66"/>
      <c r="E2644" s="51"/>
      <c r="F2644" s="51"/>
      <c r="G2644" s="51"/>
      <c r="H2644" s="51"/>
      <c r="I2644" s="88"/>
    </row>
    <row r="2645" spans="1:9">
      <c r="A2645" s="92"/>
      <c r="B2645" s="61"/>
      <c r="C2645" s="65"/>
      <c r="D2645" s="66"/>
      <c r="E2645" s="51"/>
      <c r="F2645" s="51"/>
      <c r="G2645" s="51"/>
      <c r="H2645" s="51"/>
      <c r="I2645" s="88"/>
    </row>
    <row r="2646" spans="1:9">
      <c r="A2646" s="92"/>
      <c r="B2646" s="61"/>
      <c r="C2646" s="65"/>
      <c r="D2646" s="66"/>
      <c r="E2646" s="51"/>
      <c r="F2646" s="51"/>
      <c r="G2646" s="51"/>
      <c r="H2646" s="51"/>
      <c r="I2646" s="88"/>
    </row>
    <row r="2647" spans="1:9">
      <c r="A2647" s="92"/>
      <c r="B2647" s="61"/>
      <c r="C2647" s="65"/>
      <c r="D2647" s="69" t="s">
        <v>86</v>
      </c>
      <c r="E2647" s="51"/>
      <c r="F2647" s="51"/>
      <c r="G2647" s="51"/>
      <c r="H2647" s="51"/>
      <c r="I2647" s="88"/>
    </row>
    <row r="2648" spans="1:9" ht="36">
      <c r="A2648" s="93"/>
      <c r="B2648" s="70" t="s">
        <v>76</v>
      </c>
      <c r="C2648" s="72" t="s">
        <v>131</v>
      </c>
      <c r="D2648" s="75" t="s">
        <v>1195</v>
      </c>
      <c r="E2648" s="51"/>
      <c r="F2648" s="51"/>
      <c r="G2648" s="51"/>
      <c r="H2648" s="51"/>
      <c r="I2648" s="88"/>
    </row>
    <row r="2649" spans="1:9" ht="18">
      <c r="A2649" s="94"/>
      <c r="B2649" s="71" t="s">
        <v>77</v>
      </c>
      <c r="C2649" s="73" t="s">
        <v>1194</v>
      </c>
      <c r="D2649" s="75" t="s">
        <v>83</v>
      </c>
      <c r="E2649" s="51"/>
      <c r="F2649" s="51"/>
      <c r="G2649" s="51"/>
      <c r="H2649" s="51"/>
      <c r="I2649" s="88"/>
    </row>
    <row r="2650" spans="1:9" ht="63">
      <c r="A2650" s="95"/>
      <c r="B2650" s="71"/>
      <c r="C2650" s="57" t="s">
        <v>133</v>
      </c>
      <c r="D2650" s="75" t="s">
        <v>1196</v>
      </c>
      <c r="E2650" s="51"/>
      <c r="F2650" s="51"/>
      <c r="G2650" s="51"/>
      <c r="H2650" s="51"/>
      <c r="I2650" s="88"/>
    </row>
    <row r="2651" spans="1:9" ht="27">
      <c r="A2651" s="95" t="s">
        <v>75</v>
      </c>
      <c r="B2651" s="71"/>
      <c r="C2651" s="74" t="s">
        <v>390</v>
      </c>
      <c r="D2651" s="76" t="s">
        <v>1197</v>
      </c>
      <c r="E2651" s="51"/>
      <c r="F2651" s="51"/>
      <c r="G2651" s="51"/>
      <c r="H2651" s="51"/>
      <c r="I2651" s="88"/>
    </row>
    <row r="2652" spans="1:9">
      <c r="A2652" s="95"/>
      <c r="B2652" s="71"/>
      <c r="C2652" s="74"/>
      <c r="D2652" s="75"/>
      <c r="E2652" s="51"/>
      <c r="F2652" s="51"/>
      <c r="G2652" s="51"/>
      <c r="H2652" s="51"/>
      <c r="I2652" s="88"/>
    </row>
    <row r="2653" spans="1:9">
      <c r="A2653" s="95"/>
      <c r="B2653" s="71"/>
      <c r="C2653" s="74"/>
      <c r="D2653" s="75"/>
      <c r="E2653" s="51"/>
      <c r="F2653" s="51"/>
      <c r="G2653" s="51"/>
      <c r="H2653" s="51"/>
      <c r="I2653" s="88"/>
    </row>
    <row r="2654" spans="1:9">
      <c r="A2654" s="95"/>
      <c r="B2654" s="71"/>
      <c r="C2654" s="74"/>
      <c r="D2654" s="75"/>
      <c r="E2654" s="51"/>
      <c r="F2654" s="51"/>
      <c r="G2654" s="51"/>
      <c r="H2654" s="51"/>
      <c r="I2654" s="88"/>
    </row>
    <row r="2655" spans="1:9">
      <c r="A2655" s="95"/>
      <c r="B2655" s="71"/>
      <c r="C2655" s="74"/>
      <c r="D2655" s="78" t="s">
        <v>86</v>
      </c>
      <c r="E2655" s="51"/>
      <c r="F2655" s="51"/>
      <c r="G2655" s="51"/>
      <c r="H2655" s="51"/>
      <c r="I2655" s="88"/>
    </row>
    <row r="2656" spans="1:9" ht="36">
      <c r="A2656" s="90"/>
      <c r="B2656" s="60" t="s">
        <v>76</v>
      </c>
      <c r="C2656" s="62" t="s">
        <v>131</v>
      </c>
      <c r="D2656" s="66" t="s">
        <v>1199</v>
      </c>
      <c r="E2656" s="51"/>
      <c r="F2656" s="51"/>
      <c r="G2656" s="51"/>
      <c r="H2656" s="51"/>
      <c r="I2656" s="88"/>
    </row>
    <row r="2657" spans="1:9" ht="63">
      <c r="A2657" s="91"/>
      <c r="B2657" s="61" t="s">
        <v>77</v>
      </c>
      <c r="C2657" s="63" t="s">
        <v>1198</v>
      </c>
      <c r="D2657" s="66" t="s">
        <v>83</v>
      </c>
      <c r="E2657" s="51"/>
      <c r="F2657" s="51"/>
      <c r="G2657" s="51"/>
      <c r="H2657" s="51"/>
      <c r="I2657" s="88"/>
    </row>
    <row r="2658" spans="1:9" ht="63">
      <c r="A2658" s="92"/>
      <c r="B2658" s="61"/>
      <c r="C2658" s="64" t="s">
        <v>133</v>
      </c>
      <c r="D2658" s="66" t="s">
        <v>1200</v>
      </c>
      <c r="E2658" s="51"/>
      <c r="F2658" s="51"/>
      <c r="G2658" s="51"/>
      <c r="H2658" s="51"/>
      <c r="I2658" s="88"/>
    </row>
    <row r="2659" spans="1:9" ht="27">
      <c r="A2659" s="92" t="s">
        <v>75</v>
      </c>
      <c r="B2659" s="61"/>
      <c r="C2659" s="65" t="s">
        <v>390</v>
      </c>
      <c r="D2659" s="67" t="s">
        <v>1201</v>
      </c>
      <c r="E2659" s="51"/>
      <c r="F2659" s="51"/>
      <c r="G2659" s="51"/>
      <c r="H2659" s="51"/>
      <c r="I2659" s="88"/>
    </row>
    <row r="2660" spans="1:9">
      <c r="A2660" s="92"/>
      <c r="B2660" s="61"/>
      <c r="C2660" s="65"/>
      <c r="D2660" s="66"/>
      <c r="E2660" s="51"/>
      <c r="F2660" s="51"/>
      <c r="G2660" s="51"/>
      <c r="H2660" s="51"/>
      <c r="I2660" s="88"/>
    </row>
    <row r="2661" spans="1:9">
      <c r="A2661" s="92"/>
      <c r="B2661" s="61"/>
      <c r="C2661" s="65"/>
      <c r="D2661" s="66"/>
      <c r="E2661" s="51"/>
      <c r="F2661" s="51"/>
      <c r="G2661" s="51"/>
      <c r="H2661" s="51"/>
      <c r="I2661" s="88"/>
    </row>
    <row r="2662" spans="1:9">
      <c r="A2662" s="92"/>
      <c r="B2662" s="61"/>
      <c r="C2662" s="65"/>
      <c r="D2662" s="66"/>
      <c r="E2662" s="51"/>
      <c r="F2662" s="51"/>
      <c r="G2662" s="51"/>
      <c r="H2662" s="51"/>
      <c r="I2662" s="88"/>
    </row>
    <row r="2663" spans="1:9">
      <c r="A2663" s="92"/>
      <c r="B2663" s="61"/>
      <c r="C2663" s="65"/>
      <c r="D2663" s="69" t="s">
        <v>86</v>
      </c>
      <c r="E2663" s="51"/>
      <c r="F2663" s="51"/>
      <c r="G2663" s="51"/>
      <c r="H2663" s="51"/>
      <c r="I2663" s="88"/>
    </row>
    <row r="2664" spans="1:9" ht="36">
      <c r="A2664" s="93"/>
      <c r="B2664" s="70" t="s">
        <v>76</v>
      </c>
      <c r="C2664" s="72" t="s">
        <v>131</v>
      </c>
      <c r="D2664" s="75" t="s">
        <v>1203</v>
      </c>
      <c r="E2664" s="51"/>
      <c r="F2664" s="51"/>
      <c r="G2664" s="51"/>
      <c r="H2664" s="51"/>
      <c r="I2664" s="88"/>
    </row>
    <row r="2665" spans="1:9" ht="63">
      <c r="A2665" s="94"/>
      <c r="B2665" s="71" t="s">
        <v>77</v>
      </c>
      <c r="C2665" s="57" t="s">
        <v>133</v>
      </c>
      <c r="D2665" s="75" t="s">
        <v>220</v>
      </c>
      <c r="E2665" s="51"/>
      <c r="F2665" s="51"/>
      <c r="G2665" s="51"/>
      <c r="H2665" s="51"/>
      <c r="I2665" s="88"/>
    </row>
    <row r="2666" spans="1:9" ht="27">
      <c r="A2666" s="95"/>
      <c r="B2666" s="71"/>
      <c r="C2666" s="74" t="s">
        <v>1202</v>
      </c>
      <c r="D2666" s="75" t="s">
        <v>1204</v>
      </c>
      <c r="E2666" s="51"/>
      <c r="F2666" s="51"/>
      <c r="G2666" s="51"/>
      <c r="H2666" s="51"/>
      <c r="I2666" s="88"/>
    </row>
    <row r="2667" spans="1:9">
      <c r="A2667" s="95" t="s">
        <v>75</v>
      </c>
      <c r="B2667" s="71"/>
      <c r="C2667" s="74"/>
      <c r="D2667" s="76" t="s">
        <v>1205</v>
      </c>
      <c r="E2667" s="51"/>
      <c r="F2667" s="51"/>
      <c r="G2667" s="51"/>
      <c r="H2667" s="51"/>
      <c r="I2667" s="88"/>
    </row>
    <row r="2668" spans="1:9">
      <c r="A2668" s="95"/>
      <c r="B2668" s="71"/>
      <c r="C2668" s="74"/>
      <c r="D2668" s="75"/>
      <c r="E2668" s="51"/>
      <c r="F2668" s="51"/>
      <c r="G2668" s="51"/>
      <c r="H2668" s="51"/>
      <c r="I2668" s="88"/>
    </row>
    <row r="2669" spans="1:9">
      <c r="A2669" s="95"/>
      <c r="B2669" s="71"/>
      <c r="C2669" s="74"/>
      <c r="D2669" s="75"/>
      <c r="E2669" s="51"/>
      <c r="F2669" s="51"/>
      <c r="G2669" s="51"/>
      <c r="H2669" s="51"/>
      <c r="I2669" s="88"/>
    </row>
    <row r="2670" spans="1:9">
      <c r="A2670" s="95"/>
      <c r="B2670" s="71"/>
      <c r="C2670" s="74"/>
      <c r="D2670" s="75"/>
      <c r="E2670" s="51"/>
      <c r="F2670" s="51"/>
      <c r="G2670" s="51"/>
      <c r="H2670" s="51"/>
      <c r="I2670" s="88"/>
    </row>
    <row r="2671" spans="1:9">
      <c r="A2671" s="95"/>
      <c r="B2671" s="71"/>
      <c r="C2671" s="74"/>
      <c r="D2671" s="78" t="s">
        <v>86</v>
      </c>
      <c r="E2671" s="51"/>
      <c r="F2671" s="51"/>
      <c r="G2671" s="51"/>
      <c r="H2671" s="51"/>
      <c r="I2671" s="88"/>
    </row>
    <row r="2672" spans="1:9" ht="36">
      <c r="A2672" s="90"/>
      <c r="B2672" s="60" t="s">
        <v>76</v>
      </c>
      <c r="C2672" s="62" t="s">
        <v>131</v>
      </c>
      <c r="D2672" s="66" t="s">
        <v>1206</v>
      </c>
      <c r="E2672" s="51"/>
      <c r="F2672" s="51"/>
      <c r="G2672" s="51"/>
      <c r="H2672" s="51"/>
      <c r="I2672" s="88"/>
    </row>
    <row r="2673" spans="1:9" ht="63">
      <c r="A2673" s="91"/>
      <c r="B2673" s="61" t="s">
        <v>77</v>
      </c>
      <c r="C2673" s="64" t="s">
        <v>133</v>
      </c>
      <c r="D2673" s="66" t="s">
        <v>83</v>
      </c>
      <c r="E2673" s="51"/>
      <c r="F2673" s="51"/>
      <c r="G2673" s="51"/>
      <c r="H2673" s="51"/>
      <c r="I2673" s="88"/>
    </row>
    <row r="2674" spans="1:9" ht="36">
      <c r="A2674" s="92"/>
      <c r="B2674" s="61"/>
      <c r="C2674" s="65" t="s">
        <v>1154</v>
      </c>
      <c r="D2674" s="66" t="s">
        <v>1207</v>
      </c>
      <c r="E2674" s="51"/>
      <c r="F2674" s="51"/>
      <c r="G2674" s="51"/>
      <c r="H2674" s="51"/>
      <c r="I2674" s="88"/>
    </row>
    <row r="2675" spans="1:9">
      <c r="A2675" s="92" t="s">
        <v>75</v>
      </c>
      <c r="B2675" s="61"/>
      <c r="C2675" s="65"/>
      <c r="D2675" s="67" t="s">
        <v>1208</v>
      </c>
      <c r="E2675" s="51"/>
      <c r="F2675" s="51"/>
      <c r="G2675" s="51"/>
      <c r="H2675" s="51"/>
      <c r="I2675" s="88"/>
    </row>
    <row r="2676" spans="1:9">
      <c r="A2676" s="92"/>
      <c r="B2676" s="61"/>
      <c r="C2676" s="65"/>
      <c r="D2676" s="66"/>
      <c r="E2676" s="51"/>
      <c r="F2676" s="51"/>
      <c r="G2676" s="51"/>
      <c r="H2676" s="51"/>
      <c r="I2676" s="88"/>
    </row>
    <row r="2677" spans="1:9">
      <c r="A2677" s="92"/>
      <c r="B2677" s="61"/>
      <c r="C2677" s="65"/>
      <c r="D2677" s="66"/>
      <c r="E2677" s="51"/>
      <c r="F2677" s="51"/>
      <c r="G2677" s="51"/>
      <c r="H2677" s="51"/>
      <c r="I2677" s="88"/>
    </row>
    <row r="2678" spans="1:9">
      <c r="A2678" s="92"/>
      <c r="B2678" s="61"/>
      <c r="C2678" s="65"/>
      <c r="D2678" s="66"/>
      <c r="E2678" s="51"/>
      <c r="F2678" s="51"/>
      <c r="G2678" s="51"/>
      <c r="H2678" s="51"/>
      <c r="I2678" s="88"/>
    </row>
    <row r="2679" spans="1:9">
      <c r="A2679" s="92"/>
      <c r="B2679" s="61"/>
      <c r="C2679" s="65"/>
      <c r="D2679" s="69" t="s">
        <v>86</v>
      </c>
      <c r="E2679" s="51"/>
      <c r="F2679" s="51"/>
      <c r="G2679" s="51"/>
      <c r="H2679" s="51"/>
      <c r="I2679" s="88"/>
    </row>
    <row r="2680" spans="1:9" ht="36">
      <c r="A2680" s="93"/>
      <c r="B2680" s="70" t="s">
        <v>76</v>
      </c>
      <c r="C2680" s="72" t="s">
        <v>131</v>
      </c>
      <c r="D2680" s="75" t="s">
        <v>1209</v>
      </c>
      <c r="E2680" s="51"/>
      <c r="F2680" s="51"/>
      <c r="G2680" s="51"/>
      <c r="H2680" s="51"/>
      <c r="I2680" s="88"/>
    </row>
    <row r="2681" spans="1:9" ht="63">
      <c r="A2681" s="94"/>
      <c r="B2681" s="71" t="s">
        <v>77</v>
      </c>
      <c r="C2681" s="57" t="s">
        <v>133</v>
      </c>
      <c r="D2681" s="75" t="s">
        <v>220</v>
      </c>
      <c r="E2681" s="51"/>
      <c r="F2681" s="51"/>
      <c r="G2681" s="51"/>
      <c r="H2681" s="51"/>
      <c r="I2681" s="88"/>
    </row>
    <row r="2682" spans="1:9" ht="36">
      <c r="A2682" s="95"/>
      <c r="B2682" s="71"/>
      <c r="C2682" s="74" t="s">
        <v>91</v>
      </c>
      <c r="D2682" s="75" t="s">
        <v>1210</v>
      </c>
      <c r="E2682" s="51"/>
      <c r="F2682" s="51"/>
      <c r="G2682" s="51"/>
      <c r="H2682" s="51"/>
      <c r="I2682" s="88"/>
    </row>
    <row r="2683" spans="1:9">
      <c r="A2683" s="95" t="s">
        <v>75</v>
      </c>
      <c r="B2683" s="71"/>
      <c r="C2683" s="74"/>
      <c r="D2683" s="76" t="s">
        <v>1211</v>
      </c>
      <c r="E2683" s="51"/>
      <c r="F2683" s="51"/>
      <c r="G2683" s="51"/>
      <c r="H2683" s="51"/>
      <c r="I2683" s="88"/>
    </row>
    <row r="2684" spans="1:9">
      <c r="A2684" s="95"/>
      <c r="B2684" s="71"/>
      <c r="C2684" s="74"/>
      <c r="D2684" s="75"/>
      <c r="E2684" s="51"/>
      <c r="F2684" s="51"/>
      <c r="G2684" s="51"/>
      <c r="H2684" s="51"/>
      <c r="I2684" s="88"/>
    </row>
    <row r="2685" spans="1:9">
      <c r="A2685" s="95"/>
      <c r="B2685" s="71"/>
      <c r="C2685" s="74"/>
      <c r="D2685" s="75"/>
      <c r="E2685" s="51"/>
      <c r="F2685" s="51"/>
      <c r="G2685" s="51"/>
      <c r="H2685" s="51"/>
      <c r="I2685" s="88"/>
    </row>
    <row r="2686" spans="1:9">
      <c r="A2686" s="95"/>
      <c r="B2686" s="71"/>
      <c r="C2686" s="74"/>
      <c r="D2686" s="75"/>
      <c r="E2686" s="51"/>
      <c r="F2686" s="51"/>
      <c r="G2686" s="51"/>
      <c r="H2686" s="51"/>
      <c r="I2686" s="88"/>
    </row>
    <row r="2687" spans="1:9">
      <c r="A2687" s="95"/>
      <c r="B2687" s="71"/>
      <c r="C2687" s="74"/>
      <c r="D2687" s="78" t="s">
        <v>86</v>
      </c>
      <c r="E2687" s="51"/>
      <c r="F2687" s="51"/>
      <c r="G2687" s="51"/>
      <c r="H2687" s="51"/>
      <c r="I2687" s="88"/>
    </row>
    <row r="2688" spans="1:9" ht="36">
      <c r="A2688" s="90"/>
      <c r="B2688" s="60" t="s">
        <v>76</v>
      </c>
      <c r="C2688" s="62" t="s">
        <v>131</v>
      </c>
      <c r="D2688" s="66" t="s">
        <v>1213</v>
      </c>
      <c r="E2688" s="51"/>
      <c r="F2688" s="51"/>
      <c r="G2688" s="51"/>
      <c r="H2688" s="51"/>
      <c r="I2688" s="88"/>
    </row>
    <row r="2689" spans="1:9" ht="18">
      <c r="A2689" s="91"/>
      <c r="B2689" s="61" t="s">
        <v>77</v>
      </c>
      <c r="C2689" s="63" t="s">
        <v>1212</v>
      </c>
      <c r="D2689" s="66" t="s">
        <v>83</v>
      </c>
      <c r="E2689" s="51"/>
      <c r="F2689" s="51"/>
      <c r="G2689" s="51"/>
      <c r="H2689" s="51"/>
      <c r="I2689" s="88"/>
    </row>
    <row r="2690" spans="1:9" ht="63">
      <c r="A2690" s="92"/>
      <c r="B2690" s="61"/>
      <c r="C2690" s="64" t="s">
        <v>133</v>
      </c>
      <c r="D2690" s="66" t="s">
        <v>1214</v>
      </c>
      <c r="E2690" s="51"/>
      <c r="F2690" s="51"/>
      <c r="G2690" s="51"/>
      <c r="H2690" s="51"/>
      <c r="I2690" s="88"/>
    </row>
    <row r="2691" spans="1:9" ht="27">
      <c r="A2691" s="92" t="s">
        <v>75</v>
      </c>
      <c r="B2691" s="61"/>
      <c r="C2691" s="65" t="s">
        <v>390</v>
      </c>
      <c r="D2691" s="67" t="s">
        <v>1215</v>
      </c>
      <c r="E2691" s="51"/>
      <c r="F2691" s="51"/>
      <c r="G2691" s="51"/>
      <c r="H2691" s="51"/>
      <c r="I2691" s="88"/>
    </row>
    <row r="2692" spans="1:9">
      <c r="A2692" s="92"/>
      <c r="B2692" s="61"/>
      <c r="C2692" s="65"/>
      <c r="D2692" s="66"/>
      <c r="E2692" s="51"/>
      <c r="F2692" s="51"/>
      <c r="G2692" s="51"/>
      <c r="H2692" s="51"/>
      <c r="I2692" s="88"/>
    </row>
    <row r="2693" spans="1:9">
      <c r="A2693" s="92"/>
      <c r="B2693" s="61"/>
      <c r="C2693" s="65"/>
      <c r="D2693" s="66"/>
      <c r="E2693" s="51"/>
      <c r="F2693" s="51"/>
      <c r="G2693" s="51"/>
      <c r="H2693" s="51"/>
      <c r="I2693" s="88"/>
    </row>
    <row r="2694" spans="1:9">
      <c r="A2694" s="92"/>
      <c r="B2694" s="61"/>
      <c r="C2694" s="65"/>
      <c r="D2694" s="66"/>
      <c r="E2694" s="51"/>
      <c r="F2694" s="51"/>
      <c r="G2694" s="51"/>
      <c r="H2694" s="51"/>
      <c r="I2694" s="88"/>
    </row>
    <row r="2695" spans="1:9">
      <c r="A2695" s="92"/>
      <c r="B2695" s="61"/>
      <c r="C2695" s="65"/>
      <c r="D2695" s="69" t="s">
        <v>86</v>
      </c>
      <c r="E2695" s="51"/>
      <c r="F2695" s="51"/>
      <c r="G2695" s="51"/>
      <c r="H2695" s="51"/>
      <c r="I2695" s="88"/>
    </row>
    <row r="2696" spans="1:9" ht="36">
      <c r="A2696" s="93"/>
      <c r="B2696" s="70" t="s">
        <v>76</v>
      </c>
      <c r="C2696" s="72" t="s">
        <v>131</v>
      </c>
      <c r="D2696" s="75" t="s">
        <v>1216</v>
      </c>
      <c r="E2696" s="51"/>
      <c r="F2696" s="51"/>
      <c r="G2696" s="51"/>
      <c r="H2696" s="51"/>
      <c r="I2696" s="88"/>
    </row>
    <row r="2697" spans="1:9" ht="63">
      <c r="A2697" s="94"/>
      <c r="B2697" s="71" t="s">
        <v>77</v>
      </c>
      <c r="C2697" s="57" t="s">
        <v>133</v>
      </c>
      <c r="D2697" s="75" t="s">
        <v>220</v>
      </c>
      <c r="E2697" s="51"/>
      <c r="F2697" s="51"/>
      <c r="G2697" s="51"/>
      <c r="H2697" s="51"/>
      <c r="I2697" s="88"/>
    </row>
    <row r="2698" spans="1:9" ht="27">
      <c r="A2698" s="95"/>
      <c r="B2698" s="71"/>
      <c r="C2698" s="74" t="s">
        <v>390</v>
      </c>
      <c r="D2698" s="75" t="s">
        <v>1214</v>
      </c>
      <c r="E2698" s="51"/>
      <c r="F2698" s="51"/>
      <c r="G2698" s="51"/>
      <c r="H2698" s="51"/>
      <c r="I2698" s="88"/>
    </row>
    <row r="2699" spans="1:9">
      <c r="A2699" s="95" t="s">
        <v>75</v>
      </c>
      <c r="B2699" s="71"/>
      <c r="C2699" s="74"/>
      <c r="D2699" s="76" t="s">
        <v>1215</v>
      </c>
      <c r="E2699" s="51"/>
      <c r="F2699" s="51"/>
      <c r="G2699" s="51"/>
      <c r="H2699" s="51"/>
      <c r="I2699" s="88"/>
    </row>
    <row r="2700" spans="1:9">
      <c r="A2700" s="95"/>
      <c r="B2700" s="71"/>
      <c r="C2700" s="74"/>
      <c r="D2700" s="75"/>
      <c r="E2700" s="51"/>
      <c r="F2700" s="51"/>
      <c r="G2700" s="51"/>
      <c r="H2700" s="51"/>
      <c r="I2700" s="88"/>
    </row>
    <row r="2701" spans="1:9">
      <c r="A2701" s="95"/>
      <c r="B2701" s="71"/>
      <c r="C2701" s="74"/>
      <c r="D2701" s="75"/>
      <c r="E2701" s="51"/>
      <c r="F2701" s="51"/>
      <c r="G2701" s="51"/>
      <c r="H2701" s="51"/>
      <c r="I2701" s="88"/>
    </row>
    <row r="2702" spans="1:9">
      <c r="A2702" s="95"/>
      <c r="B2702" s="71"/>
      <c r="C2702" s="74"/>
      <c r="D2702" s="75"/>
      <c r="E2702" s="51"/>
      <c r="F2702" s="51"/>
      <c r="G2702" s="51"/>
      <c r="H2702" s="51"/>
      <c r="I2702" s="88"/>
    </row>
    <row r="2703" spans="1:9">
      <c r="A2703" s="95"/>
      <c r="B2703" s="71"/>
      <c r="C2703" s="74"/>
      <c r="D2703" s="78" t="s">
        <v>86</v>
      </c>
      <c r="E2703" s="51"/>
      <c r="F2703" s="51"/>
      <c r="G2703" s="51"/>
      <c r="H2703" s="51"/>
      <c r="I2703" s="88"/>
    </row>
    <row r="2704" spans="1:9" ht="36">
      <c r="A2704" s="90"/>
      <c r="B2704" s="60" t="s">
        <v>76</v>
      </c>
      <c r="C2704" s="62" t="s">
        <v>131</v>
      </c>
      <c r="D2704" s="66" t="s">
        <v>1218</v>
      </c>
      <c r="E2704" s="51"/>
      <c r="F2704" s="51"/>
      <c r="G2704" s="51"/>
      <c r="H2704" s="51"/>
      <c r="I2704" s="88"/>
    </row>
    <row r="2705" spans="1:9" ht="45">
      <c r="A2705" s="91"/>
      <c r="B2705" s="61" t="s">
        <v>77</v>
      </c>
      <c r="C2705" s="63" t="s">
        <v>1217</v>
      </c>
      <c r="D2705" s="66" t="s">
        <v>83</v>
      </c>
      <c r="E2705" s="51"/>
      <c r="F2705" s="51"/>
      <c r="G2705" s="51"/>
      <c r="H2705" s="51"/>
      <c r="I2705" s="88"/>
    </row>
    <row r="2706" spans="1:9" ht="63">
      <c r="A2706" s="92"/>
      <c r="B2706" s="61"/>
      <c r="C2706" s="64" t="s">
        <v>133</v>
      </c>
      <c r="D2706" s="66" t="s">
        <v>1219</v>
      </c>
      <c r="E2706" s="51"/>
      <c r="F2706" s="51"/>
      <c r="G2706" s="51"/>
      <c r="H2706" s="51"/>
      <c r="I2706" s="88"/>
    </row>
    <row r="2707" spans="1:9" ht="27">
      <c r="A2707" s="92" t="s">
        <v>75</v>
      </c>
      <c r="B2707" s="61"/>
      <c r="C2707" s="65" t="s">
        <v>390</v>
      </c>
      <c r="D2707" s="67" t="s">
        <v>1220</v>
      </c>
      <c r="E2707" s="51"/>
      <c r="F2707" s="51"/>
      <c r="G2707" s="51"/>
      <c r="H2707" s="51"/>
      <c r="I2707" s="88"/>
    </row>
    <row r="2708" spans="1:9">
      <c r="A2708" s="92"/>
      <c r="B2708" s="61"/>
      <c r="C2708" s="65"/>
      <c r="D2708" s="66"/>
      <c r="E2708" s="51"/>
      <c r="F2708" s="51"/>
      <c r="G2708" s="51"/>
      <c r="H2708" s="51"/>
      <c r="I2708" s="88"/>
    </row>
    <row r="2709" spans="1:9">
      <c r="A2709" s="92"/>
      <c r="B2709" s="61"/>
      <c r="C2709" s="65"/>
      <c r="D2709" s="66"/>
      <c r="E2709" s="51"/>
      <c r="F2709" s="51"/>
      <c r="G2709" s="51"/>
      <c r="H2709" s="51"/>
      <c r="I2709" s="88"/>
    </row>
    <row r="2710" spans="1:9">
      <c r="A2710" s="92"/>
      <c r="B2710" s="61"/>
      <c r="C2710" s="65"/>
      <c r="D2710" s="66"/>
      <c r="E2710" s="51"/>
      <c r="F2710" s="51"/>
      <c r="G2710" s="51"/>
      <c r="H2710" s="51"/>
      <c r="I2710" s="88"/>
    </row>
    <row r="2711" spans="1:9">
      <c r="A2711" s="92"/>
      <c r="B2711" s="61"/>
      <c r="C2711" s="65"/>
      <c r="D2711" s="69" t="s">
        <v>86</v>
      </c>
      <c r="E2711" s="51"/>
      <c r="F2711" s="51"/>
      <c r="G2711" s="51"/>
      <c r="H2711" s="51"/>
      <c r="I2711" s="88"/>
    </row>
    <row r="2712" spans="1:9" ht="36">
      <c r="A2712" s="93"/>
      <c r="B2712" s="70" t="s">
        <v>76</v>
      </c>
      <c r="C2712" s="72" t="s">
        <v>131</v>
      </c>
      <c r="D2712" s="75" t="s">
        <v>1222</v>
      </c>
      <c r="E2712" s="51"/>
      <c r="F2712" s="51"/>
      <c r="G2712" s="51"/>
      <c r="H2712" s="51"/>
      <c r="I2712" s="88"/>
    </row>
    <row r="2713" spans="1:9" ht="27">
      <c r="A2713" s="94"/>
      <c r="B2713" s="71" t="s">
        <v>77</v>
      </c>
      <c r="C2713" s="73" t="s">
        <v>1221</v>
      </c>
      <c r="D2713" s="75" t="s">
        <v>1223</v>
      </c>
      <c r="E2713" s="51"/>
      <c r="F2713" s="51"/>
      <c r="G2713" s="51"/>
      <c r="H2713" s="51"/>
      <c r="I2713" s="88"/>
    </row>
    <row r="2714" spans="1:9" ht="63">
      <c r="A2714" s="95"/>
      <c r="B2714" s="71"/>
      <c r="C2714" s="57" t="s">
        <v>133</v>
      </c>
      <c r="D2714" s="75" t="s">
        <v>1224</v>
      </c>
      <c r="E2714" s="51"/>
      <c r="F2714" s="51"/>
      <c r="G2714" s="51"/>
      <c r="H2714" s="51"/>
      <c r="I2714" s="88"/>
    </row>
    <row r="2715" spans="1:9" ht="27">
      <c r="A2715" s="95" t="s">
        <v>75</v>
      </c>
      <c r="B2715" s="71"/>
      <c r="C2715" s="74" t="s">
        <v>545</v>
      </c>
      <c r="D2715" s="76" t="s">
        <v>1225</v>
      </c>
      <c r="E2715" s="51"/>
      <c r="F2715" s="51"/>
      <c r="G2715" s="51"/>
      <c r="H2715" s="51"/>
      <c r="I2715" s="88"/>
    </row>
    <row r="2716" spans="1:9">
      <c r="A2716" s="95"/>
      <c r="B2716" s="71"/>
      <c r="C2716" s="74"/>
      <c r="D2716" s="75"/>
      <c r="E2716" s="51"/>
      <c r="F2716" s="51"/>
      <c r="G2716" s="51"/>
      <c r="H2716" s="51"/>
      <c r="I2716" s="88"/>
    </row>
    <row r="2717" spans="1:9">
      <c r="A2717" s="95"/>
      <c r="B2717" s="71"/>
      <c r="C2717" s="74"/>
      <c r="D2717" s="75"/>
      <c r="E2717" s="51"/>
      <c r="F2717" s="51"/>
      <c r="G2717" s="51"/>
      <c r="H2717" s="51"/>
      <c r="I2717" s="88"/>
    </row>
    <row r="2718" spans="1:9">
      <c r="A2718" s="95"/>
      <c r="B2718" s="71"/>
      <c r="C2718" s="74"/>
      <c r="D2718" s="75"/>
      <c r="E2718" s="51"/>
      <c r="F2718" s="51"/>
      <c r="G2718" s="51"/>
      <c r="H2718" s="51"/>
      <c r="I2718" s="88"/>
    </row>
    <row r="2719" spans="1:9">
      <c r="A2719" s="95"/>
      <c r="B2719" s="71"/>
      <c r="C2719" s="74"/>
      <c r="D2719" s="78" t="s">
        <v>86</v>
      </c>
      <c r="E2719" s="51"/>
      <c r="F2719" s="51"/>
      <c r="G2719" s="51"/>
      <c r="H2719" s="51"/>
      <c r="I2719" s="88"/>
    </row>
    <row r="2720" spans="1:9" ht="36">
      <c r="A2720" s="90"/>
      <c r="B2720" s="60" t="s">
        <v>76</v>
      </c>
      <c r="C2720" s="62" t="s">
        <v>131</v>
      </c>
      <c r="D2720" s="66" t="s">
        <v>1227</v>
      </c>
      <c r="E2720" s="51"/>
      <c r="F2720" s="51"/>
      <c r="G2720" s="51"/>
      <c r="H2720" s="51"/>
      <c r="I2720" s="88"/>
    </row>
    <row r="2721" spans="1:9" ht="36">
      <c r="A2721" s="91"/>
      <c r="B2721" s="61" t="s">
        <v>77</v>
      </c>
      <c r="C2721" s="63" t="s">
        <v>1226</v>
      </c>
      <c r="D2721" s="66" t="s">
        <v>83</v>
      </c>
      <c r="E2721" s="51"/>
      <c r="F2721" s="51"/>
      <c r="G2721" s="51"/>
      <c r="H2721" s="51"/>
      <c r="I2721" s="88"/>
    </row>
    <row r="2722" spans="1:9" ht="63">
      <c r="A2722" s="92"/>
      <c r="B2722" s="61"/>
      <c r="C2722" s="64" t="s">
        <v>133</v>
      </c>
      <c r="D2722" s="66" t="s">
        <v>1228</v>
      </c>
      <c r="E2722" s="51"/>
      <c r="F2722" s="51"/>
      <c r="G2722" s="51"/>
      <c r="H2722" s="51"/>
      <c r="I2722" s="88"/>
    </row>
    <row r="2723" spans="1:9" ht="27">
      <c r="A2723" s="92" t="s">
        <v>75</v>
      </c>
      <c r="B2723" s="61"/>
      <c r="C2723" s="65" t="s">
        <v>338</v>
      </c>
      <c r="D2723" s="67" t="s">
        <v>1229</v>
      </c>
      <c r="E2723" s="51"/>
      <c r="F2723" s="51"/>
      <c r="G2723" s="51"/>
      <c r="H2723" s="51"/>
      <c r="I2723" s="88"/>
    </row>
    <row r="2724" spans="1:9">
      <c r="A2724" s="92"/>
      <c r="B2724" s="61"/>
      <c r="C2724" s="65"/>
      <c r="D2724" s="66"/>
      <c r="E2724" s="51"/>
      <c r="F2724" s="51"/>
      <c r="G2724" s="51"/>
      <c r="H2724" s="51"/>
      <c r="I2724" s="88"/>
    </row>
    <row r="2725" spans="1:9">
      <c r="A2725" s="92"/>
      <c r="B2725" s="61"/>
      <c r="C2725" s="65"/>
      <c r="D2725" s="66"/>
      <c r="E2725" s="51"/>
      <c r="F2725" s="51"/>
      <c r="G2725" s="51"/>
      <c r="H2725" s="51"/>
      <c r="I2725" s="88"/>
    </row>
    <row r="2726" spans="1:9">
      <c r="A2726" s="92"/>
      <c r="B2726" s="61"/>
      <c r="C2726" s="65"/>
      <c r="D2726" s="66"/>
      <c r="E2726" s="51"/>
      <c r="F2726" s="51"/>
      <c r="G2726" s="51"/>
      <c r="H2726" s="51"/>
      <c r="I2726" s="88"/>
    </row>
    <row r="2727" spans="1:9">
      <c r="A2727" s="92"/>
      <c r="B2727" s="61"/>
      <c r="C2727" s="65"/>
      <c r="D2727" s="69" t="s">
        <v>86</v>
      </c>
      <c r="E2727" s="51"/>
      <c r="F2727" s="51"/>
      <c r="G2727" s="51"/>
      <c r="H2727" s="51"/>
      <c r="I2727" s="88"/>
    </row>
    <row r="2728" spans="1:9" ht="36">
      <c r="A2728" s="93"/>
      <c r="B2728" s="70" t="s">
        <v>76</v>
      </c>
      <c r="C2728" s="72" t="s">
        <v>131</v>
      </c>
      <c r="D2728" s="75" t="s">
        <v>1230</v>
      </c>
      <c r="E2728" s="51"/>
      <c r="F2728" s="51"/>
      <c r="G2728" s="51"/>
      <c r="H2728" s="51"/>
      <c r="I2728" s="88"/>
    </row>
    <row r="2729" spans="1:9" ht="63">
      <c r="A2729" s="94"/>
      <c r="B2729" s="71" t="s">
        <v>77</v>
      </c>
      <c r="C2729" s="57" t="s">
        <v>133</v>
      </c>
      <c r="D2729" s="75" t="s">
        <v>83</v>
      </c>
      <c r="E2729" s="51"/>
      <c r="F2729" s="51"/>
      <c r="G2729" s="51"/>
      <c r="H2729" s="51"/>
      <c r="I2729" s="88"/>
    </row>
    <row r="2730" spans="1:9" ht="27">
      <c r="A2730" s="95"/>
      <c r="B2730" s="71"/>
      <c r="C2730" s="74" t="s">
        <v>338</v>
      </c>
      <c r="D2730" s="75" t="s">
        <v>1231</v>
      </c>
      <c r="E2730" s="51"/>
      <c r="F2730" s="51"/>
      <c r="G2730" s="51"/>
      <c r="H2730" s="51"/>
      <c r="I2730" s="88"/>
    </row>
    <row r="2731" spans="1:9">
      <c r="A2731" s="95" t="s">
        <v>75</v>
      </c>
      <c r="B2731" s="71"/>
      <c r="C2731" s="74"/>
      <c r="D2731" s="76" t="s">
        <v>1232</v>
      </c>
      <c r="E2731" s="51"/>
      <c r="F2731" s="51"/>
      <c r="G2731" s="51"/>
      <c r="H2731" s="51"/>
      <c r="I2731" s="88"/>
    </row>
    <row r="2732" spans="1:9">
      <c r="A2732" s="95"/>
      <c r="B2732" s="71"/>
      <c r="C2732" s="74"/>
      <c r="D2732" s="75"/>
      <c r="E2732" s="51"/>
      <c r="F2732" s="51"/>
      <c r="G2732" s="51"/>
      <c r="H2732" s="51"/>
      <c r="I2732" s="88"/>
    </row>
    <row r="2733" spans="1:9">
      <c r="A2733" s="95"/>
      <c r="B2733" s="71"/>
      <c r="C2733" s="74"/>
      <c r="D2733" s="75"/>
      <c r="E2733" s="51"/>
      <c r="F2733" s="51"/>
      <c r="G2733" s="51"/>
      <c r="H2733" s="51"/>
      <c r="I2733" s="88"/>
    </row>
    <row r="2734" spans="1:9">
      <c r="A2734" s="95"/>
      <c r="B2734" s="71"/>
      <c r="C2734" s="74"/>
      <c r="D2734" s="75"/>
      <c r="E2734" s="51"/>
      <c r="F2734" s="51"/>
      <c r="G2734" s="51"/>
      <c r="H2734" s="51"/>
      <c r="I2734" s="88"/>
    </row>
    <row r="2735" spans="1:9">
      <c r="A2735" s="95"/>
      <c r="B2735" s="71"/>
      <c r="C2735" s="74"/>
      <c r="D2735" s="78" t="s">
        <v>86</v>
      </c>
      <c r="E2735" s="51"/>
      <c r="F2735" s="51"/>
      <c r="G2735" s="51"/>
      <c r="H2735" s="51"/>
      <c r="I2735" s="88"/>
    </row>
    <row r="2736" spans="1:9" ht="36">
      <c r="A2736" s="90"/>
      <c r="B2736" s="60" t="s">
        <v>76</v>
      </c>
      <c r="C2736" s="62" t="s">
        <v>131</v>
      </c>
      <c r="D2736" s="66" t="s">
        <v>1233</v>
      </c>
      <c r="E2736" s="51"/>
      <c r="F2736" s="51"/>
      <c r="G2736" s="51"/>
      <c r="H2736" s="51"/>
      <c r="I2736" s="88"/>
    </row>
    <row r="2737" spans="1:9" ht="63">
      <c r="A2737" s="91"/>
      <c r="B2737" s="61" t="s">
        <v>77</v>
      </c>
      <c r="C2737" s="64" t="s">
        <v>133</v>
      </c>
      <c r="D2737" s="66" t="s">
        <v>83</v>
      </c>
      <c r="E2737" s="51"/>
      <c r="F2737" s="51"/>
      <c r="G2737" s="51"/>
      <c r="H2737" s="51"/>
      <c r="I2737" s="88"/>
    </row>
    <row r="2738" spans="1:9" ht="27">
      <c r="A2738" s="92"/>
      <c r="B2738" s="61"/>
      <c r="C2738" s="65" t="s">
        <v>185</v>
      </c>
      <c r="D2738" s="66" t="s">
        <v>1231</v>
      </c>
      <c r="E2738" s="51"/>
      <c r="F2738" s="51"/>
      <c r="G2738" s="51"/>
      <c r="H2738" s="51"/>
      <c r="I2738" s="88"/>
    </row>
    <row r="2739" spans="1:9">
      <c r="A2739" s="92" t="s">
        <v>75</v>
      </c>
      <c r="B2739" s="61"/>
      <c r="C2739" s="65"/>
      <c r="D2739" s="67" t="s">
        <v>1232</v>
      </c>
      <c r="E2739" s="51"/>
      <c r="F2739" s="51"/>
      <c r="G2739" s="51"/>
      <c r="H2739" s="51"/>
      <c r="I2739" s="88"/>
    </row>
    <row r="2740" spans="1:9">
      <c r="A2740" s="92"/>
      <c r="B2740" s="61"/>
      <c r="C2740" s="65"/>
      <c r="D2740" s="66"/>
      <c r="E2740" s="51"/>
      <c r="F2740" s="51"/>
      <c r="G2740" s="51"/>
      <c r="H2740" s="51"/>
      <c r="I2740" s="88"/>
    </row>
    <row r="2741" spans="1:9">
      <c r="A2741" s="92"/>
      <c r="B2741" s="61"/>
      <c r="C2741" s="65"/>
      <c r="D2741" s="66"/>
      <c r="E2741" s="51"/>
      <c r="F2741" s="51"/>
      <c r="G2741" s="51"/>
      <c r="H2741" s="51"/>
      <c r="I2741" s="88"/>
    </row>
    <row r="2742" spans="1:9">
      <c r="A2742" s="92"/>
      <c r="B2742" s="61"/>
      <c r="C2742" s="65"/>
      <c r="D2742" s="66"/>
      <c r="E2742" s="51"/>
      <c r="F2742" s="51"/>
      <c r="G2742" s="51"/>
      <c r="H2742" s="51"/>
      <c r="I2742" s="88"/>
    </row>
    <row r="2743" spans="1:9">
      <c r="A2743" s="92"/>
      <c r="B2743" s="61"/>
      <c r="C2743" s="65"/>
      <c r="D2743" s="69" t="s">
        <v>86</v>
      </c>
      <c r="E2743" s="51"/>
      <c r="F2743" s="51"/>
      <c r="G2743" s="51"/>
      <c r="H2743" s="51"/>
      <c r="I2743" s="88"/>
    </row>
    <row r="2744" spans="1:9" ht="36">
      <c r="A2744" s="93"/>
      <c r="B2744" s="70" t="s">
        <v>76</v>
      </c>
      <c r="C2744" s="72" t="s">
        <v>131</v>
      </c>
      <c r="D2744" s="75" t="s">
        <v>1234</v>
      </c>
      <c r="E2744" s="51"/>
      <c r="F2744" s="51"/>
      <c r="G2744" s="51"/>
      <c r="H2744" s="51"/>
      <c r="I2744" s="88"/>
    </row>
    <row r="2745" spans="1:9" ht="63">
      <c r="A2745" s="94"/>
      <c r="B2745" s="71" t="s">
        <v>77</v>
      </c>
      <c r="C2745" s="57" t="s">
        <v>133</v>
      </c>
      <c r="D2745" s="75" t="s">
        <v>83</v>
      </c>
      <c r="E2745" s="51"/>
      <c r="F2745" s="51"/>
      <c r="G2745" s="51"/>
      <c r="H2745" s="51"/>
      <c r="I2745" s="88"/>
    </row>
    <row r="2746" spans="1:9" ht="36">
      <c r="A2746" s="95"/>
      <c r="B2746" s="71"/>
      <c r="C2746" s="74" t="s">
        <v>820</v>
      </c>
      <c r="D2746" s="75" t="s">
        <v>1235</v>
      </c>
      <c r="E2746" s="51"/>
      <c r="F2746" s="51"/>
      <c r="G2746" s="51"/>
      <c r="H2746" s="51"/>
      <c r="I2746" s="88"/>
    </row>
    <row r="2747" spans="1:9">
      <c r="A2747" s="95" t="s">
        <v>75</v>
      </c>
      <c r="B2747" s="71"/>
      <c r="C2747" s="74"/>
      <c r="D2747" s="76" t="s">
        <v>1236</v>
      </c>
      <c r="E2747" s="51"/>
      <c r="F2747" s="51"/>
      <c r="G2747" s="51"/>
      <c r="H2747" s="51"/>
      <c r="I2747" s="88"/>
    </row>
    <row r="2748" spans="1:9">
      <c r="A2748" s="95"/>
      <c r="B2748" s="71"/>
      <c r="C2748" s="74"/>
      <c r="D2748" s="75"/>
      <c r="E2748" s="51"/>
      <c r="F2748" s="51"/>
      <c r="G2748" s="51"/>
      <c r="H2748" s="51"/>
      <c r="I2748" s="88"/>
    </row>
    <row r="2749" spans="1:9">
      <c r="A2749" s="95"/>
      <c r="B2749" s="71"/>
      <c r="C2749" s="74"/>
      <c r="D2749" s="75"/>
      <c r="E2749" s="51"/>
      <c r="F2749" s="51"/>
      <c r="G2749" s="51"/>
      <c r="H2749" s="51"/>
      <c r="I2749" s="88"/>
    </row>
    <row r="2750" spans="1:9">
      <c r="A2750" s="95"/>
      <c r="B2750" s="71"/>
      <c r="C2750" s="74"/>
      <c r="D2750" s="75"/>
      <c r="E2750" s="51"/>
      <c r="F2750" s="51"/>
      <c r="G2750" s="51"/>
      <c r="H2750" s="51"/>
      <c r="I2750" s="88"/>
    </row>
    <row r="2751" spans="1:9">
      <c r="A2751" s="95"/>
      <c r="B2751" s="71"/>
      <c r="C2751" s="74"/>
      <c r="D2751" s="78" t="s">
        <v>86</v>
      </c>
      <c r="E2751" s="51"/>
      <c r="F2751" s="51"/>
      <c r="G2751" s="51"/>
      <c r="H2751" s="51"/>
      <c r="I2751" s="88"/>
    </row>
    <row r="2752" spans="1:9" ht="36">
      <c r="A2752" s="90"/>
      <c r="B2752" s="60" t="s">
        <v>76</v>
      </c>
      <c r="C2752" s="62" t="s">
        <v>131</v>
      </c>
      <c r="D2752" s="66" t="s">
        <v>1237</v>
      </c>
      <c r="E2752" s="51"/>
      <c r="F2752" s="51"/>
      <c r="G2752" s="51"/>
      <c r="H2752" s="51"/>
      <c r="I2752" s="88"/>
    </row>
    <row r="2753" spans="1:9" ht="63">
      <c r="A2753" s="91"/>
      <c r="B2753" s="61" t="s">
        <v>77</v>
      </c>
      <c r="C2753" s="64" t="s">
        <v>133</v>
      </c>
      <c r="D2753" s="66" t="s">
        <v>83</v>
      </c>
      <c r="E2753" s="51"/>
      <c r="F2753" s="51"/>
      <c r="G2753" s="51"/>
      <c r="H2753" s="51"/>
      <c r="I2753" s="88"/>
    </row>
    <row r="2754" spans="1:9" ht="36">
      <c r="A2754" s="92"/>
      <c r="B2754" s="61"/>
      <c r="C2754" s="65" t="s">
        <v>433</v>
      </c>
      <c r="D2754" s="66" t="s">
        <v>1235</v>
      </c>
      <c r="E2754" s="51"/>
      <c r="F2754" s="51"/>
      <c r="G2754" s="51"/>
      <c r="H2754" s="51"/>
      <c r="I2754" s="88"/>
    </row>
    <row r="2755" spans="1:9">
      <c r="A2755" s="92" t="s">
        <v>75</v>
      </c>
      <c r="B2755" s="61"/>
      <c r="C2755" s="65"/>
      <c r="D2755" s="67" t="s">
        <v>1236</v>
      </c>
      <c r="E2755" s="51"/>
      <c r="F2755" s="51"/>
      <c r="G2755" s="51"/>
      <c r="H2755" s="51"/>
      <c r="I2755" s="88"/>
    </row>
    <row r="2756" spans="1:9">
      <c r="A2756" s="92"/>
      <c r="B2756" s="61"/>
      <c r="C2756" s="65"/>
      <c r="D2756" s="66"/>
      <c r="E2756" s="51"/>
      <c r="F2756" s="51"/>
      <c r="G2756" s="51"/>
      <c r="H2756" s="51"/>
      <c r="I2756" s="88"/>
    </row>
    <row r="2757" spans="1:9">
      <c r="A2757" s="92"/>
      <c r="B2757" s="61"/>
      <c r="C2757" s="65"/>
      <c r="D2757" s="66"/>
      <c r="E2757" s="51"/>
      <c r="F2757" s="51"/>
      <c r="G2757" s="51"/>
      <c r="H2757" s="51"/>
      <c r="I2757" s="88"/>
    </row>
    <row r="2758" spans="1:9">
      <c r="A2758" s="92"/>
      <c r="B2758" s="61"/>
      <c r="C2758" s="65"/>
      <c r="D2758" s="66"/>
      <c r="E2758" s="51"/>
      <c r="F2758" s="51"/>
      <c r="G2758" s="51"/>
      <c r="H2758" s="51"/>
      <c r="I2758" s="88"/>
    </row>
    <row r="2759" spans="1:9">
      <c r="A2759" s="92"/>
      <c r="B2759" s="61"/>
      <c r="C2759" s="65"/>
      <c r="D2759" s="69" t="s">
        <v>86</v>
      </c>
      <c r="E2759" s="51"/>
      <c r="F2759" s="51"/>
      <c r="G2759" s="51"/>
      <c r="H2759" s="51"/>
      <c r="I2759" s="88"/>
    </row>
    <row r="2760" spans="1:9" ht="36">
      <c r="A2760" s="93"/>
      <c r="B2760" s="70" t="s">
        <v>76</v>
      </c>
      <c r="C2760" s="72" t="s">
        <v>131</v>
      </c>
      <c r="D2760" s="75" t="s">
        <v>1239</v>
      </c>
      <c r="E2760" s="51"/>
      <c r="F2760" s="51"/>
      <c r="G2760" s="51"/>
      <c r="H2760" s="51"/>
      <c r="I2760" s="88"/>
    </row>
    <row r="2761" spans="1:9" ht="18">
      <c r="A2761" s="94"/>
      <c r="B2761" s="71" t="s">
        <v>77</v>
      </c>
      <c r="C2761" s="73" t="s">
        <v>1238</v>
      </c>
      <c r="D2761" s="75" t="s">
        <v>83</v>
      </c>
      <c r="E2761" s="51"/>
      <c r="F2761" s="51"/>
      <c r="G2761" s="51"/>
      <c r="H2761" s="51"/>
      <c r="I2761" s="88"/>
    </row>
    <row r="2762" spans="1:9" ht="63">
      <c r="A2762" s="95"/>
      <c r="B2762" s="71"/>
      <c r="C2762" s="57" t="s">
        <v>133</v>
      </c>
      <c r="D2762" s="75" t="s">
        <v>1240</v>
      </c>
      <c r="E2762" s="51"/>
      <c r="F2762" s="51"/>
      <c r="G2762" s="51"/>
      <c r="H2762" s="51"/>
      <c r="I2762" s="88"/>
    </row>
    <row r="2763" spans="1:9" ht="27">
      <c r="A2763" s="95" t="s">
        <v>75</v>
      </c>
      <c r="B2763" s="71"/>
      <c r="C2763" s="74" t="s">
        <v>390</v>
      </c>
      <c r="D2763" s="76" t="s">
        <v>1241</v>
      </c>
      <c r="E2763" s="51"/>
      <c r="F2763" s="51"/>
      <c r="G2763" s="51"/>
      <c r="H2763" s="51"/>
      <c r="I2763" s="88"/>
    </row>
    <row r="2764" spans="1:9">
      <c r="A2764" s="95"/>
      <c r="B2764" s="71"/>
      <c r="C2764" s="74"/>
      <c r="D2764" s="75"/>
      <c r="E2764" s="51"/>
      <c r="F2764" s="51"/>
      <c r="G2764" s="51"/>
      <c r="H2764" s="51"/>
      <c r="I2764" s="88"/>
    </row>
    <row r="2765" spans="1:9">
      <c r="A2765" s="95"/>
      <c r="B2765" s="71"/>
      <c r="C2765" s="74"/>
      <c r="D2765" s="75"/>
      <c r="E2765" s="51"/>
      <c r="F2765" s="51"/>
      <c r="G2765" s="51"/>
      <c r="H2765" s="51"/>
      <c r="I2765" s="88"/>
    </row>
    <row r="2766" spans="1:9">
      <c r="A2766" s="95"/>
      <c r="B2766" s="71"/>
      <c r="C2766" s="74"/>
      <c r="D2766" s="75"/>
      <c r="E2766" s="51"/>
      <c r="F2766" s="51"/>
      <c r="G2766" s="51"/>
      <c r="H2766" s="51"/>
      <c r="I2766" s="88"/>
    </row>
    <row r="2767" spans="1:9">
      <c r="A2767" s="95"/>
      <c r="B2767" s="71"/>
      <c r="C2767" s="74"/>
      <c r="D2767" s="78" t="s">
        <v>86</v>
      </c>
      <c r="E2767" s="51"/>
      <c r="F2767" s="51"/>
      <c r="G2767" s="51"/>
      <c r="H2767" s="51"/>
      <c r="I2767" s="88"/>
    </row>
    <row r="2768" spans="1:9" ht="90">
      <c r="A2768" s="90"/>
      <c r="B2768" s="60" t="s">
        <v>76</v>
      </c>
      <c r="C2768" s="79" t="s">
        <v>607</v>
      </c>
      <c r="D2768" s="66" t="s">
        <v>1242</v>
      </c>
      <c r="E2768" s="51"/>
      <c r="F2768" s="51"/>
      <c r="G2768" s="51"/>
      <c r="H2768" s="51"/>
      <c r="I2768" s="88"/>
    </row>
    <row r="2769" spans="1:9" ht="63">
      <c r="A2769" s="91"/>
      <c r="B2769" s="61" t="s">
        <v>77</v>
      </c>
      <c r="C2769" s="64" t="s">
        <v>133</v>
      </c>
      <c r="D2769" s="66" t="s">
        <v>220</v>
      </c>
      <c r="E2769" s="51"/>
      <c r="F2769" s="51"/>
      <c r="G2769" s="51"/>
      <c r="H2769" s="51"/>
      <c r="I2769" s="88"/>
    </row>
    <row r="2770" spans="1:9" ht="27">
      <c r="A2770" s="92"/>
      <c r="B2770" s="61"/>
      <c r="C2770" s="65" t="s">
        <v>264</v>
      </c>
      <c r="D2770" s="66" t="s">
        <v>1243</v>
      </c>
      <c r="E2770" s="51"/>
      <c r="F2770" s="51"/>
      <c r="G2770" s="51"/>
      <c r="H2770" s="51"/>
      <c r="I2770" s="88"/>
    </row>
    <row r="2771" spans="1:9">
      <c r="A2771" s="92" t="s">
        <v>75</v>
      </c>
      <c r="B2771" s="61"/>
      <c r="C2771" s="65"/>
      <c r="D2771" s="67" t="s">
        <v>1244</v>
      </c>
      <c r="E2771" s="51"/>
      <c r="F2771" s="51"/>
      <c r="G2771" s="51"/>
      <c r="H2771" s="51"/>
      <c r="I2771" s="88"/>
    </row>
    <row r="2772" spans="1:9">
      <c r="A2772" s="92"/>
      <c r="B2772" s="61"/>
      <c r="C2772" s="65"/>
      <c r="D2772" s="66"/>
      <c r="E2772" s="51"/>
      <c r="F2772" s="51"/>
      <c r="G2772" s="51"/>
      <c r="H2772" s="51"/>
      <c r="I2772" s="88"/>
    </row>
    <row r="2773" spans="1:9">
      <c r="A2773" s="92"/>
      <c r="B2773" s="61"/>
      <c r="C2773" s="65"/>
      <c r="D2773" s="66"/>
      <c r="E2773" s="51"/>
      <c r="F2773" s="51"/>
      <c r="G2773" s="51"/>
      <c r="H2773" s="51"/>
      <c r="I2773" s="88"/>
    </row>
    <row r="2774" spans="1:9">
      <c r="A2774" s="92"/>
      <c r="B2774" s="61"/>
      <c r="C2774" s="65"/>
      <c r="D2774" s="66"/>
      <c r="E2774" s="51"/>
      <c r="F2774" s="51"/>
      <c r="G2774" s="51"/>
      <c r="H2774" s="51"/>
      <c r="I2774" s="88"/>
    </row>
    <row r="2775" spans="1:9">
      <c r="A2775" s="92"/>
      <c r="B2775" s="61"/>
      <c r="C2775" s="65"/>
      <c r="D2775" s="69" t="s">
        <v>86</v>
      </c>
      <c r="E2775" s="51"/>
      <c r="F2775" s="51"/>
      <c r="G2775" s="51"/>
      <c r="H2775" s="51"/>
      <c r="I2775" s="88"/>
    </row>
    <row r="2776" spans="1:9" ht="36">
      <c r="A2776" s="93"/>
      <c r="B2776" s="70" t="s">
        <v>76</v>
      </c>
      <c r="C2776" s="72" t="s">
        <v>131</v>
      </c>
      <c r="D2776" s="75" t="s">
        <v>1245</v>
      </c>
      <c r="E2776" s="51"/>
      <c r="F2776" s="51"/>
      <c r="G2776" s="51"/>
      <c r="H2776" s="51"/>
      <c r="I2776" s="88"/>
    </row>
    <row r="2777" spans="1:9" ht="63">
      <c r="A2777" s="94"/>
      <c r="B2777" s="71" t="s">
        <v>77</v>
      </c>
      <c r="C2777" s="57" t="s">
        <v>133</v>
      </c>
      <c r="D2777" s="75" t="s">
        <v>83</v>
      </c>
      <c r="E2777" s="51"/>
      <c r="F2777" s="51"/>
      <c r="G2777" s="51"/>
      <c r="H2777" s="51"/>
      <c r="I2777" s="88"/>
    </row>
    <row r="2778" spans="1:9" ht="27">
      <c r="A2778" s="95"/>
      <c r="B2778" s="71"/>
      <c r="C2778" s="74" t="s">
        <v>185</v>
      </c>
      <c r="D2778" s="75" t="s">
        <v>1246</v>
      </c>
      <c r="E2778" s="51"/>
      <c r="F2778" s="51"/>
      <c r="G2778" s="51"/>
      <c r="H2778" s="51"/>
      <c r="I2778" s="88"/>
    </row>
    <row r="2779" spans="1:9">
      <c r="A2779" s="95" t="s">
        <v>75</v>
      </c>
      <c r="B2779" s="71"/>
      <c r="C2779" s="74"/>
      <c r="D2779" s="76" t="s">
        <v>1247</v>
      </c>
      <c r="E2779" s="51"/>
      <c r="F2779" s="51"/>
      <c r="G2779" s="51"/>
      <c r="H2779" s="51"/>
      <c r="I2779" s="88"/>
    </row>
    <row r="2780" spans="1:9">
      <c r="A2780" s="95"/>
      <c r="B2780" s="71"/>
      <c r="C2780" s="74"/>
      <c r="D2780" s="75"/>
      <c r="E2780" s="51"/>
      <c r="F2780" s="51"/>
      <c r="G2780" s="51"/>
      <c r="H2780" s="51"/>
      <c r="I2780" s="88"/>
    </row>
    <row r="2781" spans="1:9">
      <c r="A2781" s="95"/>
      <c r="B2781" s="71"/>
      <c r="C2781" s="74"/>
      <c r="D2781" s="75"/>
      <c r="E2781" s="51"/>
      <c r="F2781" s="51"/>
      <c r="G2781" s="51"/>
      <c r="H2781" s="51"/>
      <c r="I2781" s="88"/>
    </row>
    <row r="2782" spans="1:9">
      <c r="A2782" s="95"/>
      <c r="B2782" s="71"/>
      <c r="C2782" s="74"/>
      <c r="D2782" s="75"/>
      <c r="E2782" s="51"/>
      <c r="F2782" s="51"/>
      <c r="G2782" s="51"/>
      <c r="H2782" s="51"/>
      <c r="I2782" s="88"/>
    </row>
    <row r="2783" spans="1:9">
      <c r="A2783" s="95"/>
      <c r="B2783" s="71"/>
      <c r="C2783" s="74"/>
      <c r="D2783" s="78" t="s">
        <v>86</v>
      </c>
      <c r="E2783" s="51"/>
      <c r="F2783" s="51"/>
      <c r="G2783" s="51"/>
      <c r="H2783" s="51"/>
      <c r="I2783" s="88"/>
    </row>
    <row r="2784" spans="1:9" ht="36">
      <c r="A2784" s="90"/>
      <c r="B2784" s="60" t="s">
        <v>76</v>
      </c>
      <c r="C2784" s="62" t="s">
        <v>131</v>
      </c>
      <c r="D2784" s="66" t="s">
        <v>1249</v>
      </c>
      <c r="E2784" s="51"/>
      <c r="F2784" s="51"/>
      <c r="G2784" s="51"/>
      <c r="H2784" s="51"/>
      <c r="I2784" s="88"/>
    </row>
    <row r="2785" spans="1:9" ht="45">
      <c r="A2785" s="91"/>
      <c r="B2785" s="61" t="s">
        <v>77</v>
      </c>
      <c r="C2785" s="63" t="s">
        <v>1248</v>
      </c>
      <c r="D2785" s="66" t="s">
        <v>83</v>
      </c>
      <c r="E2785" s="51"/>
      <c r="F2785" s="51"/>
      <c r="G2785" s="51"/>
      <c r="H2785" s="51"/>
      <c r="I2785" s="88"/>
    </row>
    <row r="2786" spans="1:9" ht="63">
      <c r="A2786" s="92"/>
      <c r="B2786" s="61"/>
      <c r="C2786" s="64" t="s">
        <v>133</v>
      </c>
      <c r="D2786" s="66" t="s">
        <v>1250</v>
      </c>
      <c r="E2786" s="51"/>
      <c r="F2786" s="51"/>
      <c r="G2786" s="51"/>
      <c r="H2786" s="51"/>
      <c r="I2786" s="88"/>
    </row>
    <row r="2787" spans="1:9" ht="27">
      <c r="A2787" s="92" t="s">
        <v>75</v>
      </c>
      <c r="B2787" s="61"/>
      <c r="C2787" s="65" t="s">
        <v>141</v>
      </c>
      <c r="D2787" s="67" t="s">
        <v>1251</v>
      </c>
      <c r="E2787" s="51"/>
      <c r="F2787" s="51"/>
      <c r="G2787" s="51"/>
      <c r="H2787" s="51"/>
      <c r="I2787" s="88"/>
    </row>
    <row r="2788" spans="1:9">
      <c r="A2788" s="92"/>
      <c r="B2788" s="61"/>
      <c r="C2788" s="65"/>
      <c r="D2788" s="66"/>
      <c r="E2788" s="51"/>
      <c r="F2788" s="51"/>
      <c r="G2788" s="51"/>
      <c r="H2788" s="51"/>
      <c r="I2788" s="88"/>
    </row>
    <row r="2789" spans="1:9">
      <c r="A2789" s="92"/>
      <c r="B2789" s="61"/>
      <c r="C2789" s="65"/>
      <c r="D2789" s="66"/>
      <c r="E2789" s="51"/>
      <c r="F2789" s="51"/>
      <c r="G2789" s="51"/>
      <c r="H2789" s="51"/>
      <c r="I2789" s="88"/>
    </row>
    <row r="2790" spans="1:9">
      <c r="A2790" s="92"/>
      <c r="B2790" s="61"/>
      <c r="C2790" s="65"/>
      <c r="D2790" s="66"/>
      <c r="E2790" s="51"/>
      <c r="F2790" s="51"/>
      <c r="G2790" s="51"/>
      <c r="H2790" s="51"/>
      <c r="I2790" s="88"/>
    </row>
    <row r="2791" spans="1:9">
      <c r="A2791" s="92"/>
      <c r="B2791" s="61"/>
      <c r="C2791" s="65"/>
      <c r="D2791" s="69" t="s">
        <v>86</v>
      </c>
      <c r="E2791" s="51"/>
      <c r="F2791" s="51"/>
      <c r="G2791" s="51"/>
      <c r="H2791" s="51"/>
      <c r="I2791" s="88"/>
    </row>
    <row r="2792" spans="1:9" ht="36">
      <c r="A2792" s="93"/>
      <c r="B2792" s="70" t="s">
        <v>76</v>
      </c>
      <c r="C2792" s="72" t="s">
        <v>131</v>
      </c>
      <c r="D2792" s="75" t="s">
        <v>1253</v>
      </c>
      <c r="E2792" s="51"/>
      <c r="F2792" s="51"/>
      <c r="G2792" s="51"/>
      <c r="H2792" s="51"/>
      <c r="I2792" s="88"/>
    </row>
    <row r="2793" spans="1:9" ht="27">
      <c r="A2793" s="94"/>
      <c r="B2793" s="71" t="s">
        <v>77</v>
      </c>
      <c r="C2793" s="73" t="s">
        <v>1252</v>
      </c>
      <c r="D2793" s="75" t="s">
        <v>881</v>
      </c>
      <c r="E2793" s="51"/>
      <c r="F2793" s="51"/>
      <c r="G2793" s="51"/>
      <c r="H2793" s="51"/>
      <c r="I2793" s="88"/>
    </row>
    <row r="2794" spans="1:9" ht="63">
      <c r="A2794" s="95"/>
      <c r="B2794" s="71"/>
      <c r="C2794" s="57" t="s">
        <v>133</v>
      </c>
      <c r="D2794" s="75" t="s">
        <v>1254</v>
      </c>
      <c r="E2794" s="51"/>
      <c r="F2794" s="51"/>
      <c r="G2794" s="51"/>
      <c r="H2794" s="51"/>
      <c r="I2794" s="88"/>
    </row>
    <row r="2795" spans="1:9" ht="27">
      <c r="A2795" s="95" t="s">
        <v>75</v>
      </c>
      <c r="B2795" s="71"/>
      <c r="C2795" s="74" t="s">
        <v>246</v>
      </c>
      <c r="D2795" s="76" t="s">
        <v>1255</v>
      </c>
      <c r="E2795" s="51"/>
      <c r="F2795" s="51"/>
      <c r="G2795" s="51"/>
      <c r="H2795" s="51"/>
      <c r="I2795" s="88"/>
    </row>
    <row r="2796" spans="1:9">
      <c r="A2796" s="95"/>
      <c r="B2796" s="71"/>
      <c r="C2796" s="74"/>
      <c r="D2796" s="75"/>
      <c r="E2796" s="51"/>
      <c r="F2796" s="51"/>
      <c r="G2796" s="51"/>
      <c r="H2796" s="51"/>
      <c r="I2796" s="88"/>
    </row>
    <row r="2797" spans="1:9">
      <c r="A2797" s="95"/>
      <c r="B2797" s="71"/>
      <c r="C2797" s="74"/>
      <c r="D2797" s="75"/>
      <c r="E2797" s="51"/>
      <c r="F2797" s="51"/>
      <c r="G2797" s="51"/>
      <c r="H2797" s="51"/>
      <c r="I2797" s="88"/>
    </row>
    <row r="2798" spans="1:9">
      <c r="A2798" s="95"/>
      <c r="B2798" s="71"/>
      <c r="C2798" s="74"/>
      <c r="D2798" s="75"/>
      <c r="E2798" s="51"/>
      <c r="F2798" s="51"/>
      <c r="G2798" s="51"/>
      <c r="H2798" s="51"/>
      <c r="I2798" s="88"/>
    </row>
    <row r="2799" spans="1:9">
      <c r="A2799" s="95"/>
      <c r="B2799" s="71"/>
      <c r="C2799" s="74"/>
      <c r="D2799" s="78" t="s">
        <v>86</v>
      </c>
      <c r="E2799" s="51"/>
      <c r="F2799" s="51"/>
      <c r="G2799" s="51"/>
      <c r="H2799" s="51"/>
      <c r="I2799" s="88"/>
    </row>
    <row r="2800" spans="1:9" ht="36">
      <c r="A2800" s="90"/>
      <c r="B2800" s="60" t="s">
        <v>117</v>
      </c>
      <c r="C2800" s="62" t="s">
        <v>131</v>
      </c>
      <c r="D2800" s="66" t="s">
        <v>1257</v>
      </c>
      <c r="E2800" s="51"/>
      <c r="F2800" s="51"/>
      <c r="G2800" s="51"/>
      <c r="H2800" s="51"/>
      <c r="I2800" s="88"/>
    </row>
    <row r="2801" spans="1:9" ht="108">
      <c r="A2801" s="91"/>
      <c r="B2801" s="61" t="s">
        <v>87</v>
      </c>
      <c r="C2801" s="63" t="s">
        <v>1256</v>
      </c>
      <c r="D2801" s="66" t="s">
        <v>83</v>
      </c>
      <c r="E2801" s="51"/>
      <c r="F2801" s="51"/>
      <c r="G2801" s="51"/>
      <c r="H2801" s="51"/>
      <c r="I2801" s="88"/>
    </row>
    <row r="2802" spans="1:9" ht="63">
      <c r="A2802" s="92"/>
      <c r="B2802" s="61"/>
      <c r="C2802" s="64" t="s">
        <v>133</v>
      </c>
      <c r="D2802" s="66" t="s">
        <v>1258</v>
      </c>
      <c r="E2802" s="51"/>
      <c r="F2802" s="51"/>
      <c r="G2802" s="51"/>
      <c r="H2802" s="51"/>
      <c r="I2802" s="88"/>
    </row>
    <row r="2803" spans="1:9" ht="36">
      <c r="A2803" s="92" t="s">
        <v>75</v>
      </c>
      <c r="B2803" s="61"/>
      <c r="C2803" s="65" t="s">
        <v>91</v>
      </c>
      <c r="D2803" s="67" t="s">
        <v>1259</v>
      </c>
      <c r="E2803" s="51"/>
      <c r="F2803" s="51"/>
      <c r="G2803" s="51"/>
      <c r="H2803" s="51"/>
      <c r="I2803" s="88"/>
    </row>
    <row r="2804" spans="1:9">
      <c r="A2804" s="92"/>
      <c r="B2804" s="61"/>
      <c r="C2804" s="65"/>
      <c r="D2804" s="66"/>
      <c r="E2804" s="51"/>
      <c r="F2804" s="51"/>
      <c r="G2804" s="51"/>
      <c r="H2804" s="51"/>
      <c r="I2804" s="88"/>
    </row>
    <row r="2805" spans="1:9">
      <c r="A2805" s="92"/>
      <c r="B2805" s="61"/>
      <c r="C2805" s="65"/>
      <c r="D2805" s="66"/>
      <c r="E2805" s="51"/>
      <c r="F2805" s="51"/>
      <c r="G2805" s="51"/>
      <c r="H2805" s="51"/>
      <c r="I2805" s="88"/>
    </row>
    <row r="2806" spans="1:9">
      <c r="A2806" s="92"/>
      <c r="B2806" s="61"/>
      <c r="C2806" s="65"/>
      <c r="D2806" s="66"/>
      <c r="E2806" s="51"/>
      <c r="F2806" s="51"/>
      <c r="G2806" s="51"/>
      <c r="H2806" s="51"/>
      <c r="I2806" s="88"/>
    </row>
    <row r="2807" spans="1:9">
      <c r="A2807" s="92"/>
      <c r="B2807" s="61"/>
      <c r="C2807" s="65"/>
      <c r="D2807" s="69" t="s">
        <v>86</v>
      </c>
      <c r="E2807" s="51"/>
      <c r="F2807" s="51"/>
      <c r="G2807" s="51"/>
      <c r="H2807" s="51"/>
      <c r="I2807" s="88"/>
    </row>
    <row r="2808" spans="1:9" ht="36">
      <c r="A2808" s="93"/>
      <c r="B2808" s="70" t="s">
        <v>76</v>
      </c>
      <c r="C2808" s="72" t="s">
        <v>131</v>
      </c>
      <c r="D2808" s="75" t="s">
        <v>1262</v>
      </c>
      <c r="E2808" s="51"/>
      <c r="F2808" s="51"/>
      <c r="G2808" s="51"/>
      <c r="H2808" s="51"/>
      <c r="I2808" s="88"/>
    </row>
    <row r="2809" spans="1:9" ht="54">
      <c r="A2809" s="94"/>
      <c r="B2809" s="71" t="s">
        <v>77</v>
      </c>
      <c r="C2809" s="73" t="s">
        <v>1260</v>
      </c>
      <c r="D2809" s="75" t="s">
        <v>83</v>
      </c>
      <c r="E2809" s="51"/>
      <c r="F2809" s="51"/>
      <c r="G2809" s="51"/>
      <c r="H2809" s="51"/>
      <c r="I2809" s="88"/>
    </row>
    <row r="2810" spans="1:9" ht="63">
      <c r="A2810" s="95"/>
      <c r="B2810" s="71"/>
      <c r="C2810" s="57" t="s">
        <v>133</v>
      </c>
      <c r="D2810" s="75" t="s">
        <v>1263</v>
      </c>
      <c r="E2810" s="51"/>
      <c r="F2810" s="51"/>
      <c r="G2810" s="51"/>
      <c r="H2810" s="51"/>
      <c r="I2810" s="88"/>
    </row>
    <row r="2811" spans="1:9" ht="27">
      <c r="A2811" s="95" t="s">
        <v>75</v>
      </c>
      <c r="B2811" s="71"/>
      <c r="C2811" s="83" t="s">
        <v>1261</v>
      </c>
      <c r="D2811" s="76" t="s">
        <v>1264</v>
      </c>
      <c r="E2811" s="51"/>
      <c r="F2811" s="51"/>
      <c r="G2811" s="51"/>
      <c r="H2811" s="51"/>
      <c r="I2811" s="88"/>
    </row>
    <row r="2812" spans="1:9" ht="36">
      <c r="A2812" s="95"/>
      <c r="B2812" s="71"/>
      <c r="C2812" s="74" t="s">
        <v>91</v>
      </c>
      <c r="D2812" s="75"/>
      <c r="E2812" s="51"/>
      <c r="F2812" s="51"/>
      <c r="G2812" s="51"/>
      <c r="H2812" s="51"/>
      <c r="I2812" s="88"/>
    </row>
    <row r="2813" spans="1:9">
      <c r="A2813" s="95"/>
      <c r="B2813" s="71"/>
      <c r="C2813" s="74"/>
      <c r="D2813" s="75"/>
      <c r="E2813" s="51"/>
      <c r="F2813" s="51"/>
      <c r="G2813" s="51"/>
      <c r="H2813" s="51"/>
      <c r="I2813" s="88"/>
    </row>
    <row r="2814" spans="1:9">
      <c r="A2814" s="95"/>
      <c r="B2814" s="71"/>
      <c r="C2814" s="74"/>
      <c r="D2814" s="75"/>
      <c r="E2814" s="51"/>
      <c r="F2814" s="51"/>
      <c r="G2814" s="51"/>
      <c r="H2814" s="51"/>
      <c r="I2814" s="88"/>
    </row>
    <row r="2815" spans="1:9">
      <c r="A2815" s="95"/>
      <c r="B2815" s="71"/>
      <c r="C2815" s="74"/>
      <c r="D2815" s="75"/>
      <c r="E2815" s="51"/>
      <c r="F2815" s="51"/>
      <c r="G2815" s="51"/>
      <c r="H2815" s="51"/>
      <c r="I2815" s="88"/>
    </row>
    <row r="2816" spans="1:9">
      <c r="A2816" s="95"/>
      <c r="B2816" s="71"/>
      <c r="C2816" s="74"/>
      <c r="D2816" s="78" t="s">
        <v>86</v>
      </c>
      <c r="E2816" s="51"/>
      <c r="F2816" s="51"/>
      <c r="G2816" s="51"/>
      <c r="H2816" s="51"/>
      <c r="I2816" s="88"/>
    </row>
    <row r="2817" spans="1:9" ht="36">
      <c r="A2817" s="90"/>
      <c r="B2817" s="60" t="s">
        <v>117</v>
      </c>
      <c r="C2817" s="62" t="s">
        <v>152</v>
      </c>
      <c r="D2817" s="66" t="s">
        <v>1267</v>
      </c>
      <c r="E2817" s="51"/>
      <c r="F2817" s="51"/>
      <c r="G2817" s="51"/>
      <c r="H2817" s="51"/>
      <c r="I2817" s="88"/>
    </row>
    <row r="2818" spans="1:9" ht="45">
      <c r="A2818" s="91"/>
      <c r="B2818" s="61" t="s">
        <v>257</v>
      </c>
      <c r="C2818" s="63" t="s">
        <v>1265</v>
      </c>
      <c r="D2818" s="66" t="s">
        <v>83</v>
      </c>
      <c r="E2818" s="51"/>
      <c r="F2818" s="51"/>
      <c r="G2818" s="51"/>
      <c r="H2818" s="51"/>
      <c r="I2818" s="88"/>
    </row>
    <row r="2819" spans="1:9" ht="36">
      <c r="A2819" s="92"/>
      <c r="B2819" s="61"/>
      <c r="C2819" s="64" t="s">
        <v>154</v>
      </c>
      <c r="D2819" s="66" t="s">
        <v>1268</v>
      </c>
      <c r="E2819" s="51"/>
      <c r="F2819" s="51"/>
      <c r="G2819" s="51"/>
      <c r="H2819" s="51"/>
      <c r="I2819" s="88"/>
    </row>
    <row r="2820" spans="1:9" ht="27">
      <c r="A2820" s="92" t="s">
        <v>75</v>
      </c>
      <c r="B2820" s="61"/>
      <c r="C2820" s="65" t="s">
        <v>1266</v>
      </c>
      <c r="D2820" s="67" t="s">
        <v>1269</v>
      </c>
      <c r="E2820" s="51"/>
      <c r="F2820" s="51"/>
      <c r="G2820" s="51"/>
      <c r="H2820" s="51"/>
      <c r="I2820" s="88"/>
    </row>
    <row r="2821" spans="1:9">
      <c r="A2821" s="92"/>
      <c r="B2821" s="61"/>
      <c r="C2821" s="65"/>
      <c r="D2821" s="66"/>
      <c r="E2821" s="51"/>
      <c r="F2821" s="51"/>
      <c r="G2821" s="51"/>
      <c r="H2821" s="51"/>
      <c r="I2821" s="88"/>
    </row>
    <row r="2822" spans="1:9">
      <c r="A2822" s="92"/>
      <c r="B2822" s="61"/>
      <c r="C2822" s="65"/>
      <c r="D2822" s="66"/>
      <c r="E2822" s="51"/>
      <c r="F2822" s="51"/>
      <c r="G2822" s="51"/>
      <c r="H2822" s="51"/>
      <c r="I2822" s="88"/>
    </row>
    <row r="2823" spans="1:9">
      <c r="A2823" s="92"/>
      <c r="B2823" s="61"/>
      <c r="C2823" s="65"/>
      <c r="D2823" s="66"/>
      <c r="E2823" s="51"/>
      <c r="F2823" s="51"/>
      <c r="G2823" s="51"/>
      <c r="H2823" s="51"/>
      <c r="I2823" s="88"/>
    </row>
    <row r="2824" spans="1:9">
      <c r="A2824" s="92"/>
      <c r="B2824" s="61"/>
      <c r="C2824" s="65"/>
      <c r="D2824" s="69" t="s">
        <v>86</v>
      </c>
      <c r="E2824" s="51"/>
      <c r="F2824" s="51"/>
      <c r="G2824" s="51"/>
      <c r="H2824" s="51"/>
      <c r="I2824" s="88"/>
    </row>
    <row r="2825" spans="1:9" ht="63">
      <c r="A2825" s="93"/>
      <c r="B2825" s="70" t="s">
        <v>76</v>
      </c>
      <c r="C2825" s="72" t="s">
        <v>426</v>
      </c>
      <c r="D2825" s="75" t="s">
        <v>784</v>
      </c>
      <c r="E2825" s="51"/>
      <c r="F2825" s="51"/>
      <c r="G2825" s="51"/>
      <c r="H2825" s="51"/>
      <c r="I2825" s="88"/>
    </row>
    <row r="2826" spans="1:9" ht="153">
      <c r="A2826" s="94"/>
      <c r="B2826" s="71" t="s">
        <v>77</v>
      </c>
      <c r="C2826" s="73" t="s">
        <v>1270</v>
      </c>
      <c r="D2826" s="75" t="s">
        <v>83</v>
      </c>
      <c r="E2826" s="51"/>
      <c r="F2826" s="51"/>
      <c r="G2826" s="51"/>
      <c r="H2826" s="51"/>
      <c r="I2826" s="88"/>
    </row>
    <row r="2827" spans="1:9" ht="54">
      <c r="A2827" s="95"/>
      <c r="B2827" s="71"/>
      <c r="C2827" s="57" t="s">
        <v>427</v>
      </c>
      <c r="D2827" s="75" t="s">
        <v>1271</v>
      </c>
      <c r="E2827" s="51"/>
      <c r="F2827" s="51"/>
      <c r="G2827" s="51"/>
      <c r="H2827" s="51"/>
      <c r="I2827" s="88"/>
    </row>
    <row r="2828" spans="1:9" ht="27">
      <c r="A2828" s="95" t="s">
        <v>75</v>
      </c>
      <c r="B2828" s="71"/>
      <c r="C2828" s="74" t="s">
        <v>783</v>
      </c>
      <c r="D2828" s="76" t="s">
        <v>1272</v>
      </c>
      <c r="E2828" s="51"/>
      <c r="F2828" s="51"/>
      <c r="G2828" s="51"/>
      <c r="H2828" s="51"/>
      <c r="I2828" s="88"/>
    </row>
    <row r="2829" spans="1:9">
      <c r="A2829" s="95"/>
      <c r="B2829" s="71"/>
      <c r="C2829" s="74"/>
      <c r="D2829" s="75"/>
      <c r="E2829" s="51"/>
      <c r="F2829" s="51"/>
      <c r="G2829" s="51"/>
      <c r="H2829" s="51"/>
      <c r="I2829" s="88"/>
    </row>
    <row r="2830" spans="1:9">
      <c r="A2830" s="95"/>
      <c r="B2830" s="71"/>
      <c r="C2830" s="74"/>
      <c r="D2830" s="75"/>
      <c r="E2830" s="51"/>
      <c r="F2830" s="51"/>
      <c r="G2830" s="51"/>
      <c r="H2830" s="51"/>
      <c r="I2830" s="88"/>
    </row>
    <row r="2831" spans="1:9">
      <c r="A2831" s="95"/>
      <c r="B2831" s="71"/>
      <c r="C2831" s="74"/>
      <c r="D2831" s="75"/>
      <c r="E2831" s="51"/>
      <c r="F2831" s="51"/>
      <c r="G2831" s="51"/>
      <c r="H2831" s="51"/>
      <c r="I2831" s="88"/>
    </row>
    <row r="2832" spans="1:9">
      <c r="A2832" s="95"/>
      <c r="B2832" s="71"/>
      <c r="C2832" s="74"/>
      <c r="D2832" s="78" t="s">
        <v>86</v>
      </c>
      <c r="E2832" s="51"/>
      <c r="F2832" s="51"/>
      <c r="G2832" s="51"/>
      <c r="H2832" s="51"/>
      <c r="I2832" s="88"/>
    </row>
    <row r="2833" spans="1:9" ht="36">
      <c r="A2833" s="90"/>
      <c r="B2833" s="60" t="s">
        <v>117</v>
      </c>
      <c r="C2833" s="62" t="s">
        <v>131</v>
      </c>
      <c r="D2833" s="66" t="s">
        <v>1273</v>
      </c>
      <c r="E2833" s="51"/>
      <c r="F2833" s="51"/>
      <c r="G2833" s="51"/>
      <c r="H2833" s="51"/>
      <c r="I2833" s="88"/>
    </row>
    <row r="2834" spans="1:9" ht="63">
      <c r="A2834" s="91"/>
      <c r="B2834" s="61" t="s">
        <v>87</v>
      </c>
      <c r="C2834" s="64" t="s">
        <v>133</v>
      </c>
      <c r="D2834" s="66" t="s">
        <v>83</v>
      </c>
      <c r="E2834" s="51"/>
      <c r="F2834" s="51"/>
      <c r="G2834" s="51"/>
      <c r="H2834" s="51"/>
      <c r="I2834" s="88"/>
    </row>
    <row r="2835" spans="1:9" ht="27">
      <c r="A2835" s="92"/>
      <c r="B2835" s="61"/>
      <c r="C2835" s="65" t="s">
        <v>390</v>
      </c>
      <c r="D2835" s="66" t="s">
        <v>1274</v>
      </c>
      <c r="E2835" s="51"/>
      <c r="F2835" s="51"/>
      <c r="G2835" s="51"/>
      <c r="H2835" s="51"/>
      <c r="I2835" s="88"/>
    </row>
    <row r="2836" spans="1:9">
      <c r="A2836" s="92" t="s">
        <v>75</v>
      </c>
      <c r="B2836" s="61"/>
      <c r="C2836" s="65"/>
      <c r="D2836" s="67" t="s">
        <v>1275</v>
      </c>
      <c r="E2836" s="51"/>
      <c r="F2836" s="51"/>
      <c r="G2836" s="51"/>
      <c r="H2836" s="51"/>
      <c r="I2836" s="88"/>
    </row>
    <row r="2837" spans="1:9">
      <c r="A2837" s="92"/>
      <c r="B2837" s="61"/>
      <c r="C2837" s="65"/>
      <c r="D2837" s="66"/>
      <c r="E2837" s="51"/>
      <c r="F2837" s="51"/>
      <c r="G2837" s="51"/>
      <c r="H2837" s="51"/>
      <c r="I2837" s="88"/>
    </row>
    <row r="2838" spans="1:9">
      <c r="A2838" s="92"/>
      <c r="B2838" s="61"/>
      <c r="C2838" s="65"/>
      <c r="D2838" s="66"/>
      <c r="E2838" s="51"/>
      <c r="F2838" s="51"/>
      <c r="G2838" s="51"/>
      <c r="H2838" s="51"/>
      <c r="I2838" s="88"/>
    </row>
    <row r="2839" spans="1:9">
      <c r="A2839" s="92"/>
      <c r="B2839" s="61"/>
      <c r="C2839" s="65"/>
      <c r="D2839" s="66"/>
      <c r="E2839" s="51"/>
      <c r="F2839" s="51"/>
      <c r="G2839" s="51"/>
      <c r="H2839" s="51"/>
      <c r="I2839" s="88"/>
    </row>
    <row r="2840" spans="1:9">
      <c r="A2840" s="92"/>
      <c r="B2840" s="61"/>
      <c r="C2840" s="65"/>
      <c r="D2840" s="69" t="s">
        <v>86</v>
      </c>
      <c r="E2840" s="51"/>
      <c r="F2840" s="51"/>
      <c r="G2840" s="51"/>
      <c r="H2840" s="51"/>
      <c r="I2840" s="88"/>
    </row>
    <row r="2841" spans="1:9" ht="36">
      <c r="A2841" s="93"/>
      <c r="B2841" s="70" t="s">
        <v>76</v>
      </c>
      <c r="C2841" s="72" t="s">
        <v>131</v>
      </c>
      <c r="D2841" s="75" t="s">
        <v>1276</v>
      </c>
      <c r="E2841" s="51"/>
      <c r="F2841" s="51"/>
      <c r="G2841" s="51"/>
      <c r="H2841" s="51"/>
      <c r="I2841" s="88"/>
    </row>
    <row r="2842" spans="1:9" ht="63">
      <c r="A2842" s="94"/>
      <c r="B2842" s="71" t="s">
        <v>77</v>
      </c>
      <c r="C2842" s="57" t="s">
        <v>133</v>
      </c>
      <c r="D2842" s="75" t="s">
        <v>83</v>
      </c>
      <c r="E2842" s="51"/>
      <c r="F2842" s="51"/>
      <c r="G2842" s="51"/>
      <c r="H2842" s="51"/>
      <c r="I2842" s="88"/>
    </row>
    <row r="2843" spans="1:9" ht="27">
      <c r="A2843" s="95"/>
      <c r="B2843" s="71"/>
      <c r="C2843" s="74" t="s">
        <v>390</v>
      </c>
      <c r="D2843" s="75" t="s">
        <v>1277</v>
      </c>
      <c r="E2843" s="51"/>
      <c r="F2843" s="51"/>
      <c r="G2843" s="51"/>
      <c r="H2843" s="51"/>
      <c r="I2843" s="88"/>
    </row>
    <row r="2844" spans="1:9">
      <c r="A2844" s="95" t="s">
        <v>75</v>
      </c>
      <c r="B2844" s="71"/>
      <c r="C2844" s="74"/>
      <c r="D2844" s="76" t="s">
        <v>1278</v>
      </c>
      <c r="E2844" s="51"/>
      <c r="F2844" s="51"/>
      <c r="G2844" s="51"/>
      <c r="H2844" s="51"/>
      <c r="I2844" s="88"/>
    </row>
    <row r="2845" spans="1:9">
      <c r="A2845" s="95"/>
      <c r="B2845" s="71"/>
      <c r="C2845" s="74"/>
      <c r="D2845" s="75"/>
      <c r="E2845" s="51"/>
      <c r="F2845" s="51"/>
      <c r="G2845" s="51"/>
      <c r="H2845" s="51"/>
      <c r="I2845" s="88"/>
    </row>
    <row r="2846" spans="1:9">
      <c r="A2846" s="95"/>
      <c r="B2846" s="71"/>
      <c r="C2846" s="74"/>
      <c r="D2846" s="75"/>
      <c r="E2846" s="51"/>
      <c r="F2846" s="51"/>
      <c r="G2846" s="51"/>
      <c r="H2846" s="51"/>
      <c r="I2846" s="88"/>
    </row>
    <row r="2847" spans="1:9">
      <c r="A2847" s="95"/>
      <c r="B2847" s="71"/>
      <c r="C2847" s="74"/>
      <c r="D2847" s="75"/>
      <c r="E2847" s="51"/>
      <c r="F2847" s="51"/>
      <c r="G2847" s="51"/>
      <c r="H2847" s="51"/>
      <c r="I2847" s="88"/>
    </row>
    <row r="2848" spans="1:9">
      <c r="A2848" s="95"/>
      <c r="B2848" s="71"/>
      <c r="C2848" s="74"/>
      <c r="D2848" s="78" t="s">
        <v>86</v>
      </c>
      <c r="E2848" s="51"/>
      <c r="F2848" s="51"/>
      <c r="G2848" s="51"/>
      <c r="H2848" s="51"/>
      <c r="I2848" s="88"/>
    </row>
    <row r="2849" spans="1:9" ht="36">
      <c r="A2849" s="90"/>
      <c r="B2849" s="60" t="s">
        <v>76</v>
      </c>
      <c r="C2849" s="62" t="s">
        <v>131</v>
      </c>
      <c r="D2849" s="66" t="s">
        <v>1280</v>
      </c>
      <c r="E2849" s="51"/>
      <c r="F2849" s="51"/>
      <c r="G2849" s="51"/>
      <c r="H2849" s="51"/>
      <c r="I2849" s="88"/>
    </row>
    <row r="2850" spans="1:9" ht="63">
      <c r="A2850" s="91"/>
      <c r="B2850" s="61" t="s">
        <v>77</v>
      </c>
      <c r="C2850" s="63" t="s">
        <v>1279</v>
      </c>
      <c r="D2850" s="66" t="s">
        <v>220</v>
      </c>
      <c r="E2850" s="51"/>
      <c r="F2850" s="51"/>
      <c r="G2850" s="51"/>
      <c r="H2850" s="51"/>
      <c r="I2850" s="88"/>
    </row>
    <row r="2851" spans="1:9" ht="63">
      <c r="A2851" s="92"/>
      <c r="B2851" s="61"/>
      <c r="C2851" s="64" t="s">
        <v>133</v>
      </c>
      <c r="D2851" s="66" t="s">
        <v>1281</v>
      </c>
      <c r="E2851" s="51"/>
      <c r="F2851" s="51"/>
      <c r="G2851" s="51"/>
      <c r="H2851" s="51"/>
      <c r="I2851" s="88"/>
    </row>
    <row r="2852" spans="1:9" ht="27">
      <c r="A2852" s="92" t="s">
        <v>75</v>
      </c>
      <c r="B2852" s="61"/>
      <c r="C2852" s="65" t="s">
        <v>390</v>
      </c>
      <c r="D2852" s="67" t="s">
        <v>1282</v>
      </c>
      <c r="E2852" s="51"/>
      <c r="F2852" s="51"/>
      <c r="G2852" s="51"/>
      <c r="H2852" s="51"/>
      <c r="I2852" s="88"/>
    </row>
    <row r="2853" spans="1:9">
      <c r="A2853" s="92"/>
      <c r="B2853" s="61"/>
      <c r="C2853" s="65"/>
      <c r="D2853" s="66"/>
      <c r="E2853" s="51"/>
      <c r="F2853" s="51"/>
      <c r="G2853" s="51"/>
      <c r="H2853" s="51"/>
      <c r="I2853" s="88"/>
    </row>
    <row r="2854" spans="1:9">
      <c r="A2854" s="92"/>
      <c r="B2854" s="61"/>
      <c r="C2854" s="65"/>
      <c r="D2854" s="66"/>
      <c r="E2854" s="51"/>
      <c r="F2854" s="51"/>
      <c r="G2854" s="51"/>
      <c r="H2854" s="51"/>
      <c r="I2854" s="88"/>
    </row>
    <row r="2855" spans="1:9">
      <c r="A2855" s="92"/>
      <c r="B2855" s="61"/>
      <c r="C2855" s="65"/>
      <c r="D2855" s="66"/>
      <c r="E2855" s="51"/>
      <c r="F2855" s="51"/>
      <c r="G2855" s="51"/>
      <c r="H2855" s="51"/>
      <c r="I2855" s="88"/>
    </row>
    <row r="2856" spans="1:9">
      <c r="A2856" s="92"/>
      <c r="B2856" s="61"/>
      <c r="C2856" s="65"/>
      <c r="D2856" s="69" t="s">
        <v>86</v>
      </c>
      <c r="E2856" s="51"/>
      <c r="F2856" s="51"/>
      <c r="G2856" s="51"/>
      <c r="H2856" s="51"/>
      <c r="I2856" s="88"/>
    </row>
    <row r="2857" spans="1:9" ht="18">
      <c r="A2857" s="93"/>
      <c r="B2857" s="70" t="s">
        <v>76</v>
      </c>
      <c r="C2857" s="72" t="s">
        <v>1283</v>
      </c>
      <c r="D2857" s="75" t="s">
        <v>1286</v>
      </c>
      <c r="E2857" s="51"/>
      <c r="F2857" s="51"/>
      <c r="G2857" s="51"/>
      <c r="H2857" s="51"/>
      <c r="I2857" s="88"/>
    </row>
    <row r="2858" spans="1:9" ht="18">
      <c r="A2858" s="94"/>
      <c r="B2858" s="71" t="s">
        <v>77</v>
      </c>
      <c r="C2858" s="73" t="s">
        <v>1284</v>
      </c>
      <c r="D2858" s="75" t="s">
        <v>83</v>
      </c>
      <c r="E2858" s="51"/>
      <c r="F2858" s="51"/>
      <c r="G2858" s="51"/>
      <c r="H2858" s="51"/>
      <c r="I2858" s="88"/>
    </row>
    <row r="2859" spans="1:9" ht="36">
      <c r="A2859" s="95"/>
      <c r="B2859" s="71"/>
      <c r="C2859" s="57" t="s">
        <v>1285</v>
      </c>
      <c r="D2859" s="75" t="s">
        <v>1287</v>
      </c>
      <c r="E2859" s="51"/>
      <c r="F2859" s="51"/>
      <c r="G2859" s="51"/>
      <c r="H2859" s="51"/>
      <c r="I2859" s="88"/>
    </row>
    <row r="2860" spans="1:9" ht="36">
      <c r="A2860" s="95" t="s">
        <v>75</v>
      </c>
      <c r="B2860" s="71"/>
      <c r="C2860" s="74" t="s">
        <v>91</v>
      </c>
      <c r="D2860" s="76" t="s">
        <v>1288</v>
      </c>
      <c r="E2860" s="51"/>
      <c r="F2860" s="51"/>
      <c r="G2860" s="51"/>
      <c r="H2860" s="51"/>
      <c r="I2860" s="88"/>
    </row>
    <row r="2861" spans="1:9">
      <c r="A2861" s="95"/>
      <c r="B2861" s="71"/>
      <c r="C2861" s="74"/>
      <c r="D2861" s="75"/>
      <c r="E2861" s="51"/>
      <c r="F2861" s="51"/>
      <c r="G2861" s="51"/>
      <c r="H2861" s="51"/>
      <c r="I2861" s="88"/>
    </row>
    <row r="2862" spans="1:9">
      <c r="A2862" s="95"/>
      <c r="B2862" s="71"/>
      <c r="C2862" s="74"/>
      <c r="D2862" s="75"/>
      <c r="E2862" s="51"/>
      <c r="F2862" s="51"/>
      <c r="G2862" s="51"/>
      <c r="H2862" s="51"/>
      <c r="I2862" s="88"/>
    </row>
    <row r="2863" spans="1:9">
      <c r="A2863" s="95"/>
      <c r="B2863" s="71"/>
      <c r="C2863" s="74"/>
      <c r="D2863" s="75"/>
      <c r="E2863" s="51"/>
      <c r="F2863" s="51"/>
      <c r="G2863" s="51"/>
      <c r="H2863" s="51"/>
      <c r="I2863" s="88"/>
    </row>
    <row r="2864" spans="1:9">
      <c r="A2864" s="95"/>
      <c r="B2864" s="71"/>
      <c r="C2864" s="74"/>
      <c r="D2864" s="78" t="s">
        <v>86</v>
      </c>
      <c r="E2864" s="51"/>
      <c r="F2864" s="51"/>
      <c r="G2864" s="51"/>
      <c r="H2864" s="51"/>
      <c r="I2864" s="88"/>
    </row>
    <row r="2865" spans="1:9" ht="63">
      <c r="A2865" s="90"/>
      <c r="B2865" s="60" t="s">
        <v>76</v>
      </c>
      <c r="C2865" s="62" t="s">
        <v>780</v>
      </c>
      <c r="D2865" s="66" t="s">
        <v>358</v>
      </c>
      <c r="E2865" s="51"/>
      <c r="F2865" s="51"/>
      <c r="G2865" s="51"/>
      <c r="H2865" s="51"/>
      <c r="I2865" s="88"/>
    </row>
    <row r="2866" spans="1:9" ht="54">
      <c r="A2866" s="91"/>
      <c r="B2866" s="61" t="s">
        <v>77</v>
      </c>
      <c r="C2866" s="63" t="s">
        <v>1289</v>
      </c>
      <c r="D2866" s="66" t="s">
        <v>83</v>
      </c>
      <c r="E2866" s="51"/>
      <c r="F2866" s="51"/>
      <c r="G2866" s="51"/>
      <c r="H2866" s="51"/>
      <c r="I2866" s="88"/>
    </row>
    <row r="2867" spans="1:9" ht="54">
      <c r="A2867" s="92"/>
      <c r="B2867" s="61"/>
      <c r="C2867" s="64" t="s">
        <v>782</v>
      </c>
      <c r="D2867" s="66" t="s">
        <v>1290</v>
      </c>
      <c r="E2867" s="51"/>
      <c r="F2867" s="51"/>
      <c r="G2867" s="51"/>
      <c r="H2867" s="51"/>
      <c r="I2867" s="88"/>
    </row>
    <row r="2868" spans="1:9" ht="36">
      <c r="A2868" s="92" t="s">
        <v>75</v>
      </c>
      <c r="B2868" s="61"/>
      <c r="C2868" s="65" t="s">
        <v>357</v>
      </c>
      <c r="D2868" s="67" t="s">
        <v>1291</v>
      </c>
      <c r="E2868" s="51"/>
      <c r="F2868" s="51"/>
      <c r="G2868" s="51"/>
      <c r="H2868" s="51"/>
      <c r="I2868" s="88"/>
    </row>
    <row r="2869" spans="1:9">
      <c r="A2869" s="92"/>
      <c r="B2869" s="61"/>
      <c r="C2869" s="65"/>
      <c r="D2869" s="66"/>
      <c r="E2869" s="51"/>
      <c r="F2869" s="51"/>
      <c r="G2869" s="51"/>
      <c r="H2869" s="51"/>
      <c r="I2869" s="88"/>
    </row>
    <row r="2870" spans="1:9">
      <c r="A2870" s="92"/>
      <c r="B2870" s="61"/>
      <c r="C2870" s="65"/>
      <c r="D2870" s="66"/>
      <c r="E2870" s="51"/>
      <c r="F2870" s="51"/>
      <c r="G2870" s="51"/>
      <c r="H2870" s="51"/>
      <c r="I2870" s="88"/>
    </row>
    <row r="2871" spans="1:9">
      <c r="A2871" s="92"/>
      <c r="B2871" s="61"/>
      <c r="C2871" s="65"/>
      <c r="D2871" s="66"/>
      <c r="E2871" s="51"/>
      <c r="F2871" s="51"/>
      <c r="G2871" s="51"/>
      <c r="H2871" s="51"/>
      <c r="I2871" s="88"/>
    </row>
    <row r="2872" spans="1:9">
      <c r="A2872" s="92"/>
      <c r="B2872" s="61"/>
      <c r="C2872" s="65"/>
      <c r="D2872" s="69" t="s">
        <v>86</v>
      </c>
      <c r="E2872" s="51"/>
      <c r="F2872" s="51"/>
      <c r="G2872" s="51"/>
      <c r="H2872" s="51"/>
      <c r="I2872" s="88"/>
    </row>
    <row r="2873" spans="1:9" ht="63">
      <c r="A2873" s="93"/>
      <c r="B2873" s="70" t="s">
        <v>76</v>
      </c>
      <c r="C2873" s="72" t="s">
        <v>793</v>
      </c>
      <c r="D2873" s="75" t="s">
        <v>358</v>
      </c>
      <c r="E2873" s="51"/>
      <c r="F2873" s="51"/>
      <c r="G2873" s="51"/>
      <c r="H2873" s="51"/>
      <c r="I2873" s="88"/>
    </row>
    <row r="2874" spans="1:9" ht="54">
      <c r="A2874" s="94"/>
      <c r="B2874" s="71" t="s">
        <v>77</v>
      </c>
      <c r="C2874" s="73" t="s">
        <v>1289</v>
      </c>
      <c r="D2874" s="75" t="s">
        <v>83</v>
      </c>
      <c r="E2874" s="51"/>
      <c r="F2874" s="51"/>
      <c r="G2874" s="51"/>
      <c r="H2874" s="51"/>
      <c r="I2874" s="88"/>
    </row>
    <row r="2875" spans="1:9" ht="54">
      <c r="A2875" s="95"/>
      <c r="B2875" s="71"/>
      <c r="C2875" s="57" t="s">
        <v>795</v>
      </c>
      <c r="D2875" s="75" t="s">
        <v>1290</v>
      </c>
      <c r="E2875" s="51"/>
      <c r="F2875" s="51"/>
      <c r="G2875" s="51"/>
      <c r="H2875" s="51"/>
      <c r="I2875" s="88"/>
    </row>
    <row r="2876" spans="1:9" ht="36">
      <c r="A2876" s="95" t="s">
        <v>75</v>
      </c>
      <c r="B2876" s="71"/>
      <c r="C2876" s="74" t="s">
        <v>357</v>
      </c>
      <c r="D2876" s="76" t="s">
        <v>1291</v>
      </c>
      <c r="E2876" s="51"/>
      <c r="F2876" s="51"/>
      <c r="G2876" s="51"/>
      <c r="H2876" s="51"/>
      <c r="I2876" s="88"/>
    </row>
    <row r="2877" spans="1:9">
      <c r="A2877" s="95"/>
      <c r="B2877" s="71"/>
      <c r="C2877" s="74"/>
      <c r="D2877" s="75"/>
      <c r="E2877" s="51"/>
      <c r="F2877" s="51"/>
      <c r="G2877" s="51"/>
      <c r="H2877" s="51"/>
      <c r="I2877" s="88"/>
    </row>
    <row r="2878" spans="1:9">
      <c r="A2878" s="95"/>
      <c r="B2878" s="71"/>
      <c r="C2878" s="74"/>
      <c r="D2878" s="75"/>
      <c r="E2878" s="51"/>
      <c r="F2878" s="51"/>
      <c r="G2878" s="51"/>
      <c r="H2878" s="51"/>
      <c r="I2878" s="88"/>
    </row>
    <row r="2879" spans="1:9">
      <c r="A2879" s="95"/>
      <c r="B2879" s="71"/>
      <c r="C2879" s="74"/>
      <c r="D2879" s="75"/>
      <c r="E2879" s="51"/>
      <c r="F2879" s="51"/>
      <c r="G2879" s="51"/>
      <c r="H2879" s="51"/>
      <c r="I2879" s="88"/>
    </row>
    <row r="2880" spans="1:9">
      <c r="A2880" s="95"/>
      <c r="B2880" s="71"/>
      <c r="C2880" s="74"/>
      <c r="D2880" s="78" t="s">
        <v>86</v>
      </c>
      <c r="E2880" s="51"/>
      <c r="F2880" s="51"/>
      <c r="G2880" s="51"/>
      <c r="H2880" s="51"/>
      <c r="I2880" s="88"/>
    </row>
    <row r="2881" spans="1:9" ht="63">
      <c r="A2881" s="90"/>
      <c r="B2881" s="60" t="s">
        <v>117</v>
      </c>
      <c r="C2881" s="62" t="s">
        <v>785</v>
      </c>
      <c r="D2881" s="66" t="s">
        <v>1294</v>
      </c>
      <c r="E2881" s="51"/>
      <c r="F2881" s="51"/>
      <c r="G2881" s="51"/>
      <c r="H2881" s="51"/>
      <c r="I2881" s="88"/>
    </row>
    <row r="2882" spans="1:9" ht="72">
      <c r="A2882" s="91"/>
      <c r="B2882" s="61" t="s">
        <v>87</v>
      </c>
      <c r="C2882" s="63" t="s">
        <v>1292</v>
      </c>
      <c r="D2882" s="66" t="s">
        <v>83</v>
      </c>
      <c r="E2882" s="51"/>
      <c r="F2882" s="51"/>
      <c r="G2882" s="51"/>
      <c r="H2882" s="51"/>
      <c r="I2882" s="88"/>
    </row>
    <row r="2883" spans="1:9" ht="54">
      <c r="A2883" s="92"/>
      <c r="B2883" s="61"/>
      <c r="C2883" s="64" t="s">
        <v>787</v>
      </c>
      <c r="D2883" s="66" t="s">
        <v>1295</v>
      </c>
      <c r="E2883" s="51"/>
      <c r="F2883" s="51"/>
      <c r="G2883" s="51"/>
      <c r="H2883" s="51"/>
      <c r="I2883" s="88"/>
    </row>
    <row r="2884" spans="1:9" ht="36">
      <c r="A2884" s="92" t="s">
        <v>75</v>
      </c>
      <c r="B2884" s="61"/>
      <c r="C2884" s="65" t="s">
        <v>1293</v>
      </c>
      <c r="D2884" s="67" t="s">
        <v>1296</v>
      </c>
      <c r="E2884" s="51"/>
      <c r="F2884" s="51"/>
      <c r="G2884" s="51"/>
      <c r="H2884" s="51"/>
      <c r="I2884" s="88"/>
    </row>
    <row r="2885" spans="1:9">
      <c r="A2885" s="92"/>
      <c r="B2885" s="61"/>
      <c r="C2885" s="65"/>
      <c r="D2885" s="66"/>
      <c r="E2885" s="51"/>
      <c r="F2885" s="51"/>
      <c r="G2885" s="51"/>
      <c r="H2885" s="51"/>
      <c r="I2885" s="88"/>
    </row>
    <row r="2886" spans="1:9">
      <c r="A2886" s="92"/>
      <c r="B2886" s="61"/>
      <c r="C2886" s="65"/>
      <c r="D2886" s="66"/>
      <c r="E2886" s="51"/>
      <c r="F2886" s="51"/>
      <c r="G2886" s="51"/>
      <c r="H2886" s="51"/>
      <c r="I2886" s="88"/>
    </row>
    <row r="2887" spans="1:9">
      <c r="A2887" s="92"/>
      <c r="B2887" s="61"/>
      <c r="C2887" s="65"/>
      <c r="D2887" s="66"/>
      <c r="E2887" s="51"/>
      <c r="F2887" s="51"/>
      <c r="G2887" s="51"/>
      <c r="H2887" s="51"/>
      <c r="I2887" s="88"/>
    </row>
    <row r="2888" spans="1:9">
      <c r="A2888" s="92"/>
      <c r="B2888" s="61"/>
      <c r="C2888" s="65"/>
      <c r="D2888" s="69" t="s">
        <v>86</v>
      </c>
      <c r="E2888" s="51"/>
      <c r="F2888" s="51"/>
      <c r="G2888" s="51"/>
      <c r="H2888" s="51"/>
      <c r="I2888" s="88"/>
    </row>
    <row r="2889" spans="1:9" ht="45">
      <c r="A2889" s="93"/>
      <c r="B2889" s="70" t="s">
        <v>117</v>
      </c>
      <c r="C2889" s="72" t="s">
        <v>1297</v>
      </c>
      <c r="D2889" s="75" t="s">
        <v>1301</v>
      </c>
      <c r="E2889" s="51"/>
      <c r="F2889" s="51"/>
      <c r="G2889" s="51"/>
      <c r="H2889" s="51"/>
      <c r="I2889" s="88"/>
    </row>
    <row r="2890" spans="1:9" ht="126">
      <c r="A2890" s="94"/>
      <c r="B2890" s="71" t="s">
        <v>87</v>
      </c>
      <c r="C2890" s="73" t="s">
        <v>1298</v>
      </c>
      <c r="D2890" s="75" t="s">
        <v>83</v>
      </c>
      <c r="E2890" s="51"/>
      <c r="F2890" s="51"/>
      <c r="G2890" s="51"/>
      <c r="H2890" s="51"/>
      <c r="I2890" s="88"/>
    </row>
    <row r="2891" spans="1:9" ht="45">
      <c r="A2891" s="95"/>
      <c r="B2891" s="71"/>
      <c r="C2891" s="57" t="s">
        <v>1299</v>
      </c>
      <c r="D2891" s="75" t="s">
        <v>1295</v>
      </c>
      <c r="E2891" s="51"/>
      <c r="F2891" s="51"/>
      <c r="G2891" s="51"/>
      <c r="H2891" s="51"/>
      <c r="I2891" s="88"/>
    </row>
    <row r="2892" spans="1:9" ht="27">
      <c r="A2892" s="95" t="s">
        <v>75</v>
      </c>
      <c r="B2892" s="71"/>
      <c r="C2892" s="74" t="s">
        <v>1300</v>
      </c>
      <c r="D2892" s="76" t="s">
        <v>1296</v>
      </c>
      <c r="E2892" s="51"/>
      <c r="F2892" s="51"/>
      <c r="G2892" s="51"/>
      <c r="H2892" s="51"/>
      <c r="I2892" s="88"/>
    </row>
    <row r="2893" spans="1:9">
      <c r="A2893" s="95"/>
      <c r="B2893" s="71"/>
      <c r="C2893" s="74"/>
      <c r="D2893" s="75"/>
      <c r="E2893" s="51"/>
      <c r="F2893" s="51"/>
      <c r="G2893" s="51"/>
      <c r="H2893" s="51"/>
      <c r="I2893" s="88"/>
    </row>
    <row r="2894" spans="1:9">
      <c r="A2894" s="95"/>
      <c r="B2894" s="71"/>
      <c r="C2894" s="74"/>
      <c r="D2894" s="75"/>
      <c r="E2894" s="51"/>
      <c r="F2894" s="51"/>
      <c r="G2894" s="51"/>
      <c r="H2894" s="51"/>
      <c r="I2894" s="88"/>
    </row>
    <row r="2895" spans="1:9">
      <c r="A2895" s="95"/>
      <c r="B2895" s="71"/>
      <c r="C2895" s="74"/>
      <c r="D2895" s="75"/>
      <c r="E2895" s="51"/>
      <c r="F2895" s="51"/>
      <c r="G2895" s="51"/>
      <c r="H2895" s="51"/>
      <c r="I2895" s="88"/>
    </row>
    <row r="2896" spans="1:9">
      <c r="A2896" s="95"/>
      <c r="B2896" s="71"/>
      <c r="C2896" s="74"/>
      <c r="D2896" s="78" t="s">
        <v>86</v>
      </c>
      <c r="E2896" s="51"/>
      <c r="F2896" s="51"/>
      <c r="G2896" s="51"/>
      <c r="H2896" s="51"/>
      <c r="I2896" s="88"/>
    </row>
    <row r="2897" spans="1:9" ht="18">
      <c r="A2897" s="90"/>
      <c r="B2897" s="60" t="s">
        <v>117</v>
      </c>
      <c r="C2897" s="62" t="s">
        <v>1283</v>
      </c>
      <c r="D2897" s="66" t="s">
        <v>160</v>
      </c>
      <c r="E2897" s="51"/>
      <c r="F2897" s="51"/>
      <c r="G2897" s="51"/>
      <c r="H2897" s="51"/>
      <c r="I2897" s="88"/>
    </row>
    <row r="2898" spans="1:9" ht="285">
      <c r="A2898" s="91"/>
      <c r="B2898" s="61" t="s">
        <v>87</v>
      </c>
      <c r="C2898" s="79" t="s">
        <v>195</v>
      </c>
      <c r="D2898" s="66" t="s">
        <v>83</v>
      </c>
      <c r="E2898" s="51"/>
      <c r="F2898" s="51"/>
      <c r="G2898" s="51"/>
      <c r="H2898" s="51"/>
      <c r="I2898" s="88"/>
    </row>
    <row r="2899" spans="1:9" ht="36">
      <c r="A2899" s="92"/>
      <c r="B2899" s="61"/>
      <c r="C2899" s="64" t="s">
        <v>1285</v>
      </c>
      <c r="D2899" s="66" t="s">
        <v>1302</v>
      </c>
      <c r="E2899" s="51"/>
      <c r="F2899" s="51"/>
      <c r="G2899" s="51"/>
      <c r="H2899" s="51"/>
      <c r="I2899" s="88"/>
    </row>
    <row r="2900" spans="1:9" ht="36">
      <c r="A2900" s="92" t="s">
        <v>29</v>
      </c>
      <c r="B2900" s="61"/>
      <c r="C2900" s="65" t="s">
        <v>91</v>
      </c>
      <c r="D2900" s="67" t="s">
        <v>1303</v>
      </c>
      <c r="E2900" s="51"/>
      <c r="F2900" s="51"/>
      <c r="G2900" s="51"/>
      <c r="H2900" s="51"/>
      <c r="I2900" s="88"/>
    </row>
    <row r="2901" spans="1:9">
      <c r="A2901" s="92"/>
      <c r="B2901" s="61"/>
      <c r="C2901" s="65"/>
      <c r="D2901" s="66"/>
      <c r="E2901" s="51"/>
      <c r="F2901" s="51"/>
      <c r="G2901" s="51"/>
      <c r="H2901" s="51"/>
      <c r="I2901" s="88"/>
    </row>
    <row r="2902" spans="1:9">
      <c r="A2902" s="92"/>
      <c r="B2902" s="61"/>
      <c r="C2902" s="65"/>
      <c r="D2902" s="66"/>
      <c r="E2902" s="51"/>
      <c r="F2902" s="51"/>
      <c r="G2902" s="51"/>
      <c r="H2902" s="51"/>
      <c r="I2902" s="88"/>
    </row>
    <row r="2903" spans="1:9">
      <c r="A2903" s="92"/>
      <c r="B2903" s="61"/>
      <c r="C2903" s="65"/>
      <c r="D2903" s="66"/>
      <c r="E2903" s="51"/>
      <c r="F2903" s="51"/>
      <c r="G2903" s="51"/>
      <c r="H2903" s="51"/>
      <c r="I2903" s="88"/>
    </row>
    <row r="2904" spans="1:9">
      <c r="A2904" s="92"/>
      <c r="B2904" s="61"/>
      <c r="C2904" s="65"/>
      <c r="D2904" s="69" t="s">
        <v>86</v>
      </c>
      <c r="E2904" s="51"/>
      <c r="F2904" s="51"/>
      <c r="G2904" s="51"/>
      <c r="H2904" s="51"/>
      <c r="I2904" s="88"/>
    </row>
    <row r="2905" spans="1:9" ht="63">
      <c r="A2905" s="93"/>
      <c r="B2905" s="70" t="s">
        <v>117</v>
      </c>
      <c r="C2905" s="72" t="s">
        <v>780</v>
      </c>
      <c r="D2905" s="75" t="s">
        <v>1160</v>
      </c>
      <c r="E2905" s="51"/>
      <c r="F2905" s="51"/>
      <c r="G2905" s="51"/>
      <c r="H2905" s="51"/>
      <c r="I2905" s="88"/>
    </row>
    <row r="2906" spans="1:9" ht="90">
      <c r="A2906" s="94"/>
      <c r="B2906" s="71" t="s">
        <v>87</v>
      </c>
      <c r="C2906" s="73" t="s">
        <v>1304</v>
      </c>
      <c r="D2906" s="75" t="s">
        <v>83</v>
      </c>
      <c r="E2906" s="51"/>
      <c r="F2906" s="51"/>
      <c r="G2906" s="51"/>
      <c r="H2906" s="51"/>
      <c r="I2906" s="88"/>
    </row>
    <row r="2907" spans="1:9" ht="54">
      <c r="A2907" s="95"/>
      <c r="B2907" s="71"/>
      <c r="C2907" s="57" t="s">
        <v>782</v>
      </c>
      <c r="D2907" s="75" t="s">
        <v>1305</v>
      </c>
      <c r="E2907" s="51"/>
      <c r="F2907" s="51"/>
      <c r="G2907" s="51"/>
      <c r="H2907" s="51"/>
      <c r="I2907" s="88"/>
    </row>
    <row r="2908" spans="1:9" ht="36">
      <c r="A2908" s="95" t="s">
        <v>75</v>
      </c>
      <c r="B2908" s="71"/>
      <c r="C2908" s="74" t="s">
        <v>201</v>
      </c>
      <c r="D2908" s="76" t="s">
        <v>1306</v>
      </c>
      <c r="E2908" s="51"/>
      <c r="F2908" s="51"/>
      <c r="G2908" s="51"/>
      <c r="H2908" s="51"/>
      <c r="I2908" s="88"/>
    </row>
    <row r="2909" spans="1:9">
      <c r="A2909" s="95"/>
      <c r="B2909" s="71"/>
      <c r="C2909" s="74"/>
      <c r="D2909" s="75"/>
      <c r="E2909" s="51"/>
      <c r="F2909" s="51"/>
      <c r="G2909" s="51"/>
      <c r="H2909" s="51"/>
      <c r="I2909" s="88"/>
    </row>
    <row r="2910" spans="1:9">
      <c r="A2910" s="95"/>
      <c r="B2910" s="71"/>
      <c r="C2910" s="74"/>
      <c r="D2910" s="75"/>
      <c r="E2910" s="51"/>
      <c r="F2910" s="51"/>
      <c r="G2910" s="51"/>
      <c r="H2910" s="51"/>
      <c r="I2910" s="88"/>
    </row>
    <row r="2911" spans="1:9">
      <c r="A2911" s="95"/>
      <c r="B2911" s="71"/>
      <c r="C2911" s="74"/>
      <c r="D2911" s="75"/>
      <c r="E2911" s="51"/>
      <c r="F2911" s="51"/>
      <c r="G2911" s="51"/>
      <c r="H2911" s="51"/>
      <c r="I2911" s="88"/>
    </row>
    <row r="2912" spans="1:9">
      <c r="A2912" s="95"/>
      <c r="B2912" s="71"/>
      <c r="C2912" s="74"/>
      <c r="D2912" s="78" t="s">
        <v>86</v>
      </c>
      <c r="E2912" s="51"/>
      <c r="F2912" s="51"/>
      <c r="G2912" s="51"/>
      <c r="H2912" s="51"/>
      <c r="I2912" s="88"/>
    </row>
    <row r="2913" spans="1:9" ht="63">
      <c r="A2913" s="90"/>
      <c r="B2913" s="60" t="s">
        <v>117</v>
      </c>
      <c r="C2913" s="62" t="s">
        <v>780</v>
      </c>
      <c r="D2913" s="66" t="s">
        <v>1308</v>
      </c>
      <c r="E2913" s="51"/>
      <c r="F2913" s="51"/>
      <c r="G2913" s="51"/>
      <c r="H2913" s="51"/>
      <c r="I2913" s="88"/>
    </row>
    <row r="2914" spans="1:9" ht="99">
      <c r="A2914" s="91"/>
      <c r="B2914" s="61" t="s">
        <v>87</v>
      </c>
      <c r="C2914" s="63" t="s">
        <v>1307</v>
      </c>
      <c r="D2914" s="66" t="s">
        <v>83</v>
      </c>
      <c r="E2914" s="51"/>
      <c r="F2914" s="51"/>
      <c r="G2914" s="51"/>
      <c r="H2914" s="51"/>
      <c r="I2914" s="88"/>
    </row>
    <row r="2915" spans="1:9" ht="54">
      <c r="A2915" s="92"/>
      <c r="B2915" s="61"/>
      <c r="C2915" s="64" t="s">
        <v>782</v>
      </c>
      <c r="D2915" s="66" t="s">
        <v>1309</v>
      </c>
      <c r="E2915" s="51"/>
      <c r="F2915" s="51"/>
      <c r="G2915" s="51"/>
      <c r="H2915" s="51"/>
      <c r="I2915" s="88"/>
    </row>
    <row r="2916" spans="1:9" ht="27">
      <c r="A2916" s="92" t="s">
        <v>75</v>
      </c>
      <c r="B2916" s="61"/>
      <c r="C2916" s="65" t="s">
        <v>141</v>
      </c>
      <c r="D2916" s="67" t="s">
        <v>1310</v>
      </c>
      <c r="E2916" s="51"/>
      <c r="F2916" s="51"/>
      <c r="G2916" s="51"/>
      <c r="H2916" s="51"/>
      <c r="I2916" s="88"/>
    </row>
    <row r="2917" spans="1:9">
      <c r="A2917" s="92"/>
      <c r="B2917" s="61"/>
      <c r="C2917" s="65"/>
      <c r="D2917" s="66"/>
      <c r="E2917" s="51"/>
      <c r="F2917" s="51"/>
      <c r="G2917" s="51"/>
      <c r="H2917" s="51"/>
      <c r="I2917" s="88"/>
    </row>
    <row r="2918" spans="1:9">
      <c r="A2918" s="92"/>
      <c r="B2918" s="61"/>
      <c r="C2918" s="65"/>
      <c r="D2918" s="66"/>
      <c r="E2918" s="51"/>
      <c r="F2918" s="51"/>
      <c r="G2918" s="51"/>
      <c r="H2918" s="51"/>
      <c r="I2918" s="88"/>
    </row>
    <row r="2919" spans="1:9">
      <c r="A2919" s="92"/>
      <c r="B2919" s="61"/>
      <c r="C2919" s="65"/>
      <c r="D2919" s="66"/>
      <c r="E2919" s="51"/>
      <c r="F2919" s="51"/>
      <c r="G2919" s="51"/>
      <c r="H2919" s="51"/>
      <c r="I2919" s="88"/>
    </row>
    <row r="2920" spans="1:9">
      <c r="A2920" s="92"/>
      <c r="B2920" s="61"/>
      <c r="C2920" s="65"/>
      <c r="D2920" s="69" t="s">
        <v>86</v>
      </c>
      <c r="E2920" s="51"/>
      <c r="F2920" s="51"/>
      <c r="G2920" s="51"/>
      <c r="H2920" s="51"/>
      <c r="I2920" s="88"/>
    </row>
    <row r="2921" spans="1:9" ht="36">
      <c r="A2921" s="93"/>
      <c r="B2921" s="70" t="s">
        <v>76</v>
      </c>
      <c r="C2921" s="72" t="s">
        <v>1311</v>
      </c>
      <c r="D2921" s="75" t="s">
        <v>1314</v>
      </c>
      <c r="E2921" s="51"/>
      <c r="F2921" s="51"/>
      <c r="G2921" s="51"/>
      <c r="H2921" s="51"/>
      <c r="I2921" s="88"/>
    </row>
    <row r="2922" spans="1:9" ht="105">
      <c r="A2922" s="94"/>
      <c r="B2922" s="71" t="s">
        <v>77</v>
      </c>
      <c r="C2922" s="52" t="s">
        <v>1312</v>
      </c>
      <c r="D2922" s="75" t="s">
        <v>83</v>
      </c>
      <c r="E2922" s="51"/>
      <c r="F2922" s="51"/>
      <c r="G2922" s="51"/>
      <c r="H2922" s="51"/>
      <c r="I2922" s="88"/>
    </row>
    <row r="2923" spans="1:9" ht="36">
      <c r="A2923" s="95"/>
      <c r="B2923" s="71"/>
      <c r="C2923" s="57" t="s">
        <v>1313</v>
      </c>
      <c r="D2923" s="75" t="s">
        <v>1315</v>
      </c>
      <c r="E2923" s="51"/>
      <c r="F2923" s="51"/>
      <c r="G2923" s="51"/>
      <c r="H2923" s="51"/>
      <c r="I2923" s="88"/>
    </row>
    <row r="2924" spans="1:9" ht="36">
      <c r="A2924" s="95" t="s">
        <v>29</v>
      </c>
      <c r="B2924" s="71"/>
      <c r="C2924" s="74" t="s">
        <v>422</v>
      </c>
      <c r="D2924" s="76" t="s">
        <v>1316</v>
      </c>
      <c r="E2924" s="51"/>
      <c r="F2924" s="51"/>
      <c r="G2924" s="51"/>
      <c r="H2924" s="51"/>
      <c r="I2924" s="88"/>
    </row>
    <row r="2925" spans="1:9">
      <c r="A2925" s="95"/>
      <c r="B2925" s="71"/>
      <c r="C2925" s="74"/>
      <c r="D2925" s="80" t="s">
        <v>1317</v>
      </c>
      <c r="E2925" s="51"/>
      <c r="F2925" s="51"/>
      <c r="G2925" s="51"/>
      <c r="H2925" s="51"/>
      <c r="I2925" s="88"/>
    </row>
    <row r="2926" spans="1:9">
      <c r="A2926" s="95"/>
      <c r="B2926" s="71"/>
      <c r="C2926" s="74"/>
      <c r="D2926" s="77"/>
      <c r="E2926" s="51"/>
      <c r="F2926" s="51"/>
      <c r="G2926" s="51"/>
      <c r="H2926" s="51"/>
      <c r="I2926" s="88"/>
    </row>
    <row r="2927" spans="1:9">
      <c r="A2927" s="95"/>
      <c r="B2927" s="71"/>
      <c r="C2927" s="74"/>
      <c r="D2927" s="77"/>
      <c r="E2927" s="51"/>
      <c r="F2927" s="51"/>
      <c r="G2927" s="51"/>
      <c r="H2927" s="51"/>
      <c r="I2927" s="88"/>
    </row>
    <row r="2928" spans="1:9">
      <c r="A2928" s="95"/>
      <c r="B2928" s="71"/>
      <c r="C2928" s="74"/>
      <c r="D2928" s="77"/>
      <c r="E2928" s="51"/>
      <c r="F2928" s="51"/>
      <c r="G2928" s="51"/>
      <c r="H2928" s="51"/>
      <c r="I2928" s="88"/>
    </row>
    <row r="2929" spans="1:9">
      <c r="A2929" s="95"/>
      <c r="B2929" s="71"/>
      <c r="C2929" s="74"/>
      <c r="D2929" s="78" t="s">
        <v>86</v>
      </c>
      <c r="E2929" s="51"/>
      <c r="F2929" s="51"/>
      <c r="G2929" s="51"/>
      <c r="H2929" s="51"/>
      <c r="I2929" s="88"/>
    </row>
    <row r="2930" spans="1:9" ht="45">
      <c r="A2930" s="90"/>
      <c r="B2930" s="195" t="s">
        <v>76</v>
      </c>
      <c r="C2930" s="62" t="s">
        <v>1318</v>
      </c>
      <c r="D2930" s="66" t="s">
        <v>1321</v>
      </c>
      <c r="E2930" s="51"/>
      <c r="F2930" s="51"/>
      <c r="G2930" s="51"/>
      <c r="H2930" s="51"/>
      <c r="I2930" s="88"/>
    </row>
    <row r="2931" spans="1:9" ht="36">
      <c r="A2931" s="91"/>
      <c r="B2931" s="195"/>
      <c r="C2931" s="64" t="s">
        <v>1319</v>
      </c>
      <c r="D2931" s="66" t="s">
        <v>83</v>
      </c>
      <c r="E2931" s="51"/>
      <c r="F2931" s="51"/>
      <c r="G2931" s="51"/>
      <c r="H2931" s="51"/>
      <c r="I2931" s="88"/>
    </row>
    <row r="2932" spans="1:9" ht="36">
      <c r="A2932" s="92"/>
      <c r="B2932" s="195"/>
      <c r="C2932" s="65" t="s">
        <v>1320</v>
      </c>
      <c r="D2932" s="66" t="s">
        <v>1322</v>
      </c>
      <c r="E2932" s="51"/>
      <c r="F2932" s="51"/>
      <c r="G2932" s="51"/>
      <c r="H2932" s="51"/>
      <c r="I2932" s="88"/>
    </row>
    <row r="2933" spans="1:9">
      <c r="A2933" s="92" t="s">
        <v>75</v>
      </c>
      <c r="B2933" s="195"/>
      <c r="C2933" s="65"/>
      <c r="D2933" s="67" t="s">
        <v>1323</v>
      </c>
      <c r="E2933" s="51"/>
      <c r="F2933" s="51"/>
      <c r="G2933" s="51"/>
      <c r="H2933" s="51"/>
      <c r="I2933" s="88"/>
    </row>
    <row r="2934" spans="1:9">
      <c r="A2934" s="92"/>
      <c r="B2934" s="195"/>
      <c r="C2934" s="65"/>
      <c r="D2934" s="66"/>
      <c r="E2934" s="51"/>
      <c r="F2934" s="51"/>
      <c r="G2934" s="51"/>
      <c r="H2934" s="51"/>
      <c r="I2934" s="88"/>
    </row>
    <row r="2935" spans="1:9">
      <c r="A2935" s="92"/>
      <c r="B2935" s="195"/>
      <c r="C2935" s="65"/>
      <c r="D2935" s="66"/>
      <c r="E2935" s="51"/>
      <c r="F2935" s="51"/>
      <c r="G2935" s="51"/>
      <c r="H2935" s="51"/>
      <c r="I2935" s="88"/>
    </row>
    <row r="2936" spans="1:9">
      <c r="A2936" s="92"/>
      <c r="B2936" s="195"/>
      <c r="C2936" s="65"/>
      <c r="D2936" s="66"/>
      <c r="E2936" s="51"/>
      <c r="F2936" s="51"/>
      <c r="G2936" s="51"/>
      <c r="H2936" s="51"/>
      <c r="I2936" s="88"/>
    </row>
    <row r="2937" spans="1:9">
      <c r="A2937" s="92"/>
      <c r="B2937" s="195"/>
      <c r="C2937" s="65"/>
      <c r="D2937" s="69" t="s">
        <v>86</v>
      </c>
      <c r="E2937" s="51"/>
      <c r="F2937" s="51"/>
      <c r="G2937" s="51"/>
      <c r="H2937" s="51"/>
      <c r="I2937" s="88"/>
    </row>
    <row r="2938" spans="1:9" ht="45">
      <c r="A2938" s="93"/>
      <c r="B2938" s="70" t="s">
        <v>76</v>
      </c>
      <c r="C2938" s="72" t="s">
        <v>1324</v>
      </c>
      <c r="D2938" s="75" t="s">
        <v>1327</v>
      </c>
      <c r="E2938" s="51"/>
      <c r="F2938" s="51"/>
      <c r="G2938" s="51"/>
      <c r="H2938" s="51"/>
      <c r="I2938" s="88"/>
    </row>
    <row r="2939" spans="1:9" ht="54">
      <c r="A2939" s="94"/>
      <c r="B2939" s="71" t="s">
        <v>77</v>
      </c>
      <c r="C2939" s="73" t="s">
        <v>1325</v>
      </c>
      <c r="D2939" s="75" t="s">
        <v>83</v>
      </c>
      <c r="E2939" s="51"/>
      <c r="F2939" s="51"/>
      <c r="G2939" s="51"/>
      <c r="H2939" s="51"/>
      <c r="I2939" s="88"/>
    </row>
    <row r="2940" spans="1:9" ht="54">
      <c r="A2940" s="95"/>
      <c r="B2940" s="71"/>
      <c r="C2940" s="57" t="s">
        <v>1326</v>
      </c>
      <c r="D2940" s="75" t="s">
        <v>1328</v>
      </c>
      <c r="E2940" s="51"/>
      <c r="F2940" s="51"/>
      <c r="G2940" s="51"/>
      <c r="H2940" s="51"/>
      <c r="I2940" s="88"/>
    </row>
    <row r="2941" spans="1:9" ht="27">
      <c r="A2941" s="95" t="s">
        <v>75</v>
      </c>
      <c r="B2941" s="71"/>
      <c r="C2941" s="74" t="s">
        <v>185</v>
      </c>
      <c r="D2941" s="76" t="s">
        <v>1329</v>
      </c>
      <c r="E2941" s="51"/>
      <c r="F2941" s="51"/>
      <c r="G2941" s="51"/>
      <c r="H2941" s="51"/>
      <c r="I2941" s="88"/>
    </row>
    <row r="2942" spans="1:9">
      <c r="A2942" s="95"/>
      <c r="B2942" s="71"/>
      <c r="C2942" s="74"/>
      <c r="D2942" s="75"/>
      <c r="E2942" s="51"/>
      <c r="F2942" s="51"/>
      <c r="G2942" s="51"/>
      <c r="H2942" s="51"/>
      <c r="I2942" s="88"/>
    </row>
    <row r="2943" spans="1:9">
      <c r="A2943" s="95"/>
      <c r="B2943" s="71"/>
      <c r="C2943" s="74"/>
      <c r="D2943" s="75"/>
      <c r="E2943" s="51"/>
      <c r="F2943" s="51"/>
      <c r="G2943" s="51"/>
      <c r="H2943" s="51"/>
      <c r="I2943" s="88"/>
    </row>
    <row r="2944" spans="1:9">
      <c r="A2944" s="95"/>
      <c r="B2944" s="71"/>
      <c r="C2944" s="74"/>
      <c r="D2944" s="75"/>
      <c r="E2944" s="51"/>
      <c r="F2944" s="51"/>
      <c r="G2944" s="51"/>
      <c r="H2944" s="51"/>
      <c r="I2944" s="88"/>
    </row>
    <row r="2945" spans="1:9">
      <c r="A2945" s="95"/>
      <c r="B2945" s="71"/>
      <c r="C2945" s="74"/>
      <c r="D2945" s="78" t="s">
        <v>86</v>
      </c>
      <c r="E2945" s="51"/>
      <c r="F2945" s="51"/>
      <c r="G2945" s="51"/>
      <c r="H2945" s="51"/>
      <c r="I2945" s="88"/>
    </row>
    <row r="2946" spans="1:9" ht="45">
      <c r="A2946" s="90"/>
      <c r="B2946" s="60" t="s">
        <v>76</v>
      </c>
      <c r="C2946" s="62" t="s">
        <v>1330</v>
      </c>
      <c r="D2946" s="66" t="s">
        <v>1327</v>
      </c>
      <c r="E2946" s="51"/>
      <c r="F2946" s="51"/>
      <c r="G2946" s="51"/>
      <c r="H2946" s="51"/>
      <c r="I2946" s="88"/>
    </row>
    <row r="2947" spans="1:9" ht="36">
      <c r="A2947" s="91"/>
      <c r="B2947" s="61" t="s">
        <v>77</v>
      </c>
      <c r="C2947" s="63" t="s">
        <v>1331</v>
      </c>
      <c r="D2947" s="66" t="s">
        <v>83</v>
      </c>
      <c r="E2947" s="51"/>
      <c r="F2947" s="51"/>
      <c r="G2947" s="51"/>
      <c r="H2947" s="51"/>
      <c r="I2947" s="88"/>
    </row>
    <row r="2948" spans="1:9" ht="45">
      <c r="A2948" s="92"/>
      <c r="B2948" s="61"/>
      <c r="C2948" s="64" t="s">
        <v>1332</v>
      </c>
      <c r="D2948" s="66" t="s">
        <v>1328</v>
      </c>
      <c r="E2948" s="51"/>
      <c r="F2948" s="51"/>
      <c r="G2948" s="51"/>
      <c r="H2948" s="51"/>
      <c r="I2948" s="88"/>
    </row>
    <row r="2949" spans="1:9" ht="27">
      <c r="A2949" s="92" t="s">
        <v>75</v>
      </c>
      <c r="B2949" s="61"/>
      <c r="C2949" s="65" t="s">
        <v>185</v>
      </c>
      <c r="D2949" s="67" t="s">
        <v>1329</v>
      </c>
      <c r="E2949" s="51"/>
      <c r="F2949" s="51"/>
      <c r="G2949" s="51"/>
      <c r="H2949" s="51"/>
      <c r="I2949" s="88"/>
    </row>
    <row r="2950" spans="1:9">
      <c r="A2950" s="92"/>
      <c r="B2950" s="61"/>
      <c r="C2950" s="65"/>
      <c r="D2950" s="66"/>
      <c r="E2950" s="51"/>
      <c r="F2950" s="51"/>
      <c r="G2950" s="51"/>
      <c r="H2950" s="51"/>
      <c r="I2950" s="88"/>
    </row>
    <row r="2951" spans="1:9">
      <c r="A2951" s="92"/>
      <c r="B2951" s="61"/>
      <c r="C2951" s="65"/>
      <c r="D2951" s="66"/>
      <c r="E2951" s="51"/>
      <c r="F2951" s="51"/>
      <c r="G2951" s="51"/>
      <c r="H2951" s="51"/>
      <c r="I2951" s="88"/>
    </row>
    <row r="2952" spans="1:9">
      <c r="A2952" s="92"/>
      <c r="B2952" s="61"/>
      <c r="C2952" s="65"/>
      <c r="D2952" s="66"/>
      <c r="E2952" s="51"/>
      <c r="F2952" s="51"/>
      <c r="G2952" s="51"/>
      <c r="H2952" s="51"/>
      <c r="I2952" s="88"/>
    </row>
    <row r="2953" spans="1:9">
      <c r="A2953" s="92"/>
      <c r="B2953" s="61"/>
      <c r="C2953" s="65"/>
      <c r="D2953" s="69" t="s">
        <v>86</v>
      </c>
      <c r="E2953" s="51"/>
      <c r="F2953" s="51"/>
      <c r="G2953" s="51"/>
      <c r="H2953" s="51"/>
      <c r="I2953" s="88"/>
    </row>
    <row r="2954" spans="1:9" ht="63">
      <c r="A2954" s="93"/>
      <c r="B2954" s="70" t="s">
        <v>117</v>
      </c>
      <c r="C2954" s="72" t="s">
        <v>1333</v>
      </c>
      <c r="D2954" s="75" t="s">
        <v>1336</v>
      </c>
      <c r="E2954" s="51"/>
      <c r="F2954" s="51"/>
      <c r="G2954" s="51"/>
      <c r="H2954" s="51"/>
      <c r="I2954" s="88"/>
    </row>
    <row r="2955" spans="1:9" ht="54">
      <c r="A2955" s="94"/>
      <c r="B2955" s="71" t="s">
        <v>87</v>
      </c>
      <c r="C2955" s="73" t="s">
        <v>1334</v>
      </c>
      <c r="D2955" s="75" t="s">
        <v>83</v>
      </c>
      <c r="E2955" s="51"/>
      <c r="F2955" s="51"/>
      <c r="G2955" s="51"/>
      <c r="H2955" s="51"/>
      <c r="I2955" s="88"/>
    </row>
    <row r="2956" spans="1:9" ht="54">
      <c r="A2956" s="95"/>
      <c r="B2956" s="71"/>
      <c r="C2956" s="57" t="s">
        <v>1335</v>
      </c>
      <c r="D2956" s="75" t="s">
        <v>1337</v>
      </c>
      <c r="E2956" s="51"/>
      <c r="F2956" s="51"/>
      <c r="G2956" s="51"/>
      <c r="H2956" s="51"/>
      <c r="I2956" s="88"/>
    </row>
    <row r="2957" spans="1:9" ht="27">
      <c r="A2957" s="95" t="s">
        <v>75</v>
      </c>
      <c r="B2957" s="71"/>
      <c r="C2957" s="74" t="s">
        <v>185</v>
      </c>
      <c r="D2957" s="76" t="s">
        <v>1338</v>
      </c>
      <c r="E2957" s="51"/>
      <c r="F2957" s="51"/>
      <c r="G2957" s="51"/>
      <c r="H2957" s="51"/>
      <c r="I2957" s="88"/>
    </row>
    <row r="2958" spans="1:9">
      <c r="A2958" s="95"/>
      <c r="B2958" s="71"/>
      <c r="C2958" s="74"/>
      <c r="D2958" s="75"/>
      <c r="E2958" s="51"/>
      <c r="F2958" s="51"/>
      <c r="G2958" s="51"/>
      <c r="H2958" s="51"/>
      <c r="I2958" s="88"/>
    </row>
    <row r="2959" spans="1:9">
      <c r="A2959" s="95"/>
      <c r="B2959" s="71"/>
      <c r="C2959" s="74"/>
      <c r="D2959" s="75"/>
      <c r="E2959" s="51"/>
      <c r="F2959" s="51"/>
      <c r="G2959" s="51"/>
      <c r="H2959" s="51"/>
      <c r="I2959" s="88"/>
    </row>
    <row r="2960" spans="1:9">
      <c r="A2960" s="95"/>
      <c r="B2960" s="71"/>
      <c r="C2960" s="74"/>
      <c r="D2960" s="75"/>
      <c r="E2960" s="51"/>
      <c r="F2960" s="51"/>
      <c r="G2960" s="51"/>
      <c r="H2960" s="51"/>
      <c r="I2960" s="88"/>
    </row>
    <row r="2961" spans="1:9">
      <c r="A2961" s="95"/>
      <c r="B2961" s="71"/>
      <c r="C2961" s="74"/>
      <c r="D2961" s="78" t="s">
        <v>86</v>
      </c>
      <c r="E2961" s="51"/>
      <c r="F2961" s="51"/>
      <c r="G2961" s="51"/>
      <c r="H2961" s="51"/>
      <c r="I2961" s="88"/>
    </row>
    <row r="2962" spans="1:9" ht="18">
      <c r="A2962" s="90"/>
      <c r="B2962" s="60" t="s">
        <v>76</v>
      </c>
      <c r="C2962" s="62" t="s">
        <v>1283</v>
      </c>
      <c r="D2962" s="66" t="s">
        <v>1341</v>
      </c>
      <c r="E2962" s="51"/>
      <c r="F2962" s="51"/>
      <c r="G2962" s="51"/>
      <c r="H2962" s="51"/>
      <c r="I2962" s="88"/>
    </row>
    <row r="2963" spans="1:9" ht="54">
      <c r="A2963" s="91"/>
      <c r="B2963" s="61" t="s">
        <v>77</v>
      </c>
      <c r="C2963" s="63" t="s">
        <v>1339</v>
      </c>
      <c r="D2963" s="66" t="s">
        <v>83</v>
      </c>
      <c r="E2963" s="51"/>
      <c r="F2963" s="51"/>
      <c r="G2963" s="51"/>
      <c r="H2963" s="51"/>
      <c r="I2963" s="88"/>
    </row>
    <row r="2964" spans="1:9" ht="36">
      <c r="A2964" s="92"/>
      <c r="B2964" s="61"/>
      <c r="C2964" s="64" t="s">
        <v>1285</v>
      </c>
      <c r="D2964" s="66" t="s">
        <v>1342</v>
      </c>
      <c r="E2964" s="51"/>
      <c r="F2964" s="51"/>
      <c r="G2964" s="51"/>
      <c r="H2964" s="51"/>
      <c r="I2964" s="88"/>
    </row>
    <row r="2965" spans="1:9" ht="27">
      <c r="A2965" s="92" t="s">
        <v>75</v>
      </c>
      <c r="B2965" s="61"/>
      <c r="C2965" s="65" t="s">
        <v>1340</v>
      </c>
      <c r="D2965" s="67" t="s">
        <v>1343</v>
      </c>
      <c r="E2965" s="51"/>
      <c r="F2965" s="51"/>
      <c r="G2965" s="51"/>
      <c r="H2965" s="51"/>
      <c r="I2965" s="88"/>
    </row>
    <row r="2966" spans="1:9">
      <c r="A2966" s="92"/>
      <c r="B2966" s="61"/>
      <c r="C2966" s="65"/>
      <c r="D2966" s="66"/>
      <c r="E2966" s="51"/>
      <c r="F2966" s="51"/>
      <c r="G2966" s="51"/>
      <c r="H2966" s="51"/>
      <c r="I2966" s="88"/>
    </row>
    <row r="2967" spans="1:9">
      <c r="A2967" s="92"/>
      <c r="B2967" s="61"/>
      <c r="C2967" s="65"/>
      <c r="D2967" s="66"/>
      <c r="E2967" s="51"/>
      <c r="F2967" s="51"/>
      <c r="G2967" s="51"/>
      <c r="H2967" s="51"/>
      <c r="I2967" s="88"/>
    </row>
    <row r="2968" spans="1:9">
      <c r="A2968" s="92"/>
      <c r="B2968" s="61"/>
      <c r="C2968" s="65"/>
      <c r="D2968" s="66"/>
      <c r="E2968" s="51"/>
      <c r="F2968" s="51"/>
      <c r="G2968" s="51"/>
      <c r="H2968" s="51"/>
      <c r="I2968" s="88"/>
    </row>
    <row r="2969" spans="1:9">
      <c r="A2969" s="92"/>
      <c r="B2969" s="61"/>
      <c r="C2969" s="65"/>
      <c r="D2969" s="69" t="s">
        <v>86</v>
      </c>
      <c r="E2969" s="51"/>
      <c r="F2969" s="51"/>
      <c r="G2969" s="51"/>
      <c r="H2969" s="51"/>
      <c r="I2969" s="88"/>
    </row>
    <row r="2970" spans="1:9" ht="18">
      <c r="A2970" s="93"/>
      <c r="B2970" s="70" t="s">
        <v>76</v>
      </c>
      <c r="C2970" s="72" t="s">
        <v>1283</v>
      </c>
      <c r="D2970" s="75" t="s">
        <v>1345</v>
      </c>
      <c r="E2970" s="51"/>
      <c r="F2970" s="51"/>
      <c r="G2970" s="51"/>
      <c r="H2970" s="51"/>
      <c r="I2970" s="88"/>
    </row>
    <row r="2971" spans="1:9" ht="54">
      <c r="A2971" s="94"/>
      <c r="B2971" s="71" t="s">
        <v>77</v>
      </c>
      <c r="C2971" s="73" t="s">
        <v>1344</v>
      </c>
      <c r="D2971" s="75" t="s">
        <v>83</v>
      </c>
      <c r="E2971" s="51"/>
      <c r="F2971" s="51"/>
      <c r="G2971" s="51"/>
      <c r="H2971" s="51"/>
      <c r="I2971" s="88"/>
    </row>
    <row r="2972" spans="1:9" ht="36">
      <c r="A2972" s="95"/>
      <c r="B2972" s="71"/>
      <c r="C2972" s="57" t="s">
        <v>1285</v>
      </c>
      <c r="D2972" s="75" t="s">
        <v>1346</v>
      </c>
      <c r="E2972" s="51"/>
      <c r="F2972" s="51"/>
      <c r="G2972" s="51"/>
      <c r="H2972" s="51"/>
      <c r="I2972" s="88"/>
    </row>
    <row r="2973" spans="1:9" ht="36">
      <c r="A2973" s="95" t="s">
        <v>75</v>
      </c>
      <c r="B2973" s="71"/>
      <c r="C2973" s="74" t="s">
        <v>91</v>
      </c>
      <c r="D2973" s="76" t="s">
        <v>1347</v>
      </c>
      <c r="E2973" s="51"/>
      <c r="F2973" s="51"/>
      <c r="G2973" s="51"/>
      <c r="H2973" s="51"/>
      <c r="I2973" s="88"/>
    </row>
    <row r="2974" spans="1:9">
      <c r="A2974" s="95"/>
      <c r="B2974" s="71"/>
      <c r="C2974" s="74"/>
      <c r="D2974" s="75"/>
      <c r="E2974" s="51"/>
      <c r="F2974" s="51"/>
      <c r="G2974" s="51"/>
      <c r="H2974" s="51"/>
      <c r="I2974" s="88"/>
    </row>
    <row r="2975" spans="1:9">
      <c r="A2975" s="95"/>
      <c r="B2975" s="71"/>
      <c r="C2975" s="74"/>
      <c r="D2975" s="75"/>
      <c r="E2975" s="51"/>
      <c r="F2975" s="51"/>
      <c r="G2975" s="51"/>
      <c r="H2975" s="51"/>
      <c r="I2975" s="88"/>
    </row>
    <row r="2976" spans="1:9">
      <c r="A2976" s="95"/>
      <c r="B2976" s="71"/>
      <c r="C2976" s="74"/>
      <c r="D2976" s="75"/>
      <c r="E2976" s="51"/>
      <c r="F2976" s="51"/>
      <c r="G2976" s="51"/>
      <c r="H2976" s="51"/>
      <c r="I2976" s="88"/>
    </row>
    <row r="2977" spans="1:9">
      <c r="A2977" s="95"/>
      <c r="B2977" s="71"/>
      <c r="C2977" s="74"/>
      <c r="D2977" s="78" t="s">
        <v>86</v>
      </c>
      <c r="E2977" s="51"/>
      <c r="F2977" s="51"/>
      <c r="G2977" s="51"/>
      <c r="H2977" s="51"/>
      <c r="I2977" s="88"/>
    </row>
    <row r="2978" spans="1:9" ht="45">
      <c r="A2978" s="90"/>
      <c r="B2978" s="60" t="s">
        <v>76</v>
      </c>
      <c r="C2978" s="62" t="s">
        <v>1348</v>
      </c>
      <c r="D2978" s="66" t="s">
        <v>1327</v>
      </c>
      <c r="E2978" s="51"/>
      <c r="F2978" s="51"/>
      <c r="G2978" s="51"/>
      <c r="H2978" s="51"/>
      <c r="I2978" s="88"/>
    </row>
    <row r="2979" spans="1:9" ht="45">
      <c r="A2979" s="91"/>
      <c r="B2979" s="61" t="s">
        <v>77</v>
      </c>
      <c r="C2979" s="63" t="s">
        <v>1349</v>
      </c>
      <c r="D2979" s="66" t="s">
        <v>83</v>
      </c>
      <c r="E2979" s="51"/>
      <c r="F2979" s="51"/>
      <c r="G2979" s="51"/>
      <c r="H2979" s="51"/>
      <c r="I2979" s="88"/>
    </row>
    <row r="2980" spans="1:9" ht="54">
      <c r="A2980" s="92"/>
      <c r="B2980" s="61"/>
      <c r="C2980" s="64" t="s">
        <v>1350</v>
      </c>
      <c r="D2980" s="66" t="s">
        <v>1351</v>
      </c>
      <c r="E2980" s="51"/>
      <c r="F2980" s="51"/>
      <c r="G2980" s="51"/>
      <c r="H2980" s="51"/>
      <c r="I2980" s="88"/>
    </row>
    <row r="2981" spans="1:9" ht="27">
      <c r="A2981" s="92" t="s">
        <v>75</v>
      </c>
      <c r="B2981" s="61"/>
      <c r="C2981" s="65" t="s">
        <v>185</v>
      </c>
      <c r="D2981" s="67" t="s">
        <v>1352</v>
      </c>
      <c r="E2981" s="51"/>
      <c r="F2981" s="51"/>
      <c r="G2981" s="51"/>
      <c r="H2981" s="51"/>
      <c r="I2981" s="88"/>
    </row>
    <row r="2982" spans="1:9">
      <c r="A2982" s="92"/>
      <c r="B2982" s="61"/>
      <c r="C2982" s="65"/>
      <c r="D2982" s="66"/>
      <c r="E2982" s="51"/>
      <c r="F2982" s="51"/>
      <c r="G2982" s="51"/>
      <c r="H2982" s="51"/>
      <c r="I2982" s="88"/>
    </row>
    <row r="2983" spans="1:9">
      <c r="A2983" s="92"/>
      <c r="B2983" s="61"/>
      <c r="C2983" s="65"/>
      <c r="D2983" s="66"/>
      <c r="E2983" s="51"/>
      <c r="F2983" s="51"/>
      <c r="G2983" s="51"/>
      <c r="H2983" s="51"/>
      <c r="I2983" s="88"/>
    </row>
    <row r="2984" spans="1:9">
      <c r="A2984" s="92"/>
      <c r="B2984" s="61"/>
      <c r="C2984" s="65"/>
      <c r="D2984" s="66"/>
      <c r="E2984" s="51"/>
      <c r="F2984" s="51"/>
      <c r="G2984" s="51"/>
      <c r="H2984" s="51"/>
      <c r="I2984" s="88"/>
    </row>
    <row r="2985" spans="1:9">
      <c r="A2985" s="92"/>
      <c r="B2985" s="61"/>
      <c r="C2985" s="65"/>
      <c r="D2985" s="69" t="s">
        <v>86</v>
      </c>
      <c r="E2985" s="51"/>
      <c r="F2985" s="51"/>
      <c r="G2985" s="51"/>
      <c r="H2985" s="51"/>
      <c r="I2985" s="88"/>
    </row>
    <row r="2986" spans="1:9" ht="63">
      <c r="A2986" s="93"/>
      <c r="B2986" s="70" t="s">
        <v>76</v>
      </c>
      <c r="C2986" s="72" t="s">
        <v>774</v>
      </c>
      <c r="D2986" s="75" t="s">
        <v>358</v>
      </c>
      <c r="E2986" s="51"/>
      <c r="F2986" s="51"/>
      <c r="G2986" s="51"/>
      <c r="H2986" s="51"/>
      <c r="I2986" s="88"/>
    </row>
    <row r="2987" spans="1:9" ht="54">
      <c r="A2987" s="94"/>
      <c r="B2987" s="71" t="s">
        <v>77</v>
      </c>
      <c r="C2987" s="73" t="s">
        <v>1353</v>
      </c>
      <c r="D2987" s="75" t="s">
        <v>83</v>
      </c>
      <c r="E2987" s="51"/>
      <c r="F2987" s="51"/>
      <c r="G2987" s="51"/>
      <c r="H2987" s="51"/>
      <c r="I2987" s="88"/>
    </row>
    <row r="2988" spans="1:9" ht="54">
      <c r="A2988" s="95"/>
      <c r="B2988" s="71"/>
      <c r="C2988" s="57" t="s">
        <v>776</v>
      </c>
      <c r="D2988" s="75" t="s">
        <v>1354</v>
      </c>
      <c r="E2988" s="51"/>
      <c r="F2988" s="51"/>
      <c r="G2988" s="51"/>
      <c r="H2988" s="51"/>
      <c r="I2988" s="88"/>
    </row>
    <row r="2989" spans="1:9" ht="36">
      <c r="A2989" s="95" t="s">
        <v>75</v>
      </c>
      <c r="B2989" s="71"/>
      <c r="C2989" s="74" t="s">
        <v>357</v>
      </c>
      <c r="D2989" s="76" t="s">
        <v>1355</v>
      </c>
      <c r="E2989" s="51"/>
      <c r="F2989" s="51"/>
      <c r="G2989" s="51"/>
      <c r="H2989" s="51"/>
      <c r="I2989" s="88"/>
    </row>
    <row r="2990" spans="1:9">
      <c r="A2990" s="95"/>
      <c r="B2990" s="71"/>
      <c r="C2990" s="74"/>
      <c r="D2990" s="75"/>
      <c r="E2990" s="51"/>
      <c r="F2990" s="51"/>
      <c r="G2990" s="51"/>
      <c r="H2990" s="51"/>
      <c r="I2990" s="88"/>
    </row>
    <row r="2991" spans="1:9">
      <c r="A2991" s="95"/>
      <c r="B2991" s="71"/>
      <c r="C2991" s="74"/>
      <c r="D2991" s="75"/>
      <c r="E2991" s="51"/>
      <c r="F2991" s="51"/>
      <c r="G2991" s="51"/>
      <c r="H2991" s="51"/>
      <c r="I2991" s="88"/>
    </row>
    <row r="2992" spans="1:9">
      <c r="A2992" s="95"/>
      <c r="B2992" s="71"/>
      <c r="C2992" s="74"/>
      <c r="D2992" s="75"/>
      <c r="E2992" s="51"/>
      <c r="F2992" s="51"/>
      <c r="G2992" s="51"/>
      <c r="H2992" s="51"/>
      <c r="I2992" s="88"/>
    </row>
    <row r="2993" spans="1:9">
      <c r="A2993" s="95"/>
      <c r="B2993" s="71"/>
      <c r="C2993" s="74"/>
      <c r="D2993" s="78" t="s">
        <v>86</v>
      </c>
      <c r="E2993" s="51"/>
      <c r="F2993" s="51"/>
      <c r="G2993" s="51"/>
      <c r="H2993" s="51"/>
      <c r="I2993" s="88"/>
    </row>
    <row r="2994" spans="1:9" ht="63">
      <c r="A2994" s="90"/>
      <c r="B2994" s="60" t="s">
        <v>76</v>
      </c>
      <c r="C2994" s="62" t="s">
        <v>1138</v>
      </c>
      <c r="D2994" s="66" t="s">
        <v>358</v>
      </c>
      <c r="E2994" s="51"/>
      <c r="F2994" s="51"/>
      <c r="G2994" s="51"/>
      <c r="H2994" s="51"/>
      <c r="I2994" s="88"/>
    </row>
    <row r="2995" spans="1:9" ht="54">
      <c r="A2995" s="91"/>
      <c r="B2995" s="61" t="s">
        <v>77</v>
      </c>
      <c r="C2995" s="63" t="s">
        <v>1353</v>
      </c>
      <c r="D2995" s="66" t="s">
        <v>83</v>
      </c>
      <c r="E2995" s="51"/>
      <c r="F2995" s="51"/>
      <c r="G2995" s="51"/>
      <c r="H2995" s="51"/>
      <c r="I2995" s="88"/>
    </row>
    <row r="2996" spans="1:9" ht="54">
      <c r="A2996" s="92"/>
      <c r="B2996" s="61"/>
      <c r="C2996" s="64" t="s">
        <v>1139</v>
      </c>
      <c r="D2996" s="66" t="s">
        <v>1354</v>
      </c>
      <c r="E2996" s="51"/>
      <c r="F2996" s="51"/>
      <c r="G2996" s="51"/>
      <c r="H2996" s="51"/>
      <c r="I2996" s="88"/>
    </row>
    <row r="2997" spans="1:9" ht="36">
      <c r="A2997" s="92" t="s">
        <v>75</v>
      </c>
      <c r="B2997" s="61"/>
      <c r="C2997" s="65" t="s">
        <v>357</v>
      </c>
      <c r="D2997" s="67" t="s">
        <v>1355</v>
      </c>
      <c r="E2997" s="51"/>
      <c r="F2997" s="51"/>
      <c r="G2997" s="51"/>
      <c r="H2997" s="51"/>
      <c r="I2997" s="88"/>
    </row>
    <row r="2998" spans="1:9">
      <c r="A2998" s="92"/>
      <c r="B2998" s="61"/>
      <c r="C2998" s="65"/>
      <c r="D2998" s="66"/>
      <c r="E2998" s="51"/>
      <c r="F2998" s="51"/>
      <c r="G2998" s="51"/>
      <c r="H2998" s="51"/>
      <c r="I2998" s="88"/>
    </row>
    <row r="2999" spans="1:9">
      <c r="A2999" s="92"/>
      <c r="B2999" s="61"/>
      <c r="C2999" s="65"/>
      <c r="D2999" s="66"/>
      <c r="E2999" s="51"/>
      <c r="F2999" s="51"/>
      <c r="G2999" s="51"/>
      <c r="H2999" s="51"/>
      <c r="I2999" s="88"/>
    </row>
    <row r="3000" spans="1:9">
      <c r="A3000" s="92"/>
      <c r="B3000" s="61"/>
      <c r="C3000" s="65"/>
      <c r="D3000" s="66"/>
      <c r="E3000" s="51"/>
      <c r="F3000" s="51"/>
      <c r="G3000" s="51"/>
      <c r="H3000" s="51"/>
      <c r="I3000" s="88"/>
    </row>
    <row r="3001" spans="1:9">
      <c r="A3001" s="92"/>
      <c r="B3001" s="61"/>
      <c r="C3001" s="65"/>
      <c r="D3001" s="69" t="s">
        <v>86</v>
      </c>
      <c r="E3001" s="51"/>
      <c r="F3001" s="51"/>
      <c r="G3001" s="51"/>
      <c r="H3001" s="51"/>
      <c r="I3001" s="88"/>
    </row>
    <row r="3002" spans="1:9" ht="18">
      <c r="A3002" s="93"/>
      <c r="B3002" s="70" t="s">
        <v>117</v>
      </c>
      <c r="C3002" s="72" t="s">
        <v>1356</v>
      </c>
      <c r="D3002" s="75" t="s">
        <v>1359</v>
      </c>
      <c r="E3002" s="51"/>
      <c r="F3002" s="51"/>
      <c r="G3002" s="51"/>
      <c r="H3002" s="51"/>
      <c r="I3002" s="88"/>
    </row>
    <row r="3003" spans="1:9" ht="45">
      <c r="A3003" s="94"/>
      <c r="B3003" s="71" t="s">
        <v>87</v>
      </c>
      <c r="C3003" s="73" t="s">
        <v>1357</v>
      </c>
      <c r="D3003" s="75" t="s">
        <v>83</v>
      </c>
      <c r="E3003" s="51"/>
      <c r="F3003" s="51"/>
      <c r="G3003" s="51"/>
      <c r="H3003" s="51"/>
      <c r="I3003" s="88"/>
    </row>
    <row r="3004" spans="1:9" ht="36">
      <c r="A3004" s="95"/>
      <c r="B3004" s="71"/>
      <c r="C3004" s="57" t="s">
        <v>1358</v>
      </c>
      <c r="D3004" s="75" t="s">
        <v>1360</v>
      </c>
      <c r="E3004" s="51"/>
      <c r="F3004" s="51"/>
      <c r="G3004" s="51"/>
      <c r="H3004" s="51"/>
      <c r="I3004" s="88"/>
    </row>
    <row r="3005" spans="1:9" ht="27">
      <c r="A3005" s="95" t="s">
        <v>75</v>
      </c>
      <c r="B3005" s="71"/>
      <c r="C3005" s="74" t="s">
        <v>390</v>
      </c>
      <c r="D3005" s="76" t="s">
        <v>1361</v>
      </c>
      <c r="E3005" s="51"/>
      <c r="F3005" s="51"/>
      <c r="G3005" s="51"/>
      <c r="H3005" s="51"/>
      <c r="I3005" s="88"/>
    </row>
    <row r="3006" spans="1:9">
      <c r="A3006" s="95"/>
      <c r="B3006" s="71"/>
      <c r="C3006" s="74"/>
      <c r="D3006" s="80" t="s">
        <v>1362</v>
      </c>
      <c r="E3006" s="51"/>
      <c r="F3006" s="51"/>
      <c r="G3006" s="51"/>
      <c r="H3006" s="51"/>
      <c r="I3006" s="88"/>
    </row>
    <row r="3007" spans="1:9">
      <c r="A3007" s="95"/>
      <c r="B3007" s="71"/>
      <c r="C3007" s="74"/>
      <c r="D3007" s="77"/>
      <c r="E3007" s="51"/>
      <c r="F3007" s="51"/>
      <c r="G3007" s="51"/>
      <c r="H3007" s="51"/>
      <c r="I3007" s="88"/>
    </row>
    <row r="3008" spans="1:9">
      <c r="A3008" s="95"/>
      <c r="B3008" s="71"/>
      <c r="C3008" s="74"/>
      <c r="D3008" s="77"/>
      <c r="E3008" s="51"/>
      <c r="F3008" s="51"/>
      <c r="G3008" s="51"/>
      <c r="H3008" s="51"/>
      <c r="I3008" s="88"/>
    </row>
    <row r="3009" spans="1:9">
      <c r="A3009" s="95"/>
      <c r="B3009" s="71"/>
      <c r="C3009" s="74"/>
      <c r="D3009" s="77"/>
      <c r="E3009" s="51"/>
      <c r="F3009" s="51"/>
      <c r="G3009" s="51"/>
      <c r="H3009" s="51"/>
      <c r="I3009" s="88"/>
    </row>
    <row r="3010" spans="1:9">
      <c r="A3010" s="95"/>
      <c r="B3010" s="71"/>
      <c r="C3010" s="74"/>
      <c r="D3010" s="78" t="s">
        <v>86</v>
      </c>
      <c r="E3010" s="51"/>
      <c r="F3010" s="51"/>
      <c r="G3010" s="51"/>
      <c r="H3010" s="51"/>
      <c r="I3010" s="88"/>
    </row>
    <row r="3011" spans="1:9" ht="18">
      <c r="A3011" s="90"/>
      <c r="B3011" s="60" t="s">
        <v>76</v>
      </c>
      <c r="C3011" s="62" t="s">
        <v>1283</v>
      </c>
      <c r="D3011" s="66" t="s">
        <v>1365</v>
      </c>
      <c r="E3011" s="51"/>
      <c r="F3011" s="51"/>
      <c r="G3011" s="51"/>
      <c r="H3011" s="51"/>
      <c r="I3011" s="88"/>
    </row>
    <row r="3012" spans="1:9" ht="18">
      <c r="A3012" s="91"/>
      <c r="B3012" s="61" t="s">
        <v>77</v>
      </c>
      <c r="C3012" s="63" t="s">
        <v>1363</v>
      </c>
      <c r="D3012" s="66" t="s">
        <v>83</v>
      </c>
      <c r="E3012" s="51"/>
      <c r="F3012" s="51"/>
      <c r="G3012" s="51"/>
      <c r="H3012" s="51"/>
      <c r="I3012" s="88"/>
    </row>
    <row r="3013" spans="1:9" ht="36">
      <c r="A3013" s="92"/>
      <c r="B3013" s="61"/>
      <c r="C3013" s="64" t="s">
        <v>1285</v>
      </c>
      <c r="D3013" s="66" t="s">
        <v>1366</v>
      </c>
      <c r="E3013" s="51"/>
      <c r="F3013" s="51"/>
      <c r="G3013" s="51"/>
      <c r="H3013" s="51"/>
      <c r="I3013" s="88"/>
    </row>
    <row r="3014" spans="1:9" ht="27">
      <c r="A3014" s="92" t="s">
        <v>75</v>
      </c>
      <c r="B3014" s="61"/>
      <c r="C3014" s="65" t="s">
        <v>1364</v>
      </c>
      <c r="D3014" s="67" t="s">
        <v>1367</v>
      </c>
      <c r="E3014" s="51"/>
      <c r="F3014" s="51"/>
      <c r="G3014" s="51"/>
      <c r="H3014" s="51"/>
      <c r="I3014" s="88"/>
    </row>
    <row r="3015" spans="1:9">
      <c r="A3015" s="92"/>
      <c r="B3015" s="61"/>
      <c r="C3015" s="65"/>
      <c r="D3015" s="66"/>
      <c r="E3015" s="51"/>
      <c r="F3015" s="51"/>
      <c r="G3015" s="51"/>
      <c r="H3015" s="51"/>
      <c r="I3015" s="88"/>
    </row>
    <row r="3016" spans="1:9">
      <c r="A3016" s="92"/>
      <c r="B3016" s="61"/>
      <c r="C3016" s="65"/>
      <c r="D3016" s="66"/>
      <c r="E3016" s="51"/>
      <c r="F3016" s="51"/>
      <c r="G3016" s="51"/>
      <c r="H3016" s="51"/>
      <c r="I3016" s="88"/>
    </row>
    <row r="3017" spans="1:9">
      <c r="A3017" s="92"/>
      <c r="B3017" s="61"/>
      <c r="C3017" s="65"/>
      <c r="D3017" s="66"/>
      <c r="E3017" s="51"/>
      <c r="F3017" s="51"/>
      <c r="G3017" s="51"/>
      <c r="H3017" s="51"/>
      <c r="I3017" s="88"/>
    </row>
    <row r="3018" spans="1:9">
      <c r="A3018" s="92"/>
      <c r="B3018" s="61"/>
      <c r="C3018" s="65"/>
      <c r="D3018" s="69" t="s">
        <v>86</v>
      </c>
      <c r="E3018" s="51"/>
      <c r="F3018" s="51"/>
      <c r="G3018" s="51"/>
      <c r="H3018" s="51"/>
      <c r="I3018" s="88"/>
    </row>
    <row r="3019" spans="1:9" ht="63">
      <c r="A3019" s="93"/>
      <c r="B3019" s="70" t="s">
        <v>76</v>
      </c>
      <c r="C3019" s="72" t="s">
        <v>774</v>
      </c>
      <c r="D3019" s="75" t="s">
        <v>369</v>
      </c>
      <c r="E3019" s="51"/>
      <c r="F3019" s="51"/>
      <c r="G3019" s="51"/>
      <c r="H3019" s="51"/>
      <c r="I3019" s="88"/>
    </row>
    <row r="3020" spans="1:9" ht="180">
      <c r="A3020" s="94"/>
      <c r="B3020" s="71" t="s">
        <v>87</v>
      </c>
      <c r="C3020" s="73" t="s">
        <v>1368</v>
      </c>
      <c r="D3020" s="75" t="s">
        <v>83</v>
      </c>
      <c r="E3020" s="51"/>
      <c r="F3020" s="51"/>
      <c r="G3020" s="51"/>
      <c r="H3020" s="51"/>
      <c r="I3020" s="88"/>
    </row>
    <row r="3021" spans="1:9" ht="54">
      <c r="A3021" s="95"/>
      <c r="B3021" s="71"/>
      <c r="C3021" s="57" t="s">
        <v>776</v>
      </c>
      <c r="D3021" s="75" t="s">
        <v>1369</v>
      </c>
      <c r="E3021" s="51"/>
      <c r="F3021" s="51"/>
      <c r="G3021" s="51"/>
      <c r="H3021" s="51"/>
      <c r="I3021" s="88"/>
    </row>
    <row r="3022" spans="1:9" ht="27">
      <c r="A3022" s="95" t="s">
        <v>29</v>
      </c>
      <c r="B3022" s="71"/>
      <c r="C3022" s="74" t="s">
        <v>368</v>
      </c>
      <c r="D3022" s="76" t="s">
        <v>1370</v>
      </c>
      <c r="E3022" s="51"/>
      <c r="F3022" s="51"/>
      <c r="G3022" s="51"/>
      <c r="H3022" s="51"/>
      <c r="I3022" s="88"/>
    </row>
    <row r="3023" spans="1:9">
      <c r="A3023" s="95"/>
      <c r="B3023" s="71"/>
      <c r="C3023" s="74"/>
      <c r="D3023" s="75"/>
      <c r="E3023" s="51"/>
      <c r="F3023" s="51"/>
      <c r="G3023" s="51"/>
      <c r="H3023" s="51"/>
      <c r="I3023" s="88"/>
    </row>
    <row r="3024" spans="1:9">
      <c r="A3024" s="95"/>
      <c r="B3024" s="71"/>
      <c r="C3024" s="74"/>
      <c r="D3024" s="75"/>
      <c r="E3024" s="51"/>
      <c r="F3024" s="51"/>
      <c r="G3024" s="51"/>
      <c r="H3024" s="51"/>
      <c r="I3024" s="88"/>
    </row>
    <row r="3025" spans="1:9">
      <c r="A3025" s="95"/>
      <c r="B3025" s="71"/>
      <c r="C3025" s="74"/>
      <c r="D3025" s="75"/>
      <c r="E3025" s="51"/>
      <c r="F3025" s="51"/>
      <c r="G3025" s="51"/>
      <c r="H3025" s="51"/>
      <c r="I3025" s="88"/>
    </row>
    <row r="3026" spans="1:9">
      <c r="A3026" s="95"/>
      <c r="B3026" s="71"/>
      <c r="C3026" s="74"/>
      <c r="D3026" s="78" t="s">
        <v>86</v>
      </c>
      <c r="E3026" s="51"/>
      <c r="F3026" s="51"/>
      <c r="G3026" s="51"/>
      <c r="H3026" s="51"/>
      <c r="I3026" s="88"/>
    </row>
    <row r="3027" spans="1:9" ht="63">
      <c r="A3027" s="90"/>
      <c r="B3027" s="60" t="s">
        <v>76</v>
      </c>
      <c r="C3027" s="62" t="s">
        <v>1333</v>
      </c>
      <c r="D3027" s="66" t="s">
        <v>369</v>
      </c>
      <c r="E3027" s="51"/>
      <c r="F3027" s="51"/>
      <c r="G3027" s="51"/>
      <c r="H3027" s="51"/>
      <c r="I3027" s="88"/>
    </row>
    <row r="3028" spans="1:9" ht="180">
      <c r="A3028" s="91"/>
      <c r="B3028" s="61" t="s">
        <v>87</v>
      </c>
      <c r="C3028" s="63" t="s">
        <v>1371</v>
      </c>
      <c r="D3028" s="66" t="s">
        <v>83</v>
      </c>
      <c r="E3028" s="51"/>
      <c r="F3028" s="51"/>
      <c r="G3028" s="51"/>
      <c r="H3028" s="51"/>
      <c r="I3028" s="88"/>
    </row>
    <row r="3029" spans="1:9" ht="54">
      <c r="A3029" s="92"/>
      <c r="B3029" s="61"/>
      <c r="C3029" s="64" t="s">
        <v>1335</v>
      </c>
      <c r="D3029" s="66" t="s">
        <v>1369</v>
      </c>
      <c r="E3029" s="51"/>
      <c r="F3029" s="51"/>
      <c r="G3029" s="51"/>
      <c r="H3029" s="51"/>
      <c r="I3029" s="88"/>
    </row>
    <row r="3030" spans="1:9" ht="27">
      <c r="A3030" s="92" t="s">
        <v>29</v>
      </c>
      <c r="B3030" s="61"/>
      <c r="C3030" s="65" t="s">
        <v>368</v>
      </c>
      <c r="D3030" s="67" t="s">
        <v>1370</v>
      </c>
      <c r="E3030" s="51"/>
      <c r="F3030" s="51"/>
      <c r="G3030" s="51"/>
      <c r="H3030" s="51"/>
      <c r="I3030" s="88"/>
    </row>
    <row r="3031" spans="1:9">
      <c r="A3031" s="92"/>
      <c r="B3031" s="61"/>
      <c r="C3031" s="65"/>
      <c r="D3031" s="66"/>
      <c r="E3031" s="51"/>
      <c r="F3031" s="51"/>
      <c r="G3031" s="51"/>
      <c r="H3031" s="51"/>
      <c r="I3031" s="88"/>
    </row>
    <row r="3032" spans="1:9">
      <c r="A3032" s="92"/>
      <c r="B3032" s="61"/>
      <c r="C3032" s="65"/>
      <c r="D3032" s="66"/>
      <c r="E3032" s="51"/>
      <c r="F3032" s="51"/>
      <c r="G3032" s="51"/>
      <c r="H3032" s="51"/>
      <c r="I3032" s="88"/>
    </row>
    <row r="3033" spans="1:9">
      <c r="A3033" s="92"/>
      <c r="B3033" s="61"/>
      <c r="C3033" s="65"/>
      <c r="D3033" s="66"/>
      <c r="E3033" s="51"/>
      <c r="F3033" s="51"/>
      <c r="G3033" s="51"/>
      <c r="H3033" s="51"/>
      <c r="I3033" s="88"/>
    </row>
    <row r="3034" spans="1:9">
      <c r="A3034" s="92"/>
      <c r="B3034" s="61"/>
      <c r="C3034" s="65"/>
      <c r="D3034" s="69" t="s">
        <v>86</v>
      </c>
      <c r="E3034" s="51"/>
      <c r="F3034" s="51"/>
      <c r="G3034" s="51"/>
      <c r="H3034" s="51"/>
      <c r="I3034" s="88"/>
    </row>
    <row r="3035" spans="1:9" ht="63">
      <c r="A3035" s="93"/>
      <c r="B3035" s="70" t="s">
        <v>76</v>
      </c>
      <c r="C3035" s="72" t="s">
        <v>426</v>
      </c>
      <c r="D3035" s="75" t="s">
        <v>369</v>
      </c>
      <c r="E3035" s="51"/>
      <c r="F3035" s="51"/>
      <c r="G3035" s="51"/>
      <c r="H3035" s="51"/>
      <c r="I3035" s="88"/>
    </row>
    <row r="3036" spans="1:9" ht="180">
      <c r="A3036" s="94"/>
      <c r="B3036" s="71" t="s">
        <v>87</v>
      </c>
      <c r="C3036" s="73" t="s">
        <v>1372</v>
      </c>
      <c r="D3036" s="75" t="s">
        <v>83</v>
      </c>
      <c r="E3036" s="51"/>
      <c r="F3036" s="51"/>
      <c r="G3036" s="51"/>
      <c r="H3036" s="51"/>
      <c r="I3036" s="88"/>
    </row>
    <row r="3037" spans="1:9" ht="54">
      <c r="A3037" s="95"/>
      <c r="B3037" s="71"/>
      <c r="C3037" s="57" t="s">
        <v>427</v>
      </c>
      <c r="D3037" s="75" t="s">
        <v>1369</v>
      </c>
      <c r="E3037" s="51"/>
      <c r="F3037" s="51"/>
      <c r="G3037" s="51"/>
      <c r="H3037" s="51"/>
      <c r="I3037" s="88"/>
    </row>
    <row r="3038" spans="1:9" ht="27">
      <c r="A3038" s="95" t="s">
        <v>29</v>
      </c>
      <c r="B3038" s="71"/>
      <c r="C3038" s="74" t="s">
        <v>368</v>
      </c>
      <c r="D3038" s="76" t="s">
        <v>1370</v>
      </c>
      <c r="E3038" s="51"/>
      <c r="F3038" s="51"/>
      <c r="G3038" s="51"/>
      <c r="H3038" s="51"/>
      <c r="I3038" s="88"/>
    </row>
    <row r="3039" spans="1:9">
      <c r="A3039" s="95"/>
      <c r="B3039" s="71"/>
      <c r="C3039" s="74"/>
      <c r="D3039" s="75"/>
      <c r="E3039" s="51"/>
      <c r="F3039" s="51"/>
      <c r="G3039" s="51"/>
      <c r="H3039" s="51"/>
      <c r="I3039" s="88"/>
    </row>
    <row r="3040" spans="1:9">
      <c r="A3040" s="95"/>
      <c r="B3040" s="71"/>
      <c r="C3040" s="74"/>
      <c r="D3040" s="75"/>
      <c r="E3040" s="51"/>
      <c r="F3040" s="51"/>
      <c r="G3040" s="51"/>
      <c r="H3040" s="51"/>
      <c r="I3040" s="88"/>
    </row>
    <row r="3041" spans="1:9">
      <c r="A3041" s="95"/>
      <c r="B3041" s="71"/>
      <c r="C3041" s="74"/>
      <c r="D3041" s="75"/>
      <c r="E3041" s="51"/>
      <c r="F3041" s="51"/>
      <c r="G3041" s="51"/>
      <c r="H3041" s="51"/>
      <c r="I3041" s="88"/>
    </row>
    <row r="3042" spans="1:9">
      <c r="A3042" s="95"/>
      <c r="B3042" s="71"/>
      <c r="C3042" s="74"/>
      <c r="D3042" s="78" t="s">
        <v>86</v>
      </c>
      <c r="E3042" s="51"/>
      <c r="F3042" s="51"/>
      <c r="G3042" s="51"/>
      <c r="H3042" s="51"/>
      <c r="I3042" s="88"/>
    </row>
    <row r="3043" spans="1:9" ht="63">
      <c r="A3043" s="90"/>
      <c r="B3043" s="60" t="s">
        <v>76</v>
      </c>
      <c r="C3043" s="62" t="s">
        <v>1135</v>
      </c>
      <c r="D3043" s="66" t="s">
        <v>369</v>
      </c>
      <c r="E3043" s="51"/>
      <c r="F3043" s="51"/>
      <c r="G3043" s="51"/>
      <c r="H3043" s="51"/>
      <c r="I3043" s="88"/>
    </row>
    <row r="3044" spans="1:9" ht="180">
      <c r="A3044" s="91"/>
      <c r="B3044" s="61" t="s">
        <v>87</v>
      </c>
      <c r="C3044" s="63" t="s">
        <v>1373</v>
      </c>
      <c r="D3044" s="66" t="s">
        <v>83</v>
      </c>
      <c r="E3044" s="51"/>
      <c r="F3044" s="51"/>
      <c r="G3044" s="51"/>
      <c r="H3044" s="51"/>
      <c r="I3044" s="88"/>
    </row>
    <row r="3045" spans="1:9" ht="54">
      <c r="A3045" s="92"/>
      <c r="B3045" s="61"/>
      <c r="C3045" s="64" t="s">
        <v>1137</v>
      </c>
      <c r="D3045" s="66" t="s">
        <v>1369</v>
      </c>
      <c r="E3045" s="51"/>
      <c r="F3045" s="51"/>
      <c r="G3045" s="51"/>
      <c r="H3045" s="51"/>
      <c r="I3045" s="88"/>
    </row>
    <row r="3046" spans="1:9" ht="27">
      <c r="A3046" s="92" t="s">
        <v>29</v>
      </c>
      <c r="B3046" s="61"/>
      <c r="C3046" s="65" t="s">
        <v>368</v>
      </c>
      <c r="D3046" s="67" t="s">
        <v>1370</v>
      </c>
      <c r="E3046" s="51"/>
      <c r="F3046" s="51"/>
      <c r="G3046" s="51"/>
      <c r="H3046" s="51"/>
      <c r="I3046" s="88"/>
    </row>
    <row r="3047" spans="1:9">
      <c r="A3047" s="92"/>
      <c r="B3047" s="61"/>
      <c r="C3047" s="65"/>
      <c r="D3047" s="66"/>
      <c r="E3047" s="51"/>
      <c r="F3047" s="51"/>
      <c r="G3047" s="51"/>
      <c r="H3047" s="51"/>
      <c r="I3047" s="88"/>
    </row>
    <row r="3048" spans="1:9">
      <c r="A3048" s="92"/>
      <c r="B3048" s="61"/>
      <c r="C3048" s="65"/>
      <c r="D3048" s="66"/>
      <c r="E3048" s="51"/>
      <c r="F3048" s="51"/>
      <c r="G3048" s="51"/>
      <c r="H3048" s="51"/>
      <c r="I3048" s="88"/>
    </row>
    <row r="3049" spans="1:9">
      <c r="A3049" s="92"/>
      <c r="B3049" s="61"/>
      <c r="C3049" s="65"/>
      <c r="D3049" s="66"/>
      <c r="E3049" s="51"/>
      <c r="F3049" s="51"/>
      <c r="G3049" s="51"/>
      <c r="H3049" s="51"/>
      <c r="I3049" s="88"/>
    </row>
    <row r="3050" spans="1:9">
      <c r="A3050" s="92"/>
      <c r="B3050" s="61"/>
      <c r="C3050" s="65"/>
      <c r="D3050" s="69" t="s">
        <v>86</v>
      </c>
      <c r="E3050" s="51"/>
      <c r="F3050" s="51"/>
      <c r="G3050" s="51"/>
      <c r="H3050" s="51"/>
      <c r="I3050" s="88"/>
    </row>
    <row r="3051" spans="1:9" ht="63">
      <c r="A3051" s="93"/>
      <c r="B3051" s="70" t="s">
        <v>76</v>
      </c>
      <c r="C3051" s="72" t="s">
        <v>1138</v>
      </c>
      <c r="D3051" s="75" t="s">
        <v>369</v>
      </c>
      <c r="E3051" s="51"/>
      <c r="F3051" s="51"/>
      <c r="G3051" s="51"/>
      <c r="H3051" s="51"/>
      <c r="I3051" s="88"/>
    </row>
    <row r="3052" spans="1:9" ht="180">
      <c r="A3052" s="94"/>
      <c r="B3052" s="71" t="s">
        <v>87</v>
      </c>
      <c r="C3052" s="73" t="s">
        <v>1374</v>
      </c>
      <c r="D3052" s="75" t="s">
        <v>83</v>
      </c>
      <c r="E3052" s="51"/>
      <c r="F3052" s="51"/>
      <c r="G3052" s="51"/>
      <c r="H3052" s="51"/>
      <c r="I3052" s="88"/>
    </row>
    <row r="3053" spans="1:9" ht="54">
      <c r="A3053" s="95"/>
      <c r="B3053" s="71"/>
      <c r="C3053" s="57" t="s">
        <v>1139</v>
      </c>
      <c r="D3053" s="75" t="s">
        <v>1369</v>
      </c>
      <c r="E3053" s="51"/>
      <c r="F3053" s="51"/>
      <c r="G3053" s="51"/>
      <c r="H3053" s="51"/>
      <c r="I3053" s="88"/>
    </row>
    <row r="3054" spans="1:9" ht="27">
      <c r="A3054" s="95" t="s">
        <v>29</v>
      </c>
      <c r="B3054" s="71"/>
      <c r="C3054" s="74" t="s">
        <v>368</v>
      </c>
      <c r="D3054" s="76" t="s">
        <v>1370</v>
      </c>
      <c r="E3054" s="51"/>
      <c r="F3054" s="51"/>
      <c r="G3054" s="51"/>
      <c r="H3054" s="51"/>
      <c r="I3054" s="88"/>
    </row>
    <row r="3055" spans="1:9">
      <c r="A3055" s="95"/>
      <c r="B3055" s="71"/>
      <c r="C3055" s="74"/>
      <c r="D3055" s="75"/>
      <c r="E3055" s="51"/>
      <c r="F3055" s="51"/>
      <c r="G3055" s="51"/>
      <c r="H3055" s="51"/>
      <c r="I3055" s="88"/>
    </row>
    <row r="3056" spans="1:9">
      <c r="A3056" s="95"/>
      <c r="B3056" s="71"/>
      <c r="C3056" s="74"/>
      <c r="D3056" s="75"/>
      <c r="E3056" s="51"/>
      <c r="F3056" s="51"/>
      <c r="G3056" s="51"/>
      <c r="H3056" s="51"/>
      <c r="I3056" s="88"/>
    </row>
    <row r="3057" spans="1:9">
      <c r="A3057" s="95"/>
      <c r="B3057" s="71"/>
      <c r="C3057" s="74"/>
      <c r="D3057" s="75"/>
      <c r="E3057" s="51"/>
      <c r="F3057" s="51"/>
      <c r="G3057" s="51"/>
      <c r="H3057" s="51"/>
      <c r="I3057" s="88"/>
    </row>
    <row r="3058" spans="1:9">
      <c r="A3058" s="95"/>
      <c r="B3058" s="71"/>
      <c r="C3058" s="74"/>
      <c r="D3058" s="78" t="s">
        <v>86</v>
      </c>
      <c r="E3058" s="51"/>
      <c r="F3058" s="51"/>
      <c r="G3058" s="51"/>
      <c r="H3058" s="51"/>
      <c r="I3058" s="88"/>
    </row>
    <row r="3059" spans="1:9" ht="63">
      <c r="A3059" s="90"/>
      <c r="B3059" s="60" t="s">
        <v>76</v>
      </c>
      <c r="C3059" s="62" t="s">
        <v>780</v>
      </c>
      <c r="D3059" s="66" t="s">
        <v>369</v>
      </c>
      <c r="E3059" s="51"/>
      <c r="F3059" s="51"/>
      <c r="G3059" s="51"/>
      <c r="H3059" s="51"/>
      <c r="I3059" s="88"/>
    </row>
    <row r="3060" spans="1:9" ht="180">
      <c r="A3060" s="91"/>
      <c r="B3060" s="61" t="s">
        <v>87</v>
      </c>
      <c r="C3060" s="63" t="s">
        <v>1368</v>
      </c>
      <c r="D3060" s="66" t="s">
        <v>83</v>
      </c>
      <c r="E3060" s="51"/>
      <c r="F3060" s="51"/>
      <c r="G3060" s="51"/>
      <c r="H3060" s="51"/>
      <c r="I3060" s="88"/>
    </row>
    <row r="3061" spans="1:9" ht="54">
      <c r="A3061" s="92"/>
      <c r="B3061" s="61"/>
      <c r="C3061" s="64" t="s">
        <v>782</v>
      </c>
      <c r="D3061" s="66" t="s">
        <v>1369</v>
      </c>
      <c r="E3061" s="51"/>
      <c r="F3061" s="51"/>
      <c r="G3061" s="51"/>
      <c r="H3061" s="51"/>
      <c r="I3061" s="88"/>
    </row>
    <row r="3062" spans="1:9" ht="27">
      <c r="A3062" s="92" t="s">
        <v>29</v>
      </c>
      <c r="B3062" s="61"/>
      <c r="C3062" s="65" t="s">
        <v>368</v>
      </c>
      <c r="D3062" s="67" t="s">
        <v>1370</v>
      </c>
      <c r="E3062" s="51"/>
      <c r="F3062" s="51"/>
      <c r="G3062" s="51"/>
      <c r="H3062" s="51"/>
      <c r="I3062" s="88"/>
    </row>
    <row r="3063" spans="1:9">
      <c r="A3063" s="92"/>
      <c r="B3063" s="61"/>
      <c r="C3063" s="65"/>
      <c r="D3063" s="66"/>
      <c r="E3063" s="51"/>
      <c r="F3063" s="51"/>
      <c r="G3063" s="51"/>
      <c r="H3063" s="51"/>
      <c r="I3063" s="88"/>
    </row>
    <row r="3064" spans="1:9">
      <c r="A3064" s="92"/>
      <c r="B3064" s="61"/>
      <c r="C3064" s="65"/>
      <c r="D3064" s="66"/>
      <c r="E3064" s="51"/>
      <c r="F3064" s="51"/>
      <c r="G3064" s="51"/>
      <c r="H3064" s="51"/>
      <c r="I3064" s="88"/>
    </row>
    <row r="3065" spans="1:9">
      <c r="A3065" s="92"/>
      <c r="B3065" s="61"/>
      <c r="C3065" s="65"/>
      <c r="D3065" s="66"/>
      <c r="E3065" s="51"/>
      <c r="F3065" s="51"/>
      <c r="G3065" s="51"/>
      <c r="H3065" s="51"/>
      <c r="I3065" s="88"/>
    </row>
    <row r="3066" spans="1:9">
      <c r="A3066" s="92"/>
      <c r="B3066" s="61"/>
      <c r="C3066" s="65"/>
      <c r="D3066" s="69" t="s">
        <v>86</v>
      </c>
      <c r="E3066" s="51"/>
      <c r="F3066" s="51"/>
      <c r="G3066" s="51"/>
      <c r="H3066" s="51"/>
      <c r="I3066" s="88"/>
    </row>
    <row r="3067" spans="1:9" ht="63">
      <c r="A3067" s="93"/>
      <c r="B3067" s="70" t="s">
        <v>76</v>
      </c>
      <c r="C3067" s="72" t="s">
        <v>785</v>
      </c>
      <c r="D3067" s="75" t="s">
        <v>369</v>
      </c>
      <c r="E3067" s="51"/>
      <c r="F3067" s="51"/>
      <c r="G3067" s="51"/>
      <c r="H3067" s="51"/>
      <c r="I3067" s="88"/>
    </row>
    <row r="3068" spans="1:9" ht="180">
      <c r="A3068" s="94"/>
      <c r="B3068" s="71" t="s">
        <v>87</v>
      </c>
      <c r="C3068" s="73" t="s">
        <v>1371</v>
      </c>
      <c r="D3068" s="75" t="s">
        <v>83</v>
      </c>
      <c r="E3068" s="51"/>
      <c r="F3068" s="51"/>
      <c r="G3068" s="51"/>
      <c r="H3068" s="51"/>
      <c r="I3068" s="88"/>
    </row>
    <row r="3069" spans="1:9" ht="54">
      <c r="A3069" s="95"/>
      <c r="B3069" s="71"/>
      <c r="C3069" s="57" t="s">
        <v>787</v>
      </c>
      <c r="D3069" s="75" t="s">
        <v>1369</v>
      </c>
      <c r="E3069" s="51"/>
      <c r="F3069" s="51"/>
      <c r="G3069" s="51"/>
      <c r="H3069" s="51"/>
      <c r="I3069" s="88"/>
    </row>
    <row r="3070" spans="1:9" ht="27">
      <c r="A3070" s="95" t="s">
        <v>29</v>
      </c>
      <c r="B3070" s="71"/>
      <c r="C3070" s="74" t="s">
        <v>368</v>
      </c>
      <c r="D3070" s="76" t="s">
        <v>1370</v>
      </c>
      <c r="E3070" s="51"/>
      <c r="F3070" s="51"/>
      <c r="G3070" s="51"/>
      <c r="H3070" s="51"/>
      <c r="I3070" s="88"/>
    </row>
    <row r="3071" spans="1:9">
      <c r="A3071" s="95"/>
      <c r="B3071" s="71"/>
      <c r="C3071" s="74"/>
      <c r="D3071" s="75"/>
      <c r="E3071" s="51"/>
      <c r="F3071" s="51"/>
      <c r="G3071" s="51"/>
      <c r="H3071" s="51"/>
      <c r="I3071" s="88"/>
    </row>
    <row r="3072" spans="1:9">
      <c r="A3072" s="95"/>
      <c r="B3072" s="71"/>
      <c r="C3072" s="74"/>
      <c r="D3072" s="75"/>
      <c r="E3072" s="51"/>
      <c r="F3072" s="51"/>
      <c r="G3072" s="51"/>
      <c r="H3072" s="51"/>
      <c r="I3072" s="88"/>
    </row>
    <row r="3073" spans="1:9">
      <c r="A3073" s="95"/>
      <c r="B3073" s="71"/>
      <c r="C3073" s="74"/>
      <c r="D3073" s="75"/>
      <c r="E3073" s="51"/>
      <c r="F3073" s="51"/>
      <c r="G3073" s="51"/>
      <c r="H3073" s="51"/>
      <c r="I3073" s="88"/>
    </row>
    <row r="3074" spans="1:9">
      <c r="A3074" s="95"/>
      <c r="B3074" s="71"/>
      <c r="C3074" s="74"/>
      <c r="D3074" s="78" t="s">
        <v>86</v>
      </c>
      <c r="E3074" s="51"/>
      <c r="F3074" s="51"/>
      <c r="G3074" s="51"/>
      <c r="H3074" s="51"/>
      <c r="I3074" s="88"/>
    </row>
    <row r="3075" spans="1:9" ht="63">
      <c r="A3075" s="90"/>
      <c r="B3075" s="60" t="s">
        <v>76</v>
      </c>
      <c r="C3075" s="62" t="s">
        <v>788</v>
      </c>
      <c r="D3075" s="66" t="s">
        <v>369</v>
      </c>
      <c r="E3075" s="51"/>
      <c r="F3075" s="51"/>
      <c r="G3075" s="51"/>
      <c r="H3075" s="51"/>
      <c r="I3075" s="88"/>
    </row>
    <row r="3076" spans="1:9" ht="180">
      <c r="A3076" s="91"/>
      <c r="B3076" s="61" t="s">
        <v>87</v>
      </c>
      <c r="C3076" s="63" t="s">
        <v>1372</v>
      </c>
      <c r="D3076" s="66" t="s">
        <v>83</v>
      </c>
      <c r="E3076" s="51"/>
      <c r="F3076" s="51"/>
      <c r="G3076" s="51"/>
      <c r="H3076" s="51"/>
      <c r="I3076" s="88"/>
    </row>
    <row r="3077" spans="1:9" ht="54">
      <c r="A3077" s="92"/>
      <c r="B3077" s="61"/>
      <c r="C3077" s="64" t="s">
        <v>789</v>
      </c>
      <c r="D3077" s="66" t="s">
        <v>1369</v>
      </c>
      <c r="E3077" s="51"/>
      <c r="F3077" s="51"/>
      <c r="G3077" s="51"/>
      <c r="H3077" s="51"/>
      <c r="I3077" s="88"/>
    </row>
    <row r="3078" spans="1:9" ht="27">
      <c r="A3078" s="92" t="s">
        <v>29</v>
      </c>
      <c r="B3078" s="61"/>
      <c r="C3078" s="65" t="s">
        <v>368</v>
      </c>
      <c r="D3078" s="67" t="s">
        <v>1370</v>
      </c>
      <c r="E3078" s="51"/>
      <c r="F3078" s="51"/>
      <c r="G3078" s="51"/>
      <c r="H3078" s="51"/>
      <c r="I3078" s="88"/>
    </row>
    <row r="3079" spans="1:9">
      <c r="A3079" s="92"/>
      <c r="B3079" s="61"/>
      <c r="C3079" s="65"/>
      <c r="D3079" s="66"/>
      <c r="E3079" s="51"/>
      <c r="F3079" s="51"/>
      <c r="G3079" s="51"/>
      <c r="H3079" s="51"/>
      <c r="I3079" s="88"/>
    </row>
    <row r="3080" spans="1:9">
      <c r="A3080" s="92"/>
      <c r="B3080" s="61"/>
      <c r="C3080" s="65"/>
      <c r="D3080" s="66"/>
      <c r="E3080" s="51"/>
      <c r="F3080" s="51"/>
      <c r="G3080" s="51"/>
      <c r="H3080" s="51"/>
      <c r="I3080" s="88"/>
    </row>
    <row r="3081" spans="1:9">
      <c r="A3081" s="92"/>
      <c r="B3081" s="61"/>
      <c r="C3081" s="65"/>
      <c r="D3081" s="66"/>
      <c r="E3081" s="51"/>
      <c r="F3081" s="51"/>
      <c r="G3081" s="51"/>
      <c r="H3081" s="51"/>
      <c r="I3081" s="88"/>
    </row>
    <row r="3082" spans="1:9">
      <c r="A3082" s="92"/>
      <c r="B3082" s="61"/>
      <c r="C3082" s="65"/>
      <c r="D3082" s="69" t="s">
        <v>86</v>
      </c>
      <c r="E3082" s="51"/>
      <c r="F3082" s="51"/>
      <c r="G3082" s="51"/>
      <c r="H3082" s="51"/>
      <c r="I3082" s="88"/>
    </row>
    <row r="3083" spans="1:9" ht="63">
      <c r="A3083" s="93"/>
      <c r="B3083" s="70" t="s">
        <v>76</v>
      </c>
      <c r="C3083" s="72" t="s">
        <v>790</v>
      </c>
      <c r="D3083" s="75" t="s">
        <v>369</v>
      </c>
      <c r="E3083" s="51"/>
      <c r="F3083" s="51"/>
      <c r="G3083" s="51"/>
      <c r="H3083" s="51"/>
      <c r="I3083" s="88"/>
    </row>
    <row r="3084" spans="1:9" ht="180">
      <c r="A3084" s="94"/>
      <c r="B3084" s="71" t="s">
        <v>87</v>
      </c>
      <c r="C3084" s="73" t="s">
        <v>1373</v>
      </c>
      <c r="D3084" s="75" t="s">
        <v>83</v>
      </c>
      <c r="E3084" s="51"/>
      <c r="F3084" s="51"/>
      <c r="G3084" s="51"/>
      <c r="H3084" s="51"/>
      <c r="I3084" s="88"/>
    </row>
    <row r="3085" spans="1:9" ht="54">
      <c r="A3085" s="95"/>
      <c r="B3085" s="71"/>
      <c r="C3085" s="57" t="s">
        <v>792</v>
      </c>
      <c r="D3085" s="75" t="s">
        <v>1369</v>
      </c>
      <c r="E3085" s="51"/>
      <c r="F3085" s="51"/>
      <c r="G3085" s="51"/>
      <c r="H3085" s="51"/>
      <c r="I3085" s="88"/>
    </row>
    <row r="3086" spans="1:9" ht="27">
      <c r="A3086" s="95" t="s">
        <v>29</v>
      </c>
      <c r="B3086" s="71"/>
      <c r="C3086" s="74" t="s">
        <v>368</v>
      </c>
      <c r="D3086" s="76" t="s">
        <v>1370</v>
      </c>
      <c r="E3086" s="51"/>
      <c r="F3086" s="51"/>
      <c r="G3086" s="51"/>
      <c r="H3086" s="51"/>
      <c r="I3086" s="88"/>
    </row>
    <row r="3087" spans="1:9">
      <c r="A3087" s="95"/>
      <c r="B3087" s="71"/>
      <c r="C3087" s="74"/>
      <c r="D3087" s="75"/>
      <c r="E3087" s="51"/>
      <c r="F3087" s="51"/>
      <c r="G3087" s="51"/>
      <c r="H3087" s="51"/>
      <c r="I3087" s="88"/>
    </row>
    <row r="3088" spans="1:9">
      <c r="A3088" s="95"/>
      <c r="B3088" s="71"/>
      <c r="C3088" s="74"/>
      <c r="D3088" s="75"/>
      <c r="E3088" s="51"/>
      <c r="F3088" s="51"/>
      <c r="G3088" s="51"/>
      <c r="H3088" s="51"/>
      <c r="I3088" s="88"/>
    </row>
    <row r="3089" spans="1:9">
      <c r="A3089" s="95"/>
      <c r="B3089" s="71"/>
      <c r="C3089" s="74"/>
      <c r="D3089" s="75"/>
      <c r="E3089" s="51"/>
      <c r="F3089" s="51"/>
      <c r="G3089" s="51"/>
      <c r="H3089" s="51"/>
      <c r="I3089" s="88"/>
    </row>
    <row r="3090" spans="1:9">
      <c r="A3090" s="95"/>
      <c r="B3090" s="71"/>
      <c r="C3090" s="74"/>
      <c r="D3090" s="78" t="s">
        <v>86</v>
      </c>
      <c r="E3090" s="51"/>
      <c r="F3090" s="51"/>
      <c r="G3090" s="51"/>
      <c r="H3090" s="51"/>
      <c r="I3090" s="88"/>
    </row>
    <row r="3091" spans="1:9" ht="63">
      <c r="A3091" s="90"/>
      <c r="B3091" s="60" t="s">
        <v>76</v>
      </c>
      <c r="C3091" s="62" t="s">
        <v>793</v>
      </c>
      <c r="D3091" s="66" t="s">
        <v>369</v>
      </c>
      <c r="E3091" s="51"/>
      <c r="F3091" s="51"/>
      <c r="G3091" s="51"/>
      <c r="H3091" s="51"/>
      <c r="I3091" s="88"/>
    </row>
    <row r="3092" spans="1:9" ht="180">
      <c r="A3092" s="91"/>
      <c r="B3092" s="61" t="s">
        <v>87</v>
      </c>
      <c r="C3092" s="63" t="s">
        <v>1374</v>
      </c>
      <c r="D3092" s="66" t="s">
        <v>83</v>
      </c>
      <c r="E3092" s="51"/>
      <c r="F3092" s="51"/>
      <c r="G3092" s="51"/>
      <c r="H3092" s="51"/>
      <c r="I3092" s="88"/>
    </row>
    <row r="3093" spans="1:9" ht="54">
      <c r="A3093" s="92"/>
      <c r="B3093" s="61"/>
      <c r="C3093" s="64" t="s">
        <v>795</v>
      </c>
      <c r="D3093" s="66" t="s">
        <v>1369</v>
      </c>
      <c r="E3093" s="51"/>
      <c r="F3093" s="51"/>
      <c r="G3093" s="51"/>
      <c r="H3093" s="51"/>
      <c r="I3093" s="88"/>
    </row>
    <row r="3094" spans="1:9" ht="27">
      <c r="A3094" s="92" t="s">
        <v>29</v>
      </c>
      <c r="B3094" s="61"/>
      <c r="C3094" s="65" t="s">
        <v>368</v>
      </c>
      <c r="D3094" s="67" t="s">
        <v>1370</v>
      </c>
      <c r="E3094" s="51"/>
      <c r="F3094" s="51"/>
      <c r="G3094" s="51"/>
      <c r="H3094" s="51"/>
      <c r="I3094" s="88"/>
    </row>
    <row r="3095" spans="1:9">
      <c r="A3095" s="92"/>
      <c r="B3095" s="61"/>
      <c r="C3095" s="65"/>
      <c r="D3095" s="66"/>
      <c r="E3095" s="51"/>
      <c r="F3095" s="51"/>
      <c r="G3095" s="51"/>
      <c r="H3095" s="51"/>
      <c r="I3095" s="88"/>
    </row>
    <row r="3096" spans="1:9">
      <c r="A3096" s="92"/>
      <c r="B3096" s="61"/>
      <c r="C3096" s="65"/>
      <c r="D3096" s="66"/>
      <c r="E3096" s="51"/>
      <c r="F3096" s="51"/>
      <c r="G3096" s="51"/>
      <c r="H3096" s="51"/>
      <c r="I3096" s="88"/>
    </row>
    <row r="3097" spans="1:9">
      <c r="A3097" s="92"/>
      <c r="B3097" s="61"/>
      <c r="C3097" s="65"/>
      <c r="D3097" s="66"/>
      <c r="E3097" s="51"/>
      <c r="F3097" s="51"/>
      <c r="G3097" s="51"/>
      <c r="H3097" s="51"/>
      <c r="I3097" s="88"/>
    </row>
    <row r="3098" spans="1:9">
      <c r="A3098" s="92"/>
      <c r="B3098" s="61"/>
      <c r="C3098" s="65"/>
      <c r="D3098" s="69" t="s">
        <v>86</v>
      </c>
      <c r="E3098" s="51"/>
      <c r="F3098" s="51"/>
      <c r="G3098" s="51"/>
      <c r="H3098" s="51"/>
      <c r="I3098" s="88"/>
    </row>
    <row r="3099" spans="1:9" ht="99">
      <c r="A3099" s="93"/>
      <c r="B3099" s="70" t="s">
        <v>76</v>
      </c>
      <c r="C3099" s="72" t="s">
        <v>1375</v>
      </c>
      <c r="D3099" s="75" t="s">
        <v>325</v>
      </c>
      <c r="E3099" s="51"/>
      <c r="F3099" s="51"/>
      <c r="G3099" s="51"/>
      <c r="H3099" s="51"/>
      <c r="I3099" s="88"/>
    </row>
    <row r="3100" spans="1:9" ht="54">
      <c r="A3100" s="94"/>
      <c r="B3100" s="71" t="s">
        <v>77</v>
      </c>
      <c r="C3100" s="57" t="s">
        <v>1376</v>
      </c>
      <c r="D3100" s="75" t="s">
        <v>83</v>
      </c>
      <c r="E3100" s="51"/>
      <c r="F3100" s="51"/>
      <c r="G3100" s="51"/>
      <c r="H3100" s="51"/>
      <c r="I3100" s="88"/>
    </row>
    <row r="3101" spans="1:9" ht="27">
      <c r="A3101" s="95"/>
      <c r="B3101" s="71"/>
      <c r="C3101" s="74" t="s">
        <v>185</v>
      </c>
      <c r="D3101" s="75" t="s">
        <v>1377</v>
      </c>
      <c r="E3101" s="51"/>
      <c r="F3101" s="51"/>
      <c r="G3101" s="51"/>
      <c r="H3101" s="51"/>
      <c r="I3101" s="88"/>
    </row>
    <row r="3102" spans="1:9">
      <c r="A3102" s="95" t="s">
        <v>75</v>
      </c>
      <c r="B3102" s="71"/>
      <c r="C3102" s="74"/>
      <c r="D3102" s="76" t="s">
        <v>1378</v>
      </c>
      <c r="E3102" s="51"/>
      <c r="F3102" s="51"/>
      <c r="G3102" s="51"/>
      <c r="H3102" s="51"/>
      <c r="I3102" s="88"/>
    </row>
    <row r="3103" spans="1:9">
      <c r="A3103" s="95"/>
      <c r="B3103" s="71"/>
      <c r="C3103" s="74"/>
      <c r="D3103" s="75"/>
      <c r="E3103" s="51"/>
      <c r="F3103" s="51"/>
      <c r="G3103" s="51"/>
      <c r="H3103" s="51"/>
      <c r="I3103" s="88"/>
    </row>
    <row r="3104" spans="1:9">
      <c r="A3104" s="95"/>
      <c r="B3104" s="71"/>
      <c r="C3104" s="74"/>
      <c r="D3104" s="75"/>
      <c r="E3104" s="51"/>
      <c r="F3104" s="51"/>
      <c r="G3104" s="51"/>
      <c r="H3104" s="51"/>
      <c r="I3104" s="88"/>
    </row>
    <row r="3105" spans="1:9">
      <c r="A3105" s="95"/>
      <c r="B3105" s="71"/>
      <c r="C3105" s="74"/>
      <c r="D3105" s="75"/>
      <c r="E3105" s="51"/>
      <c r="F3105" s="51"/>
      <c r="G3105" s="51"/>
      <c r="H3105" s="51"/>
      <c r="I3105" s="88"/>
    </row>
    <row r="3106" spans="1:9">
      <c r="A3106" s="95"/>
      <c r="B3106" s="71"/>
      <c r="C3106" s="74"/>
      <c r="D3106" s="78" t="s">
        <v>86</v>
      </c>
      <c r="E3106" s="51"/>
      <c r="F3106" s="51"/>
      <c r="G3106" s="51"/>
      <c r="H3106" s="51"/>
      <c r="I3106" s="88"/>
    </row>
    <row r="3107" spans="1:9" ht="99">
      <c r="A3107" s="90"/>
      <c r="B3107" s="60" t="s">
        <v>76</v>
      </c>
      <c r="C3107" s="62" t="s">
        <v>1375</v>
      </c>
      <c r="D3107" s="66" t="s">
        <v>276</v>
      </c>
      <c r="E3107" s="51"/>
      <c r="F3107" s="51"/>
      <c r="G3107" s="51"/>
      <c r="H3107" s="51"/>
      <c r="I3107" s="88"/>
    </row>
    <row r="3108" spans="1:9" ht="54">
      <c r="A3108" s="91"/>
      <c r="B3108" s="61" t="s">
        <v>77</v>
      </c>
      <c r="C3108" s="64" t="s">
        <v>1376</v>
      </c>
      <c r="D3108" s="66" t="s">
        <v>220</v>
      </c>
      <c r="E3108" s="51"/>
      <c r="F3108" s="51"/>
      <c r="G3108" s="51"/>
      <c r="H3108" s="51"/>
      <c r="I3108" s="88"/>
    </row>
    <row r="3109" spans="1:9" ht="27">
      <c r="A3109" s="92"/>
      <c r="B3109" s="61"/>
      <c r="C3109" s="65" t="s">
        <v>275</v>
      </c>
      <c r="D3109" s="66" t="s">
        <v>1379</v>
      </c>
      <c r="E3109" s="51"/>
      <c r="F3109" s="51"/>
      <c r="G3109" s="51"/>
      <c r="H3109" s="51"/>
      <c r="I3109" s="88"/>
    </row>
    <row r="3110" spans="1:9">
      <c r="A3110" s="92" t="s">
        <v>75</v>
      </c>
      <c r="B3110" s="61"/>
      <c r="C3110" s="65"/>
      <c r="D3110" s="67" t="s">
        <v>1380</v>
      </c>
      <c r="E3110" s="51"/>
      <c r="F3110" s="51"/>
      <c r="G3110" s="51"/>
      <c r="H3110" s="51"/>
      <c r="I3110" s="88"/>
    </row>
    <row r="3111" spans="1:9">
      <c r="A3111" s="92"/>
      <c r="B3111" s="61"/>
      <c r="C3111" s="65"/>
      <c r="D3111" s="66"/>
      <c r="E3111" s="51"/>
      <c r="F3111" s="51"/>
      <c r="G3111" s="51"/>
      <c r="H3111" s="51"/>
      <c r="I3111" s="88"/>
    </row>
    <row r="3112" spans="1:9">
      <c r="A3112" s="92"/>
      <c r="B3112" s="61"/>
      <c r="C3112" s="65"/>
      <c r="D3112" s="66"/>
      <c r="E3112" s="51"/>
      <c r="F3112" s="51"/>
      <c r="G3112" s="51"/>
      <c r="H3112" s="51"/>
      <c r="I3112" s="88"/>
    </row>
    <row r="3113" spans="1:9">
      <c r="A3113" s="92"/>
      <c r="B3113" s="61"/>
      <c r="C3113" s="65"/>
      <c r="D3113" s="66"/>
      <c r="E3113" s="51"/>
      <c r="F3113" s="51"/>
      <c r="G3113" s="51"/>
      <c r="H3113" s="51"/>
      <c r="I3113" s="88"/>
    </row>
    <row r="3114" spans="1:9">
      <c r="A3114" s="92"/>
      <c r="B3114" s="61"/>
      <c r="C3114" s="65"/>
      <c r="D3114" s="69" t="s">
        <v>86</v>
      </c>
      <c r="E3114" s="51"/>
      <c r="F3114" s="51"/>
      <c r="G3114" s="51"/>
      <c r="H3114" s="51"/>
      <c r="I3114" s="88"/>
    </row>
    <row r="3115" spans="1:9" ht="45">
      <c r="A3115" s="93"/>
      <c r="B3115" s="194" t="s">
        <v>117</v>
      </c>
      <c r="C3115" s="72" t="s">
        <v>1318</v>
      </c>
      <c r="D3115" s="75" t="s">
        <v>1382</v>
      </c>
      <c r="E3115" s="51"/>
      <c r="F3115" s="51"/>
      <c r="G3115" s="51"/>
      <c r="H3115" s="51"/>
      <c r="I3115" s="88"/>
    </row>
    <row r="3116" spans="1:9" ht="63">
      <c r="A3116" s="94"/>
      <c r="B3116" s="194"/>
      <c r="C3116" s="73" t="s">
        <v>1381</v>
      </c>
      <c r="D3116" s="75" t="s">
        <v>83</v>
      </c>
      <c r="E3116" s="51"/>
      <c r="F3116" s="51"/>
      <c r="G3116" s="51"/>
      <c r="H3116" s="51"/>
      <c r="I3116" s="88"/>
    </row>
    <row r="3117" spans="1:9" ht="36">
      <c r="A3117" s="95"/>
      <c r="B3117" s="194"/>
      <c r="C3117" s="57" t="s">
        <v>1319</v>
      </c>
      <c r="D3117" s="75" t="s">
        <v>1383</v>
      </c>
      <c r="E3117" s="51"/>
      <c r="F3117" s="51"/>
      <c r="G3117" s="51"/>
      <c r="H3117" s="51"/>
      <c r="I3117" s="88"/>
    </row>
    <row r="3118" spans="1:9" ht="36">
      <c r="A3118" s="95" t="s">
        <v>75</v>
      </c>
      <c r="B3118" s="194"/>
      <c r="C3118" s="74" t="s">
        <v>201</v>
      </c>
      <c r="D3118" s="76" t="s">
        <v>1384</v>
      </c>
      <c r="E3118" s="51"/>
      <c r="F3118" s="51"/>
      <c r="G3118" s="51"/>
      <c r="H3118" s="51"/>
      <c r="I3118" s="88"/>
    </row>
    <row r="3119" spans="1:9">
      <c r="A3119" s="95"/>
      <c r="B3119" s="194"/>
      <c r="C3119" s="74"/>
      <c r="D3119" s="75"/>
      <c r="E3119" s="51"/>
      <c r="F3119" s="51"/>
      <c r="G3119" s="51"/>
      <c r="H3119" s="51"/>
      <c r="I3119" s="88"/>
    </row>
    <row r="3120" spans="1:9">
      <c r="A3120" s="95"/>
      <c r="B3120" s="194"/>
      <c r="C3120" s="74"/>
      <c r="D3120" s="75"/>
      <c r="E3120" s="51"/>
      <c r="F3120" s="51"/>
      <c r="G3120" s="51"/>
      <c r="H3120" s="51"/>
      <c r="I3120" s="88"/>
    </row>
    <row r="3121" spans="1:9">
      <c r="A3121" s="95"/>
      <c r="B3121" s="194"/>
      <c r="C3121" s="74"/>
      <c r="D3121" s="75"/>
      <c r="E3121" s="51"/>
      <c r="F3121" s="51"/>
      <c r="G3121" s="51"/>
      <c r="H3121" s="51"/>
      <c r="I3121" s="88"/>
    </row>
    <row r="3122" spans="1:9">
      <c r="A3122" s="95"/>
      <c r="B3122" s="194"/>
      <c r="C3122" s="74"/>
      <c r="D3122" s="78" t="s">
        <v>86</v>
      </c>
      <c r="E3122" s="51"/>
      <c r="F3122" s="51"/>
      <c r="G3122" s="51"/>
      <c r="H3122" s="51"/>
      <c r="I3122" s="88"/>
    </row>
    <row r="3123" spans="1:9" ht="54">
      <c r="A3123" s="90"/>
      <c r="B3123" s="60" t="s">
        <v>76</v>
      </c>
      <c r="C3123" s="62" t="s">
        <v>1385</v>
      </c>
      <c r="D3123" s="66" t="s">
        <v>1388</v>
      </c>
      <c r="E3123" s="51"/>
      <c r="F3123" s="51"/>
      <c r="G3123" s="51"/>
      <c r="H3123" s="51"/>
      <c r="I3123" s="88"/>
    </row>
    <row r="3124" spans="1:9" ht="36">
      <c r="A3124" s="91"/>
      <c r="B3124" s="61" t="s">
        <v>77</v>
      </c>
      <c r="C3124" s="64" t="s">
        <v>1386</v>
      </c>
      <c r="D3124" s="66" t="s">
        <v>83</v>
      </c>
      <c r="E3124" s="51"/>
      <c r="F3124" s="51"/>
      <c r="G3124" s="51"/>
      <c r="H3124" s="51"/>
      <c r="I3124" s="88"/>
    </row>
    <row r="3125" spans="1:9" ht="36">
      <c r="A3125" s="92"/>
      <c r="B3125" s="61"/>
      <c r="C3125" s="65" t="s">
        <v>1387</v>
      </c>
      <c r="D3125" s="66" t="s">
        <v>1389</v>
      </c>
      <c r="E3125" s="51"/>
      <c r="F3125" s="51"/>
      <c r="G3125" s="51"/>
      <c r="H3125" s="51"/>
      <c r="I3125" s="88"/>
    </row>
    <row r="3126" spans="1:9">
      <c r="A3126" s="92" t="s">
        <v>75</v>
      </c>
      <c r="B3126" s="61"/>
      <c r="C3126" s="65"/>
      <c r="D3126" s="67" t="s">
        <v>1390</v>
      </c>
      <c r="E3126" s="51"/>
      <c r="F3126" s="51"/>
      <c r="G3126" s="51"/>
      <c r="H3126" s="51"/>
      <c r="I3126" s="88"/>
    </row>
    <row r="3127" spans="1:9">
      <c r="A3127" s="92"/>
      <c r="B3127" s="61"/>
      <c r="C3127" s="65"/>
      <c r="D3127" s="66"/>
      <c r="E3127" s="51"/>
      <c r="F3127" s="51"/>
      <c r="G3127" s="51"/>
      <c r="H3127" s="51"/>
      <c r="I3127" s="88"/>
    </row>
    <row r="3128" spans="1:9">
      <c r="A3128" s="92"/>
      <c r="B3128" s="61"/>
      <c r="C3128" s="65"/>
      <c r="D3128" s="66"/>
      <c r="E3128" s="51"/>
      <c r="F3128" s="51"/>
      <c r="G3128" s="51"/>
      <c r="H3128" s="51"/>
      <c r="I3128" s="88"/>
    </row>
    <row r="3129" spans="1:9">
      <c r="A3129" s="92"/>
      <c r="B3129" s="61"/>
      <c r="C3129" s="65"/>
      <c r="D3129" s="66"/>
      <c r="E3129" s="51"/>
      <c r="F3129" s="51"/>
      <c r="G3129" s="51"/>
      <c r="H3129" s="51"/>
      <c r="I3129" s="88"/>
    </row>
    <row r="3130" spans="1:9">
      <c r="A3130" s="92"/>
      <c r="B3130" s="61"/>
      <c r="C3130" s="65"/>
      <c r="D3130" s="69" t="s">
        <v>86</v>
      </c>
      <c r="E3130" s="51"/>
      <c r="F3130" s="51"/>
      <c r="G3130" s="51"/>
      <c r="H3130" s="51"/>
      <c r="I3130" s="88"/>
    </row>
    <row r="3131" spans="1:9" ht="18">
      <c r="A3131" s="93"/>
      <c r="B3131" s="70" t="s">
        <v>76</v>
      </c>
      <c r="C3131" s="72" t="s">
        <v>1283</v>
      </c>
      <c r="D3131" s="75" t="s">
        <v>1392</v>
      </c>
      <c r="E3131" s="51"/>
      <c r="F3131" s="51"/>
      <c r="G3131" s="51"/>
      <c r="H3131" s="51"/>
      <c r="I3131" s="88"/>
    </row>
    <row r="3132" spans="1:9" ht="171">
      <c r="A3132" s="94"/>
      <c r="B3132" s="71" t="s">
        <v>77</v>
      </c>
      <c r="C3132" s="73" t="s">
        <v>1391</v>
      </c>
      <c r="D3132" s="75" t="s">
        <v>83</v>
      </c>
      <c r="E3132" s="51"/>
      <c r="F3132" s="51"/>
      <c r="G3132" s="51"/>
      <c r="H3132" s="51"/>
      <c r="I3132" s="88"/>
    </row>
    <row r="3133" spans="1:9" ht="36">
      <c r="A3133" s="95"/>
      <c r="B3133" s="71"/>
      <c r="C3133" s="57" t="s">
        <v>1285</v>
      </c>
      <c r="D3133" s="75" t="s">
        <v>1393</v>
      </c>
      <c r="E3133" s="51"/>
      <c r="F3133" s="51"/>
      <c r="G3133" s="51"/>
      <c r="H3133" s="51"/>
      <c r="I3133" s="88"/>
    </row>
    <row r="3134" spans="1:9" ht="27">
      <c r="A3134" s="95" t="s">
        <v>29</v>
      </c>
      <c r="B3134" s="71"/>
      <c r="C3134" s="74" t="s">
        <v>141</v>
      </c>
      <c r="D3134" s="76" t="s">
        <v>1394</v>
      </c>
      <c r="E3134" s="51"/>
      <c r="F3134" s="51"/>
      <c r="G3134" s="51"/>
      <c r="H3134" s="51"/>
      <c r="I3134" s="88"/>
    </row>
    <row r="3135" spans="1:9">
      <c r="A3135" s="95"/>
      <c r="B3135" s="71"/>
      <c r="C3135" s="74"/>
      <c r="D3135" s="80" t="s">
        <v>1395</v>
      </c>
      <c r="E3135" s="51"/>
      <c r="F3135" s="51"/>
      <c r="G3135" s="51"/>
      <c r="H3135" s="51"/>
      <c r="I3135" s="88"/>
    </row>
    <row r="3136" spans="1:9">
      <c r="A3136" s="95"/>
      <c r="B3136" s="71"/>
      <c r="C3136" s="74"/>
      <c r="D3136" s="77"/>
      <c r="E3136" s="51"/>
      <c r="F3136" s="51"/>
      <c r="G3136" s="51"/>
      <c r="H3136" s="51"/>
      <c r="I3136" s="88"/>
    </row>
    <row r="3137" spans="1:9">
      <c r="A3137" s="95"/>
      <c r="B3137" s="71"/>
      <c r="C3137" s="74"/>
      <c r="D3137" s="77"/>
      <c r="E3137" s="51"/>
      <c r="F3137" s="51"/>
      <c r="G3137" s="51"/>
      <c r="H3137" s="51"/>
      <c r="I3137" s="88"/>
    </row>
    <row r="3138" spans="1:9">
      <c r="A3138" s="95"/>
      <c r="B3138" s="71"/>
      <c r="C3138" s="74"/>
      <c r="D3138" s="77"/>
      <c r="E3138" s="51"/>
      <c r="F3138" s="51"/>
      <c r="G3138" s="51"/>
      <c r="H3138" s="51"/>
      <c r="I3138" s="88"/>
    </row>
    <row r="3139" spans="1:9">
      <c r="A3139" s="95"/>
      <c r="B3139" s="71"/>
      <c r="C3139" s="74"/>
      <c r="D3139" s="78" t="s">
        <v>86</v>
      </c>
      <c r="E3139" s="51"/>
      <c r="F3139" s="51"/>
      <c r="G3139" s="51"/>
      <c r="H3139" s="51"/>
      <c r="I3139" s="88"/>
    </row>
    <row r="3140" spans="1:9" ht="18">
      <c r="A3140" s="90"/>
      <c r="B3140" s="60" t="s">
        <v>76</v>
      </c>
      <c r="C3140" s="62" t="s">
        <v>1283</v>
      </c>
      <c r="D3140" s="66" t="s">
        <v>1397</v>
      </c>
      <c r="E3140" s="51"/>
      <c r="F3140" s="51"/>
      <c r="G3140" s="51"/>
      <c r="H3140" s="51"/>
      <c r="I3140" s="88"/>
    </row>
    <row r="3141" spans="1:9" ht="90">
      <c r="A3141" s="91"/>
      <c r="B3141" s="61" t="s">
        <v>87</v>
      </c>
      <c r="C3141" s="63" t="s">
        <v>1396</v>
      </c>
      <c r="D3141" s="66" t="s">
        <v>83</v>
      </c>
      <c r="E3141" s="51"/>
      <c r="F3141" s="51"/>
      <c r="G3141" s="51"/>
      <c r="H3141" s="51"/>
      <c r="I3141" s="88"/>
    </row>
    <row r="3142" spans="1:9" ht="36">
      <c r="A3142" s="92"/>
      <c r="B3142" s="61"/>
      <c r="C3142" s="64" t="s">
        <v>1285</v>
      </c>
      <c r="D3142" s="66" t="s">
        <v>1398</v>
      </c>
      <c r="E3142" s="51"/>
      <c r="F3142" s="51"/>
      <c r="G3142" s="51"/>
      <c r="H3142" s="51"/>
      <c r="I3142" s="88"/>
    </row>
    <row r="3143" spans="1:9" ht="36">
      <c r="A3143" s="92" t="s">
        <v>75</v>
      </c>
      <c r="B3143" s="61"/>
      <c r="C3143" s="65" t="s">
        <v>538</v>
      </c>
      <c r="D3143" s="67" t="s">
        <v>1399</v>
      </c>
      <c r="E3143" s="51"/>
      <c r="F3143" s="51"/>
      <c r="G3143" s="51"/>
      <c r="H3143" s="51"/>
      <c r="I3143" s="88"/>
    </row>
    <row r="3144" spans="1:9">
      <c r="A3144" s="92"/>
      <c r="B3144" s="61"/>
      <c r="C3144" s="65"/>
      <c r="D3144" s="66"/>
      <c r="E3144" s="51"/>
      <c r="F3144" s="51"/>
      <c r="G3144" s="51"/>
      <c r="H3144" s="51"/>
      <c r="I3144" s="88"/>
    </row>
    <row r="3145" spans="1:9">
      <c r="A3145" s="92"/>
      <c r="B3145" s="61"/>
      <c r="C3145" s="65"/>
      <c r="D3145" s="66"/>
      <c r="E3145" s="51"/>
      <c r="F3145" s="51"/>
      <c r="G3145" s="51"/>
      <c r="H3145" s="51"/>
      <c r="I3145" s="88"/>
    </row>
    <row r="3146" spans="1:9">
      <c r="A3146" s="92"/>
      <c r="B3146" s="61"/>
      <c r="C3146" s="65"/>
      <c r="D3146" s="66"/>
      <c r="E3146" s="51"/>
      <c r="F3146" s="51"/>
      <c r="G3146" s="51"/>
      <c r="H3146" s="51"/>
      <c r="I3146" s="88"/>
    </row>
    <row r="3147" spans="1:9">
      <c r="A3147" s="92"/>
      <c r="B3147" s="61"/>
      <c r="C3147" s="65"/>
      <c r="D3147" s="69" t="s">
        <v>86</v>
      </c>
      <c r="E3147" s="51"/>
      <c r="F3147" s="51"/>
      <c r="G3147" s="51"/>
      <c r="H3147" s="51"/>
      <c r="I3147" s="88"/>
    </row>
    <row r="3148" spans="1:9" ht="18">
      <c r="A3148" s="93"/>
      <c r="B3148" s="70" t="s">
        <v>76</v>
      </c>
      <c r="C3148" s="72" t="s">
        <v>1283</v>
      </c>
      <c r="D3148" s="75" t="s">
        <v>784</v>
      </c>
      <c r="E3148" s="51"/>
      <c r="F3148" s="51"/>
      <c r="G3148" s="51"/>
      <c r="H3148" s="51"/>
      <c r="I3148" s="88"/>
    </row>
    <row r="3149" spans="1:9" ht="144">
      <c r="A3149" s="94"/>
      <c r="B3149" s="71" t="s">
        <v>77</v>
      </c>
      <c r="C3149" s="73" t="s">
        <v>1400</v>
      </c>
      <c r="D3149" s="75" t="s">
        <v>220</v>
      </c>
      <c r="E3149" s="51"/>
      <c r="F3149" s="51"/>
      <c r="G3149" s="51"/>
      <c r="H3149" s="51"/>
      <c r="I3149" s="88"/>
    </row>
    <row r="3150" spans="1:9" ht="36">
      <c r="A3150" s="95"/>
      <c r="B3150" s="71"/>
      <c r="C3150" s="57" t="s">
        <v>1285</v>
      </c>
      <c r="D3150" s="75" t="s">
        <v>1401</v>
      </c>
      <c r="E3150" s="51"/>
      <c r="F3150" s="51"/>
      <c r="G3150" s="51"/>
      <c r="H3150" s="51"/>
      <c r="I3150" s="88"/>
    </row>
    <row r="3151" spans="1:9" ht="27">
      <c r="A3151" s="95" t="s">
        <v>75</v>
      </c>
      <c r="B3151" s="71"/>
      <c r="C3151" s="74" t="s">
        <v>783</v>
      </c>
      <c r="D3151" s="76" t="s">
        <v>1402</v>
      </c>
      <c r="E3151" s="51"/>
      <c r="F3151" s="51"/>
      <c r="G3151" s="51"/>
      <c r="H3151" s="51"/>
      <c r="I3151" s="88"/>
    </row>
    <row r="3152" spans="1:9">
      <c r="A3152" s="95"/>
      <c r="B3152" s="71"/>
      <c r="C3152" s="74"/>
      <c r="D3152" s="80" t="s">
        <v>1403</v>
      </c>
      <c r="E3152" s="51"/>
      <c r="F3152" s="51"/>
      <c r="G3152" s="51"/>
      <c r="H3152" s="51"/>
      <c r="I3152" s="88"/>
    </row>
    <row r="3153" spans="1:9">
      <c r="A3153" s="95"/>
      <c r="B3153" s="71"/>
      <c r="C3153" s="74"/>
      <c r="D3153" s="77"/>
      <c r="E3153" s="51"/>
      <c r="F3153" s="51"/>
      <c r="G3153" s="51"/>
      <c r="H3153" s="51"/>
      <c r="I3153" s="88"/>
    </row>
    <row r="3154" spans="1:9">
      <c r="A3154" s="95"/>
      <c r="B3154" s="71"/>
      <c r="C3154" s="74"/>
      <c r="D3154" s="77"/>
      <c r="E3154" s="51"/>
      <c r="F3154" s="51"/>
      <c r="G3154" s="51"/>
      <c r="H3154" s="51"/>
      <c r="I3154" s="88"/>
    </row>
    <row r="3155" spans="1:9">
      <c r="A3155" s="95"/>
      <c r="B3155" s="71"/>
      <c r="C3155" s="74"/>
      <c r="D3155" s="77"/>
      <c r="E3155" s="51"/>
      <c r="F3155" s="51"/>
      <c r="G3155" s="51"/>
      <c r="H3155" s="51"/>
      <c r="I3155" s="88"/>
    </row>
    <row r="3156" spans="1:9">
      <c r="A3156" s="95"/>
      <c r="B3156" s="71"/>
      <c r="C3156" s="74"/>
      <c r="D3156" s="78" t="s">
        <v>86</v>
      </c>
      <c r="E3156" s="51"/>
      <c r="F3156" s="51"/>
      <c r="G3156" s="51"/>
      <c r="H3156" s="51"/>
      <c r="I3156" s="88"/>
    </row>
    <row r="3157" spans="1:9" ht="18">
      <c r="A3157" s="90"/>
      <c r="B3157" s="60" t="s">
        <v>76</v>
      </c>
      <c r="C3157" s="62" t="s">
        <v>1283</v>
      </c>
      <c r="D3157" s="66" t="s">
        <v>1406</v>
      </c>
      <c r="E3157" s="51"/>
      <c r="F3157" s="51"/>
      <c r="G3157" s="51"/>
      <c r="H3157" s="51"/>
      <c r="I3157" s="88"/>
    </row>
    <row r="3158" spans="1:9" ht="81">
      <c r="A3158" s="91"/>
      <c r="B3158" s="61" t="s">
        <v>87</v>
      </c>
      <c r="C3158" s="63" t="s">
        <v>1404</v>
      </c>
      <c r="D3158" s="66" t="s">
        <v>83</v>
      </c>
      <c r="E3158" s="51"/>
      <c r="F3158" s="51"/>
      <c r="G3158" s="51"/>
      <c r="H3158" s="51"/>
      <c r="I3158" s="88"/>
    </row>
    <row r="3159" spans="1:9" ht="36">
      <c r="A3159" s="92"/>
      <c r="B3159" s="61"/>
      <c r="C3159" s="64" t="s">
        <v>1285</v>
      </c>
      <c r="D3159" s="66" t="s">
        <v>1407</v>
      </c>
      <c r="E3159" s="51"/>
      <c r="F3159" s="51"/>
      <c r="G3159" s="51"/>
      <c r="H3159" s="51"/>
      <c r="I3159" s="88"/>
    </row>
    <row r="3160" spans="1:9" ht="27">
      <c r="A3160" s="92" t="s">
        <v>75</v>
      </c>
      <c r="B3160" s="61"/>
      <c r="C3160" s="65" t="s">
        <v>1405</v>
      </c>
      <c r="D3160" s="67" t="s">
        <v>1408</v>
      </c>
      <c r="E3160" s="51"/>
      <c r="F3160" s="51"/>
      <c r="G3160" s="51"/>
      <c r="H3160" s="51"/>
      <c r="I3160" s="88"/>
    </row>
    <row r="3161" spans="1:9">
      <c r="A3161" s="92"/>
      <c r="B3161" s="61"/>
      <c r="C3161" s="65"/>
      <c r="D3161" s="66"/>
      <c r="E3161" s="51"/>
      <c r="F3161" s="51"/>
      <c r="G3161" s="51"/>
      <c r="H3161" s="51"/>
      <c r="I3161" s="88"/>
    </row>
    <row r="3162" spans="1:9">
      <c r="A3162" s="92"/>
      <c r="B3162" s="61"/>
      <c r="C3162" s="65"/>
      <c r="D3162" s="66"/>
      <c r="E3162" s="51"/>
      <c r="F3162" s="51"/>
      <c r="G3162" s="51"/>
      <c r="H3162" s="51"/>
      <c r="I3162" s="88"/>
    </row>
    <row r="3163" spans="1:9">
      <c r="A3163" s="92"/>
      <c r="B3163" s="61"/>
      <c r="C3163" s="65"/>
      <c r="D3163" s="66"/>
      <c r="E3163" s="51"/>
      <c r="F3163" s="51"/>
      <c r="G3163" s="51"/>
      <c r="H3163" s="51"/>
      <c r="I3163" s="88"/>
    </row>
    <row r="3164" spans="1:9">
      <c r="A3164" s="92"/>
      <c r="B3164" s="61"/>
      <c r="C3164" s="65"/>
      <c r="D3164" s="69" t="s">
        <v>86</v>
      </c>
      <c r="E3164" s="51"/>
      <c r="F3164" s="51"/>
      <c r="G3164" s="51"/>
      <c r="H3164" s="51"/>
      <c r="I3164" s="88"/>
    </row>
    <row r="3165" spans="1:9" ht="63">
      <c r="A3165" s="93"/>
      <c r="B3165" s="70" t="s">
        <v>117</v>
      </c>
      <c r="C3165" s="72" t="s">
        <v>1409</v>
      </c>
      <c r="D3165" s="75" t="s">
        <v>151</v>
      </c>
      <c r="E3165" s="51"/>
      <c r="F3165" s="51"/>
      <c r="G3165" s="51"/>
      <c r="H3165" s="51"/>
      <c r="I3165" s="88"/>
    </row>
    <row r="3166" spans="1:9" ht="90">
      <c r="A3166" s="94"/>
      <c r="B3166" s="71" t="s">
        <v>87</v>
      </c>
      <c r="C3166" s="73" t="s">
        <v>1410</v>
      </c>
      <c r="D3166" s="75" t="s">
        <v>83</v>
      </c>
      <c r="E3166" s="51"/>
      <c r="F3166" s="51"/>
      <c r="G3166" s="51"/>
      <c r="H3166" s="51"/>
      <c r="I3166" s="88"/>
    </row>
    <row r="3167" spans="1:9" ht="36">
      <c r="A3167" s="95"/>
      <c r="B3167" s="71"/>
      <c r="C3167" s="57" t="s">
        <v>1411</v>
      </c>
      <c r="D3167" s="75" t="s">
        <v>1412</v>
      </c>
      <c r="E3167" s="51"/>
      <c r="F3167" s="51"/>
      <c r="G3167" s="51"/>
      <c r="H3167" s="51"/>
      <c r="I3167" s="88"/>
    </row>
    <row r="3168" spans="1:9" ht="36">
      <c r="A3168" s="95" t="s">
        <v>75</v>
      </c>
      <c r="B3168" s="71"/>
      <c r="C3168" s="74" t="s">
        <v>150</v>
      </c>
      <c r="D3168" s="76" t="s">
        <v>1413</v>
      </c>
      <c r="E3168" s="51"/>
      <c r="F3168" s="51"/>
      <c r="G3168" s="51"/>
      <c r="H3168" s="51"/>
      <c r="I3168" s="88"/>
    </row>
    <row r="3169" spans="1:9">
      <c r="A3169" s="95"/>
      <c r="B3169" s="71"/>
      <c r="C3169" s="74"/>
      <c r="D3169" s="75"/>
      <c r="E3169" s="51"/>
      <c r="F3169" s="51"/>
      <c r="G3169" s="51"/>
      <c r="H3169" s="51"/>
      <c r="I3169" s="88"/>
    </row>
    <row r="3170" spans="1:9">
      <c r="A3170" s="95"/>
      <c r="B3170" s="71"/>
      <c r="C3170" s="74"/>
      <c r="D3170" s="75"/>
      <c r="E3170" s="51"/>
      <c r="F3170" s="51"/>
      <c r="G3170" s="51"/>
      <c r="H3170" s="51"/>
      <c r="I3170" s="88"/>
    </row>
    <row r="3171" spans="1:9">
      <c r="A3171" s="95"/>
      <c r="B3171" s="71"/>
      <c r="C3171" s="74"/>
      <c r="D3171" s="75"/>
      <c r="E3171" s="51"/>
      <c r="F3171" s="51"/>
      <c r="G3171" s="51"/>
      <c r="H3171" s="51"/>
      <c r="I3171" s="88"/>
    </row>
    <row r="3172" spans="1:9">
      <c r="A3172" s="95"/>
      <c r="B3172" s="71"/>
      <c r="C3172" s="74"/>
      <c r="D3172" s="78" t="s">
        <v>86</v>
      </c>
      <c r="E3172" s="51"/>
      <c r="F3172" s="51"/>
      <c r="G3172" s="51"/>
      <c r="H3172" s="51"/>
      <c r="I3172" s="88"/>
    </row>
    <row r="3173" spans="1:9" ht="36">
      <c r="A3173" s="90"/>
      <c r="B3173" s="60" t="s">
        <v>76</v>
      </c>
      <c r="C3173" s="62" t="s">
        <v>1311</v>
      </c>
      <c r="D3173" s="66" t="s">
        <v>1415</v>
      </c>
      <c r="E3173" s="51"/>
      <c r="F3173" s="51"/>
      <c r="G3173" s="51"/>
      <c r="H3173" s="51"/>
      <c r="I3173" s="88"/>
    </row>
    <row r="3174" spans="1:9" ht="72">
      <c r="A3174" s="91"/>
      <c r="B3174" s="61" t="s">
        <v>77</v>
      </c>
      <c r="C3174" s="63" t="s">
        <v>1414</v>
      </c>
      <c r="D3174" s="66" t="s">
        <v>83</v>
      </c>
      <c r="E3174" s="51"/>
      <c r="F3174" s="51"/>
      <c r="G3174" s="51"/>
      <c r="H3174" s="51"/>
      <c r="I3174" s="88"/>
    </row>
    <row r="3175" spans="1:9" ht="36">
      <c r="A3175" s="92"/>
      <c r="B3175" s="61"/>
      <c r="C3175" s="64" t="s">
        <v>1313</v>
      </c>
      <c r="D3175" s="66" t="s">
        <v>1412</v>
      </c>
      <c r="E3175" s="51"/>
      <c r="F3175" s="51"/>
      <c r="G3175" s="51"/>
      <c r="H3175" s="51"/>
      <c r="I3175" s="88"/>
    </row>
    <row r="3176" spans="1:9" ht="36">
      <c r="A3176" s="92" t="s">
        <v>29</v>
      </c>
      <c r="B3176" s="61"/>
      <c r="C3176" s="65" t="s">
        <v>91</v>
      </c>
      <c r="D3176" s="67" t="s">
        <v>1413</v>
      </c>
      <c r="E3176" s="51"/>
      <c r="F3176" s="51"/>
      <c r="G3176" s="51"/>
      <c r="H3176" s="51"/>
      <c r="I3176" s="88"/>
    </row>
    <row r="3177" spans="1:9">
      <c r="A3177" s="92"/>
      <c r="B3177" s="61"/>
      <c r="C3177" s="65"/>
      <c r="D3177" s="66"/>
      <c r="E3177" s="51"/>
      <c r="F3177" s="51"/>
      <c r="G3177" s="51"/>
      <c r="H3177" s="51"/>
      <c r="I3177" s="88"/>
    </row>
    <row r="3178" spans="1:9">
      <c r="A3178" s="92"/>
      <c r="B3178" s="61"/>
      <c r="C3178" s="65"/>
      <c r="D3178" s="66"/>
      <c r="E3178" s="51"/>
      <c r="F3178" s="51"/>
      <c r="G3178" s="51"/>
      <c r="H3178" s="51"/>
      <c r="I3178" s="88"/>
    </row>
    <row r="3179" spans="1:9">
      <c r="A3179" s="92"/>
      <c r="B3179" s="61"/>
      <c r="C3179" s="65"/>
      <c r="D3179" s="66"/>
      <c r="E3179" s="51"/>
      <c r="F3179" s="51"/>
      <c r="G3179" s="51"/>
      <c r="H3179" s="51"/>
      <c r="I3179" s="88"/>
    </row>
    <row r="3180" spans="1:9">
      <c r="A3180" s="92"/>
      <c r="B3180" s="61"/>
      <c r="C3180" s="65"/>
      <c r="D3180" s="69" t="s">
        <v>86</v>
      </c>
      <c r="E3180" s="51"/>
      <c r="F3180" s="51"/>
      <c r="G3180" s="51"/>
      <c r="H3180" s="51"/>
      <c r="I3180" s="88"/>
    </row>
    <row r="3181" spans="1:9" ht="18">
      <c r="A3181" s="93"/>
      <c r="B3181" s="70" t="s">
        <v>117</v>
      </c>
      <c r="C3181" s="72" t="s">
        <v>1416</v>
      </c>
      <c r="D3181" s="75" t="s">
        <v>511</v>
      </c>
      <c r="E3181" s="51"/>
      <c r="F3181" s="51"/>
      <c r="G3181" s="51"/>
      <c r="H3181" s="51"/>
      <c r="I3181" s="88"/>
    </row>
    <row r="3182" spans="1:9" ht="18">
      <c r="A3182" s="94"/>
      <c r="B3182" s="71" t="s">
        <v>87</v>
      </c>
      <c r="C3182" s="73" t="s">
        <v>1417</v>
      </c>
      <c r="D3182" s="75" t="s">
        <v>83</v>
      </c>
      <c r="E3182" s="51"/>
      <c r="F3182" s="51"/>
      <c r="G3182" s="51"/>
      <c r="H3182" s="51"/>
      <c r="I3182" s="88"/>
    </row>
    <row r="3183" spans="1:9" ht="36">
      <c r="A3183" s="95"/>
      <c r="B3183" s="71"/>
      <c r="C3183" s="57" t="s">
        <v>1418</v>
      </c>
      <c r="D3183" s="75" t="s">
        <v>1412</v>
      </c>
      <c r="E3183" s="51"/>
      <c r="F3183" s="51"/>
      <c r="G3183" s="51"/>
      <c r="H3183" s="51"/>
      <c r="I3183" s="88"/>
    </row>
    <row r="3184" spans="1:9" ht="36">
      <c r="A3184" s="95" t="s">
        <v>75</v>
      </c>
      <c r="B3184" s="71"/>
      <c r="C3184" s="74" t="s">
        <v>510</v>
      </c>
      <c r="D3184" s="76" t="s">
        <v>1413</v>
      </c>
      <c r="E3184" s="51"/>
      <c r="F3184" s="51"/>
      <c r="G3184" s="51"/>
      <c r="H3184" s="51"/>
      <c r="I3184" s="88"/>
    </row>
    <row r="3185" spans="1:9">
      <c r="A3185" s="95"/>
      <c r="B3185" s="71"/>
      <c r="C3185" s="74"/>
      <c r="D3185" s="75"/>
      <c r="E3185" s="51"/>
      <c r="F3185" s="51"/>
      <c r="G3185" s="51"/>
      <c r="H3185" s="51"/>
      <c r="I3185" s="88"/>
    </row>
    <row r="3186" spans="1:9">
      <c r="A3186" s="95"/>
      <c r="B3186" s="71"/>
      <c r="C3186" s="74"/>
      <c r="D3186" s="75"/>
      <c r="E3186" s="51"/>
      <c r="F3186" s="51"/>
      <c r="G3186" s="51"/>
      <c r="H3186" s="51"/>
      <c r="I3186" s="88"/>
    </row>
    <row r="3187" spans="1:9">
      <c r="A3187" s="95"/>
      <c r="B3187" s="71"/>
      <c r="C3187" s="74"/>
      <c r="D3187" s="75"/>
      <c r="E3187" s="51"/>
      <c r="F3187" s="51"/>
      <c r="G3187" s="51"/>
      <c r="H3187" s="51"/>
      <c r="I3187" s="88"/>
    </row>
    <row r="3188" spans="1:9">
      <c r="A3188" s="95"/>
      <c r="B3188" s="71"/>
      <c r="C3188" s="74"/>
      <c r="D3188" s="78" t="s">
        <v>86</v>
      </c>
      <c r="E3188" s="51"/>
      <c r="F3188" s="51"/>
      <c r="G3188" s="51"/>
      <c r="H3188" s="51"/>
      <c r="I3188" s="88"/>
    </row>
    <row r="3189" spans="1:9" ht="18">
      <c r="A3189" s="90"/>
      <c r="B3189" s="60" t="s">
        <v>76</v>
      </c>
      <c r="C3189" s="62" t="s">
        <v>1416</v>
      </c>
      <c r="D3189" s="66" t="s">
        <v>1419</v>
      </c>
      <c r="E3189" s="51"/>
      <c r="F3189" s="51"/>
      <c r="G3189" s="51"/>
      <c r="H3189" s="51"/>
      <c r="I3189" s="88"/>
    </row>
    <row r="3190" spans="1:9" ht="36">
      <c r="A3190" s="91"/>
      <c r="B3190" s="61" t="s">
        <v>77</v>
      </c>
      <c r="C3190" s="64" t="s">
        <v>1418</v>
      </c>
      <c r="D3190" s="66" t="s">
        <v>83</v>
      </c>
      <c r="E3190" s="51"/>
      <c r="F3190" s="51"/>
      <c r="G3190" s="51"/>
      <c r="H3190" s="51"/>
      <c r="I3190" s="88"/>
    </row>
    <row r="3191" spans="1:9" ht="27">
      <c r="A3191" s="92"/>
      <c r="B3191" s="61"/>
      <c r="C3191" s="65" t="s">
        <v>513</v>
      </c>
      <c r="D3191" s="66" t="s">
        <v>1412</v>
      </c>
      <c r="E3191" s="51"/>
      <c r="F3191" s="51"/>
      <c r="G3191" s="51"/>
      <c r="H3191" s="51"/>
      <c r="I3191" s="88"/>
    </row>
    <row r="3192" spans="1:9">
      <c r="A3192" s="92" t="s">
        <v>75</v>
      </c>
      <c r="B3192" s="61"/>
      <c r="C3192" s="65"/>
      <c r="D3192" s="67" t="s">
        <v>1413</v>
      </c>
      <c r="E3192" s="51"/>
      <c r="F3192" s="51"/>
      <c r="G3192" s="51"/>
      <c r="H3192" s="51"/>
      <c r="I3192" s="88"/>
    </row>
    <row r="3193" spans="1:9">
      <c r="A3193" s="92"/>
      <c r="B3193" s="61"/>
      <c r="C3193" s="65"/>
      <c r="D3193" s="66"/>
      <c r="E3193" s="51"/>
      <c r="F3193" s="51"/>
      <c r="G3193" s="51"/>
      <c r="H3193" s="51"/>
      <c r="I3193" s="88"/>
    </row>
    <row r="3194" spans="1:9">
      <c r="A3194" s="92"/>
      <c r="B3194" s="61"/>
      <c r="C3194" s="65"/>
      <c r="D3194" s="66"/>
      <c r="E3194" s="51"/>
      <c r="F3194" s="51"/>
      <c r="G3194" s="51"/>
      <c r="H3194" s="51"/>
      <c r="I3194" s="88"/>
    </row>
    <row r="3195" spans="1:9">
      <c r="A3195" s="92"/>
      <c r="B3195" s="61"/>
      <c r="C3195" s="65"/>
      <c r="D3195" s="66"/>
      <c r="E3195" s="51"/>
      <c r="F3195" s="51"/>
      <c r="G3195" s="51"/>
      <c r="H3195" s="51"/>
      <c r="I3195" s="88"/>
    </row>
    <row r="3196" spans="1:9">
      <c r="A3196" s="92"/>
      <c r="B3196" s="61"/>
      <c r="C3196" s="65"/>
      <c r="D3196" s="69" t="s">
        <v>86</v>
      </c>
      <c r="E3196" s="51"/>
      <c r="F3196" s="51"/>
      <c r="G3196" s="51"/>
      <c r="H3196" s="51"/>
      <c r="I3196" s="88"/>
    </row>
    <row r="3197" spans="1:9" ht="36">
      <c r="A3197" s="93"/>
      <c r="B3197" s="70" t="s">
        <v>76</v>
      </c>
      <c r="C3197" s="72" t="s">
        <v>1311</v>
      </c>
      <c r="D3197" s="75" t="s">
        <v>1422</v>
      </c>
      <c r="E3197" s="51"/>
      <c r="F3197" s="51"/>
      <c r="G3197" s="51"/>
      <c r="H3197" s="51"/>
      <c r="I3197" s="88"/>
    </row>
    <row r="3198" spans="1:9" ht="45">
      <c r="A3198" s="94"/>
      <c r="B3198" s="71" t="s">
        <v>77</v>
      </c>
      <c r="C3198" s="73" t="s">
        <v>1420</v>
      </c>
      <c r="D3198" s="75" t="s">
        <v>83</v>
      </c>
      <c r="E3198" s="51"/>
      <c r="F3198" s="51"/>
      <c r="G3198" s="51"/>
      <c r="H3198" s="51"/>
      <c r="I3198" s="88"/>
    </row>
    <row r="3199" spans="1:9" ht="36">
      <c r="A3199" s="95"/>
      <c r="B3199" s="71"/>
      <c r="C3199" s="57" t="s">
        <v>1313</v>
      </c>
      <c r="D3199" s="75" t="s">
        <v>1423</v>
      </c>
      <c r="E3199" s="51"/>
      <c r="F3199" s="51"/>
      <c r="G3199" s="51"/>
      <c r="H3199" s="51"/>
      <c r="I3199" s="88"/>
    </row>
    <row r="3200" spans="1:9" ht="27">
      <c r="A3200" s="95" t="s">
        <v>75</v>
      </c>
      <c r="B3200" s="71"/>
      <c r="C3200" s="74" t="s">
        <v>1421</v>
      </c>
      <c r="D3200" s="76" t="s">
        <v>1424</v>
      </c>
      <c r="E3200" s="51"/>
      <c r="F3200" s="51"/>
      <c r="G3200" s="51"/>
      <c r="H3200" s="51"/>
      <c r="I3200" s="88"/>
    </row>
    <row r="3201" spans="1:9">
      <c r="A3201" s="95"/>
      <c r="B3201" s="71"/>
      <c r="C3201" s="74"/>
      <c r="D3201" s="75"/>
      <c r="E3201" s="51"/>
      <c r="F3201" s="51"/>
      <c r="G3201" s="51"/>
      <c r="H3201" s="51"/>
      <c r="I3201" s="88"/>
    </row>
    <row r="3202" spans="1:9">
      <c r="A3202" s="95"/>
      <c r="B3202" s="71"/>
      <c r="C3202" s="74"/>
      <c r="D3202" s="75"/>
      <c r="E3202" s="51"/>
      <c r="F3202" s="51"/>
      <c r="G3202" s="51"/>
      <c r="H3202" s="51"/>
      <c r="I3202" s="88"/>
    </row>
    <row r="3203" spans="1:9">
      <c r="A3203" s="95"/>
      <c r="B3203" s="71"/>
      <c r="C3203" s="74"/>
      <c r="D3203" s="75"/>
      <c r="E3203" s="51"/>
      <c r="F3203" s="51"/>
      <c r="G3203" s="51"/>
      <c r="H3203" s="51"/>
      <c r="I3203" s="88"/>
    </row>
    <row r="3204" spans="1:9">
      <c r="A3204" s="95"/>
      <c r="B3204" s="71"/>
      <c r="C3204" s="74"/>
      <c r="D3204" s="78" t="s">
        <v>86</v>
      </c>
      <c r="E3204" s="51"/>
      <c r="F3204" s="51"/>
      <c r="G3204" s="51"/>
      <c r="H3204" s="51"/>
      <c r="I3204" s="88"/>
    </row>
    <row r="3205" spans="1:9" ht="45">
      <c r="A3205" s="90"/>
      <c r="B3205" s="60" t="s">
        <v>76</v>
      </c>
      <c r="C3205" s="62" t="s">
        <v>1425</v>
      </c>
      <c r="D3205" s="66" t="s">
        <v>160</v>
      </c>
      <c r="E3205" s="51"/>
      <c r="F3205" s="51"/>
      <c r="G3205" s="51"/>
      <c r="H3205" s="51"/>
      <c r="I3205" s="88"/>
    </row>
    <row r="3206" spans="1:9" ht="81">
      <c r="A3206" s="91"/>
      <c r="B3206" s="61" t="s">
        <v>77</v>
      </c>
      <c r="C3206" s="63" t="s">
        <v>1426</v>
      </c>
      <c r="D3206" s="66" t="s">
        <v>83</v>
      </c>
      <c r="E3206" s="51"/>
      <c r="F3206" s="51"/>
      <c r="G3206" s="51"/>
      <c r="H3206" s="51"/>
      <c r="I3206" s="88"/>
    </row>
    <row r="3207" spans="1:9" ht="54">
      <c r="A3207" s="92"/>
      <c r="B3207" s="61"/>
      <c r="C3207" s="64" t="s">
        <v>1427</v>
      </c>
      <c r="D3207" s="66" t="s">
        <v>1428</v>
      </c>
      <c r="E3207" s="51"/>
      <c r="F3207" s="51"/>
      <c r="G3207" s="51"/>
      <c r="H3207" s="51"/>
      <c r="I3207" s="88"/>
    </row>
    <row r="3208" spans="1:9" ht="36">
      <c r="A3208" s="92" t="s">
        <v>75</v>
      </c>
      <c r="B3208" s="61"/>
      <c r="C3208" s="65" t="s">
        <v>91</v>
      </c>
      <c r="D3208" s="67" t="s">
        <v>1429</v>
      </c>
      <c r="E3208" s="51"/>
      <c r="F3208" s="51"/>
      <c r="G3208" s="51"/>
      <c r="H3208" s="51"/>
      <c r="I3208" s="88"/>
    </row>
    <row r="3209" spans="1:9">
      <c r="A3209" s="92"/>
      <c r="B3209" s="61"/>
      <c r="C3209" s="65"/>
      <c r="D3209" s="66"/>
      <c r="E3209" s="51"/>
      <c r="F3209" s="51"/>
      <c r="G3209" s="51"/>
      <c r="H3209" s="51"/>
      <c r="I3209" s="88"/>
    </row>
    <row r="3210" spans="1:9">
      <c r="A3210" s="92"/>
      <c r="B3210" s="61"/>
      <c r="C3210" s="65"/>
      <c r="D3210" s="66"/>
      <c r="E3210" s="51"/>
      <c r="F3210" s="51"/>
      <c r="G3210" s="51"/>
      <c r="H3210" s="51"/>
      <c r="I3210" s="88"/>
    </row>
    <row r="3211" spans="1:9">
      <c r="A3211" s="92"/>
      <c r="B3211" s="61"/>
      <c r="C3211" s="65"/>
      <c r="D3211" s="66"/>
      <c r="E3211" s="51"/>
      <c r="F3211" s="51"/>
      <c r="G3211" s="51"/>
      <c r="H3211" s="51"/>
      <c r="I3211" s="88"/>
    </row>
    <row r="3212" spans="1:9">
      <c r="A3212" s="92"/>
      <c r="B3212" s="61"/>
      <c r="C3212" s="65"/>
      <c r="D3212" s="69" t="s">
        <v>86</v>
      </c>
      <c r="E3212" s="51"/>
      <c r="F3212" s="51"/>
      <c r="G3212" s="51"/>
      <c r="H3212" s="51"/>
      <c r="I3212" s="88"/>
    </row>
    <row r="3213" spans="1:9" ht="63">
      <c r="A3213" s="93"/>
      <c r="B3213" s="70" t="s">
        <v>117</v>
      </c>
      <c r="C3213" s="72" t="s">
        <v>1135</v>
      </c>
      <c r="D3213" s="75" t="s">
        <v>186</v>
      </c>
      <c r="E3213" s="51"/>
      <c r="F3213" s="51"/>
      <c r="G3213" s="51"/>
      <c r="H3213" s="51"/>
      <c r="I3213" s="88"/>
    </row>
    <row r="3214" spans="1:9" ht="72">
      <c r="A3214" s="94"/>
      <c r="B3214" s="71" t="s">
        <v>87</v>
      </c>
      <c r="C3214" s="73" t="s">
        <v>1430</v>
      </c>
      <c r="D3214" s="75" t="s">
        <v>83</v>
      </c>
      <c r="E3214" s="51"/>
      <c r="F3214" s="51"/>
      <c r="G3214" s="51"/>
      <c r="H3214" s="51"/>
      <c r="I3214" s="88"/>
    </row>
    <row r="3215" spans="1:9" ht="54">
      <c r="A3215" s="95"/>
      <c r="B3215" s="71"/>
      <c r="C3215" s="57" t="s">
        <v>1137</v>
      </c>
      <c r="D3215" s="75" t="s">
        <v>1431</v>
      </c>
      <c r="E3215" s="51"/>
      <c r="F3215" s="51"/>
      <c r="G3215" s="51"/>
      <c r="H3215" s="51"/>
      <c r="I3215" s="88"/>
    </row>
    <row r="3216" spans="1:9" ht="27">
      <c r="A3216" s="95" t="s">
        <v>75</v>
      </c>
      <c r="B3216" s="71"/>
      <c r="C3216" s="74" t="s">
        <v>185</v>
      </c>
      <c r="D3216" s="76" t="s">
        <v>1432</v>
      </c>
      <c r="E3216" s="51"/>
      <c r="F3216" s="51"/>
      <c r="G3216" s="51"/>
      <c r="H3216" s="51"/>
      <c r="I3216" s="88"/>
    </row>
    <row r="3217" spans="1:9">
      <c r="A3217" s="95"/>
      <c r="B3217" s="71"/>
      <c r="C3217" s="74"/>
      <c r="D3217" s="80" t="s">
        <v>1433</v>
      </c>
      <c r="E3217" s="51"/>
      <c r="F3217" s="51"/>
      <c r="G3217" s="51"/>
      <c r="H3217" s="51"/>
      <c r="I3217" s="88"/>
    </row>
    <row r="3218" spans="1:9">
      <c r="A3218" s="95"/>
      <c r="B3218" s="71"/>
      <c r="C3218" s="74"/>
      <c r="D3218" s="77"/>
      <c r="E3218" s="51"/>
      <c r="F3218" s="51"/>
      <c r="G3218" s="51"/>
      <c r="H3218" s="51"/>
      <c r="I3218" s="88"/>
    </row>
    <row r="3219" spans="1:9">
      <c r="A3219" s="95"/>
      <c r="B3219" s="71"/>
      <c r="C3219" s="74"/>
      <c r="D3219" s="77"/>
      <c r="E3219" s="51"/>
      <c r="F3219" s="51"/>
      <c r="G3219" s="51"/>
      <c r="H3219" s="51"/>
      <c r="I3219" s="88"/>
    </row>
    <row r="3220" spans="1:9">
      <c r="A3220" s="95"/>
      <c r="B3220" s="71"/>
      <c r="C3220" s="74"/>
      <c r="D3220" s="77"/>
      <c r="E3220" s="51"/>
      <c r="F3220" s="51"/>
      <c r="G3220" s="51"/>
      <c r="H3220" s="51"/>
      <c r="I3220" s="88"/>
    </row>
    <row r="3221" spans="1:9">
      <c r="A3221" s="95"/>
      <c r="B3221" s="71"/>
      <c r="C3221" s="74"/>
      <c r="D3221" s="78" t="s">
        <v>86</v>
      </c>
      <c r="E3221" s="51"/>
      <c r="F3221" s="51"/>
      <c r="G3221" s="51"/>
      <c r="H3221" s="51"/>
      <c r="I3221" s="88"/>
    </row>
    <row r="3222" spans="1:9" ht="36">
      <c r="A3222" s="90"/>
      <c r="B3222" s="60" t="s">
        <v>76</v>
      </c>
      <c r="C3222" s="62" t="s">
        <v>1434</v>
      </c>
      <c r="D3222" s="66" t="s">
        <v>1437</v>
      </c>
      <c r="E3222" s="51"/>
      <c r="F3222" s="51"/>
      <c r="G3222" s="51"/>
      <c r="H3222" s="51"/>
      <c r="I3222" s="88"/>
    </row>
    <row r="3223" spans="1:9" ht="45">
      <c r="A3223" s="91"/>
      <c r="B3223" s="61" t="s">
        <v>77</v>
      </c>
      <c r="C3223" s="64" t="s">
        <v>1435</v>
      </c>
      <c r="D3223" s="66" t="s">
        <v>1438</v>
      </c>
      <c r="E3223" s="51"/>
      <c r="F3223" s="51"/>
      <c r="G3223" s="51"/>
      <c r="H3223" s="51"/>
      <c r="I3223" s="88"/>
    </row>
    <row r="3224" spans="1:9" ht="27">
      <c r="A3224" s="92"/>
      <c r="B3224" s="61"/>
      <c r="C3224" s="65" t="s">
        <v>1436</v>
      </c>
      <c r="D3224" s="66" t="s">
        <v>1439</v>
      </c>
      <c r="E3224" s="51"/>
      <c r="F3224" s="51"/>
      <c r="G3224" s="51"/>
      <c r="H3224" s="51"/>
      <c r="I3224" s="88"/>
    </row>
    <row r="3225" spans="1:9">
      <c r="A3225" s="92" t="s">
        <v>75</v>
      </c>
      <c r="B3225" s="61"/>
      <c r="C3225" s="65"/>
      <c r="D3225" s="67" t="s">
        <v>1440</v>
      </c>
      <c r="E3225" s="51"/>
      <c r="F3225" s="51"/>
      <c r="G3225" s="51"/>
      <c r="H3225" s="51"/>
      <c r="I3225" s="88"/>
    </row>
    <row r="3226" spans="1:9">
      <c r="A3226" s="92"/>
      <c r="B3226" s="61"/>
      <c r="C3226" s="65"/>
      <c r="D3226" s="66"/>
      <c r="E3226" s="51"/>
      <c r="F3226" s="51"/>
      <c r="G3226" s="51"/>
      <c r="H3226" s="51"/>
      <c r="I3226" s="88"/>
    </row>
    <row r="3227" spans="1:9">
      <c r="A3227" s="92"/>
      <c r="B3227" s="61"/>
      <c r="C3227" s="65"/>
      <c r="D3227" s="66"/>
      <c r="E3227" s="51"/>
      <c r="F3227" s="51"/>
      <c r="G3227" s="51"/>
      <c r="H3227" s="51"/>
      <c r="I3227" s="88"/>
    </row>
    <row r="3228" spans="1:9">
      <c r="A3228" s="92"/>
      <c r="B3228" s="61"/>
      <c r="C3228" s="65"/>
      <c r="D3228" s="66"/>
      <c r="E3228" s="51"/>
      <c r="F3228" s="51"/>
      <c r="G3228" s="51"/>
      <c r="H3228" s="51"/>
      <c r="I3228" s="88"/>
    </row>
    <row r="3229" spans="1:9">
      <c r="A3229" s="92"/>
      <c r="B3229" s="61"/>
      <c r="C3229" s="65"/>
      <c r="D3229" s="69" t="s">
        <v>86</v>
      </c>
      <c r="E3229" s="51"/>
      <c r="F3229" s="51"/>
      <c r="G3229" s="51"/>
      <c r="H3229" s="51"/>
      <c r="I3229" s="88"/>
    </row>
    <row r="3230" spans="1:9" ht="36">
      <c r="A3230" s="93"/>
      <c r="B3230" s="70" t="s">
        <v>76</v>
      </c>
      <c r="C3230" s="72" t="s">
        <v>1434</v>
      </c>
      <c r="D3230" s="75" t="s">
        <v>1441</v>
      </c>
      <c r="E3230" s="51"/>
      <c r="F3230" s="51"/>
      <c r="G3230" s="51"/>
      <c r="H3230" s="51"/>
      <c r="I3230" s="88"/>
    </row>
    <row r="3231" spans="1:9" ht="45">
      <c r="A3231" s="94"/>
      <c r="B3231" s="71" t="s">
        <v>77</v>
      </c>
      <c r="C3231" s="57" t="s">
        <v>1435</v>
      </c>
      <c r="D3231" s="75" t="s">
        <v>83</v>
      </c>
      <c r="E3231" s="51"/>
      <c r="F3231" s="51"/>
      <c r="G3231" s="51"/>
      <c r="H3231" s="51"/>
      <c r="I3231" s="88"/>
    </row>
    <row r="3232" spans="1:9" ht="27">
      <c r="A3232" s="95"/>
      <c r="B3232" s="71"/>
      <c r="C3232" s="74" t="s">
        <v>390</v>
      </c>
      <c r="D3232" s="75" t="s">
        <v>1442</v>
      </c>
      <c r="E3232" s="51"/>
      <c r="F3232" s="51"/>
      <c r="G3232" s="51"/>
      <c r="H3232" s="51"/>
      <c r="I3232" s="88"/>
    </row>
    <row r="3233" spans="1:9">
      <c r="A3233" s="95" t="s">
        <v>75</v>
      </c>
      <c r="B3233" s="71"/>
      <c r="C3233" s="74"/>
      <c r="D3233" s="76" t="s">
        <v>1443</v>
      </c>
      <c r="E3233" s="51"/>
      <c r="F3233" s="51"/>
      <c r="G3233" s="51"/>
      <c r="H3233" s="51"/>
      <c r="I3233" s="88"/>
    </row>
    <row r="3234" spans="1:9">
      <c r="A3234" s="95"/>
      <c r="B3234" s="71"/>
      <c r="C3234" s="74"/>
      <c r="D3234" s="75"/>
      <c r="E3234" s="51"/>
      <c r="F3234" s="51"/>
      <c r="G3234" s="51"/>
      <c r="H3234" s="51"/>
      <c r="I3234" s="88"/>
    </row>
    <row r="3235" spans="1:9">
      <c r="A3235" s="95"/>
      <c r="B3235" s="71"/>
      <c r="C3235" s="74"/>
      <c r="D3235" s="75"/>
      <c r="E3235" s="51"/>
      <c r="F3235" s="51"/>
      <c r="G3235" s="51"/>
      <c r="H3235" s="51"/>
      <c r="I3235" s="88"/>
    </row>
    <row r="3236" spans="1:9">
      <c r="A3236" s="95"/>
      <c r="B3236" s="71"/>
      <c r="C3236" s="74"/>
      <c r="D3236" s="75"/>
      <c r="E3236" s="51"/>
      <c r="F3236" s="51"/>
      <c r="G3236" s="51"/>
      <c r="H3236" s="51"/>
      <c r="I3236" s="88"/>
    </row>
    <row r="3237" spans="1:9">
      <c r="A3237" s="95"/>
      <c r="B3237" s="71"/>
      <c r="C3237" s="74"/>
      <c r="D3237" s="78" t="s">
        <v>86</v>
      </c>
      <c r="E3237" s="51"/>
      <c r="F3237" s="51"/>
      <c r="G3237" s="51"/>
      <c r="H3237" s="51"/>
      <c r="I3237" s="88"/>
    </row>
    <row r="3238" spans="1:9" ht="54">
      <c r="A3238" s="90"/>
      <c r="B3238" s="60" t="s">
        <v>76</v>
      </c>
      <c r="C3238" s="62" t="s">
        <v>1385</v>
      </c>
      <c r="D3238" s="66" t="s">
        <v>1444</v>
      </c>
      <c r="E3238" s="51"/>
      <c r="F3238" s="51"/>
      <c r="G3238" s="51"/>
      <c r="H3238" s="51"/>
      <c r="I3238" s="88"/>
    </row>
    <row r="3239" spans="1:9" ht="36">
      <c r="A3239" s="91"/>
      <c r="B3239" s="61" t="s">
        <v>77</v>
      </c>
      <c r="C3239" s="64" t="s">
        <v>1386</v>
      </c>
      <c r="D3239" s="66" t="s">
        <v>83</v>
      </c>
      <c r="E3239" s="51"/>
      <c r="F3239" s="51"/>
      <c r="G3239" s="51"/>
      <c r="H3239" s="51"/>
      <c r="I3239" s="88"/>
    </row>
    <row r="3240" spans="1:9" ht="27">
      <c r="A3240" s="92"/>
      <c r="B3240" s="61"/>
      <c r="C3240" s="65" t="s">
        <v>555</v>
      </c>
      <c r="D3240" s="66" t="s">
        <v>1445</v>
      </c>
      <c r="E3240" s="51"/>
      <c r="F3240" s="51"/>
      <c r="G3240" s="51"/>
      <c r="H3240" s="51"/>
      <c r="I3240" s="88"/>
    </row>
    <row r="3241" spans="1:9">
      <c r="A3241" s="92" t="s">
        <v>75</v>
      </c>
      <c r="B3241" s="61"/>
      <c r="C3241" s="65"/>
      <c r="D3241" s="67" t="s">
        <v>1446</v>
      </c>
      <c r="E3241" s="51"/>
      <c r="F3241" s="51"/>
      <c r="G3241" s="51"/>
      <c r="H3241" s="51"/>
      <c r="I3241" s="88"/>
    </row>
    <row r="3242" spans="1:9">
      <c r="A3242" s="92"/>
      <c r="B3242" s="61"/>
      <c r="C3242" s="65"/>
      <c r="D3242" s="66"/>
      <c r="E3242" s="51"/>
      <c r="F3242" s="51"/>
      <c r="G3242" s="51"/>
      <c r="H3242" s="51"/>
      <c r="I3242" s="88"/>
    </row>
    <row r="3243" spans="1:9">
      <c r="A3243" s="92"/>
      <c r="B3243" s="61"/>
      <c r="C3243" s="65"/>
      <c r="D3243" s="66"/>
      <c r="E3243" s="51"/>
      <c r="F3243" s="51"/>
      <c r="G3243" s="51"/>
      <c r="H3243" s="51"/>
      <c r="I3243" s="88"/>
    </row>
    <row r="3244" spans="1:9">
      <c r="A3244" s="92"/>
      <c r="B3244" s="61"/>
      <c r="C3244" s="65"/>
      <c r="D3244" s="66"/>
      <c r="E3244" s="51"/>
      <c r="F3244" s="51"/>
      <c r="G3244" s="51"/>
      <c r="H3244" s="51"/>
      <c r="I3244" s="88"/>
    </row>
    <row r="3245" spans="1:9">
      <c r="A3245" s="92"/>
      <c r="B3245" s="61"/>
      <c r="C3245" s="65"/>
      <c r="D3245" s="69" t="s">
        <v>86</v>
      </c>
      <c r="E3245" s="51"/>
      <c r="F3245" s="51"/>
      <c r="G3245" s="51"/>
      <c r="H3245" s="51"/>
      <c r="I3245" s="88"/>
    </row>
    <row r="3246" spans="1:9" ht="36">
      <c r="A3246" s="93"/>
      <c r="B3246" s="70" t="s">
        <v>76</v>
      </c>
      <c r="C3246" s="72" t="s">
        <v>1311</v>
      </c>
      <c r="D3246" s="75" t="s">
        <v>1449</v>
      </c>
      <c r="E3246" s="51"/>
      <c r="F3246" s="51"/>
      <c r="G3246" s="51"/>
      <c r="H3246" s="51"/>
      <c r="I3246" s="88"/>
    </row>
    <row r="3247" spans="1:9" ht="81">
      <c r="A3247" s="94"/>
      <c r="B3247" s="71" t="s">
        <v>77</v>
      </c>
      <c r="C3247" s="73" t="s">
        <v>1447</v>
      </c>
      <c r="D3247" s="75" t="s">
        <v>83</v>
      </c>
      <c r="E3247" s="51"/>
      <c r="F3247" s="51"/>
      <c r="G3247" s="51"/>
      <c r="H3247" s="51"/>
      <c r="I3247" s="88"/>
    </row>
    <row r="3248" spans="1:9" ht="36">
      <c r="A3248" s="95"/>
      <c r="B3248" s="71"/>
      <c r="C3248" s="57" t="s">
        <v>1313</v>
      </c>
      <c r="D3248" s="75" t="s">
        <v>1450</v>
      </c>
      <c r="E3248" s="51"/>
      <c r="F3248" s="51"/>
      <c r="G3248" s="51"/>
      <c r="H3248" s="51"/>
      <c r="I3248" s="88"/>
    </row>
    <row r="3249" spans="1:9" ht="27">
      <c r="A3249" s="95" t="s">
        <v>75</v>
      </c>
      <c r="B3249" s="71"/>
      <c r="C3249" s="74" t="s">
        <v>1448</v>
      </c>
      <c r="D3249" s="76" t="s">
        <v>1451</v>
      </c>
      <c r="E3249" s="51"/>
      <c r="F3249" s="51"/>
      <c r="G3249" s="51"/>
      <c r="H3249" s="51"/>
      <c r="I3249" s="88"/>
    </row>
    <row r="3250" spans="1:9">
      <c r="A3250" s="95"/>
      <c r="B3250" s="71"/>
      <c r="C3250" s="74"/>
      <c r="D3250" s="75"/>
      <c r="E3250" s="51"/>
      <c r="F3250" s="51"/>
      <c r="G3250" s="51"/>
      <c r="H3250" s="51"/>
      <c r="I3250" s="88"/>
    </row>
    <row r="3251" spans="1:9">
      <c r="A3251" s="95"/>
      <c r="B3251" s="71"/>
      <c r="C3251" s="74"/>
      <c r="D3251" s="75"/>
      <c r="E3251" s="51"/>
      <c r="F3251" s="51"/>
      <c r="G3251" s="51"/>
      <c r="H3251" s="51"/>
      <c r="I3251" s="88"/>
    </row>
    <row r="3252" spans="1:9">
      <c r="A3252" s="95"/>
      <c r="B3252" s="71"/>
      <c r="C3252" s="74"/>
      <c r="D3252" s="75"/>
      <c r="E3252" s="51"/>
      <c r="F3252" s="51"/>
      <c r="G3252" s="51"/>
      <c r="H3252" s="51"/>
      <c r="I3252" s="88"/>
    </row>
    <row r="3253" spans="1:9">
      <c r="A3253" s="95"/>
      <c r="B3253" s="71"/>
      <c r="C3253" s="74"/>
      <c r="D3253" s="78" t="s">
        <v>86</v>
      </c>
      <c r="E3253" s="51"/>
      <c r="F3253" s="51"/>
      <c r="G3253" s="51"/>
      <c r="H3253" s="51"/>
      <c r="I3253" s="88"/>
    </row>
    <row r="3254" spans="1:9" ht="36">
      <c r="A3254" s="90"/>
      <c r="B3254" s="60" t="s">
        <v>76</v>
      </c>
      <c r="C3254" s="62" t="s">
        <v>1434</v>
      </c>
      <c r="D3254" s="66" t="s">
        <v>1454</v>
      </c>
      <c r="E3254" s="51"/>
      <c r="F3254" s="51"/>
      <c r="G3254" s="51"/>
      <c r="H3254" s="51"/>
      <c r="I3254" s="88"/>
    </row>
    <row r="3255" spans="1:9" ht="27">
      <c r="A3255" s="91"/>
      <c r="B3255" s="61" t="s">
        <v>77</v>
      </c>
      <c r="C3255" s="63" t="s">
        <v>1452</v>
      </c>
      <c r="D3255" s="66" t="s">
        <v>83</v>
      </c>
      <c r="E3255" s="51"/>
      <c r="F3255" s="51"/>
      <c r="G3255" s="51"/>
      <c r="H3255" s="51"/>
      <c r="I3255" s="88"/>
    </row>
    <row r="3256" spans="1:9" ht="45">
      <c r="A3256" s="92"/>
      <c r="B3256" s="61"/>
      <c r="C3256" s="64" t="s">
        <v>1435</v>
      </c>
      <c r="D3256" s="66" t="s">
        <v>1455</v>
      </c>
      <c r="E3256" s="51"/>
      <c r="F3256" s="51"/>
      <c r="G3256" s="51"/>
      <c r="H3256" s="51"/>
      <c r="I3256" s="88"/>
    </row>
    <row r="3257" spans="1:9" ht="36">
      <c r="A3257" s="92" t="s">
        <v>75</v>
      </c>
      <c r="B3257" s="61"/>
      <c r="C3257" s="65" t="s">
        <v>1453</v>
      </c>
      <c r="D3257" s="67" t="s">
        <v>1456</v>
      </c>
      <c r="E3257" s="51"/>
      <c r="F3257" s="51"/>
      <c r="G3257" s="51"/>
      <c r="H3257" s="51"/>
      <c r="I3257" s="88"/>
    </row>
    <row r="3258" spans="1:9">
      <c r="A3258" s="92"/>
      <c r="B3258" s="61"/>
      <c r="C3258" s="65"/>
      <c r="D3258" s="66"/>
      <c r="E3258" s="51"/>
      <c r="F3258" s="51"/>
      <c r="G3258" s="51"/>
      <c r="H3258" s="51"/>
      <c r="I3258" s="88"/>
    </row>
    <row r="3259" spans="1:9">
      <c r="A3259" s="92"/>
      <c r="B3259" s="61"/>
      <c r="C3259" s="65"/>
      <c r="D3259" s="66"/>
      <c r="E3259" s="51"/>
      <c r="F3259" s="51"/>
      <c r="G3259" s="51"/>
      <c r="H3259" s="51"/>
      <c r="I3259" s="88"/>
    </row>
    <row r="3260" spans="1:9">
      <c r="A3260" s="92"/>
      <c r="B3260" s="61"/>
      <c r="C3260" s="65"/>
      <c r="D3260" s="66"/>
      <c r="E3260" s="51"/>
      <c r="F3260" s="51"/>
      <c r="G3260" s="51"/>
      <c r="H3260" s="51"/>
      <c r="I3260" s="88"/>
    </row>
    <row r="3261" spans="1:9">
      <c r="A3261" s="92"/>
      <c r="B3261" s="61"/>
      <c r="C3261" s="65"/>
      <c r="D3261" s="69" t="s">
        <v>86</v>
      </c>
      <c r="E3261" s="51"/>
      <c r="F3261" s="51"/>
      <c r="G3261" s="51"/>
      <c r="H3261" s="51"/>
      <c r="I3261" s="88"/>
    </row>
    <row r="3262" spans="1:9" ht="45">
      <c r="A3262" s="93"/>
      <c r="B3262" s="70" t="s">
        <v>76</v>
      </c>
      <c r="C3262" s="72" t="s">
        <v>1324</v>
      </c>
      <c r="D3262" s="75" t="s">
        <v>1458</v>
      </c>
      <c r="E3262" s="51"/>
      <c r="F3262" s="51"/>
      <c r="G3262" s="51"/>
      <c r="H3262" s="51"/>
      <c r="I3262" s="88"/>
    </row>
    <row r="3263" spans="1:9" ht="36">
      <c r="A3263" s="94"/>
      <c r="B3263" s="71" t="s">
        <v>77</v>
      </c>
      <c r="C3263" s="73" t="s">
        <v>1457</v>
      </c>
      <c r="D3263" s="75" t="s">
        <v>83</v>
      </c>
      <c r="E3263" s="51"/>
      <c r="F3263" s="51"/>
      <c r="G3263" s="51"/>
      <c r="H3263" s="51"/>
      <c r="I3263" s="88"/>
    </row>
    <row r="3264" spans="1:9" ht="54">
      <c r="A3264" s="95"/>
      <c r="B3264" s="71"/>
      <c r="C3264" s="57" t="s">
        <v>1326</v>
      </c>
      <c r="D3264" s="75" t="s">
        <v>1459</v>
      </c>
      <c r="E3264" s="51"/>
      <c r="F3264" s="51"/>
      <c r="G3264" s="51"/>
      <c r="H3264" s="51"/>
      <c r="I3264" s="88"/>
    </row>
    <row r="3265" spans="1:9" ht="27">
      <c r="A3265" s="95" t="s">
        <v>75</v>
      </c>
      <c r="B3265" s="71"/>
      <c r="C3265" s="74" t="s">
        <v>185</v>
      </c>
      <c r="D3265" s="76" t="s">
        <v>1460</v>
      </c>
      <c r="E3265" s="51"/>
      <c r="F3265" s="51"/>
      <c r="G3265" s="51"/>
      <c r="H3265" s="51"/>
      <c r="I3265" s="88"/>
    </row>
    <row r="3266" spans="1:9">
      <c r="A3266" s="95"/>
      <c r="B3266" s="71"/>
      <c r="C3266" s="74"/>
      <c r="D3266" s="75"/>
      <c r="E3266" s="51"/>
      <c r="F3266" s="51"/>
      <c r="G3266" s="51"/>
      <c r="H3266" s="51"/>
      <c r="I3266" s="88"/>
    </row>
    <row r="3267" spans="1:9">
      <c r="A3267" s="95"/>
      <c r="B3267" s="71"/>
      <c r="C3267" s="74"/>
      <c r="D3267" s="75"/>
      <c r="E3267" s="51"/>
      <c r="F3267" s="51"/>
      <c r="G3267" s="51"/>
      <c r="H3267" s="51"/>
      <c r="I3267" s="88"/>
    </row>
    <row r="3268" spans="1:9">
      <c r="A3268" s="95"/>
      <c r="B3268" s="71"/>
      <c r="C3268" s="74"/>
      <c r="D3268" s="75"/>
      <c r="E3268" s="51"/>
      <c r="F3268" s="51"/>
      <c r="G3268" s="51"/>
      <c r="H3268" s="51"/>
      <c r="I3268" s="88"/>
    </row>
    <row r="3269" spans="1:9">
      <c r="A3269" s="95"/>
      <c r="B3269" s="71"/>
      <c r="C3269" s="74"/>
      <c r="D3269" s="78" t="s">
        <v>86</v>
      </c>
      <c r="E3269" s="51"/>
      <c r="F3269" s="51"/>
      <c r="G3269" s="51"/>
      <c r="H3269" s="51"/>
      <c r="I3269" s="88"/>
    </row>
    <row r="3270" spans="1:9" ht="99">
      <c r="A3270" s="90"/>
      <c r="B3270" s="60" t="s">
        <v>117</v>
      </c>
      <c r="C3270" s="62" t="s">
        <v>1375</v>
      </c>
      <c r="D3270" s="66" t="s">
        <v>1462</v>
      </c>
      <c r="E3270" s="51"/>
      <c r="F3270" s="51"/>
      <c r="G3270" s="51"/>
      <c r="H3270" s="51"/>
      <c r="I3270" s="88"/>
    </row>
    <row r="3271" spans="1:9" ht="27">
      <c r="A3271" s="91"/>
      <c r="B3271" s="61" t="s">
        <v>87</v>
      </c>
      <c r="C3271" s="63" t="s">
        <v>1461</v>
      </c>
      <c r="D3271" s="66" t="s">
        <v>83</v>
      </c>
      <c r="E3271" s="51"/>
      <c r="F3271" s="51"/>
      <c r="G3271" s="51"/>
      <c r="H3271" s="51"/>
      <c r="I3271" s="88"/>
    </row>
    <row r="3272" spans="1:9" ht="54">
      <c r="A3272" s="92"/>
      <c r="B3272" s="61"/>
      <c r="C3272" s="64" t="s">
        <v>1376</v>
      </c>
      <c r="D3272" s="66" t="s">
        <v>1459</v>
      </c>
      <c r="E3272" s="51"/>
      <c r="F3272" s="51"/>
      <c r="G3272" s="51"/>
      <c r="H3272" s="51"/>
      <c r="I3272" s="88"/>
    </row>
    <row r="3273" spans="1:9" ht="27">
      <c r="A3273" s="92" t="s">
        <v>75</v>
      </c>
      <c r="B3273" s="61"/>
      <c r="C3273" s="65" t="s">
        <v>246</v>
      </c>
      <c r="D3273" s="67" t="s">
        <v>1460</v>
      </c>
      <c r="E3273" s="51"/>
      <c r="F3273" s="51"/>
      <c r="G3273" s="51"/>
      <c r="H3273" s="51"/>
      <c r="I3273" s="88"/>
    </row>
    <row r="3274" spans="1:9">
      <c r="A3274" s="92"/>
      <c r="B3274" s="61"/>
      <c r="C3274" s="65"/>
      <c r="D3274" s="66"/>
      <c r="E3274" s="51"/>
      <c r="F3274" s="51"/>
      <c r="G3274" s="51"/>
      <c r="H3274" s="51"/>
      <c r="I3274" s="88"/>
    </row>
    <row r="3275" spans="1:9">
      <c r="A3275" s="92"/>
      <c r="B3275" s="61"/>
      <c r="C3275" s="65"/>
      <c r="D3275" s="66"/>
      <c r="E3275" s="51"/>
      <c r="F3275" s="51"/>
      <c r="G3275" s="51"/>
      <c r="H3275" s="51"/>
      <c r="I3275" s="88"/>
    </row>
    <row r="3276" spans="1:9">
      <c r="A3276" s="92"/>
      <c r="B3276" s="61"/>
      <c r="C3276" s="65"/>
      <c r="D3276" s="66"/>
      <c r="E3276" s="51"/>
      <c r="F3276" s="51"/>
      <c r="G3276" s="51"/>
      <c r="H3276" s="51"/>
      <c r="I3276" s="88"/>
    </row>
    <row r="3277" spans="1:9">
      <c r="A3277" s="92"/>
      <c r="B3277" s="61"/>
      <c r="C3277" s="65"/>
      <c r="D3277" s="69" t="s">
        <v>86</v>
      </c>
      <c r="E3277" s="51"/>
      <c r="F3277" s="51"/>
      <c r="G3277" s="51"/>
      <c r="H3277" s="51"/>
      <c r="I3277" s="88"/>
    </row>
    <row r="3278" spans="1:9" ht="45">
      <c r="A3278" s="93"/>
      <c r="B3278" s="70" t="s">
        <v>117</v>
      </c>
      <c r="C3278" s="72" t="s">
        <v>1330</v>
      </c>
      <c r="D3278" s="75" t="s">
        <v>186</v>
      </c>
      <c r="E3278" s="51"/>
      <c r="F3278" s="51"/>
      <c r="G3278" s="51"/>
      <c r="H3278" s="51"/>
      <c r="I3278" s="88"/>
    </row>
    <row r="3279" spans="1:9" ht="72">
      <c r="A3279" s="94"/>
      <c r="B3279" s="71" t="s">
        <v>87</v>
      </c>
      <c r="C3279" s="73" t="s">
        <v>1430</v>
      </c>
      <c r="D3279" s="75" t="s">
        <v>83</v>
      </c>
      <c r="E3279" s="51"/>
      <c r="F3279" s="51"/>
      <c r="G3279" s="51"/>
      <c r="H3279" s="51"/>
      <c r="I3279" s="88"/>
    </row>
    <row r="3280" spans="1:9" ht="45">
      <c r="A3280" s="95"/>
      <c r="B3280" s="71"/>
      <c r="C3280" s="57" t="s">
        <v>1332</v>
      </c>
      <c r="D3280" s="75" t="s">
        <v>1463</v>
      </c>
      <c r="E3280" s="51"/>
      <c r="F3280" s="51"/>
      <c r="G3280" s="51"/>
      <c r="H3280" s="51"/>
      <c r="I3280" s="88"/>
    </row>
    <row r="3281" spans="1:9" ht="27">
      <c r="A3281" s="95" t="s">
        <v>75</v>
      </c>
      <c r="B3281" s="71"/>
      <c r="C3281" s="74" t="s">
        <v>185</v>
      </c>
      <c r="D3281" s="76" t="s">
        <v>1464</v>
      </c>
      <c r="E3281" s="51"/>
      <c r="F3281" s="51"/>
      <c r="G3281" s="51"/>
      <c r="H3281" s="51"/>
      <c r="I3281" s="88"/>
    </row>
    <row r="3282" spans="1:9">
      <c r="A3282" s="95"/>
      <c r="B3282" s="71"/>
      <c r="C3282" s="74"/>
      <c r="D3282" s="80" t="s">
        <v>1465</v>
      </c>
      <c r="E3282" s="51"/>
      <c r="F3282" s="51"/>
      <c r="G3282" s="51"/>
      <c r="H3282" s="51"/>
      <c r="I3282" s="88"/>
    </row>
    <row r="3283" spans="1:9">
      <c r="A3283" s="95"/>
      <c r="B3283" s="71"/>
      <c r="C3283" s="74"/>
      <c r="D3283" s="77"/>
      <c r="E3283" s="51"/>
      <c r="F3283" s="51"/>
      <c r="G3283" s="51"/>
      <c r="H3283" s="51"/>
      <c r="I3283" s="88"/>
    </row>
    <row r="3284" spans="1:9">
      <c r="A3284" s="95"/>
      <c r="B3284" s="71"/>
      <c r="C3284" s="74"/>
      <c r="D3284" s="77"/>
      <c r="E3284" s="51"/>
      <c r="F3284" s="51"/>
      <c r="G3284" s="51"/>
      <c r="H3284" s="51"/>
      <c r="I3284" s="88"/>
    </row>
    <row r="3285" spans="1:9">
      <c r="A3285" s="95"/>
      <c r="B3285" s="71"/>
      <c r="C3285" s="74"/>
      <c r="D3285" s="77"/>
      <c r="E3285" s="51"/>
      <c r="F3285" s="51"/>
      <c r="G3285" s="51"/>
      <c r="H3285" s="51"/>
      <c r="I3285" s="88"/>
    </row>
    <row r="3286" spans="1:9">
      <c r="A3286" s="95"/>
      <c r="B3286" s="71"/>
      <c r="C3286" s="74"/>
      <c r="D3286" s="78" t="s">
        <v>86</v>
      </c>
      <c r="E3286" s="51"/>
      <c r="F3286" s="51"/>
      <c r="G3286" s="51"/>
      <c r="H3286" s="51"/>
      <c r="I3286" s="88"/>
    </row>
    <row r="3287" spans="1:9" ht="36">
      <c r="A3287" s="90"/>
      <c r="B3287" s="60" t="s">
        <v>76</v>
      </c>
      <c r="C3287" s="62" t="s">
        <v>1434</v>
      </c>
      <c r="D3287" s="66" t="s">
        <v>400</v>
      </c>
      <c r="E3287" s="51"/>
      <c r="F3287" s="51"/>
      <c r="G3287" s="51"/>
      <c r="H3287" s="51"/>
      <c r="I3287" s="88"/>
    </row>
    <row r="3288" spans="1:9" ht="45">
      <c r="A3288" s="91"/>
      <c r="B3288" s="61" t="s">
        <v>77</v>
      </c>
      <c r="C3288" s="63" t="s">
        <v>1466</v>
      </c>
      <c r="D3288" s="66" t="s">
        <v>83</v>
      </c>
      <c r="E3288" s="51"/>
      <c r="F3288" s="51"/>
      <c r="G3288" s="51"/>
      <c r="H3288" s="51"/>
      <c r="I3288" s="88"/>
    </row>
    <row r="3289" spans="1:9" ht="45">
      <c r="A3289" s="92"/>
      <c r="B3289" s="61"/>
      <c r="C3289" s="64" t="s">
        <v>1435</v>
      </c>
      <c r="D3289" s="66" t="s">
        <v>1463</v>
      </c>
      <c r="E3289" s="51"/>
      <c r="F3289" s="51"/>
      <c r="G3289" s="51"/>
      <c r="H3289" s="51"/>
      <c r="I3289" s="88"/>
    </row>
    <row r="3290" spans="1:9" ht="27">
      <c r="A3290" s="92" t="s">
        <v>75</v>
      </c>
      <c r="B3290" s="61"/>
      <c r="C3290" s="65" t="s">
        <v>141</v>
      </c>
      <c r="D3290" s="67" t="s">
        <v>1464</v>
      </c>
      <c r="E3290" s="51"/>
      <c r="F3290" s="51"/>
      <c r="G3290" s="51"/>
      <c r="H3290" s="51"/>
      <c r="I3290" s="88"/>
    </row>
    <row r="3291" spans="1:9">
      <c r="A3291" s="92"/>
      <c r="B3291" s="61"/>
      <c r="C3291" s="65"/>
      <c r="D3291" s="66"/>
      <c r="E3291" s="51"/>
      <c r="F3291" s="51"/>
      <c r="G3291" s="51"/>
      <c r="H3291" s="51"/>
      <c r="I3291" s="88"/>
    </row>
    <row r="3292" spans="1:9">
      <c r="A3292" s="92"/>
      <c r="B3292" s="61"/>
      <c r="C3292" s="65"/>
      <c r="D3292" s="66"/>
      <c r="E3292" s="51"/>
      <c r="F3292" s="51"/>
      <c r="G3292" s="51"/>
      <c r="H3292" s="51"/>
      <c r="I3292" s="88"/>
    </row>
    <row r="3293" spans="1:9">
      <c r="A3293" s="92"/>
      <c r="B3293" s="61"/>
      <c r="C3293" s="65"/>
      <c r="D3293" s="66"/>
      <c r="E3293" s="51"/>
      <c r="F3293" s="51"/>
      <c r="G3293" s="51"/>
      <c r="H3293" s="51"/>
      <c r="I3293" s="88"/>
    </row>
    <row r="3294" spans="1:9">
      <c r="A3294" s="92"/>
      <c r="B3294" s="61"/>
      <c r="C3294" s="65"/>
      <c r="D3294" s="69" t="s">
        <v>86</v>
      </c>
      <c r="E3294" s="51"/>
      <c r="F3294" s="51"/>
      <c r="G3294" s="51"/>
      <c r="H3294" s="51"/>
      <c r="I3294" s="88"/>
    </row>
    <row r="3295" spans="1:9" ht="18">
      <c r="A3295" s="93"/>
      <c r="B3295" s="70" t="s">
        <v>76</v>
      </c>
      <c r="C3295" s="72" t="s">
        <v>1416</v>
      </c>
      <c r="D3295" s="75" t="s">
        <v>1468</v>
      </c>
      <c r="E3295" s="51"/>
      <c r="F3295" s="51"/>
      <c r="G3295" s="51"/>
      <c r="H3295" s="51"/>
      <c r="I3295" s="88"/>
    </row>
    <row r="3296" spans="1:9" ht="36">
      <c r="A3296" s="94"/>
      <c r="B3296" s="71" t="s">
        <v>77</v>
      </c>
      <c r="C3296" s="57" t="s">
        <v>1418</v>
      </c>
      <c r="D3296" s="75" t="s">
        <v>83</v>
      </c>
      <c r="E3296" s="51"/>
      <c r="F3296" s="51"/>
      <c r="G3296" s="51"/>
      <c r="H3296" s="51"/>
      <c r="I3296" s="88"/>
    </row>
    <row r="3297" spans="1:9" ht="45">
      <c r="A3297" s="95"/>
      <c r="B3297" s="71"/>
      <c r="C3297" s="74" t="s">
        <v>1467</v>
      </c>
      <c r="D3297" s="75" t="s">
        <v>1469</v>
      </c>
      <c r="E3297" s="51"/>
      <c r="F3297" s="51"/>
      <c r="G3297" s="51"/>
      <c r="H3297" s="51"/>
      <c r="I3297" s="88"/>
    </row>
    <row r="3298" spans="1:9">
      <c r="A3298" s="95" t="s">
        <v>75</v>
      </c>
      <c r="B3298" s="71"/>
      <c r="C3298" s="74"/>
      <c r="D3298" s="76" t="s">
        <v>1470</v>
      </c>
      <c r="E3298" s="51"/>
      <c r="F3298" s="51"/>
      <c r="G3298" s="51"/>
      <c r="H3298" s="51"/>
      <c r="I3298" s="88"/>
    </row>
    <row r="3299" spans="1:9">
      <c r="A3299" s="95"/>
      <c r="B3299" s="71"/>
      <c r="C3299" s="74"/>
      <c r="D3299" s="75"/>
      <c r="E3299" s="51"/>
      <c r="F3299" s="51"/>
      <c r="G3299" s="51"/>
      <c r="H3299" s="51"/>
      <c r="I3299" s="88"/>
    </row>
    <row r="3300" spans="1:9">
      <c r="A3300" s="95"/>
      <c r="B3300" s="71"/>
      <c r="C3300" s="74"/>
      <c r="D3300" s="75"/>
      <c r="E3300" s="51"/>
      <c r="F3300" s="51"/>
      <c r="G3300" s="51"/>
      <c r="H3300" s="51"/>
      <c r="I3300" s="88"/>
    </row>
    <row r="3301" spans="1:9">
      <c r="A3301" s="95"/>
      <c r="B3301" s="71"/>
      <c r="C3301" s="74"/>
      <c r="D3301" s="75"/>
      <c r="E3301" s="51"/>
      <c r="F3301" s="51"/>
      <c r="G3301" s="51"/>
      <c r="H3301" s="51"/>
      <c r="I3301" s="88"/>
    </row>
    <row r="3302" spans="1:9">
      <c r="A3302" s="95"/>
      <c r="B3302" s="71"/>
      <c r="C3302" s="74"/>
      <c r="D3302" s="78" t="s">
        <v>86</v>
      </c>
      <c r="E3302" s="51"/>
      <c r="F3302" s="51"/>
      <c r="G3302" s="51"/>
      <c r="H3302" s="51"/>
      <c r="I3302" s="88"/>
    </row>
    <row r="3303" spans="1:9" ht="45">
      <c r="A3303" s="90"/>
      <c r="B3303" s="60" t="s">
        <v>76</v>
      </c>
      <c r="C3303" s="62" t="s">
        <v>1471</v>
      </c>
      <c r="D3303" s="66" t="s">
        <v>1454</v>
      </c>
      <c r="E3303" s="51"/>
      <c r="F3303" s="51"/>
      <c r="G3303" s="51"/>
      <c r="H3303" s="51"/>
      <c r="I3303" s="88"/>
    </row>
    <row r="3304" spans="1:9" ht="117">
      <c r="A3304" s="91"/>
      <c r="B3304" s="61" t="s">
        <v>87</v>
      </c>
      <c r="C3304" s="63" t="s">
        <v>1472</v>
      </c>
      <c r="D3304" s="66" t="s">
        <v>83</v>
      </c>
      <c r="E3304" s="51"/>
      <c r="F3304" s="51"/>
      <c r="G3304" s="51"/>
      <c r="H3304" s="51"/>
      <c r="I3304" s="88"/>
    </row>
    <row r="3305" spans="1:9" ht="36">
      <c r="A3305" s="92"/>
      <c r="B3305" s="61"/>
      <c r="C3305" s="64" t="s">
        <v>1473</v>
      </c>
      <c r="D3305" s="66" t="s">
        <v>1474</v>
      </c>
      <c r="E3305" s="51"/>
      <c r="F3305" s="51"/>
      <c r="G3305" s="51"/>
      <c r="H3305" s="51"/>
      <c r="I3305" s="88"/>
    </row>
    <row r="3306" spans="1:9" ht="36">
      <c r="A3306" s="92" t="s">
        <v>29</v>
      </c>
      <c r="B3306" s="61"/>
      <c r="C3306" s="65" t="s">
        <v>1453</v>
      </c>
      <c r="D3306" s="67" t="s">
        <v>1475</v>
      </c>
      <c r="E3306" s="51"/>
      <c r="F3306" s="51"/>
      <c r="G3306" s="51"/>
      <c r="H3306" s="51"/>
      <c r="I3306" s="88"/>
    </row>
    <row r="3307" spans="1:9">
      <c r="A3307" s="92"/>
      <c r="B3307" s="61"/>
      <c r="C3307" s="65"/>
      <c r="D3307" s="66"/>
      <c r="E3307" s="51"/>
      <c r="F3307" s="51"/>
      <c r="G3307" s="51"/>
      <c r="H3307" s="51"/>
      <c r="I3307" s="88"/>
    </row>
    <row r="3308" spans="1:9">
      <c r="A3308" s="92"/>
      <c r="B3308" s="61"/>
      <c r="C3308" s="65"/>
      <c r="D3308" s="66"/>
      <c r="E3308" s="51"/>
      <c r="F3308" s="51"/>
      <c r="G3308" s="51"/>
      <c r="H3308" s="51"/>
      <c r="I3308" s="88"/>
    </row>
    <row r="3309" spans="1:9">
      <c r="A3309" s="92"/>
      <c r="B3309" s="61"/>
      <c r="C3309" s="65"/>
      <c r="D3309" s="66"/>
      <c r="E3309" s="51"/>
      <c r="F3309" s="51"/>
      <c r="G3309" s="51"/>
      <c r="H3309" s="51"/>
      <c r="I3309" s="88"/>
    </row>
    <row r="3310" spans="1:9">
      <c r="A3310" s="92"/>
      <c r="B3310" s="61"/>
      <c r="C3310" s="65"/>
      <c r="D3310" s="69" t="s">
        <v>86</v>
      </c>
      <c r="E3310" s="51"/>
      <c r="F3310" s="51"/>
      <c r="G3310" s="51"/>
      <c r="H3310" s="51"/>
      <c r="I3310" s="88"/>
    </row>
    <row r="3311" spans="1:9" ht="63">
      <c r="A3311" s="93"/>
      <c r="B3311" s="70" t="s">
        <v>117</v>
      </c>
      <c r="C3311" s="72" t="s">
        <v>774</v>
      </c>
      <c r="D3311" s="75" t="s">
        <v>1477</v>
      </c>
      <c r="E3311" s="51"/>
      <c r="F3311" s="51"/>
      <c r="G3311" s="51"/>
      <c r="H3311" s="51"/>
      <c r="I3311" s="88"/>
    </row>
    <row r="3312" spans="1:9" ht="72">
      <c r="A3312" s="94"/>
      <c r="B3312" s="71" t="s">
        <v>87</v>
      </c>
      <c r="C3312" s="73" t="s">
        <v>1476</v>
      </c>
      <c r="D3312" s="75" t="s">
        <v>83</v>
      </c>
      <c r="E3312" s="51"/>
      <c r="F3312" s="51"/>
      <c r="G3312" s="51"/>
      <c r="H3312" s="51"/>
      <c r="I3312" s="88"/>
    </row>
    <row r="3313" spans="1:9" ht="54">
      <c r="A3313" s="95"/>
      <c r="B3313" s="71"/>
      <c r="C3313" s="57" t="s">
        <v>776</v>
      </c>
      <c r="D3313" s="75" t="s">
        <v>1478</v>
      </c>
      <c r="E3313" s="51"/>
      <c r="F3313" s="51"/>
      <c r="G3313" s="51"/>
      <c r="H3313" s="51"/>
      <c r="I3313" s="88"/>
    </row>
    <row r="3314" spans="1:9" ht="36">
      <c r="A3314" s="95" t="s">
        <v>29</v>
      </c>
      <c r="B3314" s="71"/>
      <c r="C3314" s="74" t="s">
        <v>91</v>
      </c>
      <c r="D3314" s="76" t="s">
        <v>1479</v>
      </c>
      <c r="E3314" s="51"/>
      <c r="F3314" s="51"/>
      <c r="G3314" s="51"/>
      <c r="H3314" s="51"/>
      <c r="I3314" s="88"/>
    </row>
    <row r="3315" spans="1:9">
      <c r="A3315" s="95"/>
      <c r="B3315" s="71"/>
      <c r="C3315" s="74"/>
      <c r="D3315" s="75"/>
      <c r="E3315" s="51"/>
      <c r="F3315" s="51"/>
      <c r="G3315" s="51"/>
      <c r="H3315" s="51"/>
      <c r="I3315" s="88"/>
    </row>
    <row r="3316" spans="1:9">
      <c r="A3316" s="95"/>
      <c r="B3316" s="71"/>
      <c r="C3316" s="74"/>
      <c r="D3316" s="75"/>
      <c r="E3316" s="51"/>
      <c r="F3316" s="51"/>
      <c r="G3316" s="51"/>
      <c r="H3316" s="51"/>
      <c r="I3316" s="88"/>
    </row>
    <row r="3317" spans="1:9">
      <c r="A3317" s="95"/>
      <c r="B3317" s="71"/>
      <c r="C3317" s="74"/>
      <c r="D3317" s="75"/>
      <c r="E3317" s="51"/>
      <c r="F3317" s="51"/>
      <c r="G3317" s="51"/>
      <c r="H3317" s="51"/>
      <c r="I3317" s="88"/>
    </row>
    <row r="3318" spans="1:9">
      <c r="A3318" s="95"/>
      <c r="B3318" s="71"/>
      <c r="C3318" s="74"/>
      <c r="D3318" s="78" t="s">
        <v>86</v>
      </c>
      <c r="E3318" s="51"/>
      <c r="F3318" s="51"/>
      <c r="G3318" s="51"/>
      <c r="H3318" s="51"/>
      <c r="I3318" s="88"/>
    </row>
    <row r="3319" spans="1:9" ht="36">
      <c r="A3319" s="90"/>
      <c r="B3319" s="60" t="s">
        <v>117</v>
      </c>
      <c r="C3319" s="62" t="s">
        <v>796</v>
      </c>
      <c r="D3319" s="66" t="s">
        <v>800</v>
      </c>
      <c r="E3319" s="51"/>
      <c r="F3319" s="51"/>
      <c r="G3319" s="51"/>
      <c r="H3319" s="51"/>
      <c r="I3319" s="88"/>
    </row>
    <row r="3320" spans="1:9" ht="27">
      <c r="A3320" s="91"/>
      <c r="B3320" s="61" t="s">
        <v>87</v>
      </c>
      <c r="C3320" s="63" t="s">
        <v>1480</v>
      </c>
      <c r="D3320" s="66" t="s">
        <v>220</v>
      </c>
      <c r="E3320" s="51"/>
      <c r="F3320" s="51"/>
      <c r="G3320" s="51"/>
      <c r="H3320" s="51"/>
      <c r="I3320" s="88"/>
    </row>
    <row r="3321" spans="1:9" ht="54">
      <c r="A3321" s="92"/>
      <c r="B3321" s="61"/>
      <c r="C3321" s="64" t="s">
        <v>798</v>
      </c>
      <c r="D3321" s="66" t="s">
        <v>1478</v>
      </c>
      <c r="E3321" s="51"/>
      <c r="F3321" s="51"/>
      <c r="G3321" s="51"/>
      <c r="H3321" s="51"/>
      <c r="I3321" s="88"/>
    </row>
    <row r="3322" spans="1:9" ht="27">
      <c r="A3322" s="92" t="s">
        <v>75</v>
      </c>
      <c r="B3322" s="61"/>
      <c r="C3322" s="65" t="s">
        <v>799</v>
      </c>
      <c r="D3322" s="67" t="s">
        <v>1479</v>
      </c>
      <c r="E3322" s="51"/>
      <c r="F3322" s="51"/>
      <c r="G3322" s="51"/>
      <c r="H3322" s="51"/>
      <c r="I3322" s="88"/>
    </row>
    <row r="3323" spans="1:9">
      <c r="A3323" s="92"/>
      <c r="B3323" s="61"/>
      <c r="C3323" s="65"/>
      <c r="D3323" s="66"/>
      <c r="E3323" s="51"/>
      <c r="F3323" s="51"/>
      <c r="G3323" s="51"/>
      <c r="H3323" s="51"/>
      <c r="I3323" s="88"/>
    </row>
    <row r="3324" spans="1:9">
      <c r="A3324" s="92"/>
      <c r="B3324" s="61"/>
      <c r="C3324" s="65"/>
      <c r="D3324" s="66"/>
      <c r="E3324" s="51"/>
      <c r="F3324" s="51"/>
      <c r="G3324" s="51"/>
      <c r="H3324" s="51"/>
      <c r="I3324" s="88"/>
    </row>
    <row r="3325" spans="1:9">
      <c r="A3325" s="92"/>
      <c r="B3325" s="61"/>
      <c r="C3325" s="65"/>
      <c r="D3325" s="66"/>
      <c r="E3325" s="51"/>
      <c r="F3325" s="51"/>
      <c r="G3325" s="51"/>
      <c r="H3325" s="51"/>
      <c r="I3325" s="88"/>
    </row>
    <row r="3326" spans="1:9">
      <c r="A3326" s="92"/>
      <c r="B3326" s="61"/>
      <c r="C3326" s="65"/>
      <c r="D3326" s="69" t="s">
        <v>86</v>
      </c>
      <c r="E3326" s="51"/>
      <c r="F3326" s="51"/>
      <c r="G3326" s="51"/>
      <c r="H3326" s="51"/>
      <c r="I3326" s="88"/>
    </row>
    <row r="3327" spans="1:9" ht="45">
      <c r="A3327" s="93"/>
      <c r="B3327" s="194" t="s">
        <v>76</v>
      </c>
      <c r="C3327" s="72" t="s">
        <v>1482</v>
      </c>
      <c r="D3327" s="75" t="s">
        <v>1485</v>
      </c>
      <c r="E3327" s="51"/>
      <c r="F3327" s="51"/>
      <c r="G3327" s="51"/>
      <c r="H3327" s="51"/>
      <c r="I3327" s="88"/>
    </row>
    <row r="3328" spans="1:9" ht="27">
      <c r="A3328" s="94"/>
      <c r="B3328" s="194"/>
      <c r="C3328" s="73" t="s">
        <v>1483</v>
      </c>
      <c r="D3328" s="75" t="s">
        <v>83</v>
      </c>
      <c r="E3328" s="51"/>
      <c r="F3328" s="51"/>
      <c r="G3328" s="51"/>
      <c r="H3328" s="51"/>
      <c r="I3328" s="88"/>
    </row>
    <row r="3329" spans="1:9" ht="27">
      <c r="A3329" s="95"/>
      <c r="B3329" s="194"/>
      <c r="C3329" s="57" t="s">
        <v>1484</v>
      </c>
      <c r="D3329" s="75" t="s">
        <v>1486</v>
      </c>
      <c r="E3329" s="51"/>
      <c r="F3329" s="51"/>
      <c r="G3329" s="51"/>
      <c r="H3329" s="51"/>
      <c r="I3329" s="88"/>
    </row>
    <row r="3330" spans="1:9" ht="36">
      <c r="A3330" s="95" t="s">
        <v>1481</v>
      </c>
      <c r="B3330" s="194"/>
      <c r="C3330" s="74" t="s">
        <v>504</v>
      </c>
      <c r="D3330" s="76" t="s">
        <v>1487</v>
      </c>
      <c r="E3330" s="51"/>
      <c r="F3330" s="51"/>
      <c r="G3330" s="51"/>
      <c r="H3330" s="51"/>
      <c r="I3330" s="88"/>
    </row>
    <row r="3331" spans="1:9">
      <c r="A3331" s="95"/>
      <c r="B3331" s="194"/>
      <c r="C3331" s="74"/>
      <c r="D3331" s="75"/>
      <c r="E3331" s="51"/>
      <c r="F3331" s="51"/>
      <c r="G3331" s="51"/>
      <c r="H3331" s="51"/>
      <c r="I3331" s="88"/>
    </row>
    <row r="3332" spans="1:9">
      <c r="A3332" s="95"/>
      <c r="B3332" s="194"/>
      <c r="C3332" s="74"/>
      <c r="D3332" s="75"/>
      <c r="E3332" s="51"/>
      <c r="F3332" s="51"/>
      <c r="G3332" s="51"/>
      <c r="H3332" s="51"/>
      <c r="I3332" s="88"/>
    </row>
    <row r="3333" spans="1:9">
      <c r="A3333" s="95"/>
      <c r="B3333" s="194"/>
      <c r="C3333" s="74"/>
      <c r="D3333" s="75"/>
      <c r="E3333" s="51"/>
      <c r="F3333" s="51"/>
      <c r="G3333" s="51"/>
      <c r="H3333" s="51"/>
      <c r="I3333" s="88"/>
    </row>
    <row r="3334" spans="1:9">
      <c r="A3334" s="95"/>
      <c r="B3334" s="194"/>
      <c r="C3334" s="74"/>
      <c r="D3334" s="78" t="s">
        <v>86</v>
      </c>
      <c r="E3334" s="51"/>
      <c r="F3334" s="51"/>
      <c r="G3334" s="51"/>
      <c r="H3334" s="51"/>
      <c r="I3334" s="88"/>
    </row>
    <row r="3335" spans="1:9" ht="45">
      <c r="A3335" s="90"/>
      <c r="B3335" s="195" t="s">
        <v>76</v>
      </c>
      <c r="C3335" s="62" t="s">
        <v>1488</v>
      </c>
      <c r="D3335" s="66" t="s">
        <v>1485</v>
      </c>
      <c r="E3335" s="51"/>
      <c r="F3335" s="51"/>
      <c r="G3335" s="51"/>
      <c r="H3335" s="51"/>
      <c r="I3335" s="88"/>
    </row>
    <row r="3336" spans="1:9" ht="27">
      <c r="A3336" s="91"/>
      <c r="B3336" s="195"/>
      <c r="C3336" s="63" t="s">
        <v>1489</v>
      </c>
      <c r="D3336" s="66" t="s">
        <v>83</v>
      </c>
      <c r="E3336" s="51"/>
      <c r="F3336" s="51"/>
      <c r="G3336" s="51"/>
      <c r="H3336" s="51"/>
      <c r="I3336" s="88"/>
    </row>
    <row r="3337" spans="1:9" ht="27">
      <c r="A3337" s="92"/>
      <c r="B3337" s="195"/>
      <c r="C3337" s="64" t="s">
        <v>1484</v>
      </c>
      <c r="D3337" s="66" t="s">
        <v>1486</v>
      </c>
      <c r="E3337" s="51"/>
      <c r="F3337" s="51"/>
      <c r="G3337" s="51"/>
      <c r="H3337" s="51"/>
      <c r="I3337" s="88"/>
    </row>
    <row r="3338" spans="1:9" ht="36">
      <c r="A3338" s="92" t="s">
        <v>75</v>
      </c>
      <c r="B3338" s="195"/>
      <c r="C3338" s="65" t="s">
        <v>504</v>
      </c>
      <c r="D3338" s="67" t="s">
        <v>1487</v>
      </c>
      <c r="E3338" s="51"/>
      <c r="F3338" s="51"/>
      <c r="G3338" s="51"/>
      <c r="H3338" s="51"/>
      <c r="I3338" s="88"/>
    </row>
    <row r="3339" spans="1:9">
      <c r="A3339" s="92"/>
      <c r="B3339" s="195"/>
      <c r="C3339" s="65"/>
      <c r="D3339" s="66"/>
      <c r="E3339" s="51"/>
      <c r="F3339" s="51"/>
      <c r="G3339" s="51"/>
      <c r="H3339" s="51"/>
      <c r="I3339" s="88"/>
    </row>
    <row r="3340" spans="1:9">
      <c r="A3340" s="92"/>
      <c r="B3340" s="195"/>
      <c r="C3340" s="65"/>
      <c r="D3340" s="66"/>
      <c r="E3340" s="51"/>
      <c r="F3340" s="51"/>
      <c r="G3340" s="51"/>
      <c r="H3340" s="51"/>
      <c r="I3340" s="88"/>
    </row>
    <row r="3341" spans="1:9">
      <c r="A3341" s="92"/>
      <c r="B3341" s="195"/>
      <c r="C3341" s="65"/>
      <c r="D3341" s="66"/>
      <c r="E3341" s="51"/>
      <c r="F3341" s="51"/>
      <c r="G3341" s="51"/>
      <c r="H3341" s="51"/>
      <c r="I3341" s="88"/>
    </row>
    <row r="3342" spans="1:9">
      <c r="A3342" s="92"/>
      <c r="B3342" s="195"/>
      <c r="C3342" s="65"/>
      <c r="D3342" s="69" t="s">
        <v>86</v>
      </c>
      <c r="E3342" s="51"/>
      <c r="F3342" s="51"/>
      <c r="G3342" s="51"/>
      <c r="H3342" s="51"/>
      <c r="I3342" s="88"/>
    </row>
    <row r="3343" spans="1:9" ht="63">
      <c r="A3343" s="93"/>
      <c r="B3343" s="194" t="s">
        <v>76</v>
      </c>
      <c r="C3343" s="72" t="s">
        <v>1490</v>
      </c>
      <c r="D3343" s="75" t="s">
        <v>1485</v>
      </c>
      <c r="E3343" s="51"/>
      <c r="F3343" s="51"/>
      <c r="G3343" s="51"/>
      <c r="H3343" s="51"/>
      <c r="I3343" s="88"/>
    </row>
    <row r="3344" spans="1:9" ht="81">
      <c r="A3344" s="94"/>
      <c r="B3344" s="194"/>
      <c r="C3344" s="73" t="s">
        <v>1491</v>
      </c>
      <c r="D3344" s="75" t="s">
        <v>83</v>
      </c>
      <c r="E3344" s="51"/>
      <c r="F3344" s="51"/>
      <c r="G3344" s="51"/>
      <c r="H3344" s="51"/>
      <c r="I3344" s="88"/>
    </row>
    <row r="3345" spans="1:9" ht="27">
      <c r="A3345" s="95"/>
      <c r="B3345" s="194"/>
      <c r="C3345" s="57" t="s">
        <v>1492</v>
      </c>
      <c r="D3345" s="75" t="s">
        <v>1486</v>
      </c>
      <c r="E3345" s="51"/>
      <c r="F3345" s="51"/>
      <c r="G3345" s="51"/>
      <c r="H3345" s="51"/>
      <c r="I3345" s="88"/>
    </row>
    <row r="3346" spans="1:9" ht="36">
      <c r="A3346" s="95" t="s">
        <v>1481</v>
      </c>
      <c r="B3346" s="194"/>
      <c r="C3346" s="74" t="s">
        <v>504</v>
      </c>
      <c r="D3346" s="76" t="s">
        <v>1487</v>
      </c>
      <c r="E3346" s="51"/>
      <c r="F3346" s="51"/>
      <c r="G3346" s="51"/>
      <c r="H3346" s="51"/>
      <c r="I3346" s="88"/>
    </row>
    <row r="3347" spans="1:9">
      <c r="A3347" s="95"/>
      <c r="B3347" s="194"/>
      <c r="C3347" s="74"/>
      <c r="D3347" s="75"/>
      <c r="E3347" s="51"/>
      <c r="F3347" s="51"/>
      <c r="G3347" s="51"/>
      <c r="H3347" s="51"/>
      <c r="I3347" s="88"/>
    </row>
    <row r="3348" spans="1:9">
      <c r="A3348" s="95"/>
      <c r="B3348" s="194"/>
      <c r="C3348" s="74"/>
      <c r="D3348" s="75"/>
      <c r="E3348" s="51"/>
      <c r="F3348" s="51"/>
      <c r="G3348" s="51"/>
      <c r="H3348" s="51"/>
      <c r="I3348" s="88"/>
    </row>
    <row r="3349" spans="1:9">
      <c r="A3349" s="95"/>
      <c r="B3349" s="194"/>
      <c r="C3349" s="74"/>
      <c r="D3349" s="75"/>
      <c r="E3349" s="51"/>
      <c r="F3349" s="51"/>
      <c r="G3349" s="51"/>
      <c r="H3349" s="51"/>
      <c r="I3349" s="88"/>
    </row>
    <row r="3350" spans="1:9">
      <c r="A3350" s="95"/>
      <c r="B3350" s="194"/>
      <c r="C3350" s="74"/>
      <c r="D3350" s="78" t="s">
        <v>86</v>
      </c>
      <c r="E3350" s="51"/>
      <c r="F3350" s="51"/>
      <c r="G3350" s="51"/>
      <c r="H3350" s="51"/>
      <c r="I3350" s="88"/>
    </row>
    <row r="3351" spans="1:9" ht="45">
      <c r="A3351" s="90"/>
      <c r="B3351" s="60" t="s">
        <v>76</v>
      </c>
      <c r="C3351" s="62" t="s">
        <v>1348</v>
      </c>
      <c r="D3351" s="66" t="s">
        <v>369</v>
      </c>
      <c r="E3351" s="51"/>
      <c r="F3351" s="51"/>
      <c r="G3351" s="51"/>
      <c r="H3351" s="51"/>
      <c r="I3351" s="88"/>
    </row>
    <row r="3352" spans="1:9" ht="180">
      <c r="A3352" s="91"/>
      <c r="B3352" s="61" t="s">
        <v>87</v>
      </c>
      <c r="C3352" s="63" t="s">
        <v>1368</v>
      </c>
      <c r="D3352" s="66" t="s">
        <v>83</v>
      </c>
      <c r="E3352" s="51"/>
      <c r="F3352" s="51"/>
      <c r="G3352" s="51"/>
      <c r="H3352" s="51"/>
      <c r="I3352" s="88"/>
    </row>
    <row r="3353" spans="1:9" ht="54">
      <c r="A3353" s="92"/>
      <c r="B3353" s="61"/>
      <c r="C3353" s="64" t="s">
        <v>1350</v>
      </c>
      <c r="D3353" s="66" t="s">
        <v>1486</v>
      </c>
      <c r="E3353" s="51"/>
      <c r="F3353" s="51"/>
      <c r="G3353" s="51"/>
      <c r="H3353" s="51"/>
      <c r="I3353" s="88"/>
    </row>
    <row r="3354" spans="1:9" ht="27">
      <c r="A3354" s="92" t="s">
        <v>29</v>
      </c>
      <c r="B3354" s="61"/>
      <c r="C3354" s="65" t="s">
        <v>368</v>
      </c>
      <c r="D3354" s="67" t="s">
        <v>1487</v>
      </c>
      <c r="E3354" s="51"/>
      <c r="F3354" s="51"/>
      <c r="G3354" s="51"/>
      <c r="H3354" s="51"/>
      <c r="I3354" s="88"/>
    </row>
    <row r="3355" spans="1:9">
      <c r="A3355" s="92"/>
      <c r="B3355" s="61"/>
      <c r="C3355" s="65"/>
      <c r="D3355" s="66"/>
      <c r="E3355" s="51"/>
      <c r="F3355" s="51"/>
      <c r="G3355" s="51"/>
      <c r="H3355" s="51"/>
      <c r="I3355" s="88"/>
    </row>
    <row r="3356" spans="1:9">
      <c r="A3356" s="92"/>
      <c r="B3356" s="61"/>
      <c r="C3356" s="65"/>
      <c r="D3356" s="66"/>
      <c r="E3356" s="51"/>
      <c r="F3356" s="51"/>
      <c r="G3356" s="51"/>
      <c r="H3356" s="51"/>
      <c r="I3356" s="88"/>
    </row>
    <row r="3357" spans="1:9">
      <c r="A3357" s="92"/>
      <c r="B3357" s="61"/>
      <c r="C3357" s="65"/>
      <c r="D3357" s="66"/>
      <c r="E3357" s="51"/>
      <c r="F3357" s="51"/>
      <c r="G3357" s="51"/>
      <c r="H3357" s="51"/>
      <c r="I3357" s="88"/>
    </row>
    <row r="3358" spans="1:9">
      <c r="A3358" s="92"/>
      <c r="B3358" s="61"/>
      <c r="C3358" s="65"/>
      <c r="D3358" s="69" t="s">
        <v>86</v>
      </c>
      <c r="E3358" s="51"/>
      <c r="F3358" s="51"/>
      <c r="G3358" s="51"/>
      <c r="H3358" s="51"/>
      <c r="I3358" s="88"/>
    </row>
    <row r="3359" spans="1:9" ht="45">
      <c r="A3359" s="93"/>
      <c r="B3359" s="70" t="s">
        <v>76</v>
      </c>
      <c r="C3359" s="72" t="s">
        <v>1324</v>
      </c>
      <c r="D3359" s="75" t="s">
        <v>369</v>
      </c>
      <c r="E3359" s="51"/>
      <c r="F3359" s="51"/>
      <c r="G3359" s="51"/>
      <c r="H3359" s="51"/>
      <c r="I3359" s="88"/>
    </row>
    <row r="3360" spans="1:9" ht="180">
      <c r="A3360" s="94"/>
      <c r="B3360" s="71" t="s">
        <v>87</v>
      </c>
      <c r="C3360" s="73" t="s">
        <v>1371</v>
      </c>
      <c r="D3360" s="75" t="s">
        <v>83</v>
      </c>
      <c r="E3360" s="51"/>
      <c r="F3360" s="51"/>
      <c r="G3360" s="51"/>
      <c r="H3360" s="51"/>
      <c r="I3360" s="88"/>
    </row>
    <row r="3361" spans="1:9" ht="54">
      <c r="A3361" s="95"/>
      <c r="B3361" s="71"/>
      <c r="C3361" s="57" t="s">
        <v>1326</v>
      </c>
      <c r="D3361" s="75" t="s">
        <v>1486</v>
      </c>
      <c r="E3361" s="51"/>
      <c r="F3361" s="51"/>
      <c r="G3361" s="51"/>
      <c r="H3361" s="51"/>
      <c r="I3361" s="88"/>
    </row>
    <row r="3362" spans="1:9" ht="27">
      <c r="A3362" s="95" t="s">
        <v>29</v>
      </c>
      <c r="B3362" s="71"/>
      <c r="C3362" s="74" t="s">
        <v>368</v>
      </c>
      <c r="D3362" s="76" t="s">
        <v>1487</v>
      </c>
      <c r="E3362" s="51"/>
      <c r="F3362" s="51"/>
      <c r="G3362" s="51"/>
      <c r="H3362" s="51"/>
      <c r="I3362" s="88"/>
    </row>
    <row r="3363" spans="1:9">
      <c r="A3363" s="95"/>
      <c r="B3363" s="71"/>
      <c r="C3363" s="74"/>
      <c r="D3363" s="75"/>
      <c r="E3363" s="51"/>
      <c r="F3363" s="51"/>
      <c r="G3363" s="51"/>
      <c r="H3363" s="51"/>
      <c r="I3363" s="88"/>
    </row>
    <row r="3364" spans="1:9">
      <c r="A3364" s="95"/>
      <c r="B3364" s="71"/>
      <c r="C3364" s="74"/>
      <c r="D3364" s="75"/>
      <c r="E3364" s="51"/>
      <c r="F3364" s="51"/>
      <c r="G3364" s="51"/>
      <c r="H3364" s="51"/>
      <c r="I3364" s="88"/>
    </row>
    <row r="3365" spans="1:9">
      <c r="A3365" s="95"/>
      <c r="B3365" s="71"/>
      <c r="C3365" s="74"/>
      <c r="D3365" s="75"/>
      <c r="E3365" s="51"/>
      <c r="F3365" s="51"/>
      <c r="G3365" s="51"/>
      <c r="H3365" s="51"/>
      <c r="I3365" s="88"/>
    </row>
    <row r="3366" spans="1:9">
      <c r="A3366" s="95"/>
      <c r="B3366" s="71"/>
      <c r="C3366" s="74"/>
      <c r="D3366" s="78" t="s">
        <v>86</v>
      </c>
      <c r="E3366" s="51"/>
      <c r="F3366" s="51"/>
      <c r="G3366" s="51"/>
      <c r="H3366" s="51"/>
      <c r="I3366" s="88"/>
    </row>
    <row r="3367" spans="1:9" ht="45">
      <c r="A3367" s="90"/>
      <c r="B3367" s="60" t="s">
        <v>76</v>
      </c>
      <c r="C3367" s="62" t="s">
        <v>1493</v>
      </c>
      <c r="D3367" s="66" t="s">
        <v>369</v>
      </c>
      <c r="E3367" s="51"/>
      <c r="F3367" s="51"/>
      <c r="G3367" s="51"/>
      <c r="H3367" s="51"/>
      <c r="I3367" s="88"/>
    </row>
    <row r="3368" spans="1:9" ht="180">
      <c r="A3368" s="91"/>
      <c r="B3368" s="61" t="s">
        <v>87</v>
      </c>
      <c r="C3368" s="63" t="s">
        <v>1372</v>
      </c>
      <c r="D3368" s="66" t="s">
        <v>83</v>
      </c>
      <c r="E3368" s="51"/>
      <c r="F3368" s="51"/>
      <c r="G3368" s="51"/>
      <c r="H3368" s="51"/>
      <c r="I3368" s="88"/>
    </row>
    <row r="3369" spans="1:9" ht="54">
      <c r="A3369" s="92"/>
      <c r="B3369" s="61"/>
      <c r="C3369" s="64" t="s">
        <v>1494</v>
      </c>
      <c r="D3369" s="66" t="s">
        <v>1486</v>
      </c>
      <c r="E3369" s="51"/>
      <c r="F3369" s="51"/>
      <c r="G3369" s="51"/>
      <c r="H3369" s="51"/>
      <c r="I3369" s="88"/>
    </row>
    <row r="3370" spans="1:9" ht="27">
      <c r="A3370" s="92" t="s">
        <v>29</v>
      </c>
      <c r="B3370" s="61"/>
      <c r="C3370" s="65" t="s">
        <v>368</v>
      </c>
      <c r="D3370" s="67" t="s">
        <v>1487</v>
      </c>
      <c r="E3370" s="51"/>
      <c r="F3370" s="51"/>
      <c r="G3370" s="51"/>
      <c r="H3370" s="51"/>
      <c r="I3370" s="88"/>
    </row>
    <row r="3371" spans="1:9">
      <c r="A3371" s="92"/>
      <c r="B3371" s="61"/>
      <c r="C3371" s="65"/>
      <c r="D3371" s="66"/>
      <c r="E3371" s="51"/>
      <c r="F3371" s="51"/>
      <c r="G3371" s="51"/>
      <c r="H3371" s="51"/>
      <c r="I3371" s="88"/>
    </row>
    <row r="3372" spans="1:9">
      <c r="A3372" s="92"/>
      <c r="B3372" s="61"/>
      <c r="C3372" s="65"/>
      <c r="D3372" s="66"/>
      <c r="E3372" s="51"/>
      <c r="F3372" s="51"/>
      <c r="G3372" s="51"/>
      <c r="H3372" s="51"/>
      <c r="I3372" s="88"/>
    </row>
    <row r="3373" spans="1:9">
      <c r="A3373" s="92"/>
      <c r="B3373" s="61"/>
      <c r="C3373" s="65"/>
      <c r="D3373" s="66"/>
      <c r="E3373" s="51"/>
      <c r="F3373" s="51"/>
      <c r="G3373" s="51"/>
      <c r="H3373" s="51"/>
      <c r="I3373" s="88"/>
    </row>
    <row r="3374" spans="1:9">
      <c r="A3374" s="92"/>
      <c r="B3374" s="61"/>
      <c r="C3374" s="65"/>
      <c r="D3374" s="69" t="s">
        <v>86</v>
      </c>
      <c r="E3374" s="51"/>
      <c r="F3374" s="51"/>
      <c r="G3374" s="51"/>
      <c r="H3374" s="51"/>
      <c r="I3374" s="88"/>
    </row>
    <row r="3375" spans="1:9" ht="45">
      <c r="A3375" s="93"/>
      <c r="B3375" s="70" t="s">
        <v>76</v>
      </c>
      <c r="C3375" s="72" t="s">
        <v>1425</v>
      </c>
      <c r="D3375" s="75" t="s">
        <v>369</v>
      </c>
      <c r="E3375" s="51"/>
      <c r="F3375" s="51"/>
      <c r="G3375" s="51"/>
      <c r="H3375" s="51"/>
      <c r="I3375" s="88"/>
    </row>
    <row r="3376" spans="1:9" ht="180">
      <c r="A3376" s="94"/>
      <c r="B3376" s="71" t="s">
        <v>87</v>
      </c>
      <c r="C3376" s="73" t="s">
        <v>1373</v>
      </c>
      <c r="D3376" s="75" t="s">
        <v>83</v>
      </c>
      <c r="E3376" s="51"/>
      <c r="F3376" s="51"/>
      <c r="G3376" s="51"/>
      <c r="H3376" s="51"/>
      <c r="I3376" s="88"/>
    </row>
    <row r="3377" spans="1:9" ht="54">
      <c r="A3377" s="95"/>
      <c r="B3377" s="71"/>
      <c r="C3377" s="57" t="s">
        <v>1427</v>
      </c>
      <c r="D3377" s="75" t="s">
        <v>1486</v>
      </c>
      <c r="E3377" s="51"/>
      <c r="F3377" s="51"/>
      <c r="G3377" s="51"/>
      <c r="H3377" s="51"/>
      <c r="I3377" s="88"/>
    </row>
    <row r="3378" spans="1:9" ht="27">
      <c r="A3378" s="95" t="s">
        <v>29</v>
      </c>
      <c r="B3378" s="71"/>
      <c r="C3378" s="74" t="s">
        <v>368</v>
      </c>
      <c r="D3378" s="76" t="s">
        <v>1487</v>
      </c>
      <c r="E3378" s="51"/>
      <c r="F3378" s="51"/>
      <c r="G3378" s="51"/>
      <c r="H3378" s="51"/>
      <c r="I3378" s="88"/>
    </row>
    <row r="3379" spans="1:9">
      <c r="A3379" s="95"/>
      <c r="B3379" s="71"/>
      <c r="C3379" s="74"/>
      <c r="D3379" s="75"/>
      <c r="E3379" s="51"/>
      <c r="F3379" s="51"/>
      <c r="G3379" s="51"/>
      <c r="H3379" s="51"/>
      <c r="I3379" s="88"/>
    </row>
    <row r="3380" spans="1:9">
      <c r="A3380" s="95"/>
      <c r="B3380" s="71"/>
      <c r="C3380" s="74"/>
      <c r="D3380" s="75"/>
      <c r="E3380" s="51"/>
      <c r="F3380" s="51"/>
      <c r="G3380" s="51"/>
      <c r="H3380" s="51"/>
      <c r="I3380" s="88"/>
    </row>
    <row r="3381" spans="1:9">
      <c r="A3381" s="95"/>
      <c r="B3381" s="71"/>
      <c r="C3381" s="74"/>
      <c r="D3381" s="75"/>
      <c r="E3381" s="51"/>
      <c r="F3381" s="51"/>
      <c r="G3381" s="51"/>
      <c r="H3381" s="51"/>
      <c r="I3381" s="88"/>
    </row>
    <row r="3382" spans="1:9">
      <c r="A3382" s="95"/>
      <c r="B3382" s="71"/>
      <c r="C3382" s="74"/>
      <c r="D3382" s="78" t="s">
        <v>86</v>
      </c>
      <c r="E3382" s="51"/>
      <c r="F3382" s="51"/>
      <c r="G3382" s="51"/>
      <c r="H3382" s="51"/>
      <c r="I3382" s="88"/>
    </row>
    <row r="3383" spans="1:9" ht="45">
      <c r="A3383" s="90"/>
      <c r="B3383" s="60" t="s">
        <v>76</v>
      </c>
      <c r="C3383" s="62" t="s">
        <v>1495</v>
      </c>
      <c r="D3383" s="66" t="s">
        <v>369</v>
      </c>
      <c r="E3383" s="51"/>
      <c r="F3383" s="51"/>
      <c r="G3383" s="51"/>
      <c r="H3383" s="51"/>
      <c r="I3383" s="88"/>
    </row>
    <row r="3384" spans="1:9" ht="180">
      <c r="A3384" s="91"/>
      <c r="B3384" s="61" t="s">
        <v>87</v>
      </c>
      <c r="C3384" s="63" t="s">
        <v>1374</v>
      </c>
      <c r="D3384" s="66" t="s">
        <v>83</v>
      </c>
      <c r="E3384" s="51"/>
      <c r="F3384" s="51"/>
      <c r="G3384" s="51"/>
      <c r="H3384" s="51"/>
      <c r="I3384" s="88"/>
    </row>
    <row r="3385" spans="1:9" ht="54">
      <c r="A3385" s="92"/>
      <c r="B3385" s="61"/>
      <c r="C3385" s="64" t="s">
        <v>1496</v>
      </c>
      <c r="D3385" s="66" t="s">
        <v>1486</v>
      </c>
      <c r="E3385" s="51"/>
      <c r="F3385" s="51"/>
      <c r="G3385" s="51"/>
      <c r="H3385" s="51"/>
      <c r="I3385" s="88"/>
    </row>
    <row r="3386" spans="1:9" ht="27">
      <c r="A3386" s="92" t="s">
        <v>29</v>
      </c>
      <c r="B3386" s="61"/>
      <c r="C3386" s="65" t="s">
        <v>368</v>
      </c>
      <c r="D3386" s="67" t="s">
        <v>1487</v>
      </c>
      <c r="E3386" s="51"/>
      <c r="F3386" s="51"/>
      <c r="G3386" s="51"/>
      <c r="H3386" s="51"/>
      <c r="I3386" s="88"/>
    </row>
    <row r="3387" spans="1:9">
      <c r="A3387" s="92"/>
      <c r="B3387" s="61"/>
      <c r="C3387" s="65"/>
      <c r="D3387" s="66"/>
      <c r="E3387" s="51"/>
      <c r="F3387" s="51"/>
      <c r="G3387" s="51"/>
      <c r="H3387" s="51"/>
      <c r="I3387" s="88"/>
    </row>
    <row r="3388" spans="1:9">
      <c r="A3388" s="92"/>
      <c r="B3388" s="61"/>
      <c r="C3388" s="65"/>
      <c r="D3388" s="66"/>
      <c r="E3388" s="51"/>
      <c r="F3388" s="51"/>
      <c r="G3388" s="51"/>
      <c r="H3388" s="51"/>
      <c r="I3388" s="88"/>
    </row>
    <row r="3389" spans="1:9">
      <c r="A3389" s="92"/>
      <c r="B3389" s="61"/>
      <c r="C3389" s="65"/>
      <c r="D3389" s="66"/>
      <c r="E3389" s="51"/>
      <c r="F3389" s="51"/>
      <c r="G3389" s="51"/>
      <c r="H3389" s="51"/>
      <c r="I3389" s="88"/>
    </row>
    <row r="3390" spans="1:9">
      <c r="A3390" s="92"/>
      <c r="B3390" s="61"/>
      <c r="C3390" s="65"/>
      <c r="D3390" s="69" t="s">
        <v>86</v>
      </c>
      <c r="E3390" s="51"/>
      <c r="F3390" s="51"/>
      <c r="G3390" s="51"/>
      <c r="H3390" s="51"/>
      <c r="I3390" s="88"/>
    </row>
    <row r="3391" spans="1:9" ht="45">
      <c r="A3391" s="93"/>
      <c r="B3391" s="70" t="s">
        <v>76</v>
      </c>
      <c r="C3391" s="72" t="s">
        <v>1497</v>
      </c>
      <c r="D3391" s="75" t="s">
        <v>369</v>
      </c>
      <c r="E3391" s="51"/>
      <c r="F3391" s="51"/>
      <c r="G3391" s="51"/>
      <c r="H3391" s="51"/>
      <c r="I3391" s="88"/>
    </row>
    <row r="3392" spans="1:9" ht="180">
      <c r="A3392" s="94"/>
      <c r="B3392" s="71" t="s">
        <v>87</v>
      </c>
      <c r="C3392" s="73" t="s">
        <v>1368</v>
      </c>
      <c r="D3392" s="75" t="s">
        <v>83</v>
      </c>
      <c r="E3392" s="51"/>
      <c r="F3392" s="51"/>
      <c r="G3392" s="51"/>
      <c r="H3392" s="51"/>
      <c r="I3392" s="88"/>
    </row>
    <row r="3393" spans="1:9" ht="45">
      <c r="A3393" s="95"/>
      <c r="B3393" s="71"/>
      <c r="C3393" s="57" t="s">
        <v>1498</v>
      </c>
      <c r="D3393" s="75" t="s">
        <v>1486</v>
      </c>
      <c r="E3393" s="51"/>
      <c r="F3393" s="51"/>
      <c r="G3393" s="51"/>
      <c r="H3393" s="51"/>
      <c r="I3393" s="88"/>
    </row>
    <row r="3394" spans="1:9" ht="27">
      <c r="A3394" s="95" t="s">
        <v>29</v>
      </c>
      <c r="B3394" s="71"/>
      <c r="C3394" s="74" t="s">
        <v>368</v>
      </c>
      <c r="D3394" s="76" t="s">
        <v>1487</v>
      </c>
      <c r="E3394" s="51"/>
      <c r="F3394" s="51"/>
      <c r="G3394" s="51"/>
      <c r="H3394" s="51"/>
      <c r="I3394" s="88"/>
    </row>
    <row r="3395" spans="1:9">
      <c r="A3395" s="95"/>
      <c r="B3395" s="71"/>
      <c r="C3395" s="74"/>
      <c r="D3395" s="75"/>
      <c r="E3395" s="51"/>
      <c r="F3395" s="51"/>
      <c r="G3395" s="51"/>
      <c r="H3395" s="51"/>
      <c r="I3395" s="88"/>
    </row>
    <row r="3396" spans="1:9">
      <c r="A3396" s="95"/>
      <c r="B3396" s="71"/>
      <c r="C3396" s="74"/>
      <c r="D3396" s="75"/>
      <c r="E3396" s="51"/>
      <c r="F3396" s="51"/>
      <c r="G3396" s="51"/>
      <c r="H3396" s="51"/>
      <c r="I3396" s="88"/>
    </row>
    <row r="3397" spans="1:9">
      <c r="A3397" s="95"/>
      <c r="B3397" s="71"/>
      <c r="C3397" s="74"/>
      <c r="D3397" s="75"/>
      <c r="E3397" s="51"/>
      <c r="F3397" s="51"/>
      <c r="G3397" s="51"/>
      <c r="H3397" s="51"/>
      <c r="I3397" s="88"/>
    </row>
    <row r="3398" spans="1:9">
      <c r="A3398" s="95"/>
      <c r="B3398" s="71"/>
      <c r="C3398" s="74"/>
      <c r="D3398" s="78" t="s">
        <v>86</v>
      </c>
      <c r="E3398" s="51"/>
      <c r="F3398" s="51"/>
      <c r="G3398" s="51"/>
      <c r="H3398" s="51"/>
      <c r="I3398" s="88"/>
    </row>
    <row r="3399" spans="1:9" ht="45">
      <c r="A3399" s="90"/>
      <c r="B3399" s="60" t="s">
        <v>76</v>
      </c>
      <c r="C3399" s="62" t="s">
        <v>1499</v>
      </c>
      <c r="D3399" s="66" t="s">
        <v>369</v>
      </c>
      <c r="E3399" s="51"/>
      <c r="F3399" s="51"/>
      <c r="G3399" s="51"/>
      <c r="H3399" s="51"/>
      <c r="I3399" s="88"/>
    </row>
    <row r="3400" spans="1:9" ht="180">
      <c r="A3400" s="91"/>
      <c r="B3400" s="61" t="s">
        <v>87</v>
      </c>
      <c r="C3400" s="63" t="s">
        <v>1371</v>
      </c>
      <c r="D3400" s="66" t="s">
        <v>83</v>
      </c>
      <c r="E3400" s="51"/>
      <c r="F3400" s="51"/>
      <c r="G3400" s="51"/>
      <c r="H3400" s="51"/>
      <c r="I3400" s="88"/>
    </row>
    <row r="3401" spans="1:9" ht="45">
      <c r="A3401" s="92"/>
      <c r="B3401" s="61"/>
      <c r="C3401" s="64" t="s">
        <v>1500</v>
      </c>
      <c r="D3401" s="66" t="s">
        <v>1486</v>
      </c>
      <c r="E3401" s="51"/>
      <c r="F3401" s="51"/>
      <c r="G3401" s="51"/>
      <c r="H3401" s="51"/>
      <c r="I3401" s="88"/>
    </row>
    <row r="3402" spans="1:9" ht="27">
      <c r="A3402" s="92" t="s">
        <v>29</v>
      </c>
      <c r="B3402" s="61"/>
      <c r="C3402" s="65" t="s">
        <v>368</v>
      </c>
      <c r="D3402" s="67" t="s">
        <v>1487</v>
      </c>
      <c r="E3402" s="51"/>
      <c r="F3402" s="51"/>
      <c r="G3402" s="51"/>
      <c r="H3402" s="51"/>
      <c r="I3402" s="88"/>
    </row>
    <row r="3403" spans="1:9">
      <c r="A3403" s="92"/>
      <c r="B3403" s="61"/>
      <c r="C3403" s="65"/>
      <c r="D3403" s="66"/>
      <c r="E3403" s="51"/>
      <c r="F3403" s="51"/>
      <c r="G3403" s="51"/>
      <c r="H3403" s="51"/>
      <c r="I3403" s="88"/>
    </row>
    <row r="3404" spans="1:9">
      <c r="A3404" s="92"/>
      <c r="B3404" s="61"/>
      <c r="C3404" s="65"/>
      <c r="D3404" s="66"/>
      <c r="E3404" s="51"/>
      <c r="F3404" s="51"/>
      <c r="G3404" s="51"/>
      <c r="H3404" s="51"/>
      <c r="I3404" s="88"/>
    </row>
    <row r="3405" spans="1:9">
      <c r="A3405" s="92"/>
      <c r="B3405" s="61"/>
      <c r="C3405" s="65"/>
      <c r="D3405" s="66"/>
      <c r="E3405" s="51"/>
      <c r="F3405" s="51"/>
      <c r="G3405" s="51"/>
      <c r="H3405" s="51"/>
      <c r="I3405" s="88"/>
    </row>
    <row r="3406" spans="1:9">
      <c r="A3406" s="92"/>
      <c r="B3406" s="61"/>
      <c r="C3406" s="65"/>
      <c r="D3406" s="69" t="s">
        <v>86</v>
      </c>
      <c r="E3406" s="51"/>
      <c r="F3406" s="51"/>
      <c r="G3406" s="51"/>
      <c r="H3406" s="51"/>
      <c r="I3406" s="88"/>
    </row>
    <row r="3407" spans="1:9" ht="45">
      <c r="A3407" s="93"/>
      <c r="B3407" s="70" t="s">
        <v>76</v>
      </c>
      <c r="C3407" s="72" t="s">
        <v>1297</v>
      </c>
      <c r="D3407" s="75" t="s">
        <v>369</v>
      </c>
      <c r="E3407" s="51"/>
      <c r="F3407" s="51"/>
      <c r="G3407" s="51"/>
      <c r="H3407" s="51"/>
      <c r="I3407" s="88"/>
    </row>
    <row r="3408" spans="1:9" ht="180">
      <c r="A3408" s="94"/>
      <c r="B3408" s="71" t="s">
        <v>87</v>
      </c>
      <c r="C3408" s="73" t="s">
        <v>1501</v>
      </c>
      <c r="D3408" s="75" t="s">
        <v>83</v>
      </c>
      <c r="E3408" s="51"/>
      <c r="F3408" s="51"/>
      <c r="G3408" s="51"/>
      <c r="H3408" s="51"/>
      <c r="I3408" s="88"/>
    </row>
    <row r="3409" spans="1:9" ht="45">
      <c r="A3409" s="95"/>
      <c r="B3409" s="71"/>
      <c r="C3409" s="57" t="s">
        <v>1299</v>
      </c>
      <c r="D3409" s="75" t="s">
        <v>1486</v>
      </c>
      <c r="E3409" s="51"/>
      <c r="F3409" s="51"/>
      <c r="G3409" s="51"/>
      <c r="H3409" s="51"/>
      <c r="I3409" s="88"/>
    </row>
    <row r="3410" spans="1:9" ht="27">
      <c r="A3410" s="95" t="s">
        <v>29</v>
      </c>
      <c r="B3410" s="71"/>
      <c r="C3410" s="74" t="s">
        <v>368</v>
      </c>
      <c r="D3410" s="76" t="s">
        <v>1487</v>
      </c>
      <c r="E3410" s="51"/>
      <c r="F3410" s="51"/>
      <c r="G3410" s="51"/>
      <c r="H3410" s="51"/>
      <c r="I3410" s="88"/>
    </row>
    <row r="3411" spans="1:9">
      <c r="A3411" s="95"/>
      <c r="B3411" s="71"/>
      <c r="C3411" s="74"/>
      <c r="D3411" s="75"/>
      <c r="E3411" s="51"/>
      <c r="F3411" s="51"/>
      <c r="G3411" s="51"/>
      <c r="H3411" s="51"/>
      <c r="I3411" s="88"/>
    </row>
    <row r="3412" spans="1:9">
      <c r="A3412" s="95"/>
      <c r="B3412" s="71"/>
      <c r="C3412" s="74"/>
      <c r="D3412" s="75"/>
      <c r="E3412" s="51"/>
      <c r="F3412" s="51"/>
      <c r="G3412" s="51"/>
      <c r="H3412" s="51"/>
      <c r="I3412" s="88"/>
    </row>
    <row r="3413" spans="1:9">
      <c r="A3413" s="95"/>
      <c r="B3413" s="71"/>
      <c r="C3413" s="74"/>
      <c r="D3413" s="75"/>
      <c r="E3413" s="51"/>
      <c r="F3413" s="51"/>
      <c r="G3413" s="51"/>
      <c r="H3413" s="51"/>
      <c r="I3413" s="88"/>
    </row>
    <row r="3414" spans="1:9">
      <c r="A3414" s="95"/>
      <c r="B3414" s="71"/>
      <c r="C3414" s="74"/>
      <c r="D3414" s="78" t="s">
        <v>86</v>
      </c>
      <c r="E3414" s="51"/>
      <c r="F3414" s="51"/>
      <c r="G3414" s="51"/>
      <c r="H3414" s="51"/>
      <c r="I3414" s="88"/>
    </row>
    <row r="3415" spans="1:9" ht="45">
      <c r="A3415" s="90"/>
      <c r="B3415" s="60" t="s">
        <v>117</v>
      </c>
      <c r="C3415" s="62" t="s">
        <v>1297</v>
      </c>
      <c r="D3415" s="66" t="s">
        <v>92</v>
      </c>
      <c r="E3415" s="51"/>
      <c r="F3415" s="51"/>
      <c r="G3415" s="51"/>
      <c r="H3415" s="51"/>
      <c r="I3415" s="88"/>
    </row>
    <row r="3416" spans="1:9" ht="36">
      <c r="A3416" s="91"/>
      <c r="B3416" s="61" t="s">
        <v>87</v>
      </c>
      <c r="C3416" s="63" t="s">
        <v>1502</v>
      </c>
      <c r="D3416" s="66" t="s">
        <v>83</v>
      </c>
      <c r="E3416" s="51"/>
      <c r="F3416" s="51"/>
      <c r="G3416" s="51"/>
      <c r="H3416" s="51"/>
      <c r="I3416" s="88"/>
    </row>
    <row r="3417" spans="1:9" ht="45">
      <c r="A3417" s="92"/>
      <c r="B3417" s="61"/>
      <c r="C3417" s="64" t="s">
        <v>1299</v>
      </c>
      <c r="D3417" s="66" t="s">
        <v>1486</v>
      </c>
      <c r="E3417" s="51"/>
      <c r="F3417" s="51"/>
      <c r="G3417" s="51"/>
      <c r="H3417" s="51"/>
      <c r="I3417" s="88"/>
    </row>
    <row r="3418" spans="1:9" ht="36">
      <c r="A3418" s="92" t="s">
        <v>75</v>
      </c>
      <c r="B3418" s="61"/>
      <c r="C3418" s="65" t="s">
        <v>91</v>
      </c>
      <c r="D3418" s="67" t="s">
        <v>1487</v>
      </c>
      <c r="E3418" s="51"/>
      <c r="F3418" s="51"/>
      <c r="G3418" s="51"/>
      <c r="H3418" s="51"/>
      <c r="I3418" s="88"/>
    </row>
    <row r="3419" spans="1:9">
      <c r="A3419" s="92"/>
      <c r="B3419" s="61"/>
      <c r="C3419" s="65"/>
      <c r="D3419" s="66"/>
      <c r="E3419" s="51"/>
      <c r="F3419" s="51"/>
      <c r="G3419" s="51"/>
      <c r="H3419" s="51"/>
      <c r="I3419" s="88"/>
    </row>
    <row r="3420" spans="1:9">
      <c r="A3420" s="92"/>
      <c r="B3420" s="61"/>
      <c r="C3420" s="65"/>
      <c r="D3420" s="66"/>
      <c r="E3420" s="51"/>
      <c r="F3420" s="51"/>
      <c r="G3420" s="51"/>
      <c r="H3420" s="51"/>
      <c r="I3420" s="88"/>
    </row>
    <row r="3421" spans="1:9">
      <c r="A3421" s="92"/>
      <c r="B3421" s="61"/>
      <c r="C3421" s="65"/>
      <c r="D3421" s="66"/>
      <c r="E3421" s="51"/>
      <c r="F3421" s="51"/>
      <c r="G3421" s="51"/>
      <c r="H3421" s="51"/>
      <c r="I3421" s="88"/>
    </row>
    <row r="3422" spans="1:9">
      <c r="A3422" s="92"/>
      <c r="B3422" s="61"/>
      <c r="C3422" s="65"/>
      <c r="D3422" s="69" t="s">
        <v>86</v>
      </c>
      <c r="E3422" s="51"/>
      <c r="F3422" s="51"/>
      <c r="G3422" s="51"/>
      <c r="H3422" s="51"/>
      <c r="I3422" s="88"/>
    </row>
    <row r="3423" spans="1:9" ht="45">
      <c r="A3423" s="93"/>
      <c r="B3423" s="70" t="s">
        <v>76</v>
      </c>
      <c r="C3423" s="72" t="s">
        <v>1330</v>
      </c>
      <c r="D3423" s="75" t="s">
        <v>369</v>
      </c>
      <c r="E3423" s="51"/>
      <c r="F3423" s="51"/>
      <c r="G3423" s="51"/>
      <c r="H3423" s="51"/>
      <c r="I3423" s="88"/>
    </row>
    <row r="3424" spans="1:9" ht="180">
      <c r="A3424" s="94"/>
      <c r="B3424" s="71" t="s">
        <v>87</v>
      </c>
      <c r="C3424" s="73" t="s">
        <v>1373</v>
      </c>
      <c r="D3424" s="75" t="s">
        <v>83</v>
      </c>
      <c r="E3424" s="51"/>
      <c r="F3424" s="51"/>
      <c r="G3424" s="51"/>
      <c r="H3424" s="51"/>
      <c r="I3424" s="88"/>
    </row>
    <row r="3425" spans="1:9" ht="45">
      <c r="A3425" s="95"/>
      <c r="B3425" s="71"/>
      <c r="C3425" s="57" t="s">
        <v>1332</v>
      </c>
      <c r="D3425" s="75" t="s">
        <v>1486</v>
      </c>
      <c r="E3425" s="51"/>
      <c r="F3425" s="51"/>
      <c r="G3425" s="51"/>
      <c r="H3425" s="51"/>
      <c r="I3425" s="88"/>
    </row>
    <row r="3426" spans="1:9" ht="27">
      <c r="A3426" s="95" t="s">
        <v>29</v>
      </c>
      <c r="B3426" s="71"/>
      <c r="C3426" s="74" t="s">
        <v>368</v>
      </c>
      <c r="D3426" s="76" t="s">
        <v>1487</v>
      </c>
      <c r="E3426" s="51"/>
      <c r="F3426" s="51"/>
      <c r="G3426" s="51"/>
      <c r="H3426" s="51"/>
      <c r="I3426" s="88"/>
    </row>
    <row r="3427" spans="1:9">
      <c r="A3427" s="95"/>
      <c r="B3427" s="71"/>
      <c r="C3427" s="74"/>
      <c r="D3427" s="75"/>
      <c r="E3427" s="51"/>
      <c r="F3427" s="51"/>
      <c r="G3427" s="51"/>
      <c r="H3427" s="51"/>
      <c r="I3427" s="88"/>
    </row>
    <row r="3428" spans="1:9">
      <c r="A3428" s="95"/>
      <c r="B3428" s="71"/>
      <c r="C3428" s="74"/>
      <c r="D3428" s="75"/>
      <c r="E3428" s="51"/>
      <c r="F3428" s="51"/>
      <c r="G3428" s="51"/>
      <c r="H3428" s="51"/>
      <c r="I3428" s="88"/>
    </row>
    <row r="3429" spans="1:9">
      <c r="A3429" s="95"/>
      <c r="B3429" s="71"/>
      <c r="C3429" s="74"/>
      <c r="D3429" s="75"/>
      <c r="E3429" s="51"/>
      <c r="F3429" s="51"/>
      <c r="G3429" s="51"/>
      <c r="H3429" s="51"/>
      <c r="I3429" s="88"/>
    </row>
    <row r="3430" spans="1:9">
      <c r="A3430" s="95"/>
      <c r="B3430" s="71"/>
      <c r="C3430" s="74"/>
      <c r="D3430" s="78" t="s">
        <v>86</v>
      </c>
      <c r="E3430" s="51"/>
      <c r="F3430" s="51"/>
      <c r="G3430" s="51"/>
      <c r="H3430" s="51"/>
      <c r="I3430" s="88"/>
    </row>
    <row r="3431" spans="1:9" ht="45">
      <c r="A3431" s="90"/>
      <c r="B3431" s="60" t="s">
        <v>76</v>
      </c>
      <c r="C3431" s="62" t="s">
        <v>1503</v>
      </c>
      <c r="D3431" s="66" t="s">
        <v>369</v>
      </c>
      <c r="E3431" s="51"/>
      <c r="F3431" s="51"/>
      <c r="G3431" s="51"/>
      <c r="H3431" s="51"/>
      <c r="I3431" s="88"/>
    </row>
    <row r="3432" spans="1:9" ht="180">
      <c r="A3432" s="91"/>
      <c r="B3432" s="61" t="s">
        <v>87</v>
      </c>
      <c r="C3432" s="63" t="s">
        <v>1374</v>
      </c>
      <c r="D3432" s="66" t="s">
        <v>83</v>
      </c>
      <c r="E3432" s="51"/>
      <c r="F3432" s="51"/>
      <c r="G3432" s="51"/>
      <c r="H3432" s="51"/>
      <c r="I3432" s="88"/>
    </row>
    <row r="3433" spans="1:9" ht="45">
      <c r="A3433" s="92"/>
      <c r="B3433" s="61"/>
      <c r="C3433" s="64" t="s">
        <v>1504</v>
      </c>
      <c r="D3433" s="66" t="s">
        <v>1486</v>
      </c>
      <c r="E3433" s="51"/>
      <c r="F3433" s="51"/>
      <c r="G3433" s="51"/>
      <c r="H3433" s="51"/>
      <c r="I3433" s="88"/>
    </row>
    <row r="3434" spans="1:9" ht="27">
      <c r="A3434" s="92" t="s">
        <v>29</v>
      </c>
      <c r="B3434" s="61"/>
      <c r="C3434" s="65" t="s">
        <v>368</v>
      </c>
      <c r="D3434" s="67" t="s">
        <v>1487</v>
      </c>
      <c r="E3434" s="51"/>
      <c r="F3434" s="51"/>
      <c r="G3434" s="51"/>
      <c r="H3434" s="51"/>
      <c r="I3434" s="88"/>
    </row>
    <row r="3435" spans="1:9">
      <c r="A3435" s="92"/>
      <c r="B3435" s="61"/>
      <c r="C3435" s="65"/>
      <c r="D3435" s="66"/>
      <c r="E3435" s="51"/>
      <c r="F3435" s="51"/>
      <c r="G3435" s="51"/>
      <c r="H3435" s="51"/>
      <c r="I3435" s="88"/>
    </row>
    <row r="3436" spans="1:9">
      <c r="A3436" s="92"/>
      <c r="B3436" s="61"/>
      <c r="C3436" s="65"/>
      <c r="D3436" s="66"/>
      <c r="E3436" s="51"/>
      <c r="F3436" s="51"/>
      <c r="G3436" s="51"/>
      <c r="H3436" s="51"/>
      <c r="I3436" s="88"/>
    </row>
    <row r="3437" spans="1:9">
      <c r="A3437" s="92"/>
      <c r="B3437" s="61"/>
      <c r="C3437" s="65"/>
      <c r="D3437" s="66"/>
      <c r="E3437" s="51"/>
      <c r="F3437" s="51"/>
      <c r="G3437" s="51"/>
      <c r="H3437" s="51"/>
      <c r="I3437" s="88"/>
    </row>
    <row r="3438" spans="1:9">
      <c r="A3438" s="92"/>
      <c r="B3438" s="61"/>
      <c r="C3438" s="65"/>
      <c r="D3438" s="69" t="s">
        <v>86</v>
      </c>
      <c r="E3438" s="51"/>
      <c r="F3438" s="51"/>
      <c r="G3438" s="51"/>
      <c r="H3438" s="51"/>
      <c r="I3438" s="88"/>
    </row>
    <row r="3439" spans="1:9" ht="54">
      <c r="A3439" s="93"/>
      <c r="B3439" s="194" t="s">
        <v>76</v>
      </c>
      <c r="C3439" s="72" t="s">
        <v>1505</v>
      </c>
      <c r="D3439" s="75" t="s">
        <v>1388</v>
      </c>
      <c r="E3439" s="51"/>
      <c r="F3439" s="51"/>
      <c r="G3439" s="51"/>
      <c r="H3439" s="51"/>
      <c r="I3439" s="88"/>
    </row>
    <row r="3440" spans="1:9" ht="45">
      <c r="A3440" s="94"/>
      <c r="B3440" s="194"/>
      <c r="C3440" s="57" t="s">
        <v>1506</v>
      </c>
      <c r="D3440" s="75" t="s">
        <v>83</v>
      </c>
      <c r="E3440" s="51"/>
      <c r="F3440" s="51"/>
      <c r="G3440" s="51"/>
      <c r="H3440" s="51"/>
      <c r="I3440" s="88"/>
    </row>
    <row r="3441" spans="1:9" ht="36">
      <c r="A3441" s="95"/>
      <c r="B3441" s="194"/>
      <c r="C3441" s="74" t="s">
        <v>1387</v>
      </c>
      <c r="D3441" s="75" t="s">
        <v>1486</v>
      </c>
      <c r="E3441" s="51"/>
      <c r="F3441" s="51"/>
      <c r="G3441" s="51"/>
      <c r="H3441" s="51"/>
      <c r="I3441" s="88"/>
    </row>
    <row r="3442" spans="1:9">
      <c r="A3442" s="95" t="s">
        <v>75</v>
      </c>
      <c r="B3442" s="194"/>
      <c r="C3442" s="74"/>
      <c r="D3442" s="76" t="s">
        <v>1487</v>
      </c>
      <c r="E3442" s="51"/>
      <c r="F3442" s="51"/>
      <c r="G3442" s="51"/>
      <c r="H3442" s="51"/>
      <c r="I3442" s="88"/>
    </row>
    <row r="3443" spans="1:9">
      <c r="A3443" s="95"/>
      <c r="B3443" s="194"/>
      <c r="C3443" s="74"/>
      <c r="D3443" s="75"/>
      <c r="E3443" s="51"/>
      <c r="F3443" s="51"/>
      <c r="G3443" s="51"/>
      <c r="H3443" s="51"/>
      <c r="I3443" s="88"/>
    </row>
    <row r="3444" spans="1:9">
      <c r="A3444" s="95"/>
      <c r="B3444" s="194"/>
      <c r="C3444" s="74"/>
      <c r="D3444" s="75"/>
      <c r="E3444" s="51"/>
      <c r="F3444" s="51"/>
      <c r="G3444" s="51"/>
      <c r="H3444" s="51"/>
      <c r="I3444" s="88"/>
    </row>
    <row r="3445" spans="1:9">
      <c r="A3445" s="95"/>
      <c r="B3445" s="194"/>
      <c r="C3445" s="74"/>
      <c r="D3445" s="75"/>
      <c r="E3445" s="51"/>
      <c r="F3445" s="51"/>
      <c r="G3445" s="51"/>
      <c r="H3445" s="51"/>
      <c r="I3445" s="88"/>
    </row>
    <row r="3446" spans="1:9">
      <c r="A3446" s="95"/>
      <c r="B3446" s="194"/>
      <c r="C3446" s="74"/>
      <c r="D3446" s="78" t="s">
        <v>86</v>
      </c>
      <c r="E3446" s="51"/>
      <c r="F3446" s="51"/>
      <c r="G3446" s="51"/>
      <c r="H3446" s="51"/>
      <c r="I3446" s="88"/>
    </row>
    <row r="3447" spans="1:9" ht="18">
      <c r="A3447" s="90"/>
      <c r="B3447" s="60" t="s">
        <v>117</v>
      </c>
      <c r="C3447" s="62" t="s">
        <v>1416</v>
      </c>
      <c r="D3447" s="66" t="s">
        <v>1509</v>
      </c>
      <c r="E3447" s="51"/>
      <c r="F3447" s="51"/>
      <c r="G3447" s="51"/>
      <c r="H3447" s="51"/>
      <c r="I3447" s="88"/>
    </row>
    <row r="3448" spans="1:9" ht="18">
      <c r="A3448" s="91"/>
      <c r="B3448" s="61" t="s">
        <v>87</v>
      </c>
      <c r="C3448" s="63" t="s">
        <v>1507</v>
      </c>
      <c r="D3448" s="66" t="s">
        <v>83</v>
      </c>
      <c r="E3448" s="51"/>
      <c r="F3448" s="51"/>
      <c r="G3448" s="51"/>
      <c r="H3448" s="51"/>
      <c r="I3448" s="88"/>
    </row>
    <row r="3449" spans="1:9" ht="36">
      <c r="A3449" s="92"/>
      <c r="B3449" s="61"/>
      <c r="C3449" s="64" t="s">
        <v>1418</v>
      </c>
      <c r="D3449" s="66" t="s">
        <v>1486</v>
      </c>
      <c r="E3449" s="51"/>
      <c r="F3449" s="51"/>
      <c r="G3449" s="51"/>
      <c r="H3449" s="51"/>
      <c r="I3449" s="88"/>
    </row>
    <row r="3450" spans="1:9" ht="27">
      <c r="A3450" s="92" t="s">
        <v>75</v>
      </c>
      <c r="B3450" s="61"/>
      <c r="C3450" s="65" t="s">
        <v>1508</v>
      </c>
      <c r="D3450" s="67" t="s">
        <v>1487</v>
      </c>
      <c r="E3450" s="51"/>
      <c r="F3450" s="51"/>
      <c r="G3450" s="51"/>
      <c r="H3450" s="51"/>
      <c r="I3450" s="88"/>
    </row>
    <row r="3451" spans="1:9">
      <c r="A3451" s="92"/>
      <c r="B3451" s="61"/>
      <c r="C3451" s="65"/>
      <c r="D3451" s="66"/>
      <c r="E3451" s="51"/>
      <c r="F3451" s="51"/>
      <c r="G3451" s="51"/>
      <c r="H3451" s="51"/>
      <c r="I3451" s="88"/>
    </row>
    <row r="3452" spans="1:9">
      <c r="A3452" s="92"/>
      <c r="B3452" s="61"/>
      <c r="C3452" s="65"/>
      <c r="D3452" s="66"/>
      <c r="E3452" s="51"/>
      <c r="F3452" s="51"/>
      <c r="G3452" s="51"/>
      <c r="H3452" s="51"/>
      <c r="I3452" s="88"/>
    </row>
    <row r="3453" spans="1:9">
      <c r="A3453" s="92"/>
      <c r="B3453" s="61"/>
      <c r="C3453" s="65"/>
      <c r="D3453" s="66"/>
      <c r="E3453" s="51"/>
      <c r="F3453" s="51"/>
      <c r="G3453" s="51"/>
      <c r="H3453" s="51"/>
      <c r="I3453" s="88"/>
    </row>
    <row r="3454" spans="1:9">
      <c r="A3454" s="92"/>
      <c r="B3454" s="61"/>
      <c r="C3454" s="65"/>
      <c r="D3454" s="69" t="s">
        <v>86</v>
      </c>
      <c r="E3454" s="51"/>
      <c r="F3454" s="51"/>
      <c r="G3454" s="51"/>
      <c r="H3454" s="51"/>
      <c r="I3454" s="88"/>
    </row>
    <row r="3455" spans="1:9" ht="36">
      <c r="A3455" s="93"/>
      <c r="B3455" s="70" t="s">
        <v>76</v>
      </c>
      <c r="C3455" s="72" t="s">
        <v>1434</v>
      </c>
      <c r="D3455" s="75" t="s">
        <v>156</v>
      </c>
      <c r="E3455" s="51"/>
      <c r="F3455" s="51"/>
      <c r="G3455" s="51"/>
      <c r="H3455" s="51"/>
      <c r="I3455" s="88"/>
    </row>
    <row r="3456" spans="1:9" ht="63">
      <c r="A3456" s="94"/>
      <c r="B3456" s="71" t="s">
        <v>77</v>
      </c>
      <c r="C3456" s="73" t="s">
        <v>1510</v>
      </c>
      <c r="D3456" s="75" t="s">
        <v>83</v>
      </c>
      <c r="E3456" s="51"/>
      <c r="F3456" s="51"/>
      <c r="G3456" s="51"/>
      <c r="H3456" s="51"/>
      <c r="I3456" s="88"/>
    </row>
    <row r="3457" spans="1:9" ht="45">
      <c r="A3457" s="95"/>
      <c r="B3457" s="71"/>
      <c r="C3457" s="57" t="s">
        <v>1435</v>
      </c>
      <c r="D3457" s="75" t="s">
        <v>1511</v>
      </c>
      <c r="E3457" s="51"/>
      <c r="F3457" s="51"/>
      <c r="G3457" s="51"/>
      <c r="H3457" s="51"/>
      <c r="I3457" s="88"/>
    </row>
    <row r="3458" spans="1:9" ht="36">
      <c r="A3458" s="95" t="s">
        <v>29</v>
      </c>
      <c r="B3458" s="71"/>
      <c r="C3458" s="74" t="s">
        <v>155</v>
      </c>
      <c r="D3458" s="76" t="s">
        <v>1512</v>
      </c>
      <c r="E3458" s="51"/>
      <c r="F3458" s="51"/>
      <c r="G3458" s="51"/>
      <c r="H3458" s="51"/>
      <c r="I3458" s="88"/>
    </row>
    <row r="3459" spans="1:9">
      <c r="A3459" s="95"/>
      <c r="B3459" s="71"/>
      <c r="C3459" s="74"/>
      <c r="D3459" s="75"/>
      <c r="E3459" s="51"/>
      <c r="F3459" s="51"/>
      <c r="G3459" s="51"/>
      <c r="H3459" s="51"/>
      <c r="I3459" s="88"/>
    </row>
    <row r="3460" spans="1:9">
      <c r="A3460" s="95"/>
      <c r="B3460" s="71"/>
      <c r="C3460" s="74"/>
      <c r="D3460" s="75"/>
      <c r="E3460" s="51"/>
      <c r="F3460" s="51"/>
      <c r="G3460" s="51"/>
      <c r="H3460" s="51"/>
      <c r="I3460" s="88"/>
    </row>
    <row r="3461" spans="1:9">
      <c r="A3461" s="95"/>
      <c r="B3461" s="71"/>
      <c r="C3461" s="74"/>
      <c r="D3461" s="75"/>
      <c r="E3461" s="51"/>
      <c r="F3461" s="51"/>
      <c r="G3461" s="51"/>
      <c r="H3461" s="51"/>
      <c r="I3461" s="88"/>
    </row>
    <row r="3462" spans="1:9">
      <c r="A3462" s="95"/>
      <c r="B3462" s="71"/>
      <c r="C3462" s="74"/>
      <c r="D3462" s="78" t="s">
        <v>86</v>
      </c>
      <c r="E3462" s="51"/>
      <c r="F3462" s="51"/>
      <c r="G3462" s="51"/>
      <c r="H3462" s="51"/>
      <c r="I3462" s="88"/>
    </row>
    <row r="3463" spans="1:9" ht="54">
      <c r="A3463" s="90"/>
      <c r="B3463" s="60" t="s">
        <v>76</v>
      </c>
      <c r="C3463" s="62" t="s">
        <v>1385</v>
      </c>
      <c r="D3463" s="66" t="s">
        <v>160</v>
      </c>
      <c r="E3463" s="51"/>
      <c r="F3463" s="51"/>
      <c r="G3463" s="51"/>
      <c r="H3463" s="51"/>
      <c r="I3463" s="88"/>
    </row>
    <row r="3464" spans="1:9">
      <c r="A3464" s="91"/>
      <c r="B3464" s="61" t="s">
        <v>77</v>
      </c>
      <c r="C3464" s="63" t="s">
        <v>159</v>
      </c>
      <c r="D3464" s="66" t="s">
        <v>83</v>
      </c>
      <c r="E3464" s="51"/>
      <c r="F3464" s="51"/>
      <c r="G3464" s="51"/>
      <c r="H3464" s="51"/>
      <c r="I3464" s="88"/>
    </row>
    <row r="3465" spans="1:9" ht="36">
      <c r="A3465" s="92"/>
      <c r="B3465" s="61"/>
      <c r="C3465" s="64" t="s">
        <v>1386</v>
      </c>
      <c r="D3465" s="66" t="s">
        <v>1511</v>
      </c>
      <c r="E3465" s="51"/>
      <c r="F3465" s="51"/>
      <c r="G3465" s="51"/>
      <c r="H3465" s="51"/>
      <c r="I3465" s="88"/>
    </row>
    <row r="3466" spans="1:9" ht="36">
      <c r="A3466" s="92" t="s">
        <v>75</v>
      </c>
      <c r="B3466" s="61"/>
      <c r="C3466" s="65" t="s">
        <v>91</v>
      </c>
      <c r="D3466" s="67" t="s">
        <v>1512</v>
      </c>
      <c r="E3466" s="51"/>
      <c r="F3466" s="51"/>
      <c r="G3466" s="51"/>
      <c r="H3466" s="51"/>
      <c r="I3466" s="88"/>
    </row>
    <row r="3467" spans="1:9">
      <c r="A3467" s="92"/>
      <c r="B3467" s="61"/>
      <c r="C3467" s="65"/>
      <c r="D3467" s="66"/>
      <c r="E3467" s="51"/>
      <c r="F3467" s="51"/>
      <c r="G3467" s="51"/>
      <c r="H3467" s="51"/>
      <c r="I3467" s="88"/>
    </row>
    <row r="3468" spans="1:9">
      <c r="A3468" s="92"/>
      <c r="B3468" s="61"/>
      <c r="C3468" s="65"/>
      <c r="D3468" s="66"/>
      <c r="E3468" s="51"/>
      <c r="F3468" s="51"/>
      <c r="G3468" s="51"/>
      <c r="H3468" s="51"/>
      <c r="I3468" s="88"/>
    </row>
    <row r="3469" spans="1:9">
      <c r="A3469" s="92"/>
      <c r="B3469" s="61"/>
      <c r="C3469" s="65"/>
      <c r="D3469" s="66"/>
      <c r="E3469" s="51"/>
      <c r="F3469" s="51"/>
      <c r="G3469" s="51"/>
      <c r="H3469" s="51"/>
      <c r="I3469" s="88"/>
    </row>
    <row r="3470" spans="1:9">
      <c r="A3470" s="92"/>
      <c r="B3470" s="61"/>
      <c r="C3470" s="65"/>
      <c r="D3470" s="69" t="s">
        <v>86</v>
      </c>
      <c r="E3470" s="51"/>
      <c r="F3470" s="51"/>
      <c r="G3470" s="51"/>
      <c r="H3470" s="51"/>
      <c r="I3470" s="88"/>
    </row>
    <row r="3471" spans="1:9" ht="36">
      <c r="A3471" s="93"/>
      <c r="B3471" s="70" t="s">
        <v>117</v>
      </c>
      <c r="C3471" s="72" t="s">
        <v>796</v>
      </c>
      <c r="D3471" s="75" t="s">
        <v>1514</v>
      </c>
      <c r="E3471" s="51"/>
      <c r="F3471" s="51"/>
      <c r="G3471" s="51"/>
      <c r="H3471" s="51"/>
      <c r="I3471" s="88"/>
    </row>
    <row r="3472" spans="1:9" ht="90">
      <c r="A3472" s="94"/>
      <c r="B3472" s="71" t="s">
        <v>87</v>
      </c>
      <c r="C3472" s="73" t="s">
        <v>1513</v>
      </c>
      <c r="D3472" s="75" t="s">
        <v>83</v>
      </c>
      <c r="E3472" s="51"/>
      <c r="F3472" s="51"/>
      <c r="G3472" s="51"/>
      <c r="H3472" s="51"/>
      <c r="I3472" s="88"/>
    </row>
    <row r="3473" spans="1:9" ht="54">
      <c r="A3473" s="95"/>
      <c r="B3473" s="71"/>
      <c r="C3473" s="57" t="s">
        <v>798</v>
      </c>
      <c r="D3473" s="75" t="s">
        <v>1515</v>
      </c>
      <c r="E3473" s="51"/>
      <c r="F3473" s="51"/>
      <c r="G3473" s="51"/>
      <c r="H3473" s="51"/>
      <c r="I3473" s="88"/>
    </row>
    <row r="3474" spans="1:9" ht="36">
      <c r="A3474" s="95" t="s">
        <v>75</v>
      </c>
      <c r="B3474" s="71"/>
      <c r="C3474" s="74" t="s">
        <v>320</v>
      </c>
      <c r="D3474" s="76" t="s">
        <v>1516</v>
      </c>
      <c r="E3474" s="51"/>
      <c r="F3474" s="51"/>
      <c r="G3474" s="51"/>
      <c r="H3474" s="51"/>
      <c r="I3474" s="88"/>
    </row>
    <row r="3475" spans="1:9">
      <c r="A3475" s="95"/>
      <c r="B3475" s="71"/>
      <c r="C3475" s="74"/>
      <c r="D3475" s="75"/>
      <c r="E3475" s="51"/>
      <c r="F3475" s="51"/>
      <c r="G3475" s="51"/>
      <c r="H3475" s="51"/>
      <c r="I3475" s="88"/>
    </row>
    <row r="3476" spans="1:9">
      <c r="A3476" s="95"/>
      <c r="B3476" s="71"/>
      <c r="C3476" s="74"/>
      <c r="D3476" s="75"/>
      <c r="E3476" s="51"/>
      <c r="F3476" s="51"/>
      <c r="G3476" s="51"/>
      <c r="H3476" s="51"/>
      <c r="I3476" s="88"/>
    </row>
    <row r="3477" spans="1:9">
      <c r="A3477" s="95"/>
      <c r="B3477" s="71"/>
      <c r="C3477" s="74"/>
      <c r="D3477" s="75"/>
      <c r="E3477" s="51"/>
      <c r="F3477" s="51"/>
      <c r="G3477" s="51"/>
      <c r="H3477" s="51"/>
      <c r="I3477" s="88"/>
    </row>
    <row r="3478" spans="1:9">
      <c r="A3478" s="95"/>
      <c r="B3478" s="71"/>
      <c r="C3478" s="74"/>
      <c r="D3478" s="78" t="s">
        <v>86</v>
      </c>
      <c r="E3478" s="51"/>
      <c r="F3478" s="51"/>
      <c r="G3478" s="51"/>
      <c r="H3478" s="51"/>
      <c r="I3478" s="88"/>
    </row>
    <row r="3479" spans="1:9" ht="18">
      <c r="A3479" s="90"/>
      <c r="B3479" s="60" t="s">
        <v>76</v>
      </c>
      <c r="C3479" s="62" t="s">
        <v>1416</v>
      </c>
      <c r="D3479" s="66" t="s">
        <v>1517</v>
      </c>
      <c r="E3479" s="51"/>
      <c r="F3479" s="51"/>
      <c r="G3479" s="51"/>
      <c r="H3479" s="51"/>
      <c r="I3479" s="88"/>
    </row>
    <row r="3480" spans="1:9" ht="36">
      <c r="A3480" s="91"/>
      <c r="B3480" s="61" t="s">
        <v>77</v>
      </c>
      <c r="C3480" s="64" t="s">
        <v>1418</v>
      </c>
      <c r="D3480" s="66" t="s">
        <v>83</v>
      </c>
      <c r="E3480" s="51"/>
      <c r="F3480" s="51"/>
      <c r="G3480" s="51"/>
      <c r="H3480" s="51"/>
      <c r="I3480" s="88"/>
    </row>
    <row r="3481" spans="1:9" ht="36">
      <c r="A3481" s="92"/>
      <c r="B3481" s="61"/>
      <c r="C3481" s="65" t="s">
        <v>616</v>
      </c>
      <c r="D3481" s="66" t="s">
        <v>1518</v>
      </c>
      <c r="E3481" s="51"/>
      <c r="F3481" s="51"/>
      <c r="G3481" s="51"/>
      <c r="H3481" s="51"/>
      <c r="I3481" s="88"/>
    </row>
    <row r="3482" spans="1:9">
      <c r="A3482" s="92" t="s">
        <v>75</v>
      </c>
      <c r="B3482" s="61"/>
      <c r="C3482" s="65"/>
      <c r="D3482" s="67" t="s">
        <v>1519</v>
      </c>
      <c r="E3482" s="51"/>
      <c r="F3482" s="51"/>
      <c r="G3482" s="51"/>
      <c r="H3482" s="51"/>
      <c r="I3482" s="88"/>
    </row>
    <row r="3483" spans="1:9">
      <c r="A3483" s="92"/>
      <c r="B3483" s="61"/>
      <c r="C3483" s="65"/>
      <c r="D3483" s="66"/>
      <c r="E3483" s="51"/>
      <c r="F3483" s="51"/>
      <c r="G3483" s="51"/>
      <c r="H3483" s="51"/>
      <c r="I3483" s="88"/>
    </row>
    <row r="3484" spans="1:9">
      <c r="A3484" s="92"/>
      <c r="B3484" s="61"/>
      <c r="C3484" s="65"/>
      <c r="D3484" s="66"/>
      <c r="E3484" s="51"/>
      <c r="F3484" s="51"/>
      <c r="G3484" s="51"/>
      <c r="H3484" s="51"/>
      <c r="I3484" s="88"/>
    </row>
    <row r="3485" spans="1:9">
      <c r="A3485" s="92"/>
      <c r="B3485" s="61"/>
      <c r="C3485" s="65"/>
      <c r="D3485" s="66"/>
      <c r="E3485" s="51"/>
      <c r="F3485" s="51"/>
      <c r="G3485" s="51"/>
      <c r="H3485" s="51"/>
      <c r="I3485" s="88"/>
    </row>
    <row r="3486" spans="1:9">
      <c r="A3486" s="92"/>
      <c r="B3486" s="61"/>
      <c r="C3486" s="65"/>
      <c r="D3486" s="69" t="s">
        <v>86</v>
      </c>
      <c r="E3486" s="51"/>
      <c r="F3486" s="51"/>
      <c r="G3486" s="51"/>
      <c r="H3486" s="51"/>
      <c r="I3486" s="88"/>
    </row>
    <row r="3487" spans="1:9" ht="54">
      <c r="A3487" s="93"/>
      <c r="B3487" s="70" t="s">
        <v>76</v>
      </c>
      <c r="C3487" s="72" t="s">
        <v>1385</v>
      </c>
      <c r="D3487" s="75" t="s">
        <v>1520</v>
      </c>
      <c r="E3487" s="51"/>
      <c r="F3487" s="51"/>
      <c r="G3487" s="51"/>
      <c r="H3487" s="51"/>
      <c r="I3487" s="88"/>
    </row>
    <row r="3488" spans="1:9">
      <c r="A3488" s="94"/>
      <c r="B3488" s="71" t="s">
        <v>77</v>
      </c>
      <c r="C3488" s="56"/>
      <c r="D3488" s="75" t="s">
        <v>83</v>
      </c>
      <c r="E3488" s="51"/>
      <c r="F3488" s="51"/>
      <c r="G3488" s="51"/>
      <c r="H3488" s="51"/>
      <c r="I3488" s="88"/>
    </row>
    <row r="3489" spans="1:9" ht="36">
      <c r="A3489" s="95"/>
      <c r="B3489" s="71"/>
      <c r="C3489" s="57" t="s">
        <v>1386</v>
      </c>
      <c r="D3489" s="75" t="s">
        <v>1521</v>
      </c>
      <c r="E3489" s="51"/>
      <c r="F3489" s="51"/>
      <c r="G3489" s="51"/>
      <c r="H3489" s="51"/>
      <c r="I3489" s="88"/>
    </row>
    <row r="3490" spans="1:9" ht="36">
      <c r="A3490" s="95" t="s">
        <v>75</v>
      </c>
      <c r="B3490" s="71"/>
      <c r="C3490" s="74" t="s">
        <v>820</v>
      </c>
      <c r="D3490" s="76" t="s">
        <v>1522</v>
      </c>
      <c r="E3490" s="51"/>
      <c r="F3490" s="51"/>
      <c r="G3490" s="51"/>
      <c r="H3490" s="51"/>
      <c r="I3490" s="88"/>
    </row>
    <row r="3491" spans="1:9">
      <c r="A3491" s="95"/>
      <c r="B3491" s="71"/>
      <c r="C3491" s="74"/>
      <c r="D3491" s="75"/>
      <c r="E3491" s="51"/>
      <c r="F3491" s="51"/>
      <c r="G3491" s="51"/>
      <c r="H3491" s="51"/>
      <c r="I3491" s="88"/>
    </row>
    <row r="3492" spans="1:9">
      <c r="A3492" s="95"/>
      <c r="B3492" s="71"/>
      <c r="C3492" s="74"/>
      <c r="D3492" s="75"/>
      <c r="E3492" s="51"/>
      <c r="F3492" s="51"/>
      <c r="G3492" s="51"/>
      <c r="H3492" s="51"/>
      <c r="I3492" s="88"/>
    </row>
    <row r="3493" spans="1:9">
      <c r="A3493" s="95"/>
      <c r="B3493" s="71"/>
      <c r="C3493" s="74"/>
      <c r="D3493" s="75"/>
      <c r="E3493" s="51"/>
      <c r="F3493" s="51"/>
      <c r="G3493" s="51"/>
      <c r="H3493" s="51"/>
      <c r="I3493" s="88"/>
    </row>
    <row r="3494" spans="1:9">
      <c r="A3494" s="95"/>
      <c r="B3494" s="71"/>
      <c r="C3494" s="74"/>
      <c r="D3494" s="78" t="s">
        <v>86</v>
      </c>
      <c r="E3494" s="51"/>
      <c r="F3494" s="51"/>
      <c r="G3494" s="51"/>
      <c r="H3494" s="51"/>
      <c r="I3494" s="88"/>
    </row>
    <row r="3495" spans="1:9" ht="45">
      <c r="A3495" s="90"/>
      <c r="B3495" s="60" t="s">
        <v>117</v>
      </c>
      <c r="C3495" s="62" t="s">
        <v>1493</v>
      </c>
      <c r="D3495" s="66" t="s">
        <v>1523</v>
      </c>
      <c r="E3495" s="51"/>
      <c r="F3495" s="51"/>
      <c r="G3495" s="51"/>
      <c r="H3495" s="51"/>
      <c r="I3495" s="88"/>
    </row>
    <row r="3496" spans="1:9" ht="54">
      <c r="A3496" s="91"/>
      <c r="B3496" s="61" t="s">
        <v>87</v>
      </c>
      <c r="C3496" s="64" t="s">
        <v>1494</v>
      </c>
      <c r="D3496" s="66" t="s">
        <v>83</v>
      </c>
      <c r="E3496" s="51"/>
      <c r="F3496" s="51"/>
      <c r="G3496" s="51"/>
      <c r="H3496" s="51"/>
      <c r="I3496" s="88"/>
    </row>
    <row r="3497" spans="1:9" ht="27">
      <c r="A3497" s="92"/>
      <c r="B3497" s="61"/>
      <c r="C3497" s="65" t="s">
        <v>390</v>
      </c>
      <c r="D3497" s="66" t="s">
        <v>1524</v>
      </c>
      <c r="E3497" s="51"/>
      <c r="F3497" s="51"/>
      <c r="G3497" s="51"/>
      <c r="H3497" s="51"/>
      <c r="I3497" s="88"/>
    </row>
    <row r="3498" spans="1:9">
      <c r="A3498" s="92" t="s">
        <v>75</v>
      </c>
      <c r="B3498" s="61"/>
      <c r="C3498" s="65"/>
      <c r="D3498" s="67" t="s">
        <v>1525</v>
      </c>
      <c r="E3498" s="51"/>
      <c r="F3498" s="51"/>
      <c r="G3498" s="51"/>
      <c r="H3498" s="51"/>
      <c r="I3498" s="88"/>
    </row>
    <row r="3499" spans="1:9">
      <c r="A3499" s="92"/>
      <c r="B3499" s="61"/>
      <c r="C3499" s="65"/>
      <c r="D3499" s="66"/>
      <c r="E3499" s="51"/>
      <c r="F3499" s="51"/>
      <c r="G3499" s="51"/>
      <c r="H3499" s="51"/>
      <c r="I3499" s="88"/>
    </row>
    <row r="3500" spans="1:9">
      <c r="A3500" s="92"/>
      <c r="B3500" s="61"/>
      <c r="C3500" s="65"/>
      <c r="D3500" s="66"/>
      <c r="E3500" s="51"/>
      <c r="F3500" s="51"/>
      <c r="G3500" s="51"/>
      <c r="H3500" s="51"/>
      <c r="I3500" s="88"/>
    </row>
    <row r="3501" spans="1:9">
      <c r="A3501" s="92"/>
      <c r="B3501" s="61"/>
      <c r="C3501" s="65"/>
      <c r="D3501" s="66"/>
      <c r="E3501" s="51"/>
      <c r="F3501" s="51"/>
      <c r="G3501" s="51"/>
      <c r="H3501" s="51"/>
      <c r="I3501" s="88"/>
    </row>
    <row r="3502" spans="1:9">
      <c r="A3502" s="92"/>
      <c r="B3502" s="61"/>
      <c r="C3502" s="65"/>
      <c r="D3502" s="69" t="s">
        <v>86</v>
      </c>
      <c r="E3502" s="51"/>
      <c r="F3502" s="51"/>
      <c r="G3502" s="51"/>
      <c r="H3502" s="51"/>
      <c r="I3502" s="88"/>
    </row>
    <row r="3503" spans="1:9" ht="18">
      <c r="A3503" s="93"/>
      <c r="B3503" s="70" t="s">
        <v>76</v>
      </c>
      <c r="C3503" s="72" t="s">
        <v>1416</v>
      </c>
      <c r="D3503" s="75" t="s">
        <v>270</v>
      </c>
      <c r="E3503" s="51"/>
      <c r="F3503" s="51"/>
      <c r="G3503" s="51"/>
      <c r="H3503" s="51"/>
      <c r="I3503" s="88"/>
    </row>
    <row r="3504" spans="1:9" ht="99">
      <c r="A3504" s="94"/>
      <c r="B3504" s="71" t="s">
        <v>77</v>
      </c>
      <c r="C3504" s="73" t="s">
        <v>268</v>
      </c>
      <c r="D3504" s="75" t="s">
        <v>83</v>
      </c>
      <c r="E3504" s="51"/>
      <c r="F3504" s="51"/>
      <c r="G3504" s="51"/>
      <c r="H3504" s="51"/>
      <c r="I3504" s="88"/>
    </row>
    <row r="3505" spans="1:9" ht="36">
      <c r="A3505" s="95"/>
      <c r="B3505" s="71"/>
      <c r="C3505" s="57" t="s">
        <v>1418</v>
      </c>
      <c r="D3505" s="75" t="s">
        <v>1526</v>
      </c>
      <c r="E3505" s="51"/>
      <c r="F3505" s="51"/>
      <c r="G3505" s="51"/>
      <c r="H3505" s="51"/>
      <c r="I3505" s="88"/>
    </row>
    <row r="3506" spans="1:9" ht="45">
      <c r="A3506" s="95" t="s">
        <v>75</v>
      </c>
      <c r="B3506" s="71"/>
      <c r="C3506" s="74" t="s">
        <v>269</v>
      </c>
      <c r="D3506" s="76" t="s">
        <v>1527</v>
      </c>
      <c r="E3506" s="51"/>
      <c r="F3506" s="51"/>
      <c r="G3506" s="51"/>
      <c r="H3506" s="51"/>
      <c r="I3506" s="88"/>
    </row>
    <row r="3507" spans="1:9">
      <c r="A3507" s="95"/>
      <c r="B3507" s="71"/>
      <c r="C3507" s="74"/>
      <c r="D3507" s="80" t="s">
        <v>1528</v>
      </c>
      <c r="E3507" s="51"/>
      <c r="F3507" s="51"/>
      <c r="G3507" s="51"/>
      <c r="H3507" s="51"/>
      <c r="I3507" s="88"/>
    </row>
    <row r="3508" spans="1:9">
      <c r="A3508" s="95"/>
      <c r="B3508" s="71"/>
      <c r="C3508" s="74"/>
      <c r="D3508" s="77"/>
      <c r="E3508" s="51"/>
      <c r="F3508" s="51"/>
      <c r="G3508" s="51"/>
      <c r="H3508" s="51"/>
      <c r="I3508" s="88"/>
    </row>
    <row r="3509" spans="1:9">
      <c r="A3509" s="95"/>
      <c r="B3509" s="71"/>
      <c r="C3509" s="74"/>
      <c r="D3509" s="77"/>
      <c r="E3509" s="51"/>
      <c r="F3509" s="51"/>
      <c r="G3509" s="51"/>
      <c r="H3509" s="51"/>
      <c r="I3509" s="88"/>
    </row>
    <row r="3510" spans="1:9">
      <c r="A3510" s="95"/>
      <c r="B3510" s="71"/>
      <c r="C3510" s="74"/>
      <c r="D3510" s="77"/>
      <c r="E3510" s="51"/>
      <c r="F3510" s="51"/>
      <c r="G3510" s="51"/>
      <c r="H3510" s="51"/>
      <c r="I3510" s="88"/>
    </row>
    <row r="3511" spans="1:9">
      <c r="A3511" s="95"/>
      <c r="B3511" s="71"/>
      <c r="C3511" s="74"/>
      <c r="D3511" s="78" t="s">
        <v>86</v>
      </c>
      <c r="E3511" s="51"/>
      <c r="F3511" s="51"/>
      <c r="G3511" s="51"/>
      <c r="H3511" s="51"/>
      <c r="I3511" s="88"/>
    </row>
    <row r="3512" spans="1:9" ht="90">
      <c r="A3512" s="90"/>
      <c r="B3512" s="195" t="s">
        <v>117</v>
      </c>
      <c r="C3512" s="62" t="s">
        <v>1529</v>
      </c>
      <c r="D3512" s="66" t="s">
        <v>1533</v>
      </c>
      <c r="E3512" s="51"/>
      <c r="F3512" s="51"/>
      <c r="G3512" s="51"/>
      <c r="H3512" s="51"/>
      <c r="I3512" s="88"/>
    </row>
    <row r="3513" spans="1:9" ht="27">
      <c r="A3513" s="91"/>
      <c r="B3513" s="195"/>
      <c r="C3513" s="63" t="s">
        <v>1530</v>
      </c>
      <c r="D3513" s="66" t="s">
        <v>83</v>
      </c>
      <c r="E3513" s="51"/>
      <c r="F3513" s="51"/>
      <c r="G3513" s="51"/>
      <c r="H3513" s="51"/>
      <c r="I3513" s="88"/>
    </row>
    <row r="3514" spans="1:9" ht="36">
      <c r="A3514" s="92"/>
      <c r="B3514" s="195"/>
      <c r="C3514" s="64" t="s">
        <v>1531</v>
      </c>
      <c r="D3514" s="66" t="s">
        <v>1534</v>
      </c>
      <c r="E3514" s="51"/>
      <c r="F3514" s="51"/>
      <c r="G3514" s="51"/>
      <c r="H3514" s="51"/>
      <c r="I3514" s="88"/>
    </row>
    <row r="3515" spans="1:9" ht="27">
      <c r="A3515" s="92" t="s">
        <v>29</v>
      </c>
      <c r="B3515" s="195"/>
      <c r="C3515" s="65" t="s">
        <v>1532</v>
      </c>
      <c r="D3515" s="67" t="s">
        <v>1535</v>
      </c>
      <c r="E3515" s="51"/>
      <c r="F3515" s="51"/>
      <c r="G3515" s="51"/>
      <c r="H3515" s="51"/>
      <c r="I3515" s="88"/>
    </row>
    <row r="3516" spans="1:9">
      <c r="A3516" s="92"/>
      <c r="B3516" s="195"/>
      <c r="C3516" s="65"/>
      <c r="D3516" s="66"/>
      <c r="E3516" s="51"/>
      <c r="F3516" s="51"/>
      <c r="G3516" s="51"/>
      <c r="H3516" s="51"/>
      <c r="I3516" s="88"/>
    </row>
    <row r="3517" spans="1:9">
      <c r="A3517" s="92"/>
      <c r="B3517" s="195"/>
      <c r="C3517" s="65"/>
      <c r="D3517" s="66"/>
      <c r="E3517" s="51"/>
      <c r="F3517" s="51"/>
      <c r="G3517" s="51"/>
      <c r="H3517" s="51"/>
      <c r="I3517" s="88"/>
    </row>
    <row r="3518" spans="1:9">
      <c r="A3518" s="92"/>
      <c r="B3518" s="195"/>
      <c r="C3518" s="65"/>
      <c r="D3518" s="66"/>
      <c r="E3518" s="51"/>
      <c r="F3518" s="51"/>
      <c r="G3518" s="51"/>
      <c r="H3518" s="51"/>
      <c r="I3518" s="88"/>
    </row>
    <row r="3519" spans="1:9">
      <c r="A3519" s="92"/>
      <c r="B3519" s="195"/>
      <c r="C3519" s="65"/>
      <c r="D3519" s="69" t="s">
        <v>86</v>
      </c>
      <c r="E3519" s="51"/>
      <c r="F3519" s="51"/>
      <c r="G3519" s="51"/>
      <c r="H3519" s="51"/>
      <c r="I3519" s="88"/>
    </row>
    <row r="3520" spans="1:9" ht="45">
      <c r="A3520" s="93"/>
      <c r="B3520" s="70" t="s">
        <v>117</v>
      </c>
      <c r="C3520" s="72" t="s">
        <v>1493</v>
      </c>
      <c r="D3520" s="75" t="s">
        <v>629</v>
      </c>
      <c r="E3520" s="51"/>
      <c r="F3520" s="51"/>
      <c r="G3520" s="51"/>
      <c r="H3520" s="51"/>
      <c r="I3520" s="88"/>
    </row>
    <row r="3521" spans="1:9" ht="117">
      <c r="A3521" s="94"/>
      <c r="B3521" s="71" t="s">
        <v>87</v>
      </c>
      <c r="C3521" s="73" t="s">
        <v>1536</v>
      </c>
      <c r="D3521" s="75" t="s">
        <v>83</v>
      </c>
      <c r="E3521" s="51"/>
      <c r="F3521" s="51"/>
      <c r="G3521" s="51"/>
      <c r="H3521" s="51"/>
      <c r="I3521" s="88"/>
    </row>
    <row r="3522" spans="1:9" ht="54">
      <c r="A3522" s="95"/>
      <c r="B3522" s="71"/>
      <c r="C3522" s="57" t="s">
        <v>1494</v>
      </c>
      <c r="D3522" s="75" t="s">
        <v>1537</v>
      </c>
      <c r="E3522" s="51"/>
      <c r="F3522" s="51"/>
      <c r="G3522" s="51"/>
      <c r="H3522" s="51"/>
      <c r="I3522" s="88"/>
    </row>
    <row r="3523" spans="1:9" ht="36">
      <c r="A3523" s="95" t="s">
        <v>75</v>
      </c>
      <c r="B3523" s="71"/>
      <c r="C3523" s="74" t="s">
        <v>150</v>
      </c>
      <c r="D3523" s="76" t="s">
        <v>1538</v>
      </c>
      <c r="E3523" s="51"/>
      <c r="F3523" s="51"/>
      <c r="G3523" s="51"/>
      <c r="H3523" s="51"/>
      <c r="I3523" s="88"/>
    </row>
    <row r="3524" spans="1:9">
      <c r="A3524" s="95"/>
      <c r="B3524" s="71"/>
      <c r="C3524" s="74"/>
      <c r="D3524" s="75"/>
      <c r="E3524" s="51"/>
      <c r="F3524" s="51"/>
      <c r="G3524" s="51"/>
      <c r="H3524" s="51"/>
      <c r="I3524" s="88"/>
    </row>
    <row r="3525" spans="1:9">
      <c r="A3525" s="95"/>
      <c r="B3525" s="71"/>
      <c r="C3525" s="74"/>
      <c r="D3525" s="75"/>
      <c r="E3525" s="51"/>
      <c r="F3525" s="51"/>
      <c r="G3525" s="51"/>
      <c r="H3525" s="51"/>
      <c r="I3525" s="88"/>
    </row>
    <row r="3526" spans="1:9">
      <c r="A3526" s="95"/>
      <c r="B3526" s="71"/>
      <c r="C3526" s="74"/>
      <c r="D3526" s="75"/>
      <c r="E3526" s="51"/>
      <c r="F3526" s="51"/>
      <c r="G3526" s="51"/>
      <c r="H3526" s="51"/>
      <c r="I3526" s="88"/>
    </row>
    <row r="3527" spans="1:9">
      <c r="A3527" s="95"/>
      <c r="B3527" s="71"/>
      <c r="C3527" s="74"/>
      <c r="D3527" s="78" t="s">
        <v>86</v>
      </c>
      <c r="E3527" s="51"/>
      <c r="F3527" s="51"/>
      <c r="G3527" s="51"/>
      <c r="H3527" s="51"/>
      <c r="I3527" s="88"/>
    </row>
    <row r="3528" spans="1:9" ht="54">
      <c r="A3528" s="90"/>
      <c r="B3528" s="195" t="s">
        <v>117</v>
      </c>
      <c r="C3528" s="62" t="s">
        <v>1539</v>
      </c>
      <c r="D3528" s="66" t="s">
        <v>1542</v>
      </c>
      <c r="E3528" s="51"/>
      <c r="F3528" s="51"/>
      <c r="G3528" s="51"/>
      <c r="H3528" s="51"/>
      <c r="I3528" s="88"/>
    </row>
    <row r="3529" spans="1:9" ht="54">
      <c r="A3529" s="91"/>
      <c r="B3529" s="195"/>
      <c r="C3529" s="63" t="s">
        <v>1540</v>
      </c>
      <c r="D3529" s="66" t="s">
        <v>83</v>
      </c>
      <c r="E3529" s="51"/>
      <c r="F3529" s="51"/>
      <c r="G3529" s="51"/>
      <c r="H3529" s="51"/>
      <c r="I3529" s="88"/>
    </row>
    <row r="3530" spans="1:9" ht="45">
      <c r="A3530" s="92"/>
      <c r="B3530" s="195"/>
      <c r="C3530" s="64" t="s">
        <v>1541</v>
      </c>
      <c r="D3530" s="66" t="s">
        <v>1543</v>
      </c>
      <c r="E3530" s="51"/>
      <c r="F3530" s="51"/>
      <c r="G3530" s="51"/>
      <c r="H3530" s="51"/>
      <c r="I3530" s="88"/>
    </row>
    <row r="3531" spans="1:9" ht="27">
      <c r="A3531" s="92" t="s">
        <v>75</v>
      </c>
      <c r="B3531" s="195"/>
      <c r="C3531" s="65" t="s">
        <v>315</v>
      </c>
      <c r="D3531" s="67" t="s">
        <v>1544</v>
      </c>
      <c r="E3531" s="51"/>
      <c r="F3531" s="51"/>
      <c r="G3531" s="51"/>
      <c r="H3531" s="51"/>
      <c r="I3531" s="88"/>
    </row>
    <row r="3532" spans="1:9">
      <c r="A3532" s="92"/>
      <c r="B3532" s="195"/>
      <c r="C3532" s="65"/>
      <c r="D3532" s="66"/>
      <c r="E3532" s="51"/>
      <c r="F3532" s="51"/>
      <c r="G3532" s="51"/>
      <c r="H3532" s="51"/>
      <c r="I3532" s="88"/>
    </row>
    <row r="3533" spans="1:9">
      <c r="A3533" s="92"/>
      <c r="B3533" s="195"/>
      <c r="C3533" s="65"/>
      <c r="D3533" s="66"/>
      <c r="E3533" s="51"/>
      <c r="F3533" s="51"/>
      <c r="G3533" s="51"/>
      <c r="H3533" s="51"/>
      <c r="I3533" s="88"/>
    </row>
    <row r="3534" spans="1:9">
      <c r="A3534" s="92"/>
      <c r="B3534" s="195"/>
      <c r="C3534" s="65"/>
      <c r="D3534" s="66"/>
      <c r="E3534" s="51"/>
      <c r="F3534" s="51"/>
      <c r="G3534" s="51"/>
      <c r="H3534" s="51"/>
      <c r="I3534" s="88"/>
    </row>
    <row r="3535" spans="1:9">
      <c r="A3535" s="92"/>
      <c r="B3535" s="195"/>
      <c r="C3535" s="65"/>
      <c r="D3535" s="69" t="s">
        <v>86</v>
      </c>
      <c r="E3535" s="51"/>
      <c r="F3535" s="51"/>
      <c r="G3535" s="51"/>
      <c r="H3535" s="51"/>
      <c r="I3535" s="88"/>
    </row>
    <row r="3536" spans="1:9" ht="18">
      <c r="A3536" s="93"/>
      <c r="B3536" s="70" t="s">
        <v>117</v>
      </c>
      <c r="C3536" s="72" t="s">
        <v>1416</v>
      </c>
      <c r="D3536" s="75" t="s">
        <v>740</v>
      </c>
      <c r="E3536" s="51"/>
      <c r="F3536" s="51"/>
      <c r="G3536" s="51"/>
      <c r="H3536" s="51"/>
      <c r="I3536" s="88"/>
    </row>
    <row r="3537" spans="1:9" ht="198">
      <c r="A3537" s="94"/>
      <c r="B3537" s="71" t="s">
        <v>87</v>
      </c>
      <c r="C3537" s="73" t="s">
        <v>1545</v>
      </c>
      <c r="D3537" s="75" t="s">
        <v>83</v>
      </c>
      <c r="E3537" s="51"/>
      <c r="F3537" s="51"/>
      <c r="G3537" s="51"/>
      <c r="H3537" s="51"/>
      <c r="I3537" s="88"/>
    </row>
    <row r="3538" spans="1:9" ht="36">
      <c r="A3538" s="95"/>
      <c r="B3538" s="71"/>
      <c r="C3538" s="57" t="s">
        <v>1418</v>
      </c>
      <c r="D3538" s="75" t="s">
        <v>1546</v>
      </c>
      <c r="E3538" s="51"/>
      <c r="F3538" s="51"/>
      <c r="G3538" s="51"/>
      <c r="H3538" s="51"/>
      <c r="I3538" s="88"/>
    </row>
    <row r="3539" spans="1:9" ht="36">
      <c r="A3539" s="95" t="s">
        <v>75</v>
      </c>
      <c r="B3539" s="71"/>
      <c r="C3539" s="74" t="s">
        <v>91</v>
      </c>
      <c r="D3539" s="76" t="s">
        <v>1547</v>
      </c>
      <c r="E3539" s="51"/>
      <c r="F3539" s="51"/>
      <c r="G3539" s="51"/>
      <c r="H3539" s="51"/>
      <c r="I3539" s="88"/>
    </row>
    <row r="3540" spans="1:9">
      <c r="A3540" s="95"/>
      <c r="B3540" s="71"/>
      <c r="C3540" s="74"/>
      <c r="D3540" s="75"/>
      <c r="E3540" s="51"/>
      <c r="F3540" s="51"/>
      <c r="G3540" s="51"/>
      <c r="H3540" s="51"/>
      <c r="I3540" s="88"/>
    </row>
    <row r="3541" spans="1:9">
      <c r="A3541" s="95"/>
      <c r="B3541" s="71"/>
      <c r="C3541" s="74"/>
      <c r="D3541" s="75"/>
      <c r="E3541" s="51"/>
      <c r="F3541" s="51"/>
      <c r="G3541" s="51"/>
      <c r="H3541" s="51"/>
      <c r="I3541" s="88"/>
    </row>
    <row r="3542" spans="1:9">
      <c r="A3542" s="95"/>
      <c r="B3542" s="71"/>
      <c r="C3542" s="74"/>
      <c r="D3542" s="75"/>
      <c r="E3542" s="51"/>
      <c r="F3542" s="51"/>
      <c r="G3542" s="51"/>
      <c r="H3542" s="51"/>
      <c r="I3542" s="88"/>
    </row>
    <row r="3543" spans="1:9">
      <c r="A3543" s="95"/>
      <c r="B3543" s="71"/>
      <c r="C3543" s="74"/>
      <c r="D3543" s="78" t="s">
        <v>86</v>
      </c>
      <c r="E3543" s="51"/>
      <c r="F3543" s="51"/>
      <c r="G3543" s="51"/>
      <c r="H3543" s="51"/>
      <c r="I3543" s="88"/>
    </row>
    <row r="3544" spans="1:9" ht="18">
      <c r="A3544" s="90"/>
      <c r="B3544" s="60" t="s">
        <v>117</v>
      </c>
      <c r="C3544" s="62" t="s">
        <v>1416</v>
      </c>
      <c r="D3544" s="66" t="s">
        <v>1058</v>
      </c>
      <c r="E3544" s="51"/>
      <c r="F3544" s="51"/>
      <c r="G3544" s="51"/>
      <c r="H3544" s="51"/>
      <c r="I3544" s="88"/>
    </row>
    <row r="3545" spans="1:9" ht="45">
      <c r="A3545" s="91"/>
      <c r="B3545" s="61" t="s">
        <v>87</v>
      </c>
      <c r="C3545" s="63" t="s">
        <v>1548</v>
      </c>
      <c r="D3545" s="66" t="s">
        <v>83</v>
      </c>
      <c r="E3545" s="51"/>
      <c r="F3545" s="51"/>
      <c r="G3545" s="51"/>
      <c r="H3545" s="51"/>
      <c r="I3545" s="88"/>
    </row>
    <row r="3546" spans="1:9" ht="36">
      <c r="A3546" s="92"/>
      <c r="B3546" s="61"/>
      <c r="C3546" s="64" t="s">
        <v>1418</v>
      </c>
      <c r="D3546" s="66" t="s">
        <v>1549</v>
      </c>
      <c r="E3546" s="51"/>
      <c r="F3546" s="51"/>
      <c r="G3546" s="51"/>
      <c r="H3546" s="51"/>
      <c r="I3546" s="88"/>
    </row>
    <row r="3547" spans="1:9" ht="36">
      <c r="A3547" s="92" t="s">
        <v>75</v>
      </c>
      <c r="B3547" s="61"/>
      <c r="C3547" s="65" t="s">
        <v>1057</v>
      </c>
      <c r="D3547" s="67" t="s">
        <v>1550</v>
      </c>
      <c r="E3547" s="51"/>
      <c r="F3547" s="51"/>
      <c r="G3547" s="51"/>
      <c r="H3547" s="51"/>
      <c r="I3547" s="88"/>
    </row>
    <row r="3548" spans="1:9">
      <c r="A3548" s="92"/>
      <c r="B3548" s="61"/>
      <c r="C3548" s="65"/>
      <c r="D3548" s="66"/>
      <c r="E3548" s="51"/>
      <c r="F3548" s="51"/>
      <c r="G3548" s="51"/>
      <c r="H3548" s="51"/>
      <c r="I3548" s="88"/>
    </row>
    <row r="3549" spans="1:9">
      <c r="A3549" s="92"/>
      <c r="B3549" s="61"/>
      <c r="C3549" s="65"/>
      <c r="D3549" s="66"/>
      <c r="E3549" s="51"/>
      <c r="F3549" s="51"/>
      <c r="G3549" s="51"/>
      <c r="H3549" s="51"/>
      <c r="I3549" s="88"/>
    </row>
    <row r="3550" spans="1:9">
      <c r="A3550" s="92"/>
      <c r="B3550" s="61"/>
      <c r="C3550" s="65"/>
      <c r="D3550" s="66"/>
      <c r="E3550" s="51"/>
      <c r="F3550" s="51"/>
      <c r="G3550" s="51"/>
      <c r="H3550" s="51"/>
      <c r="I3550" s="88"/>
    </row>
    <row r="3551" spans="1:9">
      <c r="A3551" s="92"/>
      <c r="B3551" s="61"/>
      <c r="C3551" s="65"/>
      <c r="D3551" s="69" t="s">
        <v>86</v>
      </c>
      <c r="E3551" s="51"/>
      <c r="F3551" s="51"/>
      <c r="G3551" s="51"/>
      <c r="H3551" s="51"/>
      <c r="I3551" s="88"/>
    </row>
    <row r="3552" spans="1:9" ht="36">
      <c r="A3552" s="93"/>
      <c r="B3552" s="70" t="s">
        <v>117</v>
      </c>
      <c r="C3552" s="72" t="s">
        <v>1551</v>
      </c>
      <c r="D3552" s="75" t="s">
        <v>1554</v>
      </c>
      <c r="E3552" s="51"/>
      <c r="F3552" s="51"/>
      <c r="G3552" s="51"/>
      <c r="H3552" s="51"/>
      <c r="I3552" s="88"/>
    </row>
    <row r="3553" spans="1:9" ht="360">
      <c r="A3553" s="94"/>
      <c r="B3553" s="71" t="s">
        <v>257</v>
      </c>
      <c r="C3553" s="52" t="s">
        <v>1552</v>
      </c>
      <c r="D3553" s="75" t="s">
        <v>83</v>
      </c>
      <c r="E3553" s="51"/>
      <c r="F3553" s="51"/>
      <c r="G3553" s="51"/>
      <c r="H3553" s="51"/>
      <c r="I3553" s="88"/>
    </row>
    <row r="3554" spans="1:9" ht="45">
      <c r="A3554" s="95"/>
      <c r="B3554" s="71"/>
      <c r="C3554" s="57" t="s">
        <v>1553</v>
      </c>
      <c r="D3554" s="75" t="s">
        <v>1555</v>
      </c>
      <c r="E3554" s="51"/>
      <c r="F3554" s="51"/>
      <c r="G3554" s="51"/>
      <c r="H3554" s="51"/>
      <c r="I3554" s="88"/>
    </row>
    <row r="3555" spans="1:9" ht="27">
      <c r="A3555" s="95" t="s">
        <v>75</v>
      </c>
      <c r="B3555" s="71"/>
      <c r="C3555" s="74" t="s">
        <v>185</v>
      </c>
      <c r="D3555" s="76" t="s">
        <v>1556</v>
      </c>
      <c r="E3555" s="51"/>
      <c r="F3555" s="51"/>
      <c r="G3555" s="51"/>
      <c r="H3555" s="51"/>
      <c r="I3555" s="88"/>
    </row>
    <row r="3556" spans="1:9">
      <c r="A3556" s="95"/>
      <c r="B3556" s="71"/>
      <c r="C3556" s="74"/>
      <c r="D3556" s="75"/>
      <c r="E3556" s="51"/>
      <c r="F3556" s="51"/>
      <c r="G3556" s="51"/>
      <c r="H3556" s="51"/>
      <c r="I3556" s="88"/>
    </row>
    <row r="3557" spans="1:9">
      <c r="A3557" s="95"/>
      <c r="B3557" s="71"/>
      <c r="C3557" s="74"/>
      <c r="D3557" s="75"/>
      <c r="E3557" s="51"/>
      <c r="F3557" s="51"/>
      <c r="G3557" s="51"/>
      <c r="H3557" s="51"/>
      <c r="I3557" s="88"/>
    </row>
    <row r="3558" spans="1:9">
      <c r="A3558" s="95"/>
      <c r="B3558" s="71"/>
      <c r="C3558" s="74"/>
      <c r="D3558" s="75"/>
      <c r="E3558" s="51"/>
      <c r="F3558" s="51"/>
      <c r="G3558" s="51"/>
      <c r="H3558" s="51"/>
      <c r="I3558" s="88"/>
    </row>
    <row r="3559" spans="1:9">
      <c r="A3559" s="95"/>
      <c r="B3559" s="71"/>
      <c r="C3559" s="74"/>
      <c r="D3559" s="78" t="s">
        <v>86</v>
      </c>
      <c r="E3559" s="51"/>
      <c r="F3559" s="51"/>
      <c r="G3559" s="51"/>
      <c r="H3559" s="51"/>
      <c r="I3559" s="88"/>
    </row>
    <row r="3560" spans="1:9" ht="45">
      <c r="A3560" s="90"/>
      <c r="B3560" s="60" t="s">
        <v>117</v>
      </c>
      <c r="C3560" s="62" t="s">
        <v>1503</v>
      </c>
      <c r="D3560" s="66" t="s">
        <v>1558</v>
      </c>
      <c r="E3560" s="51"/>
      <c r="F3560" s="51"/>
      <c r="G3560" s="51"/>
      <c r="H3560" s="51"/>
      <c r="I3560" s="88"/>
    </row>
    <row r="3561" spans="1:9" ht="27">
      <c r="A3561" s="91"/>
      <c r="B3561" s="61" t="s">
        <v>257</v>
      </c>
      <c r="C3561" s="63" t="s">
        <v>1557</v>
      </c>
      <c r="D3561" s="66" t="s">
        <v>220</v>
      </c>
      <c r="E3561" s="51"/>
      <c r="F3561" s="51"/>
      <c r="G3561" s="51"/>
      <c r="H3561" s="51"/>
      <c r="I3561" s="88"/>
    </row>
    <row r="3562" spans="1:9" ht="45">
      <c r="A3562" s="92"/>
      <c r="B3562" s="61"/>
      <c r="C3562" s="64" t="s">
        <v>1504</v>
      </c>
      <c r="D3562" s="66" t="s">
        <v>1555</v>
      </c>
      <c r="E3562" s="51"/>
      <c r="F3562" s="51"/>
      <c r="G3562" s="51"/>
      <c r="H3562" s="51"/>
      <c r="I3562" s="88"/>
    </row>
    <row r="3563" spans="1:9" ht="27">
      <c r="A3563" s="92" t="s">
        <v>29</v>
      </c>
      <c r="B3563" s="61"/>
      <c r="C3563" s="65" t="s">
        <v>141</v>
      </c>
      <c r="D3563" s="67" t="s">
        <v>1556</v>
      </c>
      <c r="E3563" s="51"/>
      <c r="F3563" s="51"/>
      <c r="G3563" s="51"/>
      <c r="H3563" s="51"/>
      <c r="I3563" s="88"/>
    </row>
    <row r="3564" spans="1:9">
      <c r="A3564" s="92"/>
      <c r="B3564" s="61"/>
      <c r="C3564" s="65"/>
      <c r="D3564" s="66"/>
      <c r="E3564" s="51"/>
      <c r="F3564" s="51"/>
      <c r="G3564" s="51"/>
      <c r="H3564" s="51"/>
      <c r="I3564" s="88"/>
    </row>
    <row r="3565" spans="1:9">
      <c r="A3565" s="92"/>
      <c r="B3565" s="61"/>
      <c r="C3565" s="65"/>
      <c r="D3565" s="66"/>
      <c r="E3565" s="51"/>
      <c r="F3565" s="51"/>
      <c r="G3565" s="51"/>
      <c r="H3565" s="51"/>
      <c r="I3565" s="88"/>
    </row>
    <row r="3566" spans="1:9">
      <c r="A3566" s="92"/>
      <c r="B3566" s="61"/>
      <c r="C3566" s="65"/>
      <c r="D3566" s="66"/>
      <c r="E3566" s="51"/>
      <c r="F3566" s="51"/>
      <c r="G3566" s="51"/>
      <c r="H3566" s="51"/>
      <c r="I3566" s="88"/>
    </row>
    <row r="3567" spans="1:9">
      <c r="A3567" s="92"/>
      <c r="B3567" s="61"/>
      <c r="C3567" s="65"/>
      <c r="D3567" s="69" t="s">
        <v>86</v>
      </c>
      <c r="E3567" s="51"/>
      <c r="F3567" s="51"/>
      <c r="G3567" s="51"/>
      <c r="H3567" s="51"/>
      <c r="I3567" s="88"/>
    </row>
    <row r="3568" spans="1:9" ht="54">
      <c r="A3568" s="93"/>
      <c r="B3568" s="194" t="s">
        <v>117</v>
      </c>
      <c r="C3568" s="72" t="s">
        <v>1539</v>
      </c>
      <c r="D3568" s="75" t="s">
        <v>1560</v>
      </c>
      <c r="E3568" s="51"/>
      <c r="F3568" s="51"/>
      <c r="G3568" s="51"/>
      <c r="H3568" s="51"/>
      <c r="I3568" s="88"/>
    </row>
    <row r="3569" spans="1:9" ht="45">
      <c r="A3569" s="94"/>
      <c r="B3569" s="194"/>
      <c r="C3569" s="73" t="s">
        <v>1559</v>
      </c>
      <c r="D3569" s="75" t="s">
        <v>83</v>
      </c>
      <c r="E3569" s="51"/>
      <c r="F3569" s="51"/>
      <c r="G3569" s="51"/>
      <c r="H3569" s="51"/>
      <c r="I3569" s="88"/>
    </row>
    <row r="3570" spans="1:9" ht="45">
      <c r="A3570" s="95"/>
      <c r="B3570" s="194"/>
      <c r="C3570" s="57" t="s">
        <v>1541</v>
      </c>
      <c r="D3570" s="75" t="s">
        <v>1555</v>
      </c>
      <c r="E3570" s="51"/>
      <c r="F3570" s="51"/>
      <c r="G3570" s="51"/>
      <c r="H3570" s="51"/>
      <c r="I3570" s="88"/>
    </row>
    <row r="3571" spans="1:9" ht="27">
      <c r="A3571" s="95" t="s">
        <v>75</v>
      </c>
      <c r="B3571" s="194"/>
      <c r="C3571" s="74" t="s">
        <v>141</v>
      </c>
      <c r="D3571" s="76" t="s">
        <v>1556</v>
      </c>
      <c r="E3571" s="51"/>
      <c r="F3571" s="51"/>
      <c r="G3571" s="51"/>
      <c r="H3571" s="51"/>
      <c r="I3571" s="88"/>
    </row>
    <row r="3572" spans="1:9">
      <c r="A3572" s="95"/>
      <c r="B3572" s="194"/>
      <c r="C3572" s="74"/>
      <c r="D3572" s="75"/>
      <c r="E3572" s="51"/>
      <c r="F3572" s="51"/>
      <c r="G3572" s="51"/>
      <c r="H3572" s="51"/>
      <c r="I3572" s="88"/>
    </row>
    <row r="3573" spans="1:9">
      <c r="A3573" s="95"/>
      <c r="B3573" s="194"/>
      <c r="C3573" s="74"/>
      <c r="D3573" s="75"/>
      <c r="E3573" s="51"/>
      <c r="F3573" s="51"/>
      <c r="G3573" s="51"/>
      <c r="H3573" s="51"/>
      <c r="I3573" s="88"/>
    </row>
    <row r="3574" spans="1:9">
      <c r="A3574" s="95"/>
      <c r="B3574" s="194"/>
      <c r="C3574" s="74"/>
      <c r="D3574" s="75"/>
      <c r="E3574" s="51"/>
      <c r="F3574" s="51"/>
      <c r="G3574" s="51"/>
      <c r="H3574" s="51"/>
      <c r="I3574" s="88"/>
    </row>
    <row r="3575" spans="1:9">
      <c r="A3575" s="95"/>
      <c r="B3575" s="194"/>
      <c r="C3575" s="74"/>
      <c r="D3575" s="78" t="s">
        <v>86</v>
      </c>
      <c r="E3575" s="51"/>
      <c r="F3575" s="51"/>
      <c r="G3575" s="51"/>
      <c r="H3575" s="51"/>
      <c r="I3575" s="88"/>
    </row>
    <row r="3576" spans="1:9" ht="54">
      <c r="A3576" s="90"/>
      <c r="B3576" s="60" t="s">
        <v>76</v>
      </c>
      <c r="C3576" s="62" t="s">
        <v>1385</v>
      </c>
      <c r="D3576" s="66" t="s">
        <v>1562</v>
      </c>
      <c r="E3576" s="51"/>
      <c r="F3576" s="51"/>
      <c r="G3576" s="51"/>
      <c r="H3576" s="51"/>
      <c r="I3576" s="88"/>
    </row>
    <row r="3577" spans="1:9" ht="81">
      <c r="A3577" s="91"/>
      <c r="B3577" s="61" t="s">
        <v>77</v>
      </c>
      <c r="C3577" s="63" t="s">
        <v>1561</v>
      </c>
      <c r="D3577" s="66" t="s">
        <v>83</v>
      </c>
      <c r="E3577" s="51"/>
      <c r="F3577" s="51"/>
      <c r="G3577" s="51"/>
      <c r="H3577" s="51"/>
      <c r="I3577" s="88"/>
    </row>
    <row r="3578" spans="1:9" ht="36">
      <c r="A3578" s="92"/>
      <c r="B3578" s="61"/>
      <c r="C3578" s="64" t="s">
        <v>1386</v>
      </c>
      <c r="D3578" s="66" t="s">
        <v>1555</v>
      </c>
      <c r="E3578" s="51"/>
      <c r="F3578" s="51"/>
      <c r="G3578" s="51"/>
      <c r="H3578" s="51"/>
      <c r="I3578" s="88"/>
    </row>
    <row r="3579" spans="1:9" ht="27">
      <c r="A3579" s="92" t="s">
        <v>75</v>
      </c>
      <c r="B3579" s="61"/>
      <c r="C3579" s="65" t="s">
        <v>332</v>
      </c>
      <c r="D3579" s="67" t="s">
        <v>1556</v>
      </c>
      <c r="E3579" s="51"/>
      <c r="F3579" s="51"/>
      <c r="G3579" s="51"/>
      <c r="H3579" s="51"/>
      <c r="I3579" s="88"/>
    </row>
    <row r="3580" spans="1:9">
      <c r="A3580" s="92"/>
      <c r="B3580" s="61"/>
      <c r="C3580" s="65"/>
      <c r="D3580" s="66"/>
      <c r="E3580" s="51"/>
      <c r="F3580" s="51"/>
      <c r="G3580" s="51"/>
      <c r="H3580" s="51"/>
      <c r="I3580" s="88"/>
    </row>
    <row r="3581" spans="1:9">
      <c r="A3581" s="92"/>
      <c r="B3581" s="61"/>
      <c r="C3581" s="65"/>
      <c r="D3581" s="66"/>
      <c r="E3581" s="51"/>
      <c r="F3581" s="51"/>
      <c r="G3581" s="51"/>
      <c r="H3581" s="51"/>
      <c r="I3581" s="88"/>
    </row>
    <row r="3582" spans="1:9">
      <c r="A3582" s="92"/>
      <c r="B3582" s="61"/>
      <c r="C3582" s="65"/>
      <c r="D3582" s="66"/>
      <c r="E3582" s="51"/>
      <c r="F3582" s="51"/>
      <c r="G3582" s="51"/>
      <c r="H3582" s="51"/>
      <c r="I3582" s="88"/>
    </row>
    <row r="3583" spans="1:9">
      <c r="A3583" s="92"/>
      <c r="B3583" s="61"/>
      <c r="C3583" s="65"/>
      <c r="D3583" s="69" t="s">
        <v>86</v>
      </c>
      <c r="E3583" s="51"/>
      <c r="F3583" s="51"/>
      <c r="G3583" s="51"/>
      <c r="H3583" s="51"/>
      <c r="I3583" s="88"/>
    </row>
    <row r="3584" spans="1:9" ht="36">
      <c r="A3584" s="93"/>
      <c r="B3584" s="70" t="s">
        <v>117</v>
      </c>
      <c r="C3584" s="72" t="s">
        <v>1434</v>
      </c>
      <c r="D3584" s="75" t="s">
        <v>1564</v>
      </c>
      <c r="E3584" s="51"/>
      <c r="F3584" s="51"/>
      <c r="G3584" s="51"/>
      <c r="H3584" s="51"/>
      <c r="I3584" s="88"/>
    </row>
    <row r="3585" spans="1:9" ht="27">
      <c r="A3585" s="94"/>
      <c r="B3585" s="71" t="s">
        <v>87</v>
      </c>
      <c r="C3585" s="73" t="s">
        <v>1563</v>
      </c>
      <c r="D3585" s="75" t="s">
        <v>83</v>
      </c>
      <c r="E3585" s="51"/>
      <c r="F3585" s="51"/>
      <c r="G3585" s="51"/>
      <c r="H3585" s="51"/>
      <c r="I3585" s="88"/>
    </row>
    <row r="3586" spans="1:9" ht="45">
      <c r="A3586" s="95"/>
      <c r="B3586" s="71"/>
      <c r="C3586" s="57" t="s">
        <v>1435</v>
      </c>
      <c r="D3586" s="75" t="s">
        <v>1565</v>
      </c>
      <c r="E3586" s="51"/>
      <c r="F3586" s="51"/>
      <c r="G3586" s="51"/>
      <c r="H3586" s="51"/>
      <c r="I3586" s="88"/>
    </row>
    <row r="3587" spans="1:9" ht="27">
      <c r="A3587" s="95" t="s">
        <v>75</v>
      </c>
      <c r="B3587" s="71"/>
      <c r="C3587" s="74" t="s">
        <v>141</v>
      </c>
      <c r="D3587" s="76" t="s">
        <v>1566</v>
      </c>
      <c r="E3587" s="51"/>
      <c r="F3587" s="51"/>
      <c r="G3587" s="51"/>
      <c r="H3587" s="51"/>
      <c r="I3587" s="88"/>
    </row>
    <row r="3588" spans="1:9">
      <c r="A3588" s="95"/>
      <c r="B3588" s="71"/>
      <c r="C3588" s="74"/>
      <c r="D3588" s="75"/>
      <c r="E3588" s="51"/>
      <c r="F3588" s="51"/>
      <c r="G3588" s="51"/>
      <c r="H3588" s="51"/>
      <c r="I3588" s="88"/>
    </row>
    <row r="3589" spans="1:9">
      <c r="A3589" s="95"/>
      <c r="B3589" s="71"/>
      <c r="C3589" s="74"/>
      <c r="D3589" s="75"/>
      <c r="E3589" s="51"/>
      <c r="F3589" s="51"/>
      <c r="G3589" s="51"/>
      <c r="H3589" s="51"/>
      <c r="I3589" s="88"/>
    </row>
    <row r="3590" spans="1:9">
      <c r="A3590" s="95"/>
      <c r="B3590" s="71"/>
      <c r="C3590" s="74"/>
      <c r="D3590" s="75"/>
      <c r="E3590" s="51"/>
      <c r="F3590" s="51"/>
      <c r="G3590" s="51"/>
      <c r="H3590" s="51"/>
      <c r="I3590" s="88"/>
    </row>
    <row r="3591" spans="1:9">
      <c r="A3591" s="95"/>
      <c r="B3591" s="71"/>
      <c r="C3591" s="74"/>
      <c r="D3591" s="78" t="s">
        <v>86</v>
      </c>
      <c r="E3591" s="51"/>
      <c r="F3591" s="51"/>
      <c r="G3591" s="51"/>
      <c r="H3591" s="51"/>
      <c r="I3591" s="88"/>
    </row>
    <row r="3592" spans="1:9" ht="75">
      <c r="A3592" s="90"/>
      <c r="B3592" s="60" t="s">
        <v>117</v>
      </c>
      <c r="C3592" s="79" t="s">
        <v>1567</v>
      </c>
      <c r="D3592" s="66" t="s">
        <v>1568</v>
      </c>
      <c r="E3592" s="51"/>
      <c r="F3592" s="51"/>
      <c r="G3592" s="51"/>
      <c r="H3592" s="51"/>
      <c r="I3592" s="88"/>
    </row>
    <row r="3593" spans="1:9" ht="45">
      <c r="A3593" s="91"/>
      <c r="B3593" s="61" t="s">
        <v>257</v>
      </c>
      <c r="C3593" s="64" t="s">
        <v>1553</v>
      </c>
      <c r="D3593" s="66" t="s">
        <v>83</v>
      </c>
      <c r="E3593" s="51"/>
      <c r="F3593" s="51"/>
      <c r="G3593" s="51"/>
      <c r="H3593" s="51"/>
      <c r="I3593" s="88"/>
    </row>
    <row r="3594" spans="1:9" ht="27">
      <c r="A3594" s="92"/>
      <c r="B3594" s="61"/>
      <c r="C3594" s="65" t="s">
        <v>141</v>
      </c>
      <c r="D3594" s="66" t="s">
        <v>1569</v>
      </c>
      <c r="E3594" s="51"/>
      <c r="F3594" s="51"/>
      <c r="G3594" s="51"/>
      <c r="H3594" s="51"/>
      <c r="I3594" s="88"/>
    </row>
    <row r="3595" spans="1:9">
      <c r="A3595" s="92" t="s">
        <v>75</v>
      </c>
      <c r="B3595" s="61"/>
      <c r="C3595" s="65"/>
      <c r="D3595" s="67" t="s">
        <v>1570</v>
      </c>
      <c r="E3595" s="51"/>
      <c r="F3595" s="51"/>
      <c r="G3595" s="51"/>
      <c r="H3595" s="51"/>
      <c r="I3595" s="88"/>
    </row>
    <row r="3596" spans="1:9">
      <c r="A3596" s="92"/>
      <c r="B3596" s="61"/>
      <c r="C3596" s="65"/>
      <c r="D3596" s="81" t="s">
        <v>1571</v>
      </c>
      <c r="E3596" s="51"/>
      <c r="F3596" s="51"/>
      <c r="G3596" s="51"/>
      <c r="H3596" s="51"/>
      <c r="I3596" s="88"/>
    </row>
    <row r="3597" spans="1:9">
      <c r="A3597" s="92"/>
      <c r="B3597" s="61"/>
      <c r="C3597" s="65"/>
      <c r="D3597" s="68"/>
      <c r="E3597" s="51"/>
      <c r="F3597" s="51"/>
      <c r="G3597" s="51"/>
      <c r="H3597" s="51"/>
      <c r="I3597" s="88"/>
    </row>
    <row r="3598" spans="1:9">
      <c r="A3598" s="92"/>
      <c r="B3598" s="61"/>
      <c r="C3598" s="65"/>
      <c r="D3598" s="68"/>
      <c r="E3598" s="51"/>
      <c r="F3598" s="51"/>
      <c r="G3598" s="51"/>
      <c r="H3598" s="51"/>
      <c r="I3598" s="88"/>
    </row>
    <row r="3599" spans="1:9">
      <c r="A3599" s="92"/>
      <c r="B3599" s="61"/>
      <c r="C3599" s="65"/>
      <c r="D3599" s="68"/>
      <c r="E3599" s="51"/>
      <c r="F3599" s="51"/>
      <c r="G3599" s="51"/>
      <c r="H3599" s="51"/>
      <c r="I3599" s="88"/>
    </row>
    <row r="3600" spans="1:9">
      <c r="A3600" s="92"/>
      <c r="B3600" s="61"/>
      <c r="C3600" s="65"/>
      <c r="D3600" s="69" t="s">
        <v>86</v>
      </c>
      <c r="E3600" s="51"/>
      <c r="F3600" s="51"/>
      <c r="G3600" s="51"/>
      <c r="H3600" s="51"/>
      <c r="I3600" s="88"/>
    </row>
    <row r="3601" spans="1:9" ht="54">
      <c r="A3601" s="93"/>
      <c r="B3601" s="70" t="s">
        <v>76</v>
      </c>
      <c r="C3601" s="72" t="s">
        <v>1385</v>
      </c>
      <c r="D3601" s="75" t="s">
        <v>1573</v>
      </c>
      <c r="E3601" s="51"/>
      <c r="F3601" s="51"/>
      <c r="G3601" s="51"/>
      <c r="H3601" s="51"/>
      <c r="I3601" s="88"/>
    </row>
    <row r="3602" spans="1:9" ht="27">
      <c r="A3602" s="94"/>
      <c r="B3602" s="71" t="s">
        <v>77</v>
      </c>
      <c r="C3602" s="73" t="s">
        <v>1572</v>
      </c>
      <c r="D3602" s="75" t="s">
        <v>83</v>
      </c>
      <c r="E3602" s="51"/>
      <c r="F3602" s="51"/>
      <c r="G3602" s="51"/>
      <c r="H3602" s="51"/>
      <c r="I3602" s="88"/>
    </row>
    <row r="3603" spans="1:9" ht="36">
      <c r="A3603" s="95"/>
      <c r="B3603" s="71"/>
      <c r="C3603" s="57" t="s">
        <v>1386</v>
      </c>
      <c r="D3603" s="75" t="s">
        <v>1574</v>
      </c>
      <c r="E3603" s="51"/>
      <c r="F3603" s="51"/>
      <c r="G3603" s="51"/>
      <c r="H3603" s="51"/>
      <c r="I3603" s="88"/>
    </row>
    <row r="3604" spans="1:9" ht="36">
      <c r="A3604" s="95" t="s">
        <v>75</v>
      </c>
      <c r="B3604" s="71"/>
      <c r="C3604" s="74" t="s">
        <v>320</v>
      </c>
      <c r="D3604" s="76" t="s">
        <v>1575</v>
      </c>
      <c r="E3604" s="51"/>
      <c r="F3604" s="51"/>
      <c r="G3604" s="51"/>
      <c r="H3604" s="51"/>
      <c r="I3604" s="88"/>
    </row>
    <row r="3605" spans="1:9">
      <c r="A3605" s="95"/>
      <c r="B3605" s="71"/>
      <c r="C3605" s="74"/>
      <c r="D3605" s="75"/>
      <c r="E3605" s="51"/>
      <c r="F3605" s="51"/>
      <c r="G3605" s="51"/>
      <c r="H3605" s="51"/>
      <c r="I3605" s="88"/>
    </row>
    <row r="3606" spans="1:9">
      <c r="A3606" s="95"/>
      <c r="B3606" s="71"/>
      <c r="C3606" s="74"/>
      <c r="D3606" s="75"/>
      <c r="E3606" s="51"/>
      <c r="F3606" s="51"/>
      <c r="G3606" s="51"/>
      <c r="H3606" s="51"/>
      <c r="I3606" s="88"/>
    </row>
    <row r="3607" spans="1:9">
      <c r="A3607" s="95"/>
      <c r="B3607" s="71"/>
      <c r="C3607" s="74"/>
      <c r="D3607" s="75"/>
      <c r="E3607" s="51"/>
      <c r="F3607" s="51"/>
      <c r="G3607" s="51"/>
      <c r="H3607" s="51"/>
      <c r="I3607" s="88"/>
    </row>
    <row r="3608" spans="1:9">
      <c r="A3608" s="95"/>
      <c r="B3608" s="71"/>
      <c r="C3608" s="74"/>
      <c r="D3608" s="78" t="s">
        <v>86</v>
      </c>
      <c r="E3608" s="51"/>
      <c r="F3608" s="51"/>
      <c r="G3608" s="51"/>
      <c r="H3608" s="51"/>
      <c r="I3608" s="88"/>
    </row>
    <row r="3609" spans="1:9" ht="36">
      <c r="A3609" s="90"/>
      <c r="B3609" s="60" t="s">
        <v>117</v>
      </c>
      <c r="C3609" s="62" t="s">
        <v>1434</v>
      </c>
      <c r="D3609" s="66" t="s">
        <v>1578</v>
      </c>
      <c r="E3609" s="51"/>
      <c r="F3609" s="51"/>
      <c r="G3609" s="51"/>
      <c r="H3609" s="51"/>
      <c r="I3609" s="88"/>
    </row>
    <row r="3610" spans="1:9" ht="165">
      <c r="A3610" s="91"/>
      <c r="B3610" s="61" t="s">
        <v>87</v>
      </c>
      <c r="C3610" s="79" t="s">
        <v>1576</v>
      </c>
      <c r="D3610" s="66" t="s">
        <v>83</v>
      </c>
      <c r="E3610" s="51"/>
      <c r="F3610" s="51"/>
      <c r="G3610" s="51"/>
      <c r="H3610" s="51"/>
      <c r="I3610" s="88"/>
    </row>
    <row r="3611" spans="1:9" ht="45">
      <c r="A3611" s="92"/>
      <c r="B3611" s="61"/>
      <c r="C3611" s="64" t="s">
        <v>1435</v>
      </c>
      <c r="D3611" s="66" t="s">
        <v>1579</v>
      </c>
      <c r="E3611" s="51"/>
      <c r="F3611" s="51"/>
      <c r="G3611" s="51"/>
      <c r="H3611" s="51"/>
      <c r="I3611" s="88"/>
    </row>
    <row r="3612" spans="1:9" ht="36">
      <c r="A3612" s="92" t="s">
        <v>75</v>
      </c>
      <c r="B3612" s="61"/>
      <c r="C3612" s="65" t="s">
        <v>1577</v>
      </c>
      <c r="D3612" s="67" t="s">
        <v>1580</v>
      </c>
      <c r="E3612" s="51"/>
      <c r="F3612" s="51"/>
      <c r="G3612" s="51"/>
      <c r="H3612" s="51"/>
      <c r="I3612" s="88"/>
    </row>
    <row r="3613" spans="1:9">
      <c r="A3613" s="92"/>
      <c r="B3613" s="61"/>
      <c r="C3613" s="65"/>
      <c r="D3613" s="66"/>
      <c r="E3613" s="51"/>
      <c r="F3613" s="51"/>
      <c r="G3613" s="51"/>
      <c r="H3613" s="51"/>
      <c r="I3613" s="88"/>
    </row>
    <row r="3614" spans="1:9">
      <c r="A3614" s="92"/>
      <c r="B3614" s="61"/>
      <c r="C3614" s="65"/>
      <c r="D3614" s="66"/>
      <c r="E3614" s="51"/>
      <c r="F3614" s="51"/>
      <c r="G3614" s="51"/>
      <c r="H3614" s="51"/>
      <c r="I3614" s="88"/>
    </row>
    <row r="3615" spans="1:9">
      <c r="A3615" s="92"/>
      <c r="B3615" s="61"/>
      <c r="C3615" s="65"/>
      <c r="D3615" s="66"/>
      <c r="E3615" s="51"/>
      <c r="F3615" s="51"/>
      <c r="G3615" s="51"/>
      <c r="H3615" s="51"/>
      <c r="I3615" s="88"/>
    </row>
    <row r="3616" spans="1:9">
      <c r="A3616" s="92"/>
      <c r="B3616" s="61"/>
      <c r="C3616" s="65"/>
      <c r="D3616" s="69" t="s">
        <v>86</v>
      </c>
      <c r="E3616" s="51"/>
      <c r="F3616" s="51"/>
      <c r="G3616" s="51"/>
      <c r="H3616" s="51"/>
      <c r="I3616" s="88"/>
    </row>
    <row r="3617" spans="1:9" ht="45">
      <c r="A3617" s="93"/>
      <c r="B3617" s="194" t="s">
        <v>117</v>
      </c>
      <c r="C3617" s="72" t="s">
        <v>1318</v>
      </c>
      <c r="D3617" s="75" t="s">
        <v>1582</v>
      </c>
      <c r="E3617" s="51"/>
      <c r="F3617" s="51"/>
      <c r="G3617" s="51"/>
      <c r="H3617" s="51"/>
      <c r="I3617" s="88"/>
    </row>
    <row r="3618" spans="1:9" ht="36">
      <c r="A3618" s="94"/>
      <c r="B3618" s="194"/>
      <c r="C3618" s="73" t="s">
        <v>1581</v>
      </c>
      <c r="D3618" s="75" t="s">
        <v>83</v>
      </c>
      <c r="E3618" s="51"/>
      <c r="F3618" s="51"/>
      <c r="G3618" s="51"/>
      <c r="H3618" s="51"/>
      <c r="I3618" s="88"/>
    </row>
    <row r="3619" spans="1:9" ht="36">
      <c r="A3619" s="95"/>
      <c r="B3619" s="194"/>
      <c r="C3619" s="57" t="s">
        <v>1319</v>
      </c>
      <c r="D3619" s="75" t="s">
        <v>1583</v>
      </c>
      <c r="E3619" s="51"/>
      <c r="F3619" s="51"/>
      <c r="G3619" s="51"/>
      <c r="H3619" s="51"/>
      <c r="I3619" s="88"/>
    </row>
    <row r="3620" spans="1:9" ht="36">
      <c r="A3620" s="95" t="s">
        <v>75</v>
      </c>
      <c r="B3620" s="194"/>
      <c r="C3620" s="74" t="s">
        <v>1154</v>
      </c>
      <c r="D3620" s="76" t="s">
        <v>1584</v>
      </c>
      <c r="E3620" s="51"/>
      <c r="F3620" s="51"/>
      <c r="G3620" s="51"/>
      <c r="H3620" s="51"/>
      <c r="I3620" s="88"/>
    </row>
    <row r="3621" spans="1:9">
      <c r="A3621" s="95"/>
      <c r="B3621" s="194"/>
      <c r="C3621" s="74"/>
      <c r="D3621" s="75"/>
      <c r="E3621" s="51"/>
      <c r="F3621" s="51"/>
      <c r="G3621" s="51"/>
      <c r="H3621" s="51"/>
      <c r="I3621" s="88"/>
    </row>
    <row r="3622" spans="1:9">
      <c r="A3622" s="95"/>
      <c r="B3622" s="194"/>
      <c r="C3622" s="74"/>
      <c r="D3622" s="75"/>
      <c r="E3622" s="51"/>
      <c r="F3622" s="51"/>
      <c r="G3622" s="51"/>
      <c r="H3622" s="51"/>
      <c r="I3622" s="88"/>
    </row>
    <row r="3623" spans="1:9">
      <c r="A3623" s="95"/>
      <c r="B3623" s="194"/>
      <c r="C3623" s="74"/>
      <c r="D3623" s="75"/>
      <c r="E3623" s="51"/>
      <c r="F3623" s="51"/>
      <c r="G3623" s="51"/>
      <c r="H3623" s="51"/>
      <c r="I3623" s="88"/>
    </row>
    <row r="3624" spans="1:9">
      <c r="A3624" s="95"/>
      <c r="B3624" s="194"/>
      <c r="C3624" s="74"/>
      <c r="D3624" s="78" t="s">
        <v>86</v>
      </c>
      <c r="E3624" s="51"/>
      <c r="F3624" s="51"/>
      <c r="G3624" s="51"/>
      <c r="H3624" s="51"/>
      <c r="I3624" s="88"/>
    </row>
    <row r="3625" spans="1:9" ht="54">
      <c r="A3625" s="90"/>
      <c r="B3625" s="60" t="s">
        <v>76</v>
      </c>
      <c r="C3625" s="62" t="s">
        <v>1385</v>
      </c>
      <c r="D3625" s="66" t="s">
        <v>1585</v>
      </c>
      <c r="E3625" s="51"/>
      <c r="F3625" s="51"/>
      <c r="G3625" s="51"/>
      <c r="H3625" s="51"/>
      <c r="I3625" s="88"/>
    </row>
    <row r="3626" spans="1:9" ht="36">
      <c r="A3626" s="91"/>
      <c r="B3626" s="61" t="s">
        <v>77</v>
      </c>
      <c r="C3626" s="64" t="s">
        <v>1386</v>
      </c>
      <c r="D3626" s="66" t="s">
        <v>83</v>
      </c>
      <c r="E3626" s="51"/>
      <c r="F3626" s="51"/>
      <c r="G3626" s="51"/>
      <c r="H3626" s="51"/>
      <c r="I3626" s="88"/>
    </row>
    <row r="3627" spans="1:9" ht="36">
      <c r="A3627" s="92"/>
      <c r="B3627" s="61"/>
      <c r="C3627" s="65" t="s">
        <v>809</v>
      </c>
      <c r="D3627" s="66" t="s">
        <v>1586</v>
      </c>
      <c r="E3627" s="51"/>
      <c r="F3627" s="51"/>
      <c r="G3627" s="51"/>
      <c r="H3627" s="51"/>
      <c r="I3627" s="88"/>
    </row>
    <row r="3628" spans="1:9">
      <c r="A3628" s="92" t="s">
        <v>75</v>
      </c>
      <c r="B3628" s="61"/>
      <c r="C3628" s="65"/>
      <c r="D3628" s="67" t="s">
        <v>1587</v>
      </c>
      <c r="E3628" s="51"/>
      <c r="F3628" s="51"/>
      <c r="G3628" s="51"/>
      <c r="H3628" s="51"/>
      <c r="I3628" s="88"/>
    </row>
    <row r="3629" spans="1:9">
      <c r="A3629" s="92"/>
      <c r="B3629" s="61"/>
      <c r="C3629" s="65"/>
      <c r="D3629" s="81" t="s">
        <v>1588</v>
      </c>
      <c r="E3629" s="51"/>
      <c r="F3629" s="51"/>
      <c r="G3629" s="51"/>
      <c r="H3629" s="51"/>
      <c r="I3629" s="88"/>
    </row>
    <row r="3630" spans="1:9">
      <c r="A3630" s="92"/>
      <c r="B3630" s="61"/>
      <c r="C3630" s="65"/>
      <c r="D3630" s="68"/>
      <c r="E3630" s="51"/>
      <c r="F3630" s="51"/>
      <c r="G3630" s="51"/>
      <c r="H3630" s="51"/>
      <c r="I3630" s="88"/>
    </row>
    <row r="3631" spans="1:9">
      <c r="A3631" s="92"/>
      <c r="B3631" s="61"/>
      <c r="C3631" s="65"/>
      <c r="D3631" s="68"/>
      <c r="E3631" s="51"/>
      <c r="F3631" s="51"/>
      <c r="G3631" s="51"/>
      <c r="H3631" s="51"/>
      <c r="I3631" s="88"/>
    </row>
    <row r="3632" spans="1:9">
      <c r="A3632" s="92"/>
      <c r="B3632" s="61"/>
      <c r="C3632" s="65"/>
      <c r="D3632" s="68"/>
      <c r="E3632" s="51"/>
      <c r="F3632" s="51"/>
      <c r="G3632" s="51"/>
      <c r="H3632" s="51"/>
      <c r="I3632" s="88"/>
    </row>
    <row r="3633" spans="1:9">
      <c r="A3633" s="92"/>
      <c r="B3633" s="61"/>
      <c r="C3633" s="65"/>
      <c r="D3633" s="69" t="s">
        <v>86</v>
      </c>
      <c r="E3633" s="51"/>
      <c r="F3633" s="51"/>
      <c r="G3633" s="51"/>
      <c r="H3633" s="51"/>
      <c r="I3633" s="88"/>
    </row>
    <row r="3634" spans="1:9" ht="45">
      <c r="A3634" s="93"/>
      <c r="B3634" s="194" t="s">
        <v>117</v>
      </c>
      <c r="C3634" s="72" t="s">
        <v>1589</v>
      </c>
      <c r="D3634" s="75" t="s">
        <v>1592</v>
      </c>
      <c r="E3634" s="51"/>
      <c r="F3634" s="51"/>
      <c r="G3634" s="51"/>
      <c r="H3634" s="51"/>
      <c r="I3634" s="88"/>
    </row>
    <row r="3635" spans="1:9" ht="27">
      <c r="A3635" s="94"/>
      <c r="B3635" s="194"/>
      <c r="C3635" s="73" t="s">
        <v>1590</v>
      </c>
      <c r="D3635" s="75" t="s">
        <v>83</v>
      </c>
      <c r="E3635" s="51"/>
      <c r="F3635" s="51"/>
      <c r="G3635" s="51"/>
      <c r="H3635" s="51"/>
      <c r="I3635" s="88"/>
    </row>
    <row r="3636" spans="1:9" ht="45">
      <c r="A3636" s="95"/>
      <c r="B3636" s="194"/>
      <c r="C3636" s="57" t="s">
        <v>1591</v>
      </c>
      <c r="D3636" s="75" t="s">
        <v>1593</v>
      </c>
      <c r="E3636" s="51"/>
      <c r="F3636" s="51"/>
      <c r="G3636" s="51"/>
      <c r="H3636" s="51"/>
      <c r="I3636" s="88"/>
    </row>
    <row r="3637" spans="1:9" ht="27">
      <c r="A3637" s="95" t="s">
        <v>75</v>
      </c>
      <c r="B3637" s="194"/>
      <c r="C3637" s="74" t="s">
        <v>185</v>
      </c>
      <c r="D3637" s="76" t="s">
        <v>1594</v>
      </c>
      <c r="E3637" s="51"/>
      <c r="F3637" s="51"/>
      <c r="G3637" s="51"/>
      <c r="H3637" s="51"/>
      <c r="I3637" s="88"/>
    </row>
    <row r="3638" spans="1:9">
      <c r="A3638" s="95"/>
      <c r="B3638" s="194"/>
      <c r="C3638" s="74"/>
      <c r="D3638" s="75"/>
      <c r="E3638" s="51"/>
      <c r="F3638" s="51"/>
      <c r="G3638" s="51"/>
      <c r="H3638" s="51"/>
      <c r="I3638" s="88"/>
    </row>
    <row r="3639" spans="1:9">
      <c r="A3639" s="95"/>
      <c r="B3639" s="194"/>
      <c r="C3639" s="74"/>
      <c r="D3639" s="75"/>
      <c r="E3639" s="51"/>
      <c r="F3639" s="51"/>
      <c r="G3639" s="51"/>
      <c r="H3639" s="51"/>
      <c r="I3639" s="88"/>
    </row>
    <row r="3640" spans="1:9">
      <c r="A3640" s="95"/>
      <c r="B3640" s="194"/>
      <c r="C3640" s="74"/>
      <c r="D3640" s="75"/>
      <c r="E3640" s="51"/>
      <c r="F3640" s="51"/>
      <c r="G3640" s="51"/>
      <c r="H3640" s="51"/>
      <c r="I3640" s="88"/>
    </row>
    <row r="3641" spans="1:9">
      <c r="A3641" s="95"/>
      <c r="B3641" s="194"/>
      <c r="C3641" s="74"/>
      <c r="D3641" s="78" t="s">
        <v>86</v>
      </c>
      <c r="E3641" s="51"/>
      <c r="F3641" s="51"/>
      <c r="G3641" s="51"/>
      <c r="H3641" s="51"/>
      <c r="I3641" s="88"/>
    </row>
    <row r="3642" spans="1:9" ht="54">
      <c r="A3642" s="90"/>
      <c r="B3642" s="60" t="s">
        <v>76</v>
      </c>
      <c r="C3642" s="62" t="s">
        <v>1385</v>
      </c>
      <c r="D3642" s="66" t="s">
        <v>1596</v>
      </c>
      <c r="E3642" s="51"/>
      <c r="F3642" s="51"/>
      <c r="G3642" s="51"/>
      <c r="H3642" s="51"/>
      <c r="I3642" s="88"/>
    </row>
    <row r="3643" spans="1:9" ht="36">
      <c r="A3643" s="91"/>
      <c r="B3643" s="61" t="s">
        <v>77</v>
      </c>
      <c r="C3643" s="64" t="s">
        <v>1386</v>
      </c>
      <c r="D3643" s="66" t="s">
        <v>83</v>
      </c>
      <c r="E3643" s="51"/>
      <c r="F3643" s="51"/>
      <c r="G3643" s="51"/>
      <c r="H3643" s="51"/>
      <c r="I3643" s="88"/>
    </row>
    <row r="3644" spans="1:9" ht="36">
      <c r="A3644" s="92"/>
      <c r="B3644" s="61"/>
      <c r="C3644" s="65" t="s">
        <v>1595</v>
      </c>
      <c r="D3644" s="66" t="s">
        <v>1597</v>
      </c>
      <c r="E3644" s="51"/>
      <c r="F3644" s="51"/>
      <c r="G3644" s="51"/>
      <c r="H3644" s="51"/>
      <c r="I3644" s="88"/>
    </row>
    <row r="3645" spans="1:9">
      <c r="A3645" s="92" t="s">
        <v>75</v>
      </c>
      <c r="B3645" s="61"/>
      <c r="C3645" s="65"/>
      <c r="D3645" s="67" t="s">
        <v>1598</v>
      </c>
      <c r="E3645" s="51"/>
      <c r="F3645" s="51"/>
      <c r="G3645" s="51"/>
      <c r="H3645" s="51"/>
      <c r="I3645" s="88"/>
    </row>
    <row r="3646" spans="1:9">
      <c r="A3646" s="92"/>
      <c r="B3646" s="61"/>
      <c r="C3646" s="65"/>
      <c r="D3646" s="66"/>
      <c r="E3646" s="51"/>
      <c r="F3646" s="51"/>
      <c r="G3646" s="51"/>
      <c r="H3646" s="51"/>
      <c r="I3646" s="88"/>
    </row>
    <row r="3647" spans="1:9">
      <c r="A3647" s="92"/>
      <c r="B3647" s="61"/>
      <c r="C3647" s="65"/>
      <c r="D3647" s="66"/>
      <c r="E3647" s="51"/>
      <c r="F3647" s="51"/>
      <c r="G3647" s="51"/>
      <c r="H3647" s="51"/>
      <c r="I3647" s="88"/>
    </row>
    <row r="3648" spans="1:9">
      <c r="A3648" s="92"/>
      <c r="B3648" s="61"/>
      <c r="C3648" s="65"/>
      <c r="D3648" s="66"/>
      <c r="E3648" s="51"/>
      <c r="F3648" s="51"/>
      <c r="G3648" s="51"/>
      <c r="H3648" s="51"/>
      <c r="I3648" s="88"/>
    </row>
    <row r="3649" spans="1:9">
      <c r="A3649" s="92"/>
      <c r="B3649" s="61"/>
      <c r="C3649" s="65"/>
      <c r="D3649" s="69" t="s">
        <v>86</v>
      </c>
      <c r="E3649" s="51"/>
      <c r="F3649" s="51"/>
      <c r="G3649" s="51"/>
      <c r="H3649" s="51"/>
      <c r="I3649" s="88"/>
    </row>
    <row r="3650" spans="1:9" ht="54">
      <c r="A3650" s="93"/>
      <c r="B3650" s="194" t="s">
        <v>117</v>
      </c>
      <c r="C3650" s="72" t="s">
        <v>1505</v>
      </c>
      <c r="D3650" s="75" t="s">
        <v>1600</v>
      </c>
      <c r="E3650" s="51"/>
      <c r="F3650" s="51"/>
      <c r="G3650" s="51"/>
      <c r="H3650" s="51"/>
      <c r="I3650" s="88"/>
    </row>
    <row r="3651" spans="1:9" ht="72">
      <c r="A3651" s="94"/>
      <c r="B3651" s="194"/>
      <c r="C3651" s="73" t="s">
        <v>1599</v>
      </c>
      <c r="D3651" s="75" t="s">
        <v>83</v>
      </c>
      <c r="E3651" s="51"/>
      <c r="F3651" s="51"/>
      <c r="G3651" s="51"/>
      <c r="H3651" s="51"/>
      <c r="I3651" s="88"/>
    </row>
    <row r="3652" spans="1:9" ht="45">
      <c r="A3652" s="95"/>
      <c r="B3652" s="194"/>
      <c r="C3652" s="57" t="s">
        <v>1506</v>
      </c>
      <c r="D3652" s="75" t="s">
        <v>1601</v>
      </c>
      <c r="E3652" s="51"/>
      <c r="F3652" s="51"/>
      <c r="G3652" s="51"/>
      <c r="H3652" s="51"/>
      <c r="I3652" s="88"/>
    </row>
    <row r="3653" spans="1:9" ht="36">
      <c r="A3653" s="95" t="s">
        <v>75</v>
      </c>
      <c r="B3653" s="194"/>
      <c r="C3653" s="74" t="s">
        <v>91</v>
      </c>
      <c r="D3653" s="76" t="s">
        <v>1602</v>
      </c>
      <c r="E3653" s="51"/>
      <c r="F3653" s="51"/>
      <c r="G3653" s="51"/>
      <c r="H3653" s="51"/>
      <c r="I3653" s="88"/>
    </row>
    <row r="3654" spans="1:9">
      <c r="A3654" s="95"/>
      <c r="B3654" s="194"/>
      <c r="C3654" s="74"/>
      <c r="D3654" s="75"/>
      <c r="E3654" s="51"/>
      <c r="F3654" s="51"/>
      <c r="G3654" s="51"/>
      <c r="H3654" s="51"/>
      <c r="I3654" s="88"/>
    </row>
    <row r="3655" spans="1:9">
      <c r="A3655" s="95"/>
      <c r="B3655" s="194"/>
      <c r="C3655" s="74"/>
      <c r="D3655" s="75"/>
      <c r="E3655" s="51"/>
      <c r="F3655" s="51"/>
      <c r="G3655" s="51"/>
      <c r="H3655" s="51"/>
      <c r="I3655" s="88"/>
    </row>
    <row r="3656" spans="1:9">
      <c r="A3656" s="95"/>
      <c r="B3656" s="194"/>
      <c r="C3656" s="74"/>
      <c r="D3656" s="75"/>
      <c r="E3656" s="51"/>
      <c r="F3656" s="51"/>
      <c r="G3656" s="51"/>
      <c r="H3656" s="51"/>
      <c r="I3656" s="88"/>
    </row>
    <row r="3657" spans="1:9">
      <c r="A3657" s="95"/>
      <c r="B3657" s="194"/>
      <c r="C3657" s="74"/>
      <c r="D3657" s="78" t="s">
        <v>86</v>
      </c>
      <c r="E3657" s="51"/>
      <c r="F3657" s="51"/>
      <c r="G3657" s="51"/>
      <c r="H3657" s="51"/>
      <c r="I3657" s="88"/>
    </row>
    <row r="3658" spans="1:9" ht="18">
      <c r="A3658" s="90"/>
      <c r="B3658" s="60" t="s">
        <v>117</v>
      </c>
      <c r="C3658" s="62" t="s">
        <v>1416</v>
      </c>
      <c r="D3658" s="66" t="s">
        <v>1604</v>
      </c>
      <c r="E3658" s="51"/>
      <c r="F3658" s="51"/>
      <c r="G3658" s="51"/>
      <c r="H3658" s="51"/>
      <c r="I3658" s="88"/>
    </row>
    <row r="3659" spans="1:9" ht="54">
      <c r="A3659" s="91"/>
      <c r="B3659" s="61" t="s">
        <v>87</v>
      </c>
      <c r="C3659" s="63" t="s">
        <v>1603</v>
      </c>
      <c r="D3659" s="66" t="s">
        <v>83</v>
      </c>
      <c r="E3659" s="51"/>
      <c r="F3659" s="51"/>
      <c r="G3659" s="51"/>
      <c r="H3659" s="51"/>
      <c r="I3659" s="88"/>
    </row>
    <row r="3660" spans="1:9" ht="36">
      <c r="A3660" s="92"/>
      <c r="B3660" s="61"/>
      <c r="C3660" s="64" t="s">
        <v>1418</v>
      </c>
      <c r="D3660" s="66" t="s">
        <v>1601</v>
      </c>
      <c r="E3660" s="51"/>
      <c r="F3660" s="51"/>
      <c r="G3660" s="51"/>
      <c r="H3660" s="51"/>
      <c r="I3660" s="88"/>
    </row>
    <row r="3661" spans="1:9" ht="36">
      <c r="A3661" s="92" t="s">
        <v>75</v>
      </c>
      <c r="B3661" s="61"/>
      <c r="C3661" s="65" t="s">
        <v>201</v>
      </c>
      <c r="D3661" s="67" t="s">
        <v>1602</v>
      </c>
      <c r="E3661" s="51"/>
      <c r="F3661" s="51"/>
      <c r="G3661" s="51"/>
      <c r="H3661" s="51"/>
      <c r="I3661" s="88"/>
    </row>
    <row r="3662" spans="1:9">
      <c r="A3662" s="92"/>
      <c r="B3662" s="61"/>
      <c r="C3662" s="65"/>
      <c r="D3662" s="66"/>
      <c r="E3662" s="51"/>
      <c r="F3662" s="51"/>
      <c r="G3662" s="51"/>
      <c r="H3662" s="51"/>
      <c r="I3662" s="88"/>
    </row>
    <row r="3663" spans="1:9">
      <c r="A3663" s="92"/>
      <c r="B3663" s="61"/>
      <c r="C3663" s="65"/>
      <c r="D3663" s="66"/>
      <c r="E3663" s="51"/>
      <c r="F3663" s="51"/>
      <c r="G3663" s="51"/>
      <c r="H3663" s="51"/>
      <c r="I3663" s="88"/>
    </row>
    <row r="3664" spans="1:9">
      <c r="A3664" s="92"/>
      <c r="B3664" s="61"/>
      <c r="C3664" s="65"/>
      <c r="D3664" s="66"/>
      <c r="E3664" s="51"/>
      <c r="F3664" s="51"/>
      <c r="G3664" s="51"/>
      <c r="H3664" s="51"/>
      <c r="I3664" s="88"/>
    </row>
    <row r="3665" spans="1:9">
      <c r="A3665" s="92"/>
      <c r="B3665" s="61"/>
      <c r="C3665" s="65"/>
      <c r="D3665" s="69" t="s">
        <v>86</v>
      </c>
      <c r="E3665" s="51"/>
      <c r="F3665" s="51"/>
      <c r="G3665" s="51"/>
      <c r="H3665" s="51"/>
      <c r="I3665" s="88"/>
    </row>
    <row r="3666" spans="1:9" ht="18">
      <c r="A3666" s="93"/>
      <c r="B3666" s="70" t="s">
        <v>117</v>
      </c>
      <c r="C3666" s="72" t="s">
        <v>1416</v>
      </c>
      <c r="D3666" s="75" t="s">
        <v>1606</v>
      </c>
      <c r="E3666" s="51"/>
      <c r="F3666" s="51"/>
      <c r="G3666" s="51"/>
      <c r="H3666" s="51"/>
      <c r="I3666" s="88"/>
    </row>
    <row r="3667" spans="1:9" ht="72">
      <c r="A3667" s="94"/>
      <c r="B3667" s="71" t="s">
        <v>87</v>
      </c>
      <c r="C3667" s="73" t="s">
        <v>1605</v>
      </c>
      <c r="D3667" s="75" t="s">
        <v>83</v>
      </c>
      <c r="E3667" s="51"/>
      <c r="F3667" s="51"/>
      <c r="G3667" s="51"/>
      <c r="H3667" s="51"/>
      <c r="I3667" s="88"/>
    </row>
    <row r="3668" spans="1:9" ht="36">
      <c r="A3668" s="95"/>
      <c r="B3668" s="71"/>
      <c r="C3668" s="57" t="s">
        <v>1418</v>
      </c>
      <c r="D3668" s="75" t="s">
        <v>1607</v>
      </c>
      <c r="E3668" s="51"/>
      <c r="F3668" s="51"/>
      <c r="G3668" s="51"/>
      <c r="H3668" s="51"/>
      <c r="I3668" s="88"/>
    </row>
    <row r="3669" spans="1:9" ht="36">
      <c r="A3669" s="95" t="s">
        <v>75</v>
      </c>
      <c r="B3669" s="71"/>
      <c r="C3669" s="74" t="s">
        <v>190</v>
      </c>
      <c r="D3669" s="76" t="s">
        <v>1608</v>
      </c>
      <c r="E3669" s="51"/>
      <c r="F3669" s="51"/>
      <c r="G3669" s="51"/>
      <c r="H3669" s="51"/>
      <c r="I3669" s="88"/>
    </row>
    <row r="3670" spans="1:9">
      <c r="A3670" s="95"/>
      <c r="B3670" s="71"/>
      <c r="C3670" s="74"/>
      <c r="D3670" s="75"/>
      <c r="E3670" s="51"/>
      <c r="F3670" s="51"/>
      <c r="G3670" s="51"/>
      <c r="H3670" s="51"/>
      <c r="I3670" s="88"/>
    </row>
    <row r="3671" spans="1:9">
      <c r="A3671" s="95"/>
      <c r="B3671" s="71"/>
      <c r="C3671" s="74"/>
      <c r="D3671" s="75"/>
      <c r="E3671" s="51"/>
      <c r="F3671" s="51"/>
      <c r="G3671" s="51"/>
      <c r="H3671" s="51"/>
      <c r="I3671" s="88"/>
    </row>
    <row r="3672" spans="1:9">
      <c r="A3672" s="95"/>
      <c r="B3672" s="71"/>
      <c r="C3672" s="74"/>
      <c r="D3672" s="75"/>
      <c r="E3672" s="51"/>
      <c r="F3672" s="51"/>
      <c r="G3672" s="51"/>
      <c r="H3672" s="51"/>
      <c r="I3672" s="88"/>
    </row>
    <row r="3673" spans="1:9">
      <c r="A3673" s="95"/>
      <c r="B3673" s="71"/>
      <c r="C3673" s="74"/>
      <c r="D3673" s="78" t="s">
        <v>86</v>
      </c>
      <c r="E3673" s="51"/>
      <c r="F3673" s="51"/>
      <c r="G3673" s="51"/>
      <c r="H3673" s="51"/>
      <c r="I3673" s="88"/>
    </row>
    <row r="3674" spans="1:9" ht="18">
      <c r="A3674" s="90"/>
      <c r="B3674" s="60" t="s">
        <v>117</v>
      </c>
      <c r="C3674" s="62" t="s">
        <v>1416</v>
      </c>
      <c r="D3674" s="66" t="s">
        <v>718</v>
      </c>
      <c r="E3674" s="51"/>
      <c r="F3674" s="51"/>
      <c r="G3674" s="51"/>
      <c r="H3674" s="51"/>
      <c r="I3674" s="88"/>
    </row>
    <row r="3675" spans="1:9" ht="117">
      <c r="A3675" s="91"/>
      <c r="B3675" s="61" t="s">
        <v>87</v>
      </c>
      <c r="C3675" s="63" t="s">
        <v>1609</v>
      </c>
      <c r="D3675" s="66" t="s">
        <v>83</v>
      </c>
      <c r="E3675" s="51"/>
      <c r="F3675" s="51"/>
      <c r="G3675" s="51"/>
      <c r="H3675" s="51"/>
      <c r="I3675" s="88"/>
    </row>
    <row r="3676" spans="1:9" ht="36">
      <c r="A3676" s="92"/>
      <c r="B3676" s="61"/>
      <c r="C3676" s="64" t="s">
        <v>1418</v>
      </c>
      <c r="D3676" s="66" t="s">
        <v>1610</v>
      </c>
      <c r="E3676" s="51"/>
      <c r="F3676" s="51"/>
      <c r="G3676" s="51"/>
      <c r="H3676" s="51"/>
      <c r="I3676" s="88"/>
    </row>
    <row r="3677" spans="1:9" ht="27">
      <c r="A3677" s="92" t="s">
        <v>75</v>
      </c>
      <c r="B3677" s="61"/>
      <c r="C3677" s="65" t="s">
        <v>390</v>
      </c>
      <c r="D3677" s="67" t="s">
        <v>1611</v>
      </c>
      <c r="E3677" s="51"/>
      <c r="F3677" s="51"/>
      <c r="G3677" s="51"/>
      <c r="H3677" s="51"/>
      <c r="I3677" s="88"/>
    </row>
    <row r="3678" spans="1:9">
      <c r="A3678" s="92"/>
      <c r="B3678" s="61"/>
      <c r="C3678" s="65"/>
      <c r="D3678" s="66"/>
      <c r="E3678" s="51"/>
      <c r="F3678" s="51"/>
      <c r="G3678" s="51"/>
      <c r="H3678" s="51"/>
      <c r="I3678" s="88"/>
    </row>
    <row r="3679" spans="1:9">
      <c r="A3679" s="92"/>
      <c r="B3679" s="61"/>
      <c r="C3679" s="65"/>
      <c r="D3679" s="66"/>
      <c r="E3679" s="51"/>
      <c r="F3679" s="51"/>
      <c r="G3679" s="51"/>
      <c r="H3679" s="51"/>
      <c r="I3679" s="88"/>
    </row>
    <row r="3680" spans="1:9">
      <c r="A3680" s="92"/>
      <c r="B3680" s="61"/>
      <c r="C3680" s="65"/>
      <c r="D3680" s="66"/>
      <c r="E3680" s="51"/>
      <c r="F3680" s="51"/>
      <c r="G3680" s="51"/>
      <c r="H3680" s="51"/>
      <c r="I3680" s="88"/>
    </row>
    <row r="3681" spans="1:9">
      <c r="A3681" s="92"/>
      <c r="B3681" s="61"/>
      <c r="C3681" s="65"/>
      <c r="D3681" s="69" t="s">
        <v>86</v>
      </c>
      <c r="E3681" s="51"/>
      <c r="F3681" s="51"/>
      <c r="G3681" s="51"/>
      <c r="H3681" s="51"/>
      <c r="I3681" s="88"/>
    </row>
    <row r="3682" spans="1:9" ht="54">
      <c r="A3682" s="93"/>
      <c r="B3682" s="194" t="s">
        <v>76</v>
      </c>
      <c r="C3682" s="72" t="s">
        <v>1505</v>
      </c>
      <c r="D3682" s="75" t="s">
        <v>1612</v>
      </c>
      <c r="E3682" s="51"/>
      <c r="F3682" s="51"/>
      <c r="G3682" s="51"/>
      <c r="H3682" s="51"/>
      <c r="I3682" s="88"/>
    </row>
    <row r="3683" spans="1:9" ht="45">
      <c r="A3683" s="94"/>
      <c r="B3683" s="194"/>
      <c r="C3683" s="57" t="s">
        <v>1506</v>
      </c>
      <c r="D3683" s="75" t="s">
        <v>83</v>
      </c>
      <c r="E3683" s="51"/>
      <c r="F3683" s="51"/>
      <c r="G3683" s="51"/>
      <c r="H3683" s="51"/>
      <c r="I3683" s="88"/>
    </row>
    <row r="3684" spans="1:9" ht="27">
      <c r="A3684" s="95"/>
      <c r="B3684" s="194"/>
      <c r="C3684" s="74" t="s">
        <v>264</v>
      </c>
      <c r="D3684" s="75" t="s">
        <v>1613</v>
      </c>
      <c r="E3684" s="51"/>
      <c r="F3684" s="51"/>
      <c r="G3684" s="51"/>
      <c r="H3684" s="51"/>
      <c r="I3684" s="88"/>
    </row>
    <row r="3685" spans="1:9">
      <c r="A3685" s="95" t="s">
        <v>75</v>
      </c>
      <c r="B3685" s="194"/>
      <c r="C3685" s="74"/>
      <c r="D3685" s="76" t="s">
        <v>1614</v>
      </c>
      <c r="E3685" s="51"/>
      <c r="F3685" s="51"/>
      <c r="G3685" s="51"/>
      <c r="H3685" s="51"/>
      <c r="I3685" s="88"/>
    </row>
    <row r="3686" spans="1:9">
      <c r="A3686" s="95"/>
      <c r="B3686" s="194"/>
      <c r="C3686" s="74"/>
      <c r="D3686" s="75"/>
      <c r="E3686" s="51"/>
      <c r="F3686" s="51"/>
      <c r="G3686" s="51"/>
      <c r="H3686" s="51"/>
      <c r="I3686" s="88"/>
    </row>
    <row r="3687" spans="1:9">
      <c r="A3687" s="95"/>
      <c r="B3687" s="194"/>
      <c r="C3687" s="74"/>
      <c r="D3687" s="75"/>
      <c r="E3687" s="51"/>
      <c r="F3687" s="51"/>
      <c r="G3687" s="51"/>
      <c r="H3687" s="51"/>
      <c r="I3687" s="88"/>
    </row>
    <row r="3688" spans="1:9">
      <c r="A3688" s="95"/>
      <c r="B3688" s="194"/>
      <c r="C3688" s="74"/>
      <c r="D3688" s="75"/>
      <c r="E3688" s="51"/>
      <c r="F3688" s="51"/>
      <c r="G3688" s="51"/>
      <c r="H3688" s="51"/>
      <c r="I3688" s="88"/>
    </row>
    <row r="3689" spans="1:9">
      <c r="A3689" s="95"/>
      <c r="B3689" s="194"/>
      <c r="C3689" s="74"/>
      <c r="D3689" s="78" t="s">
        <v>86</v>
      </c>
      <c r="E3689" s="51"/>
      <c r="F3689" s="51"/>
      <c r="G3689" s="51"/>
      <c r="H3689" s="51"/>
      <c r="I3689" s="88"/>
    </row>
    <row r="3690" spans="1:9" ht="54">
      <c r="A3690" s="90"/>
      <c r="B3690" s="195" t="s">
        <v>76</v>
      </c>
      <c r="C3690" s="62" t="s">
        <v>1505</v>
      </c>
      <c r="D3690" s="66" t="s">
        <v>1616</v>
      </c>
      <c r="E3690" s="51"/>
      <c r="F3690" s="51"/>
      <c r="G3690" s="51"/>
      <c r="H3690" s="51"/>
      <c r="I3690" s="88"/>
    </row>
    <row r="3691" spans="1:9">
      <c r="A3691" s="91"/>
      <c r="B3691" s="195"/>
      <c r="C3691" s="63" t="s">
        <v>1615</v>
      </c>
      <c r="D3691" s="66" t="s">
        <v>83</v>
      </c>
      <c r="E3691" s="51"/>
      <c r="F3691" s="51"/>
      <c r="G3691" s="51"/>
      <c r="H3691" s="51"/>
      <c r="I3691" s="88"/>
    </row>
    <row r="3692" spans="1:9" ht="45">
      <c r="A3692" s="92"/>
      <c r="B3692" s="195"/>
      <c r="C3692" s="64" t="s">
        <v>1506</v>
      </c>
      <c r="D3692" s="66" t="s">
        <v>1617</v>
      </c>
      <c r="E3692" s="51"/>
      <c r="F3692" s="51"/>
      <c r="G3692" s="51"/>
      <c r="H3692" s="51"/>
      <c r="I3692" s="88"/>
    </row>
    <row r="3693" spans="1:9" ht="27">
      <c r="A3693" s="92" t="s">
        <v>75</v>
      </c>
      <c r="B3693" s="195"/>
      <c r="C3693" s="65" t="s">
        <v>762</v>
      </c>
      <c r="D3693" s="67" t="s">
        <v>1618</v>
      </c>
      <c r="E3693" s="51"/>
      <c r="F3693" s="51"/>
      <c r="G3693" s="51"/>
      <c r="H3693" s="51"/>
      <c r="I3693" s="88"/>
    </row>
    <row r="3694" spans="1:9">
      <c r="A3694" s="92"/>
      <c r="B3694" s="195"/>
      <c r="C3694" s="65"/>
      <c r="D3694" s="81" t="s">
        <v>1619</v>
      </c>
      <c r="E3694" s="51"/>
      <c r="F3694" s="51"/>
      <c r="G3694" s="51"/>
      <c r="H3694" s="51"/>
      <c r="I3694" s="88"/>
    </row>
    <row r="3695" spans="1:9">
      <c r="A3695" s="92"/>
      <c r="B3695" s="195"/>
      <c r="C3695" s="65"/>
      <c r="D3695" s="68"/>
      <c r="E3695" s="51"/>
      <c r="F3695" s="51"/>
      <c r="G3695" s="51"/>
      <c r="H3695" s="51"/>
      <c r="I3695" s="88"/>
    </row>
    <row r="3696" spans="1:9">
      <c r="A3696" s="92"/>
      <c r="B3696" s="195"/>
      <c r="C3696" s="65"/>
      <c r="D3696" s="68"/>
      <c r="E3696" s="51"/>
      <c r="F3696" s="51"/>
      <c r="G3696" s="51"/>
      <c r="H3696" s="51"/>
      <c r="I3696" s="88"/>
    </row>
    <row r="3697" spans="1:9">
      <c r="A3697" s="92"/>
      <c r="B3697" s="195"/>
      <c r="C3697" s="65"/>
      <c r="D3697" s="68"/>
      <c r="E3697" s="51"/>
      <c r="F3697" s="51"/>
      <c r="G3697" s="51"/>
      <c r="H3697" s="51"/>
      <c r="I3697" s="88"/>
    </row>
    <row r="3698" spans="1:9">
      <c r="A3698" s="92"/>
      <c r="B3698" s="195"/>
      <c r="C3698" s="65"/>
      <c r="D3698" s="69" t="s">
        <v>86</v>
      </c>
      <c r="E3698" s="51"/>
      <c r="F3698" s="51"/>
      <c r="G3698" s="51"/>
      <c r="H3698" s="51"/>
      <c r="I3698" s="88"/>
    </row>
    <row r="3699" spans="1:9" ht="18">
      <c r="A3699" s="93"/>
      <c r="B3699" s="70" t="s">
        <v>117</v>
      </c>
      <c r="C3699" s="72" t="s">
        <v>1416</v>
      </c>
      <c r="D3699" s="75" t="s">
        <v>1621</v>
      </c>
      <c r="E3699" s="51"/>
      <c r="F3699" s="51"/>
      <c r="G3699" s="51"/>
      <c r="H3699" s="51"/>
      <c r="I3699" s="88"/>
    </row>
    <row r="3700" spans="1:9" ht="45">
      <c r="A3700" s="94"/>
      <c r="B3700" s="71" t="s">
        <v>87</v>
      </c>
      <c r="C3700" s="73" t="s">
        <v>1620</v>
      </c>
      <c r="D3700" s="75" t="s">
        <v>83</v>
      </c>
      <c r="E3700" s="51"/>
      <c r="F3700" s="51"/>
      <c r="G3700" s="51"/>
      <c r="H3700" s="51"/>
      <c r="I3700" s="88"/>
    </row>
    <row r="3701" spans="1:9" ht="36">
      <c r="A3701" s="95"/>
      <c r="B3701" s="71"/>
      <c r="C3701" s="57" t="s">
        <v>1418</v>
      </c>
      <c r="D3701" s="75" t="s">
        <v>1622</v>
      </c>
      <c r="E3701" s="51"/>
      <c r="F3701" s="51"/>
      <c r="G3701" s="51"/>
      <c r="H3701" s="51"/>
      <c r="I3701" s="88"/>
    </row>
    <row r="3702" spans="1:9" ht="36">
      <c r="A3702" s="95" t="s">
        <v>75</v>
      </c>
      <c r="B3702" s="71"/>
      <c r="C3702" s="74" t="s">
        <v>482</v>
      </c>
      <c r="D3702" s="76" t="s">
        <v>1623</v>
      </c>
      <c r="E3702" s="51"/>
      <c r="F3702" s="51"/>
      <c r="G3702" s="51"/>
      <c r="H3702" s="51"/>
      <c r="I3702" s="88"/>
    </row>
    <row r="3703" spans="1:9">
      <c r="A3703" s="95"/>
      <c r="B3703" s="71"/>
      <c r="C3703" s="74"/>
      <c r="D3703" s="75"/>
      <c r="E3703" s="51"/>
      <c r="F3703" s="51"/>
      <c r="G3703" s="51"/>
      <c r="H3703" s="51"/>
      <c r="I3703" s="88"/>
    </row>
    <row r="3704" spans="1:9">
      <c r="A3704" s="95"/>
      <c r="B3704" s="71"/>
      <c r="C3704" s="74"/>
      <c r="D3704" s="75"/>
      <c r="E3704" s="51"/>
      <c r="F3704" s="51"/>
      <c r="G3704" s="51"/>
      <c r="H3704" s="51"/>
      <c r="I3704" s="88"/>
    </row>
    <row r="3705" spans="1:9">
      <c r="A3705" s="95"/>
      <c r="B3705" s="71"/>
      <c r="C3705" s="74"/>
      <c r="D3705" s="75"/>
      <c r="E3705" s="51"/>
      <c r="F3705" s="51"/>
      <c r="G3705" s="51"/>
      <c r="H3705" s="51"/>
      <c r="I3705" s="88"/>
    </row>
    <row r="3706" spans="1:9">
      <c r="A3706" s="95"/>
      <c r="B3706" s="71"/>
      <c r="C3706" s="74"/>
      <c r="D3706" s="78" t="s">
        <v>86</v>
      </c>
      <c r="E3706" s="51"/>
      <c r="F3706" s="51"/>
      <c r="G3706" s="51"/>
      <c r="H3706" s="51"/>
      <c r="I3706" s="88"/>
    </row>
    <row r="3707" spans="1:9" ht="54">
      <c r="A3707" s="90"/>
      <c r="B3707" s="60" t="s">
        <v>76</v>
      </c>
      <c r="C3707" s="62" t="s">
        <v>1385</v>
      </c>
      <c r="D3707" s="66" t="s">
        <v>1625</v>
      </c>
      <c r="E3707" s="51"/>
      <c r="F3707" s="51"/>
      <c r="G3707" s="51"/>
      <c r="H3707" s="51"/>
      <c r="I3707" s="88"/>
    </row>
    <row r="3708" spans="1:9">
      <c r="A3708" s="91"/>
      <c r="B3708" s="61" t="s">
        <v>77</v>
      </c>
      <c r="C3708" s="63" t="s">
        <v>1624</v>
      </c>
      <c r="D3708" s="66" t="s">
        <v>83</v>
      </c>
      <c r="E3708" s="51"/>
      <c r="F3708" s="51"/>
      <c r="G3708" s="51"/>
      <c r="H3708" s="51"/>
      <c r="I3708" s="88"/>
    </row>
    <row r="3709" spans="1:9" ht="36">
      <c r="A3709" s="92"/>
      <c r="B3709" s="61"/>
      <c r="C3709" s="64" t="s">
        <v>1386</v>
      </c>
      <c r="D3709" s="66" t="s">
        <v>1626</v>
      </c>
      <c r="E3709" s="51"/>
      <c r="F3709" s="51"/>
      <c r="G3709" s="51"/>
      <c r="H3709" s="51"/>
      <c r="I3709" s="88"/>
    </row>
    <row r="3710" spans="1:9" ht="27">
      <c r="A3710" s="92" t="s">
        <v>75</v>
      </c>
      <c r="B3710" s="61"/>
      <c r="C3710" s="65" t="s">
        <v>373</v>
      </c>
      <c r="D3710" s="67" t="s">
        <v>1627</v>
      </c>
      <c r="E3710" s="51"/>
      <c r="F3710" s="51"/>
      <c r="G3710" s="51"/>
      <c r="H3710" s="51"/>
      <c r="I3710" s="88"/>
    </row>
    <row r="3711" spans="1:9">
      <c r="A3711" s="92"/>
      <c r="B3711" s="61"/>
      <c r="C3711" s="65"/>
      <c r="D3711" s="81" t="s">
        <v>1628</v>
      </c>
      <c r="E3711" s="51"/>
      <c r="F3711" s="51"/>
      <c r="G3711" s="51"/>
      <c r="H3711" s="51"/>
      <c r="I3711" s="88"/>
    </row>
    <row r="3712" spans="1:9">
      <c r="A3712" s="92"/>
      <c r="B3712" s="61"/>
      <c r="C3712" s="65"/>
      <c r="D3712" s="68"/>
      <c r="E3712" s="51"/>
      <c r="F3712" s="51"/>
      <c r="G3712" s="51"/>
      <c r="H3712" s="51"/>
      <c r="I3712" s="88"/>
    </row>
    <row r="3713" spans="1:9">
      <c r="A3713" s="92"/>
      <c r="B3713" s="61"/>
      <c r="C3713" s="65"/>
      <c r="D3713" s="68"/>
      <c r="E3713" s="51"/>
      <c r="F3713" s="51"/>
      <c r="G3713" s="51"/>
      <c r="H3713" s="51"/>
      <c r="I3713" s="88"/>
    </row>
    <row r="3714" spans="1:9">
      <c r="A3714" s="92"/>
      <c r="B3714" s="61"/>
      <c r="C3714" s="65"/>
      <c r="D3714" s="68"/>
      <c r="E3714" s="51"/>
      <c r="F3714" s="51"/>
      <c r="G3714" s="51"/>
      <c r="H3714" s="51"/>
      <c r="I3714" s="88"/>
    </row>
    <row r="3715" spans="1:9">
      <c r="A3715" s="92"/>
      <c r="B3715" s="61"/>
      <c r="C3715" s="65"/>
      <c r="D3715" s="69" t="s">
        <v>86</v>
      </c>
      <c r="E3715" s="51"/>
      <c r="F3715" s="51"/>
      <c r="G3715" s="51"/>
      <c r="H3715" s="51"/>
      <c r="I3715" s="88"/>
    </row>
    <row r="3716" spans="1:9" ht="18">
      <c r="A3716" s="93"/>
      <c r="B3716" s="70" t="s">
        <v>117</v>
      </c>
      <c r="C3716" s="72" t="s">
        <v>1283</v>
      </c>
      <c r="D3716" s="75" t="s">
        <v>800</v>
      </c>
      <c r="E3716" s="51"/>
      <c r="F3716" s="51"/>
      <c r="G3716" s="51"/>
      <c r="H3716" s="51"/>
      <c r="I3716" s="88"/>
    </row>
    <row r="3717" spans="1:9" ht="27">
      <c r="A3717" s="94"/>
      <c r="B3717" s="71" t="s">
        <v>87</v>
      </c>
      <c r="C3717" s="73" t="s">
        <v>1629</v>
      </c>
      <c r="D3717" s="75" t="s">
        <v>83</v>
      </c>
      <c r="E3717" s="51"/>
      <c r="F3717" s="51"/>
      <c r="G3717" s="51"/>
      <c r="H3717" s="51"/>
      <c r="I3717" s="88"/>
    </row>
    <row r="3718" spans="1:9" ht="36">
      <c r="A3718" s="95"/>
      <c r="B3718" s="71"/>
      <c r="C3718" s="57" t="s">
        <v>1285</v>
      </c>
      <c r="D3718" s="75" t="s">
        <v>1630</v>
      </c>
      <c r="E3718" s="51"/>
      <c r="F3718" s="51"/>
      <c r="G3718" s="51"/>
      <c r="H3718" s="51"/>
      <c r="I3718" s="88"/>
    </row>
    <row r="3719" spans="1:9" ht="27">
      <c r="A3719" s="95" t="s">
        <v>75</v>
      </c>
      <c r="B3719" s="71"/>
      <c r="C3719" s="74" t="s">
        <v>799</v>
      </c>
      <c r="D3719" s="76" t="s">
        <v>1631</v>
      </c>
      <c r="E3719" s="51"/>
      <c r="F3719" s="51"/>
      <c r="G3719" s="51"/>
      <c r="H3719" s="51"/>
      <c r="I3719" s="88"/>
    </row>
    <row r="3720" spans="1:9">
      <c r="A3720" s="95"/>
      <c r="B3720" s="71"/>
      <c r="C3720" s="74"/>
      <c r="D3720" s="75"/>
      <c r="E3720" s="51"/>
      <c r="F3720" s="51"/>
      <c r="G3720" s="51"/>
      <c r="H3720" s="51"/>
      <c r="I3720" s="88"/>
    </row>
    <row r="3721" spans="1:9">
      <c r="A3721" s="95"/>
      <c r="B3721" s="71"/>
      <c r="C3721" s="74"/>
      <c r="D3721" s="75"/>
      <c r="E3721" s="51"/>
      <c r="F3721" s="51"/>
      <c r="G3721" s="51"/>
      <c r="H3721" s="51"/>
      <c r="I3721" s="88"/>
    </row>
    <row r="3722" spans="1:9">
      <c r="A3722" s="95"/>
      <c r="B3722" s="71"/>
      <c r="C3722" s="74"/>
      <c r="D3722" s="75"/>
      <c r="E3722" s="51"/>
      <c r="F3722" s="51"/>
      <c r="G3722" s="51"/>
      <c r="H3722" s="51"/>
      <c r="I3722" s="88"/>
    </row>
    <row r="3723" spans="1:9">
      <c r="A3723" s="95"/>
      <c r="B3723" s="71"/>
      <c r="C3723" s="74"/>
      <c r="D3723" s="78" t="s">
        <v>86</v>
      </c>
      <c r="E3723" s="51"/>
      <c r="F3723" s="51"/>
      <c r="G3723" s="51"/>
      <c r="H3723" s="51"/>
      <c r="I3723" s="88"/>
    </row>
    <row r="3724" spans="1:9" ht="18">
      <c r="A3724" s="90"/>
      <c r="B3724" s="60" t="s">
        <v>117</v>
      </c>
      <c r="C3724" s="62" t="s">
        <v>1283</v>
      </c>
      <c r="D3724" s="66" t="s">
        <v>1634</v>
      </c>
      <c r="E3724" s="51"/>
      <c r="F3724" s="51"/>
      <c r="G3724" s="51"/>
      <c r="H3724" s="51"/>
      <c r="I3724" s="88"/>
    </row>
    <row r="3725" spans="1:9" ht="18">
      <c r="A3725" s="91"/>
      <c r="B3725" s="61" t="s">
        <v>87</v>
      </c>
      <c r="C3725" s="63" t="s">
        <v>1632</v>
      </c>
      <c r="D3725" s="66" t="s">
        <v>83</v>
      </c>
      <c r="E3725" s="51"/>
      <c r="F3725" s="51"/>
      <c r="G3725" s="51"/>
      <c r="H3725" s="51"/>
      <c r="I3725" s="88"/>
    </row>
    <row r="3726" spans="1:9" ht="36">
      <c r="A3726" s="92"/>
      <c r="B3726" s="61"/>
      <c r="C3726" s="64" t="s">
        <v>1285</v>
      </c>
      <c r="D3726" s="66" t="s">
        <v>1630</v>
      </c>
      <c r="E3726" s="51"/>
      <c r="F3726" s="51"/>
      <c r="G3726" s="51"/>
      <c r="H3726" s="51"/>
      <c r="I3726" s="88"/>
    </row>
    <row r="3727" spans="1:9" ht="27">
      <c r="A3727" s="92" t="s">
        <v>75</v>
      </c>
      <c r="B3727" s="61"/>
      <c r="C3727" s="65" t="s">
        <v>1633</v>
      </c>
      <c r="D3727" s="67" t="s">
        <v>1631</v>
      </c>
      <c r="E3727" s="51"/>
      <c r="F3727" s="51"/>
      <c r="G3727" s="51"/>
      <c r="H3727" s="51"/>
      <c r="I3727" s="88"/>
    </row>
    <row r="3728" spans="1:9">
      <c r="A3728" s="92"/>
      <c r="B3728" s="61"/>
      <c r="C3728" s="65"/>
      <c r="D3728" s="66"/>
      <c r="E3728" s="51"/>
      <c r="F3728" s="51"/>
      <c r="G3728" s="51"/>
      <c r="H3728" s="51"/>
      <c r="I3728" s="88"/>
    </row>
    <row r="3729" spans="1:9">
      <c r="A3729" s="92"/>
      <c r="B3729" s="61"/>
      <c r="C3729" s="65"/>
      <c r="D3729" s="66"/>
      <c r="E3729" s="51"/>
      <c r="F3729" s="51"/>
      <c r="G3729" s="51"/>
      <c r="H3729" s="51"/>
      <c r="I3729" s="88"/>
    </row>
    <row r="3730" spans="1:9">
      <c r="A3730" s="92"/>
      <c r="B3730" s="61"/>
      <c r="C3730" s="65"/>
      <c r="D3730" s="66"/>
      <c r="E3730" s="51"/>
      <c r="F3730" s="51"/>
      <c r="G3730" s="51"/>
      <c r="H3730" s="51"/>
      <c r="I3730" s="88"/>
    </row>
    <row r="3731" spans="1:9">
      <c r="A3731" s="92"/>
      <c r="B3731" s="61"/>
      <c r="C3731" s="65"/>
      <c r="D3731" s="69" t="s">
        <v>86</v>
      </c>
      <c r="E3731" s="51"/>
      <c r="F3731" s="51"/>
      <c r="G3731" s="51"/>
      <c r="H3731" s="51"/>
      <c r="I3731" s="88"/>
    </row>
    <row r="3732" spans="1:9" ht="54">
      <c r="A3732" s="93"/>
      <c r="B3732" s="194" t="s">
        <v>76</v>
      </c>
      <c r="C3732" s="72" t="s">
        <v>1505</v>
      </c>
      <c r="D3732" s="75" t="s">
        <v>1582</v>
      </c>
      <c r="E3732" s="51"/>
      <c r="F3732" s="51"/>
      <c r="G3732" s="51"/>
      <c r="H3732" s="51"/>
      <c r="I3732" s="88"/>
    </row>
    <row r="3733" spans="1:9">
      <c r="A3733" s="94"/>
      <c r="B3733" s="194"/>
      <c r="C3733" s="73" t="s">
        <v>1635</v>
      </c>
      <c r="D3733" s="75" t="s">
        <v>83</v>
      </c>
      <c r="E3733" s="51"/>
      <c r="F3733" s="51"/>
      <c r="G3733" s="51"/>
      <c r="H3733" s="51"/>
      <c r="I3733" s="88"/>
    </row>
    <row r="3734" spans="1:9" ht="45">
      <c r="A3734" s="95"/>
      <c r="B3734" s="194"/>
      <c r="C3734" s="57" t="s">
        <v>1506</v>
      </c>
      <c r="D3734" s="75" t="s">
        <v>1630</v>
      </c>
      <c r="E3734" s="51"/>
      <c r="F3734" s="51"/>
      <c r="G3734" s="51"/>
      <c r="H3734" s="51"/>
      <c r="I3734" s="88"/>
    </row>
    <row r="3735" spans="1:9" ht="36">
      <c r="A3735" s="95" t="s">
        <v>75</v>
      </c>
      <c r="B3735" s="194"/>
      <c r="C3735" s="74" t="s">
        <v>1154</v>
      </c>
      <c r="D3735" s="76" t="s">
        <v>1631</v>
      </c>
      <c r="E3735" s="51"/>
      <c r="F3735" s="51"/>
      <c r="G3735" s="51"/>
      <c r="H3735" s="51"/>
      <c r="I3735" s="88"/>
    </row>
    <row r="3736" spans="1:9">
      <c r="A3736" s="95"/>
      <c r="B3736" s="194"/>
      <c r="C3736" s="74"/>
      <c r="D3736" s="75"/>
      <c r="E3736" s="51"/>
      <c r="F3736" s="51"/>
      <c r="G3736" s="51"/>
      <c r="H3736" s="51"/>
      <c r="I3736" s="88"/>
    </row>
    <row r="3737" spans="1:9">
      <c r="A3737" s="95"/>
      <c r="B3737" s="194"/>
      <c r="C3737" s="74"/>
      <c r="D3737" s="75"/>
      <c r="E3737" s="51"/>
      <c r="F3737" s="51"/>
      <c r="G3737" s="51"/>
      <c r="H3737" s="51"/>
      <c r="I3737" s="88"/>
    </row>
    <row r="3738" spans="1:9">
      <c r="A3738" s="95"/>
      <c r="B3738" s="194"/>
      <c r="C3738" s="74"/>
      <c r="D3738" s="75"/>
      <c r="E3738" s="51"/>
      <c r="F3738" s="51"/>
      <c r="G3738" s="51"/>
      <c r="H3738" s="51"/>
      <c r="I3738" s="88"/>
    </row>
    <row r="3739" spans="1:9">
      <c r="A3739" s="95"/>
      <c r="B3739" s="194"/>
      <c r="C3739" s="74"/>
      <c r="D3739" s="78" t="s">
        <v>86</v>
      </c>
      <c r="E3739" s="51"/>
      <c r="F3739" s="51"/>
      <c r="G3739" s="51"/>
      <c r="H3739" s="51"/>
      <c r="I3739" s="88"/>
    </row>
    <row r="3740" spans="1:9" ht="18">
      <c r="A3740" s="90"/>
      <c r="B3740" s="60" t="s">
        <v>117</v>
      </c>
      <c r="C3740" s="62" t="s">
        <v>1416</v>
      </c>
      <c r="D3740" s="66" t="s">
        <v>1638</v>
      </c>
      <c r="E3740" s="51"/>
      <c r="F3740" s="51"/>
      <c r="G3740" s="51"/>
      <c r="H3740" s="51"/>
      <c r="I3740" s="88"/>
    </row>
    <row r="3741" spans="1:9">
      <c r="A3741" s="91"/>
      <c r="B3741" s="61" t="s">
        <v>87</v>
      </c>
      <c r="C3741" s="63" t="s">
        <v>1636</v>
      </c>
      <c r="D3741" s="66" t="s">
        <v>83</v>
      </c>
      <c r="E3741" s="51"/>
      <c r="F3741" s="51"/>
      <c r="G3741" s="51"/>
      <c r="H3741" s="51"/>
      <c r="I3741" s="88"/>
    </row>
    <row r="3742" spans="1:9" ht="36">
      <c r="A3742" s="92"/>
      <c r="B3742" s="61"/>
      <c r="C3742" s="64" t="s">
        <v>1418</v>
      </c>
      <c r="D3742" s="66" t="s">
        <v>1639</v>
      </c>
      <c r="E3742" s="51"/>
      <c r="F3742" s="51"/>
      <c r="G3742" s="51"/>
      <c r="H3742" s="51"/>
      <c r="I3742" s="88"/>
    </row>
    <row r="3743" spans="1:9" ht="36">
      <c r="A3743" s="92" t="s">
        <v>75</v>
      </c>
      <c r="B3743" s="61"/>
      <c r="C3743" s="65" t="s">
        <v>1637</v>
      </c>
      <c r="D3743" s="67" t="s">
        <v>1640</v>
      </c>
      <c r="E3743" s="51"/>
      <c r="F3743" s="51"/>
      <c r="G3743" s="51"/>
      <c r="H3743" s="51"/>
      <c r="I3743" s="88"/>
    </row>
    <row r="3744" spans="1:9">
      <c r="A3744" s="92"/>
      <c r="B3744" s="61"/>
      <c r="C3744" s="65"/>
      <c r="D3744" s="66"/>
      <c r="E3744" s="51"/>
      <c r="F3744" s="51"/>
      <c r="G3744" s="51"/>
      <c r="H3744" s="51"/>
      <c r="I3744" s="88"/>
    </row>
    <row r="3745" spans="1:9">
      <c r="A3745" s="92"/>
      <c r="B3745" s="61"/>
      <c r="C3745" s="65"/>
      <c r="D3745" s="66"/>
      <c r="E3745" s="51"/>
      <c r="F3745" s="51"/>
      <c r="G3745" s="51"/>
      <c r="H3745" s="51"/>
      <c r="I3745" s="88"/>
    </row>
    <row r="3746" spans="1:9">
      <c r="A3746" s="92"/>
      <c r="B3746" s="61"/>
      <c r="C3746" s="65"/>
      <c r="D3746" s="66"/>
      <c r="E3746" s="51"/>
      <c r="F3746" s="51"/>
      <c r="G3746" s="51"/>
      <c r="H3746" s="51"/>
      <c r="I3746" s="88"/>
    </row>
    <row r="3747" spans="1:9">
      <c r="A3747" s="92"/>
      <c r="B3747" s="61"/>
      <c r="C3747" s="65"/>
      <c r="D3747" s="69" t="s">
        <v>86</v>
      </c>
      <c r="E3747" s="51"/>
      <c r="F3747" s="51"/>
      <c r="G3747" s="51"/>
      <c r="H3747" s="51"/>
      <c r="I3747" s="88"/>
    </row>
    <row r="3748" spans="1:9" ht="54">
      <c r="A3748" s="93"/>
      <c r="B3748" s="70" t="s">
        <v>76</v>
      </c>
      <c r="C3748" s="72" t="s">
        <v>1385</v>
      </c>
      <c r="D3748" s="75" t="s">
        <v>1641</v>
      </c>
      <c r="E3748" s="51"/>
      <c r="F3748" s="51"/>
      <c r="G3748" s="51"/>
      <c r="H3748" s="51"/>
      <c r="I3748" s="88"/>
    </row>
    <row r="3749" spans="1:9">
      <c r="A3749" s="94"/>
      <c r="B3749" s="71" t="s">
        <v>77</v>
      </c>
      <c r="C3749" s="73" t="s">
        <v>908</v>
      </c>
      <c r="D3749" s="75" t="s">
        <v>83</v>
      </c>
      <c r="E3749" s="51"/>
      <c r="F3749" s="51"/>
      <c r="G3749" s="51"/>
      <c r="H3749" s="51"/>
      <c r="I3749" s="88"/>
    </row>
    <row r="3750" spans="1:9" ht="36">
      <c r="A3750" s="95"/>
      <c r="B3750" s="71"/>
      <c r="C3750" s="57" t="s">
        <v>1386</v>
      </c>
      <c r="D3750" s="75" t="s">
        <v>1642</v>
      </c>
      <c r="E3750" s="51"/>
      <c r="F3750" s="51"/>
      <c r="G3750" s="51"/>
      <c r="H3750" s="51"/>
      <c r="I3750" s="88"/>
    </row>
    <row r="3751" spans="1:9" ht="27">
      <c r="A3751" s="95" t="s">
        <v>75</v>
      </c>
      <c r="B3751" s="71"/>
      <c r="C3751" s="74" t="s">
        <v>185</v>
      </c>
      <c r="D3751" s="76" t="s">
        <v>1643</v>
      </c>
      <c r="E3751" s="51"/>
      <c r="F3751" s="51"/>
      <c r="G3751" s="51"/>
      <c r="H3751" s="51"/>
      <c r="I3751" s="88"/>
    </row>
    <row r="3752" spans="1:9">
      <c r="A3752" s="95"/>
      <c r="B3752" s="71"/>
      <c r="C3752" s="74"/>
      <c r="D3752" s="80" t="s">
        <v>1571</v>
      </c>
      <c r="E3752" s="51"/>
      <c r="F3752" s="51"/>
      <c r="G3752" s="51"/>
      <c r="H3752" s="51"/>
      <c r="I3752" s="88"/>
    </row>
    <row r="3753" spans="1:9">
      <c r="A3753" s="95"/>
      <c r="B3753" s="71"/>
      <c r="C3753" s="74"/>
      <c r="D3753" s="77"/>
      <c r="E3753" s="51"/>
      <c r="F3753" s="51"/>
      <c r="G3753" s="51"/>
      <c r="H3753" s="51"/>
      <c r="I3753" s="88"/>
    </row>
    <row r="3754" spans="1:9">
      <c r="A3754" s="95"/>
      <c r="B3754" s="71"/>
      <c r="C3754" s="74"/>
      <c r="D3754" s="77"/>
      <c r="E3754" s="51"/>
      <c r="F3754" s="51"/>
      <c r="G3754" s="51"/>
      <c r="H3754" s="51"/>
      <c r="I3754" s="88"/>
    </row>
    <row r="3755" spans="1:9">
      <c r="A3755" s="95"/>
      <c r="B3755" s="71"/>
      <c r="C3755" s="74"/>
      <c r="D3755" s="77"/>
      <c r="E3755" s="51"/>
      <c r="F3755" s="51"/>
      <c r="G3755" s="51"/>
      <c r="H3755" s="51"/>
      <c r="I3755" s="88"/>
    </row>
    <row r="3756" spans="1:9">
      <c r="A3756" s="95"/>
      <c r="B3756" s="71"/>
      <c r="C3756" s="74"/>
      <c r="D3756" s="78" t="s">
        <v>86</v>
      </c>
      <c r="E3756" s="51"/>
      <c r="F3756" s="51"/>
      <c r="G3756" s="51"/>
      <c r="H3756" s="51"/>
      <c r="I3756" s="88"/>
    </row>
    <row r="3757" spans="1:9" ht="54">
      <c r="A3757" s="90"/>
      <c r="B3757" s="60" t="s">
        <v>76</v>
      </c>
      <c r="C3757" s="62" t="s">
        <v>1385</v>
      </c>
      <c r="D3757" s="66" t="s">
        <v>1644</v>
      </c>
      <c r="E3757" s="51"/>
      <c r="F3757" s="51"/>
      <c r="G3757" s="51"/>
      <c r="H3757" s="51"/>
      <c r="I3757" s="88"/>
    </row>
    <row r="3758" spans="1:9" ht="36">
      <c r="A3758" s="91"/>
      <c r="B3758" s="61" t="s">
        <v>77</v>
      </c>
      <c r="C3758" s="64" t="s">
        <v>1386</v>
      </c>
      <c r="D3758" s="66" t="s">
        <v>83</v>
      </c>
      <c r="E3758" s="51"/>
      <c r="F3758" s="51"/>
      <c r="G3758" s="51"/>
      <c r="H3758" s="51"/>
      <c r="I3758" s="88"/>
    </row>
    <row r="3759" spans="1:9" ht="27">
      <c r="A3759" s="92"/>
      <c r="B3759" s="61"/>
      <c r="C3759" s="65" t="s">
        <v>185</v>
      </c>
      <c r="D3759" s="66" t="s">
        <v>1645</v>
      </c>
      <c r="E3759" s="51"/>
      <c r="F3759" s="51"/>
      <c r="G3759" s="51"/>
      <c r="H3759" s="51"/>
      <c r="I3759" s="88"/>
    </row>
    <row r="3760" spans="1:9">
      <c r="A3760" s="92" t="s">
        <v>75</v>
      </c>
      <c r="B3760" s="61"/>
      <c r="C3760" s="65"/>
      <c r="D3760" s="67" t="s">
        <v>1646</v>
      </c>
      <c r="E3760" s="51"/>
      <c r="F3760" s="51"/>
      <c r="G3760" s="51"/>
      <c r="H3760" s="51"/>
      <c r="I3760" s="88"/>
    </row>
    <row r="3761" spans="1:9">
      <c r="A3761" s="92"/>
      <c r="B3761" s="61"/>
      <c r="C3761" s="65"/>
      <c r="D3761" s="66"/>
      <c r="E3761" s="51"/>
      <c r="F3761" s="51"/>
      <c r="G3761" s="51"/>
      <c r="H3761" s="51"/>
      <c r="I3761" s="88"/>
    </row>
    <row r="3762" spans="1:9">
      <c r="A3762" s="92"/>
      <c r="B3762" s="61"/>
      <c r="C3762" s="65"/>
      <c r="D3762" s="66"/>
      <c r="E3762" s="51"/>
      <c r="F3762" s="51"/>
      <c r="G3762" s="51"/>
      <c r="H3762" s="51"/>
      <c r="I3762" s="88"/>
    </row>
    <row r="3763" spans="1:9">
      <c r="A3763" s="92"/>
      <c r="B3763" s="61"/>
      <c r="C3763" s="65"/>
      <c r="D3763" s="66"/>
      <c r="E3763" s="51"/>
      <c r="F3763" s="51"/>
      <c r="G3763" s="51"/>
      <c r="H3763" s="51"/>
      <c r="I3763" s="88"/>
    </row>
    <row r="3764" spans="1:9">
      <c r="A3764" s="92"/>
      <c r="B3764" s="61"/>
      <c r="C3764" s="65"/>
      <c r="D3764" s="69" t="s">
        <v>86</v>
      </c>
      <c r="E3764" s="51"/>
      <c r="F3764" s="51"/>
      <c r="G3764" s="51"/>
      <c r="H3764" s="51"/>
      <c r="I3764" s="88"/>
    </row>
    <row r="3765" spans="1:9" ht="54">
      <c r="A3765" s="93"/>
      <c r="B3765" s="70" t="s">
        <v>76</v>
      </c>
      <c r="C3765" s="72" t="s">
        <v>1385</v>
      </c>
      <c r="D3765" s="75" t="s">
        <v>1648</v>
      </c>
      <c r="E3765" s="51"/>
      <c r="F3765" s="51"/>
      <c r="G3765" s="51"/>
      <c r="H3765" s="51"/>
      <c r="I3765" s="88"/>
    </row>
    <row r="3766" spans="1:9" ht="409.5">
      <c r="A3766" s="94"/>
      <c r="B3766" s="71" t="s">
        <v>77</v>
      </c>
      <c r="C3766" s="52" t="s">
        <v>1647</v>
      </c>
      <c r="D3766" s="75" t="s">
        <v>83</v>
      </c>
      <c r="E3766" s="51"/>
      <c r="F3766" s="51"/>
      <c r="G3766" s="51"/>
      <c r="H3766" s="51"/>
      <c r="I3766" s="88"/>
    </row>
    <row r="3767" spans="1:9" ht="36">
      <c r="A3767" s="95"/>
      <c r="B3767" s="71"/>
      <c r="C3767" s="57" t="s">
        <v>1386</v>
      </c>
      <c r="D3767" s="75" t="s">
        <v>1649</v>
      </c>
      <c r="E3767" s="51"/>
      <c r="F3767" s="51"/>
      <c r="G3767" s="51"/>
      <c r="H3767" s="51"/>
      <c r="I3767" s="88"/>
    </row>
    <row r="3768" spans="1:9" ht="27">
      <c r="A3768" s="95" t="s">
        <v>75</v>
      </c>
      <c r="B3768" s="71"/>
      <c r="C3768" s="74" t="s">
        <v>428</v>
      </c>
      <c r="D3768" s="76" t="s">
        <v>1650</v>
      </c>
      <c r="E3768" s="51"/>
      <c r="F3768" s="51"/>
      <c r="G3768" s="51"/>
      <c r="H3768" s="51"/>
      <c r="I3768" s="88"/>
    </row>
    <row r="3769" spans="1:9">
      <c r="A3769" s="95"/>
      <c r="B3769" s="71"/>
      <c r="C3769" s="74"/>
      <c r="D3769" s="75"/>
      <c r="E3769" s="51"/>
      <c r="F3769" s="51"/>
      <c r="G3769" s="51"/>
      <c r="H3769" s="51"/>
      <c r="I3769" s="88"/>
    </row>
    <row r="3770" spans="1:9">
      <c r="A3770" s="95"/>
      <c r="B3770" s="71"/>
      <c r="C3770" s="74"/>
      <c r="D3770" s="75"/>
      <c r="E3770" s="51"/>
      <c r="F3770" s="51"/>
      <c r="G3770" s="51"/>
      <c r="H3770" s="51"/>
      <c r="I3770" s="88"/>
    </row>
    <row r="3771" spans="1:9">
      <c r="A3771" s="95"/>
      <c r="B3771" s="71"/>
      <c r="C3771" s="74"/>
      <c r="D3771" s="75"/>
      <c r="E3771" s="51"/>
      <c r="F3771" s="51"/>
      <c r="G3771" s="51"/>
      <c r="H3771" s="51"/>
      <c r="I3771" s="88"/>
    </row>
    <row r="3772" spans="1:9">
      <c r="A3772" s="95"/>
      <c r="B3772" s="71"/>
      <c r="C3772" s="74"/>
      <c r="D3772" s="78" t="s">
        <v>86</v>
      </c>
      <c r="E3772" s="51"/>
      <c r="F3772" s="51"/>
      <c r="G3772" s="51"/>
      <c r="H3772" s="51"/>
      <c r="I3772" s="88"/>
    </row>
    <row r="3773" spans="1:9" ht="54">
      <c r="A3773" s="90"/>
      <c r="B3773" s="195" t="s">
        <v>117</v>
      </c>
      <c r="C3773" s="62" t="s">
        <v>1505</v>
      </c>
      <c r="D3773" s="66" t="s">
        <v>1652</v>
      </c>
      <c r="E3773" s="51"/>
      <c r="F3773" s="51"/>
      <c r="G3773" s="51"/>
      <c r="H3773" s="51"/>
      <c r="I3773" s="88"/>
    </row>
    <row r="3774" spans="1:9" ht="45">
      <c r="A3774" s="91"/>
      <c r="B3774" s="195"/>
      <c r="C3774" s="63" t="s">
        <v>1651</v>
      </c>
      <c r="D3774" s="66" t="s">
        <v>83</v>
      </c>
      <c r="E3774" s="51"/>
      <c r="F3774" s="51"/>
      <c r="G3774" s="51"/>
      <c r="H3774" s="51"/>
      <c r="I3774" s="88"/>
    </row>
    <row r="3775" spans="1:9" ht="45">
      <c r="A3775" s="92"/>
      <c r="B3775" s="195"/>
      <c r="C3775" s="64" t="s">
        <v>1506</v>
      </c>
      <c r="D3775" s="66" t="s">
        <v>1653</v>
      </c>
      <c r="E3775" s="51"/>
      <c r="F3775" s="51"/>
      <c r="G3775" s="51"/>
      <c r="H3775" s="51"/>
      <c r="I3775" s="88"/>
    </row>
    <row r="3776" spans="1:9" ht="36">
      <c r="A3776" s="92" t="s">
        <v>75</v>
      </c>
      <c r="B3776" s="195"/>
      <c r="C3776" s="65" t="s">
        <v>91</v>
      </c>
      <c r="D3776" s="67" t="s">
        <v>1654</v>
      </c>
      <c r="E3776" s="51"/>
      <c r="F3776" s="51"/>
      <c r="G3776" s="51"/>
      <c r="H3776" s="51"/>
      <c r="I3776" s="88"/>
    </row>
    <row r="3777" spans="1:9">
      <c r="A3777" s="92"/>
      <c r="B3777" s="195"/>
      <c r="C3777" s="65"/>
      <c r="D3777" s="81" t="s">
        <v>1655</v>
      </c>
      <c r="E3777" s="51"/>
      <c r="F3777" s="51"/>
      <c r="G3777" s="51"/>
      <c r="H3777" s="51"/>
      <c r="I3777" s="88"/>
    </row>
    <row r="3778" spans="1:9">
      <c r="A3778" s="92"/>
      <c r="B3778" s="195"/>
      <c r="C3778" s="65"/>
      <c r="D3778" s="68"/>
      <c r="E3778" s="51"/>
      <c r="F3778" s="51"/>
      <c r="G3778" s="51"/>
      <c r="H3778" s="51"/>
      <c r="I3778" s="88"/>
    </row>
    <row r="3779" spans="1:9">
      <c r="A3779" s="92"/>
      <c r="B3779" s="195"/>
      <c r="C3779" s="65"/>
      <c r="D3779" s="68"/>
      <c r="E3779" s="51"/>
      <c r="F3779" s="51"/>
      <c r="G3779" s="51"/>
      <c r="H3779" s="51"/>
      <c r="I3779" s="88"/>
    </row>
    <row r="3780" spans="1:9">
      <c r="A3780" s="92"/>
      <c r="B3780" s="195"/>
      <c r="C3780" s="65"/>
      <c r="D3780" s="68"/>
      <c r="E3780" s="51"/>
      <c r="F3780" s="51"/>
      <c r="G3780" s="51"/>
      <c r="H3780" s="51"/>
      <c r="I3780" s="88"/>
    </row>
    <row r="3781" spans="1:9">
      <c r="A3781" s="92"/>
      <c r="B3781" s="195"/>
      <c r="C3781" s="65"/>
      <c r="D3781" s="69" t="s">
        <v>86</v>
      </c>
      <c r="E3781" s="51"/>
      <c r="F3781" s="51"/>
      <c r="G3781" s="51"/>
      <c r="H3781" s="51"/>
      <c r="I3781" s="88"/>
    </row>
    <row r="3782" spans="1:9" ht="90">
      <c r="A3782" s="93"/>
      <c r="B3782" s="194" t="s">
        <v>117</v>
      </c>
      <c r="C3782" s="72" t="s">
        <v>1529</v>
      </c>
      <c r="D3782" s="75" t="s">
        <v>1388</v>
      </c>
      <c r="E3782" s="51"/>
      <c r="F3782" s="51"/>
      <c r="G3782" s="51"/>
      <c r="H3782" s="51"/>
      <c r="I3782" s="88"/>
    </row>
    <row r="3783" spans="1:9" ht="36">
      <c r="A3783" s="94"/>
      <c r="B3783" s="194"/>
      <c r="C3783" s="73" t="s">
        <v>1656</v>
      </c>
      <c r="D3783" s="75" t="s">
        <v>83</v>
      </c>
      <c r="E3783" s="51"/>
      <c r="F3783" s="51"/>
      <c r="G3783" s="51"/>
      <c r="H3783" s="51"/>
      <c r="I3783" s="88"/>
    </row>
    <row r="3784" spans="1:9" ht="36">
      <c r="A3784" s="95"/>
      <c r="B3784" s="194"/>
      <c r="C3784" s="57" t="s">
        <v>1531</v>
      </c>
      <c r="D3784" s="75" t="s">
        <v>1657</v>
      </c>
      <c r="E3784" s="51"/>
      <c r="F3784" s="51"/>
      <c r="G3784" s="51"/>
      <c r="H3784" s="51"/>
      <c r="I3784" s="88"/>
    </row>
    <row r="3785" spans="1:9" ht="36">
      <c r="A3785" s="95" t="s">
        <v>29</v>
      </c>
      <c r="B3785" s="194"/>
      <c r="C3785" s="74" t="s">
        <v>1387</v>
      </c>
      <c r="D3785" s="76" t="s">
        <v>1658</v>
      </c>
      <c r="E3785" s="51"/>
      <c r="F3785" s="51"/>
      <c r="G3785" s="51"/>
      <c r="H3785" s="51"/>
      <c r="I3785" s="88"/>
    </row>
    <row r="3786" spans="1:9">
      <c r="A3786" s="95"/>
      <c r="B3786" s="194"/>
      <c r="C3786" s="74"/>
      <c r="D3786" s="75"/>
      <c r="E3786" s="51"/>
      <c r="F3786" s="51"/>
      <c r="G3786" s="51"/>
      <c r="H3786" s="51"/>
      <c r="I3786" s="88"/>
    </row>
    <row r="3787" spans="1:9">
      <c r="A3787" s="95"/>
      <c r="B3787" s="194"/>
      <c r="C3787" s="74"/>
      <c r="D3787" s="75"/>
      <c r="E3787" s="51"/>
      <c r="F3787" s="51"/>
      <c r="G3787" s="51"/>
      <c r="H3787" s="51"/>
      <c r="I3787" s="88"/>
    </row>
    <row r="3788" spans="1:9">
      <c r="A3788" s="95"/>
      <c r="B3788" s="194"/>
      <c r="C3788" s="74"/>
      <c r="D3788" s="75"/>
      <c r="E3788" s="51"/>
      <c r="F3788" s="51"/>
      <c r="G3788" s="51"/>
      <c r="H3788" s="51"/>
      <c r="I3788" s="88"/>
    </row>
    <row r="3789" spans="1:9">
      <c r="A3789" s="95"/>
      <c r="B3789" s="194"/>
      <c r="C3789" s="74"/>
      <c r="D3789" s="78" t="s">
        <v>86</v>
      </c>
      <c r="E3789" s="51"/>
      <c r="F3789" s="51"/>
      <c r="G3789" s="51"/>
      <c r="H3789" s="51"/>
      <c r="I3789" s="88"/>
    </row>
    <row r="3790" spans="1:9" ht="18">
      <c r="A3790" s="90"/>
      <c r="B3790" s="60" t="s">
        <v>117</v>
      </c>
      <c r="C3790" s="62" t="s">
        <v>1283</v>
      </c>
      <c r="D3790" s="66" t="s">
        <v>1660</v>
      </c>
      <c r="E3790" s="51"/>
      <c r="F3790" s="51"/>
      <c r="G3790" s="51"/>
      <c r="H3790" s="51"/>
      <c r="I3790" s="88"/>
    </row>
    <row r="3791" spans="1:9" ht="135">
      <c r="A3791" s="91"/>
      <c r="B3791" s="61" t="s">
        <v>87</v>
      </c>
      <c r="C3791" s="63" t="s">
        <v>1659</v>
      </c>
      <c r="D3791" s="66" t="s">
        <v>83</v>
      </c>
      <c r="E3791" s="51"/>
      <c r="F3791" s="51"/>
      <c r="G3791" s="51"/>
      <c r="H3791" s="51"/>
      <c r="I3791" s="88"/>
    </row>
    <row r="3792" spans="1:9" ht="36">
      <c r="A3792" s="92"/>
      <c r="B3792" s="61"/>
      <c r="C3792" s="64" t="s">
        <v>1285</v>
      </c>
      <c r="D3792" s="66" t="s">
        <v>1661</v>
      </c>
      <c r="E3792" s="51"/>
      <c r="F3792" s="51"/>
      <c r="G3792" s="51"/>
      <c r="H3792" s="51"/>
      <c r="I3792" s="88"/>
    </row>
    <row r="3793" spans="1:9" ht="27">
      <c r="A3793" s="92" t="s">
        <v>75</v>
      </c>
      <c r="B3793" s="61"/>
      <c r="C3793" s="65" t="s">
        <v>373</v>
      </c>
      <c r="D3793" s="67" t="s">
        <v>1662</v>
      </c>
      <c r="E3793" s="51"/>
      <c r="F3793" s="51"/>
      <c r="G3793" s="51"/>
      <c r="H3793" s="51"/>
      <c r="I3793" s="88"/>
    </row>
    <row r="3794" spans="1:9">
      <c r="A3794" s="92"/>
      <c r="B3794" s="61"/>
      <c r="C3794" s="65"/>
      <c r="D3794" s="66"/>
      <c r="E3794" s="51"/>
      <c r="F3794" s="51"/>
      <c r="G3794" s="51"/>
      <c r="H3794" s="51"/>
      <c r="I3794" s="88"/>
    </row>
    <row r="3795" spans="1:9">
      <c r="A3795" s="92"/>
      <c r="B3795" s="61"/>
      <c r="C3795" s="65"/>
      <c r="D3795" s="66"/>
      <c r="E3795" s="51"/>
      <c r="F3795" s="51"/>
      <c r="G3795" s="51"/>
      <c r="H3795" s="51"/>
      <c r="I3795" s="88"/>
    </row>
    <row r="3796" spans="1:9">
      <c r="A3796" s="92"/>
      <c r="B3796" s="61"/>
      <c r="C3796" s="65"/>
      <c r="D3796" s="66"/>
      <c r="E3796" s="51"/>
      <c r="F3796" s="51"/>
      <c r="G3796" s="51"/>
      <c r="H3796" s="51"/>
      <c r="I3796" s="88"/>
    </row>
    <row r="3797" spans="1:9">
      <c r="A3797" s="92"/>
      <c r="B3797" s="61"/>
      <c r="C3797" s="65"/>
      <c r="D3797" s="69" t="s">
        <v>86</v>
      </c>
      <c r="E3797" s="51"/>
      <c r="F3797" s="51"/>
      <c r="G3797" s="51"/>
      <c r="H3797" s="51"/>
      <c r="I3797" s="88"/>
    </row>
    <row r="3798" spans="1:9" ht="63">
      <c r="A3798" s="93"/>
      <c r="B3798" s="70" t="s">
        <v>117</v>
      </c>
      <c r="C3798" s="72" t="s">
        <v>1409</v>
      </c>
      <c r="D3798" s="75" t="s">
        <v>1665</v>
      </c>
      <c r="E3798" s="51"/>
      <c r="F3798" s="51"/>
      <c r="G3798" s="51"/>
      <c r="H3798" s="51"/>
      <c r="I3798" s="88"/>
    </row>
    <row r="3799" spans="1:9" ht="240">
      <c r="A3799" s="94"/>
      <c r="B3799" s="71" t="s">
        <v>87</v>
      </c>
      <c r="C3799" s="52" t="s">
        <v>1663</v>
      </c>
      <c r="D3799" s="75" t="s">
        <v>83</v>
      </c>
      <c r="E3799" s="51"/>
      <c r="F3799" s="51"/>
      <c r="G3799" s="51"/>
      <c r="H3799" s="51"/>
      <c r="I3799" s="88"/>
    </row>
    <row r="3800" spans="1:9" ht="36">
      <c r="A3800" s="95"/>
      <c r="B3800" s="71"/>
      <c r="C3800" s="57" t="s">
        <v>1411</v>
      </c>
      <c r="D3800" s="75" t="s">
        <v>1666</v>
      </c>
      <c r="E3800" s="51"/>
      <c r="F3800" s="51"/>
      <c r="G3800" s="51"/>
      <c r="H3800" s="51"/>
      <c r="I3800" s="88"/>
    </row>
    <row r="3801" spans="1:9" ht="27">
      <c r="A3801" s="95" t="s">
        <v>75</v>
      </c>
      <c r="B3801" s="71"/>
      <c r="C3801" s="74" t="s">
        <v>1664</v>
      </c>
      <c r="D3801" s="76" t="s">
        <v>1667</v>
      </c>
      <c r="E3801" s="51"/>
      <c r="F3801" s="51"/>
      <c r="G3801" s="51"/>
      <c r="H3801" s="51"/>
      <c r="I3801" s="88"/>
    </row>
    <row r="3802" spans="1:9">
      <c r="A3802" s="95"/>
      <c r="B3802" s="71"/>
      <c r="C3802" s="74"/>
      <c r="D3802" s="80" t="s">
        <v>1668</v>
      </c>
      <c r="E3802" s="51"/>
      <c r="F3802" s="51"/>
      <c r="G3802" s="51"/>
      <c r="H3802" s="51"/>
      <c r="I3802" s="88"/>
    </row>
    <row r="3803" spans="1:9">
      <c r="A3803" s="95"/>
      <c r="B3803" s="71"/>
      <c r="C3803" s="74"/>
      <c r="D3803" s="77"/>
      <c r="E3803" s="51"/>
      <c r="F3803" s="51"/>
      <c r="G3803" s="51"/>
      <c r="H3803" s="51"/>
      <c r="I3803" s="88"/>
    </row>
    <row r="3804" spans="1:9">
      <c r="A3804" s="95"/>
      <c r="B3804" s="71"/>
      <c r="C3804" s="74"/>
      <c r="D3804" s="77"/>
      <c r="E3804" s="51"/>
      <c r="F3804" s="51"/>
      <c r="G3804" s="51"/>
      <c r="H3804" s="51"/>
      <c r="I3804" s="88"/>
    </row>
    <row r="3805" spans="1:9">
      <c r="A3805" s="95"/>
      <c r="B3805" s="71"/>
      <c r="C3805" s="74"/>
      <c r="D3805" s="77"/>
      <c r="E3805" s="51"/>
      <c r="F3805" s="51"/>
      <c r="G3805" s="51"/>
      <c r="H3805" s="51"/>
      <c r="I3805" s="88"/>
    </row>
    <row r="3806" spans="1:9">
      <c r="A3806" s="95"/>
      <c r="B3806" s="71"/>
      <c r="C3806" s="74"/>
      <c r="D3806" s="78" t="s">
        <v>86</v>
      </c>
      <c r="E3806" s="51"/>
      <c r="F3806" s="51"/>
      <c r="G3806" s="51"/>
      <c r="H3806" s="51"/>
      <c r="I3806" s="88"/>
    </row>
    <row r="3807" spans="1:9" ht="54">
      <c r="A3807" s="90"/>
      <c r="B3807" s="60" t="s">
        <v>76</v>
      </c>
      <c r="C3807" s="62" t="s">
        <v>1385</v>
      </c>
      <c r="D3807" s="66" t="s">
        <v>1670</v>
      </c>
      <c r="E3807" s="51"/>
      <c r="F3807" s="51"/>
      <c r="G3807" s="51"/>
      <c r="H3807" s="51"/>
      <c r="I3807" s="88"/>
    </row>
    <row r="3808" spans="1:9" ht="18">
      <c r="A3808" s="91"/>
      <c r="B3808" s="61" t="s">
        <v>77</v>
      </c>
      <c r="C3808" s="63" t="s">
        <v>1669</v>
      </c>
      <c r="D3808" s="66" t="s">
        <v>83</v>
      </c>
      <c r="E3808" s="51"/>
      <c r="F3808" s="51"/>
      <c r="G3808" s="51"/>
      <c r="H3808" s="51"/>
      <c r="I3808" s="88"/>
    </row>
    <row r="3809" spans="1:9" ht="36">
      <c r="A3809" s="92"/>
      <c r="B3809" s="61"/>
      <c r="C3809" s="64" t="s">
        <v>1386</v>
      </c>
      <c r="D3809" s="66" t="s">
        <v>1671</v>
      </c>
      <c r="E3809" s="51"/>
      <c r="F3809" s="51"/>
      <c r="G3809" s="51"/>
      <c r="H3809" s="51"/>
      <c r="I3809" s="88"/>
    </row>
    <row r="3810" spans="1:9" ht="36">
      <c r="A3810" s="92" t="s">
        <v>75</v>
      </c>
      <c r="B3810" s="61"/>
      <c r="C3810" s="65" t="s">
        <v>232</v>
      </c>
      <c r="D3810" s="67" t="s">
        <v>1672</v>
      </c>
      <c r="E3810" s="51"/>
      <c r="F3810" s="51"/>
      <c r="G3810" s="51"/>
      <c r="H3810" s="51"/>
      <c r="I3810" s="88"/>
    </row>
    <row r="3811" spans="1:9">
      <c r="A3811" s="92"/>
      <c r="B3811" s="61"/>
      <c r="C3811" s="65"/>
      <c r="D3811" s="66"/>
      <c r="E3811" s="51"/>
      <c r="F3811" s="51"/>
      <c r="G3811" s="51"/>
      <c r="H3811" s="51"/>
      <c r="I3811" s="88"/>
    </row>
    <row r="3812" spans="1:9">
      <c r="A3812" s="92"/>
      <c r="B3812" s="61"/>
      <c r="C3812" s="65"/>
      <c r="D3812" s="66"/>
      <c r="E3812" s="51"/>
      <c r="F3812" s="51"/>
      <c r="G3812" s="51"/>
      <c r="H3812" s="51"/>
      <c r="I3812" s="88"/>
    </row>
    <row r="3813" spans="1:9">
      <c r="A3813" s="92"/>
      <c r="B3813" s="61"/>
      <c r="C3813" s="65"/>
      <c r="D3813" s="66"/>
      <c r="E3813" s="51"/>
      <c r="F3813" s="51"/>
      <c r="G3813" s="51"/>
      <c r="H3813" s="51"/>
      <c r="I3813" s="88"/>
    </row>
    <row r="3814" spans="1:9">
      <c r="A3814" s="92"/>
      <c r="B3814" s="61"/>
      <c r="C3814" s="65"/>
      <c r="D3814" s="69" t="s">
        <v>86</v>
      </c>
      <c r="E3814" s="51"/>
      <c r="F3814" s="51"/>
      <c r="G3814" s="51"/>
      <c r="H3814" s="51"/>
      <c r="I3814" s="88"/>
    </row>
    <row r="3815" spans="1:9" ht="54">
      <c r="A3815" s="93"/>
      <c r="B3815" s="70" t="s">
        <v>76</v>
      </c>
      <c r="C3815" s="72" t="s">
        <v>1385</v>
      </c>
      <c r="D3815" s="75" t="s">
        <v>1673</v>
      </c>
      <c r="E3815" s="51"/>
      <c r="F3815" s="51"/>
      <c r="G3815" s="51"/>
      <c r="H3815" s="51"/>
      <c r="I3815" s="88"/>
    </row>
    <row r="3816" spans="1:9" ht="36">
      <c r="A3816" s="94"/>
      <c r="B3816" s="71" t="s">
        <v>77</v>
      </c>
      <c r="C3816" s="57" t="s">
        <v>1386</v>
      </c>
      <c r="D3816" s="75" t="s">
        <v>220</v>
      </c>
      <c r="E3816" s="51"/>
      <c r="F3816" s="51"/>
      <c r="G3816" s="51"/>
      <c r="H3816" s="51"/>
      <c r="I3816" s="88"/>
    </row>
    <row r="3817" spans="1:9" ht="36">
      <c r="A3817" s="95"/>
      <c r="B3817" s="71"/>
      <c r="C3817" s="74" t="s">
        <v>1154</v>
      </c>
      <c r="D3817" s="75" t="s">
        <v>1674</v>
      </c>
      <c r="E3817" s="51"/>
      <c r="F3817" s="51"/>
      <c r="G3817" s="51"/>
      <c r="H3817" s="51"/>
      <c r="I3817" s="88"/>
    </row>
    <row r="3818" spans="1:9">
      <c r="A3818" s="95" t="s">
        <v>75</v>
      </c>
      <c r="B3818" s="71"/>
      <c r="C3818" s="74"/>
      <c r="D3818" s="76" t="s">
        <v>1675</v>
      </c>
      <c r="E3818" s="51"/>
      <c r="F3818" s="51"/>
      <c r="G3818" s="51"/>
      <c r="H3818" s="51"/>
      <c r="I3818" s="88"/>
    </row>
    <row r="3819" spans="1:9">
      <c r="A3819" s="95"/>
      <c r="B3819" s="71"/>
      <c r="C3819" s="74"/>
      <c r="D3819" s="75"/>
      <c r="E3819" s="51"/>
      <c r="F3819" s="51"/>
      <c r="G3819" s="51"/>
      <c r="H3819" s="51"/>
      <c r="I3819" s="88"/>
    </row>
    <row r="3820" spans="1:9">
      <c r="A3820" s="95"/>
      <c r="B3820" s="71"/>
      <c r="C3820" s="74"/>
      <c r="D3820" s="75"/>
      <c r="E3820" s="51"/>
      <c r="F3820" s="51"/>
      <c r="G3820" s="51"/>
      <c r="H3820" s="51"/>
      <c r="I3820" s="88"/>
    </row>
    <row r="3821" spans="1:9">
      <c r="A3821" s="95"/>
      <c r="B3821" s="71"/>
      <c r="C3821" s="74"/>
      <c r="D3821" s="75"/>
      <c r="E3821" s="51"/>
      <c r="F3821" s="51"/>
      <c r="G3821" s="51"/>
      <c r="H3821" s="51"/>
      <c r="I3821" s="88"/>
    </row>
    <row r="3822" spans="1:9">
      <c r="A3822" s="95"/>
      <c r="B3822" s="71"/>
      <c r="C3822" s="74"/>
      <c r="D3822" s="78" t="s">
        <v>86</v>
      </c>
      <c r="E3822" s="51"/>
      <c r="F3822" s="51"/>
      <c r="G3822" s="51"/>
      <c r="H3822" s="51"/>
      <c r="I3822" s="88"/>
    </row>
    <row r="3823" spans="1:9" ht="54">
      <c r="A3823" s="90"/>
      <c r="B3823" s="60" t="s">
        <v>76</v>
      </c>
      <c r="C3823" s="62" t="s">
        <v>1385</v>
      </c>
      <c r="D3823" s="66" t="s">
        <v>290</v>
      </c>
      <c r="E3823" s="51"/>
      <c r="F3823" s="51"/>
      <c r="G3823" s="51"/>
      <c r="H3823" s="51"/>
      <c r="I3823" s="88"/>
    </row>
    <row r="3824" spans="1:9" ht="36">
      <c r="A3824" s="91"/>
      <c r="B3824" s="61" t="s">
        <v>77</v>
      </c>
      <c r="C3824" s="64" t="s">
        <v>1386</v>
      </c>
      <c r="D3824" s="66" t="s">
        <v>1676</v>
      </c>
      <c r="E3824" s="51"/>
      <c r="F3824" s="51"/>
      <c r="G3824" s="51"/>
      <c r="H3824" s="51"/>
      <c r="I3824" s="88"/>
    </row>
    <row r="3825" spans="1:9" ht="36">
      <c r="A3825" s="92"/>
      <c r="B3825" s="61"/>
      <c r="C3825" s="65" t="s">
        <v>289</v>
      </c>
      <c r="D3825" s="66" t="s">
        <v>1674</v>
      </c>
      <c r="E3825" s="51"/>
      <c r="F3825" s="51"/>
      <c r="G3825" s="51"/>
      <c r="H3825" s="51"/>
      <c r="I3825" s="88"/>
    </row>
    <row r="3826" spans="1:9">
      <c r="A3826" s="92" t="s">
        <v>75</v>
      </c>
      <c r="B3826" s="61"/>
      <c r="C3826" s="65"/>
      <c r="D3826" s="67" t="s">
        <v>1675</v>
      </c>
      <c r="E3826" s="51"/>
      <c r="F3826" s="51"/>
      <c r="G3826" s="51"/>
      <c r="H3826" s="51"/>
      <c r="I3826" s="88"/>
    </row>
    <row r="3827" spans="1:9">
      <c r="A3827" s="92"/>
      <c r="B3827" s="61"/>
      <c r="C3827" s="65"/>
      <c r="D3827" s="66"/>
      <c r="E3827" s="51"/>
      <c r="F3827" s="51"/>
      <c r="G3827" s="51"/>
      <c r="H3827" s="51"/>
      <c r="I3827" s="88"/>
    </row>
    <row r="3828" spans="1:9">
      <c r="A3828" s="92"/>
      <c r="B3828" s="61"/>
      <c r="C3828" s="65"/>
      <c r="D3828" s="66"/>
      <c r="E3828" s="51"/>
      <c r="F3828" s="51"/>
      <c r="G3828" s="51"/>
      <c r="H3828" s="51"/>
      <c r="I3828" s="88"/>
    </row>
    <row r="3829" spans="1:9">
      <c r="A3829" s="92"/>
      <c r="B3829" s="61"/>
      <c r="C3829" s="65"/>
      <c r="D3829" s="66"/>
      <c r="E3829" s="51"/>
      <c r="F3829" s="51"/>
      <c r="G3829" s="51"/>
      <c r="H3829" s="51"/>
      <c r="I3829" s="88"/>
    </row>
    <row r="3830" spans="1:9">
      <c r="A3830" s="92"/>
      <c r="B3830" s="61"/>
      <c r="C3830" s="65"/>
      <c r="D3830" s="69" t="s">
        <v>86</v>
      </c>
      <c r="E3830" s="51"/>
      <c r="F3830" s="51"/>
      <c r="G3830" s="51"/>
      <c r="H3830" s="51"/>
      <c r="I3830" s="88"/>
    </row>
    <row r="3831" spans="1:9" ht="72">
      <c r="A3831" s="93"/>
      <c r="B3831" s="194" t="s">
        <v>76</v>
      </c>
      <c r="C3831" s="72" t="s">
        <v>1677</v>
      </c>
      <c r="D3831" s="75" t="s">
        <v>1679</v>
      </c>
      <c r="E3831" s="51"/>
      <c r="F3831" s="51"/>
      <c r="G3831" s="51"/>
      <c r="H3831" s="51"/>
      <c r="I3831" s="88"/>
    </row>
    <row r="3832" spans="1:9" ht="45">
      <c r="A3832" s="94"/>
      <c r="B3832" s="194"/>
      <c r="C3832" s="57" t="s">
        <v>1678</v>
      </c>
      <c r="D3832" s="75" t="s">
        <v>83</v>
      </c>
      <c r="E3832" s="51"/>
      <c r="F3832" s="51"/>
      <c r="G3832" s="51"/>
      <c r="H3832" s="51"/>
      <c r="I3832" s="88"/>
    </row>
    <row r="3833" spans="1:9" ht="36">
      <c r="A3833" s="95"/>
      <c r="B3833" s="194"/>
      <c r="C3833" s="74" t="s">
        <v>190</v>
      </c>
      <c r="D3833" s="75" t="s">
        <v>1680</v>
      </c>
      <c r="E3833" s="51"/>
      <c r="F3833" s="51"/>
      <c r="G3833" s="51"/>
      <c r="H3833" s="51"/>
      <c r="I3833" s="88"/>
    </row>
    <row r="3834" spans="1:9">
      <c r="A3834" s="95" t="s">
        <v>75</v>
      </c>
      <c r="B3834" s="194"/>
      <c r="C3834" s="74"/>
      <c r="D3834" s="76" t="s">
        <v>1681</v>
      </c>
      <c r="E3834" s="51"/>
      <c r="F3834" s="51"/>
      <c r="G3834" s="51"/>
      <c r="H3834" s="51"/>
      <c r="I3834" s="88"/>
    </row>
    <row r="3835" spans="1:9">
      <c r="A3835" s="95"/>
      <c r="B3835" s="194"/>
      <c r="C3835" s="74"/>
      <c r="D3835" s="75"/>
      <c r="E3835" s="51"/>
      <c r="F3835" s="51"/>
      <c r="G3835" s="51"/>
      <c r="H3835" s="51"/>
      <c r="I3835" s="88"/>
    </row>
    <row r="3836" spans="1:9">
      <c r="A3836" s="95"/>
      <c r="B3836" s="194"/>
      <c r="C3836" s="74"/>
      <c r="D3836" s="75"/>
      <c r="E3836" s="51"/>
      <c r="F3836" s="51"/>
      <c r="G3836" s="51"/>
      <c r="H3836" s="51"/>
      <c r="I3836" s="88"/>
    </row>
    <row r="3837" spans="1:9">
      <c r="A3837" s="95"/>
      <c r="B3837" s="194"/>
      <c r="C3837" s="74"/>
      <c r="D3837" s="75"/>
      <c r="E3837" s="51"/>
      <c r="F3837" s="51"/>
      <c r="G3837" s="51"/>
      <c r="H3837" s="51"/>
      <c r="I3837" s="88"/>
    </row>
    <row r="3838" spans="1:9">
      <c r="A3838" s="95"/>
      <c r="B3838" s="194"/>
      <c r="C3838" s="74"/>
      <c r="D3838" s="78" t="s">
        <v>86</v>
      </c>
      <c r="E3838" s="51"/>
      <c r="F3838" s="51"/>
      <c r="G3838" s="51"/>
      <c r="H3838" s="51"/>
      <c r="I3838" s="88"/>
    </row>
    <row r="3839" spans="1:9" ht="54">
      <c r="A3839" s="90"/>
      <c r="B3839" s="60" t="s">
        <v>76</v>
      </c>
      <c r="C3839" s="62" t="s">
        <v>1385</v>
      </c>
      <c r="D3839" s="66" t="s">
        <v>1683</v>
      </c>
      <c r="E3839" s="51"/>
      <c r="F3839" s="51"/>
      <c r="G3839" s="51"/>
      <c r="H3839" s="51"/>
      <c r="I3839" s="88"/>
    </row>
    <row r="3840" spans="1:9" ht="36">
      <c r="A3840" s="91"/>
      <c r="B3840" s="61" t="s">
        <v>77</v>
      </c>
      <c r="C3840" s="64" t="s">
        <v>1386</v>
      </c>
      <c r="D3840" s="66" t="s">
        <v>83</v>
      </c>
      <c r="E3840" s="51"/>
      <c r="F3840" s="51"/>
      <c r="G3840" s="51"/>
      <c r="H3840" s="51"/>
      <c r="I3840" s="88"/>
    </row>
    <row r="3841" spans="1:9" ht="36">
      <c r="A3841" s="92"/>
      <c r="B3841" s="61"/>
      <c r="C3841" s="65" t="s">
        <v>1682</v>
      </c>
      <c r="D3841" s="66" t="s">
        <v>1684</v>
      </c>
      <c r="E3841" s="51"/>
      <c r="F3841" s="51"/>
      <c r="G3841" s="51"/>
      <c r="H3841" s="51"/>
      <c r="I3841" s="88"/>
    </row>
    <row r="3842" spans="1:9">
      <c r="A3842" s="92" t="s">
        <v>75</v>
      </c>
      <c r="B3842" s="61"/>
      <c r="C3842" s="65"/>
      <c r="D3842" s="67" t="s">
        <v>1685</v>
      </c>
      <c r="E3842" s="51"/>
      <c r="F3842" s="51"/>
      <c r="G3842" s="51"/>
      <c r="H3842" s="51"/>
      <c r="I3842" s="88"/>
    </row>
    <row r="3843" spans="1:9">
      <c r="A3843" s="92"/>
      <c r="B3843" s="61"/>
      <c r="C3843" s="65"/>
      <c r="D3843" s="66"/>
      <c r="E3843" s="51"/>
      <c r="F3843" s="51"/>
      <c r="G3843" s="51"/>
      <c r="H3843" s="51"/>
      <c r="I3843" s="88"/>
    </row>
    <row r="3844" spans="1:9">
      <c r="A3844" s="92"/>
      <c r="B3844" s="61"/>
      <c r="C3844" s="65"/>
      <c r="D3844" s="66"/>
      <c r="E3844" s="51"/>
      <c r="F3844" s="51"/>
      <c r="G3844" s="51"/>
      <c r="H3844" s="51"/>
      <c r="I3844" s="88"/>
    </row>
    <row r="3845" spans="1:9">
      <c r="A3845" s="92"/>
      <c r="B3845" s="61"/>
      <c r="C3845" s="65"/>
      <c r="D3845" s="66"/>
      <c r="E3845" s="51"/>
      <c r="F3845" s="51"/>
      <c r="G3845" s="51"/>
      <c r="H3845" s="51"/>
      <c r="I3845" s="88"/>
    </row>
    <row r="3846" spans="1:9">
      <c r="A3846" s="92"/>
      <c r="B3846" s="61"/>
      <c r="C3846" s="65"/>
      <c r="D3846" s="69" t="s">
        <v>86</v>
      </c>
      <c r="E3846" s="51"/>
      <c r="F3846" s="51"/>
      <c r="G3846" s="51"/>
      <c r="H3846" s="51"/>
      <c r="I3846" s="88"/>
    </row>
    <row r="3847" spans="1:9" ht="36">
      <c r="A3847" s="93"/>
      <c r="B3847" s="70" t="s">
        <v>117</v>
      </c>
      <c r="C3847" s="72" t="s">
        <v>1434</v>
      </c>
      <c r="D3847" s="75" t="s">
        <v>1687</v>
      </c>
      <c r="E3847" s="51"/>
      <c r="F3847" s="51"/>
      <c r="G3847" s="51"/>
      <c r="H3847" s="51"/>
      <c r="I3847" s="88"/>
    </row>
    <row r="3848" spans="1:9" ht="144">
      <c r="A3848" s="94"/>
      <c r="B3848" s="71" t="s">
        <v>257</v>
      </c>
      <c r="C3848" s="73" t="s">
        <v>1686</v>
      </c>
      <c r="D3848" s="75" t="s">
        <v>83</v>
      </c>
      <c r="E3848" s="51"/>
      <c r="F3848" s="51"/>
      <c r="G3848" s="51"/>
      <c r="H3848" s="51"/>
      <c r="I3848" s="88"/>
    </row>
    <row r="3849" spans="1:9" ht="45">
      <c r="A3849" s="95"/>
      <c r="B3849" s="71"/>
      <c r="C3849" s="57" t="s">
        <v>1435</v>
      </c>
      <c r="D3849" s="75" t="s">
        <v>1688</v>
      </c>
      <c r="E3849" s="51"/>
      <c r="F3849" s="51"/>
      <c r="G3849" s="51"/>
      <c r="H3849" s="51"/>
      <c r="I3849" s="88"/>
    </row>
    <row r="3850" spans="1:9" ht="27">
      <c r="A3850" s="95" t="s">
        <v>75</v>
      </c>
      <c r="B3850" s="71"/>
      <c r="C3850" s="74" t="s">
        <v>338</v>
      </c>
      <c r="D3850" s="76" t="s">
        <v>1689</v>
      </c>
      <c r="E3850" s="51"/>
      <c r="F3850" s="51"/>
      <c r="G3850" s="51"/>
      <c r="H3850" s="51"/>
      <c r="I3850" s="88"/>
    </row>
    <row r="3851" spans="1:9">
      <c r="A3851" s="95"/>
      <c r="B3851" s="71"/>
      <c r="C3851" s="74"/>
      <c r="D3851" s="75"/>
      <c r="E3851" s="51"/>
      <c r="F3851" s="51"/>
      <c r="G3851" s="51"/>
      <c r="H3851" s="51"/>
      <c r="I3851" s="88"/>
    </row>
    <row r="3852" spans="1:9">
      <c r="A3852" s="95"/>
      <c r="B3852" s="71"/>
      <c r="C3852" s="74"/>
      <c r="D3852" s="75"/>
      <c r="E3852" s="51"/>
      <c r="F3852" s="51"/>
      <c r="G3852" s="51"/>
      <c r="H3852" s="51"/>
      <c r="I3852" s="88"/>
    </row>
    <row r="3853" spans="1:9">
      <c r="A3853" s="95"/>
      <c r="B3853" s="71"/>
      <c r="C3853" s="74"/>
      <c r="D3853" s="75"/>
      <c r="E3853" s="51"/>
      <c r="F3853" s="51"/>
      <c r="G3853" s="51"/>
      <c r="H3853" s="51"/>
      <c r="I3853" s="88"/>
    </row>
    <row r="3854" spans="1:9">
      <c r="A3854" s="95"/>
      <c r="B3854" s="71"/>
      <c r="C3854" s="74"/>
      <c r="D3854" s="78" t="s">
        <v>86</v>
      </c>
      <c r="E3854" s="51"/>
      <c r="F3854" s="51"/>
      <c r="G3854" s="51"/>
      <c r="H3854" s="51"/>
      <c r="I3854" s="88"/>
    </row>
    <row r="3855" spans="1:9" ht="54">
      <c r="A3855" s="90"/>
      <c r="B3855" s="60" t="s">
        <v>76</v>
      </c>
      <c r="C3855" s="62" t="s">
        <v>1385</v>
      </c>
      <c r="D3855" s="66" t="s">
        <v>1691</v>
      </c>
      <c r="E3855" s="51"/>
      <c r="F3855" s="51"/>
      <c r="G3855" s="51"/>
      <c r="H3855" s="51"/>
      <c r="I3855" s="88"/>
    </row>
    <row r="3856" spans="1:9" ht="27">
      <c r="A3856" s="91"/>
      <c r="B3856" s="61" t="s">
        <v>77</v>
      </c>
      <c r="C3856" s="63" t="s">
        <v>1690</v>
      </c>
      <c r="D3856" s="66" t="s">
        <v>83</v>
      </c>
      <c r="E3856" s="51"/>
      <c r="F3856" s="51"/>
      <c r="G3856" s="51"/>
      <c r="H3856" s="51"/>
      <c r="I3856" s="88"/>
    </row>
    <row r="3857" spans="1:9" ht="36">
      <c r="A3857" s="92"/>
      <c r="B3857" s="61"/>
      <c r="C3857" s="64" t="s">
        <v>1386</v>
      </c>
      <c r="D3857" s="66" t="s">
        <v>1688</v>
      </c>
      <c r="E3857" s="51"/>
      <c r="F3857" s="51"/>
      <c r="G3857" s="51"/>
      <c r="H3857" s="51"/>
      <c r="I3857" s="88"/>
    </row>
    <row r="3858" spans="1:9" ht="27">
      <c r="A3858" s="92" t="s">
        <v>75</v>
      </c>
      <c r="B3858" s="61"/>
      <c r="C3858" s="65" t="s">
        <v>141</v>
      </c>
      <c r="D3858" s="67" t="s">
        <v>1689</v>
      </c>
      <c r="E3858" s="51"/>
      <c r="F3858" s="51"/>
      <c r="G3858" s="51"/>
      <c r="H3858" s="51"/>
      <c r="I3858" s="88"/>
    </row>
    <row r="3859" spans="1:9">
      <c r="A3859" s="92"/>
      <c r="B3859" s="61"/>
      <c r="C3859" s="65"/>
      <c r="D3859" s="66"/>
      <c r="E3859" s="51"/>
      <c r="F3859" s="51"/>
      <c r="G3859" s="51"/>
      <c r="H3859" s="51"/>
      <c r="I3859" s="88"/>
    </row>
    <row r="3860" spans="1:9">
      <c r="A3860" s="92"/>
      <c r="B3860" s="61"/>
      <c r="C3860" s="65"/>
      <c r="D3860" s="66"/>
      <c r="E3860" s="51"/>
      <c r="F3860" s="51"/>
      <c r="G3860" s="51"/>
      <c r="H3860" s="51"/>
      <c r="I3860" s="88"/>
    </row>
    <row r="3861" spans="1:9">
      <c r="A3861" s="92"/>
      <c r="B3861" s="61"/>
      <c r="C3861" s="65"/>
      <c r="D3861" s="66"/>
      <c r="E3861" s="51"/>
      <c r="F3861" s="51"/>
      <c r="G3861" s="51"/>
      <c r="H3861" s="51"/>
      <c r="I3861" s="88"/>
    </row>
    <row r="3862" spans="1:9">
      <c r="A3862" s="92"/>
      <c r="B3862" s="61"/>
      <c r="C3862" s="65"/>
      <c r="D3862" s="69" t="s">
        <v>86</v>
      </c>
      <c r="E3862" s="51"/>
      <c r="F3862" s="51"/>
      <c r="G3862" s="51"/>
      <c r="H3862" s="51"/>
      <c r="I3862" s="88"/>
    </row>
    <row r="3863" spans="1:9" ht="54">
      <c r="A3863" s="93"/>
      <c r="B3863" s="70" t="s">
        <v>76</v>
      </c>
      <c r="C3863" s="72" t="s">
        <v>1385</v>
      </c>
      <c r="D3863" s="75" t="s">
        <v>1693</v>
      </c>
      <c r="E3863" s="51"/>
      <c r="F3863" s="51"/>
      <c r="G3863" s="51"/>
      <c r="H3863" s="51"/>
      <c r="I3863" s="88"/>
    </row>
    <row r="3864" spans="1:9" ht="36">
      <c r="A3864" s="94"/>
      <c r="B3864" s="71" t="s">
        <v>77</v>
      </c>
      <c r="C3864" s="57" t="s">
        <v>1386</v>
      </c>
      <c r="D3864" s="75" t="s">
        <v>83</v>
      </c>
      <c r="E3864" s="51"/>
      <c r="F3864" s="51"/>
      <c r="G3864" s="51"/>
      <c r="H3864" s="51"/>
      <c r="I3864" s="88"/>
    </row>
    <row r="3865" spans="1:9" ht="36">
      <c r="A3865" s="95"/>
      <c r="B3865" s="71"/>
      <c r="C3865" s="74" t="s">
        <v>1692</v>
      </c>
      <c r="D3865" s="75" t="s">
        <v>1694</v>
      </c>
      <c r="E3865" s="51"/>
      <c r="F3865" s="51"/>
      <c r="G3865" s="51"/>
      <c r="H3865" s="51"/>
      <c r="I3865" s="88"/>
    </row>
    <row r="3866" spans="1:9">
      <c r="A3866" s="95" t="s">
        <v>75</v>
      </c>
      <c r="B3866" s="71"/>
      <c r="C3866" s="74"/>
      <c r="D3866" s="76" t="s">
        <v>1695</v>
      </c>
      <c r="E3866" s="51"/>
      <c r="F3866" s="51"/>
      <c r="G3866" s="51"/>
      <c r="H3866" s="51"/>
      <c r="I3866" s="88"/>
    </row>
    <row r="3867" spans="1:9">
      <c r="A3867" s="95"/>
      <c r="B3867" s="71"/>
      <c r="C3867" s="74"/>
      <c r="D3867" s="80" t="s">
        <v>1696</v>
      </c>
      <c r="E3867" s="51"/>
      <c r="F3867" s="51"/>
      <c r="G3867" s="51"/>
      <c r="H3867" s="51"/>
      <c r="I3867" s="88"/>
    </row>
    <row r="3868" spans="1:9">
      <c r="A3868" s="95"/>
      <c r="B3868" s="71"/>
      <c r="C3868" s="74"/>
      <c r="D3868" s="77"/>
      <c r="E3868" s="51"/>
      <c r="F3868" s="51"/>
      <c r="G3868" s="51"/>
      <c r="H3868" s="51"/>
      <c r="I3868" s="88"/>
    </row>
    <row r="3869" spans="1:9">
      <c r="A3869" s="95"/>
      <c r="B3869" s="71"/>
      <c r="C3869" s="74"/>
      <c r="D3869" s="77"/>
      <c r="E3869" s="51"/>
      <c r="F3869" s="51"/>
      <c r="G3869" s="51"/>
      <c r="H3869" s="51"/>
      <c r="I3869" s="88"/>
    </row>
    <row r="3870" spans="1:9">
      <c r="A3870" s="95"/>
      <c r="B3870" s="71"/>
      <c r="C3870" s="74"/>
      <c r="D3870" s="77"/>
      <c r="E3870" s="51"/>
      <c r="F3870" s="51"/>
      <c r="G3870" s="51"/>
      <c r="H3870" s="51"/>
      <c r="I3870" s="88"/>
    </row>
    <row r="3871" spans="1:9">
      <c r="A3871" s="95"/>
      <c r="B3871" s="71"/>
      <c r="C3871" s="74"/>
      <c r="D3871" s="78" t="s">
        <v>86</v>
      </c>
      <c r="E3871" s="51"/>
      <c r="F3871" s="51"/>
      <c r="G3871" s="51"/>
      <c r="H3871" s="51"/>
      <c r="I3871" s="88"/>
    </row>
    <row r="3872" spans="1:9" ht="18">
      <c r="A3872" s="90"/>
      <c r="B3872" s="60" t="s">
        <v>117</v>
      </c>
      <c r="C3872" s="62" t="s">
        <v>1697</v>
      </c>
      <c r="D3872" s="66" t="s">
        <v>1701</v>
      </c>
      <c r="E3872" s="51"/>
      <c r="F3872" s="51"/>
      <c r="G3872" s="51"/>
      <c r="H3872" s="51"/>
      <c r="I3872" s="88"/>
    </row>
    <row r="3873" spans="1:9" ht="409.5">
      <c r="A3873" s="91"/>
      <c r="B3873" s="61" t="s">
        <v>87</v>
      </c>
      <c r="C3873" s="79" t="s">
        <v>1698</v>
      </c>
      <c r="D3873" s="66" t="s">
        <v>83</v>
      </c>
      <c r="E3873" s="51"/>
      <c r="F3873" s="51"/>
      <c r="G3873" s="51"/>
      <c r="H3873" s="51"/>
      <c r="I3873" s="88"/>
    </row>
    <row r="3874" spans="1:9" ht="36">
      <c r="A3874" s="92"/>
      <c r="B3874" s="61"/>
      <c r="C3874" s="64" t="s">
        <v>1699</v>
      </c>
      <c r="D3874" s="66" t="s">
        <v>1702</v>
      </c>
      <c r="E3874" s="51"/>
      <c r="F3874" s="51"/>
      <c r="G3874" s="51"/>
      <c r="H3874" s="51"/>
      <c r="I3874" s="88"/>
    </row>
    <row r="3875" spans="1:9" ht="36">
      <c r="A3875" s="92" t="s">
        <v>29</v>
      </c>
      <c r="B3875" s="61"/>
      <c r="C3875" s="65" t="s">
        <v>1700</v>
      </c>
      <c r="D3875" s="67" t="s">
        <v>1703</v>
      </c>
      <c r="E3875" s="51"/>
      <c r="F3875" s="51"/>
      <c r="G3875" s="51"/>
      <c r="H3875" s="51"/>
      <c r="I3875" s="88"/>
    </row>
    <row r="3876" spans="1:9">
      <c r="A3876" s="92"/>
      <c r="B3876" s="61"/>
      <c r="C3876" s="65"/>
      <c r="D3876" s="66"/>
      <c r="E3876" s="51"/>
      <c r="F3876" s="51"/>
      <c r="G3876" s="51"/>
      <c r="H3876" s="51"/>
      <c r="I3876" s="88"/>
    </row>
    <row r="3877" spans="1:9">
      <c r="A3877" s="92"/>
      <c r="B3877" s="61"/>
      <c r="C3877" s="65"/>
      <c r="D3877" s="66"/>
      <c r="E3877" s="51"/>
      <c r="F3877" s="51"/>
      <c r="G3877" s="51"/>
      <c r="H3877" s="51"/>
      <c r="I3877" s="88"/>
    </row>
    <row r="3878" spans="1:9">
      <c r="A3878" s="92"/>
      <c r="B3878" s="61"/>
      <c r="C3878" s="65"/>
      <c r="D3878" s="66"/>
      <c r="E3878" s="51"/>
      <c r="F3878" s="51"/>
      <c r="G3878" s="51"/>
      <c r="H3878" s="51"/>
      <c r="I3878" s="88"/>
    </row>
    <row r="3879" spans="1:9">
      <c r="A3879" s="92"/>
      <c r="B3879" s="61"/>
      <c r="C3879" s="65"/>
      <c r="D3879" s="69" t="s">
        <v>86</v>
      </c>
      <c r="E3879" s="51"/>
      <c r="F3879" s="51"/>
      <c r="G3879" s="51"/>
      <c r="H3879" s="51"/>
      <c r="I3879" s="88"/>
    </row>
    <row r="3880" spans="1:9" ht="18">
      <c r="A3880" s="93"/>
      <c r="B3880" s="70" t="s">
        <v>117</v>
      </c>
      <c r="C3880" s="72" t="s">
        <v>1416</v>
      </c>
      <c r="D3880" s="75" t="s">
        <v>1706</v>
      </c>
      <c r="E3880" s="51"/>
      <c r="F3880" s="51"/>
      <c r="G3880" s="51"/>
      <c r="H3880" s="51"/>
      <c r="I3880" s="88"/>
    </row>
    <row r="3881" spans="1:9" ht="153">
      <c r="A3881" s="94"/>
      <c r="B3881" s="71" t="s">
        <v>257</v>
      </c>
      <c r="C3881" s="73" t="s">
        <v>1704</v>
      </c>
      <c r="D3881" s="75" t="s">
        <v>83</v>
      </c>
      <c r="E3881" s="51"/>
      <c r="F3881" s="51"/>
      <c r="G3881" s="51"/>
      <c r="H3881" s="51"/>
      <c r="I3881" s="88"/>
    </row>
    <row r="3882" spans="1:9" ht="36">
      <c r="A3882" s="95"/>
      <c r="B3882" s="71"/>
      <c r="C3882" s="57" t="s">
        <v>1418</v>
      </c>
      <c r="D3882" s="75" t="s">
        <v>1707</v>
      </c>
      <c r="E3882" s="51"/>
      <c r="F3882" s="51"/>
      <c r="G3882" s="51"/>
      <c r="H3882" s="51"/>
      <c r="I3882" s="88"/>
    </row>
    <row r="3883" spans="1:9" ht="27">
      <c r="A3883" s="95" t="s">
        <v>75</v>
      </c>
      <c r="B3883" s="71"/>
      <c r="C3883" s="74" t="s">
        <v>1705</v>
      </c>
      <c r="D3883" s="76" t="s">
        <v>1708</v>
      </c>
      <c r="E3883" s="51"/>
      <c r="F3883" s="51"/>
      <c r="G3883" s="51"/>
      <c r="H3883" s="51"/>
      <c r="I3883" s="88"/>
    </row>
    <row r="3884" spans="1:9">
      <c r="A3884" s="95"/>
      <c r="B3884" s="71"/>
      <c r="C3884" s="74"/>
      <c r="D3884" s="75"/>
      <c r="E3884" s="51"/>
      <c r="F3884" s="51"/>
      <c r="G3884" s="51"/>
      <c r="H3884" s="51"/>
      <c r="I3884" s="88"/>
    </row>
    <row r="3885" spans="1:9">
      <c r="A3885" s="95"/>
      <c r="B3885" s="71"/>
      <c r="C3885" s="74"/>
      <c r="D3885" s="75"/>
      <c r="E3885" s="51"/>
      <c r="F3885" s="51"/>
      <c r="G3885" s="51"/>
      <c r="H3885" s="51"/>
      <c r="I3885" s="88"/>
    </row>
    <row r="3886" spans="1:9">
      <c r="A3886" s="95"/>
      <c r="B3886" s="71"/>
      <c r="C3886" s="74"/>
      <c r="D3886" s="75"/>
      <c r="E3886" s="51"/>
      <c r="F3886" s="51"/>
      <c r="G3886" s="51"/>
      <c r="H3886" s="51"/>
      <c r="I3886" s="88"/>
    </row>
    <row r="3887" spans="1:9">
      <c r="A3887" s="95"/>
      <c r="B3887" s="71"/>
      <c r="C3887" s="74"/>
      <c r="D3887" s="78" t="s">
        <v>86</v>
      </c>
      <c r="E3887" s="51"/>
      <c r="F3887" s="51"/>
      <c r="G3887" s="51"/>
      <c r="H3887" s="51"/>
      <c r="I3887" s="88"/>
    </row>
    <row r="3888" spans="1:9" ht="54">
      <c r="A3888" s="90"/>
      <c r="B3888" s="60" t="s">
        <v>76</v>
      </c>
      <c r="C3888" s="62" t="s">
        <v>1385</v>
      </c>
      <c r="D3888" s="66" t="s">
        <v>1710</v>
      </c>
      <c r="E3888" s="51"/>
      <c r="F3888" s="51"/>
      <c r="G3888" s="51"/>
      <c r="H3888" s="51"/>
      <c r="I3888" s="88"/>
    </row>
    <row r="3889" spans="1:9" ht="36">
      <c r="A3889" s="91"/>
      <c r="B3889" s="61" t="s">
        <v>77</v>
      </c>
      <c r="C3889" s="64" t="s">
        <v>1386</v>
      </c>
      <c r="D3889" s="66" t="s">
        <v>83</v>
      </c>
      <c r="E3889" s="51"/>
      <c r="F3889" s="51"/>
      <c r="G3889" s="51"/>
      <c r="H3889" s="51"/>
      <c r="I3889" s="88"/>
    </row>
    <row r="3890" spans="1:9" ht="36">
      <c r="A3890" s="92"/>
      <c r="B3890" s="61"/>
      <c r="C3890" s="65" t="s">
        <v>1709</v>
      </c>
      <c r="D3890" s="66" t="s">
        <v>1711</v>
      </c>
      <c r="E3890" s="51"/>
      <c r="F3890" s="51"/>
      <c r="G3890" s="51"/>
      <c r="H3890" s="51"/>
      <c r="I3890" s="88"/>
    </row>
    <row r="3891" spans="1:9">
      <c r="A3891" s="92" t="s">
        <v>75</v>
      </c>
      <c r="B3891" s="61"/>
      <c r="C3891" s="65"/>
      <c r="D3891" s="67" t="s">
        <v>1712</v>
      </c>
      <c r="E3891" s="51"/>
      <c r="F3891" s="51"/>
      <c r="G3891" s="51"/>
      <c r="H3891" s="51"/>
      <c r="I3891" s="88"/>
    </row>
    <row r="3892" spans="1:9">
      <c r="A3892" s="92"/>
      <c r="B3892" s="61"/>
      <c r="C3892" s="65"/>
      <c r="D3892" s="66"/>
      <c r="E3892" s="51"/>
      <c r="F3892" s="51"/>
      <c r="G3892" s="51"/>
      <c r="H3892" s="51"/>
      <c r="I3892" s="88"/>
    </row>
    <row r="3893" spans="1:9">
      <c r="A3893" s="92"/>
      <c r="B3893" s="61"/>
      <c r="C3893" s="65"/>
      <c r="D3893" s="66"/>
      <c r="E3893" s="51"/>
      <c r="F3893" s="51"/>
      <c r="G3893" s="51"/>
      <c r="H3893" s="51"/>
      <c r="I3893" s="88"/>
    </row>
    <row r="3894" spans="1:9">
      <c r="A3894" s="92"/>
      <c r="B3894" s="61"/>
      <c r="C3894" s="65"/>
      <c r="D3894" s="66"/>
      <c r="E3894" s="51"/>
      <c r="F3894" s="51"/>
      <c r="G3894" s="51"/>
      <c r="H3894" s="51"/>
      <c r="I3894" s="88"/>
    </row>
    <row r="3895" spans="1:9">
      <c r="A3895" s="92"/>
      <c r="B3895" s="61"/>
      <c r="C3895" s="65"/>
      <c r="D3895" s="69" t="s">
        <v>86</v>
      </c>
      <c r="E3895" s="51"/>
      <c r="F3895" s="51"/>
      <c r="G3895" s="51"/>
      <c r="H3895" s="51"/>
      <c r="I3895" s="88"/>
    </row>
    <row r="3896" spans="1:9" ht="54">
      <c r="A3896" s="93"/>
      <c r="B3896" s="70" t="s">
        <v>76</v>
      </c>
      <c r="C3896" s="72" t="s">
        <v>1385</v>
      </c>
      <c r="D3896" s="75" t="s">
        <v>1713</v>
      </c>
      <c r="E3896" s="51"/>
      <c r="F3896" s="51"/>
      <c r="G3896" s="51"/>
      <c r="H3896" s="51"/>
      <c r="I3896" s="88"/>
    </row>
    <row r="3897" spans="1:9" ht="36">
      <c r="A3897" s="94"/>
      <c r="B3897" s="71" t="s">
        <v>77</v>
      </c>
      <c r="C3897" s="57" t="s">
        <v>1386</v>
      </c>
      <c r="D3897" s="75" t="s">
        <v>83</v>
      </c>
      <c r="E3897" s="51"/>
      <c r="F3897" s="51"/>
      <c r="G3897" s="51"/>
      <c r="H3897" s="51"/>
      <c r="I3897" s="88"/>
    </row>
    <row r="3898" spans="1:9" ht="36">
      <c r="A3898" s="95"/>
      <c r="B3898" s="71"/>
      <c r="C3898" s="74" t="s">
        <v>482</v>
      </c>
      <c r="D3898" s="75" t="s">
        <v>1711</v>
      </c>
      <c r="E3898" s="51"/>
      <c r="F3898" s="51"/>
      <c r="G3898" s="51"/>
      <c r="H3898" s="51"/>
      <c r="I3898" s="88"/>
    </row>
    <row r="3899" spans="1:9">
      <c r="A3899" s="95" t="s">
        <v>75</v>
      </c>
      <c r="B3899" s="71"/>
      <c r="C3899" s="74"/>
      <c r="D3899" s="76" t="s">
        <v>1712</v>
      </c>
      <c r="E3899" s="51"/>
      <c r="F3899" s="51"/>
      <c r="G3899" s="51"/>
      <c r="H3899" s="51"/>
      <c r="I3899" s="88"/>
    </row>
    <row r="3900" spans="1:9">
      <c r="A3900" s="95"/>
      <c r="B3900" s="71"/>
      <c r="C3900" s="74"/>
      <c r="D3900" s="75"/>
      <c r="E3900" s="51"/>
      <c r="F3900" s="51"/>
      <c r="G3900" s="51"/>
      <c r="H3900" s="51"/>
      <c r="I3900" s="88"/>
    </row>
    <row r="3901" spans="1:9">
      <c r="A3901" s="95"/>
      <c r="B3901" s="71"/>
      <c r="C3901" s="74"/>
      <c r="D3901" s="75"/>
      <c r="E3901" s="51"/>
      <c r="F3901" s="51"/>
      <c r="G3901" s="51"/>
      <c r="H3901" s="51"/>
      <c r="I3901" s="88"/>
    </row>
    <row r="3902" spans="1:9">
      <c r="A3902" s="95"/>
      <c r="B3902" s="71"/>
      <c r="C3902" s="74"/>
      <c r="D3902" s="75"/>
      <c r="E3902" s="51"/>
      <c r="F3902" s="51"/>
      <c r="G3902" s="51"/>
      <c r="H3902" s="51"/>
      <c r="I3902" s="88"/>
    </row>
    <row r="3903" spans="1:9">
      <c r="A3903" s="95"/>
      <c r="B3903" s="71"/>
      <c r="C3903" s="74"/>
      <c r="D3903" s="78" t="s">
        <v>86</v>
      </c>
      <c r="E3903" s="51"/>
      <c r="F3903" s="51"/>
      <c r="G3903" s="51"/>
      <c r="H3903" s="51"/>
      <c r="I3903" s="88"/>
    </row>
    <row r="3904" spans="1:9" ht="54">
      <c r="A3904" s="90"/>
      <c r="B3904" s="60" t="s">
        <v>76</v>
      </c>
      <c r="C3904" s="62" t="s">
        <v>1385</v>
      </c>
      <c r="D3904" s="66" t="s">
        <v>1715</v>
      </c>
      <c r="E3904" s="51"/>
      <c r="F3904" s="51"/>
      <c r="G3904" s="51"/>
      <c r="H3904" s="51"/>
      <c r="I3904" s="88"/>
    </row>
    <row r="3905" spans="1:9" ht="255">
      <c r="A3905" s="91"/>
      <c r="B3905" s="61" t="s">
        <v>77</v>
      </c>
      <c r="C3905" s="79" t="s">
        <v>1714</v>
      </c>
      <c r="D3905" s="66" t="s">
        <v>83</v>
      </c>
      <c r="E3905" s="51"/>
      <c r="F3905" s="51"/>
      <c r="G3905" s="51"/>
      <c r="H3905" s="51"/>
      <c r="I3905" s="88"/>
    </row>
    <row r="3906" spans="1:9" ht="36">
      <c r="A3906" s="92"/>
      <c r="B3906" s="61"/>
      <c r="C3906" s="64" t="s">
        <v>1386</v>
      </c>
      <c r="D3906" s="66" t="s">
        <v>1716</v>
      </c>
      <c r="E3906" s="51"/>
      <c r="F3906" s="51"/>
      <c r="G3906" s="51"/>
      <c r="H3906" s="51"/>
      <c r="I3906" s="88"/>
    </row>
    <row r="3907" spans="1:9" ht="27">
      <c r="A3907" s="92" t="s">
        <v>75</v>
      </c>
      <c r="B3907" s="61"/>
      <c r="C3907" s="65" t="s">
        <v>246</v>
      </c>
      <c r="D3907" s="67" t="s">
        <v>1717</v>
      </c>
      <c r="E3907" s="51"/>
      <c r="F3907" s="51"/>
      <c r="G3907" s="51"/>
      <c r="H3907" s="51"/>
      <c r="I3907" s="88"/>
    </row>
    <row r="3908" spans="1:9">
      <c r="A3908" s="92"/>
      <c r="B3908" s="61"/>
      <c r="C3908" s="65"/>
      <c r="D3908" s="66"/>
      <c r="E3908" s="51"/>
      <c r="F3908" s="51"/>
      <c r="G3908" s="51"/>
      <c r="H3908" s="51"/>
      <c r="I3908" s="88"/>
    </row>
    <row r="3909" spans="1:9">
      <c r="A3909" s="92"/>
      <c r="B3909" s="61"/>
      <c r="C3909" s="65"/>
      <c r="D3909" s="66"/>
      <c r="E3909" s="51"/>
      <c r="F3909" s="51"/>
      <c r="G3909" s="51"/>
      <c r="H3909" s="51"/>
      <c r="I3909" s="88"/>
    </row>
    <row r="3910" spans="1:9">
      <c r="A3910" s="92"/>
      <c r="B3910" s="61"/>
      <c r="C3910" s="65"/>
      <c r="D3910" s="66"/>
      <c r="E3910" s="51"/>
      <c r="F3910" s="51"/>
      <c r="G3910" s="51"/>
      <c r="H3910" s="51"/>
      <c r="I3910" s="88"/>
    </row>
    <row r="3911" spans="1:9">
      <c r="A3911" s="92"/>
      <c r="B3911" s="61"/>
      <c r="C3911" s="65"/>
      <c r="D3911" s="69" t="s">
        <v>86</v>
      </c>
      <c r="E3911" s="51"/>
      <c r="F3911" s="51"/>
      <c r="G3911" s="51"/>
      <c r="H3911" s="51"/>
      <c r="I3911" s="88"/>
    </row>
    <row r="3912" spans="1:9" ht="63">
      <c r="A3912" s="93"/>
      <c r="B3912" s="70" t="s">
        <v>117</v>
      </c>
      <c r="C3912" s="72" t="s">
        <v>1409</v>
      </c>
      <c r="D3912" s="75" t="s">
        <v>1719</v>
      </c>
      <c r="E3912" s="51"/>
      <c r="F3912" s="51"/>
      <c r="G3912" s="51"/>
      <c r="H3912" s="51"/>
      <c r="I3912" s="88"/>
    </row>
    <row r="3913" spans="1:9">
      <c r="A3913" s="94"/>
      <c r="B3913" s="71" t="s">
        <v>87</v>
      </c>
      <c r="C3913" s="73" t="s">
        <v>1718</v>
      </c>
      <c r="D3913" s="75" t="s">
        <v>83</v>
      </c>
      <c r="E3913" s="51"/>
      <c r="F3913" s="51"/>
      <c r="G3913" s="51"/>
      <c r="H3913" s="51"/>
      <c r="I3913" s="88"/>
    </row>
    <row r="3914" spans="1:9" ht="36">
      <c r="A3914" s="95"/>
      <c r="B3914" s="71"/>
      <c r="C3914" s="57" t="s">
        <v>1411</v>
      </c>
      <c r="D3914" s="75" t="s">
        <v>1720</v>
      </c>
      <c r="E3914" s="51"/>
      <c r="F3914" s="51"/>
      <c r="G3914" s="51"/>
      <c r="H3914" s="51"/>
      <c r="I3914" s="88"/>
    </row>
    <row r="3915" spans="1:9" ht="36">
      <c r="A3915" s="95" t="s">
        <v>75</v>
      </c>
      <c r="B3915" s="71"/>
      <c r="C3915" s="74" t="s">
        <v>1154</v>
      </c>
      <c r="D3915" s="76" t="s">
        <v>1721</v>
      </c>
      <c r="E3915" s="51"/>
      <c r="F3915" s="51"/>
      <c r="G3915" s="51"/>
      <c r="H3915" s="51"/>
      <c r="I3915" s="88"/>
    </row>
    <row r="3916" spans="1:9">
      <c r="A3916" s="95"/>
      <c r="B3916" s="71"/>
      <c r="C3916" s="74"/>
      <c r="D3916" s="80" t="s">
        <v>1722</v>
      </c>
      <c r="E3916" s="51"/>
      <c r="F3916" s="51"/>
      <c r="G3916" s="51"/>
      <c r="H3916" s="51"/>
      <c r="I3916" s="88"/>
    </row>
    <row r="3917" spans="1:9">
      <c r="A3917" s="95"/>
      <c r="B3917" s="71"/>
      <c r="C3917" s="74"/>
      <c r="D3917" s="77"/>
      <c r="E3917" s="51"/>
      <c r="F3917" s="51"/>
      <c r="G3917" s="51"/>
      <c r="H3917" s="51"/>
      <c r="I3917" s="88"/>
    </row>
    <row r="3918" spans="1:9">
      <c r="A3918" s="95"/>
      <c r="B3918" s="71"/>
      <c r="C3918" s="74"/>
      <c r="D3918" s="77"/>
      <c r="E3918" s="51"/>
      <c r="F3918" s="51"/>
      <c r="G3918" s="51"/>
      <c r="H3918" s="51"/>
      <c r="I3918" s="88"/>
    </row>
    <row r="3919" spans="1:9">
      <c r="A3919" s="95"/>
      <c r="B3919" s="71"/>
      <c r="C3919" s="74"/>
      <c r="D3919" s="77"/>
      <c r="E3919" s="51"/>
      <c r="F3919" s="51"/>
      <c r="G3919" s="51"/>
      <c r="H3919" s="51"/>
      <c r="I3919" s="88"/>
    </row>
    <row r="3920" spans="1:9">
      <c r="A3920" s="95"/>
      <c r="B3920" s="71"/>
      <c r="C3920" s="74"/>
      <c r="D3920" s="78" t="s">
        <v>86</v>
      </c>
      <c r="E3920" s="51"/>
      <c r="F3920" s="51"/>
      <c r="G3920" s="51"/>
      <c r="H3920" s="51"/>
      <c r="I3920" s="88"/>
    </row>
    <row r="3921" spans="1:9" ht="45">
      <c r="A3921" s="90"/>
      <c r="B3921" s="60" t="s">
        <v>117</v>
      </c>
      <c r="C3921" s="62" t="s">
        <v>1330</v>
      </c>
      <c r="D3921" s="66" t="s">
        <v>1724</v>
      </c>
      <c r="E3921" s="51"/>
      <c r="F3921" s="51"/>
      <c r="G3921" s="51"/>
      <c r="H3921" s="51"/>
      <c r="I3921" s="88"/>
    </row>
    <row r="3922" spans="1:9" ht="27">
      <c r="A3922" s="91"/>
      <c r="B3922" s="61" t="s">
        <v>87</v>
      </c>
      <c r="C3922" s="63" t="s">
        <v>1723</v>
      </c>
      <c r="D3922" s="66" t="s">
        <v>83</v>
      </c>
      <c r="E3922" s="51"/>
      <c r="F3922" s="51"/>
      <c r="G3922" s="51"/>
      <c r="H3922" s="51"/>
      <c r="I3922" s="88"/>
    </row>
    <row r="3923" spans="1:9" ht="45">
      <c r="A3923" s="92"/>
      <c r="B3923" s="61"/>
      <c r="C3923" s="64" t="s">
        <v>1332</v>
      </c>
      <c r="D3923" s="66" t="s">
        <v>1725</v>
      </c>
      <c r="E3923" s="51"/>
      <c r="F3923" s="51"/>
      <c r="G3923" s="51"/>
      <c r="H3923" s="51"/>
      <c r="I3923" s="88"/>
    </row>
    <row r="3924" spans="1:9" ht="27">
      <c r="A3924" s="92" t="s">
        <v>75</v>
      </c>
      <c r="B3924" s="61"/>
      <c r="C3924" s="65" t="s">
        <v>390</v>
      </c>
      <c r="D3924" s="67" t="s">
        <v>1726</v>
      </c>
      <c r="E3924" s="51"/>
      <c r="F3924" s="51"/>
      <c r="G3924" s="51"/>
      <c r="H3924" s="51"/>
      <c r="I3924" s="88"/>
    </row>
    <row r="3925" spans="1:9">
      <c r="A3925" s="92"/>
      <c r="B3925" s="61"/>
      <c r="C3925" s="65"/>
      <c r="D3925" s="66"/>
      <c r="E3925" s="51"/>
      <c r="F3925" s="51"/>
      <c r="G3925" s="51"/>
      <c r="H3925" s="51"/>
      <c r="I3925" s="88"/>
    </row>
    <row r="3926" spans="1:9">
      <c r="A3926" s="92"/>
      <c r="B3926" s="61"/>
      <c r="C3926" s="65"/>
      <c r="D3926" s="66"/>
      <c r="E3926" s="51"/>
      <c r="F3926" s="51"/>
      <c r="G3926" s="51"/>
      <c r="H3926" s="51"/>
      <c r="I3926" s="88"/>
    </row>
    <row r="3927" spans="1:9">
      <c r="A3927" s="92"/>
      <c r="B3927" s="61"/>
      <c r="C3927" s="65"/>
      <c r="D3927" s="66"/>
      <c r="E3927" s="51"/>
      <c r="F3927" s="51"/>
      <c r="G3927" s="51"/>
      <c r="H3927" s="51"/>
      <c r="I3927" s="88"/>
    </row>
    <row r="3928" spans="1:9">
      <c r="A3928" s="92"/>
      <c r="B3928" s="61"/>
      <c r="C3928" s="65"/>
      <c r="D3928" s="69" t="s">
        <v>86</v>
      </c>
      <c r="E3928" s="51"/>
      <c r="F3928" s="51"/>
      <c r="G3928" s="51"/>
      <c r="H3928" s="51"/>
      <c r="I3928" s="88"/>
    </row>
    <row r="3929" spans="1:9" ht="54">
      <c r="A3929" s="93"/>
      <c r="B3929" s="70" t="s">
        <v>76</v>
      </c>
      <c r="C3929" s="72" t="s">
        <v>1385</v>
      </c>
      <c r="D3929" s="75" t="s">
        <v>1727</v>
      </c>
      <c r="E3929" s="51"/>
      <c r="F3929" s="51"/>
      <c r="G3929" s="51"/>
      <c r="H3929" s="51"/>
      <c r="I3929" s="88"/>
    </row>
    <row r="3930" spans="1:9" ht="36">
      <c r="A3930" s="94"/>
      <c r="B3930" s="71" t="s">
        <v>77</v>
      </c>
      <c r="C3930" s="57" t="s">
        <v>1386</v>
      </c>
      <c r="D3930" s="75" t="s">
        <v>1223</v>
      </c>
      <c r="E3930" s="51"/>
      <c r="F3930" s="51"/>
      <c r="G3930" s="51"/>
      <c r="H3930" s="51"/>
      <c r="I3930" s="88"/>
    </row>
    <row r="3931" spans="1:9" ht="27">
      <c r="A3931" s="95"/>
      <c r="B3931" s="71"/>
      <c r="C3931" s="74" t="s">
        <v>141</v>
      </c>
      <c r="D3931" s="75" t="s">
        <v>1728</v>
      </c>
      <c r="E3931" s="51"/>
      <c r="F3931" s="51"/>
      <c r="G3931" s="51"/>
      <c r="H3931" s="51"/>
      <c r="I3931" s="88"/>
    </row>
    <row r="3932" spans="1:9">
      <c r="A3932" s="95" t="s">
        <v>75</v>
      </c>
      <c r="B3932" s="71"/>
      <c r="C3932" s="74"/>
      <c r="D3932" s="76" t="s">
        <v>1729</v>
      </c>
      <c r="E3932" s="51"/>
      <c r="F3932" s="51"/>
      <c r="G3932" s="51"/>
      <c r="H3932" s="51"/>
      <c r="I3932" s="88"/>
    </row>
    <row r="3933" spans="1:9">
      <c r="A3933" s="95"/>
      <c r="B3933" s="71"/>
      <c r="C3933" s="74"/>
      <c r="D3933" s="75"/>
      <c r="E3933" s="51"/>
      <c r="F3933" s="51"/>
      <c r="G3933" s="51"/>
      <c r="H3933" s="51"/>
      <c r="I3933" s="88"/>
    </row>
    <row r="3934" spans="1:9">
      <c r="A3934" s="95"/>
      <c r="B3934" s="71"/>
      <c r="C3934" s="74"/>
      <c r="D3934" s="75"/>
      <c r="E3934" s="51"/>
      <c r="F3934" s="51"/>
      <c r="G3934" s="51"/>
      <c r="H3934" s="51"/>
      <c r="I3934" s="88"/>
    </row>
    <row r="3935" spans="1:9">
      <c r="A3935" s="95"/>
      <c r="B3935" s="71"/>
      <c r="C3935" s="74"/>
      <c r="D3935" s="75"/>
      <c r="E3935" s="51"/>
      <c r="F3935" s="51"/>
      <c r="G3935" s="51"/>
      <c r="H3935" s="51"/>
      <c r="I3935" s="88"/>
    </row>
    <row r="3936" spans="1:9">
      <c r="A3936" s="95"/>
      <c r="B3936" s="71"/>
      <c r="C3936" s="74"/>
      <c r="D3936" s="78" t="s">
        <v>86</v>
      </c>
      <c r="E3936" s="51"/>
      <c r="F3936" s="51"/>
      <c r="G3936" s="51"/>
      <c r="H3936" s="51"/>
      <c r="I3936" s="88"/>
    </row>
    <row r="3937" spans="1:9" ht="54">
      <c r="A3937" s="90"/>
      <c r="B3937" s="60" t="s">
        <v>76</v>
      </c>
      <c r="C3937" s="62" t="s">
        <v>1385</v>
      </c>
      <c r="D3937" s="66" t="s">
        <v>1731</v>
      </c>
      <c r="E3937" s="51"/>
      <c r="F3937" s="51"/>
      <c r="G3937" s="51"/>
      <c r="H3937" s="51"/>
      <c r="I3937" s="88"/>
    </row>
    <row r="3938" spans="1:9" ht="72">
      <c r="A3938" s="91"/>
      <c r="B3938" s="61" t="s">
        <v>77</v>
      </c>
      <c r="C3938" s="63" t="s">
        <v>1730</v>
      </c>
      <c r="D3938" s="66" t="s">
        <v>220</v>
      </c>
      <c r="E3938" s="51"/>
      <c r="F3938" s="51"/>
      <c r="G3938" s="51"/>
      <c r="H3938" s="51"/>
      <c r="I3938" s="88"/>
    </row>
    <row r="3939" spans="1:9" ht="36">
      <c r="A3939" s="92"/>
      <c r="B3939" s="61"/>
      <c r="C3939" s="64" t="s">
        <v>1386</v>
      </c>
      <c r="D3939" s="66" t="s">
        <v>1732</v>
      </c>
      <c r="E3939" s="51"/>
      <c r="F3939" s="51"/>
      <c r="G3939" s="51"/>
      <c r="H3939" s="51"/>
      <c r="I3939" s="88"/>
    </row>
    <row r="3940" spans="1:9" ht="27">
      <c r="A3940" s="92" t="s">
        <v>75</v>
      </c>
      <c r="B3940" s="61"/>
      <c r="C3940" s="65" t="s">
        <v>141</v>
      </c>
      <c r="D3940" s="67" t="s">
        <v>1733</v>
      </c>
      <c r="E3940" s="51"/>
      <c r="F3940" s="51"/>
      <c r="G3940" s="51"/>
      <c r="H3940" s="51"/>
      <c r="I3940" s="88"/>
    </row>
    <row r="3941" spans="1:9">
      <c r="A3941" s="92"/>
      <c r="B3941" s="61"/>
      <c r="C3941" s="65"/>
      <c r="D3941" s="66"/>
      <c r="E3941" s="51"/>
      <c r="F3941" s="51"/>
      <c r="G3941" s="51"/>
      <c r="H3941" s="51"/>
      <c r="I3941" s="88"/>
    </row>
    <row r="3942" spans="1:9">
      <c r="A3942" s="92"/>
      <c r="B3942" s="61"/>
      <c r="C3942" s="65"/>
      <c r="D3942" s="66"/>
      <c r="E3942" s="51"/>
      <c r="F3942" s="51"/>
      <c r="G3942" s="51"/>
      <c r="H3942" s="51"/>
      <c r="I3942" s="88"/>
    </row>
    <row r="3943" spans="1:9">
      <c r="A3943" s="92"/>
      <c r="B3943" s="61"/>
      <c r="C3943" s="65"/>
      <c r="D3943" s="66"/>
      <c r="E3943" s="51"/>
      <c r="F3943" s="51"/>
      <c r="G3943" s="51"/>
      <c r="H3943" s="51"/>
      <c r="I3943" s="88"/>
    </row>
    <row r="3944" spans="1:9">
      <c r="A3944" s="92"/>
      <c r="B3944" s="61"/>
      <c r="C3944" s="65"/>
      <c r="D3944" s="69" t="s">
        <v>86</v>
      </c>
      <c r="E3944" s="51"/>
      <c r="F3944" s="51"/>
      <c r="G3944" s="51"/>
      <c r="H3944" s="51"/>
      <c r="I3944" s="88"/>
    </row>
    <row r="3945" spans="1:9" ht="36">
      <c r="A3945" s="93"/>
      <c r="B3945" s="70" t="s">
        <v>117</v>
      </c>
      <c r="C3945" s="72" t="s">
        <v>1434</v>
      </c>
      <c r="D3945" s="75" t="s">
        <v>1736</v>
      </c>
      <c r="E3945" s="51"/>
      <c r="F3945" s="51"/>
      <c r="G3945" s="51"/>
      <c r="H3945" s="51"/>
      <c r="I3945" s="88"/>
    </row>
    <row r="3946" spans="1:9" ht="75">
      <c r="A3946" s="94"/>
      <c r="B3946" s="71" t="s">
        <v>87</v>
      </c>
      <c r="C3946" s="52" t="s">
        <v>1734</v>
      </c>
      <c r="D3946" s="75" t="s">
        <v>83</v>
      </c>
      <c r="E3946" s="51"/>
      <c r="F3946" s="51"/>
      <c r="G3946" s="51"/>
      <c r="H3946" s="51"/>
      <c r="I3946" s="88"/>
    </row>
    <row r="3947" spans="1:9" ht="45">
      <c r="A3947" s="95"/>
      <c r="B3947" s="71"/>
      <c r="C3947" s="57" t="s">
        <v>1435</v>
      </c>
      <c r="D3947" s="75" t="s">
        <v>1737</v>
      </c>
      <c r="E3947" s="51"/>
      <c r="F3947" s="51"/>
      <c r="G3947" s="51"/>
      <c r="H3947" s="51"/>
      <c r="I3947" s="88"/>
    </row>
    <row r="3948" spans="1:9" ht="36">
      <c r="A3948" s="95" t="s">
        <v>75</v>
      </c>
      <c r="B3948" s="71"/>
      <c r="C3948" s="74" t="s">
        <v>1735</v>
      </c>
      <c r="D3948" s="76" t="s">
        <v>1738</v>
      </c>
      <c r="E3948" s="51"/>
      <c r="F3948" s="51"/>
      <c r="G3948" s="51"/>
      <c r="H3948" s="51"/>
      <c r="I3948" s="88"/>
    </row>
    <row r="3949" spans="1:9">
      <c r="A3949" s="95"/>
      <c r="B3949" s="71"/>
      <c r="C3949" s="74"/>
      <c r="D3949" s="75"/>
      <c r="E3949" s="51"/>
      <c r="F3949" s="51"/>
      <c r="G3949" s="51"/>
      <c r="H3949" s="51"/>
      <c r="I3949" s="88"/>
    </row>
    <row r="3950" spans="1:9">
      <c r="A3950" s="95"/>
      <c r="B3950" s="71"/>
      <c r="C3950" s="74"/>
      <c r="D3950" s="75"/>
      <c r="E3950" s="51"/>
      <c r="F3950" s="51"/>
      <c r="G3950" s="51"/>
      <c r="H3950" s="51"/>
      <c r="I3950" s="88"/>
    </row>
    <row r="3951" spans="1:9">
      <c r="A3951" s="95"/>
      <c r="B3951" s="71"/>
      <c r="C3951" s="74"/>
      <c r="D3951" s="75"/>
      <c r="E3951" s="51"/>
      <c r="F3951" s="51"/>
      <c r="G3951" s="51"/>
      <c r="H3951" s="51"/>
      <c r="I3951" s="88"/>
    </row>
    <row r="3952" spans="1:9">
      <c r="A3952" s="95"/>
      <c r="B3952" s="71"/>
      <c r="C3952" s="74"/>
      <c r="D3952" s="78" t="s">
        <v>86</v>
      </c>
      <c r="E3952" s="51"/>
      <c r="F3952" s="51"/>
      <c r="G3952" s="51"/>
      <c r="H3952" s="51"/>
      <c r="I3952" s="88"/>
    </row>
    <row r="3953" spans="1:9" ht="18">
      <c r="A3953" s="90"/>
      <c r="B3953" s="60" t="s">
        <v>117</v>
      </c>
      <c r="C3953" s="62" t="s">
        <v>1697</v>
      </c>
      <c r="D3953" s="66" t="s">
        <v>1701</v>
      </c>
      <c r="E3953" s="51"/>
      <c r="F3953" s="51"/>
      <c r="G3953" s="51"/>
      <c r="H3953" s="51"/>
      <c r="I3953" s="88"/>
    </row>
    <row r="3954" spans="1:9" ht="360">
      <c r="A3954" s="91"/>
      <c r="B3954" s="61" t="s">
        <v>87</v>
      </c>
      <c r="C3954" s="79" t="s">
        <v>1739</v>
      </c>
      <c r="D3954" s="66" t="s">
        <v>83</v>
      </c>
      <c r="E3954" s="51"/>
      <c r="F3954" s="51"/>
      <c r="G3954" s="51"/>
      <c r="H3954" s="51"/>
      <c r="I3954" s="88"/>
    </row>
    <row r="3955" spans="1:9" ht="36">
      <c r="A3955" s="92"/>
      <c r="B3955" s="61"/>
      <c r="C3955" s="64" t="s">
        <v>1699</v>
      </c>
      <c r="D3955" s="66" t="s">
        <v>1740</v>
      </c>
      <c r="E3955" s="51"/>
      <c r="F3955" s="51"/>
      <c r="G3955" s="51"/>
      <c r="H3955" s="51"/>
      <c r="I3955" s="88"/>
    </row>
    <row r="3956" spans="1:9" ht="36">
      <c r="A3956" s="92" t="s">
        <v>29</v>
      </c>
      <c r="B3956" s="61"/>
      <c r="C3956" s="65" t="s">
        <v>1700</v>
      </c>
      <c r="D3956" s="67" t="s">
        <v>1741</v>
      </c>
      <c r="E3956" s="51"/>
      <c r="F3956" s="51"/>
      <c r="G3956" s="51"/>
      <c r="H3956" s="51"/>
      <c r="I3956" s="88"/>
    </row>
    <row r="3957" spans="1:9">
      <c r="A3957" s="92"/>
      <c r="B3957" s="61"/>
      <c r="C3957" s="65"/>
      <c r="D3957" s="66"/>
      <c r="E3957" s="51"/>
      <c r="F3957" s="51"/>
      <c r="G3957" s="51"/>
      <c r="H3957" s="51"/>
      <c r="I3957" s="88"/>
    </row>
    <row r="3958" spans="1:9">
      <c r="A3958" s="92"/>
      <c r="B3958" s="61"/>
      <c r="C3958" s="65"/>
      <c r="D3958" s="66"/>
      <c r="E3958" s="51"/>
      <c r="F3958" s="51"/>
      <c r="G3958" s="51"/>
      <c r="H3958" s="51"/>
      <c r="I3958" s="88"/>
    </row>
    <row r="3959" spans="1:9">
      <c r="A3959" s="92"/>
      <c r="B3959" s="61"/>
      <c r="C3959" s="65"/>
      <c r="D3959" s="66"/>
      <c r="E3959" s="51"/>
      <c r="F3959" s="51"/>
      <c r="G3959" s="51"/>
      <c r="H3959" s="51"/>
      <c r="I3959" s="88"/>
    </row>
    <row r="3960" spans="1:9">
      <c r="A3960" s="92"/>
      <c r="B3960" s="61"/>
      <c r="C3960" s="65"/>
      <c r="D3960" s="69" t="s">
        <v>86</v>
      </c>
      <c r="E3960" s="51"/>
      <c r="F3960" s="51"/>
      <c r="G3960" s="51"/>
      <c r="H3960" s="51"/>
      <c r="I3960" s="88"/>
    </row>
    <row r="3961" spans="1:9" ht="54">
      <c r="A3961" s="93"/>
      <c r="B3961" s="70" t="s">
        <v>76</v>
      </c>
      <c r="C3961" s="72" t="s">
        <v>1385</v>
      </c>
      <c r="D3961" s="75" t="s">
        <v>1742</v>
      </c>
      <c r="E3961" s="51"/>
      <c r="F3961" s="51"/>
      <c r="G3961" s="51"/>
      <c r="H3961" s="51"/>
      <c r="I3961" s="88"/>
    </row>
    <row r="3962" spans="1:9" ht="36">
      <c r="A3962" s="94"/>
      <c r="B3962" s="71" t="s">
        <v>77</v>
      </c>
      <c r="C3962" s="57" t="s">
        <v>1386</v>
      </c>
      <c r="D3962" s="75" t="s">
        <v>83</v>
      </c>
      <c r="E3962" s="51"/>
      <c r="F3962" s="51"/>
      <c r="G3962" s="51"/>
      <c r="H3962" s="51"/>
      <c r="I3962" s="88"/>
    </row>
    <row r="3963" spans="1:9" ht="36">
      <c r="A3963" s="95"/>
      <c r="B3963" s="71"/>
      <c r="C3963" s="74" t="s">
        <v>538</v>
      </c>
      <c r="D3963" s="75" t="s">
        <v>1740</v>
      </c>
      <c r="E3963" s="51"/>
      <c r="F3963" s="51"/>
      <c r="G3963" s="51"/>
      <c r="H3963" s="51"/>
      <c r="I3963" s="88"/>
    </row>
    <row r="3964" spans="1:9">
      <c r="A3964" s="95" t="s">
        <v>75</v>
      </c>
      <c r="B3964" s="71"/>
      <c r="C3964" s="74"/>
      <c r="D3964" s="76" t="s">
        <v>1741</v>
      </c>
      <c r="E3964" s="51"/>
      <c r="F3964" s="51"/>
      <c r="G3964" s="51"/>
      <c r="H3964" s="51"/>
      <c r="I3964" s="88"/>
    </row>
    <row r="3965" spans="1:9">
      <c r="A3965" s="95"/>
      <c r="B3965" s="71"/>
      <c r="C3965" s="74"/>
      <c r="D3965" s="75"/>
      <c r="E3965" s="51"/>
      <c r="F3965" s="51"/>
      <c r="G3965" s="51"/>
      <c r="H3965" s="51"/>
      <c r="I3965" s="88"/>
    </row>
    <row r="3966" spans="1:9">
      <c r="A3966" s="95"/>
      <c r="B3966" s="71"/>
      <c r="C3966" s="74"/>
      <c r="D3966" s="75"/>
      <c r="E3966" s="51"/>
      <c r="F3966" s="51"/>
      <c r="G3966" s="51"/>
      <c r="H3966" s="51"/>
      <c r="I3966" s="88"/>
    </row>
    <row r="3967" spans="1:9">
      <c r="A3967" s="95"/>
      <c r="B3967" s="71"/>
      <c r="C3967" s="74"/>
      <c r="D3967" s="75"/>
      <c r="E3967" s="51"/>
      <c r="F3967" s="51"/>
      <c r="G3967" s="51"/>
      <c r="H3967" s="51"/>
      <c r="I3967" s="88"/>
    </row>
    <row r="3968" spans="1:9">
      <c r="A3968" s="95"/>
      <c r="B3968" s="71"/>
      <c r="C3968" s="74"/>
      <c r="D3968" s="78" t="s">
        <v>86</v>
      </c>
      <c r="E3968" s="51"/>
      <c r="F3968" s="51"/>
      <c r="G3968" s="51"/>
      <c r="H3968" s="51"/>
      <c r="I3968" s="88"/>
    </row>
    <row r="3969" spans="1:9" ht="54">
      <c r="A3969" s="90"/>
      <c r="B3969" s="60" t="s">
        <v>76</v>
      </c>
      <c r="C3969" s="62" t="s">
        <v>1385</v>
      </c>
      <c r="D3969" s="66" t="s">
        <v>1743</v>
      </c>
      <c r="E3969" s="51"/>
      <c r="F3969" s="51"/>
      <c r="G3969" s="51"/>
      <c r="H3969" s="51"/>
      <c r="I3969" s="88"/>
    </row>
    <row r="3970" spans="1:9" ht="36">
      <c r="A3970" s="91"/>
      <c r="B3970" s="61" t="s">
        <v>77</v>
      </c>
      <c r="C3970" s="64" t="s">
        <v>1386</v>
      </c>
      <c r="D3970" s="66" t="s">
        <v>220</v>
      </c>
      <c r="E3970" s="51"/>
      <c r="F3970" s="51"/>
      <c r="G3970" s="51"/>
      <c r="H3970" s="51"/>
      <c r="I3970" s="88"/>
    </row>
    <row r="3971" spans="1:9" ht="36">
      <c r="A3971" s="92"/>
      <c r="B3971" s="61"/>
      <c r="C3971" s="65" t="s">
        <v>1709</v>
      </c>
      <c r="D3971" s="66" t="s">
        <v>1744</v>
      </c>
      <c r="E3971" s="51"/>
      <c r="F3971" s="51"/>
      <c r="G3971" s="51"/>
      <c r="H3971" s="51"/>
      <c r="I3971" s="88"/>
    </row>
    <row r="3972" spans="1:9">
      <c r="A3972" s="92" t="s">
        <v>75</v>
      </c>
      <c r="B3972" s="61"/>
      <c r="C3972" s="65"/>
      <c r="D3972" s="67" t="s">
        <v>1745</v>
      </c>
      <c r="E3972" s="51"/>
      <c r="F3972" s="51"/>
      <c r="G3972" s="51"/>
      <c r="H3972" s="51"/>
      <c r="I3972" s="88"/>
    </row>
    <row r="3973" spans="1:9">
      <c r="A3973" s="92"/>
      <c r="B3973" s="61"/>
      <c r="C3973" s="65"/>
      <c r="D3973" s="66"/>
      <c r="E3973" s="51"/>
      <c r="F3973" s="51"/>
      <c r="G3973" s="51"/>
      <c r="H3973" s="51"/>
      <c r="I3973" s="88"/>
    </row>
    <row r="3974" spans="1:9">
      <c r="A3974" s="92"/>
      <c r="B3974" s="61"/>
      <c r="C3974" s="65"/>
      <c r="D3974" s="66"/>
      <c r="E3974" s="51"/>
      <c r="F3974" s="51"/>
      <c r="G3974" s="51"/>
      <c r="H3974" s="51"/>
      <c r="I3974" s="88"/>
    </row>
    <row r="3975" spans="1:9">
      <c r="A3975" s="92"/>
      <c r="B3975" s="61"/>
      <c r="C3975" s="65"/>
      <c r="D3975" s="66"/>
      <c r="E3975" s="51"/>
      <c r="F3975" s="51"/>
      <c r="G3975" s="51"/>
      <c r="H3975" s="51"/>
      <c r="I3975" s="88"/>
    </row>
    <row r="3976" spans="1:9">
      <c r="A3976" s="92"/>
      <c r="B3976" s="61"/>
      <c r="C3976" s="65"/>
      <c r="D3976" s="69" t="s">
        <v>86</v>
      </c>
      <c r="E3976" s="51"/>
      <c r="F3976" s="51"/>
      <c r="G3976" s="51"/>
      <c r="H3976" s="51"/>
      <c r="I3976" s="88"/>
    </row>
    <row r="3977" spans="1:9" ht="54">
      <c r="A3977" s="93"/>
      <c r="B3977" s="70" t="s">
        <v>76</v>
      </c>
      <c r="C3977" s="72" t="s">
        <v>1385</v>
      </c>
      <c r="D3977" s="75" t="s">
        <v>1747</v>
      </c>
      <c r="E3977" s="51"/>
      <c r="F3977" s="51"/>
      <c r="G3977" s="51"/>
      <c r="H3977" s="51"/>
      <c r="I3977" s="88"/>
    </row>
    <row r="3978" spans="1:9" ht="45">
      <c r="A3978" s="94"/>
      <c r="B3978" s="71" t="s">
        <v>77</v>
      </c>
      <c r="C3978" s="73" t="s">
        <v>1746</v>
      </c>
      <c r="D3978" s="75" t="s">
        <v>1438</v>
      </c>
      <c r="E3978" s="51"/>
      <c r="F3978" s="51"/>
      <c r="G3978" s="51"/>
      <c r="H3978" s="51"/>
      <c r="I3978" s="88"/>
    </row>
    <row r="3979" spans="1:9" ht="36">
      <c r="A3979" s="95"/>
      <c r="B3979" s="71"/>
      <c r="C3979" s="57" t="s">
        <v>1386</v>
      </c>
      <c r="D3979" s="75" t="s">
        <v>1748</v>
      </c>
      <c r="E3979" s="51"/>
      <c r="F3979" s="51"/>
      <c r="G3979" s="51"/>
      <c r="H3979" s="51"/>
      <c r="I3979" s="88"/>
    </row>
    <row r="3980" spans="1:9" ht="27">
      <c r="A3980" s="95" t="s">
        <v>75</v>
      </c>
      <c r="B3980" s="71"/>
      <c r="C3980" s="74" t="s">
        <v>141</v>
      </c>
      <c r="D3980" s="76" t="s">
        <v>1749</v>
      </c>
      <c r="E3980" s="51"/>
      <c r="F3980" s="51"/>
      <c r="G3980" s="51"/>
      <c r="H3980" s="51"/>
      <c r="I3980" s="88"/>
    </row>
    <row r="3981" spans="1:9">
      <c r="A3981" s="95"/>
      <c r="B3981" s="71"/>
      <c r="C3981" s="74"/>
      <c r="D3981" s="75"/>
      <c r="E3981" s="51"/>
      <c r="F3981" s="51"/>
      <c r="G3981" s="51"/>
      <c r="H3981" s="51"/>
      <c r="I3981" s="88"/>
    </row>
    <row r="3982" spans="1:9">
      <c r="A3982" s="95"/>
      <c r="B3982" s="71"/>
      <c r="C3982" s="74"/>
      <c r="D3982" s="75"/>
      <c r="E3982" s="51"/>
      <c r="F3982" s="51"/>
      <c r="G3982" s="51"/>
      <c r="H3982" s="51"/>
      <c r="I3982" s="88"/>
    </row>
    <row r="3983" spans="1:9">
      <c r="A3983" s="95"/>
      <c r="B3983" s="71"/>
      <c r="C3983" s="74"/>
      <c r="D3983" s="75"/>
      <c r="E3983" s="51"/>
      <c r="F3983" s="51"/>
      <c r="G3983" s="51"/>
      <c r="H3983" s="51"/>
      <c r="I3983" s="88"/>
    </row>
    <row r="3984" spans="1:9">
      <c r="A3984" s="95"/>
      <c r="B3984" s="71"/>
      <c r="C3984" s="74"/>
      <c r="D3984" s="78" t="s">
        <v>86</v>
      </c>
      <c r="E3984" s="51"/>
      <c r="F3984" s="51"/>
      <c r="G3984" s="51"/>
      <c r="H3984" s="51"/>
      <c r="I3984" s="88"/>
    </row>
    <row r="3985" spans="1:9" ht="18">
      <c r="A3985" s="90"/>
      <c r="B3985" s="60" t="s">
        <v>117</v>
      </c>
      <c r="C3985" s="62" t="s">
        <v>1697</v>
      </c>
      <c r="D3985" s="66" t="s">
        <v>1751</v>
      </c>
      <c r="E3985" s="51"/>
      <c r="F3985" s="51"/>
      <c r="G3985" s="51"/>
      <c r="H3985" s="51"/>
      <c r="I3985" s="88"/>
    </row>
    <row r="3986" spans="1:9" ht="90">
      <c r="A3986" s="91"/>
      <c r="B3986" s="61" t="s">
        <v>87</v>
      </c>
      <c r="C3986" s="63" t="s">
        <v>1750</v>
      </c>
      <c r="D3986" s="66" t="s">
        <v>83</v>
      </c>
      <c r="E3986" s="51"/>
      <c r="F3986" s="51"/>
      <c r="G3986" s="51"/>
      <c r="H3986" s="51"/>
      <c r="I3986" s="88"/>
    </row>
    <row r="3987" spans="1:9" ht="36">
      <c r="A3987" s="92"/>
      <c r="B3987" s="61"/>
      <c r="C3987" s="64" t="s">
        <v>1699</v>
      </c>
      <c r="D3987" s="66" t="s">
        <v>1752</v>
      </c>
      <c r="E3987" s="51"/>
      <c r="F3987" s="51"/>
      <c r="G3987" s="51"/>
      <c r="H3987" s="51"/>
      <c r="I3987" s="88"/>
    </row>
    <row r="3988" spans="1:9" ht="36">
      <c r="A3988" s="92" t="s">
        <v>75</v>
      </c>
      <c r="B3988" s="61"/>
      <c r="C3988" s="65" t="s">
        <v>538</v>
      </c>
      <c r="D3988" s="67" t="s">
        <v>1753</v>
      </c>
      <c r="E3988" s="51"/>
      <c r="F3988" s="51"/>
      <c r="G3988" s="51"/>
      <c r="H3988" s="51"/>
      <c r="I3988" s="88"/>
    </row>
    <row r="3989" spans="1:9">
      <c r="A3989" s="92"/>
      <c r="B3989" s="61"/>
      <c r="C3989" s="65"/>
      <c r="D3989" s="66"/>
      <c r="E3989" s="51"/>
      <c r="F3989" s="51"/>
      <c r="G3989" s="51"/>
      <c r="H3989" s="51"/>
      <c r="I3989" s="88"/>
    </row>
    <row r="3990" spans="1:9">
      <c r="A3990" s="92"/>
      <c r="B3990" s="61"/>
      <c r="C3990" s="65"/>
      <c r="D3990" s="66"/>
      <c r="E3990" s="51"/>
      <c r="F3990" s="51"/>
      <c r="G3990" s="51"/>
      <c r="H3990" s="51"/>
      <c r="I3990" s="88"/>
    </row>
    <row r="3991" spans="1:9">
      <c r="A3991" s="92"/>
      <c r="B3991" s="61"/>
      <c r="C3991" s="65"/>
      <c r="D3991" s="66"/>
      <c r="E3991" s="51"/>
      <c r="F3991" s="51"/>
      <c r="G3991" s="51"/>
      <c r="H3991" s="51"/>
      <c r="I3991" s="88"/>
    </row>
    <row r="3992" spans="1:9">
      <c r="A3992" s="92"/>
      <c r="B3992" s="61"/>
      <c r="C3992" s="65"/>
      <c r="D3992" s="69" t="s">
        <v>86</v>
      </c>
      <c r="E3992" s="51"/>
      <c r="F3992" s="51"/>
      <c r="G3992" s="51"/>
      <c r="H3992" s="51"/>
      <c r="I3992" s="88"/>
    </row>
    <row r="3993" spans="1:9" ht="18">
      <c r="A3993" s="93"/>
      <c r="B3993" s="70" t="s">
        <v>117</v>
      </c>
      <c r="C3993" s="72" t="s">
        <v>1283</v>
      </c>
      <c r="D3993" s="75" t="s">
        <v>1755</v>
      </c>
      <c r="E3993" s="51"/>
      <c r="F3993" s="51"/>
      <c r="G3993" s="51"/>
      <c r="H3993" s="51"/>
      <c r="I3993" s="88"/>
    </row>
    <row r="3994" spans="1:9" ht="63">
      <c r="A3994" s="94"/>
      <c r="B3994" s="71" t="s">
        <v>87</v>
      </c>
      <c r="C3994" s="73" t="s">
        <v>1754</v>
      </c>
      <c r="D3994" s="75" t="s">
        <v>83</v>
      </c>
      <c r="E3994" s="51"/>
      <c r="F3994" s="51"/>
      <c r="G3994" s="51"/>
      <c r="H3994" s="51"/>
      <c r="I3994" s="88"/>
    </row>
    <row r="3995" spans="1:9" ht="36">
      <c r="A3995" s="95"/>
      <c r="B3995" s="71"/>
      <c r="C3995" s="57" t="s">
        <v>1285</v>
      </c>
      <c r="D3995" s="75" t="s">
        <v>1756</v>
      </c>
      <c r="E3995" s="51"/>
      <c r="F3995" s="51"/>
      <c r="G3995" s="51"/>
      <c r="H3995" s="51"/>
      <c r="I3995" s="88"/>
    </row>
    <row r="3996" spans="1:9" ht="36">
      <c r="A3996" s="95" t="s">
        <v>75</v>
      </c>
      <c r="B3996" s="71"/>
      <c r="C3996" s="74" t="s">
        <v>320</v>
      </c>
      <c r="D3996" s="76" t="s">
        <v>1757</v>
      </c>
      <c r="E3996" s="51"/>
      <c r="F3996" s="51"/>
      <c r="G3996" s="51"/>
      <c r="H3996" s="51"/>
      <c r="I3996" s="88"/>
    </row>
    <row r="3997" spans="1:9">
      <c r="A3997" s="95"/>
      <c r="B3997" s="71"/>
      <c r="C3997" s="74"/>
      <c r="D3997" s="75"/>
      <c r="E3997" s="51"/>
      <c r="F3997" s="51"/>
      <c r="G3997" s="51"/>
      <c r="H3997" s="51"/>
      <c r="I3997" s="88"/>
    </row>
    <row r="3998" spans="1:9">
      <c r="A3998" s="95"/>
      <c r="B3998" s="71"/>
      <c r="C3998" s="74"/>
      <c r="D3998" s="75"/>
      <c r="E3998" s="51"/>
      <c r="F3998" s="51"/>
      <c r="G3998" s="51"/>
      <c r="H3998" s="51"/>
      <c r="I3998" s="88"/>
    </row>
    <row r="3999" spans="1:9">
      <c r="A3999" s="95"/>
      <c r="B3999" s="71"/>
      <c r="C3999" s="74"/>
      <c r="D3999" s="75"/>
      <c r="E3999" s="51"/>
      <c r="F3999" s="51"/>
      <c r="G3999" s="51"/>
      <c r="H3999" s="51"/>
      <c r="I3999" s="88"/>
    </row>
    <row r="4000" spans="1:9">
      <c r="A4000" s="95"/>
      <c r="B4000" s="71"/>
      <c r="C4000" s="74"/>
      <c r="D4000" s="78" t="s">
        <v>86</v>
      </c>
      <c r="E4000" s="51"/>
      <c r="F4000" s="51"/>
      <c r="G4000" s="51"/>
      <c r="H4000" s="51"/>
      <c r="I4000" s="88"/>
    </row>
    <row r="4001" spans="1:9" ht="54">
      <c r="A4001" s="90"/>
      <c r="B4001" s="60" t="s">
        <v>76</v>
      </c>
      <c r="C4001" s="62" t="s">
        <v>1385</v>
      </c>
      <c r="D4001" s="66" t="s">
        <v>1759</v>
      </c>
      <c r="E4001" s="51"/>
      <c r="F4001" s="51"/>
      <c r="G4001" s="51"/>
      <c r="H4001" s="51"/>
      <c r="I4001" s="88"/>
    </row>
    <row r="4002" spans="1:9" ht="63">
      <c r="A4002" s="91"/>
      <c r="B4002" s="61" t="s">
        <v>77</v>
      </c>
      <c r="C4002" s="63" t="s">
        <v>1758</v>
      </c>
      <c r="D4002" s="66" t="s">
        <v>83</v>
      </c>
      <c r="E4002" s="51"/>
      <c r="F4002" s="51"/>
      <c r="G4002" s="51"/>
      <c r="H4002" s="51"/>
      <c r="I4002" s="88"/>
    </row>
    <row r="4003" spans="1:9" ht="36">
      <c r="A4003" s="92"/>
      <c r="B4003" s="61"/>
      <c r="C4003" s="64" t="s">
        <v>1386</v>
      </c>
      <c r="D4003" s="66" t="s">
        <v>1756</v>
      </c>
      <c r="E4003" s="51"/>
      <c r="F4003" s="51"/>
      <c r="G4003" s="51"/>
      <c r="H4003" s="51"/>
      <c r="I4003" s="88"/>
    </row>
    <row r="4004" spans="1:9" ht="27">
      <c r="A4004" s="92" t="s">
        <v>75</v>
      </c>
      <c r="B4004" s="61"/>
      <c r="C4004" s="65" t="s">
        <v>513</v>
      </c>
      <c r="D4004" s="67" t="s">
        <v>1757</v>
      </c>
      <c r="E4004" s="51"/>
      <c r="F4004" s="51"/>
      <c r="G4004" s="51"/>
      <c r="H4004" s="51"/>
      <c r="I4004" s="88"/>
    </row>
    <row r="4005" spans="1:9">
      <c r="A4005" s="92"/>
      <c r="B4005" s="61"/>
      <c r="C4005" s="65"/>
      <c r="D4005" s="66"/>
      <c r="E4005" s="51"/>
      <c r="F4005" s="51"/>
      <c r="G4005" s="51"/>
      <c r="H4005" s="51"/>
      <c r="I4005" s="88"/>
    </row>
    <row r="4006" spans="1:9">
      <c r="A4006" s="92"/>
      <c r="B4006" s="61"/>
      <c r="C4006" s="65"/>
      <c r="D4006" s="66"/>
      <c r="E4006" s="51"/>
      <c r="F4006" s="51"/>
      <c r="G4006" s="51"/>
      <c r="H4006" s="51"/>
      <c r="I4006" s="88"/>
    </row>
    <row r="4007" spans="1:9">
      <c r="A4007" s="92"/>
      <c r="B4007" s="61"/>
      <c r="C4007" s="65"/>
      <c r="D4007" s="66"/>
      <c r="E4007" s="51"/>
      <c r="F4007" s="51"/>
      <c r="G4007" s="51"/>
      <c r="H4007" s="51"/>
      <c r="I4007" s="88"/>
    </row>
    <row r="4008" spans="1:9">
      <c r="A4008" s="92"/>
      <c r="B4008" s="61"/>
      <c r="C4008" s="65"/>
      <c r="D4008" s="69" t="s">
        <v>86</v>
      </c>
      <c r="E4008" s="51"/>
      <c r="F4008" s="51"/>
      <c r="G4008" s="51"/>
      <c r="H4008" s="51"/>
      <c r="I4008" s="88"/>
    </row>
    <row r="4009" spans="1:9" ht="54">
      <c r="A4009" s="93"/>
      <c r="B4009" s="70" t="s">
        <v>76</v>
      </c>
      <c r="C4009" s="72" t="s">
        <v>1385</v>
      </c>
      <c r="D4009" s="75" t="s">
        <v>1761</v>
      </c>
      <c r="E4009" s="51"/>
      <c r="F4009" s="51"/>
      <c r="G4009" s="51"/>
      <c r="H4009" s="51"/>
      <c r="I4009" s="88"/>
    </row>
    <row r="4010" spans="1:9" ht="27">
      <c r="A4010" s="94"/>
      <c r="B4010" s="71" t="s">
        <v>77</v>
      </c>
      <c r="C4010" s="73" t="s">
        <v>1760</v>
      </c>
      <c r="D4010" s="75" t="s">
        <v>83</v>
      </c>
      <c r="E4010" s="51"/>
      <c r="F4010" s="51"/>
      <c r="G4010" s="51"/>
      <c r="H4010" s="51"/>
      <c r="I4010" s="88"/>
    </row>
    <row r="4011" spans="1:9" ht="36">
      <c r="A4011" s="95"/>
      <c r="B4011" s="71"/>
      <c r="C4011" s="57" t="s">
        <v>1386</v>
      </c>
      <c r="D4011" s="75" t="s">
        <v>1756</v>
      </c>
      <c r="E4011" s="51"/>
      <c r="F4011" s="51"/>
      <c r="G4011" s="51"/>
      <c r="H4011" s="51"/>
      <c r="I4011" s="88"/>
    </row>
    <row r="4012" spans="1:9" ht="27">
      <c r="A4012" s="95" t="s">
        <v>75</v>
      </c>
      <c r="B4012" s="71"/>
      <c r="C4012" s="74" t="s">
        <v>602</v>
      </c>
      <c r="D4012" s="76" t="s">
        <v>1757</v>
      </c>
      <c r="E4012" s="51"/>
      <c r="F4012" s="51"/>
      <c r="G4012" s="51"/>
      <c r="H4012" s="51"/>
      <c r="I4012" s="88"/>
    </row>
    <row r="4013" spans="1:9">
      <c r="A4013" s="95"/>
      <c r="B4013" s="71"/>
      <c r="C4013" s="74"/>
      <c r="D4013" s="75"/>
      <c r="E4013" s="51"/>
      <c r="F4013" s="51"/>
      <c r="G4013" s="51"/>
      <c r="H4013" s="51"/>
      <c r="I4013" s="88"/>
    </row>
    <row r="4014" spans="1:9">
      <c r="A4014" s="95"/>
      <c r="B4014" s="71"/>
      <c r="C4014" s="74"/>
      <c r="D4014" s="75"/>
      <c r="E4014" s="51"/>
      <c r="F4014" s="51"/>
      <c r="G4014" s="51"/>
      <c r="H4014" s="51"/>
      <c r="I4014" s="88"/>
    </row>
    <row r="4015" spans="1:9">
      <c r="A4015" s="95"/>
      <c r="B4015" s="71"/>
      <c r="C4015" s="74"/>
      <c r="D4015" s="75"/>
      <c r="E4015" s="51"/>
      <c r="F4015" s="51"/>
      <c r="G4015" s="51"/>
      <c r="H4015" s="51"/>
      <c r="I4015" s="88"/>
    </row>
    <row r="4016" spans="1:9">
      <c r="A4016" s="95"/>
      <c r="B4016" s="71"/>
      <c r="C4016" s="74"/>
      <c r="D4016" s="78" t="s">
        <v>86</v>
      </c>
      <c r="E4016" s="51"/>
      <c r="F4016" s="51"/>
      <c r="G4016" s="51"/>
      <c r="H4016" s="51"/>
      <c r="I4016" s="88"/>
    </row>
    <row r="4017" spans="1:9" ht="54">
      <c r="A4017" s="90"/>
      <c r="B4017" s="60" t="s">
        <v>76</v>
      </c>
      <c r="C4017" s="62" t="s">
        <v>1385</v>
      </c>
      <c r="D4017" s="66" t="s">
        <v>1763</v>
      </c>
      <c r="E4017" s="51"/>
      <c r="F4017" s="51"/>
      <c r="G4017" s="51"/>
      <c r="H4017" s="51"/>
      <c r="I4017" s="88"/>
    </row>
    <row r="4018" spans="1:9" ht="54">
      <c r="A4018" s="91"/>
      <c r="B4018" s="61" t="s">
        <v>77</v>
      </c>
      <c r="C4018" s="63" t="s">
        <v>1762</v>
      </c>
      <c r="D4018" s="66" t="s">
        <v>83</v>
      </c>
      <c r="E4018" s="51"/>
      <c r="F4018" s="51"/>
      <c r="G4018" s="51"/>
      <c r="H4018" s="51"/>
      <c r="I4018" s="88"/>
    </row>
    <row r="4019" spans="1:9" ht="36">
      <c r="A4019" s="92"/>
      <c r="B4019" s="61"/>
      <c r="C4019" s="64" t="s">
        <v>1386</v>
      </c>
      <c r="D4019" s="66" t="s">
        <v>1756</v>
      </c>
      <c r="E4019" s="51"/>
      <c r="F4019" s="51"/>
      <c r="G4019" s="51"/>
      <c r="H4019" s="51"/>
      <c r="I4019" s="88"/>
    </row>
    <row r="4020" spans="1:9" ht="36">
      <c r="A4020" s="92" t="s">
        <v>75</v>
      </c>
      <c r="B4020" s="61"/>
      <c r="C4020" s="65" t="s">
        <v>91</v>
      </c>
      <c r="D4020" s="67" t="s">
        <v>1757</v>
      </c>
      <c r="E4020" s="51"/>
      <c r="F4020" s="51"/>
      <c r="G4020" s="51"/>
      <c r="H4020" s="51"/>
      <c r="I4020" s="88"/>
    </row>
    <row r="4021" spans="1:9">
      <c r="A4021" s="92"/>
      <c r="B4021" s="61"/>
      <c r="C4021" s="65"/>
      <c r="D4021" s="66"/>
      <c r="E4021" s="51"/>
      <c r="F4021" s="51"/>
      <c r="G4021" s="51"/>
      <c r="H4021" s="51"/>
      <c r="I4021" s="88"/>
    </row>
    <row r="4022" spans="1:9">
      <c r="A4022" s="92"/>
      <c r="B4022" s="61"/>
      <c r="C4022" s="65"/>
      <c r="D4022" s="66"/>
      <c r="E4022" s="51"/>
      <c r="F4022" s="51"/>
      <c r="G4022" s="51"/>
      <c r="H4022" s="51"/>
      <c r="I4022" s="88"/>
    </row>
    <row r="4023" spans="1:9">
      <c r="A4023" s="92"/>
      <c r="B4023" s="61"/>
      <c r="C4023" s="65"/>
      <c r="D4023" s="66"/>
      <c r="E4023" s="51"/>
      <c r="F4023" s="51"/>
      <c r="G4023" s="51"/>
      <c r="H4023" s="51"/>
      <c r="I4023" s="88"/>
    </row>
    <row r="4024" spans="1:9">
      <c r="A4024" s="92"/>
      <c r="B4024" s="61"/>
      <c r="C4024" s="65"/>
      <c r="D4024" s="69" t="s">
        <v>86</v>
      </c>
      <c r="E4024" s="51"/>
      <c r="F4024" s="51"/>
      <c r="G4024" s="51"/>
      <c r="H4024" s="51"/>
      <c r="I4024" s="88"/>
    </row>
    <row r="4025" spans="1:9" ht="54">
      <c r="A4025" s="93"/>
      <c r="B4025" s="70" t="s">
        <v>76</v>
      </c>
      <c r="C4025" s="72" t="s">
        <v>1385</v>
      </c>
      <c r="D4025" s="75" t="s">
        <v>1765</v>
      </c>
      <c r="E4025" s="51"/>
      <c r="F4025" s="51"/>
      <c r="G4025" s="51"/>
      <c r="H4025" s="51"/>
      <c r="I4025" s="88"/>
    </row>
    <row r="4026" spans="1:9" ht="36">
      <c r="A4026" s="94"/>
      <c r="B4026" s="71" t="s">
        <v>77</v>
      </c>
      <c r="C4026" s="57" t="s">
        <v>1386</v>
      </c>
      <c r="D4026" s="75" t="s">
        <v>83</v>
      </c>
      <c r="E4026" s="51"/>
      <c r="F4026" s="51"/>
      <c r="G4026" s="51"/>
      <c r="H4026" s="51"/>
      <c r="I4026" s="88"/>
    </row>
    <row r="4027" spans="1:9" ht="36">
      <c r="A4027" s="95"/>
      <c r="B4027" s="71"/>
      <c r="C4027" s="74" t="s">
        <v>1764</v>
      </c>
      <c r="D4027" s="75" t="s">
        <v>1766</v>
      </c>
      <c r="E4027" s="51"/>
      <c r="F4027" s="51"/>
      <c r="G4027" s="51"/>
      <c r="H4027" s="51"/>
      <c r="I4027" s="88"/>
    </row>
    <row r="4028" spans="1:9">
      <c r="A4028" s="95" t="s">
        <v>75</v>
      </c>
      <c r="B4028" s="71"/>
      <c r="C4028" s="74"/>
      <c r="D4028" s="76" t="s">
        <v>1767</v>
      </c>
      <c r="E4028" s="51"/>
      <c r="F4028" s="51"/>
      <c r="G4028" s="51"/>
      <c r="H4028" s="51"/>
      <c r="I4028" s="88"/>
    </row>
    <row r="4029" spans="1:9">
      <c r="A4029" s="95"/>
      <c r="B4029" s="71"/>
      <c r="C4029" s="74"/>
      <c r="D4029" s="75"/>
      <c r="E4029" s="51"/>
      <c r="F4029" s="51"/>
      <c r="G4029" s="51"/>
      <c r="H4029" s="51"/>
      <c r="I4029" s="88"/>
    </row>
    <row r="4030" spans="1:9">
      <c r="A4030" s="95"/>
      <c r="B4030" s="71"/>
      <c r="C4030" s="74"/>
      <c r="D4030" s="75"/>
      <c r="E4030" s="51"/>
      <c r="F4030" s="51"/>
      <c r="G4030" s="51"/>
      <c r="H4030" s="51"/>
      <c r="I4030" s="88"/>
    </row>
    <row r="4031" spans="1:9">
      <c r="A4031" s="95"/>
      <c r="B4031" s="71"/>
      <c r="C4031" s="74"/>
      <c r="D4031" s="75"/>
      <c r="E4031" s="51"/>
      <c r="F4031" s="51"/>
      <c r="G4031" s="51"/>
      <c r="H4031" s="51"/>
      <c r="I4031" s="88"/>
    </row>
    <row r="4032" spans="1:9">
      <c r="A4032" s="95"/>
      <c r="B4032" s="71"/>
      <c r="C4032" s="74"/>
      <c r="D4032" s="78" t="s">
        <v>86</v>
      </c>
      <c r="E4032" s="51"/>
      <c r="F4032" s="51"/>
      <c r="G4032" s="51"/>
      <c r="H4032" s="51"/>
      <c r="I4032" s="88"/>
    </row>
    <row r="4033" spans="1:9" ht="64.5" thickBot="1">
      <c r="A4033" s="96" t="s">
        <v>1768</v>
      </c>
      <c r="B4033" s="97"/>
      <c r="C4033" s="97"/>
      <c r="D4033" s="97"/>
      <c r="E4033" s="97"/>
      <c r="F4033" s="97"/>
      <c r="G4033" s="97"/>
      <c r="H4033" s="97"/>
      <c r="I4033" s="98"/>
    </row>
  </sheetData>
  <mergeCells count="20">
    <mergeCell ref="B3617:B3624"/>
    <mergeCell ref="B637:B644"/>
    <mergeCell ref="B1344:B1351"/>
    <mergeCell ref="B2930:B2937"/>
    <mergeCell ref="B3115:B3122"/>
    <mergeCell ref="B3327:B3334"/>
    <mergeCell ref="B3335:B3342"/>
    <mergeCell ref="B3343:B3350"/>
    <mergeCell ref="B3439:B3446"/>
    <mergeCell ref="B3512:B3519"/>
    <mergeCell ref="B3528:B3535"/>
    <mergeCell ref="B3568:B3575"/>
    <mergeCell ref="B3782:B3789"/>
    <mergeCell ref="B3831:B3838"/>
    <mergeCell ref="B3634:B3641"/>
    <mergeCell ref="B3650:B3657"/>
    <mergeCell ref="B3682:B3689"/>
    <mergeCell ref="B3690:B3698"/>
    <mergeCell ref="B3732:B3739"/>
    <mergeCell ref="B3773:B3781"/>
  </mergeCells>
  <hyperlinks>
    <hyperlink ref="C35" r:id="rId1" display="https://www.bricklink.com/search.asp?lotID=512723647" xr:uid="{BBF13903-C4A9-4C43-9C06-09AB64AFCA6D}"/>
    <hyperlink ref="C51" r:id="rId2" display="https://www.bricklink.com/search.asp?lotID=528601087" xr:uid="{7D93EF0F-D1AF-4902-9713-73BF253E5D40}"/>
    <hyperlink ref="C91" r:id="rId3" display="https://www.bricklink.com/search.asp?lotID=317286420" xr:uid="{45405925-23F1-4E4F-A82E-B1C8F289747B}"/>
    <hyperlink ref="C196" r:id="rId4" display="https://www.bricklink.com/search.asp?lotID=44449192" xr:uid="{AAFE8BA6-9BCC-473D-8AC4-4F96CE52392A}"/>
    <hyperlink ref="C324" r:id="rId5" display="https://www.bricklink.com/search.asp?lotID=180299778" xr:uid="{0F5D90FE-83E9-466A-A8A6-D9D290B5750C}"/>
    <hyperlink ref="C453" r:id="rId6" display="https://www.bricklink.com/search.asp?lotID=540206427" xr:uid="{B013DFE5-F69B-4CB8-ACA0-3587B9DC9EF5}"/>
    <hyperlink ref="C669" r:id="rId7" display="https://www.bricklink.com/search.asp?lotID=459774025" xr:uid="{FDA6DEE4-26A9-44F8-B55C-1CF949BE725F}"/>
    <hyperlink ref="C1024" r:id="rId8" display="https://www.bricklink.com/search.asp?lotID=302660695" xr:uid="{4DD75631-80C0-4C99-9934-B1A9BA9A9BC0}"/>
    <hyperlink ref="C1032" r:id="rId9" display="https://www.bricklink.com/search.asp?lotID=536258014" xr:uid="{ADB3546C-27B8-4386-B8A0-E8885500DB4A}"/>
    <hyperlink ref="C1080" r:id="rId10" display="https://www.bricklink.com/search.asp?lotID=526667710" xr:uid="{E1B9CFFD-B71C-445C-BD1A-983CCD5B7011}"/>
    <hyperlink ref="C1095" r:id="rId11" display="https://www.bricklink.com/search.asp?lotID=527430443" xr:uid="{A5C81D3A-2C48-455C-9D58-6BA41DFA0BFA}"/>
    <hyperlink ref="C1152" r:id="rId12" display="https://www.bricklink.com/search.asp?lotID=434981018" xr:uid="{12EB081B-5F9F-4080-9665-8E4F430AC13A}"/>
    <hyperlink ref="C1456" r:id="rId13" display="https://www.bricklink.com/search.asp?lotID=421085126" xr:uid="{3BF51C78-EFA6-4AAB-B7B1-DC4D9EDD8DF5}"/>
    <hyperlink ref="C1810" r:id="rId14" display="https://www.bricklink.com/search.asp?lotID=417723165" xr:uid="{33B35AE4-8D5D-4083-924F-F8046D0ADD7C}"/>
    <hyperlink ref="C1850" r:id="rId15" display="https://www.bricklink.com/search.asp?lotID=419404733" xr:uid="{6CC1CCD2-201D-4BA7-86FF-E81A09FC45CC}"/>
    <hyperlink ref="C2366" r:id="rId16" display="https://www.bricklink.com/search.asp?lotID=421429042" xr:uid="{E631CC89-96A5-40A4-B2A0-506F299D69B7}"/>
    <hyperlink ref="C2560" r:id="rId17" display="https://www.bricklink.com/search.asp?lotID=423191251" xr:uid="{5CEFE3F4-11F0-4F66-B1CF-DC583FF0C823}"/>
    <hyperlink ref="C2768" r:id="rId18" display="https://www.bricklink.com/search.asp?lotID=420112687" xr:uid="{EAEF7554-F05B-4F93-A8CA-ED7731E20628}"/>
    <hyperlink ref="C2898" r:id="rId19" display="https://www.bricklink.com/search.asp?lotID=59499147" xr:uid="{F7F144F3-2C5A-4344-A941-1AF6BB8745C4}"/>
    <hyperlink ref="C2922" r:id="rId20" display="https://www.bricklink.com/search.asp?lotID=300814294" xr:uid="{7B49A6AF-126D-4949-A958-D82814A9673C}"/>
    <hyperlink ref="C3553" r:id="rId21" display="https://www.bricklink.com/search.asp?lotID=415749271" xr:uid="{FEBE47BE-5E2B-4999-94F0-5FF4215F10DA}"/>
    <hyperlink ref="C3592" r:id="rId22" display="https://www.bricklink.com/search.asp?lotID=446738058" xr:uid="{AEC1726C-0BBD-4F89-B6D3-BA248A4E69D9}"/>
    <hyperlink ref="C3610" r:id="rId23" display="https://www.bricklink.com/search.asp?lotID=383452681" xr:uid="{2B6F89B2-AC5E-4B7B-B265-AC508DF70D28}"/>
    <hyperlink ref="C3766" r:id="rId24" display="https://www.bricklink.com/search.asp?lotID=523528562" xr:uid="{F77FDF26-FF09-49C4-B377-4B7C104C50EF}"/>
    <hyperlink ref="C3799" r:id="rId25" display="https://www.bricklink.com/search.asp?lotID=505027834" xr:uid="{21EE02BD-DE66-44AC-A8AF-A96356F780D8}"/>
    <hyperlink ref="C3873" r:id="rId26" display="https://www.bricklink.com/search.asp?lotID=248639295" xr:uid="{9D424408-07B8-4159-8507-6870636B5098}"/>
    <hyperlink ref="C3905" r:id="rId27" display="https://www.bricklink.com/search.asp?lotID=222648790" xr:uid="{13376D7B-A757-455B-BBCD-0B21E985E218}"/>
    <hyperlink ref="C3946" r:id="rId28" display="https://www.bricklink.com/search.asp?lotID=474324795" xr:uid="{666D061D-8016-48EE-A647-E360B326DE04}"/>
    <hyperlink ref="C3954" r:id="rId29" display="https://www.bricklink.com/search.asp?lotID=185952690" xr:uid="{281D8881-AD41-4A39-A870-3683404A2A4C}"/>
  </hyperlinks>
  <pageMargins left="0.7" right="0.7" top="0.75" bottom="0.75" header="0.3" footer="0.3"/>
  <pageSetup paperSize="9" orientation="portrait" r:id="rId30"/>
  <drawing r:id="rId3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10C20-8011-4F5C-89CD-4A2E2BCC15BA}">
  <sheetPr>
    <tabColor theme="7"/>
  </sheetPr>
  <dimension ref="A1:D4033"/>
  <sheetViews>
    <sheetView workbookViewId="0">
      <selection activeCell="C29" sqref="C29"/>
    </sheetView>
  </sheetViews>
  <sheetFormatPr baseColWidth="10" defaultColWidth="9.140625" defaultRowHeight="15"/>
  <cols>
    <col min="1" max="1" width="39.140625" bestFit="1" customWidth="1"/>
    <col min="2" max="2" width="10.28515625" bestFit="1" customWidth="1"/>
    <col min="3" max="3" width="216.5703125" bestFit="1" customWidth="1"/>
    <col min="4" max="4" width="36.140625" bestFit="1" customWidth="1"/>
  </cols>
  <sheetData>
    <row r="1" spans="1:4">
      <c r="A1" t="s">
        <v>71</v>
      </c>
      <c r="B1" t="s">
        <v>72</v>
      </c>
      <c r="C1" t="s">
        <v>73</v>
      </c>
      <c r="D1" t="s">
        <v>74</v>
      </c>
    </row>
    <row r="2" spans="1:4">
      <c r="B2" t="s">
        <v>76</v>
      </c>
      <c r="C2" t="s">
        <v>78</v>
      </c>
      <c r="D2" t="s">
        <v>82</v>
      </c>
    </row>
    <row r="3" spans="1:4">
      <c r="B3" t="s">
        <v>77</v>
      </c>
      <c r="C3" t="s">
        <v>79</v>
      </c>
      <c r="D3" t="s">
        <v>1796</v>
      </c>
    </row>
    <row r="4" spans="1:4">
      <c r="C4" t="s">
        <v>80</v>
      </c>
      <c r="D4" t="s">
        <v>1797</v>
      </c>
    </row>
    <row r="5" spans="1:4">
      <c r="A5" t="s">
        <v>1798</v>
      </c>
      <c r="C5" t="s">
        <v>81</v>
      </c>
      <c r="D5" t="s">
        <v>85</v>
      </c>
    </row>
    <row r="9" spans="1:4">
      <c r="D9" t="s">
        <v>86</v>
      </c>
    </row>
    <row r="10" spans="1:4">
      <c r="B10" t="s">
        <v>76</v>
      </c>
      <c r="C10" t="s">
        <v>88</v>
      </c>
      <c r="D10" t="s">
        <v>92</v>
      </c>
    </row>
    <row r="11" spans="1:4">
      <c r="B11" t="s">
        <v>87</v>
      </c>
      <c r="C11" t="s">
        <v>89</v>
      </c>
      <c r="D11" t="s">
        <v>1796</v>
      </c>
    </row>
    <row r="12" spans="1:4">
      <c r="C12" t="s">
        <v>90</v>
      </c>
      <c r="D12" t="s">
        <v>1799</v>
      </c>
    </row>
    <row r="13" spans="1:4">
      <c r="A13" t="s">
        <v>1798</v>
      </c>
      <c r="C13" t="s">
        <v>91</v>
      </c>
      <c r="D13" t="s">
        <v>94</v>
      </c>
    </row>
    <row r="17" spans="1:4">
      <c r="D17" t="s">
        <v>86</v>
      </c>
    </row>
    <row r="18" spans="1:4">
      <c r="B18" t="s">
        <v>76</v>
      </c>
      <c r="C18" t="s">
        <v>88</v>
      </c>
      <c r="D18" t="s">
        <v>97</v>
      </c>
    </row>
    <row r="19" spans="1:4">
      <c r="B19" t="s">
        <v>77</v>
      </c>
      <c r="C19" t="s">
        <v>95</v>
      </c>
      <c r="D19" t="s">
        <v>1796</v>
      </c>
    </row>
    <row r="20" spans="1:4">
      <c r="C20" t="s">
        <v>90</v>
      </c>
      <c r="D20" t="s">
        <v>1800</v>
      </c>
    </row>
    <row r="21" spans="1:4">
      <c r="A21" t="s">
        <v>1798</v>
      </c>
      <c r="C21" t="s">
        <v>96</v>
      </c>
      <c r="D21" t="s">
        <v>99</v>
      </c>
    </row>
    <row r="25" spans="1:4">
      <c r="D25" t="s">
        <v>86</v>
      </c>
    </row>
    <row r="26" spans="1:4">
      <c r="B26" t="s">
        <v>76</v>
      </c>
      <c r="C26" t="s">
        <v>78</v>
      </c>
      <c r="D26" t="s">
        <v>102</v>
      </c>
    </row>
    <row r="27" spans="1:4">
      <c r="B27" t="s">
        <v>77</v>
      </c>
      <c r="C27" t="s">
        <v>100</v>
      </c>
      <c r="D27" t="s">
        <v>1796</v>
      </c>
    </row>
    <row r="28" spans="1:4">
      <c r="C28" t="s">
        <v>80</v>
      </c>
      <c r="D28" t="s">
        <v>1801</v>
      </c>
    </row>
    <row r="29" spans="1:4">
      <c r="A29" t="s">
        <v>1798</v>
      </c>
      <c r="C29" t="s">
        <v>101</v>
      </c>
      <c r="D29" t="s">
        <v>104</v>
      </c>
    </row>
    <row r="33" spans="1:4">
      <c r="D33" t="s">
        <v>86</v>
      </c>
    </row>
    <row r="34" spans="1:4">
      <c r="B34" t="s">
        <v>76</v>
      </c>
      <c r="C34" t="s">
        <v>78</v>
      </c>
      <c r="D34" t="s">
        <v>106</v>
      </c>
    </row>
    <row r="35" spans="1:4">
      <c r="B35" t="s">
        <v>77</v>
      </c>
      <c r="C35" t="s">
        <v>105</v>
      </c>
      <c r="D35" t="s">
        <v>1796</v>
      </c>
    </row>
    <row r="36" spans="1:4">
      <c r="C36" t="s">
        <v>80</v>
      </c>
      <c r="D36" t="s">
        <v>1802</v>
      </c>
    </row>
    <row r="37" spans="1:4">
      <c r="A37" t="s">
        <v>29</v>
      </c>
      <c r="C37" t="s">
        <v>91</v>
      </c>
      <c r="D37" t="s">
        <v>108</v>
      </c>
    </row>
    <row r="41" spans="1:4">
      <c r="D41" t="s">
        <v>86</v>
      </c>
    </row>
    <row r="42" spans="1:4">
      <c r="B42" t="s">
        <v>76</v>
      </c>
      <c r="C42" t="s">
        <v>88</v>
      </c>
      <c r="D42" t="s">
        <v>97</v>
      </c>
    </row>
    <row r="43" spans="1:4">
      <c r="B43" t="s">
        <v>87</v>
      </c>
      <c r="C43" t="s">
        <v>109</v>
      </c>
      <c r="D43" t="s">
        <v>1796</v>
      </c>
    </row>
    <row r="44" spans="1:4">
      <c r="C44" t="s">
        <v>90</v>
      </c>
      <c r="D44" t="s">
        <v>1803</v>
      </c>
    </row>
    <row r="45" spans="1:4">
      <c r="A45" t="s">
        <v>1798</v>
      </c>
      <c r="C45" t="s">
        <v>96</v>
      </c>
      <c r="D45" t="s">
        <v>111</v>
      </c>
    </row>
    <row r="49" spans="1:4">
      <c r="D49" t="s">
        <v>86</v>
      </c>
    </row>
    <row r="50" spans="1:4">
      <c r="B50" t="s">
        <v>76</v>
      </c>
      <c r="C50" t="s">
        <v>88</v>
      </c>
      <c r="D50" t="s">
        <v>114</v>
      </c>
    </row>
    <row r="51" spans="1:4">
      <c r="B51" t="s">
        <v>87</v>
      </c>
      <c r="C51" t="s">
        <v>112</v>
      </c>
      <c r="D51" t="s">
        <v>1796</v>
      </c>
    </row>
    <row r="52" spans="1:4">
      <c r="C52" t="s">
        <v>90</v>
      </c>
      <c r="D52" t="s">
        <v>1804</v>
      </c>
    </row>
    <row r="53" spans="1:4">
      <c r="A53" t="s">
        <v>1798</v>
      </c>
      <c r="C53" t="s">
        <v>113</v>
      </c>
      <c r="D53" t="s">
        <v>116</v>
      </c>
    </row>
    <row r="57" spans="1:4">
      <c r="D57" t="s">
        <v>86</v>
      </c>
    </row>
    <row r="58" spans="1:4">
      <c r="B58" t="s">
        <v>117</v>
      </c>
      <c r="C58" t="s">
        <v>88</v>
      </c>
      <c r="D58" t="s">
        <v>119</v>
      </c>
    </row>
    <row r="59" spans="1:4">
      <c r="B59" t="s">
        <v>87</v>
      </c>
      <c r="C59" t="s">
        <v>118</v>
      </c>
      <c r="D59" t="s">
        <v>1796</v>
      </c>
    </row>
    <row r="60" spans="1:4">
      <c r="C60" t="s">
        <v>90</v>
      </c>
      <c r="D60" t="s">
        <v>1805</v>
      </c>
    </row>
    <row r="61" spans="1:4">
      <c r="A61" t="s">
        <v>29</v>
      </c>
      <c r="C61" t="s">
        <v>91</v>
      </c>
      <c r="D61" t="s">
        <v>121</v>
      </c>
    </row>
    <row r="65" spans="1:4">
      <c r="D65" t="s">
        <v>86</v>
      </c>
    </row>
    <row r="66" spans="1:4">
      <c r="B66" t="s">
        <v>117</v>
      </c>
      <c r="C66" t="s">
        <v>88</v>
      </c>
      <c r="D66" t="s">
        <v>123</v>
      </c>
    </row>
    <row r="67" spans="1:4">
      <c r="B67" t="s">
        <v>87</v>
      </c>
      <c r="C67" t="s">
        <v>122</v>
      </c>
      <c r="D67" t="s">
        <v>1796</v>
      </c>
    </row>
    <row r="68" spans="1:4">
      <c r="C68" t="s">
        <v>90</v>
      </c>
      <c r="D68" t="s">
        <v>1806</v>
      </c>
    </row>
    <row r="69" spans="1:4">
      <c r="A69" t="s">
        <v>1798</v>
      </c>
      <c r="C69" t="s">
        <v>91</v>
      </c>
      <c r="D69" t="s">
        <v>125</v>
      </c>
    </row>
    <row r="73" spans="1:4">
      <c r="D73" t="s">
        <v>86</v>
      </c>
    </row>
    <row r="74" spans="1:4">
      <c r="B74" t="s">
        <v>117</v>
      </c>
      <c r="C74" t="s">
        <v>88</v>
      </c>
      <c r="D74" t="s">
        <v>128</v>
      </c>
    </row>
    <row r="75" spans="1:4">
      <c r="B75" t="s">
        <v>87</v>
      </c>
      <c r="C75" t="s">
        <v>126</v>
      </c>
      <c r="D75" t="s">
        <v>1796</v>
      </c>
    </row>
    <row r="76" spans="1:4">
      <c r="C76" t="s">
        <v>90</v>
      </c>
      <c r="D76" t="s">
        <v>1807</v>
      </c>
    </row>
    <row r="77" spans="1:4">
      <c r="A77" t="s">
        <v>1798</v>
      </c>
      <c r="C77" t="s">
        <v>127</v>
      </c>
      <c r="D77" t="s">
        <v>130</v>
      </c>
    </row>
    <row r="81" spans="1:4">
      <c r="D81" t="s">
        <v>86</v>
      </c>
    </row>
    <row r="82" spans="1:4">
      <c r="B82" t="s">
        <v>76</v>
      </c>
      <c r="C82" t="s">
        <v>131</v>
      </c>
      <c r="D82" t="s">
        <v>135</v>
      </c>
    </row>
    <row r="83" spans="1:4">
      <c r="B83" t="s">
        <v>87</v>
      </c>
      <c r="C83" t="s">
        <v>132</v>
      </c>
      <c r="D83" t="s">
        <v>1796</v>
      </c>
    </row>
    <row r="84" spans="1:4">
      <c r="C84" t="s">
        <v>133</v>
      </c>
      <c r="D84" t="s">
        <v>1808</v>
      </c>
    </row>
    <row r="85" spans="1:4">
      <c r="A85" t="s">
        <v>1798</v>
      </c>
      <c r="C85" t="s">
        <v>134</v>
      </c>
      <c r="D85" t="s">
        <v>137</v>
      </c>
    </row>
    <row r="89" spans="1:4">
      <c r="D89" t="s">
        <v>86</v>
      </c>
    </row>
    <row r="90" spans="1:4">
      <c r="B90" t="s">
        <v>117</v>
      </c>
      <c r="C90" t="s">
        <v>138</v>
      </c>
      <c r="D90" t="s">
        <v>142</v>
      </c>
    </row>
    <row r="91" spans="1:4">
      <c r="B91" t="s">
        <v>87</v>
      </c>
      <c r="C91" t="s">
        <v>139</v>
      </c>
      <c r="D91" t="s">
        <v>1796</v>
      </c>
    </row>
    <row r="92" spans="1:4">
      <c r="C92" t="s">
        <v>140</v>
      </c>
      <c r="D92" t="s">
        <v>1809</v>
      </c>
    </row>
    <row r="93" spans="1:4">
      <c r="A93" t="s">
        <v>1798</v>
      </c>
      <c r="C93" t="s">
        <v>141</v>
      </c>
      <c r="D93" t="s">
        <v>144</v>
      </c>
    </row>
    <row r="97" spans="1:4">
      <c r="D97" t="s">
        <v>86</v>
      </c>
    </row>
    <row r="98" spans="1:4">
      <c r="B98" t="s">
        <v>117</v>
      </c>
      <c r="C98" t="s">
        <v>88</v>
      </c>
      <c r="D98" t="s">
        <v>146</v>
      </c>
    </row>
    <row r="99" spans="1:4">
      <c r="B99" t="s">
        <v>87</v>
      </c>
      <c r="C99" t="s">
        <v>145</v>
      </c>
      <c r="D99" t="s">
        <v>1796</v>
      </c>
    </row>
    <row r="100" spans="1:4">
      <c r="C100" t="s">
        <v>90</v>
      </c>
      <c r="D100" t="s">
        <v>1810</v>
      </c>
    </row>
    <row r="101" spans="1:4">
      <c r="A101" t="s">
        <v>29</v>
      </c>
      <c r="C101" t="s">
        <v>91</v>
      </c>
      <c r="D101" t="s">
        <v>148</v>
      </c>
    </row>
    <row r="105" spans="1:4">
      <c r="D105" t="s">
        <v>86</v>
      </c>
    </row>
    <row r="106" spans="1:4">
      <c r="B106" t="s">
        <v>117</v>
      </c>
      <c r="C106" t="s">
        <v>88</v>
      </c>
      <c r="D106" t="s">
        <v>151</v>
      </c>
    </row>
    <row r="107" spans="1:4">
      <c r="B107" t="s">
        <v>87</v>
      </c>
      <c r="C107" t="s">
        <v>149</v>
      </c>
      <c r="D107" t="s">
        <v>1796</v>
      </c>
    </row>
    <row r="108" spans="1:4">
      <c r="C108" t="s">
        <v>90</v>
      </c>
      <c r="D108" t="s">
        <v>1810</v>
      </c>
    </row>
    <row r="109" spans="1:4">
      <c r="A109" t="s">
        <v>1798</v>
      </c>
      <c r="C109" t="s">
        <v>150</v>
      </c>
      <c r="D109" t="s">
        <v>148</v>
      </c>
    </row>
    <row r="113" spans="1:4">
      <c r="D113" t="s">
        <v>86</v>
      </c>
    </row>
    <row r="114" spans="1:4">
      <c r="B114" t="s">
        <v>76</v>
      </c>
      <c r="C114" t="s">
        <v>152</v>
      </c>
      <c r="D114" t="s">
        <v>156</v>
      </c>
    </row>
    <row r="115" spans="1:4">
      <c r="B115" t="s">
        <v>77</v>
      </c>
      <c r="C115" t="s">
        <v>153</v>
      </c>
      <c r="D115" t="s">
        <v>1796</v>
      </c>
    </row>
    <row r="116" spans="1:4">
      <c r="C116" t="s">
        <v>154</v>
      </c>
      <c r="D116" t="s">
        <v>1811</v>
      </c>
    </row>
    <row r="117" spans="1:4">
      <c r="A117" t="s">
        <v>29</v>
      </c>
      <c r="C117" t="s">
        <v>155</v>
      </c>
      <c r="D117" t="s">
        <v>158</v>
      </c>
    </row>
    <row r="121" spans="1:4">
      <c r="D121" t="s">
        <v>86</v>
      </c>
    </row>
    <row r="122" spans="1:4">
      <c r="B122" t="s">
        <v>76</v>
      </c>
      <c r="C122" t="s">
        <v>138</v>
      </c>
      <c r="D122" t="s">
        <v>160</v>
      </c>
    </row>
    <row r="123" spans="1:4">
      <c r="B123" t="s">
        <v>77</v>
      </c>
      <c r="C123" t="s">
        <v>159</v>
      </c>
      <c r="D123" t="s">
        <v>1796</v>
      </c>
    </row>
    <row r="124" spans="1:4">
      <c r="C124" t="s">
        <v>140</v>
      </c>
      <c r="D124" t="s">
        <v>1811</v>
      </c>
    </row>
    <row r="125" spans="1:4">
      <c r="A125" t="s">
        <v>1798</v>
      </c>
      <c r="C125" t="s">
        <v>91</v>
      </c>
      <c r="D125" t="s">
        <v>158</v>
      </c>
    </row>
    <row r="129" spans="1:4">
      <c r="D129" t="s">
        <v>86</v>
      </c>
    </row>
    <row r="130" spans="1:4">
      <c r="B130" t="s">
        <v>76</v>
      </c>
      <c r="C130" t="s">
        <v>131</v>
      </c>
      <c r="D130" t="s">
        <v>162</v>
      </c>
    </row>
    <row r="131" spans="1:4">
      <c r="B131" t="s">
        <v>77</v>
      </c>
      <c r="C131" t="s">
        <v>133</v>
      </c>
      <c r="D131" t="s">
        <v>1796</v>
      </c>
    </row>
    <row r="132" spans="1:4">
      <c r="C132" t="s">
        <v>161</v>
      </c>
      <c r="D132" t="s">
        <v>1811</v>
      </c>
    </row>
    <row r="133" spans="1:4">
      <c r="A133" t="s">
        <v>1798</v>
      </c>
      <c r="D133" t="s">
        <v>158</v>
      </c>
    </row>
    <row r="137" spans="1:4">
      <c r="D137" t="s">
        <v>86</v>
      </c>
    </row>
    <row r="138" spans="1:4">
      <c r="B138" t="s">
        <v>76</v>
      </c>
      <c r="C138" t="s">
        <v>138</v>
      </c>
      <c r="D138" t="s">
        <v>164</v>
      </c>
    </row>
    <row r="139" spans="1:4">
      <c r="B139" t="s">
        <v>77</v>
      </c>
      <c r="C139" t="s">
        <v>163</v>
      </c>
      <c r="D139" t="s">
        <v>1796</v>
      </c>
    </row>
    <row r="140" spans="1:4">
      <c r="C140" t="s">
        <v>140</v>
      </c>
      <c r="D140" t="s">
        <v>1812</v>
      </c>
    </row>
    <row r="141" spans="1:4">
      <c r="A141" t="s">
        <v>1798</v>
      </c>
      <c r="C141" t="s">
        <v>91</v>
      </c>
      <c r="D141" t="s">
        <v>166</v>
      </c>
    </row>
    <row r="145" spans="1:4">
      <c r="D145" t="s">
        <v>86</v>
      </c>
    </row>
    <row r="146" spans="1:4">
      <c r="B146" t="s">
        <v>76</v>
      </c>
      <c r="C146" t="s">
        <v>138</v>
      </c>
      <c r="D146" t="s">
        <v>169</v>
      </c>
    </row>
    <row r="147" spans="1:4">
      <c r="B147" t="s">
        <v>77</v>
      </c>
      <c r="C147" t="s">
        <v>167</v>
      </c>
      <c r="D147" t="s">
        <v>1796</v>
      </c>
    </row>
    <row r="148" spans="1:4">
      <c r="C148" t="s">
        <v>140</v>
      </c>
      <c r="D148" t="s">
        <v>1813</v>
      </c>
    </row>
    <row r="149" spans="1:4">
      <c r="A149" t="s">
        <v>1798</v>
      </c>
      <c r="C149" t="s">
        <v>168</v>
      </c>
      <c r="D149" t="s">
        <v>171</v>
      </c>
    </row>
    <row r="153" spans="1:4">
      <c r="D153" t="s">
        <v>86</v>
      </c>
    </row>
    <row r="154" spans="1:4">
      <c r="B154" t="s">
        <v>76</v>
      </c>
      <c r="C154" t="s">
        <v>138</v>
      </c>
      <c r="D154" t="s">
        <v>114</v>
      </c>
    </row>
    <row r="155" spans="1:4">
      <c r="B155" t="s">
        <v>77</v>
      </c>
      <c r="C155" t="s">
        <v>172</v>
      </c>
      <c r="D155" t="s">
        <v>1796</v>
      </c>
    </row>
    <row r="156" spans="1:4">
      <c r="C156" t="s">
        <v>140</v>
      </c>
      <c r="D156" t="s">
        <v>1814</v>
      </c>
    </row>
    <row r="157" spans="1:4">
      <c r="A157" t="s">
        <v>1798</v>
      </c>
      <c r="C157" t="s">
        <v>113</v>
      </c>
      <c r="D157" t="s">
        <v>174</v>
      </c>
    </row>
    <row r="161" spans="1:4">
      <c r="D161" t="s">
        <v>86</v>
      </c>
    </row>
    <row r="162" spans="1:4">
      <c r="B162" t="s">
        <v>117</v>
      </c>
      <c r="C162" t="s">
        <v>88</v>
      </c>
      <c r="D162" t="s">
        <v>176</v>
      </c>
    </row>
    <row r="163" spans="1:4">
      <c r="B163" t="s">
        <v>87</v>
      </c>
      <c r="C163" t="s">
        <v>175</v>
      </c>
      <c r="D163" t="s">
        <v>1796</v>
      </c>
    </row>
    <row r="164" spans="1:4">
      <c r="C164" t="s">
        <v>90</v>
      </c>
      <c r="D164" t="s">
        <v>1815</v>
      </c>
    </row>
    <row r="165" spans="1:4">
      <c r="A165" t="s">
        <v>1798</v>
      </c>
      <c r="C165" t="s">
        <v>96</v>
      </c>
      <c r="D165" t="s">
        <v>178</v>
      </c>
    </row>
    <row r="169" spans="1:4">
      <c r="D169" t="s">
        <v>86</v>
      </c>
    </row>
    <row r="170" spans="1:4">
      <c r="B170" t="s">
        <v>76</v>
      </c>
      <c r="C170" t="s">
        <v>152</v>
      </c>
      <c r="D170" t="s">
        <v>181</v>
      </c>
    </row>
    <row r="171" spans="1:4">
      <c r="B171" t="s">
        <v>77</v>
      </c>
      <c r="C171" t="s">
        <v>179</v>
      </c>
      <c r="D171" t="s">
        <v>1796</v>
      </c>
    </row>
    <row r="172" spans="1:4">
      <c r="C172" t="s">
        <v>154</v>
      </c>
      <c r="D172" t="s">
        <v>1816</v>
      </c>
    </row>
    <row r="173" spans="1:4">
      <c r="A173" t="s">
        <v>1798</v>
      </c>
      <c r="C173" t="s">
        <v>180</v>
      </c>
      <c r="D173" t="s">
        <v>183</v>
      </c>
    </row>
    <row r="177" spans="1:4">
      <c r="D177" t="s">
        <v>86</v>
      </c>
    </row>
    <row r="178" spans="1:4">
      <c r="B178" t="s">
        <v>117</v>
      </c>
      <c r="C178" t="s">
        <v>88</v>
      </c>
      <c r="D178" t="s">
        <v>186</v>
      </c>
    </row>
    <row r="179" spans="1:4">
      <c r="B179" t="s">
        <v>87</v>
      </c>
      <c r="C179" t="s">
        <v>184</v>
      </c>
      <c r="D179" t="s">
        <v>1796</v>
      </c>
    </row>
    <row r="180" spans="1:4">
      <c r="C180" t="s">
        <v>90</v>
      </c>
      <c r="D180" t="s">
        <v>1817</v>
      </c>
    </row>
    <row r="181" spans="1:4">
      <c r="A181" t="s">
        <v>1798</v>
      </c>
      <c r="C181" t="s">
        <v>185</v>
      </c>
      <c r="D181" t="s">
        <v>188</v>
      </c>
    </row>
    <row r="185" spans="1:4">
      <c r="D185" t="s">
        <v>86</v>
      </c>
    </row>
    <row r="186" spans="1:4">
      <c r="B186" t="s">
        <v>76</v>
      </c>
      <c r="C186" t="s">
        <v>152</v>
      </c>
      <c r="D186" t="s">
        <v>191</v>
      </c>
    </row>
    <row r="187" spans="1:4">
      <c r="B187" t="s">
        <v>77</v>
      </c>
      <c r="C187" t="s">
        <v>189</v>
      </c>
      <c r="D187" t="s">
        <v>1796</v>
      </c>
    </row>
    <row r="188" spans="1:4">
      <c r="C188" t="s">
        <v>154</v>
      </c>
      <c r="D188" t="s">
        <v>1818</v>
      </c>
    </row>
    <row r="189" spans="1:4">
      <c r="A189" t="s">
        <v>1798</v>
      </c>
      <c r="C189" t="s">
        <v>190</v>
      </c>
      <c r="D189" t="s">
        <v>193</v>
      </c>
    </row>
    <row r="190" spans="1:4">
      <c r="D190" t="s">
        <v>1819</v>
      </c>
    </row>
    <row r="194" spans="1:4">
      <c r="D194" t="s">
        <v>86</v>
      </c>
    </row>
    <row r="195" spans="1:4">
      <c r="B195" t="s">
        <v>117</v>
      </c>
      <c r="C195" t="s">
        <v>152</v>
      </c>
      <c r="D195" t="s">
        <v>160</v>
      </c>
    </row>
    <row r="196" spans="1:4">
      <c r="B196" t="s">
        <v>87</v>
      </c>
      <c r="C196" t="s">
        <v>195</v>
      </c>
      <c r="D196" t="s">
        <v>1796</v>
      </c>
    </row>
    <row r="197" spans="1:4">
      <c r="C197" t="s">
        <v>154</v>
      </c>
      <c r="D197" t="s">
        <v>1820</v>
      </c>
    </row>
    <row r="198" spans="1:4">
      <c r="A198" t="s">
        <v>29</v>
      </c>
      <c r="C198" t="s">
        <v>91</v>
      </c>
      <c r="D198" t="s">
        <v>197</v>
      </c>
    </row>
    <row r="202" spans="1:4">
      <c r="D202" t="s">
        <v>86</v>
      </c>
    </row>
    <row r="203" spans="1:4">
      <c r="B203" t="s">
        <v>117</v>
      </c>
      <c r="C203" t="s">
        <v>88</v>
      </c>
      <c r="D203" t="s">
        <v>151</v>
      </c>
    </row>
    <row r="204" spans="1:4">
      <c r="B204" t="s">
        <v>87</v>
      </c>
      <c r="C204" t="s">
        <v>198</v>
      </c>
      <c r="D204" t="s">
        <v>1796</v>
      </c>
    </row>
    <row r="205" spans="1:4">
      <c r="C205" t="s">
        <v>90</v>
      </c>
      <c r="D205" t="s">
        <v>1821</v>
      </c>
    </row>
    <row r="206" spans="1:4">
      <c r="A206" t="s">
        <v>1798</v>
      </c>
      <c r="C206" t="s">
        <v>150</v>
      </c>
      <c r="D206" t="s">
        <v>200</v>
      </c>
    </row>
    <row r="210" spans="1:4">
      <c r="D210" t="s">
        <v>86</v>
      </c>
    </row>
    <row r="211" spans="1:4">
      <c r="B211" t="s">
        <v>76</v>
      </c>
      <c r="C211" t="s">
        <v>131</v>
      </c>
      <c r="D211" t="s">
        <v>202</v>
      </c>
    </row>
    <row r="212" spans="1:4">
      <c r="B212" t="s">
        <v>77</v>
      </c>
      <c r="C212" t="s">
        <v>133</v>
      </c>
      <c r="D212" t="s">
        <v>1796</v>
      </c>
    </row>
    <row r="213" spans="1:4">
      <c r="C213" t="s">
        <v>201</v>
      </c>
      <c r="D213" t="s">
        <v>1822</v>
      </c>
    </row>
    <row r="214" spans="1:4">
      <c r="A214" t="s">
        <v>1798</v>
      </c>
      <c r="D214" t="s">
        <v>204</v>
      </c>
    </row>
    <row r="218" spans="1:4">
      <c r="D218" t="s">
        <v>86</v>
      </c>
    </row>
    <row r="219" spans="1:4">
      <c r="B219" t="s">
        <v>76</v>
      </c>
      <c r="C219" t="s">
        <v>131</v>
      </c>
      <c r="D219" t="s">
        <v>207</v>
      </c>
    </row>
    <row r="220" spans="1:4">
      <c r="B220" t="s">
        <v>77</v>
      </c>
      <c r="C220" t="s">
        <v>205</v>
      </c>
      <c r="D220" t="s">
        <v>1796</v>
      </c>
    </row>
    <row r="221" spans="1:4">
      <c r="C221" t="s">
        <v>133</v>
      </c>
      <c r="D221" t="s">
        <v>1823</v>
      </c>
    </row>
    <row r="222" spans="1:4">
      <c r="A222" t="s">
        <v>1798</v>
      </c>
      <c r="C222" t="s">
        <v>206</v>
      </c>
      <c r="D222" t="s">
        <v>209</v>
      </c>
    </row>
    <row r="226" spans="1:4">
      <c r="D226" t="s">
        <v>86</v>
      </c>
    </row>
    <row r="227" spans="1:4">
      <c r="B227" t="s">
        <v>76</v>
      </c>
      <c r="C227" t="s">
        <v>131</v>
      </c>
      <c r="D227" t="s">
        <v>212</v>
      </c>
    </row>
    <row r="228" spans="1:4">
      <c r="B228" t="s">
        <v>77</v>
      </c>
      <c r="C228" t="s">
        <v>210</v>
      </c>
      <c r="D228" t="s">
        <v>1796</v>
      </c>
    </row>
    <row r="229" spans="1:4">
      <c r="C229" t="s">
        <v>133</v>
      </c>
      <c r="D229" t="s">
        <v>1824</v>
      </c>
    </row>
    <row r="230" spans="1:4">
      <c r="A230" t="s">
        <v>1798</v>
      </c>
      <c r="C230" t="s">
        <v>211</v>
      </c>
      <c r="D230" t="s">
        <v>214</v>
      </c>
    </row>
    <row r="234" spans="1:4">
      <c r="D234" t="s">
        <v>86</v>
      </c>
    </row>
    <row r="235" spans="1:4">
      <c r="B235" t="s">
        <v>76</v>
      </c>
      <c r="C235" t="s">
        <v>131</v>
      </c>
      <c r="D235" t="s">
        <v>216</v>
      </c>
    </row>
    <row r="236" spans="1:4">
      <c r="B236" t="s">
        <v>77</v>
      </c>
      <c r="C236" t="s">
        <v>133</v>
      </c>
      <c r="D236" t="s">
        <v>1796</v>
      </c>
    </row>
    <row r="237" spans="1:4">
      <c r="C237" t="s">
        <v>215</v>
      </c>
      <c r="D237" t="s">
        <v>1825</v>
      </c>
    </row>
    <row r="238" spans="1:4">
      <c r="A238" t="s">
        <v>1798</v>
      </c>
      <c r="D238" t="s">
        <v>218</v>
      </c>
    </row>
    <row r="242" spans="1:4">
      <c r="D242" t="s">
        <v>86</v>
      </c>
    </row>
    <row r="243" spans="1:4">
      <c r="B243" t="s">
        <v>117</v>
      </c>
      <c r="C243" t="s">
        <v>88</v>
      </c>
      <c r="D243" t="s">
        <v>151</v>
      </c>
    </row>
    <row r="244" spans="1:4">
      <c r="B244" t="s">
        <v>87</v>
      </c>
      <c r="C244" t="s">
        <v>219</v>
      </c>
      <c r="D244" t="s">
        <v>1826</v>
      </c>
    </row>
    <row r="245" spans="1:4">
      <c r="C245" t="s">
        <v>90</v>
      </c>
      <c r="D245" t="s">
        <v>1827</v>
      </c>
    </row>
    <row r="246" spans="1:4">
      <c r="A246" t="s">
        <v>1798</v>
      </c>
      <c r="C246" t="s">
        <v>150</v>
      </c>
      <c r="D246" t="s">
        <v>222</v>
      </c>
    </row>
    <row r="250" spans="1:4">
      <c r="D250" t="s">
        <v>86</v>
      </c>
    </row>
    <row r="251" spans="1:4">
      <c r="B251" t="s">
        <v>76</v>
      </c>
      <c r="C251" t="s">
        <v>152</v>
      </c>
      <c r="D251" t="s">
        <v>224</v>
      </c>
    </row>
    <row r="252" spans="1:4">
      <c r="B252" t="s">
        <v>77</v>
      </c>
      <c r="C252" t="s">
        <v>223</v>
      </c>
      <c r="D252" t="s">
        <v>1796</v>
      </c>
    </row>
    <row r="253" spans="1:4">
      <c r="C253" t="s">
        <v>154</v>
      </c>
      <c r="D253" t="s">
        <v>1828</v>
      </c>
    </row>
    <row r="254" spans="1:4">
      <c r="A254" t="s">
        <v>1798</v>
      </c>
      <c r="C254" t="s">
        <v>141</v>
      </c>
      <c r="D254" t="s">
        <v>226</v>
      </c>
    </row>
    <row r="258" spans="1:4">
      <c r="D258" t="s">
        <v>86</v>
      </c>
    </row>
    <row r="259" spans="1:4">
      <c r="B259" t="s">
        <v>76</v>
      </c>
      <c r="C259" t="s">
        <v>152</v>
      </c>
      <c r="D259" t="s">
        <v>229</v>
      </c>
    </row>
    <row r="260" spans="1:4">
      <c r="B260" t="s">
        <v>77</v>
      </c>
      <c r="C260" t="s">
        <v>227</v>
      </c>
      <c r="D260" t="s">
        <v>1796</v>
      </c>
    </row>
    <row r="261" spans="1:4">
      <c r="C261" t="s">
        <v>154</v>
      </c>
      <c r="D261" t="s">
        <v>1829</v>
      </c>
    </row>
    <row r="262" spans="1:4">
      <c r="A262" t="s">
        <v>1798</v>
      </c>
      <c r="C262" t="s">
        <v>228</v>
      </c>
      <c r="D262" t="s">
        <v>231</v>
      </c>
    </row>
    <row r="266" spans="1:4">
      <c r="D266" t="s">
        <v>86</v>
      </c>
    </row>
    <row r="267" spans="1:4">
      <c r="B267" t="s">
        <v>76</v>
      </c>
      <c r="C267" t="s">
        <v>131</v>
      </c>
      <c r="D267" t="s">
        <v>233</v>
      </c>
    </row>
    <row r="268" spans="1:4">
      <c r="B268" t="s">
        <v>77</v>
      </c>
      <c r="C268" t="s">
        <v>133</v>
      </c>
      <c r="D268" t="s">
        <v>1796</v>
      </c>
    </row>
    <row r="269" spans="1:4">
      <c r="C269" t="s">
        <v>232</v>
      </c>
      <c r="D269" t="s">
        <v>1830</v>
      </c>
    </row>
    <row r="270" spans="1:4">
      <c r="A270" t="s">
        <v>1798</v>
      </c>
      <c r="D270" t="s">
        <v>235</v>
      </c>
    </row>
    <row r="274" spans="1:4">
      <c r="D274" t="s">
        <v>86</v>
      </c>
    </row>
    <row r="275" spans="1:4">
      <c r="B275" t="s">
        <v>76</v>
      </c>
      <c r="C275" t="s">
        <v>131</v>
      </c>
      <c r="D275" t="s">
        <v>202</v>
      </c>
    </row>
    <row r="276" spans="1:4">
      <c r="B276" t="s">
        <v>77</v>
      </c>
      <c r="C276" t="s">
        <v>133</v>
      </c>
      <c r="D276" t="s">
        <v>1796</v>
      </c>
    </row>
    <row r="277" spans="1:4">
      <c r="C277" t="s">
        <v>201</v>
      </c>
      <c r="D277" t="s">
        <v>1831</v>
      </c>
    </row>
    <row r="278" spans="1:4">
      <c r="A278" t="s">
        <v>1798</v>
      </c>
      <c r="D278" t="s">
        <v>237</v>
      </c>
    </row>
    <row r="282" spans="1:4">
      <c r="D282" t="s">
        <v>86</v>
      </c>
    </row>
    <row r="283" spans="1:4">
      <c r="B283" t="s">
        <v>76</v>
      </c>
      <c r="C283" t="s">
        <v>131</v>
      </c>
      <c r="D283" t="s">
        <v>238</v>
      </c>
    </row>
    <row r="284" spans="1:4">
      <c r="B284" t="s">
        <v>77</v>
      </c>
      <c r="C284" t="s">
        <v>133</v>
      </c>
      <c r="D284" t="s">
        <v>1796</v>
      </c>
    </row>
    <row r="285" spans="1:4">
      <c r="C285" t="s">
        <v>141</v>
      </c>
      <c r="D285" t="s">
        <v>1832</v>
      </c>
    </row>
    <row r="286" spans="1:4">
      <c r="A286" t="s">
        <v>1798</v>
      </c>
      <c r="D286" t="s">
        <v>240</v>
      </c>
    </row>
    <row r="290" spans="1:4">
      <c r="D290" t="s">
        <v>86</v>
      </c>
    </row>
    <row r="291" spans="1:4">
      <c r="B291" t="s">
        <v>76</v>
      </c>
      <c r="C291" t="s">
        <v>152</v>
      </c>
      <c r="D291" t="s">
        <v>242</v>
      </c>
    </row>
    <row r="292" spans="1:4">
      <c r="B292" t="s">
        <v>77</v>
      </c>
      <c r="C292" t="s">
        <v>241</v>
      </c>
      <c r="D292" t="s">
        <v>1796</v>
      </c>
    </row>
    <row r="293" spans="1:4">
      <c r="C293" t="s">
        <v>154</v>
      </c>
      <c r="D293" t="s">
        <v>1833</v>
      </c>
    </row>
    <row r="294" spans="1:4">
      <c r="A294" t="s">
        <v>1798</v>
      </c>
      <c r="C294" t="s">
        <v>141</v>
      </c>
      <c r="D294" t="s">
        <v>244</v>
      </c>
    </row>
    <row r="298" spans="1:4">
      <c r="D298" t="s">
        <v>86</v>
      </c>
    </row>
    <row r="299" spans="1:4">
      <c r="B299" t="s">
        <v>76</v>
      </c>
      <c r="C299" t="s">
        <v>152</v>
      </c>
      <c r="D299" t="s">
        <v>247</v>
      </c>
    </row>
    <row r="300" spans="1:4">
      <c r="B300" t="s">
        <v>77</v>
      </c>
      <c r="C300" t="s">
        <v>245</v>
      </c>
      <c r="D300" t="s">
        <v>1796</v>
      </c>
    </row>
    <row r="301" spans="1:4">
      <c r="C301" t="s">
        <v>154</v>
      </c>
      <c r="D301" t="s">
        <v>1833</v>
      </c>
    </row>
    <row r="302" spans="1:4">
      <c r="A302" t="s">
        <v>1798</v>
      </c>
      <c r="C302" t="s">
        <v>246</v>
      </c>
      <c r="D302" t="s">
        <v>244</v>
      </c>
    </row>
    <row r="306" spans="1:4">
      <c r="D306" t="s">
        <v>86</v>
      </c>
    </row>
    <row r="307" spans="1:4">
      <c r="B307" t="s">
        <v>76</v>
      </c>
      <c r="C307" t="s">
        <v>138</v>
      </c>
      <c r="D307" t="s">
        <v>250</v>
      </c>
    </row>
    <row r="308" spans="1:4">
      <c r="B308" t="s">
        <v>77</v>
      </c>
      <c r="C308" t="s">
        <v>248</v>
      </c>
      <c r="D308" t="s">
        <v>1796</v>
      </c>
    </row>
    <row r="309" spans="1:4">
      <c r="C309" t="s">
        <v>140</v>
      </c>
      <c r="D309" t="s">
        <v>1834</v>
      </c>
    </row>
    <row r="310" spans="1:4">
      <c r="A310" t="s">
        <v>1798</v>
      </c>
      <c r="C310" t="s">
        <v>249</v>
      </c>
      <c r="D310" t="s">
        <v>252</v>
      </c>
    </row>
    <row r="314" spans="1:4">
      <c r="D314" t="s">
        <v>86</v>
      </c>
    </row>
    <row r="315" spans="1:4">
      <c r="B315" t="s">
        <v>76</v>
      </c>
      <c r="C315" t="s">
        <v>131</v>
      </c>
      <c r="D315" t="s">
        <v>254</v>
      </c>
    </row>
    <row r="316" spans="1:4">
      <c r="B316" t="s">
        <v>77</v>
      </c>
      <c r="C316" t="s">
        <v>253</v>
      </c>
      <c r="D316" t="s">
        <v>1796</v>
      </c>
    </row>
    <row r="317" spans="1:4">
      <c r="C317" t="s">
        <v>133</v>
      </c>
      <c r="D317" t="s">
        <v>1835</v>
      </c>
    </row>
    <row r="318" spans="1:4">
      <c r="A318" t="s">
        <v>1798</v>
      </c>
      <c r="C318" t="s">
        <v>232</v>
      </c>
      <c r="D318" t="s">
        <v>256</v>
      </c>
    </row>
    <row r="322" spans="1:4">
      <c r="D322" t="s">
        <v>86</v>
      </c>
    </row>
    <row r="323" spans="1:4">
      <c r="B323" t="s">
        <v>117</v>
      </c>
      <c r="C323" t="s">
        <v>88</v>
      </c>
      <c r="D323" t="s">
        <v>260</v>
      </c>
    </row>
    <row r="324" spans="1:4">
      <c r="B324" t="s">
        <v>257</v>
      </c>
      <c r="C324" t="s">
        <v>258</v>
      </c>
      <c r="D324" t="s">
        <v>1796</v>
      </c>
    </row>
    <row r="325" spans="1:4">
      <c r="C325" t="s">
        <v>90</v>
      </c>
      <c r="D325" t="s">
        <v>1836</v>
      </c>
    </row>
    <row r="326" spans="1:4">
      <c r="A326" t="s">
        <v>1798</v>
      </c>
      <c r="C326" t="s">
        <v>259</v>
      </c>
      <c r="D326" t="s">
        <v>262</v>
      </c>
    </row>
    <row r="330" spans="1:4">
      <c r="D330" t="s">
        <v>86</v>
      </c>
    </row>
    <row r="331" spans="1:4">
      <c r="B331" t="s">
        <v>76</v>
      </c>
      <c r="C331" t="s">
        <v>152</v>
      </c>
      <c r="D331" t="s">
        <v>265</v>
      </c>
    </row>
    <row r="332" spans="1:4">
      <c r="B332" t="s">
        <v>87</v>
      </c>
      <c r="C332" t="s">
        <v>263</v>
      </c>
      <c r="D332" t="s">
        <v>1796</v>
      </c>
    </row>
    <row r="333" spans="1:4">
      <c r="C333" t="s">
        <v>154</v>
      </c>
      <c r="D333" t="s">
        <v>1837</v>
      </c>
    </row>
    <row r="334" spans="1:4">
      <c r="A334" t="s">
        <v>1798</v>
      </c>
      <c r="C334" t="s">
        <v>264</v>
      </c>
      <c r="D334" t="s">
        <v>267</v>
      </c>
    </row>
    <row r="338" spans="1:4">
      <c r="D338" t="s">
        <v>86</v>
      </c>
    </row>
    <row r="339" spans="1:4">
      <c r="B339" t="s">
        <v>76</v>
      </c>
      <c r="C339" t="s">
        <v>152</v>
      </c>
      <c r="D339" t="s">
        <v>270</v>
      </c>
    </row>
    <row r="340" spans="1:4">
      <c r="B340" t="s">
        <v>77</v>
      </c>
      <c r="C340" t="s">
        <v>268</v>
      </c>
      <c r="D340" t="s">
        <v>1796</v>
      </c>
    </row>
    <row r="341" spans="1:4">
      <c r="C341" t="s">
        <v>154</v>
      </c>
      <c r="D341" t="s">
        <v>1838</v>
      </c>
    </row>
    <row r="342" spans="1:4">
      <c r="A342" t="s">
        <v>1798</v>
      </c>
      <c r="C342" t="s">
        <v>269</v>
      </c>
      <c r="D342" t="s">
        <v>272</v>
      </c>
    </row>
    <row r="343" spans="1:4">
      <c r="D343" t="s">
        <v>1839</v>
      </c>
    </row>
    <row r="347" spans="1:4">
      <c r="D347" t="s">
        <v>86</v>
      </c>
    </row>
    <row r="348" spans="1:4">
      <c r="B348" t="s">
        <v>76</v>
      </c>
      <c r="C348" t="s">
        <v>152</v>
      </c>
      <c r="D348" t="s">
        <v>276</v>
      </c>
    </row>
    <row r="349" spans="1:4">
      <c r="B349" t="s">
        <v>77</v>
      </c>
      <c r="C349" t="s">
        <v>274</v>
      </c>
      <c r="D349" t="s">
        <v>1796</v>
      </c>
    </row>
    <row r="350" spans="1:4">
      <c r="C350" t="s">
        <v>154</v>
      </c>
      <c r="D350" t="s">
        <v>1840</v>
      </c>
    </row>
    <row r="351" spans="1:4">
      <c r="A351" t="s">
        <v>1798</v>
      </c>
      <c r="C351" t="s">
        <v>275</v>
      </c>
      <c r="D351" t="s">
        <v>278</v>
      </c>
    </row>
    <row r="355" spans="1:4">
      <c r="D355" t="s">
        <v>86</v>
      </c>
    </row>
    <row r="356" spans="1:4">
      <c r="B356" t="s">
        <v>76</v>
      </c>
      <c r="C356" t="s">
        <v>131</v>
      </c>
      <c r="D356" t="s">
        <v>279</v>
      </c>
    </row>
    <row r="357" spans="1:4">
      <c r="B357" t="s">
        <v>77</v>
      </c>
      <c r="C357" t="s">
        <v>133</v>
      </c>
      <c r="D357" t="s">
        <v>1826</v>
      </c>
    </row>
    <row r="358" spans="1:4">
      <c r="C358" t="s">
        <v>91</v>
      </c>
      <c r="D358" t="s">
        <v>1841</v>
      </c>
    </row>
    <row r="359" spans="1:4">
      <c r="A359" t="s">
        <v>1798</v>
      </c>
      <c r="D359" t="s">
        <v>281</v>
      </c>
    </row>
    <row r="363" spans="1:4">
      <c r="D363" t="s">
        <v>86</v>
      </c>
    </row>
    <row r="364" spans="1:4">
      <c r="B364" t="s">
        <v>117</v>
      </c>
      <c r="C364" t="s">
        <v>152</v>
      </c>
      <c r="D364" t="s">
        <v>283</v>
      </c>
    </row>
    <row r="365" spans="1:4">
      <c r="B365" t="s">
        <v>87</v>
      </c>
      <c r="C365" t="s">
        <v>282</v>
      </c>
      <c r="D365" t="s">
        <v>1796</v>
      </c>
    </row>
    <row r="366" spans="1:4">
      <c r="C366" t="s">
        <v>154</v>
      </c>
      <c r="D366" t="s">
        <v>1842</v>
      </c>
    </row>
    <row r="367" spans="1:4">
      <c r="A367" t="s">
        <v>1798</v>
      </c>
      <c r="C367" t="s">
        <v>91</v>
      </c>
      <c r="D367" t="s">
        <v>285</v>
      </c>
    </row>
    <row r="371" spans="1:4">
      <c r="D371" t="s">
        <v>86</v>
      </c>
    </row>
    <row r="372" spans="1:4">
      <c r="B372" t="s">
        <v>76</v>
      </c>
      <c r="C372" t="s">
        <v>152</v>
      </c>
      <c r="D372" t="s">
        <v>97</v>
      </c>
    </row>
    <row r="373" spans="1:4">
      <c r="B373" t="s">
        <v>77</v>
      </c>
      <c r="C373" t="s">
        <v>286</v>
      </c>
      <c r="D373" t="s">
        <v>1796</v>
      </c>
    </row>
    <row r="374" spans="1:4">
      <c r="C374" t="s">
        <v>154</v>
      </c>
      <c r="D374" t="s">
        <v>1843</v>
      </c>
    </row>
    <row r="375" spans="1:4">
      <c r="A375" t="s">
        <v>1798</v>
      </c>
      <c r="C375" t="s">
        <v>96</v>
      </c>
      <c r="D375" t="s">
        <v>288</v>
      </c>
    </row>
    <row r="379" spans="1:4">
      <c r="D379" t="s">
        <v>86</v>
      </c>
    </row>
    <row r="380" spans="1:4">
      <c r="B380" t="s">
        <v>76</v>
      </c>
      <c r="C380" t="s">
        <v>131</v>
      </c>
      <c r="D380" t="s">
        <v>290</v>
      </c>
    </row>
    <row r="381" spans="1:4">
      <c r="B381" t="s">
        <v>77</v>
      </c>
      <c r="C381" t="s">
        <v>133</v>
      </c>
      <c r="D381" t="s">
        <v>1826</v>
      </c>
    </row>
    <row r="382" spans="1:4">
      <c r="C382" t="s">
        <v>289</v>
      </c>
      <c r="D382" t="s">
        <v>1843</v>
      </c>
    </row>
    <row r="383" spans="1:4">
      <c r="A383" t="s">
        <v>1798</v>
      </c>
      <c r="D383" t="s">
        <v>288</v>
      </c>
    </row>
    <row r="387" spans="1:4">
      <c r="D387" t="s">
        <v>86</v>
      </c>
    </row>
    <row r="388" spans="1:4">
      <c r="B388" t="s">
        <v>76</v>
      </c>
      <c r="C388" t="s">
        <v>131</v>
      </c>
      <c r="D388" t="s">
        <v>292</v>
      </c>
    </row>
    <row r="389" spans="1:4">
      <c r="B389" t="s">
        <v>77</v>
      </c>
      <c r="C389" t="s">
        <v>133</v>
      </c>
      <c r="D389" t="s">
        <v>1796</v>
      </c>
    </row>
    <row r="390" spans="1:4">
      <c r="C390" t="s">
        <v>291</v>
      </c>
      <c r="D390" t="s">
        <v>1844</v>
      </c>
    </row>
    <row r="391" spans="1:4">
      <c r="A391" t="s">
        <v>1798</v>
      </c>
      <c r="D391" t="s">
        <v>294</v>
      </c>
    </row>
    <row r="395" spans="1:4">
      <c r="D395" t="s">
        <v>86</v>
      </c>
    </row>
    <row r="396" spans="1:4">
      <c r="B396" t="s">
        <v>117</v>
      </c>
      <c r="C396" t="s">
        <v>88</v>
      </c>
      <c r="D396" t="s">
        <v>151</v>
      </c>
    </row>
    <row r="397" spans="1:4">
      <c r="B397" t="s">
        <v>87</v>
      </c>
      <c r="C397" t="s">
        <v>295</v>
      </c>
      <c r="D397" t="s">
        <v>1826</v>
      </c>
    </row>
    <row r="398" spans="1:4">
      <c r="C398" t="s">
        <v>90</v>
      </c>
      <c r="D398" t="s">
        <v>1845</v>
      </c>
    </row>
    <row r="399" spans="1:4">
      <c r="A399" t="s">
        <v>1798</v>
      </c>
      <c r="C399" t="s">
        <v>150</v>
      </c>
      <c r="D399" t="s">
        <v>297</v>
      </c>
    </row>
    <row r="403" spans="1:4">
      <c r="D403" t="s">
        <v>86</v>
      </c>
    </row>
    <row r="404" spans="1:4">
      <c r="B404" t="s">
        <v>117</v>
      </c>
      <c r="C404" t="s">
        <v>88</v>
      </c>
      <c r="D404" t="s">
        <v>299</v>
      </c>
    </row>
    <row r="405" spans="1:4">
      <c r="B405" t="s">
        <v>87</v>
      </c>
      <c r="C405" t="s">
        <v>298</v>
      </c>
      <c r="D405" t="s">
        <v>1796</v>
      </c>
    </row>
    <row r="406" spans="1:4">
      <c r="C406" t="s">
        <v>90</v>
      </c>
      <c r="D406" t="s">
        <v>1846</v>
      </c>
    </row>
    <row r="407" spans="1:4">
      <c r="A407" t="s">
        <v>1798</v>
      </c>
      <c r="C407" t="s">
        <v>91</v>
      </c>
      <c r="D407" t="s">
        <v>301</v>
      </c>
    </row>
    <row r="411" spans="1:4">
      <c r="D411" t="s">
        <v>86</v>
      </c>
    </row>
    <row r="412" spans="1:4">
      <c r="B412" t="s">
        <v>76</v>
      </c>
      <c r="C412" t="s">
        <v>131</v>
      </c>
      <c r="D412" t="s">
        <v>303</v>
      </c>
    </row>
    <row r="413" spans="1:4">
      <c r="B413" t="s">
        <v>77</v>
      </c>
      <c r="C413" t="s">
        <v>133</v>
      </c>
      <c r="D413" t="s">
        <v>1796</v>
      </c>
    </row>
    <row r="414" spans="1:4">
      <c r="C414" t="s">
        <v>302</v>
      </c>
      <c r="D414" t="s">
        <v>1846</v>
      </c>
    </row>
    <row r="415" spans="1:4">
      <c r="A415" t="s">
        <v>1798</v>
      </c>
      <c r="D415" t="s">
        <v>301</v>
      </c>
    </row>
    <row r="419" spans="1:4">
      <c r="D419" t="s">
        <v>86</v>
      </c>
    </row>
    <row r="420" spans="1:4">
      <c r="B420" t="s">
        <v>76</v>
      </c>
      <c r="C420" t="s">
        <v>131</v>
      </c>
      <c r="D420" t="s">
        <v>306</v>
      </c>
    </row>
    <row r="421" spans="1:4">
      <c r="B421" t="s">
        <v>77</v>
      </c>
      <c r="C421" t="s">
        <v>304</v>
      </c>
      <c r="D421" t="s">
        <v>1826</v>
      </c>
    </row>
    <row r="422" spans="1:4">
      <c r="C422" t="s">
        <v>133</v>
      </c>
      <c r="D422" t="s">
        <v>1846</v>
      </c>
    </row>
    <row r="423" spans="1:4">
      <c r="A423" t="s">
        <v>1798</v>
      </c>
      <c r="C423" t="s">
        <v>305</v>
      </c>
      <c r="D423" t="s">
        <v>301</v>
      </c>
    </row>
    <row r="427" spans="1:4">
      <c r="D427" t="s">
        <v>86</v>
      </c>
    </row>
    <row r="428" spans="1:4">
      <c r="B428" t="s">
        <v>76</v>
      </c>
      <c r="C428" t="s">
        <v>152</v>
      </c>
      <c r="D428" t="s">
        <v>308</v>
      </c>
    </row>
    <row r="429" spans="1:4">
      <c r="B429" t="s">
        <v>77</v>
      </c>
      <c r="C429" t="s">
        <v>307</v>
      </c>
      <c r="D429" t="s">
        <v>1796</v>
      </c>
    </row>
    <row r="430" spans="1:4">
      <c r="C430" t="s">
        <v>154</v>
      </c>
      <c r="D430" t="s">
        <v>1847</v>
      </c>
    </row>
    <row r="431" spans="1:4">
      <c r="A431" t="s">
        <v>1798</v>
      </c>
      <c r="C431" t="s">
        <v>141</v>
      </c>
      <c r="D431" t="s">
        <v>310</v>
      </c>
    </row>
    <row r="435" spans="1:4">
      <c r="D435" t="s">
        <v>86</v>
      </c>
    </row>
    <row r="436" spans="1:4">
      <c r="B436" t="s">
        <v>76</v>
      </c>
      <c r="C436" t="s">
        <v>138</v>
      </c>
      <c r="D436" t="s">
        <v>128</v>
      </c>
    </row>
    <row r="437" spans="1:4">
      <c r="B437" t="s">
        <v>77</v>
      </c>
      <c r="C437" t="s">
        <v>311</v>
      </c>
      <c r="D437" t="s">
        <v>1796</v>
      </c>
    </row>
    <row r="438" spans="1:4">
      <c r="C438" t="s">
        <v>140</v>
      </c>
      <c r="D438" t="s">
        <v>1848</v>
      </c>
    </row>
    <row r="439" spans="1:4">
      <c r="A439" t="s">
        <v>1798</v>
      </c>
      <c r="C439" t="s">
        <v>127</v>
      </c>
      <c r="D439" t="s">
        <v>313</v>
      </c>
    </row>
    <row r="443" spans="1:4">
      <c r="D443" t="s">
        <v>86</v>
      </c>
    </row>
    <row r="444" spans="1:4">
      <c r="B444" t="s">
        <v>76</v>
      </c>
      <c r="C444" t="s">
        <v>131</v>
      </c>
      <c r="D444" t="s">
        <v>316</v>
      </c>
    </row>
    <row r="445" spans="1:4">
      <c r="B445" t="s">
        <v>77</v>
      </c>
      <c r="C445" t="s">
        <v>314</v>
      </c>
      <c r="D445" t="s">
        <v>1796</v>
      </c>
    </row>
    <row r="446" spans="1:4">
      <c r="C446" t="s">
        <v>133</v>
      </c>
      <c r="D446" t="s">
        <v>1849</v>
      </c>
    </row>
    <row r="447" spans="1:4">
      <c r="A447" t="s">
        <v>1798</v>
      </c>
      <c r="C447" t="s">
        <v>315</v>
      </c>
      <c r="D447" t="s">
        <v>318</v>
      </c>
    </row>
    <row r="451" spans="1:4">
      <c r="D451" t="s">
        <v>86</v>
      </c>
    </row>
    <row r="452" spans="1:4">
      <c r="B452" t="s">
        <v>76</v>
      </c>
      <c r="C452" t="s">
        <v>152</v>
      </c>
      <c r="D452" t="s">
        <v>321</v>
      </c>
    </row>
    <row r="453" spans="1:4">
      <c r="B453" t="s">
        <v>77</v>
      </c>
      <c r="C453" t="s">
        <v>319</v>
      </c>
      <c r="D453" t="s">
        <v>1796</v>
      </c>
    </row>
    <row r="454" spans="1:4">
      <c r="C454" t="s">
        <v>154</v>
      </c>
      <c r="D454" t="s">
        <v>1850</v>
      </c>
    </row>
    <row r="455" spans="1:4">
      <c r="A455" t="s">
        <v>1798</v>
      </c>
      <c r="C455" t="s">
        <v>320</v>
      </c>
      <c r="D455" t="s">
        <v>323</v>
      </c>
    </row>
    <row r="459" spans="1:4">
      <c r="D459" t="s">
        <v>86</v>
      </c>
    </row>
    <row r="460" spans="1:4">
      <c r="B460" t="s">
        <v>76</v>
      </c>
      <c r="C460" t="s">
        <v>152</v>
      </c>
      <c r="D460" t="s">
        <v>325</v>
      </c>
    </row>
    <row r="461" spans="1:4">
      <c r="B461" t="s">
        <v>77</v>
      </c>
      <c r="C461" t="s">
        <v>324</v>
      </c>
      <c r="D461" t="s">
        <v>1796</v>
      </c>
    </row>
    <row r="462" spans="1:4">
      <c r="C462" t="s">
        <v>154</v>
      </c>
      <c r="D462" t="s">
        <v>1851</v>
      </c>
    </row>
    <row r="463" spans="1:4">
      <c r="A463" t="s">
        <v>1798</v>
      </c>
      <c r="C463" t="s">
        <v>185</v>
      </c>
      <c r="D463" t="s">
        <v>327</v>
      </c>
    </row>
    <row r="467" spans="1:4">
      <c r="D467" t="s">
        <v>86</v>
      </c>
    </row>
    <row r="468" spans="1:4">
      <c r="B468" t="s">
        <v>76</v>
      </c>
      <c r="C468" t="s">
        <v>131</v>
      </c>
      <c r="D468" t="s">
        <v>328</v>
      </c>
    </row>
    <row r="469" spans="1:4">
      <c r="B469" t="s">
        <v>77</v>
      </c>
      <c r="C469" t="s">
        <v>133</v>
      </c>
      <c r="D469" t="s">
        <v>1796</v>
      </c>
    </row>
    <row r="470" spans="1:4">
      <c r="C470" t="s">
        <v>141</v>
      </c>
      <c r="D470" t="s">
        <v>1852</v>
      </c>
    </row>
    <row r="471" spans="1:4">
      <c r="A471" t="s">
        <v>1798</v>
      </c>
      <c r="D471" t="s">
        <v>330</v>
      </c>
    </row>
    <row r="475" spans="1:4">
      <c r="D475" t="s">
        <v>86</v>
      </c>
    </row>
    <row r="476" spans="1:4">
      <c r="B476" t="s">
        <v>76</v>
      </c>
      <c r="C476" t="s">
        <v>152</v>
      </c>
      <c r="D476" t="s">
        <v>333</v>
      </c>
    </row>
    <row r="477" spans="1:4">
      <c r="B477" t="s">
        <v>77</v>
      </c>
      <c r="C477" t="s">
        <v>331</v>
      </c>
      <c r="D477" t="s">
        <v>1826</v>
      </c>
    </row>
    <row r="478" spans="1:4">
      <c r="C478" t="s">
        <v>154</v>
      </c>
      <c r="D478" t="s">
        <v>1853</v>
      </c>
    </row>
    <row r="479" spans="1:4">
      <c r="A479" t="s">
        <v>1798</v>
      </c>
      <c r="C479" t="s">
        <v>332</v>
      </c>
      <c r="D479" t="s">
        <v>335</v>
      </c>
    </row>
    <row r="480" spans="1:4">
      <c r="D480" t="s">
        <v>1854</v>
      </c>
    </row>
    <row r="484" spans="1:4">
      <c r="D484" t="s">
        <v>86</v>
      </c>
    </row>
    <row r="485" spans="1:4">
      <c r="B485" t="s">
        <v>76</v>
      </c>
      <c r="C485" t="s">
        <v>131</v>
      </c>
      <c r="D485" t="s">
        <v>339</v>
      </c>
    </row>
    <row r="486" spans="1:4">
      <c r="B486" t="s">
        <v>77</v>
      </c>
      <c r="C486" t="s">
        <v>337</v>
      </c>
      <c r="D486" t="s">
        <v>1796</v>
      </c>
    </row>
    <row r="487" spans="1:4">
      <c r="C487" t="s">
        <v>133</v>
      </c>
      <c r="D487" t="s">
        <v>1855</v>
      </c>
    </row>
    <row r="488" spans="1:4">
      <c r="A488" t="s">
        <v>1798</v>
      </c>
      <c r="C488" t="s">
        <v>338</v>
      </c>
      <c r="D488" t="s">
        <v>341</v>
      </c>
    </row>
    <row r="492" spans="1:4">
      <c r="D492" t="s">
        <v>86</v>
      </c>
    </row>
    <row r="493" spans="1:4">
      <c r="B493" t="s">
        <v>76</v>
      </c>
      <c r="C493" t="s">
        <v>152</v>
      </c>
      <c r="D493" t="s">
        <v>344</v>
      </c>
    </row>
    <row r="494" spans="1:4">
      <c r="B494" t="s">
        <v>77</v>
      </c>
      <c r="C494" t="s">
        <v>342</v>
      </c>
      <c r="D494" t="s">
        <v>1796</v>
      </c>
    </row>
    <row r="495" spans="1:4">
      <c r="C495" t="s">
        <v>154</v>
      </c>
      <c r="D495" t="s">
        <v>1856</v>
      </c>
    </row>
    <row r="496" spans="1:4">
      <c r="A496" t="s">
        <v>1798</v>
      </c>
      <c r="C496" t="s">
        <v>343</v>
      </c>
      <c r="D496" t="s">
        <v>346</v>
      </c>
    </row>
    <row r="500" spans="1:4">
      <c r="D500" t="s">
        <v>86</v>
      </c>
    </row>
    <row r="501" spans="1:4">
      <c r="B501" t="s">
        <v>76</v>
      </c>
      <c r="C501" t="s">
        <v>131</v>
      </c>
      <c r="D501" t="s">
        <v>347</v>
      </c>
    </row>
    <row r="502" spans="1:4">
      <c r="B502" t="s">
        <v>77</v>
      </c>
      <c r="C502" t="s">
        <v>133</v>
      </c>
      <c r="D502" t="s">
        <v>1796</v>
      </c>
    </row>
    <row r="503" spans="1:4">
      <c r="C503" t="s">
        <v>264</v>
      </c>
      <c r="D503" t="s">
        <v>1857</v>
      </c>
    </row>
    <row r="504" spans="1:4">
      <c r="A504" t="s">
        <v>1798</v>
      </c>
      <c r="D504" t="s">
        <v>349</v>
      </c>
    </row>
    <row r="508" spans="1:4">
      <c r="D508" t="s">
        <v>86</v>
      </c>
    </row>
    <row r="509" spans="1:4">
      <c r="B509" t="s">
        <v>76</v>
      </c>
      <c r="C509" t="s">
        <v>131</v>
      </c>
      <c r="D509" t="s">
        <v>351</v>
      </c>
    </row>
    <row r="510" spans="1:4">
      <c r="B510" t="s">
        <v>77</v>
      </c>
      <c r="C510" t="s">
        <v>133</v>
      </c>
      <c r="D510" t="s">
        <v>1796</v>
      </c>
    </row>
    <row r="511" spans="1:4">
      <c r="C511" t="s">
        <v>350</v>
      </c>
      <c r="D511" t="s">
        <v>1858</v>
      </c>
    </row>
    <row r="512" spans="1:4">
      <c r="A512" t="s">
        <v>1798</v>
      </c>
      <c r="D512" t="s">
        <v>353</v>
      </c>
    </row>
    <row r="516" spans="1:4">
      <c r="D516" t="s">
        <v>86</v>
      </c>
    </row>
    <row r="517" spans="1:4">
      <c r="B517" t="s">
        <v>76</v>
      </c>
      <c r="C517" t="s">
        <v>131</v>
      </c>
      <c r="D517" t="s">
        <v>355</v>
      </c>
    </row>
    <row r="518" spans="1:4">
      <c r="B518" t="s">
        <v>77</v>
      </c>
      <c r="C518" t="s">
        <v>133</v>
      </c>
      <c r="D518" t="s">
        <v>1796</v>
      </c>
    </row>
    <row r="519" spans="1:4">
      <c r="C519" t="s">
        <v>354</v>
      </c>
      <c r="D519" t="s">
        <v>1858</v>
      </c>
    </row>
    <row r="520" spans="1:4">
      <c r="A520" t="s">
        <v>1798</v>
      </c>
      <c r="D520" t="s">
        <v>353</v>
      </c>
    </row>
    <row r="524" spans="1:4">
      <c r="D524" t="s">
        <v>86</v>
      </c>
    </row>
    <row r="525" spans="1:4">
      <c r="B525" t="s">
        <v>76</v>
      </c>
      <c r="C525" t="s">
        <v>152</v>
      </c>
      <c r="D525" t="s">
        <v>358</v>
      </c>
    </row>
    <row r="526" spans="1:4">
      <c r="B526" t="s">
        <v>77</v>
      </c>
      <c r="C526" t="s">
        <v>356</v>
      </c>
      <c r="D526" t="s">
        <v>1796</v>
      </c>
    </row>
    <row r="527" spans="1:4">
      <c r="C527" t="s">
        <v>154</v>
      </c>
      <c r="D527" t="s">
        <v>1859</v>
      </c>
    </row>
    <row r="528" spans="1:4">
      <c r="A528" t="s">
        <v>1798</v>
      </c>
      <c r="C528" t="s">
        <v>357</v>
      </c>
      <c r="D528" t="s">
        <v>360</v>
      </c>
    </row>
    <row r="532" spans="1:4">
      <c r="D532" t="s">
        <v>86</v>
      </c>
    </row>
    <row r="533" spans="1:4">
      <c r="B533" t="s">
        <v>76</v>
      </c>
      <c r="C533" t="s">
        <v>131</v>
      </c>
      <c r="D533" t="s">
        <v>362</v>
      </c>
    </row>
    <row r="534" spans="1:4">
      <c r="B534" t="s">
        <v>77</v>
      </c>
      <c r="C534" t="s">
        <v>133</v>
      </c>
      <c r="D534" t="s">
        <v>1796</v>
      </c>
    </row>
    <row r="535" spans="1:4">
      <c r="C535" t="s">
        <v>361</v>
      </c>
      <c r="D535" t="s">
        <v>1860</v>
      </c>
    </row>
    <row r="536" spans="1:4">
      <c r="A536" t="s">
        <v>1798</v>
      </c>
      <c r="D536" t="s">
        <v>364</v>
      </c>
    </row>
    <row r="540" spans="1:4">
      <c r="D540" t="s">
        <v>86</v>
      </c>
    </row>
    <row r="541" spans="1:4">
      <c r="B541" t="s">
        <v>76</v>
      </c>
      <c r="C541" t="s">
        <v>131</v>
      </c>
      <c r="D541" t="s">
        <v>367</v>
      </c>
    </row>
    <row r="542" spans="1:4">
      <c r="B542" t="s">
        <v>77</v>
      </c>
      <c r="C542" t="s">
        <v>365</v>
      </c>
      <c r="D542" t="s">
        <v>1796</v>
      </c>
    </row>
    <row r="543" spans="1:4">
      <c r="C543" t="s">
        <v>133</v>
      </c>
      <c r="D543" t="s">
        <v>1860</v>
      </c>
    </row>
    <row r="544" spans="1:4">
      <c r="A544" t="s">
        <v>1798</v>
      </c>
      <c r="C544" t="s">
        <v>366</v>
      </c>
      <c r="D544" t="s">
        <v>364</v>
      </c>
    </row>
    <row r="548" spans="1:4">
      <c r="D548" t="s">
        <v>86</v>
      </c>
    </row>
    <row r="549" spans="1:4">
      <c r="B549" t="s">
        <v>76</v>
      </c>
      <c r="C549" t="s">
        <v>152</v>
      </c>
      <c r="D549" t="s">
        <v>369</v>
      </c>
    </row>
    <row r="550" spans="1:4">
      <c r="B550" t="s">
        <v>77</v>
      </c>
      <c r="C550" t="s">
        <v>154</v>
      </c>
      <c r="D550" t="s">
        <v>1796</v>
      </c>
    </row>
    <row r="551" spans="1:4">
      <c r="C551" t="s">
        <v>368</v>
      </c>
      <c r="D551" t="s">
        <v>1861</v>
      </c>
    </row>
    <row r="552" spans="1:4">
      <c r="A552" t="s">
        <v>1798</v>
      </c>
      <c r="D552" t="s">
        <v>371</v>
      </c>
    </row>
    <row r="556" spans="1:4">
      <c r="D556" t="s">
        <v>86</v>
      </c>
    </row>
    <row r="557" spans="1:4">
      <c r="B557" t="s">
        <v>76</v>
      </c>
      <c r="C557" t="s">
        <v>131</v>
      </c>
      <c r="D557" t="s">
        <v>374</v>
      </c>
    </row>
    <row r="558" spans="1:4">
      <c r="B558" t="s">
        <v>77</v>
      </c>
      <c r="C558" t="s">
        <v>372</v>
      </c>
      <c r="D558" t="s">
        <v>1796</v>
      </c>
    </row>
    <row r="559" spans="1:4">
      <c r="C559" t="s">
        <v>133</v>
      </c>
      <c r="D559" t="s">
        <v>1861</v>
      </c>
    </row>
    <row r="560" spans="1:4">
      <c r="A560" t="s">
        <v>1798</v>
      </c>
      <c r="C560" t="s">
        <v>373</v>
      </c>
      <c r="D560" t="s">
        <v>371</v>
      </c>
    </row>
    <row r="564" spans="1:4">
      <c r="D564" t="s">
        <v>86</v>
      </c>
    </row>
    <row r="565" spans="1:4">
      <c r="B565" t="s">
        <v>76</v>
      </c>
      <c r="C565" t="s">
        <v>131</v>
      </c>
      <c r="D565" t="s">
        <v>375</v>
      </c>
    </row>
    <row r="566" spans="1:4">
      <c r="B566" t="s">
        <v>77</v>
      </c>
      <c r="C566" t="s">
        <v>133</v>
      </c>
      <c r="D566" t="s">
        <v>1796</v>
      </c>
    </row>
    <row r="567" spans="1:4">
      <c r="C567" t="s">
        <v>320</v>
      </c>
      <c r="D567" t="s">
        <v>1861</v>
      </c>
    </row>
    <row r="568" spans="1:4">
      <c r="A568" t="s">
        <v>1798</v>
      </c>
      <c r="D568" t="s">
        <v>371</v>
      </c>
    </row>
    <row r="572" spans="1:4">
      <c r="D572" t="s">
        <v>86</v>
      </c>
    </row>
    <row r="573" spans="1:4">
      <c r="B573" t="s">
        <v>76</v>
      </c>
      <c r="C573" t="s">
        <v>131</v>
      </c>
      <c r="D573" t="s">
        <v>377</v>
      </c>
    </row>
    <row r="574" spans="1:4">
      <c r="B574" t="s">
        <v>77</v>
      </c>
      <c r="C574" t="s">
        <v>133</v>
      </c>
      <c r="D574" t="s">
        <v>1796</v>
      </c>
    </row>
    <row r="575" spans="1:4">
      <c r="C575" t="s">
        <v>376</v>
      </c>
      <c r="D575" t="s">
        <v>1861</v>
      </c>
    </row>
    <row r="576" spans="1:4">
      <c r="A576" t="s">
        <v>1798</v>
      </c>
      <c r="D576" t="s">
        <v>371</v>
      </c>
    </row>
    <row r="580" spans="1:4">
      <c r="D580" t="s">
        <v>86</v>
      </c>
    </row>
    <row r="581" spans="1:4">
      <c r="B581" t="s">
        <v>76</v>
      </c>
      <c r="C581" t="s">
        <v>131</v>
      </c>
      <c r="D581" t="s">
        <v>380</v>
      </c>
    </row>
    <row r="582" spans="1:4">
      <c r="B582" t="s">
        <v>77</v>
      </c>
      <c r="C582" t="s">
        <v>378</v>
      </c>
      <c r="D582" t="s">
        <v>1796</v>
      </c>
    </row>
    <row r="583" spans="1:4">
      <c r="C583" t="s">
        <v>133</v>
      </c>
      <c r="D583" t="s">
        <v>1861</v>
      </c>
    </row>
    <row r="584" spans="1:4">
      <c r="A584" t="s">
        <v>1798</v>
      </c>
      <c r="C584" t="s">
        <v>379</v>
      </c>
      <c r="D584" t="s">
        <v>371</v>
      </c>
    </row>
    <row r="588" spans="1:4">
      <c r="D588" t="s">
        <v>86</v>
      </c>
    </row>
    <row r="589" spans="1:4">
      <c r="B589" t="s">
        <v>76</v>
      </c>
      <c r="C589" t="s">
        <v>152</v>
      </c>
      <c r="D589" t="s">
        <v>381</v>
      </c>
    </row>
    <row r="590" spans="1:4">
      <c r="B590" t="s">
        <v>77</v>
      </c>
      <c r="C590" t="s">
        <v>172</v>
      </c>
      <c r="D590" t="s">
        <v>1796</v>
      </c>
    </row>
    <row r="591" spans="1:4">
      <c r="C591" t="s">
        <v>154</v>
      </c>
      <c r="D591" t="s">
        <v>1862</v>
      </c>
    </row>
    <row r="592" spans="1:4">
      <c r="A592" t="s">
        <v>1798</v>
      </c>
      <c r="C592" t="s">
        <v>101</v>
      </c>
      <c r="D592" t="s">
        <v>383</v>
      </c>
    </row>
    <row r="596" spans="1:4">
      <c r="D596" t="s">
        <v>86</v>
      </c>
    </row>
    <row r="597" spans="1:4">
      <c r="B597" t="s">
        <v>76</v>
      </c>
      <c r="C597" t="s">
        <v>131</v>
      </c>
      <c r="D597" t="s">
        <v>384</v>
      </c>
    </row>
    <row r="598" spans="1:4">
      <c r="B598" t="s">
        <v>77</v>
      </c>
      <c r="C598" t="s">
        <v>133</v>
      </c>
      <c r="D598" t="s">
        <v>1796</v>
      </c>
    </row>
    <row r="599" spans="1:4">
      <c r="C599" t="s">
        <v>141</v>
      </c>
      <c r="D599" t="s">
        <v>1863</v>
      </c>
    </row>
    <row r="600" spans="1:4">
      <c r="A600" t="s">
        <v>1798</v>
      </c>
      <c r="D600" t="s">
        <v>386</v>
      </c>
    </row>
    <row r="604" spans="1:4">
      <c r="D604" t="s">
        <v>86</v>
      </c>
    </row>
    <row r="605" spans="1:4">
      <c r="B605" t="s">
        <v>76</v>
      </c>
      <c r="C605" t="s">
        <v>131</v>
      </c>
      <c r="D605" t="s">
        <v>387</v>
      </c>
    </row>
    <row r="606" spans="1:4">
      <c r="B606" t="s">
        <v>77</v>
      </c>
      <c r="C606" t="s">
        <v>133</v>
      </c>
      <c r="D606" t="s">
        <v>1796</v>
      </c>
    </row>
    <row r="607" spans="1:4">
      <c r="C607" t="s">
        <v>185</v>
      </c>
      <c r="D607" t="s">
        <v>1864</v>
      </c>
    </row>
    <row r="608" spans="1:4">
      <c r="A608" t="s">
        <v>1798</v>
      </c>
      <c r="D608" t="s">
        <v>389</v>
      </c>
    </row>
    <row r="612" spans="1:4">
      <c r="D612" t="s">
        <v>86</v>
      </c>
    </row>
    <row r="613" spans="1:4">
      <c r="B613" t="s">
        <v>76</v>
      </c>
      <c r="C613" t="s">
        <v>131</v>
      </c>
      <c r="D613" t="s">
        <v>391</v>
      </c>
    </row>
    <row r="614" spans="1:4">
      <c r="B614" t="s">
        <v>77</v>
      </c>
      <c r="C614" t="s">
        <v>133</v>
      </c>
      <c r="D614" t="s">
        <v>1796</v>
      </c>
    </row>
    <row r="615" spans="1:4">
      <c r="C615" t="s">
        <v>390</v>
      </c>
      <c r="D615" t="s">
        <v>1865</v>
      </c>
    </row>
    <row r="616" spans="1:4">
      <c r="A616" t="s">
        <v>1798</v>
      </c>
      <c r="D616" t="s">
        <v>393</v>
      </c>
    </row>
    <row r="620" spans="1:4">
      <c r="D620" t="s">
        <v>86</v>
      </c>
    </row>
    <row r="621" spans="1:4">
      <c r="B621" t="s">
        <v>117</v>
      </c>
      <c r="C621" t="s">
        <v>152</v>
      </c>
      <c r="D621" t="s">
        <v>396</v>
      </c>
    </row>
    <row r="622" spans="1:4">
      <c r="B622" t="s">
        <v>87</v>
      </c>
      <c r="C622" t="s">
        <v>394</v>
      </c>
      <c r="D622" t="s">
        <v>1796</v>
      </c>
    </row>
    <row r="623" spans="1:4">
      <c r="C623" t="s">
        <v>154</v>
      </c>
      <c r="D623" t="s">
        <v>1866</v>
      </c>
    </row>
    <row r="624" spans="1:4">
      <c r="A624" t="s">
        <v>1798</v>
      </c>
      <c r="C624" t="s">
        <v>395</v>
      </c>
      <c r="D624" t="s">
        <v>398</v>
      </c>
    </row>
    <row r="628" spans="1:4">
      <c r="D628" t="s">
        <v>86</v>
      </c>
    </row>
    <row r="629" spans="1:4">
      <c r="B629" t="s">
        <v>76</v>
      </c>
      <c r="C629" t="s">
        <v>152</v>
      </c>
      <c r="D629" t="s">
        <v>400</v>
      </c>
    </row>
    <row r="630" spans="1:4">
      <c r="B630" t="s">
        <v>77</v>
      </c>
      <c r="C630" t="s">
        <v>399</v>
      </c>
      <c r="D630" t="s">
        <v>1796</v>
      </c>
    </row>
    <row r="631" spans="1:4">
      <c r="C631" t="s">
        <v>154</v>
      </c>
      <c r="D631" t="s">
        <v>1867</v>
      </c>
    </row>
    <row r="632" spans="1:4">
      <c r="A632" t="s">
        <v>1798</v>
      </c>
      <c r="C632" t="s">
        <v>141</v>
      </c>
      <c r="D632" t="s">
        <v>402</v>
      </c>
    </row>
    <row r="636" spans="1:4">
      <c r="D636" t="s">
        <v>86</v>
      </c>
    </row>
    <row r="637" spans="1:4">
      <c r="B637" t="s">
        <v>76</v>
      </c>
      <c r="C637" t="s">
        <v>138</v>
      </c>
      <c r="D637" t="s">
        <v>404</v>
      </c>
    </row>
    <row r="638" spans="1:4">
      <c r="C638" t="s">
        <v>140</v>
      </c>
      <c r="D638" t="s">
        <v>1796</v>
      </c>
    </row>
    <row r="639" spans="1:4">
      <c r="C639" t="s">
        <v>403</v>
      </c>
      <c r="D639" t="s">
        <v>1867</v>
      </c>
    </row>
    <row r="640" spans="1:4">
      <c r="A640" t="s">
        <v>1798</v>
      </c>
      <c r="D640" t="s">
        <v>402</v>
      </c>
    </row>
    <row r="644" spans="1:4">
      <c r="D644" t="s">
        <v>86</v>
      </c>
    </row>
    <row r="645" spans="1:4">
      <c r="B645" t="s">
        <v>76</v>
      </c>
      <c r="C645" t="s">
        <v>138</v>
      </c>
      <c r="D645" t="s">
        <v>406</v>
      </c>
    </row>
    <row r="646" spans="1:4">
      <c r="B646" t="s">
        <v>77</v>
      </c>
      <c r="C646" t="s">
        <v>405</v>
      </c>
      <c r="D646" t="s">
        <v>1796</v>
      </c>
    </row>
    <row r="647" spans="1:4">
      <c r="C647" t="s">
        <v>140</v>
      </c>
      <c r="D647" t="s">
        <v>1867</v>
      </c>
    </row>
    <row r="648" spans="1:4">
      <c r="A648" t="s">
        <v>1798</v>
      </c>
      <c r="C648" t="s">
        <v>338</v>
      </c>
      <c r="D648" t="s">
        <v>402</v>
      </c>
    </row>
    <row r="652" spans="1:4">
      <c r="D652" t="s">
        <v>86</v>
      </c>
    </row>
    <row r="653" spans="1:4">
      <c r="B653" t="s">
        <v>76</v>
      </c>
      <c r="C653" t="s">
        <v>131</v>
      </c>
      <c r="D653" t="s">
        <v>407</v>
      </c>
    </row>
    <row r="654" spans="1:4">
      <c r="B654" t="s">
        <v>77</v>
      </c>
      <c r="C654" t="s">
        <v>133</v>
      </c>
      <c r="D654" t="s">
        <v>1796</v>
      </c>
    </row>
    <row r="655" spans="1:4">
      <c r="C655" t="s">
        <v>141</v>
      </c>
      <c r="D655" t="s">
        <v>1867</v>
      </c>
    </row>
    <row r="656" spans="1:4">
      <c r="A656" t="s">
        <v>1798</v>
      </c>
      <c r="D656" t="s">
        <v>402</v>
      </c>
    </row>
    <row r="660" spans="1:4">
      <c r="D660" t="s">
        <v>86</v>
      </c>
    </row>
    <row r="661" spans="1:4">
      <c r="B661" t="s">
        <v>76</v>
      </c>
      <c r="C661" t="s">
        <v>131</v>
      </c>
      <c r="D661" t="s">
        <v>408</v>
      </c>
    </row>
    <row r="662" spans="1:4">
      <c r="B662" t="s">
        <v>77</v>
      </c>
      <c r="C662" t="s">
        <v>133</v>
      </c>
      <c r="D662" t="s">
        <v>1796</v>
      </c>
    </row>
    <row r="663" spans="1:4">
      <c r="C663" t="s">
        <v>141</v>
      </c>
      <c r="D663" t="s">
        <v>1867</v>
      </c>
    </row>
    <row r="664" spans="1:4">
      <c r="A664" t="s">
        <v>1798</v>
      </c>
      <c r="D664" t="s">
        <v>402</v>
      </c>
    </row>
    <row r="668" spans="1:4">
      <c r="D668" t="s">
        <v>86</v>
      </c>
    </row>
    <row r="669" spans="1:4">
      <c r="B669" t="s">
        <v>117</v>
      </c>
      <c r="C669" t="s">
        <v>409</v>
      </c>
      <c r="D669" t="s">
        <v>411</v>
      </c>
    </row>
    <row r="670" spans="1:4">
      <c r="B670" t="s">
        <v>87</v>
      </c>
      <c r="C670" t="s">
        <v>154</v>
      </c>
      <c r="D670" t="s">
        <v>1796</v>
      </c>
    </row>
    <row r="671" spans="1:4">
      <c r="C671" t="s">
        <v>410</v>
      </c>
      <c r="D671" t="s">
        <v>1868</v>
      </c>
    </row>
    <row r="672" spans="1:4">
      <c r="A672" t="s">
        <v>1798</v>
      </c>
      <c r="D672" t="s">
        <v>413</v>
      </c>
    </row>
    <row r="676" spans="1:4">
      <c r="D676" t="s">
        <v>86</v>
      </c>
    </row>
    <row r="677" spans="1:4">
      <c r="B677" t="s">
        <v>76</v>
      </c>
      <c r="C677" t="s">
        <v>152</v>
      </c>
      <c r="D677" t="s">
        <v>415</v>
      </c>
    </row>
    <row r="678" spans="1:4">
      <c r="B678" t="s">
        <v>77</v>
      </c>
      <c r="C678" t="s">
        <v>414</v>
      </c>
      <c r="D678" t="s">
        <v>1796</v>
      </c>
    </row>
    <row r="679" spans="1:4">
      <c r="C679" t="s">
        <v>154</v>
      </c>
      <c r="D679" t="s">
        <v>1869</v>
      </c>
    </row>
    <row r="680" spans="1:4">
      <c r="A680" t="s">
        <v>1798</v>
      </c>
      <c r="C680" t="s">
        <v>141</v>
      </c>
      <c r="D680" t="s">
        <v>417</v>
      </c>
    </row>
    <row r="684" spans="1:4">
      <c r="D684" t="s">
        <v>86</v>
      </c>
    </row>
    <row r="685" spans="1:4">
      <c r="B685" t="s">
        <v>76</v>
      </c>
      <c r="C685" t="s">
        <v>131</v>
      </c>
      <c r="D685" t="s">
        <v>419</v>
      </c>
    </row>
    <row r="686" spans="1:4">
      <c r="B686" t="s">
        <v>77</v>
      </c>
      <c r="C686" t="s">
        <v>418</v>
      </c>
      <c r="D686" t="s">
        <v>1796</v>
      </c>
    </row>
    <row r="687" spans="1:4">
      <c r="C687" t="s">
        <v>133</v>
      </c>
      <c r="D687" t="s">
        <v>1870</v>
      </c>
    </row>
    <row r="688" spans="1:4">
      <c r="A688" t="s">
        <v>1798</v>
      </c>
      <c r="C688" t="s">
        <v>201</v>
      </c>
      <c r="D688" t="s">
        <v>421</v>
      </c>
    </row>
    <row r="692" spans="1:4">
      <c r="D692" t="s">
        <v>86</v>
      </c>
    </row>
    <row r="693" spans="1:4">
      <c r="B693" t="s">
        <v>76</v>
      </c>
      <c r="C693" t="s">
        <v>131</v>
      </c>
      <c r="D693" t="s">
        <v>423</v>
      </c>
    </row>
    <row r="694" spans="1:4">
      <c r="B694" t="s">
        <v>77</v>
      </c>
      <c r="C694" t="s">
        <v>133</v>
      </c>
      <c r="D694" t="s">
        <v>1796</v>
      </c>
    </row>
    <row r="695" spans="1:4">
      <c r="C695" t="s">
        <v>422</v>
      </c>
      <c r="D695" t="s">
        <v>1871</v>
      </c>
    </row>
    <row r="696" spans="1:4">
      <c r="A696" t="s">
        <v>1798</v>
      </c>
      <c r="D696" t="s">
        <v>425</v>
      </c>
    </row>
    <row r="700" spans="1:4">
      <c r="D700" t="s">
        <v>86</v>
      </c>
    </row>
    <row r="701" spans="1:4">
      <c r="B701" t="s">
        <v>76</v>
      </c>
      <c r="C701" t="s">
        <v>426</v>
      </c>
      <c r="D701" t="s">
        <v>429</v>
      </c>
    </row>
    <row r="702" spans="1:4">
      <c r="B702" t="s">
        <v>77</v>
      </c>
      <c r="C702" t="s">
        <v>427</v>
      </c>
      <c r="D702" t="s">
        <v>1796</v>
      </c>
    </row>
    <row r="703" spans="1:4">
      <c r="C703" t="s">
        <v>428</v>
      </c>
      <c r="D703" t="s">
        <v>1872</v>
      </c>
    </row>
    <row r="704" spans="1:4">
      <c r="A704" t="s">
        <v>1798</v>
      </c>
      <c r="D704" t="s">
        <v>431</v>
      </c>
    </row>
    <row r="708" spans="1:4">
      <c r="D708" t="s">
        <v>86</v>
      </c>
    </row>
    <row r="709" spans="1:4">
      <c r="B709" t="s">
        <v>76</v>
      </c>
      <c r="C709" t="s">
        <v>131</v>
      </c>
      <c r="D709" t="s">
        <v>434</v>
      </c>
    </row>
    <row r="710" spans="1:4">
      <c r="B710" t="s">
        <v>77</v>
      </c>
      <c r="C710" t="s">
        <v>432</v>
      </c>
      <c r="D710" t="s">
        <v>1826</v>
      </c>
    </row>
    <row r="711" spans="1:4">
      <c r="C711" t="s">
        <v>133</v>
      </c>
      <c r="D711" t="s">
        <v>1873</v>
      </c>
    </row>
    <row r="712" spans="1:4">
      <c r="A712" t="s">
        <v>1798</v>
      </c>
      <c r="C712" t="s">
        <v>433</v>
      </c>
      <c r="D712" t="s">
        <v>436</v>
      </c>
    </row>
    <row r="716" spans="1:4">
      <c r="D716" t="s">
        <v>86</v>
      </c>
    </row>
    <row r="717" spans="1:4">
      <c r="B717" t="s">
        <v>117</v>
      </c>
      <c r="C717" t="s">
        <v>152</v>
      </c>
      <c r="D717" t="s">
        <v>438</v>
      </c>
    </row>
    <row r="718" spans="1:4">
      <c r="B718" t="s">
        <v>87</v>
      </c>
      <c r="C718" t="s">
        <v>437</v>
      </c>
      <c r="D718" t="s">
        <v>1796</v>
      </c>
    </row>
    <row r="719" spans="1:4">
      <c r="C719" t="s">
        <v>154</v>
      </c>
      <c r="D719" t="s">
        <v>1874</v>
      </c>
    </row>
    <row r="720" spans="1:4">
      <c r="A720" t="s">
        <v>1798</v>
      </c>
      <c r="C720" t="s">
        <v>373</v>
      </c>
      <c r="D720" t="s">
        <v>440</v>
      </c>
    </row>
    <row r="724" spans="1:4">
      <c r="D724" t="s">
        <v>86</v>
      </c>
    </row>
    <row r="725" spans="1:4">
      <c r="B725" t="s">
        <v>76</v>
      </c>
      <c r="C725" t="s">
        <v>131</v>
      </c>
      <c r="D725" t="s">
        <v>441</v>
      </c>
    </row>
    <row r="726" spans="1:4">
      <c r="B726" t="s">
        <v>77</v>
      </c>
      <c r="C726" t="s">
        <v>133</v>
      </c>
      <c r="D726" t="s">
        <v>1796</v>
      </c>
    </row>
    <row r="727" spans="1:4">
      <c r="C727" t="s">
        <v>302</v>
      </c>
      <c r="D727" t="s">
        <v>1875</v>
      </c>
    </row>
    <row r="728" spans="1:4">
      <c r="A728" t="s">
        <v>1798</v>
      </c>
      <c r="D728" t="s">
        <v>443</v>
      </c>
    </row>
    <row r="732" spans="1:4">
      <c r="D732" t="s">
        <v>86</v>
      </c>
    </row>
    <row r="733" spans="1:4">
      <c r="B733" t="s">
        <v>76</v>
      </c>
      <c r="C733" t="s">
        <v>131</v>
      </c>
      <c r="D733" t="s">
        <v>445</v>
      </c>
    </row>
    <row r="734" spans="1:4">
      <c r="B734" t="s">
        <v>77</v>
      </c>
      <c r="C734" t="s">
        <v>133</v>
      </c>
      <c r="D734" t="s">
        <v>1876</v>
      </c>
    </row>
    <row r="735" spans="1:4">
      <c r="C735" t="s">
        <v>444</v>
      </c>
      <c r="D735" t="s">
        <v>1877</v>
      </c>
    </row>
    <row r="736" spans="1:4">
      <c r="A736" t="s">
        <v>1798</v>
      </c>
      <c r="D736" t="s">
        <v>448</v>
      </c>
    </row>
    <row r="740" spans="1:4">
      <c r="D740" t="s">
        <v>86</v>
      </c>
    </row>
    <row r="741" spans="1:4">
      <c r="B741" t="s">
        <v>117</v>
      </c>
      <c r="C741" t="s">
        <v>152</v>
      </c>
      <c r="D741" t="s">
        <v>450</v>
      </c>
    </row>
    <row r="742" spans="1:4">
      <c r="B742" t="s">
        <v>87</v>
      </c>
      <c r="C742" t="s">
        <v>449</v>
      </c>
      <c r="D742" t="s">
        <v>1796</v>
      </c>
    </row>
    <row r="743" spans="1:4">
      <c r="C743" t="s">
        <v>154</v>
      </c>
      <c r="D743" t="s">
        <v>1878</v>
      </c>
    </row>
    <row r="744" spans="1:4">
      <c r="A744" t="s">
        <v>1798</v>
      </c>
      <c r="C744" t="s">
        <v>141</v>
      </c>
      <c r="D744" t="s">
        <v>452</v>
      </c>
    </row>
    <row r="748" spans="1:4">
      <c r="D748" t="s">
        <v>86</v>
      </c>
    </row>
    <row r="749" spans="1:4">
      <c r="B749" t="s">
        <v>117</v>
      </c>
      <c r="C749" t="s">
        <v>152</v>
      </c>
      <c r="D749" t="s">
        <v>454</v>
      </c>
    </row>
    <row r="750" spans="1:4">
      <c r="B750" t="s">
        <v>257</v>
      </c>
      <c r="C750" t="s">
        <v>453</v>
      </c>
      <c r="D750" t="s">
        <v>1796</v>
      </c>
    </row>
    <row r="751" spans="1:4">
      <c r="C751" t="s">
        <v>154</v>
      </c>
      <c r="D751" t="s">
        <v>1878</v>
      </c>
    </row>
    <row r="752" spans="1:4">
      <c r="A752" t="s">
        <v>1798</v>
      </c>
      <c r="C752" t="s">
        <v>141</v>
      </c>
      <c r="D752" t="s">
        <v>452</v>
      </c>
    </row>
    <row r="756" spans="1:4">
      <c r="D756" t="s">
        <v>86</v>
      </c>
    </row>
    <row r="757" spans="1:4">
      <c r="B757" t="s">
        <v>76</v>
      </c>
      <c r="C757" t="s">
        <v>131</v>
      </c>
      <c r="D757" t="s">
        <v>456</v>
      </c>
    </row>
    <row r="758" spans="1:4">
      <c r="B758" t="s">
        <v>77</v>
      </c>
      <c r="C758" t="s">
        <v>133</v>
      </c>
      <c r="D758" t="s">
        <v>1796</v>
      </c>
    </row>
    <row r="759" spans="1:4">
      <c r="C759" t="s">
        <v>455</v>
      </c>
      <c r="D759" t="s">
        <v>1878</v>
      </c>
    </row>
    <row r="760" spans="1:4">
      <c r="A760" t="s">
        <v>1798</v>
      </c>
      <c r="D760" t="s">
        <v>452</v>
      </c>
    </row>
    <row r="764" spans="1:4">
      <c r="D764" t="s">
        <v>86</v>
      </c>
    </row>
    <row r="765" spans="1:4">
      <c r="B765" t="s">
        <v>76</v>
      </c>
      <c r="C765" t="s">
        <v>138</v>
      </c>
      <c r="D765" t="s">
        <v>458</v>
      </c>
    </row>
    <row r="766" spans="1:4">
      <c r="B766" t="s">
        <v>77</v>
      </c>
      <c r="C766" t="s">
        <v>457</v>
      </c>
      <c r="D766" t="s">
        <v>1796</v>
      </c>
    </row>
    <row r="767" spans="1:4">
      <c r="C767" t="s">
        <v>140</v>
      </c>
      <c r="D767" t="s">
        <v>1879</v>
      </c>
    </row>
    <row r="768" spans="1:4">
      <c r="A768" t="s">
        <v>1798</v>
      </c>
      <c r="C768" t="s">
        <v>141</v>
      </c>
      <c r="D768" t="s">
        <v>460</v>
      </c>
    </row>
    <row r="772" spans="1:4">
      <c r="D772" t="s">
        <v>86</v>
      </c>
    </row>
    <row r="773" spans="1:4">
      <c r="B773" t="s">
        <v>76</v>
      </c>
      <c r="C773" t="s">
        <v>131</v>
      </c>
      <c r="D773" t="s">
        <v>461</v>
      </c>
    </row>
    <row r="774" spans="1:4">
      <c r="B774" t="s">
        <v>77</v>
      </c>
      <c r="C774" t="s">
        <v>133</v>
      </c>
      <c r="D774" t="s">
        <v>1796</v>
      </c>
    </row>
    <row r="775" spans="1:4">
      <c r="C775" t="s">
        <v>141</v>
      </c>
      <c r="D775" t="s">
        <v>1879</v>
      </c>
    </row>
    <row r="776" spans="1:4">
      <c r="A776" t="s">
        <v>1798</v>
      </c>
      <c r="D776" t="s">
        <v>460</v>
      </c>
    </row>
    <row r="780" spans="1:4">
      <c r="D780" t="s">
        <v>86</v>
      </c>
    </row>
    <row r="781" spans="1:4">
      <c r="B781" t="s">
        <v>76</v>
      </c>
      <c r="C781" t="s">
        <v>138</v>
      </c>
      <c r="D781" t="s">
        <v>463</v>
      </c>
    </row>
    <row r="782" spans="1:4">
      <c r="B782" t="s">
        <v>77</v>
      </c>
      <c r="C782" t="s">
        <v>462</v>
      </c>
      <c r="D782" t="s">
        <v>1880</v>
      </c>
    </row>
    <row r="783" spans="1:4">
      <c r="C783" t="s">
        <v>140</v>
      </c>
      <c r="D783" t="s">
        <v>1881</v>
      </c>
    </row>
    <row r="784" spans="1:4">
      <c r="A784" t="s">
        <v>1798</v>
      </c>
      <c r="C784" t="s">
        <v>141</v>
      </c>
      <c r="D784" t="s">
        <v>466</v>
      </c>
    </row>
    <row r="788" spans="1:4">
      <c r="D788" t="s">
        <v>86</v>
      </c>
    </row>
    <row r="789" spans="1:4">
      <c r="B789" t="s">
        <v>76</v>
      </c>
      <c r="C789" t="s">
        <v>131</v>
      </c>
      <c r="D789" t="s">
        <v>468</v>
      </c>
    </row>
    <row r="790" spans="1:4">
      <c r="B790" t="s">
        <v>77</v>
      </c>
      <c r="C790" t="s">
        <v>133</v>
      </c>
      <c r="D790" t="s">
        <v>1796</v>
      </c>
    </row>
    <row r="791" spans="1:4">
      <c r="C791" t="s">
        <v>467</v>
      </c>
      <c r="D791" t="s">
        <v>1882</v>
      </c>
    </row>
    <row r="792" spans="1:4">
      <c r="A792" t="s">
        <v>1798</v>
      </c>
      <c r="D792" t="s">
        <v>470</v>
      </c>
    </row>
    <row r="796" spans="1:4">
      <c r="D796" t="s">
        <v>86</v>
      </c>
    </row>
    <row r="797" spans="1:4">
      <c r="B797" t="s">
        <v>76</v>
      </c>
      <c r="C797" t="s">
        <v>131</v>
      </c>
      <c r="D797" t="s">
        <v>473</v>
      </c>
    </row>
    <row r="798" spans="1:4">
      <c r="B798" t="s">
        <v>77</v>
      </c>
      <c r="C798" t="s">
        <v>471</v>
      </c>
      <c r="D798" t="s">
        <v>1796</v>
      </c>
    </row>
    <row r="799" spans="1:4">
      <c r="C799" t="s">
        <v>133</v>
      </c>
      <c r="D799" t="s">
        <v>1883</v>
      </c>
    </row>
    <row r="800" spans="1:4">
      <c r="A800" t="s">
        <v>1798</v>
      </c>
      <c r="C800" t="s">
        <v>472</v>
      </c>
      <c r="D800" t="s">
        <v>475</v>
      </c>
    </row>
    <row r="804" spans="1:4">
      <c r="D804" t="s">
        <v>86</v>
      </c>
    </row>
    <row r="805" spans="1:4">
      <c r="B805" t="s">
        <v>117</v>
      </c>
      <c r="C805" t="s">
        <v>138</v>
      </c>
      <c r="D805" t="s">
        <v>478</v>
      </c>
    </row>
    <row r="806" spans="1:4">
      <c r="B806" t="s">
        <v>87</v>
      </c>
      <c r="C806" t="s">
        <v>476</v>
      </c>
      <c r="D806" t="s">
        <v>1796</v>
      </c>
    </row>
    <row r="807" spans="1:4">
      <c r="C807" t="s">
        <v>140</v>
      </c>
      <c r="D807" t="s">
        <v>1884</v>
      </c>
    </row>
    <row r="808" spans="1:4">
      <c r="A808" t="s">
        <v>1798</v>
      </c>
      <c r="C808" t="s">
        <v>477</v>
      </c>
      <c r="D808" t="s">
        <v>480</v>
      </c>
    </row>
    <row r="812" spans="1:4">
      <c r="D812" t="s">
        <v>86</v>
      </c>
    </row>
    <row r="813" spans="1:4">
      <c r="B813" t="s">
        <v>76</v>
      </c>
      <c r="C813" t="s">
        <v>131</v>
      </c>
      <c r="D813" t="s">
        <v>483</v>
      </c>
    </row>
    <row r="814" spans="1:4">
      <c r="B814" t="s">
        <v>77</v>
      </c>
      <c r="C814" t="s">
        <v>481</v>
      </c>
      <c r="D814" t="s">
        <v>1796</v>
      </c>
    </row>
    <row r="815" spans="1:4">
      <c r="C815" t="s">
        <v>133</v>
      </c>
      <c r="D815" t="s">
        <v>1885</v>
      </c>
    </row>
    <row r="816" spans="1:4">
      <c r="A816" t="s">
        <v>1798</v>
      </c>
      <c r="C816" t="s">
        <v>482</v>
      </c>
      <c r="D816" t="s">
        <v>485</v>
      </c>
    </row>
    <row r="820" spans="1:4">
      <c r="D820" t="s">
        <v>86</v>
      </c>
    </row>
    <row r="821" spans="1:4">
      <c r="B821" t="s">
        <v>76</v>
      </c>
      <c r="C821" t="s">
        <v>131</v>
      </c>
      <c r="D821" t="s">
        <v>487</v>
      </c>
    </row>
    <row r="822" spans="1:4">
      <c r="B822" t="s">
        <v>77</v>
      </c>
      <c r="C822" t="s">
        <v>133</v>
      </c>
      <c r="D822" t="s">
        <v>1796</v>
      </c>
    </row>
    <row r="823" spans="1:4">
      <c r="C823" t="s">
        <v>486</v>
      </c>
      <c r="D823" t="s">
        <v>1886</v>
      </c>
    </row>
    <row r="824" spans="1:4">
      <c r="A824" t="s">
        <v>1798</v>
      </c>
      <c r="D824" t="s">
        <v>489</v>
      </c>
    </row>
    <row r="828" spans="1:4">
      <c r="D828" t="s">
        <v>86</v>
      </c>
    </row>
    <row r="829" spans="1:4">
      <c r="B829" t="s">
        <v>76</v>
      </c>
      <c r="C829" t="s">
        <v>131</v>
      </c>
      <c r="D829" t="s">
        <v>491</v>
      </c>
    </row>
    <row r="830" spans="1:4">
      <c r="B830" t="s">
        <v>77</v>
      </c>
      <c r="C830" t="s">
        <v>490</v>
      </c>
      <c r="D830" t="s">
        <v>1796</v>
      </c>
    </row>
    <row r="831" spans="1:4">
      <c r="C831" t="s">
        <v>133</v>
      </c>
      <c r="D831" t="s">
        <v>1887</v>
      </c>
    </row>
    <row r="832" spans="1:4">
      <c r="A832" t="s">
        <v>1798</v>
      </c>
      <c r="C832" t="s">
        <v>185</v>
      </c>
      <c r="D832" t="s">
        <v>493</v>
      </c>
    </row>
    <row r="836" spans="1:4">
      <c r="D836" t="s">
        <v>86</v>
      </c>
    </row>
    <row r="837" spans="1:4">
      <c r="B837" t="s">
        <v>117</v>
      </c>
      <c r="C837" t="s">
        <v>152</v>
      </c>
      <c r="D837" t="s">
        <v>496</v>
      </c>
    </row>
    <row r="838" spans="1:4">
      <c r="B838" t="s">
        <v>87</v>
      </c>
      <c r="C838" t="s">
        <v>494</v>
      </c>
      <c r="D838" t="s">
        <v>1826</v>
      </c>
    </row>
    <row r="839" spans="1:4">
      <c r="C839" t="s">
        <v>154</v>
      </c>
      <c r="D839" t="s">
        <v>1888</v>
      </c>
    </row>
    <row r="840" spans="1:4">
      <c r="A840" t="s">
        <v>1798</v>
      </c>
      <c r="C840" t="s">
        <v>495</v>
      </c>
      <c r="D840" t="s">
        <v>498</v>
      </c>
    </row>
    <row r="844" spans="1:4">
      <c r="D844" t="s">
        <v>86</v>
      </c>
    </row>
    <row r="845" spans="1:4">
      <c r="B845" t="s">
        <v>76</v>
      </c>
      <c r="C845" t="s">
        <v>131</v>
      </c>
      <c r="D845" t="s">
        <v>500</v>
      </c>
    </row>
    <row r="846" spans="1:4">
      <c r="B846" t="s">
        <v>77</v>
      </c>
      <c r="C846" t="s">
        <v>133</v>
      </c>
      <c r="D846" t="s">
        <v>1796</v>
      </c>
    </row>
    <row r="847" spans="1:4">
      <c r="C847" t="s">
        <v>499</v>
      </c>
      <c r="D847" t="s">
        <v>1889</v>
      </c>
    </row>
    <row r="848" spans="1:4">
      <c r="A848" t="s">
        <v>1798</v>
      </c>
      <c r="D848" t="s">
        <v>502</v>
      </c>
    </row>
    <row r="849" spans="1:4">
      <c r="D849" t="s">
        <v>1890</v>
      </c>
    </row>
    <row r="853" spans="1:4">
      <c r="D853" t="s">
        <v>86</v>
      </c>
    </row>
    <row r="854" spans="1:4">
      <c r="B854" t="s">
        <v>76</v>
      </c>
      <c r="C854" t="s">
        <v>131</v>
      </c>
      <c r="D854" t="s">
        <v>505</v>
      </c>
    </row>
    <row r="855" spans="1:4">
      <c r="B855" t="s">
        <v>77</v>
      </c>
      <c r="C855" t="s">
        <v>133</v>
      </c>
      <c r="D855" t="s">
        <v>1796</v>
      </c>
    </row>
    <row r="856" spans="1:4">
      <c r="C856" t="s">
        <v>504</v>
      </c>
      <c r="D856" t="s">
        <v>1891</v>
      </c>
    </row>
    <row r="857" spans="1:4">
      <c r="A857" t="s">
        <v>1798</v>
      </c>
      <c r="D857" t="s">
        <v>507</v>
      </c>
    </row>
    <row r="861" spans="1:4">
      <c r="D861" t="s">
        <v>86</v>
      </c>
    </row>
    <row r="862" spans="1:4">
      <c r="B862" t="s">
        <v>76</v>
      </c>
      <c r="C862" t="s">
        <v>131</v>
      </c>
      <c r="D862" t="s">
        <v>509</v>
      </c>
    </row>
    <row r="863" spans="1:4">
      <c r="B863" t="s">
        <v>77</v>
      </c>
      <c r="C863" t="s">
        <v>133</v>
      </c>
      <c r="D863" t="s">
        <v>1826</v>
      </c>
    </row>
    <row r="864" spans="1:4">
      <c r="C864" t="s">
        <v>508</v>
      </c>
      <c r="D864" t="s">
        <v>1891</v>
      </c>
    </row>
    <row r="865" spans="1:4">
      <c r="A865" t="s">
        <v>1798</v>
      </c>
      <c r="D865" t="s">
        <v>507</v>
      </c>
    </row>
    <row r="869" spans="1:4">
      <c r="D869" t="s">
        <v>86</v>
      </c>
    </row>
    <row r="870" spans="1:4">
      <c r="B870" t="s">
        <v>76</v>
      </c>
      <c r="C870" t="s">
        <v>131</v>
      </c>
      <c r="D870" t="s">
        <v>511</v>
      </c>
    </row>
    <row r="871" spans="1:4">
      <c r="B871" t="s">
        <v>77</v>
      </c>
      <c r="C871" t="s">
        <v>133</v>
      </c>
      <c r="D871" t="s">
        <v>1796</v>
      </c>
    </row>
    <row r="872" spans="1:4">
      <c r="C872" t="s">
        <v>510</v>
      </c>
      <c r="D872" t="s">
        <v>1891</v>
      </c>
    </row>
    <row r="873" spans="1:4">
      <c r="A873" t="s">
        <v>1798</v>
      </c>
      <c r="D873" t="s">
        <v>507</v>
      </c>
    </row>
    <row r="877" spans="1:4">
      <c r="D877" t="s">
        <v>86</v>
      </c>
    </row>
    <row r="878" spans="1:4">
      <c r="B878" t="s">
        <v>76</v>
      </c>
      <c r="C878" t="s">
        <v>131</v>
      </c>
      <c r="D878" t="s">
        <v>514</v>
      </c>
    </row>
    <row r="879" spans="1:4">
      <c r="B879" t="s">
        <v>77</v>
      </c>
      <c r="C879" t="s">
        <v>512</v>
      </c>
      <c r="D879" t="s">
        <v>1796</v>
      </c>
    </row>
    <row r="880" spans="1:4">
      <c r="C880" t="s">
        <v>133</v>
      </c>
      <c r="D880" t="s">
        <v>1891</v>
      </c>
    </row>
    <row r="881" spans="1:4">
      <c r="A881" t="s">
        <v>1798</v>
      </c>
      <c r="C881" t="s">
        <v>513</v>
      </c>
      <c r="D881" t="s">
        <v>507</v>
      </c>
    </row>
    <row r="885" spans="1:4">
      <c r="D885" t="s">
        <v>86</v>
      </c>
    </row>
    <row r="886" spans="1:4">
      <c r="B886" t="s">
        <v>76</v>
      </c>
      <c r="C886" t="s">
        <v>131</v>
      </c>
      <c r="D886" t="s">
        <v>515</v>
      </c>
    </row>
    <row r="887" spans="1:4">
      <c r="B887" t="s">
        <v>77</v>
      </c>
      <c r="C887" t="s">
        <v>133</v>
      </c>
      <c r="D887" t="s">
        <v>1796</v>
      </c>
    </row>
    <row r="888" spans="1:4">
      <c r="C888" t="s">
        <v>190</v>
      </c>
      <c r="D888" t="s">
        <v>1892</v>
      </c>
    </row>
    <row r="889" spans="1:4">
      <c r="A889" t="s">
        <v>1798</v>
      </c>
      <c r="D889" t="s">
        <v>517</v>
      </c>
    </row>
    <row r="893" spans="1:4">
      <c r="D893" t="s">
        <v>86</v>
      </c>
    </row>
    <row r="894" spans="1:4">
      <c r="B894" t="s">
        <v>76</v>
      </c>
      <c r="C894" t="s">
        <v>131</v>
      </c>
      <c r="D894" t="s">
        <v>518</v>
      </c>
    </row>
    <row r="895" spans="1:4">
      <c r="B895" t="s">
        <v>77</v>
      </c>
      <c r="C895" t="s">
        <v>133</v>
      </c>
      <c r="D895" t="s">
        <v>1826</v>
      </c>
    </row>
    <row r="896" spans="1:4">
      <c r="C896" t="s">
        <v>508</v>
      </c>
      <c r="D896" t="s">
        <v>1892</v>
      </c>
    </row>
    <row r="897" spans="1:4">
      <c r="A897" t="s">
        <v>1798</v>
      </c>
      <c r="D897" t="s">
        <v>517</v>
      </c>
    </row>
    <row r="901" spans="1:4">
      <c r="D901" t="s">
        <v>86</v>
      </c>
    </row>
    <row r="902" spans="1:4">
      <c r="B902" t="s">
        <v>76</v>
      </c>
      <c r="C902" t="s">
        <v>131</v>
      </c>
      <c r="D902" t="s">
        <v>520</v>
      </c>
    </row>
    <row r="903" spans="1:4">
      <c r="B903" t="s">
        <v>77</v>
      </c>
      <c r="C903" t="s">
        <v>519</v>
      </c>
      <c r="D903" t="s">
        <v>1826</v>
      </c>
    </row>
    <row r="904" spans="1:4">
      <c r="C904" t="s">
        <v>133</v>
      </c>
      <c r="D904" t="s">
        <v>1892</v>
      </c>
    </row>
    <row r="905" spans="1:4">
      <c r="A905" t="s">
        <v>1798</v>
      </c>
      <c r="C905" t="s">
        <v>513</v>
      </c>
      <c r="D905" t="s">
        <v>517</v>
      </c>
    </row>
    <row r="909" spans="1:4">
      <c r="D909" t="s">
        <v>86</v>
      </c>
    </row>
    <row r="910" spans="1:4">
      <c r="B910" t="s">
        <v>117</v>
      </c>
      <c r="C910" t="s">
        <v>152</v>
      </c>
      <c r="D910" t="s">
        <v>522</v>
      </c>
    </row>
    <row r="911" spans="1:4">
      <c r="B911" t="s">
        <v>87</v>
      </c>
      <c r="C911" t="s">
        <v>521</v>
      </c>
      <c r="D911" t="s">
        <v>1796</v>
      </c>
    </row>
    <row r="912" spans="1:4">
      <c r="C912" t="s">
        <v>154</v>
      </c>
      <c r="D912" t="s">
        <v>1893</v>
      </c>
    </row>
    <row r="913" spans="1:4">
      <c r="A913" t="s">
        <v>1798</v>
      </c>
      <c r="C913" t="s">
        <v>91</v>
      </c>
      <c r="D913" t="s">
        <v>524</v>
      </c>
    </row>
    <row r="917" spans="1:4">
      <c r="D917" t="s">
        <v>86</v>
      </c>
    </row>
    <row r="918" spans="1:4">
      <c r="B918" t="s">
        <v>76</v>
      </c>
      <c r="C918" t="s">
        <v>131</v>
      </c>
      <c r="D918" t="s">
        <v>526</v>
      </c>
    </row>
    <row r="919" spans="1:4">
      <c r="B919" t="s">
        <v>77</v>
      </c>
      <c r="C919" t="s">
        <v>133</v>
      </c>
      <c r="D919" t="s">
        <v>1796</v>
      </c>
    </row>
    <row r="920" spans="1:4">
      <c r="C920" t="s">
        <v>525</v>
      </c>
      <c r="D920" t="s">
        <v>1894</v>
      </c>
    </row>
    <row r="921" spans="1:4">
      <c r="A921" t="s">
        <v>1798</v>
      </c>
      <c r="D921" t="s">
        <v>528</v>
      </c>
    </row>
    <row r="925" spans="1:4">
      <c r="D925" t="s">
        <v>86</v>
      </c>
    </row>
    <row r="926" spans="1:4">
      <c r="B926" t="s">
        <v>76</v>
      </c>
      <c r="C926" t="s">
        <v>131</v>
      </c>
      <c r="D926" t="s">
        <v>530</v>
      </c>
    </row>
    <row r="927" spans="1:4">
      <c r="B927" t="s">
        <v>77</v>
      </c>
      <c r="C927" t="s">
        <v>529</v>
      </c>
      <c r="D927" t="s">
        <v>1796</v>
      </c>
    </row>
    <row r="928" spans="1:4">
      <c r="C928" t="s">
        <v>133</v>
      </c>
      <c r="D928" t="s">
        <v>1895</v>
      </c>
    </row>
    <row r="929" spans="1:4">
      <c r="A929" t="s">
        <v>1798</v>
      </c>
      <c r="C929" t="s">
        <v>320</v>
      </c>
      <c r="D929" t="s">
        <v>532</v>
      </c>
    </row>
    <row r="933" spans="1:4">
      <c r="D933" t="s">
        <v>86</v>
      </c>
    </row>
    <row r="934" spans="1:4">
      <c r="B934" t="s">
        <v>76</v>
      </c>
      <c r="C934" t="s">
        <v>131</v>
      </c>
      <c r="D934" t="s">
        <v>534</v>
      </c>
    </row>
    <row r="935" spans="1:4">
      <c r="B935" t="s">
        <v>77</v>
      </c>
      <c r="C935" t="s">
        <v>133</v>
      </c>
      <c r="D935" t="s">
        <v>1826</v>
      </c>
    </row>
    <row r="936" spans="1:4">
      <c r="C936" t="s">
        <v>533</v>
      </c>
      <c r="D936" t="s">
        <v>1896</v>
      </c>
    </row>
    <row r="937" spans="1:4">
      <c r="A937" t="s">
        <v>1798</v>
      </c>
      <c r="D937" t="s">
        <v>536</v>
      </c>
    </row>
    <row r="938" spans="1:4">
      <c r="D938" t="s">
        <v>1897</v>
      </c>
    </row>
    <row r="942" spans="1:4">
      <c r="D942" t="s">
        <v>86</v>
      </c>
    </row>
    <row r="943" spans="1:4">
      <c r="B943" t="s">
        <v>76</v>
      </c>
      <c r="C943" t="s">
        <v>131</v>
      </c>
      <c r="D943" t="s">
        <v>539</v>
      </c>
    </row>
    <row r="944" spans="1:4">
      <c r="B944" t="s">
        <v>77</v>
      </c>
      <c r="C944" t="s">
        <v>133</v>
      </c>
      <c r="D944" t="s">
        <v>1826</v>
      </c>
    </row>
    <row r="945" spans="1:4">
      <c r="C945" t="s">
        <v>538</v>
      </c>
      <c r="D945" t="s">
        <v>1898</v>
      </c>
    </row>
    <row r="946" spans="1:4">
      <c r="A946" t="s">
        <v>1798</v>
      </c>
      <c r="D946" t="s">
        <v>541</v>
      </c>
    </row>
    <row r="950" spans="1:4">
      <c r="D950" t="s">
        <v>86</v>
      </c>
    </row>
    <row r="951" spans="1:4">
      <c r="B951" t="s">
        <v>76</v>
      </c>
      <c r="C951" t="s">
        <v>131</v>
      </c>
      <c r="D951" t="s">
        <v>542</v>
      </c>
    </row>
    <row r="952" spans="1:4">
      <c r="B952" t="s">
        <v>77</v>
      </c>
      <c r="C952" t="s">
        <v>133</v>
      </c>
      <c r="D952" t="s">
        <v>1796</v>
      </c>
    </row>
    <row r="953" spans="1:4">
      <c r="C953" t="s">
        <v>390</v>
      </c>
      <c r="D953" t="s">
        <v>1899</v>
      </c>
    </row>
    <row r="954" spans="1:4">
      <c r="A954" t="s">
        <v>1798</v>
      </c>
      <c r="D954" t="s">
        <v>544</v>
      </c>
    </row>
    <row r="958" spans="1:4">
      <c r="D958" t="s">
        <v>86</v>
      </c>
    </row>
    <row r="959" spans="1:4">
      <c r="B959" t="s">
        <v>76</v>
      </c>
      <c r="C959" t="s">
        <v>131</v>
      </c>
      <c r="D959" t="s">
        <v>546</v>
      </c>
    </row>
    <row r="960" spans="1:4">
      <c r="B960" t="s">
        <v>77</v>
      </c>
      <c r="C960" t="s">
        <v>133</v>
      </c>
      <c r="D960" t="s">
        <v>1796</v>
      </c>
    </row>
    <row r="961" spans="1:4">
      <c r="C961" t="s">
        <v>545</v>
      </c>
      <c r="D961" t="s">
        <v>1899</v>
      </c>
    </row>
    <row r="962" spans="1:4">
      <c r="A962" t="s">
        <v>1798</v>
      </c>
      <c r="D962" t="s">
        <v>544</v>
      </c>
    </row>
    <row r="966" spans="1:4">
      <c r="D966" t="s">
        <v>86</v>
      </c>
    </row>
    <row r="967" spans="1:4">
      <c r="B967" t="s">
        <v>117</v>
      </c>
      <c r="C967" t="s">
        <v>152</v>
      </c>
      <c r="D967" t="s">
        <v>548</v>
      </c>
    </row>
    <row r="968" spans="1:4">
      <c r="B968" t="s">
        <v>87</v>
      </c>
      <c r="C968" t="s">
        <v>547</v>
      </c>
      <c r="D968" t="s">
        <v>1796</v>
      </c>
    </row>
    <row r="969" spans="1:4">
      <c r="C969" t="s">
        <v>154</v>
      </c>
      <c r="D969" t="s">
        <v>1900</v>
      </c>
    </row>
    <row r="970" spans="1:4">
      <c r="A970" t="s">
        <v>1798</v>
      </c>
      <c r="C970" t="s">
        <v>141</v>
      </c>
      <c r="D970" t="s">
        <v>550</v>
      </c>
    </row>
    <row r="974" spans="1:4">
      <c r="D974" t="s">
        <v>86</v>
      </c>
    </row>
    <row r="975" spans="1:4">
      <c r="B975" t="s">
        <v>117</v>
      </c>
      <c r="C975" t="s">
        <v>152</v>
      </c>
      <c r="D975" t="s">
        <v>553</v>
      </c>
    </row>
    <row r="976" spans="1:4">
      <c r="B976" t="s">
        <v>87</v>
      </c>
      <c r="C976" t="s">
        <v>551</v>
      </c>
      <c r="D976" t="s">
        <v>1796</v>
      </c>
    </row>
    <row r="977" spans="1:4">
      <c r="C977" t="s">
        <v>154</v>
      </c>
      <c r="D977" t="s">
        <v>1900</v>
      </c>
    </row>
    <row r="978" spans="1:4">
      <c r="A978" t="s">
        <v>1798</v>
      </c>
      <c r="C978" t="s">
        <v>552</v>
      </c>
      <c r="D978" t="s">
        <v>550</v>
      </c>
    </row>
    <row r="982" spans="1:4">
      <c r="D982" t="s">
        <v>86</v>
      </c>
    </row>
    <row r="983" spans="1:4">
      <c r="B983" t="s">
        <v>76</v>
      </c>
      <c r="C983" t="s">
        <v>131</v>
      </c>
      <c r="D983" t="s">
        <v>556</v>
      </c>
    </row>
    <row r="984" spans="1:4">
      <c r="B984" t="s">
        <v>77</v>
      </c>
      <c r="C984" t="s">
        <v>554</v>
      </c>
      <c r="D984" t="s">
        <v>1796</v>
      </c>
    </row>
    <row r="985" spans="1:4">
      <c r="C985" t="s">
        <v>133</v>
      </c>
      <c r="D985" t="s">
        <v>1900</v>
      </c>
    </row>
    <row r="986" spans="1:4">
      <c r="A986" t="s">
        <v>1798</v>
      </c>
      <c r="C986" t="s">
        <v>555</v>
      </c>
      <c r="D986" t="s">
        <v>550</v>
      </c>
    </row>
    <row r="990" spans="1:4">
      <c r="D990" t="s">
        <v>86</v>
      </c>
    </row>
    <row r="991" spans="1:4">
      <c r="B991" t="s">
        <v>76</v>
      </c>
      <c r="C991" t="s">
        <v>131</v>
      </c>
      <c r="D991" t="s">
        <v>558</v>
      </c>
    </row>
    <row r="992" spans="1:4">
      <c r="B992" t="s">
        <v>77</v>
      </c>
      <c r="C992" t="s">
        <v>133</v>
      </c>
      <c r="D992" t="s">
        <v>1796</v>
      </c>
    </row>
    <row r="993" spans="1:4">
      <c r="C993" t="s">
        <v>557</v>
      </c>
      <c r="D993" t="s">
        <v>1901</v>
      </c>
    </row>
    <row r="994" spans="1:4">
      <c r="A994" t="s">
        <v>1798</v>
      </c>
      <c r="D994" t="s">
        <v>560</v>
      </c>
    </row>
    <row r="998" spans="1:4">
      <c r="D998" t="s">
        <v>86</v>
      </c>
    </row>
    <row r="999" spans="1:4">
      <c r="B999" t="s">
        <v>76</v>
      </c>
      <c r="C999" t="s">
        <v>131</v>
      </c>
      <c r="D999" t="s">
        <v>561</v>
      </c>
    </row>
    <row r="1000" spans="1:4">
      <c r="B1000" t="s">
        <v>77</v>
      </c>
      <c r="C1000" t="s">
        <v>133</v>
      </c>
      <c r="D1000" t="s">
        <v>1796</v>
      </c>
    </row>
    <row r="1001" spans="1:4">
      <c r="C1001" t="s">
        <v>185</v>
      </c>
      <c r="D1001" t="s">
        <v>1902</v>
      </c>
    </row>
    <row r="1002" spans="1:4">
      <c r="A1002" t="s">
        <v>1798</v>
      </c>
      <c r="D1002" t="s">
        <v>563</v>
      </c>
    </row>
    <row r="1006" spans="1:4">
      <c r="D1006" t="s">
        <v>86</v>
      </c>
    </row>
    <row r="1007" spans="1:4">
      <c r="B1007" t="s">
        <v>117</v>
      </c>
      <c r="C1007" t="s">
        <v>131</v>
      </c>
      <c r="D1007" t="s">
        <v>566</v>
      </c>
    </row>
    <row r="1008" spans="1:4">
      <c r="B1008" t="s">
        <v>87</v>
      </c>
      <c r="C1008" t="s">
        <v>564</v>
      </c>
      <c r="D1008" t="s">
        <v>1796</v>
      </c>
    </row>
    <row r="1009" spans="1:4">
      <c r="C1009" t="s">
        <v>133</v>
      </c>
      <c r="D1009" t="s">
        <v>1903</v>
      </c>
    </row>
    <row r="1010" spans="1:4">
      <c r="A1010" t="s">
        <v>1798</v>
      </c>
      <c r="C1010" t="s">
        <v>565</v>
      </c>
      <c r="D1010" t="s">
        <v>568</v>
      </c>
    </row>
    <row r="1014" spans="1:4">
      <c r="D1014" t="s">
        <v>86</v>
      </c>
    </row>
    <row r="1015" spans="1:4">
      <c r="B1015" t="s">
        <v>76</v>
      </c>
      <c r="C1015" t="s">
        <v>131</v>
      </c>
      <c r="D1015" t="s">
        <v>571</v>
      </c>
    </row>
    <row r="1016" spans="1:4">
      <c r="B1016" t="s">
        <v>77</v>
      </c>
      <c r="C1016" t="s">
        <v>569</v>
      </c>
      <c r="D1016" t="s">
        <v>1796</v>
      </c>
    </row>
    <row r="1017" spans="1:4">
      <c r="C1017" t="s">
        <v>133</v>
      </c>
      <c r="D1017" t="s">
        <v>1904</v>
      </c>
    </row>
    <row r="1018" spans="1:4">
      <c r="A1018" t="s">
        <v>1798</v>
      </c>
      <c r="C1018" t="s">
        <v>570</v>
      </c>
      <c r="D1018" t="s">
        <v>573</v>
      </c>
    </row>
    <row r="1022" spans="1:4">
      <c r="D1022" t="s">
        <v>86</v>
      </c>
    </row>
    <row r="1023" spans="1:4">
      <c r="B1023" t="s">
        <v>76</v>
      </c>
      <c r="C1023" t="s">
        <v>426</v>
      </c>
      <c r="D1023" t="s">
        <v>576</v>
      </c>
    </row>
    <row r="1024" spans="1:4">
      <c r="B1024" t="s">
        <v>87</v>
      </c>
      <c r="C1024" t="s">
        <v>574</v>
      </c>
      <c r="D1024" t="s">
        <v>1796</v>
      </c>
    </row>
    <row r="1025" spans="1:4">
      <c r="C1025" t="s">
        <v>427</v>
      </c>
      <c r="D1025" t="s">
        <v>1905</v>
      </c>
    </row>
    <row r="1026" spans="1:4">
      <c r="A1026" t="s">
        <v>1798</v>
      </c>
      <c r="C1026" t="s">
        <v>575</v>
      </c>
      <c r="D1026" t="s">
        <v>578</v>
      </c>
    </row>
    <row r="1030" spans="1:4">
      <c r="D1030" t="s">
        <v>86</v>
      </c>
    </row>
    <row r="1031" spans="1:4">
      <c r="B1031" t="s">
        <v>117</v>
      </c>
      <c r="C1031" t="s">
        <v>152</v>
      </c>
      <c r="D1031" t="s">
        <v>580</v>
      </c>
    </row>
    <row r="1032" spans="1:4">
      <c r="B1032" t="s">
        <v>87</v>
      </c>
      <c r="C1032" t="s">
        <v>579</v>
      </c>
      <c r="D1032" t="s">
        <v>1796</v>
      </c>
    </row>
    <row r="1033" spans="1:4">
      <c r="C1033" t="s">
        <v>154</v>
      </c>
      <c r="D1033" t="s">
        <v>1906</v>
      </c>
    </row>
    <row r="1034" spans="1:4">
      <c r="A1034" t="s">
        <v>1798</v>
      </c>
      <c r="C1034" t="s">
        <v>113</v>
      </c>
      <c r="D1034" t="s">
        <v>582</v>
      </c>
    </row>
    <row r="1038" spans="1:4">
      <c r="D1038" t="s">
        <v>86</v>
      </c>
    </row>
    <row r="1039" spans="1:4">
      <c r="B1039" t="s">
        <v>117</v>
      </c>
      <c r="C1039" t="s">
        <v>152</v>
      </c>
      <c r="D1039" t="s">
        <v>585</v>
      </c>
    </row>
    <row r="1040" spans="1:4">
      <c r="B1040" t="s">
        <v>87</v>
      </c>
      <c r="C1040" t="s">
        <v>583</v>
      </c>
      <c r="D1040" t="s">
        <v>1796</v>
      </c>
    </row>
    <row r="1041" spans="1:4">
      <c r="C1041" t="s">
        <v>154</v>
      </c>
      <c r="D1041" t="s">
        <v>1907</v>
      </c>
    </row>
    <row r="1042" spans="1:4">
      <c r="A1042" t="s">
        <v>1798</v>
      </c>
      <c r="C1042" t="s">
        <v>584</v>
      </c>
      <c r="D1042" t="s">
        <v>587</v>
      </c>
    </row>
    <row r="1046" spans="1:4">
      <c r="D1046" t="s">
        <v>86</v>
      </c>
    </row>
    <row r="1047" spans="1:4">
      <c r="B1047" t="s">
        <v>76</v>
      </c>
      <c r="C1047" t="s">
        <v>131</v>
      </c>
      <c r="D1047" t="s">
        <v>588</v>
      </c>
    </row>
    <row r="1048" spans="1:4">
      <c r="B1048" t="s">
        <v>77</v>
      </c>
      <c r="C1048" t="s">
        <v>133</v>
      </c>
      <c r="D1048" t="s">
        <v>1796</v>
      </c>
    </row>
    <row r="1049" spans="1:4">
      <c r="C1049" t="s">
        <v>320</v>
      </c>
      <c r="D1049" t="s">
        <v>1907</v>
      </c>
    </row>
    <row r="1050" spans="1:4">
      <c r="A1050" t="s">
        <v>1798</v>
      </c>
      <c r="D1050" t="s">
        <v>587</v>
      </c>
    </row>
    <row r="1054" spans="1:4">
      <c r="D1054" t="s">
        <v>86</v>
      </c>
    </row>
    <row r="1055" spans="1:4">
      <c r="B1055" t="s">
        <v>117</v>
      </c>
      <c r="C1055" t="s">
        <v>152</v>
      </c>
      <c r="D1055" t="s">
        <v>590</v>
      </c>
    </row>
    <row r="1056" spans="1:4">
      <c r="B1056" t="s">
        <v>87</v>
      </c>
      <c r="C1056" t="s">
        <v>589</v>
      </c>
      <c r="D1056" t="s">
        <v>1796</v>
      </c>
    </row>
    <row r="1057" spans="1:4">
      <c r="C1057" t="s">
        <v>154</v>
      </c>
      <c r="D1057" t="s">
        <v>1908</v>
      </c>
    </row>
    <row r="1058" spans="1:4">
      <c r="A1058" t="s">
        <v>1798</v>
      </c>
      <c r="C1058" t="s">
        <v>96</v>
      </c>
      <c r="D1058" t="s">
        <v>592</v>
      </c>
    </row>
    <row r="1062" spans="1:4">
      <c r="D1062" t="s">
        <v>86</v>
      </c>
    </row>
    <row r="1063" spans="1:4">
      <c r="B1063" t="s">
        <v>76</v>
      </c>
      <c r="C1063" t="s">
        <v>131</v>
      </c>
      <c r="D1063" t="s">
        <v>594</v>
      </c>
    </row>
    <row r="1064" spans="1:4">
      <c r="B1064" t="s">
        <v>77</v>
      </c>
      <c r="C1064" t="s">
        <v>593</v>
      </c>
      <c r="D1064" t="s">
        <v>1826</v>
      </c>
    </row>
    <row r="1065" spans="1:4">
      <c r="C1065" t="s">
        <v>133</v>
      </c>
      <c r="D1065" t="s">
        <v>1909</v>
      </c>
    </row>
    <row r="1066" spans="1:4">
      <c r="A1066" t="s">
        <v>1798</v>
      </c>
      <c r="C1066" t="s">
        <v>141</v>
      </c>
      <c r="D1066" t="s">
        <v>596</v>
      </c>
    </row>
    <row r="1070" spans="1:4">
      <c r="D1070" t="s">
        <v>86</v>
      </c>
    </row>
    <row r="1071" spans="1:4">
      <c r="B1071" t="s">
        <v>76</v>
      </c>
      <c r="C1071" t="s">
        <v>131</v>
      </c>
      <c r="D1071" t="s">
        <v>598</v>
      </c>
    </row>
    <row r="1072" spans="1:4">
      <c r="B1072" t="s">
        <v>77</v>
      </c>
      <c r="C1072" t="s">
        <v>597</v>
      </c>
      <c r="D1072" t="s">
        <v>1796</v>
      </c>
    </row>
    <row r="1073" spans="1:4">
      <c r="C1073" t="s">
        <v>133</v>
      </c>
      <c r="D1073" t="s">
        <v>1910</v>
      </c>
    </row>
    <row r="1074" spans="1:4">
      <c r="A1074" t="s">
        <v>1798</v>
      </c>
      <c r="C1074" t="s">
        <v>141</v>
      </c>
      <c r="D1074" t="s">
        <v>600</v>
      </c>
    </row>
    <row r="1078" spans="1:4">
      <c r="D1078" t="s">
        <v>86</v>
      </c>
    </row>
    <row r="1079" spans="1:4">
      <c r="B1079" t="s">
        <v>76</v>
      </c>
      <c r="C1079" t="s">
        <v>131</v>
      </c>
      <c r="D1079" t="s">
        <v>603</v>
      </c>
    </row>
    <row r="1080" spans="1:4">
      <c r="B1080" t="s">
        <v>77</v>
      </c>
      <c r="C1080" t="s">
        <v>601</v>
      </c>
      <c r="D1080" t="s">
        <v>1796</v>
      </c>
    </row>
    <row r="1081" spans="1:4">
      <c r="C1081" t="s">
        <v>133</v>
      </c>
      <c r="D1081" t="s">
        <v>1911</v>
      </c>
    </row>
    <row r="1082" spans="1:4">
      <c r="A1082" t="s">
        <v>1798</v>
      </c>
      <c r="C1082" t="s">
        <v>602</v>
      </c>
      <c r="D1082" t="s">
        <v>605</v>
      </c>
    </row>
    <row r="1086" spans="1:4">
      <c r="D1086" t="s">
        <v>86</v>
      </c>
    </row>
    <row r="1087" spans="1:4">
      <c r="B1087" t="s">
        <v>76</v>
      </c>
      <c r="C1087" t="s">
        <v>131</v>
      </c>
      <c r="D1087" t="s">
        <v>606</v>
      </c>
    </row>
    <row r="1088" spans="1:4">
      <c r="B1088" t="s">
        <v>77</v>
      </c>
      <c r="C1088" t="s">
        <v>133</v>
      </c>
      <c r="D1088" t="s">
        <v>1826</v>
      </c>
    </row>
    <row r="1089" spans="1:4">
      <c r="C1089" t="s">
        <v>91</v>
      </c>
      <c r="D1089" t="s">
        <v>1911</v>
      </c>
    </row>
    <row r="1090" spans="1:4">
      <c r="A1090" t="s">
        <v>1798</v>
      </c>
      <c r="D1090" t="s">
        <v>605</v>
      </c>
    </row>
    <row r="1094" spans="1:4">
      <c r="D1094" t="s">
        <v>86</v>
      </c>
    </row>
    <row r="1095" spans="1:4">
      <c r="B1095" t="s">
        <v>76</v>
      </c>
      <c r="C1095" t="s">
        <v>607</v>
      </c>
      <c r="D1095" t="s">
        <v>608</v>
      </c>
    </row>
    <row r="1096" spans="1:4">
      <c r="B1096" t="s">
        <v>77</v>
      </c>
      <c r="C1096" t="s">
        <v>133</v>
      </c>
      <c r="D1096" t="s">
        <v>1826</v>
      </c>
    </row>
    <row r="1097" spans="1:4">
      <c r="C1097" t="s">
        <v>482</v>
      </c>
      <c r="D1097" t="s">
        <v>1912</v>
      </c>
    </row>
    <row r="1098" spans="1:4">
      <c r="A1098" t="s">
        <v>1798</v>
      </c>
      <c r="D1098" t="s">
        <v>610</v>
      </c>
    </row>
    <row r="1102" spans="1:4">
      <c r="D1102" t="s">
        <v>86</v>
      </c>
    </row>
    <row r="1103" spans="1:4">
      <c r="B1103" t="s">
        <v>76</v>
      </c>
      <c r="C1103" t="s">
        <v>131</v>
      </c>
      <c r="D1103" t="s">
        <v>612</v>
      </c>
    </row>
    <row r="1104" spans="1:4">
      <c r="B1104" t="s">
        <v>87</v>
      </c>
      <c r="C1104" t="s">
        <v>133</v>
      </c>
      <c r="D1104" t="s">
        <v>1796</v>
      </c>
    </row>
    <row r="1105" spans="1:4">
      <c r="C1105" t="s">
        <v>611</v>
      </c>
      <c r="D1105" t="s">
        <v>1913</v>
      </c>
    </row>
    <row r="1106" spans="1:4">
      <c r="A1106" t="s">
        <v>1798</v>
      </c>
      <c r="D1106" t="s">
        <v>614</v>
      </c>
    </row>
    <row r="1110" spans="1:4">
      <c r="D1110" t="s">
        <v>86</v>
      </c>
    </row>
    <row r="1111" spans="1:4">
      <c r="B1111" t="s">
        <v>117</v>
      </c>
      <c r="C1111" t="s">
        <v>152</v>
      </c>
      <c r="D1111" t="s">
        <v>617</v>
      </c>
    </row>
    <row r="1112" spans="1:4">
      <c r="B1112" t="s">
        <v>257</v>
      </c>
      <c r="C1112" t="s">
        <v>615</v>
      </c>
      <c r="D1112" t="s">
        <v>1796</v>
      </c>
    </row>
    <row r="1113" spans="1:4">
      <c r="C1113" t="s">
        <v>154</v>
      </c>
      <c r="D1113" t="s">
        <v>1914</v>
      </c>
    </row>
    <row r="1114" spans="1:4">
      <c r="A1114" t="s">
        <v>1798</v>
      </c>
      <c r="C1114" t="s">
        <v>616</v>
      </c>
      <c r="D1114" t="s">
        <v>619</v>
      </c>
    </row>
    <row r="1118" spans="1:4">
      <c r="D1118" t="s">
        <v>86</v>
      </c>
    </row>
    <row r="1119" spans="1:4">
      <c r="B1119" t="s">
        <v>76</v>
      </c>
      <c r="C1119" t="s">
        <v>131</v>
      </c>
      <c r="D1119" t="s">
        <v>620</v>
      </c>
    </row>
    <row r="1120" spans="1:4">
      <c r="B1120" t="s">
        <v>87</v>
      </c>
      <c r="C1120" t="s">
        <v>133</v>
      </c>
      <c r="D1120" t="s">
        <v>1796</v>
      </c>
    </row>
    <row r="1121" spans="1:4">
      <c r="C1121" t="s">
        <v>373</v>
      </c>
      <c r="D1121" t="s">
        <v>1915</v>
      </c>
    </row>
    <row r="1122" spans="1:4">
      <c r="A1122" t="s">
        <v>1798</v>
      </c>
      <c r="D1122" t="s">
        <v>622</v>
      </c>
    </row>
    <row r="1126" spans="1:4">
      <c r="D1126" t="s">
        <v>86</v>
      </c>
    </row>
    <row r="1127" spans="1:4">
      <c r="B1127" t="s">
        <v>76</v>
      </c>
      <c r="C1127" t="s">
        <v>131</v>
      </c>
      <c r="D1127" t="s">
        <v>625</v>
      </c>
    </row>
    <row r="1128" spans="1:4">
      <c r="B1128" t="s">
        <v>77</v>
      </c>
      <c r="C1128" t="s">
        <v>623</v>
      </c>
      <c r="D1128" t="s">
        <v>1796</v>
      </c>
    </row>
    <row r="1129" spans="1:4">
      <c r="C1129" t="s">
        <v>133</v>
      </c>
      <c r="D1129" t="s">
        <v>1916</v>
      </c>
    </row>
    <row r="1130" spans="1:4">
      <c r="A1130" t="s">
        <v>1798</v>
      </c>
      <c r="C1130" t="s">
        <v>624</v>
      </c>
      <c r="D1130" t="s">
        <v>627</v>
      </c>
    </row>
    <row r="1134" spans="1:4">
      <c r="D1134" t="s">
        <v>86</v>
      </c>
    </row>
    <row r="1135" spans="1:4">
      <c r="B1135" t="s">
        <v>117</v>
      </c>
      <c r="C1135" t="s">
        <v>152</v>
      </c>
      <c r="D1135" t="s">
        <v>629</v>
      </c>
    </row>
    <row r="1136" spans="1:4">
      <c r="B1136" t="s">
        <v>87</v>
      </c>
      <c r="C1136" t="s">
        <v>628</v>
      </c>
      <c r="D1136" t="s">
        <v>1826</v>
      </c>
    </row>
    <row r="1137" spans="1:4">
      <c r="C1137" t="s">
        <v>154</v>
      </c>
      <c r="D1137" t="s">
        <v>1917</v>
      </c>
    </row>
    <row r="1138" spans="1:4">
      <c r="A1138" t="s">
        <v>1798</v>
      </c>
      <c r="C1138" t="s">
        <v>150</v>
      </c>
      <c r="D1138" t="s">
        <v>631</v>
      </c>
    </row>
    <row r="1142" spans="1:4">
      <c r="D1142" t="s">
        <v>86</v>
      </c>
    </row>
    <row r="1143" spans="1:4">
      <c r="B1143" t="s">
        <v>76</v>
      </c>
      <c r="C1143" t="s">
        <v>131</v>
      </c>
      <c r="D1143" t="s">
        <v>633</v>
      </c>
    </row>
    <row r="1144" spans="1:4">
      <c r="B1144" t="s">
        <v>77</v>
      </c>
      <c r="C1144" t="s">
        <v>133</v>
      </c>
      <c r="D1144" t="s">
        <v>1796</v>
      </c>
    </row>
    <row r="1145" spans="1:4">
      <c r="C1145" t="s">
        <v>632</v>
      </c>
      <c r="D1145" t="s">
        <v>1918</v>
      </c>
    </row>
    <row r="1146" spans="1:4">
      <c r="A1146" t="s">
        <v>1798</v>
      </c>
      <c r="D1146" t="s">
        <v>635</v>
      </c>
    </row>
    <row r="1150" spans="1:4">
      <c r="D1150" t="s">
        <v>86</v>
      </c>
    </row>
    <row r="1151" spans="1:4">
      <c r="B1151" t="s">
        <v>76</v>
      </c>
      <c r="C1151" t="s">
        <v>131</v>
      </c>
      <c r="D1151" t="s">
        <v>637</v>
      </c>
    </row>
    <row r="1152" spans="1:4">
      <c r="B1152" t="s">
        <v>77</v>
      </c>
      <c r="C1152" t="s">
        <v>636</v>
      </c>
      <c r="D1152" t="s">
        <v>1796</v>
      </c>
    </row>
    <row r="1153" spans="1:4">
      <c r="C1153" t="s">
        <v>133</v>
      </c>
      <c r="D1153" t="s">
        <v>1918</v>
      </c>
    </row>
    <row r="1154" spans="1:4">
      <c r="A1154" t="s">
        <v>1798</v>
      </c>
      <c r="C1154" t="s">
        <v>373</v>
      </c>
      <c r="D1154" t="s">
        <v>635</v>
      </c>
    </row>
    <row r="1158" spans="1:4">
      <c r="D1158" t="s">
        <v>86</v>
      </c>
    </row>
    <row r="1159" spans="1:4">
      <c r="B1159" t="s">
        <v>76</v>
      </c>
      <c r="C1159" t="s">
        <v>131</v>
      </c>
      <c r="D1159" t="s">
        <v>639</v>
      </c>
    </row>
    <row r="1160" spans="1:4">
      <c r="B1160" t="s">
        <v>77</v>
      </c>
      <c r="C1160" t="s">
        <v>638</v>
      </c>
      <c r="D1160" t="s">
        <v>1796</v>
      </c>
    </row>
    <row r="1161" spans="1:4">
      <c r="C1161" t="s">
        <v>133</v>
      </c>
      <c r="D1161" t="s">
        <v>1918</v>
      </c>
    </row>
    <row r="1162" spans="1:4">
      <c r="A1162" t="s">
        <v>1798</v>
      </c>
      <c r="C1162" t="s">
        <v>91</v>
      </c>
      <c r="D1162" t="s">
        <v>635</v>
      </c>
    </row>
    <row r="1166" spans="1:4">
      <c r="D1166" t="s">
        <v>86</v>
      </c>
    </row>
    <row r="1167" spans="1:4">
      <c r="B1167" t="s">
        <v>76</v>
      </c>
      <c r="C1167" t="s">
        <v>131</v>
      </c>
      <c r="D1167" t="s">
        <v>640</v>
      </c>
    </row>
    <row r="1168" spans="1:4">
      <c r="B1168" t="s">
        <v>77</v>
      </c>
      <c r="C1168" t="s">
        <v>133</v>
      </c>
      <c r="D1168" t="s">
        <v>1796</v>
      </c>
    </row>
    <row r="1169" spans="1:4">
      <c r="C1169" t="s">
        <v>538</v>
      </c>
      <c r="D1169" t="s">
        <v>1919</v>
      </c>
    </row>
    <row r="1170" spans="1:4">
      <c r="A1170" t="s">
        <v>1798</v>
      </c>
      <c r="D1170" t="s">
        <v>642</v>
      </c>
    </row>
    <row r="1174" spans="1:4">
      <c r="D1174" t="s">
        <v>86</v>
      </c>
    </row>
    <row r="1175" spans="1:4">
      <c r="B1175" t="s">
        <v>76</v>
      </c>
      <c r="C1175" t="s">
        <v>131</v>
      </c>
      <c r="D1175" t="s">
        <v>644</v>
      </c>
    </row>
    <row r="1176" spans="1:4">
      <c r="B1176" t="s">
        <v>77</v>
      </c>
      <c r="C1176" t="s">
        <v>643</v>
      </c>
      <c r="D1176" t="s">
        <v>1796</v>
      </c>
    </row>
    <row r="1177" spans="1:4">
      <c r="C1177" t="s">
        <v>133</v>
      </c>
      <c r="D1177" t="s">
        <v>1920</v>
      </c>
    </row>
    <row r="1178" spans="1:4">
      <c r="A1178" t="s">
        <v>1798</v>
      </c>
      <c r="C1178" t="s">
        <v>232</v>
      </c>
      <c r="D1178" t="s">
        <v>646</v>
      </c>
    </row>
    <row r="1182" spans="1:4">
      <c r="D1182" t="s">
        <v>86</v>
      </c>
    </row>
    <row r="1183" spans="1:4">
      <c r="B1183" t="s">
        <v>76</v>
      </c>
      <c r="C1183" t="s">
        <v>131</v>
      </c>
      <c r="D1183" t="s">
        <v>648</v>
      </c>
    </row>
    <row r="1184" spans="1:4">
      <c r="B1184" t="s">
        <v>77</v>
      </c>
      <c r="C1184" t="s">
        <v>647</v>
      </c>
      <c r="D1184" t="s">
        <v>1796</v>
      </c>
    </row>
    <row r="1185" spans="1:4">
      <c r="C1185" t="s">
        <v>133</v>
      </c>
      <c r="D1185" t="s">
        <v>1921</v>
      </c>
    </row>
    <row r="1186" spans="1:4">
      <c r="A1186" t="s">
        <v>1798</v>
      </c>
      <c r="C1186" t="s">
        <v>141</v>
      </c>
      <c r="D1186" t="s">
        <v>650</v>
      </c>
    </row>
    <row r="1190" spans="1:4">
      <c r="D1190" t="s">
        <v>86</v>
      </c>
    </row>
    <row r="1191" spans="1:4">
      <c r="B1191" t="s">
        <v>76</v>
      </c>
      <c r="C1191" t="s">
        <v>131</v>
      </c>
      <c r="D1191" t="s">
        <v>169</v>
      </c>
    </row>
    <row r="1192" spans="1:4">
      <c r="B1192" t="s">
        <v>77</v>
      </c>
      <c r="C1192" t="s">
        <v>133</v>
      </c>
      <c r="D1192" t="s">
        <v>1796</v>
      </c>
    </row>
    <row r="1193" spans="1:4">
      <c r="C1193" t="s">
        <v>168</v>
      </c>
      <c r="D1193" t="s">
        <v>1922</v>
      </c>
    </row>
    <row r="1194" spans="1:4">
      <c r="A1194" t="s">
        <v>29</v>
      </c>
      <c r="D1194" t="s">
        <v>652</v>
      </c>
    </row>
    <row r="1198" spans="1:4">
      <c r="D1198" t="s">
        <v>86</v>
      </c>
    </row>
    <row r="1199" spans="1:4">
      <c r="B1199" t="s">
        <v>117</v>
      </c>
      <c r="C1199" t="s">
        <v>152</v>
      </c>
      <c r="D1199" t="s">
        <v>655</v>
      </c>
    </row>
    <row r="1200" spans="1:4">
      <c r="B1200" t="s">
        <v>87</v>
      </c>
      <c r="C1200" t="s">
        <v>653</v>
      </c>
      <c r="D1200" t="s">
        <v>1796</v>
      </c>
    </row>
    <row r="1201" spans="1:4">
      <c r="C1201" t="s">
        <v>154</v>
      </c>
      <c r="D1201" t="s">
        <v>1923</v>
      </c>
    </row>
    <row r="1202" spans="1:4">
      <c r="A1202" t="s">
        <v>1798</v>
      </c>
      <c r="C1202" t="s">
        <v>654</v>
      </c>
      <c r="D1202" t="s">
        <v>657</v>
      </c>
    </row>
    <row r="1203" spans="1:4">
      <c r="D1203" t="s">
        <v>1924</v>
      </c>
    </row>
    <row r="1207" spans="1:4">
      <c r="D1207" t="s">
        <v>86</v>
      </c>
    </row>
    <row r="1208" spans="1:4">
      <c r="B1208" t="s">
        <v>76</v>
      </c>
      <c r="C1208" t="s">
        <v>131</v>
      </c>
      <c r="D1208" t="s">
        <v>659</v>
      </c>
    </row>
    <row r="1209" spans="1:4">
      <c r="B1209" t="s">
        <v>77</v>
      </c>
      <c r="C1209" t="s">
        <v>133</v>
      </c>
      <c r="D1209" t="s">
        <v>1796</v>
      </c>
    </row>
    <row r="1210" spans="1:4">
      <c r="C1210" t="s">
        <v>91</v>
      </c>
      <c r="D1210" t="s">
        <v>1925</v>
      </c>
    </row>
    <row r="1211" spans="1:4">
      <c r="A1211" t="s">
        <v>1798</v>
      </c>
      <c r="D1211" t="s">
        <v>661</v>
      </c>
    </row>
    <row r="1215" spans="1:4">
      <c r="D1215" t="s">
        <v>86</v>
      </c>
    </row>
    <row r="1216" spans="1:4">
      <c r="B1216" t="s">
        <v>76</v>
      </c>
      <c r="C1216" t="s">
        <v>131</v>
      </c>
      <c r="D1216" t="s">
        <v>662</v>
      </c>
    </row>
    <row r="1217" spans="1:4">
      <c r="B1217" t="s">
        <v>77</v>
      </c>
      <c r="C1217" t="s">
        <v>133</v>
      </c>
      <c r="D1217" t="s">
        <v>1796</v>
      </c>
    </row>
    <row r="1218" spans="1:4">
      <c r="C1218" t="s">
        <v>141</v>
      </c>
      <c r="D1218" t="s">
        <v>1926</v>
      </c>
    </row>
    <row r="1219" spans="1:4">
      <c r="A1219" t="s">
        <v>1798</v>
      </c>
      <c r="D1219" t="s">
        <v>664</v>
      </c>
    </row>
    <row r="1223" spans="1:4">
      <c r="D1223" t="s">
        <v>86</v>
      </c>
    </row>
    <row r="1224" spans="1:4">
      <c r="B1224" t="s">
        <v>76</v>
      </c>
      <c r="C1224" t="s">
        <v>131</v>
      </c>
      <c r="D1224" t="s">
        <v>666</v>
      </c>
    </row>
    <row r="1225" spans="1:4">
      <c r="B1225" t="s">
        <v>77</v>
      </c>
      <c r="C1225" t="s">
        <v>665</v>
      </c>
      <c r="D1225" t="s">
        <v>1796</v>
      </c>
    </row>
    <row r="1226" spans="1:4">
      <c r="C1226" t="s">
        <v>133</v>
      </c>
      <c r="D1226" t="s">
        <v>1927</v>
      </c>
    </row>
    <row r="1227" spans="1:4">
      <c r="A1227" t="s">
        <v>1798</v>
      </c>
      <c r="C1227" t="s">
        <v>538</v>
      </c>
      <c r="D1227" t="s">
        <v>668</v>
      </c>
    </row>
    <row r="1231" spans="1:4">
      <c r="D1231" t="s">
        <v>86</v>
      </c>
    </row>
    <row r="1232" spans="1:4">
      <c r="B1232" t="s">
        <v>76</v>
      </c>
      <c r="C1232" t="s">
        <v>131</v>
      </c>
      <c r="D1232" t="s">
        <v>670</v>
      </c>
    </row>
    <row r="1233" spans="1:4">
      <c r="B1233" t="s">
        <v>77</v>
      </c>
      <c r="C1233" t="s">
        <v>669</v>
      </c>
      <c r="D1233" t="s">
        <v>1796</v>
      </c>
    </row>
    <row r="1234" spans="1:4">
      <c r="C1234" t="s">
        <v>133</v>
      </c>
      <c r="D1234" t="s">
        <v>1928</v>
      </c>
    </row>
    <row r="1235" spans="1:4">
      <c r="A1235" t="s">
        <v>1798</v>
      </c>
      <c r="C1235" t="s">
        <v>141</v>
      </c>
      <c r="D1235" t="s">
        <v>672</v>
      </c>
    </row>
    <row r="1239" spans="1:4">
      <c r="D1239" t="s">
        <v>86</v>
      </c>
    </row>
    <row r="1240" spans="1:4">
      <c r="B1240" t="s">
        <v>76</v>
      </c>
      <c r="C1240" t="s">
        <v>131</v>
      </c>
      <c r="D1240" t="s">
        <v>673</v>
      </c>
    </row>
    <row r="1241" spans="1:4">
      <c r="B1241" t="s">
        <v>77</v>
      </c>
      <c r="C1241" t="s">
        <v>172</v>
      </c>
      <c r="D1241" t="s">
        <v>1826</v>
      </c>
    </row>
    <row r="1242" spans="1:4">
      <c r="C1242" t="s">
        <v>133</v>
      </c>
      <c r="D1242" t="s">
        <v>1929</v>
      </c>
    </row>
    <row r="1243" spans="1:4">
      <c r="A1243" t="s">
        <v>1798</v>
      </c>
      <c r="C1243" t="s">
        <v>201</v>
      </c>
      <c r="D1243" t="s">
        <v>675</v>
      </c>
    </row>
    <row r="1247" spans="1:4">
      <c r="D1247" t="s">
        <v>86</v>
      </c>
    </row>
    <row r="1248" spans="1:4">
      <c r="B1248" t="s">
        <v>76</v>
      </c>
      <c r="C1248" t="s">
        <v>131</v>
      </c>
      <c r="D1248" t="s">
        <v>676</v>
      </c>
    </row>
    <row r="1249" spans="1:4">
      <c r="B1249" t="s">
        <v>77</v>
      </c>
      <c r="C1249" t="s">
        <v>172</v>
      </c>
      <c r="D1249" t="s">
        <v>1796</v>
      </c>
    </row>
    <row r="1250" spans="1:4">
      <c r="C1250" t="s">
        <v>133</v>
      </c>
      <c r="D1250" t="s">
        <v>1929</v>
      </c>
    </row>
    <row r="1251" spans="1:4">
      <c r="A1251" t="s">
        <v>1798</v>
      </c>
      <c r="C1251" t="s">
        <v>91</v>
      </c>
      <c r="D1251" t="s">
        <v>675</v>
      </c>
    </row>
    <row r="1255" spans="1:4">
      <c r="D1255" t="s">
        <v>86</v>
      </c>
    </row>
    <row r="1256" spans="1:4">
      <c r="B1256" t="s">
        <v>76</v>
      </c>
      <c r="C1256" t="s">
        <v>131</v>
      </c>
      <c r="D1256" t="s">
        <v>678</v>
      </c>
    </row>
    <row r="1257" spans="1:4">
      <c r="B1257" t="s">
        <v>77</v>
      </c>
      <c r="C1257" t="s">
        <v>677</v>
      </c>
      <c r="D1257" t="s">
        <v>1796</v>
      </c>
    </row>
    <row r="1258" spans="1:4">
      <c r="C1258" t="s">
        <v>133</v>
      </c>
      <c r="D1258" t="s">
        <v>1930</v>
      </c>
    </row>
    <row r="1259" spans="1:4">
      <c r="A1259" t="s">
        <v>1798</v>
      </c>
      <c r="C1259" t="s">
        <v>96</v>
      </c>
      <c r="D1259" t="s">
        <v>680</v>
      </c>
    </row>
    <row r="1263" spans="1:4">
      <c r="D1263" t="s">
        <v>86</v>
      </c>
    </row>
    <row r="1264" spans="1:4">
      <c r="B1264" t="s">
        <v>76</v>
      </c>
      <c r="C1264" t="s">
        <v>131</v>
      </c>
      <c r="D1264" t="s">
        <v>681</v>
      </c>
    </row>
    <row r="1265" spans="1:4">
      <c r="B1265" t="s">
        <v>77</v>
      </c>
      <c r="C1265" t="s">
        <v>133</v>
      </c>
      <c r="D1265" t="s">
        <v>1826</v>
      </c>
    </row>
    <row r="1266" spans="1:4">
      <c r="C1266" t="s">
        <v>91</v>
      </c>
      <c r="D1266" t="s">
        <v>1931</v>
      </c>
    </row>
    <row r="1267" spans="1:4">
      <c r="A1267" t="s">
        <v>1798</v>
      </c>
      <c r="D1267" t="s">
        <v>683</v>
      </c>
    </row>
    <row r="1271" spans="1:4">
      <c r="D1271" t="s">
        <v>86</v>
      </c>
    </row>
    <row r="1272" spans="1:4">
      <c r="B1272" t="s">
        <v>117</v>
      </c>
      <c r="C1272" t="s">
        <v>684</v>
      </c>
      <c r="D1272" t="s">
        <v>688</v>
      </c>
    </row>
    <row r="1273" spans="1:4">
      <c r="B1273" t="s">
        <v>87</v>
      </c>
      <c r="C1273" t="s">
        <v>685</v>
      </c>
      <c r="D1273" t="s">
        <v>1796</v>
      </c>
    </row>
    <row r="1274" spans="1:4">
      <c r="C1274" t="s">
        <v>686</v>
      </c>
      <c r="D1274" t="s">
        <v>1932</v>
      </c>
    </row>
    <row r="1275" spans="1:4">
      <c r="A1275" t="s">
        <v>1798</v>
      </c>
      <c r="C1275" t="s">
        <v>687</v>
      </c>
      <c r="D1275" t="s">
        <v>690</v>
      </c>
    </row>
    <row r="1279" spans="1:4">
      <c r="D1279" t="s">
        <v>86</v>
      </c>
    </row>
    <row r="1280" spans="1:4">
      <c r="B1280" t="s">
        <v>76</v>
      </c>
      <c r="C1280" t="s">
        <v>131</v>
      </c>
      <c r="D1280" t="s">
        <v>691</v>
      </c>
    </row>
    <row r="1281" spans="1:4">
      <c r="B1281" t="s">
        <v>77</v>
      </c>
      <c r="C1281" t="s">
        <v>133</v>
      </c>
      <c r="D1281" t="s">
        <v>1796</v>
      </c>
    </row>
    <row r="1282" spans="1:4">
      <c r="C1282" t="s">
        <v>508</v>
      </c>
      <c r="D1282" t="s">
        <v>1933</v>
      </c>
    </row>
    <row r="1283" spans="1:4">
      <c r="A1283" t="s">
        <v>1798</v>
      </c>
      <c r="D1283" t="s">
        <v>693</v>
      </c>
    </row>
    <row r="1287" spans="1:4">
      <c r="D1287" t="s">
        <v>86</v>
      </c>
    </row>
    <row r="1288" spans="1:4">
      <c r="B1288" t="s">
        <v>76</v>
      </c>
      <c r="C1288" t="s">
        <v>131</v>
      </c>
      <c r="D1288" t="s">
        <v>696</v>
      </c>
    </row>
    <row r="1289" spans="1:4">
      <c r="B1289" t="s">
        <v>77</v>
      </c>
      <c r="C1289" t="s">
        <v>694</v>
      </c>
      <c r="D1289" t="s">
        <v>1796</v>
      </c>
    </row>
    <row r="1290" spans="1:4">
      <c r="C1290" t="s">
        <v>133</v>
      </c>
      <c r="D1290" t="s">
        <v>1933</v>
      </c>
    </row>
    <row r="1291" spans="1:4">
      <c r="A1291" t="s">
        <v>1798</v>
      </c>
      <c r="C1291" t="s">
        <v>695</v>
      </c>
      <c r="D1291" t="s">
        <v>693</v>
      </c>
    </row>
    <row r="1295" spans="1:4">
      <c r="D1295" t="s">
        <v>86</v>
      </c>
    </row>
    <row r="1296" spans="1:4">
      <c r="B1296" t="s">
        <v>117</v>
      </c>
      <c r="C1296" t="s">
        <v>152</v>
      </c>
      <c r="D1296" t="s">
        <v>629</v>
      </c>
    </row>
    <row r="1297" spans="1:4">
      <c r="B1297" t="s">
        <v>87</v>
      </c>
      <c r="C1297" t="s">
        <v>697</v>
      </c>
      <c r="D1297" t="s">
        <v>1796</v>
      </c>
    </row>
    <row r="1298" spans="1:4">
      <c r="C1298" t="s">
        <v>154</v>
      </c>
      <c r="D1298" t="s">
        <v>1934</v>
      </c>
    </row>
    <row r="1299" spans="1:4">
      <c r="A1299" t="s">
        <v>1798</v>
      </c>
      <c r="C1299" t="s">
        <v>150</v>
      </c>
      <c r="D1299" t="s">
        <v>699</v>
      </c>
    </row>
    <row r="1303" spans="1:4">
      <c r="D1303" t="s">
        <v>86</v>
      </c>
    </row>
    <row r="1304" spans="1:4">
      <c r="B1304" t="s">
        <v>76</v>
      </c>
      <c r="C1304" t="s">
        <v>131</v>
      </c>
      <c r="D1304" t="s">
        <v>702</v>
      </c>
    </row>
    <row r="1305" spans="1:4">
      <c r="B1305" t="s">
        <v>77</v>
      </c>
      <c r="C1305" t="s">
        <v>700</v>
      </c>
      <c r="D1305" t="s">
        <v>1796</v>
      </c>
    </row>
    <row r="1306" spans="1:4">
      <c r="C1306" t="s">
        <v>133</v>
      </c>
      <c r="D1306" t="s">
        <v>1935</v>
      </c>
    </row>
    <row r="1307" spans="1:4">
      <c r="A1307" t="s">
        <v>1798</v>
      </c>
      <c r="C1307" t="s">
        <v>701</v>
      </c>
      <c r="D1307" t="s">
        <v>704</v>
      </c>
    </row>
    <row r="1311" spans="1:4">
      <c r="D1311" t="s">
        <v>86</v>
      </c>
    </row>
    <row r="1312" spans="1:4">
      <c r="B1312" t="s">
        <v>117</v>
      </c>
      <c r="C1312" t="s">
        <v>152</v>
      </c>
      <c r="D1312" t="s">
        <v>706</v>
      </c>
    </row>
    <row r="1313" spans="1:4">
      <c r="B1313" t="s">
        <v>87</v>
      </c>
      <c r="C1313" t="s">
        <v>705</v>
      </c>
      <c r="D1313" t="s">
        <v>1796</v>
      </c>
    </row>
    <row r="1314" spans="1:4">
      <c r="C1314" t="s">
        <v>154</v>
      </c>
      <c r="D1314" t="s">
        <v>1936</v>
      </c>
    </row>
    <row r="1315" spans="1:4">
      <c r="A1315" t="s">
        <v>1798</v>
      </c>
      <c r="C1315" t="s">
        <v>338</v>
      </c>
      <c r="D1315" t="s">
        <v>708</v>
      </c>
    </row>
    <row r="1319" spans="1:4">
      <c r="D1319" t="s">
        <v>86</v>
      </c>
    </row>
    <row r="1320" spans="1:4">
      <c r="B1320" t="s">
        <v>76</v>
      </c>
      <c r="C1320" t="s">
        <v>131</v>
      </c>
      <c r="D1320" t="s">
        <v>711</v>
      </c>
    </row>
    <row r="1321" spans="1:4">
      <c r="B1321" t="s">
        <v>77</v>
      </c>
      <c r="C1321" t="s">
        <v>709</v>
      </c>
      <c r="D1321" t="s">
        <v>1796</v>
      </c>
    </row>
    <row r="1322" spans="1:4">
      <c r="C1322" t="s">
        <v>133</v>
      </c>
      <c r="D1322" t="s">
        <v>1937</v>
      </c>
    </row>
    <row r="1323" spans="1:4">
      <c r="A1323" t="s">
        <v>1798</v>
      </c>
      <c r="C1323" t="s">
        <v>710</v>
      </c>
      <c r="D1323" t="s">
        <v>713</v>
      </c>
    </row>
    <row r="1327" spans="1:4">
      <c r="D1327" t="s">
        <v>86</v>
      </c>
    </row>
    <row r="1328" spans="1:4">
      <c r="B1328" t="s">
        <v>76</v>
      </c>
      <c r="C1328" t="s">
        <v>131</v>
      </c>
      <c r="D1328" t="s">
        <v>714</v>
      </c>
    </row>
    <row r="1329" spans="1:4">
      <c r="B1329" t="s">
        <v>77</v>
      </c>
      <c r="C1329" t="s">
        <v>133</v>
      </c>
      <c r="D1329" t="s">
        <v>1796</v>
      </c>
    </row>
    <row r="1330" spans="1:4">
      <c r="C1330" t="s">
        <v>390</v>
      </c>
      <c r="D1330" t="s">
        <v>1938</v>
      </c>
    </row>
    <row r="1331" spans="1:4">
      <c r="A1331" t="s">
        <v>1798</v>
      </c>
      <c r="D1331" t="s">
        <v>716</v>
      </c>
    </row>
    <row r="1335" spans="1:4">
      <c r="D1335" t="s">
        <v>86</v>
      </c>
    </row>
    <row r="1336" spans="1:4">
      <c r="B1336" t="s">
        <v>76</v>
      </c>
      <c r="C1336" t="s">
        <v>131</v>
      </c>
      <c r="D1336" t="s">
        <v>718</v>
      </c>
    </row>
    <row r="1337" spans="1:4">
      <c r="B1337" t="s">
        <v>87</v>
      </c>
      <c r="C1337" t="s">
        <v>717</v>
      </c>
      <c r="D1337" t="s">
        <v>1796</v>
      </c>
    </row>
    <row r="1338" spans="1:4">
      <c r="C1338" t="s">
        <v>133</v>
      </c>
      <c r="D1338" t="s">
        <v>1939</v>
      </c>
    </row>
    <row r="1339" spans="1:4">
      <c r="A1339" t="s">
        <v>1798</v>
      </c>
      <c r="C1339" t="s">
        <v>390</v>
      </c>
      <c r="D1339" t="s">
        <v>720</v>
      </c>
    </row>
    <row r="1343" spans="1:4">
      <c r="D1343" t="s">
        <v>86</v>
      </c>
    </row>
    <row r="1344" spans="1:4">
      <c r="B1344" t="s">
        <v>76</v>
      </c>
      <c r="C1344" t="s">
        <v>131</v>
      </c>
      <c r="D1344" t="s">
        <v>723</v>
      </c>
    </row>
    <row r="1345" spans="1:4">
      <c r="C1345" t="s">
        <v>721</v>
      </c>
      <c r="D1345" t="s">
        <v>1826</v>
      </c>
    </row>
    <row r="1346" spans="1:4">
      <c r="C1346" t="s">
        <v>133</v>
      </c>
      <c r="D1346" t="s">
        <v>1940</v>
      </c>
    </row>
    <row r="1347" spans="1:4">
      <c r="A1347" t="s">
        <v>1798</v>
      </c>
      <c r="C1347" t="s">
        <v>722</v>
      </c>
      <c r="D1347" t="s">
        <v>725</v>
      </c>
    </row>
    <row r="1351" spans="1:4">
      <c r="D1351" t="s">
        <v>86</v>
      </c>
    </row>
    <row r="1352" spans="1:4">
      <c r="B1352" t="s">
        <v>76</v>
      </c>
      <c r="C1352" t="s">
        <v>131</v>
      </c>
      <c r="D1352" t="s">
        <v>727</v>
      </c>
    </row>
    <row r="1353" spans="1:4">
      <c r="B1353" t="s">
        <v>77</v>
      </c>
      <c r="C1353" t="s">
        <v>726</v>
      </c>
      <c r="D1353" t="s">
        <v>1826</v>
      </c>
    </row>
    <row r="1354" spans="1:4">
      <c r="C1354" t="s">
        <v>133</v>
      </c>
      <c r="D1354" t="s">
        <v>1940</v>
      </c>
    </row>
    <row r="1355" spans="1:4">
      <c r="A1355" t="s">
        <v>1798</v>
      </c>
      <c r="C1355" t="s">
        <v>161</v>
      </c>
      <c r="D1355" t="s">
        <v>725</v>
      </c>
    </row>
    <row r="1359" spans="1:4">
      <c r="D1359" t="s">
        <v>86</v>
      </c>
    </row>
    <row r="1360" spans="1:4">
      <c r="B1360" t="s">
        <v>76</v>
      </c>
      <c r="C1360" t="s">
        <v>131</v>
      </c>
      <c r="D1360" t="s">
        <v>729</v>
      </c>
    </row>
    <row r="1361" spans="1:4">
      <c r="B1361" t="s">
        <v>77</v>
      </c>
      <c r="C1361" t="s">
        <v>133</v>
      </c>
      <c r="D1361" t="s">
        <v>1796</v>
      </c>
    </row>
    <row r="1362" spans="1:4">
      <c r="C1362" t="s">
        <v>728</v>
      </c>
      <c r="D1362" t="s">
        <v>1941</v>
      </c>
    </row>
    <row r="1363" spans="1:4">
      <c r="A1363" t="s">
        <v>1798</v>
      </c>
      <c r="D1363" t="s">
        <v>731</v>
      </c>
    </row>
    <row r="1367" spans="1:4">
      <c r="D1367" t="s">
        <v>86</v>
      </c>
    </row>
    <row r="1368" spans="1:4">
      <c r="B1368" t="s">
        <v>76</v>
      </c>
      <c r="C1368" t="s">
        <v>131</v>
      </c>
      <c r="D1368" t="s">
        <v>732</v>
      </c>
    </row>
    <row r="1369" spans="1:4">
      <c r="B1369" t="s">
        <v>77</v>
      </c>
      <c r="C1369" t="s">
        <v>133</v>
      </c>
      <c r="D1369" t="s">
        <v>1796</v>
      </c>
    </row>
    <row r="1370" spans="1:4">
      <c r="C1370" t="s">
        <v>141</v>
      </c>
      <c r="D1370" t="s">
        <v>1942</v>
      </c>
    </row>
    <row r="1371" spans="1:4">
      <c r="A1371" t="s">
        <v>1798</v>
      </c>
      <c r="D1371" t="s">
        <v>734</v>
      </c>
    </row>
    <row r="1375" spans="1:4">
      <c r="D1375" t="s">
        <v>86</v>
      </c>
    </row>
    <row r="1376" spans="1:4">
      <c r="B1376" t="s">
        <v>117</v>
      </c>
      <c r="C1376" t="s">
        <v>152</v>
      </c>
      <c r="D1376" t="s">
        <v>736</v>
      </c>
    </row>
    <row r="1377" spans="1:4">
      <c r="B1377" t="s">
        <v>87</v>
      </c>
      <c r="C1377" t="s">
        <v>735</v>
      </c>
      <c r="D1377" t="s">
        <v>1796</v>
      </c>
    </row>
    <row r="1378" spans="1:4">
      <c r="C1378" t="s">
        <v>154</v>
      </c>
      <c r="D1378" t="s">
        <v>1943</v>
      </c>
    </row>
    <row r="1379" spans="1:4">
      <c r="A1379" t="s">
        <v>1798</v>
      </c>
      <c r="C1379" t="s">
        <v>141</v>
      </c>
      <c r="D1379" t="s">
        <v>738</v>
      </c>
    </row>
    <row r="1383" spans="1:4">
      <c r="D1383" t="s">
        <v>86</v>
      </c>
    </row>
    <row r="1384" spans="1:4">
      <c r="B1384" t="s">
        <v>76</v>
      </c>
      <c r="C1384" t="s">
        <v>131</v>
      </c>
      <c r="D1384" t="s">
        <v>740</v>
      </c>
    </row>
    <row r="1385" spans="1:4">
      <c r="B1385" t="s">
        <v>77</v>
      </c>
      <c r="C1385" t="s">
        <v>739</v>
      </c>
      <c r="D1385" t="s">
        <v>1826</v>
      </c>
    </row>
    <row r="1386" spans="1:4">
      <c r="C1386" t="s">
        <v>133</v>
      </c>
      <c r="D1386" t="s">
        <v>1944</v>
      </c>
    </row>
    <row r="1387" spans="1:4">
      <c r="A1387" t="s">
        <v>1798</v>
      </c>
      <c r="C1387" t="s">
        <v>91</v>
      </c>
      <c r="D1387" t="s">
        <v>742</v>
      </c>
    </row>
    <row r="1391" spans="1:4">
      <c r="D1391" t="s">
        <v>86</v>
      </c>
    </row>
    <row r="1392" spans="1:4">
      <c r="B1392" t="s">
        <v>117</v>
      </c>
      <c r="C1392" t="s">
        <v>152</v>
      </c>
      <c r="D1392" t="s">
        <v>629</v>
      </c>
    </row>
    <row r="1393" spans="1:4">
      <c r="B1393" t="s">
        <v>87</v>
      </c>
      <c r="C1393" t="s">
        <v>743</v>
      </c>
      <c r="D1393" t="s">
        <v>1796</v>
      </c>
    </row>
    <row r="1394" spans="1:4">
      <c r="C1394" t="s">
        <v>154</v>
      </c>
      <c r="D1394" t="s">
        <v>1945</v>
      </c>
    </row>
    <row r="1395" spans="1:4">
      <c r="A1395" t="s">
        <v>1798</v>
      </c>
      <c r="C1395" t="s">
        <v>150</v>
      </c>
      <c r="D1395" t="s">
        <v>745</v>
      </c>
    </row>
    <row r="1399" spans="1:4">
      <c r="D1399" t="s">
        <v>86</v>
      </c>
    </row>
    <row r="1400" spans="1:4">
      <c r="B1400" t="s">
        <v>76</v>
      </c>
      <c r="C1400" t="s">
        <v>131</v>
      </c>
      <c r="D1400" t="s">
        <v>746</v>
      </c>
    </row>
    <row r="1401" spans="1:4">
      <c r="B1401" t="s">
        <v>77</v>
      </c>
      <c r="C1401" t="s">
        <v>133</v>
      </c>
      <c r="D1401" t="s">
        <v>1796</v>
      </c>
    </row>
    <row r="1402" spans="1:4">
      <c r="C1402" t="s">
        <v>141</v>
      </c>
      <c r="D1402" t="s">
        <v>1946</v>
      </c>
    </row>
    <row r="1403" spans="1:4">
      <c r="A1403" t="s">
        <v>1798</v>
      </c>
      <c r="D1403" t="s">
        <v>748</v>
      </c>
    </row>
    <row r="1407" spans="1:4">
      <c r="D1407" t="s">
        <v>86</v>
      </c>
    </row>
    <row r="1408" spans="1:4">
      <c r="B1408" t="s">
        <v>76</v>
      </c>
      <c r="C1408" t="s">
        <v>131</v>
      </c>
      <c r="D1408" t="s">
        <v>750</v>
      </c>
    </row>
    <row r="1409" spans="1:4">
      <c r="B1409" t="s">
        <v>77</v>
      </c>
      <c r="C1409" t="s">
        <v>749</v>
      </c>
      <c r="D1409" t="s">
        <v>1796</v>
      </c>
    </row>
    <row r="1410" spans="1:4">
      <c r="C1410" t="s">
        <v>133</v>
      </c>
      <c r="D1410" t="s">
        <v>1947</v>
      </c>
    </row>
    <row r="1411" spans="1:4">
      <c r="A1411" t="s">
        <v>1798</v>
      </c>
      <c r="C1411" t="s">
        <v>538</v>
      </c>
      <c r="D1411" t="s">
        <v>752</v>
      </c>
    </row>
    <row r="1415" spans="1:4">
      <c r="D1415" t="s">
        <v>86</v>
      </c>
    </row>
    <row r="1416" spans="1:4">
      <c r="B1416" t="s">
        <v>76</v>
      </c>
      <c r="C1416" t="s">
        <v>131</v>
      </c>
      <c r="D1416" t="s">
        <v>753</v>
      </c>
    </row>
    <row r="1417" spans="1:4">
      <c r="B1417" t="s">
        <v>77</v>
      </c>
      <c r="C1417" t="s">
        <v>133</v>
      </c>
      <c r="D1417" t="s">
        <v>1796</v>
      </c>
    </row>
    <row r="1418" spans="1:4">
      <c r="C1418" t="s">
        <v>390</v>
      </c>
      <c r="D1418" t="s">
        <v>1948</v>
      </c>
    </row>
    <row r="1419" spans="1:4">
      <c r="A1419" t="s">
        <v>1798</v>
      </c>
      <c r="D1419" t="s">
        <v>755</v>
      </c>
    </row>
    <row r="1423" spans="1:4">
      <c r="D1423" t="s">
        <v>86</v>
      </c>
    </row>
    <row r="1424" spans="1:4">
      <c r="B1424" t="s">
        <v>117</v>
      </c>
      <c r="C1424" t="s">
        <v>152</v>
      </c>
      <c r="D1424" t="s">
        <v>757</v>
      </c>
    </row>
    <row r="1425" spans="1:4">
      <c r="B1425" t="s">
        <v>87</v>
      </c>
      <c r="C1425" t="s">
        <v>756</v>
      </c>
      <c r="D1425" t="s">
        <v>1796</v>
      </c>
    </row>
    <row r="1426" spans="1:4">
      <c r="C1426" t="s">
        <v>154</v>
      </c>
      <c r="D1426" t="s">
        <v>1949</v>
      </c>
    </row>
    <row r="1427" spans="1:4">
      <c r="A1427" t="s">
        <v>29</v>
      </c>
      <c r="C1427" t="s">
        <v>185</v>
      </c>
      <c r="D1427" t="s">
        <v>759</v>
      </c>
    </row>
    <row r="1431" spans="1:4">
      <c r="D1431" t="s">
        <v>86</v>
      </c>
    </row>
    <row r="1432" spans="1:4">
      <c r="B1432" t="s">
        <v>117</v>
      </c>
      <c r="C1432" t="s">
        <v>152</v>
      </c>
      <c r="D1432" t="s">
        <v>761</v>
      </c>
    </row>
    <row r="1433" spans="1:4">
      <c r="B1433" t="s">
        <v>87</v>
      </c>
      <c r="C1433" t="s">
        <v>760</v>
      </c>
      <c r="D1433" t="s">
        <v>1796</v>
      </c>
    </row>
    <row r="1434" spans="1:4">
      <c r="C1434" t="s">
        <v>154</v>
      </c>
      <c r="D1434" t="s">
        <v>1949</v>
      </c>
    </row>
    <row r="1435" spans="1:4">
      <c r="A1435" t="s">
        <v>1798</v>
      </c>
      <c r="C1435" t="s">
        <v>338</v>
      </c>
      <c r="D1435" t="s">
        <v>759</v>
      </c>
    </row>
    <row r="1439" spans="1:4">
      <c r="D1439" t="s">
        <v>86</v>
      </c>
    </row>
    <row r="1440" spans="1:4">
      <c r="B1440" t="s">
        <v>76</v>
      </c>
      <c r="C1440" t="s">
        <v>131</v>
      </c>
      <c r="D1440" t="s">
        <v>763</v>
      </c>
    </row>
    <row r="1441" spans="1:4">
      <c r="B1441" t="s">
        <v>77</v>
      </c>
      <c r="C1441" t="s">
        <v>133</v>
      </c>
      <c r="D1441" t="s">
        <v>1796</v>
      </c>
    </row>
    <row r="1442" spans="1:4">
      <c r="C1442" t="s">
        <v>762</v>
      </c>
      <c r="D1442" t="s">
        <v>1949</v>
      </c>
    </row>
    <row r="1443" spans="1:4">
      <c r="A1443" t="s">
        <v>1798</v>
      </c>
      <c r="D1443" t="s">
        <v>759</v>
      </c>
    </row>
    <row r="1447" spans="1:4">
      <c r="D1447" t="s">
        <v>86</v>
      </c>
    </row>
    <row r="1448" spans="1:4">
      <c r="B1448" t="s">
        <v>76</v>
      </c>
      <c r="C1448" t="s">
        <v>131</v>
      </c>
      <c r="D1448" t="s">
        <v>765</v>
      </c>
    </row>
    <row r="1449" spans="1:4">
      <c r="B1449" t="s">
        <v>87</v>
      </c>
      <c r="C1449" t="s">
        <v>764</v>
      </c>
      <c r="D1449" t="s">
        <v>1796</v>
      </c>
    </row>
    <row r="1450" spans="1:4">
      <c r="C1450" t="s">
        <v>133</v>
      </c>
      <c r="D1450" t="s">
        <v>1949</v>
      </c>
    </row>
    <row r="1451" spans="1:4">
      <c r="A1451" t="s">
        <v>1798</v>
      </c>
      <c r="C1451" t="s">
        <v>141</v>
      </c>
      <c r="D1451" t="s">
        <v>759</v>
      </c>
    </row>
    <row r="1455" spans="1:4">
      <c r="D1455" t="s">
        <v>86</v>
      </c>
    </row>
    <row r="1456" spans="1:4">
      <c r="B1456" t="s">
        <v>76</v>
      </c>
      <c r="C1456" t="s">
        <v>607</v>
      </c>
      <c r="D1456" t="s">
        <v>767</v>
      </c>
    </row>
    <row r="1457" spans="1:4">
      <c r="B1457" t="s">
        <v>77</v>
      </c>
      <c r="C1457" t="s">
        <v>133</v>
      </c>
      <c r="D1457" t="s">
        <v>1796</v>
      </c>
    </row>
    <row r="1458" spans="1:4">
      <c r="C1458" t="s">
        <v>766</v>
      </c>
      <c r="D1458" t="s">
        <v>1950</v>
      </c>
    </row>
    <row r="1459" spans="1:4">
      <c r="A1459" t="s">
        <v>1798</v>
      </c>
      <c r="D1459" t="s">
        <v>769</v>
      </c>
    </row>
    <row r="1463" spans="1:4">
      <c r="D1463" t="s">
        <v>86</v>
      </c>
    </row>
    <row r="1464" spans="1:4">
      <c r="B1464" t="s">
        <v>76</v>
      </c>
      <c r="C1464" t="s">
        <v>131</v>
      </c>
      <c r="D1464" t="s">
        <v>770</v>
      </c>
    </row>
    <row r="1465" spans="1:4">
      <c r="B1465" t="s">
        <v>77</v>
      </c>
      <c r="C1465" t="s">
        <v>133</v>
      </c>
      <c r="D1465" t="s">
        <v>1796</v>
      </c>
    </row>
    <row r="1466" spans="1:4">
      <c r="C1466" t="s">
        <v>141</v>
      </c>
      <c r="D1466" t="s">
        <v>1950</v>
      </c>
    </row>
    <row r="1467" spans="1:4">
      <c r="A1467" t="s">
        <v>1798</v>
      </c>
      <c r="D1467" t="s">
        <v>769</v>
      </c>
    </row>
    <row r="1471" spans="1:4">
      <c r="D1471" t="s">
        <v>86</v>
      </c>
    </row>
    <row r="1472" spans="1:4">
      <c r="B1472" t="s">
        <v>76</v>
      </c>
      <c r="C1472" t="s">
        <v>131</v>
      </c>
      <c r="D1472" t="s">
        <v>771</v>
      </c>
    </row>
    <row r="1473" spans="1:4">
      <c r="B1473" t="s">
        <v>77</v>
      </c>
      <c r="C1473" t="s">
        <v>133</v>
      </c>
      <c r="D1473" t="s">
        <v>1826</v>
      </c>
    </row>
    <row r="1474" spans="1:4">
      <c r="C1474" t="s">
        <v>555</v>
      </c>
      <c r="D1474" t="s">
        <v>1951</v>
      </c>
    </row>
    <row r="1475" spans="1:4">
      <c r="A1475" t="s">
        <v>1798</v>
      </c>
      <c r="D1475" t="s">
        <v>773</v>
      </c>
    </row>
    <row r="1479" spans="1:4">
      <c r="D1479" t="s">
        <v>86</v>
      </c>
    </row>
    <row r="1480" spans="1:4">
      <c r="B1480" t="s">
        <v>76</v>
      </c>
      <c r="C1480" t="s">
        <v>774</v>
      </c>
      <c r="D1480" t="s">
        <v>777</v>
      </c>
    </row>
    <row r="1481" spans="1:4">
      <c r="B1481" t="s">
        <v>87</v>
      </c>
      <c r="C1481" t="s">
        <v>775</v>
      </c>
      <c r="D1481" t="s">
        <v>1796</v>
      </c>
    </row>
    <row r="1482" spans="1:4">
      <c r="C1482" t="s">
        <v>776</v>
      </c>
      <c r="D1482" t="s">
        <v>1952</v>
      </c>
    </row>
    <row r="1483" spans="1:4">
      <c r="A1483" t="s">
        <v>1798</v>
      </c>
      <c r="C1483" t="s">
        <v>190</v>
      </c>
      <c r="D1483" t="s">
        <v>779</v>
      </c>
    </row>
    <row r="1487" spans="1:4">
      <c r="D1487" t="s">
        <v>86</v>
      </c>
    </row>
    <row r="1488" spans="1:4">
      <c r="B1488" t="s">
        <v>76</v>
      </c>
      <c r="C1488" t="s">
        <v>426</v>
      </c>
      <c r="D1488" t="s">
        <v>777</v>
      </c>
    </row>
    <row r="1489" spans="1:4">
      <c r="B1489" t="s">
        <v>87</v>
      </c>
      <c r="C1489" t="s">
        <v>775</v>
      </c>
      <c r="D1489" t="s">
        <v>1796</v>
      </c>
    </row>
    <row r="1490" spans="1:4">
      <c r="C1490" t="s">
        <v>427</v>
      </c>
      <c r="D1490" t="s">
        <v>1952</v>
      </c>
    </row>
    <row r="1491" spans="1:4">
      <c r="A1491" t="s">
        <v>1798</v>
      </c>
      <c r="C1491" t="s">
        <v>190</v>
      </c>
      <c r="D1491" t="s">
        <v>779</v>
      </c>
    </row>
    <row r="1495" spans="1:4">
      <c r="D1495" t="s">
        <v>86</v>
      </c>
    </row>
    <row r="1496" spans="1:4">
      <c r="B1496" t="s">
        <v>76</v>
      </c>
      <c r="C1496" t="s">
        <v>780</v>
      </c>
      <c r="D1496" t="s">
        <v>784</v>
      </c>
    </row>
    <row r="1497" spans="1:4">
      <c r="B1497" t="s">
        <v>77</v>
      </c>
      <c r="C1497" t="s">
        <v>781</v>
      </c>
      <c r="D1497" t="s">
        <v>1826</v>
      </c>
    </row>
    <row r="1498" spans="1:4">
      <c r="C1498" t="s">
        <v>782</v>
      </c>
      <c r="D1498" t="s">
        <v>1952</v>
      </c>
    </row>
    <row r="1499" spans="1:4">
      <c r="A1499" t="s">
        <v>1798</v>
      </c>
      <c r="C1499" t="s">
        <v>783</v>
      </c>
      <c r="D1499" t="s">
        <v>779</v>
      </c>
    </row>
    <row r="1503" spans="1:4">
      <c r="D1503" t="s">
        <v>86</v>
      </c>
    </row>
    <row r="1504" spans="1:4">
      <c r="B1504" t="s">
        <v>76</v>
      </c>
      <c r="C1504" t="s">
        <v>785</v>
      </c>
      <c r="D1504" t="s">
        <v>784</v>
      </c>
    </row>
    <row r="1505" spans="1:4">
      <c r="B1505" t="s">
        <v>77</v>
      </c>
      <c r="C1505" t="s">
        <v>786</v>
      </c>
      <c r="D1505" t="s">
        <v>1796</v>
      </c>
    </row>
    <row r="1506" spans="1:4">
      <c r="C1506" t="s">
        <v>787</v>
      </c>
      <c r="D1506" t="s">
        <v>1952</v>
      </c>
    </row>
    <row r="1507" spans="1:4">
      <c r="A1507" t="s">
        <v>1798</v>
      </c>
      <c r="C1507" t="s">
        <v>783</v>
      </c>
      <c r="D1507" t="s">
        <v>779</v>
      </c>
    </row>
    <row r="1511" spans="1:4">
      <c r="D1511" t="s">
        <v>86</v>
      </c>
    </row>
    <row r="1512" spans="1:4">
      <c r="B1512" t="s">
        <v>76</v>
      </c>
      <c r="C1512" t="s">
        <v>785</v>
      </c>
      <c r="D1512" t="s">
        <v>777</v>
      </c>
    </row>
    <row r="1513" spans="1:4">
      <c r="B1513" t="s">
        <v>87</v>
      </c>
      <c r="C1513" t="s">
        <v>775</v>
      </c>
      <c r="D1513" t="s">
        <v>1796</v>
      </c>
    </row>
    <row r="1514" spans="1:4">
      <c r="C1514" t="s">
        <v>787</v>
      </c>
      <c r="D1514" t="s">
        <v>1952</v>
      </c>
    </row>
    <row r="1515" spans="1:4">
      <c r="A1515" t="s">
        <v>1798</v>
      </c>
      <c r="C1515" t="s">
        <v>190</v>
      </c>
      <c r="D1515" t="s">
        <v>779</v>
      </c>
    </row>
    <row r="1519" spans="1:4">
      <c r="D1519" t="s">
        <v>86</v>
      </c>
    </row>
    <row r="1520" spans="1:4">
      <c r="B1520" t="s">
        <v>76</v>
      </c>
      <c r="C1520" t="s">
        <v>788</v>
      </c>
      <c r="D1520" t="s">
        <v>777</v>
      </c>
    </row>
    <row r="1521" spans="1:4">
      <c r="B1521" t="s">
        <v>87</v>
      </c>
      <c r="C1521" t="s">
        <v>775</v>
      </c>
      <c r="D1521" t="s">
        <v>1796</v>
      </c>
    </row>
    <row r="1522" spans="1:4">
      <c r="C1522" t="s">
        <v>789</v>
      </c>
      <c r="D1522" t="s">
        <v>1952</v>
      </c>
    </row>
    <row r="1523" spans="1:4">
      <c r="A1523" t="s">
        <v>1798</v>
      </c>
      <c r="C1523" t="s">
        <v>190</v>
      </c>
      <c r="D1523" t="s">
        <v>779</v>
      </c>
    </row>
    <row r="1527" spans="1:4">
      <c r="D1527" t="s">
        <v>86</v>
      </c>
    </row>
    <row r="1528" spans="1:4">
      <c r="B1528" t="s">
        <v>76</v>
      </c>
      <c r="C1528" t="s">
        <v>790</v>
      </c>
      <c r="D1528" t="s">
        <v>784</v>
      </c>
    </row>
    <row r="1529" spans="1:4">
      <c r="B1529" t="s">
        <v>77</v>
      </c>
      <c r="C1529" t="s">
        <v>791</v>
      </c>
      <c r="D1529" t="s">
        <v>1876</v>
      </c>
    </row>
    <row r="1530" spans="1:4">
      <c r="C1530" t="s">
        <v>792</v>
      </c>
      <c r="D1530" t="s">
        <v>1952</v>
      </c>
    </row>
    <row r="1531" spans="1:4">
      <c r="A1531" t="s">
        <v>1798</v>
      </c>
      <c r="C1531" t="s">
        <v>783</v>
      </c>
      <c r="D1531" t="s">
        <v>779</v>
      </c>
    </row>
    <row r="1535" spans="1:4">
      <c r="D1535" t="s">
        <v>86</v>
      </c>
    </row>
    <row r="1536" spans="1:4">
      <c r="B1536" t="s">
        <v>76</v>
      </c>
      <c r="C1536" t="s">
        <v>793</v>
      </c>
      <c r="D1536" t="s">
        <v>784</v>
      </c>
    </row>
    <row r="1537" spans="1:4">
      <c r="B1537" t="s">
        <v>77</v>
      </c>
      <c r="C1537" t="s">
        <v>794</v>
      </c>
      <c r="D1537" t="s">
        <v>1826</v>
      </c>
    </row>
    <row r="1538" spans="1:4">
      <c r="C1538" t="s">
        <v>795</v>
      </c>
      <c r="D1538" t="s">
        <v>1952</v>
      </c>
    </row>
    <row r="1539" spans="1:4">
      <c r="A1539" t="s">
        <v>1798</v>
      </c>
      <c r="C1539" t="s">
        <v>783</v>
      </c>
      <c r="D1539" t="s">
        <v>779</v>
      </c>
    </row>
    <row r="1543" spans="1:4">
      <c r="D1543" t="s">
        <v>86</v>
      </c>
    </row>
    <row r="1544" spans="1:4">
      <c r="B1544" t="s">
        <v>76</v>
      </c>
      <c r="C1544" t="s">
        <v>796</v>
      </c>
      <c r="D1544" t="s">
        <v>800</v>
      </c>
    </row>
    <row r="1545" spans="1:4">
      <c r="B1545" t="s">
        <v>87</v>
      </c>
      <c r="C1545" t="s">
        <v>797</v>
      </c>
      <c r="D1545" t="s">
        <v>1796</v>
      </c>
    </row>
    <row r="1546" spans="1:4">
      <c r="C1546" t="s">
        <v>798</v>
      </c>
      <c r="D1546" t="s">
        <v>1952</v>
      </c>
    </row>
    <row r="1547" spans="1:4">
      <c r="A1547" t="s">
        <v>1798</v>
      </c>
      <c r="C1547" t="s">
        <v>799</v>
      </c>
      <c r="D1547" t="s">
        <v>779</v>
      </c>
    </row>
    <row r="1551" spans="1:4">
      <c r="D1551" t="s">
        <v>86</v>
      </c>
    </row>
    <row r="1552" spans="1:4">
      <c r="B1552" t="s">
        <v>76</v>
      </c>
      <c r="C1552" t="s">
        <v>131</v>
      </c>
      <c r="D1552" t="s">
        <v>801</v>
      </c>
    </row>
    <row r="1553" spans="1:4">
      <c r="B1553" t="s">
        <v>77</v>
      </c>
      <c r="C1553" t="s">
        <v>133</v>
      </c>
      <c r="D1553" t="s">
        <v>1796</v>
      </c>
    </row>
    <row r="1554" spans="1:4">
      <c r="C1554" t="s">
        <v>91</v>
      </c>
      <c r="D1554" t="s">
        <v>1952</v>
      </c>
    </row>
    <row r="1555" spans="1:4">
      <c r="A1555" t="s">
        <v>1798</v>
      </c>
      <c r="D1555" t="s">
        <v>779</v>
      </c>
    </row>
    <row r="1559" spans="1:4">
      <c r="D1559" t="s">
        <v>86</v>
      </c>
    </row>
    <row r="1560" spans="1:4">
      <c r="B1560" t="s">
        <v>76</v>
      </c>
      <c r="C1560" t="s">
        <v>131</v>
      </c>
      <c r="D1560" t="s">
        <v>802</v>
      </c>
    </row>
    <row r="1561" spans="1:4">
      <c r="B1561" t="s">
        <v>77</v>
      </c>
      <c r="C1561" t="s">
        <v>133</v>
      </c>
      <c r="D1561" t="s">
        <v>1796</v>
      </c>
    </row>
    <row r="1562" spans="1:4">
      <c r="C1562" t="s">
        <v>565</v>
      </c>
      <c r="D1562" t="s">
        <v>1952</v>
      </c>
    </row>
    <row r="1563" spans="1:4">
      <c r="A1563" t="s">
        <v>1798</v>
      </c>
      <c r="D1563" t="s">
        <v>779</v>
      </c>
    </row>
    <row r="1567" spans="1:4">
      <c r="D1567" t="s">
        <v>86</v>
      </c>
    </row>
    <row r="1568" spans="1:4">
      <c r="B1568" t="s">
        <v>76</v>
      </c>
      <c r="C1568" t="s">
        <v>131</v>
      </c>
      <c r="D1568" t="s">
        <v>805</v>
      </c>
    </row>
    <row r="1569" spans="1:4">
      <c r="B1569" t="s">
        <v>77</v>
      </c>
      <c r="C1569" t="s">
        <v>803</v>
      </c>
      <c r="D1569" t="s">
        <v>1796</v>
      </c>
    </row>
    <row r="1570" spans="1:4">
      <c r="C1570" t="s">
        <v>133</v>
      </c>
      <c r="D1570" t="s">
        <v>1952</v>
      </c>
    </row>
    <row r="1571" spans="1:4">
      <c r="A1571" t="s">
        <v>1798</v>
      </c>
      <c r="C1571" t="s">
        <v>804</v>
      </c>
      <c r="D1571" t="s">
        <v>779</v>
      </c>
    </row>
    <row r="1575" spans="1:4">
      <c r="D1575" t="s">
        <v>86</v>
      </c>
    </row>
    <row r="1576" spans="1:4">
      <c r="B1576" t="s">
        <v>76</v>
      </c>
      <c r="C1576" t="s">
        <v>131</v>
      </c>
      <c r="D1576" t="s">
        <v>808</v>
      </c>
    </row>
    <row r="1577" spans="1:4">
      <c r="B1577" t="s">
        <v>77</v>
      </c>
      <c r="C1577" t="s">
        <v>806</v>
      </c>
      <c r="D1577" t="s">
        <v>1796</v>
      </c>
    </row>
    <row r="1578" spans="1:4">
      <c r="C1578" t="s">
        <v>133</v>
      </c>
      <c r="D1578" t="s">
        <v>1952</v>
      </c>
    </row>
    <row r="1579" spans="1:4">
      <c r="A1579" t="s">
        <v>1798</v>
      </c>
      <c r="C1579" t="s">
        <v>807</v>
      </c>
      <c r="D1579" t="s">
        <v>779</v>
      </c>
    </row>
    <row r="1583" spans="1:4">
      <c r="D1583" t="s">
        <v>86</v>
      </c>
    </row>
    <row r="1584" spans="1:4">
      <c r="B1584" t="s">
        <v>76</v>
      </c>
      <c r="C1584" t="s">
        <v>131</v>
      </c>
      <c r="D1584" t="s">
        <v>810</v>
      </c>
    </row>
    <row r="1585" spans="1:4">
      <c r="B1585" t="s">
        <v>77</v>
      </c>
      <c r="C1585" t="s">
        <v>133</v>
      </c>
      <c r="D1585" t="s">
        <v>1796</v>
      </c>
    </row>
    <row r="1586" spans="1:4">
      <c r="C1586" t="s">
        <v>809</v>
      </c>
      <c r="D1586" t="s">
        <v>1953</v>
      </c>
    </row>
    <row r="1587" spans="1:4">
      <c r="A1587" t="s">
        <v>1798</v>
      </c>
      <c r="D1587" t="s">
        <v>812</v>
      </c>
    </row>
    <row r="1591" spans="1:4">
      <c r="D1591" t="s">
        <v>86</v>
      </c>
    </row>
    <row r="1592" spans="1:4">
      <c r="B1592" t="s">
        <v>76</v>
      </c>
      <c r="C1592" t="s">
        <v>131</v>
      </c>
      <c r="D1592" t="s">
        <v>813</v>
      </c>
    </row>
    <row r="1593" spans="1:4">
      <c r="B1593" t="s">
        <v>77</v>
      </c>
      <c r="C1593" t="s">
        <v>133</v>
      </c>
      <c r="D1593" t="s">
        <v>1796</v>
      </c>
    </row>
    <row r="1594" spans="1:4">
      <c r="C1594" t="s">
        <v>91</v>
      </c>
      <c r="D1594" t="s">
        <v>1953</v>
      </c>
    </row>
    <row r="1595" spans="1:4">
      <c r="A1595" t="s">
        <v>1798</v>
      </c>
      <c r="D1595" t="s">
        <v>812</v>
      </c>
    </row>
    <row r="1599" spans="1:4">
      <c r="D1599" t="s">
        <v>86</v>
      </c>
    </row>
    <row r="1600" spans="1:4">
      <c r="B1600" t="s">
        <v>76</v>
      </c>
      <c r="C1600" t="s">
        <v>131</v>
      </c>
      <c r="D1600" t="s">
        <v>815</v>
      </c>
    </row>
    <row r="1601" spans="1:4">
      <c r="B1601" t="s">
        <v>77</v>
      </c>
      <c r="C1601" t="s">
        <v>814</v>
      </c>
      <c r="D1601" t="s">
        <v>1796</v>
      </c>
    </row>
    <row r="1602" spans="1:4">
      <c r="C1602" t="s">
        <v>133</v>
      </c>
      <c r="D1602" t="s">
        <v>1953</v>
      </c>
    </row>
    <row r="1603" spans="1:4">
      <c r="A1603" t="s">
        <v>1798</v>
      </c>
      <c r="C1603" t="s">
        <v>91</v>
      </c>
      <c r="D1603" t="s">
        <v>812</v>
      </c>
    </row>
    <row r="1607" spans="1:4">
      <c r="D1607" t="s">
        <v>86</v>
      </c>
    </row>
    <row r="1608" spans="1:4">
      <c r="B1608" t="s">
        <v>76</v>
      </c>
      <c r="C1608" t="s">
        <v>131</v>
      </c>
      <c r="D1608" t="s">
        <v>817</v>
      </c>
    </row>
    <row r="1609" spans="1:4">
      <c r="B1609" t="s">
        <v>77</v>
      </c>
      <c r="C1609" t="s">
        <v>816</v>
      </c>
      <c r="D1609" t="s">
        <v>1796</v>
      </c>
    </row>
    <row r="1610" spans="1:4">
      <c r="C1610" t="s">
        <v>133</v>
      </c>
      <c r="D1610" t="s">
        <v>1954</v>
      </c>
    </row>
    <row r="1611" spans="1:4">
      <c r="A1611" t="s">
        <v>1798</v>
      </c>
      <c r="C1611" t="s">
        <v>155</v>
      </c>
      <c r="D1611" t="s">
        <v>819</v>
      </c>
    </row>
    <row r="1615" spans="1:4">
      <c r="D1615" t="s">
        <v>86</v>
      </c>
    </row>
    <row r="1616" spans="1:4">
      <c r="B1616" t="s">
        <v>76</v>
      </c>
      <c r="C1616" t="s">
        <v>131</v>
      </c>
      <c r="D1616" t="s">
        <v>821</v>
      </c>
    </row>
    <row r="1617" spans="1:4">
      <c r="B1617" t="s">
        <v>77</v>
      </c>
      <c r="C1617" t="s">
        <v>133</v>
      </c>
      <c r="D1617" t="s">
        <v>1826</v>
      </c>
    </row>
    <row r="1618" spans="1:4">
      <c r="C1618" t="s">
        <v>820</v>
      </c>
      <c r="D1618" t="s">
        <v>1955</v>
      </c>
    </row>
    <row r="1619" spans="1:4">
      <c r="A1619" t="s">
        <v>1798</v>
      </c>
      <c r="D1619" t="s">
        <v>823</v>
      </c>
    </row>
    <row r="1623" spans="1:4">
      <c r="D1623" t="s">
        <v>86</v>
      </c>
    </row>
    <row r="1624" spans="1:4">
      <c r="B1624" t="s">
        <v>76</v>
      </c>
      <c r="C1624" t="s">
        <v>131</v>
      </c>
      <c r="D1624" t="s">
        <v>825</v>
      </c>
    </row>
    <row r="1625" spans="1:4">
      <c r="B1625" t="s">
        <v>77</v>
      </c>
      <c r="C1625" t="s">
        <v>824</v>
      </c>
      <c r="D1625" t="s">
        <v>1796</v>
      </c>
    </row>
    <row r="1626" spans="1:4">
      <c r="C1626" t="s">
        <v>133</v>
      </c>
      <c r="D1626" t="s">
        <v>1956</v>
      </c>
    </row>
    <row r="1627" spans="1:4">
      <c r="A1627" t="s">
        <v>1798</v>
      </c>
      <c r="C1627" t="s">
        <v>96</v>
      </c>
      <c r="D1627" t="s">
        <v>827</v>
      </c>
    </row>
    <row r="1631" spans="1:4">
      <c r="D1631" t="s">
        <v>86</v>
      </c>
    </row>
    <row r="1632" spans="1:4">
      <c r="B1632" t="s">
        <v>76</v>
      </c>
      <c r="C1632" t="s">
        <v>131</v>
      </c>
      <c r="D1632" t="s">
        <v>829</v>
      </c>
    </row>
    <row r="1633" spans="1:4">
      <c r="B1633" t="s">
        <v>77</v>
      </c>
      <c r="C1633" t="s">
        <v>828</v>
      </c>
      <c r="D1633" t="s">
        <v>1796</v>
      </c>
    </row>
    <row r="1634" spans="1:4">
      <c r="C1634" t="s">
        <v>133</v>
      </c>
      <c r="D1634" t="s">
        <v>1957</v>
      </c>
    </row>
    <row r="1635" spans="1:4">
      <c r="A1635" t="s">
        <v>1798</v>
      </c>
      <c r="C1635" t="s">
        <v>766</v>
      </c>
      <c r="D1635" t="s">
        <v>831</v>
      </c>
    </row>
    <row r="1639" spans="1:4">
      <c r="D1639" t="s">
        <v>86</v>
      </c>
    </row>
    <row r="1640" spans="1:4">
      <c r="B1640" t="s">
        <v>76</v>
      </c>
      <c r="C1640" t="s">
        <v>131</v>
      </c>
      <c r="D1640" t="s">
        <v>832</v>
      </c>
    </row>
    <row r="1641" spans="1:4">
      <c r="B1641" t="s">
        <v>87</v>
      </c>
      <c r="C1641" t="s">
        <v>133</v>
      </c>
      <c r="D1641" t="s">
        <v>1826</v>
      </c>
    </row>
    <row r="1642" spans="1:4">
      <c r="C1642" t="s">
        <v>762</v>
      </c>
      <c r="D1642" t="s">
        <v>1957</v>
      </c>
    </row>
    <row r="1643" spans="1:4">
      <c r="A1643" t="s">
        <v>1798</v>
      </c>
      <c r="D1643" t="s">
        <v>831</v>
      </c>
    </row>
    <row r="1647" spans="1:4">
      <c r="D1647" t="s">
        <v>86</v>
      </c>
    </row>
    <row r="1648" spans="1:4">
      <c r="B1648" t="s">
        <v>76</v>
      </c>
      <c r="C1648" t="s">
        <v>131</v>
      </c>
      <c r="D1648" t="s">
        <v>834</v>
      </c>
    </row>
    <row r="1649" spans="1:4">
      <c r="B1649" t="s">
        <v>77</v>
      </c>
      <c r="C1649" t="s">
        <v>833</v>
      </c>
      <c r="D1649" t="s">
        <v>1796</v>
      </c>
    </row>
    <row r="1650" spans="1:4">
      <c r="C1650" t="s">
        <v>133</v>
      </c>
      <c r="D1650" t="s">
        <v>1958</v>
      </c>
    </row>
    <row r="1651" spans="1:4">
      <c r="A1651" t="s">
        <v>1798</v>
      </c>
      <c r="C1651" t="s">
        <v>81</v>
      </c>
      <c r="D1651" t="s">
        <v>836</v>
      </c>
    </row>
    <row r="1655" spans="1:4">
      <c r="D1655" t="s">
        <v>86</v>
      </c>
    </row>
    <row r="1656" spans="1:4">
      <c r="B1656" t="s">
        <v>76</v>
      </c>
      <c r="C1656" t="s">
        <v>131</v>
      </c>
      <c r="D1656" t="s">
        <v>837</v>
      </c>
    </row>
    <row r="1657" spans="1:4">
      <c r="B1657" t="s">
        <v>77</v>
      </c>
      <c r="C1657" t="s">
        <v>133</v>
      </c>
      <c r="D1657" t="s">
        <v>1796</v>
      </c>
    </row>
    <row r="1658" spans="1:4">
      <c r="C1658" t="s">
        <v>373</v>
      </c>
      <c r="D1658" t="s">
        <v>1958</v>
      </c>
    </row>
    <row r="1659" spans="1:4">
      <c r="A1659" t="s">
        <v>1798</v>
      </c>
      <c r="D1659" t="s">
        <v>836</v>
      </c>
    </row>
    <row r="1663" spans="1:4">
      <c r="D1663" t="s">
        <v>86</v>
      </c>
    </row>
    <row r="1664" spans="1:4">
      <c r="B1664" t="s">
        <v>76</v>
      </c>
      <c r="C1664" t="s">
        <v>131</v>
      </c>
      <c r="D1664" t="s">
        <v>838</v>
      </c>
    </row>
    <row r="1665" spans="1:4">
      <c r="B1665" t="s">
        <v>77</v>
      </c>
      <c r="C1665" t="s">
        <v>133</v>
      </c>
      <c r="D1665" t="s">
        <v>1796</v>
      </c>
    </row>
    <row r="1666" spans="1:4">
      <c r="C1666" t="s">
        <v>190</v>
      </c>
      <c r="D1666" t="s">
        <v>1958</v>
      </c>
    </row>
    <row r="1667" spans="1:4">
      <c r="A1667" t="s">
        <v>1798</v>
      </c>
      <c r="D1667" t="s">
        <v>836</v>
      </c>
    </row>
    <row r="1671" spans="1:4">
      <c r="D1671" t="s">
        <v>86</v>
      </c>
    </row>
    <row r="1672" spans="1:4">
      <c r="B1672" t="s">
        <v>76</v>
      </c>
      <c r="C1672" t="s">
        <v>131</v>
      </c>
      <c r="D1672" t="s">
        <v>160</v>
      </c>
    </row>
    <row r="1673" spans="1:4">
      <c r="B1673" t="s">
        <v>77</v>
      </c>
      <c r="C1673" t="s">
        <v>839</v>
      </c>
      <c r="D1673" t="s">
        <v>1796</v>
      </c>
    </row>
    <row r="1674" spans="1:4">
      <c r="C1674" t="s">
        <v>133</v>
      </c>
      <c r="D1674" t="s">
        <v>1958</v>
      </c>
    </row>
    <row r="1675" spans="1:4">
      <c r="A1675" t="s">
        <v>1798</v>
      </c>
      <c r="C1675" t="s">
        <v>91</v>
      </c>
      <c r="D1675" t="s">
        <v>836</v>
      </c>
    </row>
    <row r="1679" spans="1:4">
      <c r="D1679" t="s">
        <v>86</v>
      </c>
    </row>
    <row r="1680" spans="1:4">
      <c r="B1680" t="s">
        <v>76</v>
      </c>
      <c r="C1680" t="s">
        <v>131</v>
      </c>
      <c r="D1680" t="s">
        <v>841</v>
      </c>
    </row>
    <row r="1681" spans="1:4">
      <c r="B1681" t="s">
        <v>77</v>
      </c>
      <c r="C1681" t="s">
        <v>840</v>
      </c>
      <c r="D1681" t="s">
        <v>1796</v>
      </c>
    </row>
    <row r="1682" spans="1:4">
      <c r="C1682" t="s">
        <v>133</v>
      </c>
      <c r="D1682" t="s">
        <v>1958</v>
      </c>
    </row>
    <row r="1683" spans="1:4">
      <c r="A1683" t="s">
        <v>1798</v>
      </c>
      <c r="C1683" t="s">
        <v>96</v>
      </c>
      <c r="D1683" t="s">
        <v>836</v>
      </c>
    </row>
    <row r="1687" spans="1:4">
      <c r="D1687" t="s">
        <v>86</v>
      </c>
    </row>
    <row r="1688" spans="1:4">
      <c r="B1688" t="s">
        <v>76</v>
      </c>
      <c r="C1688" t="s">
        <v>131</v>
      </c>
      <c r="D1688" t="s">
        <v>843</v>
      </c>
    </row>
    <row r="1689" spans="1:4">
      <c r="B1689" t="s">
        <v>77</v>
      </c>
      <c r="C1689" t="s">
        <v>842</v>
      </c>
      <c r="D1689" t="s">
        <v>1796</v>
      </c>
    </row>
    <row r="1690" spans="1:4">
      <c r="C1690" t="s">
        <v>133</v>
      </c>
      <c r="D1690" t="s">
        <v>1958</v>
      </c>
    </row>
    <row r="1691" spans="1:4">
      <c r="A1691" t="s">
        <v>1798</v>
      </c>
      <c r="C1691" t="s">
        <v>91</v>
      </c>
      <c r="D1691" t="s">
        <v>836</v>
      </c>
    </row>
    <row r="1695" spans="1:4">
      <c r="D1695" t="s">
        <v>86</v>
      </c>
    </row>
    <row r="1696" spans="1:4">
      <c r="B1696" t="s">
        <v>76</v>
      </c>
      <c r="C1696" t="s">
        <v>131</v>
      </c>
      <c r="D1696" t="s">
        <v>844</v>
      </c>
    </row>
    <row r="1697" spans="1:4">
      <c r="B1697" t="s">
        <v>77</v>
      </c>
      <c r="C1697" t="s">
        <v>133</v>
      </c>
      <c r="D1697" t="s">
        <v>1796</v>
      </c>
    </row>
    <row r="1698" spans="1:4">
      <c r="C1698" t="s">
        <v>289</v>
      </c>
      <c r="D1698" t="s">
        <v>1959</v>
      </c>
    </row>
    <row r="1699" spans="1:4">
      <c r="A1699" t="s">
        <v>1798</v>
      </c>
      <c r="D1699" t="s">
        <v>846</v>
      </c>
    </row>
    <row r="1703" spans="1:4">
      <c r="D1703" t="s">
        <v>86</v>
      </c>
    </row>
    <row r="1704" spans="1:4">
      <c r="B1704" t="s">
        <v>76</v>
      </c>
      <c r="C1704" t="s">
        <v>131</v>
      </c>
      <c r="D1704" t="s">
        <v>847</v>
      </c>
    </row>
    <row r="1705" spans="1:4">
      <c r="B1705" t="s">
        <v>77</v>
      </c>
      <c r="C1705" t="s">
        <v>133</v>
      </c>
      <c r="D1705" t="s">
        <v>1796</v>
      </c>
    </row>
    <row r="1706" spans="1:4">
      <c r="C1706" t="s">
        <v>390</v>
      </c>
      <c r="D1706" t="s">
        <v>1960</v>
      </c>
    </row>
    <row r="1707" spans="1:4">
      <c r="A1707" t="s">
        <v>1798</v>
      </c>
      <c r="D1707" t="s">
        <v>849</v>
      </c>
    </row>
    <row r="1711" spans="1:4">
      <c r="D1711" t="s">
        <v>86</v>
      </c>
    </row>
    <row r="1712" spans="1:4">
      <c r="B1712" t="s">
        <v>76</v>
      </c>
      <c r="C1712" t="s">
        <v>131</v>
      </c>
      <c r="D1712" t="s">
        <v>850</v>
      </c>
    </row>
    <row r="1713" spans="1:4">
      <c r="B1713" t="s">
        <v>77</v>
      </c>
      <c r="C1713" t="s">
        <v>133</v>
      </c>
      <c r="D1713" t="s">
        <v>1826</v>
      </c>
    </row>
    <row r="1714" spans="1:4">
      <c r="C1714" t="s">
        <v>91</v>
      </c>
      <c r="D1714" t="s">
        <v>1961</v>
      </c>
    </row>
    <row r="1715" spans="1:4">
      <c r="A1715" t="s">
        <v>1798</v>
      </c>
      <c r="D1715" t="s">
        <v>852</v>
      </c>
    </row>
    <row r="1719" spans="1:4">
      <c r="D1719" t="s">
        <v>86</v>
      </c>
    </row>
    <row r="1720" spans="1:4">
      <c r="B1720" t="s">
        <v>76</v>
      </c>
      <c r="C1720" t="s">
        <v>131</v>
      </c>
      <c r="D1720" t="s">
        <v>856</v>
      </c>
    </row>
    <row r="1721" spans="1:4">
      <c r="B1721" t="s">
        <v>77</v>
      </c>
      <c r="C1721" t="s">
        <v>853</v>
      </c>
      <c r="D1721" t="s">
        <v>1796</v>
      </c>
    </row>
    <row r="1722" spans="1:4">
      <c r="C1722" t="s">
        <v>133</v>
      </c>
      <c r="D1722" t="s">
        <v>1961</v>
      </c>
    </row>
    <row r="1723" spans="1:4">
      <c r="A1723" t="s">
        <v>1798</v>
      </c>
      <c r="C1723" t="s">
        <v>854</v>
      </c>
      <c r="D1723" t="s">
        <v>852</v>
      </c>
    </row>
    <row r="1724" spans="1:4">
      <c r="C1724" t="s">
        <v>855</v>
      </c>
    </row>
    <row r="1728" spans="1:4">
      <c r="D1728" t="s">
        <v>86</v>
      </c>
    </row>
    <row r="1729" spans="1:4">
      <c r="B1729" t="s">
        <v>76</v>
      </c>
      <c r="C1729" t="s">
        <v>131</v>
      </c>
      <c r="D1729" t="s">
        <v>857</v>
      </c>
    </row>
    <row r="1730" spans="1:4">
      <c r="B1730" t="s">
        <v>77</v>
      </c>
      <c r="C1730" t="s">
        <v>133</v>
      </c>
      <c r="D1730" t="s">
        <v>1826</v>
      </c>
    </row>
    <row r="1731" spans="1:4">
      <c r="C1731" t="s">
        <v>91</v>
      </c>
      <c r="D1731" t="s">
        <v>1961</v>
      </c>
    </row>
    <row r="1732" spans="1:4">
      <c r="A1732" t="s">
        <v>1798</v>
      </c>
      <c r="D1732" t="s">
        <v>852</v>
      </c>
    </row>
    <row r="1736" spans="1:4">
      <c r="D1736" t="s">
        <v>86</v>
      </c>
    </row>
    <row r="1737" spans="1:4">
      <c r="B1737" t="s">
        <v>76</v>
      </c>
      <c r="C1737" t="s">
        <v>131</v>
      </c>
      <c r="D1737" t="s">
        <v>859</v>
      </c>
    </row>
    <row r="1738" spans="1:4">
      <c r="B1738" t="s">
        <v>77</v>
      </c>
      <c r="C1738" t="s">
        <v>133</v>
      </c>
      <c r="D1738" t="s">
        <v>1796</v>
      </c>
    </row>
    <row r="1739" spans="1:4">
      <c r="C1739" t="s">
        <v>858</v>
      </c>
      <c r="D1739" t="s">
        <v>1961</v>
      </c>
    </row>
    <row r="1740" spans="1:4">
      <c r="A1740" t="s">
        <v>1798</v>
      </c>
      <c r="D1740" t="s">
        <v>852</v>
      </c>
    </row>
    <row r="1744" spans="1:4">
      <c r="D1744" t="s">
        <v>86</v>
      </c>
    </row>
    <row r="1745" spans="1:4">
      <c r="B1745" t="s">
        <v>76</v>
      </c>
      <c r="C1745" t="s">
        <v>131</v>
      </c>
      <c r="D1745" t="s">
        <v>860</v>
      </c>
    </row>
    <row r="1746" spans="1:4">
      <c r="B1746" t="s">
        <v>77</v>
      </c>
      <c r="C1746" t="s">
        <v>133</v>
      </c>
      <c r="D1746" t="s">
        <v>1796</v>
      </c>
    </row>
    <row r="1747" spans="1:4">
      <c r="C1747" t="s">
        <v>632</v>
      </c>
      <c r="D1747" t="s">
        <v>1961</v>
      </c>
    </row>
    <row r="1748" spans="1:4">
      <c r="A1748" t="s">
        <v>1798</v>
      </c>
      <c r="D1748" t="s">
        <v>852</v>
      </c>
    </row>
    <row r="1752" spans="1:4">
      <c r="D1752" t="s">
        <v>86</v>
      </c>
    </row>
    <row r="1753" spans="1:4">
      <c r="B1753" t="s">
        <v>117</v>
      </c>
      <c r="C1753" t="s">
        <v>152</v>
      </c>
      <c r="D1753" t="s">
        <v>862</v>
      </c>
    </row>
    <row r="1754" spans="1:4">
      <c r="B1754" t="s">
        <v>87</v>
      </c>
      <c r="C1754" t="s">
        <v>861</v>
      </c>
      <c r="D1754" t="s">
        <v>1796</v>
      </c>
    </row>
    <row r="1755" spans="1:4">
      <c r="C1755" t="s">
        <v>154</v>
      </c>
      <c r="D1755" t="s">
        <v>1962</v>
      </c>
    </row>
    <row r="1756" spans="1:4">
      <c r="A1756" t="s">
        <v>1798</v>
      </c>
      <c r="C1756" t="s">
        <v>91</v>
      </c>
      <c r="D1756" t="s">
        <v>864</v>
      </c>
    </row>
    <row r="1760" spans="1:4">
      <c r="D1760" t="s">
        <v>86</v>
      </c>
    </row>
    <row r="1761" spans="1:4">
      <c r="B1761" t="s">
        <v>76</v>
      </c>
      <c r="C1761" t="s">
        <v>131</v>
      </c>
      <c r="D1761" t="s">
        <v>866</v>
      </c>
    </row>
    <row r="1762" spans="1:4">
      <c r="B1762" t="s">
        <v>77</v>
      </c>
      <c r="C1762" t="s">
        <v>865</v>
      </c>
      <c r="D1762" t="s">
        <v>1796</v>
      </c>
    </row>
    <row r="1763" spans="1:4">
      <c r="C1763" t="s">
        <v>133</v>
      </c>
      <c r="D1763" t="s">
        <v>1963</v>
      </c>
    </row>
    <row r="1764" spans="1:4">
      <c r="A1764" t="s">
        <v>1798</v>
      </c>
      <c r="C1764" t="s">
        <v>185</v>
      </c>
      <c r="D1764" t="s">
        <v>868</v>
      </c>
    </row>
    <row r="1768" spans="1:4">
      <c r="D1768" t="s">
        <v>86</v>
      </c>
    </row>
    <row r="1769" spans="1:4">
      <c r="B1769" t="s">
        <v>76</v>
      </c>
      <c r="C1769" t="s">
        <v>131</v>
      </c>
      <c r="D1769" t="s">
        <v>869</v>
      </c>
    </row>
    <row r="1770" spans="1:4">
      <c r="B1770" t="s">
        <v>77</v>
      </c>
      <c r="C1770" t="s">
        <v>133</v>
      </c>
      <c r="D1770" t="s">
        <v>1796</v>
      </c>
    </row>
    <row r="1771" spans="1:4">
      <c r="C1771" t="s">
        <v>338</v>
      </c>
      <c r="D1771" t="s">
        <v>1964</v>
      </c>
    </row>
    <row r="1772" spans="1:4">
      <c r="A1772" t="s">
        <v>1798</v>
      </c>
      <c r="D1772" t="s">
        <v>871</v>
      </c>
    </row>
    <row r="1776" spans="1:4">
      <c r="D1776" t="s">
        <v>86</v>
      </c>
    </row>
    <row r="1777" spans="1:4">
      <c r="B1777" t="s">
        <v>76</v>
      </c>
      <c r="C1777" t="s">
        <v>131</v>
      </c>
      <c r="D1777" t="s">
        <v>872</v>
      </c>
    </row>
    <row r="1778" spans="1:4">
      <c r="B1778" t="s">
        <v>77</v>
      </c>
      <c r="C1778" t="s">
        <v>133</v>
      </c>
      <c r="D1778" t="s">
        <v>1826</v>
      </c>
    </row>
    <row r="1779" spans="1:4">
      <c r="C1779" t="s">
        <v>555</v>
      </c>
      <c r="D1779" t="s">
        <v>1965</v>
      </c>
    </row>
    <row r="1780" spans="1:4">
      <c r="A1780" t="s">
        <v>1798</v>
      </c>
      <c r="D1780" t="s">
        <v>874</v>
      </c>
    </row>
    <row r="1784" spans="1:4">
      <c r="D1784" t="s">
        <v>86</v>
      </c>
    </row>
    <row r="1785" spans="1:4">
      <c r="B1785" t="s">
        <v>76</v>
      </c>
      <c r="C1785" t="s">
        <v>131</v>
      </c>
      <c r="D1785" t="s">
        <v>875</v>
      </c>
    </row>
    <row r="1786" spans="1:4">
      <c r="B1786" t="s">
        <v>77</v>
      </c>
      <c r="C1786" t="s">
        <v>133</v>
      </c>
      <c r="D1786" t="s">
        <v>1796</v>
      </c>
    </row>
    <row r="1787" spans="1:4">
      <c r="C1787" t="s">
        <v>513</v>
      </c>
      <c r="D1787" t="s">
        <v>1966</v>
      </c>
    </row>
    <row r="1788" spans="1:4">
      <c r="A1788" t="s">
        <v>1798</v>
      </c>
      <c r="D1788" t="s">
        <v>877</v>
      </c>
    </row>
    <row r="1792" spans="1:4">
      <c r="D1792" t="s">
        <v>86</v>
      </c>
    </row>
    <row r="1793" spans="1:4">
      <c r="B1793" t="s">
        <v>76</v>
      </c>
      <c r="C1793" t="s">
        <v>131</v>
      </c>
      <c r="D1793" t="s">
        <v>880</v>
      </c>
    </row>
    <row r="1794" spans="1:4">
      <c r="B1794" t="s">
        <v>77</v>
      </c>
      <c r="C1794" t="s">
        <v>878</v>
      </c>
      <c r="D1794" t="s">
        <v>1967</v>
      </c>
    </row>
    <row r="1795" spans="1:4">
      <c r="C1795" t="s">
        <v>133</v>
      </c>
      <c r="D1795" t="s">
        <v>1966</v>
      </c>
    </row>
    <row r="1796" spans="1:4">
      <c r="A1796" t="s">
        <v>1798</v>
      </c>
      <c r="C1796" t="s">
        <v>879</v>
      </c>
      <c r="D1796" t="s">
        <v>877</v>
      </c>
    </row>
    <row r="1800" spans="1:4">
      <c r="D1800" t="s">
        <v>86</v>
      </c>
    </row>
    <row r="1801" spans="1:4">
      <c r="B1801" t="s">
        <v>76</v>
      </c>
      <c r="C1801" t="s">
        <v>131</v>
      </c>
      <c r="D1801" t="s">
        <v>883</v>
      </c>
    </row>
    <row r="1802" spans="1:4">
      <c r="B1802" t="s">
        <v>77</v>
      </c>
      <c r="C1802" t="s">
        <v>133</v>
      </c>
      <c r="D1802" t="s">
        <v>1796</v>
      </c>
    </row>
    <row r="1803" spans="1:4">
      <c r="C1803" t="s">
        <v>882</v>
      </c>
      <c r="D1803" t="s">
        <v>1966</v>
      </c>
    </row>
    <row r="1804" spans="1:4">
      <c r="A1804" t="s">
        <v>1798</v>
      </c>
      <c r="D1804" t="s">
        <v>877</v>
      </c>
    </row>
    <row r="1808" spans="1:4">
      <c r="D1808" t="s">
        <v>86</v>
      </c>
    </row>
    <row r="1809" spans="1:4">
      <c r="B1809" t="s">
        <v>76</v>
      </c>
      <c r="C1809" t="s">
        <v>131</v>
      </c>
      <c r="D1809" t="s">
        <v>885</v>
      </c>
    </row>
    <row r="1810" spans="1:4">
      <c r="B1810" t="s">
        <v>77</v>
      </c>
      <c r="C1810" t="s">
        <v>884</v>
      </c>
      <c r="D1810" t="s">
        <v>1796</v>
      </c>
    </row>
    <row r="1811" spans="1:4">
      <c r="C1811" t="s">
        <v>133</v>
      </c>
      <c r="D1811" t="s">
        <v>1966</v>
      </c>
    </row>
    <row r="1812" spans="1:4">
      <c r="A1812" t="s">
        <v>1798</v>
      </c>
      <c r="C1812" t="s">
        <v>201</v>
      </c>
      <c r="D1812" t="s">
        <v>877</v>
      </c>
    </row>
    <row r="1816" spans="1:4">
      <c r="D1816" t="s">
        <v>86</v>
      </c>
    </row>
    <row r="1817" spans="1:4">
      <c r="B1817" t="s">
        <v>76</v>
      </c>
      <c r="C1817" t="s">
        <v>131</v>
      </c>
      <c r="D1817" t="s">
        <v>886</v>
      </c>
    </row>
    <row r="1818" spans="1:4">
      <c r="B1818" t="s">
        <v>77</v>
      </c>
      <c r="C1818" t="s">
        <v>133</v>
      </c>
      <c r="D1818" t="s">
        <v>1826</v>
      </c>
    </row>
    <row r="1819" spans="1:4">
      <c r="C1819" t="s">
        <v>320</v>
      </c>
      <c r="D1819" t="s">
        <v>1966</v>
      </c>
    </row>
    <row r="1820" spans="1:4">
      <c r="A1820" t="s">
        <v>1798</v>
      </c>
      <c r="D1820" t="s">
        <v>877</v>
      </c>
    </row>
    <row r="1824" spans="1:4">
      <c r="D1824" t="s">
        <v>86</v>
      </c>
    </row>
    <row r="1825" spans="1:4">
      <c r="B1825" t="s">
        <v>76</v>
      </c>
      <c r="C1825" t="s">
        <v>131</v>
      </c>
      <c r="D1825" t="s">
        <v>887</v>
      </c>
    </row>
    <row r="1826" spans="1:4">
      <c r="B1826" t="s">
        <v>77</v>
      </c>
      <c r="C1826" t="s">
        <v>133</v>
      </c>
      <c r="D1826" t="s">
        <v>1796</v>
      </c>
    </row>
    <row r="1827" spans="1:4">
      <c r="C1827" t="s">
        <v>190</v>
      </c>
      <c r="D1827" t="s">
        <v>1968</v>
      </c>
    </row>
    <row r="1828" spans="1:4">
      <c r="A1828" t="s">
        <v>1798</v>
      </c>
      <c r="D1828" t="s">
        <v>889</v>
      </c>
    </row>
    <row r="1832" spans="1:4">
      <c r="D1832" t="s">
        <v>86</v>
      </c>
    </row>
    <row r="1833" spans="1:4">
      <c r="B1833" t="s">
        <v>76</v>
      </c>
      <c r="C1833" t="s">
        <v>131</v>
      </c>
      <c r="D1833" t="s">
        <v>890</v>
      </c>
    </row>
    <row r="1834" spans="1:4">
      <c r="B1834" t="s">
        <v>77</v>
      </c>
      <c r="C1834" t="s">
        <v>133</v>
      </c>
      <c r="D1834" t="s">
        <v>1796</v>
      </c>
    </row>
    <row r="1835" spans="1:4">
      <c r="C1835" t="s">
        <v>91</v>
      </c>
      <c r="D1835" t="s">
        <v>1969</v>
      </c>
    </row>
    <row r="1836" spans="1:4">
      <c r="A1836" t="s">
        <v>1798</v>
      </c>
      <c r="D1836" t="s">
        <v>892</v>
      </c>
    </row>
    <row r="1840" spans="1:4">
      <c r="D1840" t="s">
        <v>86</v>
      </c>
    </row>
    <row r="1841" spans="1:4">
      <c r="B1841" t="s">
        <v>76</v>
      </c>
      <c r="C1841" t="s">
        <v>131</v>
      </c>
      <c r="D1841" t="s">
        <v>893</v>
      </c>
    </row>
    <row r="1842" spans="1:4">
      <c r="B1842" t="s">
        <v>77</v>
      </c>
      <c r="C1842" t="s">
        <v>133</v>
      </c>
      <c r="D1842" t="s">
        <v>1796</v>
      </c>
    </row>
    <row r="1843" spans="1:4">
      <c r="C1843" t="s">
        <v>320</v>
      </c>
      <c r="D1843" t="s">
        <v>1970</v>
      </c>
    </row>
    <row r="1844" spans="1:4">
      <c r="A1844" t="s">
        <v>1798</v>
      </c>
      <c r="D1844" t="s">
        <v>895</v>
      </c>
    </row>
    <row r="1848" spans="1:4">
      <c r="D1848" t="s">
        <v>86</v>
      </c>
    </row>
    <row r="1849" spans="1:4">
      <c r="B1849" t="s">
        <v>76</v>
      </c>
      <c r="C1849" t="s">
        <v>131</v>
      </c>
      <c r="D1849" t="s">
        <v>898</v>
      </c>
    </row>
    <row r="1850" spans="1:4">
      <c r="B1850" t="s">
        <v>77</v>
      </c>
      <c r="C1850" t="s">
        <v>896</v>
      </c>
      <c r="D1850" t="s">
        <v>1826</v>
      </c>
    </row>
    <row r="1851" spans="1:4">
      <c r="C1851" t="s">
        <v>133</v>
      </c>
      <c r="D1851" t="s">
        <v>1971</v>
      </c>
    </row>
    <row r="1852" spans="1:4">
      <c r="A1852" t="s">
        <v>1798</v>
      </c>
      <c r="C1852" t="s">
        <v>897</v>
      </c>
      <c r="D1852" t="s">
        <v>900</v>
      </c>
    </row>
    <row r="1856" spans="1:4">
      <c r="D1856" t="s">
        <v>86</v>
      </c>
    </row>
    <row r="1857" spans="1:4">
      <c r="B1857" t="s">
        <v>76</v>
      </c>
      <c r="C1857" t="s">
        <v>131</v>
      </c>
      <c r="D1857" t="s">
        <v>902</v>
      </c>
    </row>
    <row r="1858" spans="1:4">
      <c r="B1858" t="s">
        <v>77</v>
      </c>
      <c r="C1858" t="s">
        <v>133</v>
      </c>
      <c r="D1858" t="s">
        <v>1796</v>
      </c>
    </row>
    <row r="1859" spans="1:4">
      <c r="C1859" t="s">
        <v>901</v>
      </c>
      <c r="D1859" t="s">
        <v>1972</v>
      </c>
    </row>
    <row r="1860" spans="1:4">
      <c r="A1860" t="s">
        <v>1798</v>
      </c>
      <c r="D1860" t="s">
        <v>904</v>
      </c>
    </row>
    <row r="1864" spans="1:4">
      <c r="D1864" t="s">
        <v>86</v>
      </c>
    </row>
    <row r="1865" spans="1:4">
      <c r="B1865" t="s">
        <v>76</v>
      </c>
      <c r="C1865" t="s">
        <v>131</v>
      </c>
      <c r="D1865" t="s">
        <v>905</v>
      </c>
    </row>
    <row r="1866" spans="1:4">
      <c r="B1866" t="s">
        <v>77</v>
      </c>
      <c r="C1866" t="s">
        <v>133</v>
      </c>
      <c r="D1866" t="s">
        <v>1796</v>
      </c>
    </row>
    <row r="1867" spans="1:4">
      <c r="C1867" t="s">
        <v>185</v>
      </c>
      <c r="D1867" t="s">
        <v>1973</v>
      </c>
    </row>
    <row r="1868" spans="1:4">
      <c r="A1868" t="s">
        <v>1798</v>
      </c>
      <c r="D1868" t="s">
        <v>907</v>
      </c>
    </row>
    <row r="1872" spans="1:4">
      <c r="D1872" t="s">
        <v>86</v>
      </c>
    </row>
    <row r="1873" spans="1:4">
      <c r="B1873" t="s">
        <v>76</v>
      </c>
      <c r="C1873" t="s">
        <v>131</v>
      </c>
      <c r="D1873" t="s">
        <v>910</v>
      </c>
    </row>
    <row r="1874" spans="1:4">
      <c r="B1874" t="s">
        <v>77</v>
      </c>
      <c r="C1874" t="s">
        <v>908</v>
      </c>
      <c r="D1874" t="s">
        <v>1796</v>
      </c>
    </row>
    <row r="1875" spans="1:4">
      <c r="C1875" t="s">
        <v>133</v>
      </c>
      <c r="D1875" t="s">
        <v>1974</v>
      </c>
    </row>
    <row r="1876" spans="1:4">
      <c r="A1876" t="s">
        <v>1798</v>
      </c>
      <c r="C1876" t="s">
        <v>909</v>
      </c>
      <c r="D1876" t="s">
        <v>912</v>
      </c>
    </row>
    <row r="1880" spans="1:4">
      <c r="D1880" t="s">
        <v>86</v>
      </c>
    </row>
    <row r="1881" spans="1:4">
      <c r="B1881" t="s">
        <v>117</v>
      </c>
      <c r="C1881" t="s">
        <v>131</v>
      </c>
      <c r="D1881" t="s">
        <v>915</v>
      </c>
    </row>
    <row r="1882" spans="1:4">
      <c r="B1882" t="s">
        <v>87</v>
      </c>
      <c r="C1882" t="s">
        <v>913</v>
      </c>
      <c r="D1882" t="s">
        <v>1796</v>
      </c>
    </row>
    <row r="1883" spans="1:4">
      <c r="C1883" t="s">
        <v>133</v>
      </c>
      <c r="D1883" t="s">
        <v>1975</v>
      </c>
    </row>
    <row r="1884" spans="1:4">
      <c r="A1884" t="s">
        <v>1798</v>
      </c>
      <c r="C1884" t="s">
        <v>914</v>
      </c>
      <c r="D1884" t="s">
        <v>917</v>
      </c>
    </row>
    <row r="1888" spans="1:4">
      <c r="D1888" t="s">
        <v>86</v>
      </c>
    </row>
    <row r="1889" spans="1:4">
      <c r="B1889" t="s">
        <v>76</v>
      </c>
      <c r="C1889" t="s">
        <v>131</v>
      </c>
      <c r="D1889" t="s">
        <v>919</v>
      </c>
    </row>
    <row r="1890" spans="1:4">
      <c r="B1890" t="s">
        <v>77</v>
      </c>
      <c r="C1890" t="s">
        <v>918</v>
      </c>
      <c r="D1890" t="s">
        <v>1796</v>
      </c>
    </row>
    <row r="1891" spans="1:4">
      <c r="C1891" t="s">
        <v>133</v>
      </c>
      <c r="D1891" t="s">
        <v>1975</v>
      </c>
    </row>
    <row r="1892" spans="1:4">
      <c r="A1892" t="s">
        <v>1798</v>
      </c>
      <c r="C1892" t="s">
        <v>538</v>
      </c>
      <c r="D1892" t="s">
        <v>917</v>
      </c>
    </row>
    <row r="1896" spans="1:4">
      <c r="D1896" t="s">
        <v>86</v>
      </c>
    </row>
    <row r="1897" spans="1:4">
      <c r="B1897" t="s">
        <v>76</v>
      </c>
      <c r="C1897" t="s">
        <v>131</v>
      </c>
      <c r="D1897" t="s">
        <v>921</v>
      </c>
    </row>
    <row r="1898" spans="1:4">
      <c r="B1898" t="s">
        <v>77</v>
      </c>
      <c r="C1898" t="s">
        <v>920</v>
      </c>
      <c r="D1898" t="s">
        <v>1796</v>
      </c>
    </row>
    <row r="1899" spans="1:4">
      <c r="C1899" t="s">
        <v>133</v>
      </c>
      <c r="D1899" t="s">
        <v>1976</v>
      </c>
    </row>
    <row r="1900" spans="1:4">
      <c r="A1900" t="s">
        <v>1798</v>
      </c>
      <c r="C1900" t="s">
        <v>538</v>
      </c>
      <c r="D1900" t="s">
        <v>923</v>
      </c>
    </row>
    <row r="1904" spans="1:4">
      <c r="D1904" t="s">
        <v>86</v>
      </c>
    </row>
    <row r="1905" spans="1:4">
      <c r="B1905" t="s">
        <v>76</v>
      </c>
      <c r="C1905" t="s">
        <v>131</v>
      </c>
      <c r="D1905" t="s">
        <v>924</v>
      </c>
    </row>
    <row r="1906" spans="1:4">
      <c r="B1906" t="s">
        <v>77</v>
      </c>
      <c r="C1906" t="s">
        <v>133</v>
      </c>
      <c r="D1906" t="s">
        <v>1826</v>
      </c>
    </row>
    <row r="1907" spans="1:4">
      <c r="C1907" t="s">
        <v>552</v>
      </c>
      <c r="D1907" t="s">
        <v>1977</v>
      </c>
    </row>
    <row r="1908" spans="1:4">
      <c r="A1908" t="s">
        <v>1798</v>
      </c>
      <c r="D1908" t="s">
        <v>926</v>
      </c>
    </row>
    <row r="1912" spans="1:4">
      <c r="D1912" t="s">
        <v>86</v>
      </c>
    </row>
    <row r="1913" spans="1:4">
      <c r="B1913" t="s">
        <v>76</v>
      </c>
      <c r="C1913" t="s">
        <v>131</v>
      </c>
      <c r="D1913" t="s">
        <v>928</v>
      </c>
    </row>
    <row r="1914" spans="1:4">
      <c r="B1914" t="s">
        <v>77</v>
      </c>
      <c r="C1914" t="s">
        <v>927</v>
      </c>
      <c r="D1914" t="s">
        <v>1796</v>
      </c>
    </row>
    <row r="1915" spans="1:4">
      <c r="C1915" t="s">
        <v>133</v>
      </c>
      <c r="D1915" t="s">
        <v>1978</v>
      </c>
    </row>
    <row r="1916" spans="1:4">
      <c r="A1916" t="s">
        <v>1798</v>
      </c>
      <c r="C1916" t="s">
        <v>482</v>
      </c>
      <c r="D1916" t="s">
        <v>930</v>
      </c>
    </row>
    <row r="1917" spans="1:4">
      <c r="D1917" t="s">
        <v>1979</v>
      </c>
    </row>
    <row r="1921" spans="1:4">
      <c r="D1921" t="s">
        <v>86</v>
      </c>
    </row>
    <row r="1922" spans="1:4">
      <c r="B1922" t="s">
        <v>76</v>
      </c>
      <c r="C1922" t="s">
        <v>131</v>
      </c>
      <c r="D1922" t="s">
        <v>932</v>
      </c>
    </row>
    <row r="1923" spans="1:4">
      <c r="B1923" t="s">
        <v>77</v>
      </c>
      <c r="C1923" t="s">
        <v>133</v>
      </c>
      <c r="D1923" t="s">
        <v>1796</v>
      </c>
    </row>
    <row r="1924" spans="1:4">
      <c r="C1924" t="s">
        <v>584</v>
      </c>
      <c r="D1924" t="s">
        <v>1980</v>
      </c>
    </row>
    <row r="1925" spans="1:4">
      <c r="A1925" t="s">
        <v>1798</v>
      </c>
      <c r="D1925" t="s">
        <v>934</v>
      </c>
    </row>
    <row r="1929" spans="1:4">
      <c r="D1929" t="s">
        <v>86</v>
      </c>
    </row>
    <row r="1930" spans="1:4">
      <c r="B1930" t="s">
        <v>76</v>
      </c>
      <c r="C1930" t="s">
        <v>131</v>
      </c>
      <c r="D1930" t="s">
        <v>935</v>
      </c>
    </row>
    <row r="1931" spans="1:4">
      <c r="B1931" t="s">
        <v>77</v>
      </c>
      <c r="C1931" t="s">
        <v>133</v>
      </c>
      <c r="D1931" t="s">
        <v>1796</v>
      </c>
    </row>
    <row r="1932" spans="1:4">
      <c r="C1932" t="s">
        <v>338</v>
      </c>
      <c r="D1932" t="s">
        <v>1981</v>
      </c>
    </row>
    <row r="1933" spans="1:4">
      <c r="A1933" t="s">
        <v>1798</v>
      </c>
      <c r="D1933" t="s">
        <v>937</v>
      </c>
    </row>
    <row r="1937" spans="1:4">
      <c r="D1937" t="s">
        <v>86</v>
      </c>
    </row>
    <row r="1938" spans="1:4">
      <c r="B1938" t="s">
        <v>76</v>
      </c>
      <c r="C1938" t="s">
        <v>131</v>
      </c>
      <c r="D1938" t="s">
        <v>939</v>
      </c>
    </row>
    <row r="1939" spans="1:4">
      <c r="B1939" t="s">
        <v>77</v>
      </c>
      <c r="C1939" t="s">
        <v>133</v>
      </c>
      <c r="D1939" t="s">
        <v>1796</v>
      </c>
    </row>
    <row r="1940" spans="1:4">
      <c r="C1940" t="s">
        <v>938</v>
      </c>
      <c r="D1940" t="s">
        <v>1982</v>
      </c>
    </row>
    <row r="1941" spans="1:4">
      <c r="A1941" t="s">
        <v>1798</v>
      </c>
      <c r="D1941" t="s">
        <v>941</v>
      </c>
    </row>
    <row r="1945" spans="1:4">
      <c r="D1945" t="s">
        <v>86</v>
      </c>
    </row>
    <row r="1946" spans="1:4">
      <c r="B1946" t="s">
        <v>76</v>
      </c>
      <c r="C1946" t="s">
        <v>131</v>
      </c>
      <c r="D1946" t="s">
        <v>942</v>
      </c>
    </row>
    <row r="1947" spans="1:4">
      <c r="B1947" t="s">
        <v>77</v>
      </c>
      <c r="C1947" t="s">
        <v>133</v>
      </c>
      <c r="D1947" t="s">
        <v>1796</v>
      </c>
    </row>
    <row r="1948" spans="1:4">
      <c r="C1948" t="s">
        <v>390</v>
      </c>
      <c r="D1948" t="s">
        <v>1983</v>
      </c>
    </row>
    <row r="1949" spans="1:4">
      <c r="A1949" t="s">
        <v>1798</v>
      </c>
      <c r="D1949" t="s">
        <v>944</v>
      </c>
    </row>
    <row r="1950" spans="1:4">
      <c r="D1950" t="s">
        <v>1984</v>
      </c>
    </row>
    <row r="1954" spans="1:4">
      <c r="D1954" t="s">
        <v>86</v>
      </c>
    </row>
    <row r="1955" spans="1:4">
      <c r="B1955" t="s">
        <v>117</v>
      </c>
      <c r="C1955" t="s">
        <v>152</v>
      </c>
      <c r="D1955" t="s">
        <v>948</v>
      </c>
    </row>
    <row r="1956" spans="1:4">
      <c r="B1956" t="s">
        <v>87</v>
      </c>
      <c r="C1956" t="s">
        <v>946</v>
      </c>
      <c r="D1956" t="s">
        <v>1796</v>
      </c>
    </row>
    <row r="1957" spans="1:4">
      <c r="C1957" t="s">
        <v>154</v>
      </c>
      <c r="D1957" t="s">
        <v>1985</v>
      </c>
    </row>
    <row r="1958" spans="1:4">
      <c r="A1958" t="s">
        <v>29</v>
      </c>
      <c r="C1958" t="s">
        <v>947</v>
      </c>
      <c r="D1958" t="s">
        <v>950</v>
      </c>
    </row>
    <row r="1962" spans="1:4">
      <c r="D1962" t="s">
        <v>86</v>
      </c>
    </row>
    <row r="1963" spans="1:4">
      <c r="B1963" t="s">
        <v>76</v>
      </c>
      <c r="C1963" t="s">
        <v>131</v>
      </c>
      <c r="D1963" t="s">
        <v>951</v>
      </c>
    </row>
    <row r="1964" spans="1:4">
      <c r="B1964" t="s">
        <v>77</v>
      </c>
      <c r="C1964" t="s">
        <v>133</v>
      </c>
      <c r="D1964" t="s">
        <v>1796</v>
      </c>
    </row>
    <row r="1965" spans="1:4">
      <c r="C1965" t="s">
        <v>390</v>
      </c>
      <c r="D1965" t="s">
        <v>1985</v>
      </c>
    </row>
    <row r="1966" spans="1:4">
      <c r="A1966" t="s">
        <v>1798</v>
      </c>
      <c r="D1966" t="s">
        <v>950</v>
      </c>
    </row>
    <row r="1970" spans="1:4">
      <c r="D1970" t="s">
        <v>86</v>
      </c>
    </row>
    <row r="1971" spans="1:4">
      <c r="B1971" t="s">
        <v>76</v>
      </c>
      <c r="C1971" t="s">
        <v>131</v>
      </c>
      <c r="D1971" t="s">
        <v>952</v>
      </c>
    </row>
    <row r="1972" spans="1:4">
      <c r="B1972" t="s">
        <v>77</v>
      </c>
      <c r="C1972" t="s">
        <v>133</v>
      </c>
      <c r="D1972" t="s">
        <v>1796</v>
      </c>
    </row>
    <row r="1973" spans="1:4">
      <c r="C1973" t="s">
        <v>373</v>
      </c>
      <c r="D1973" t="s">
        <v>1986</v>
      </c>
    </row>
    <row r="1974" spans="1:4">
      <c r="A1974" t="s">
        <v>1798</v>
      </c>
      <c r="D1974" t="s">
        <v>954</v>
      </c>
    </row>
    <row r="1978" spans="1:4">
      <c r="D1978" t="s">
        <v>86</v>
      </c>
    </row>
    <row r="1979" spans="1:4">
      <c r="B1979" t="s">
        <v>76</v>
      </c>
      <c r="C1979" t="s">
        <v>131</v>
      </c>
      <c r="D1979" t="s">
        <v>955</v>
      </c>
    </row>
    <row r="1980" spans="1:4">
      <c r="B1980" t="s">
        <v>77</v>
      </c>
      <c r="C1980" t="s">
        <v>133</v>
      </c>
      <c r="D1980" t="s">
        <v>1796</v>
      </c>
    </row>
    <row r="1981" spans="1:4">
      <c r="C1981" t="s">
        <v>879</v>
      </c>
      <c r="D1981" t="s">
        <v>1986</v>
      </c>
    </row>
    <row r="1982" spans="1:4">
      <c r="A1982" t="s">
        <v>1798</v>
      </c>
      <c r="D1982" t="s">
        <v>954</v>
      </c>
    </row>
    <row r="1986" spans="1:4">
      <c r="D1986" t="s">
        <v>86</v>
      </c>
    </row>
    <row r="1987" spans="1:4">
      <c r="B1987" t="s">
        <v>76</v>
      </c>
      <c r="C1987" t="s">
        <v>131</v>
      </c>
      <c r="D1987" t="s">
        <v>957</v>
      </c>
    </row>
    <row r="1988" spans="1:4">
      <c r="B1988" t="s">
        <v>77</v>
      </c>
      <c r="C1988" t="s">
        <v>133</v>
      </c>
      <c r="D1988" t="s">
        <v>1826</v>
      </c>
    </row>
    <row r="1989" spans="1:4">
      <c r="C1989" t="s">
        <v>956</v>
      </c>
      <c r="D1989" t="s">
        <v>1986</v>
      </c>
    </row>
    <row r="1990" spans="1:4">
      <c r="A1990" t="s">
        <v>1798</v>
      </c>
      <c r="D1990" t="s">
        <v>954</v>
      </c>
    </row>
    <row r="1994" spans="1:4">
      <c r="D1994" t="s">
        <v>86</v>
      </c>
    </row>
    <row r="1995" spans="1:4">
      <c r="B1995" t="s">
        <v>76</v>
      </c>
      <c r="C1995" t="s">
        <v>131</v>
      </c>
      <c r="D1995" t="s">
        <v>958</v>
      </c>
    </row>
    <row r="1996" spans="1:4">
      <c r="B1996" t="s">
        <v>77</v>
      </c>
      <c r="C1996" t="s">
        <v>133</v>
      </c>
      <c r="D1996" t="s">
        <v>1796</v>
      </c>
    </row>
    <row r="1997" spans="1:4">
      <c r="C1997" t="s">
        <v>632</v>
      </c>
      <c r="D1997" t="s">
        <v>1986</v>
      </c>
    </row>
    <row r="1998" spans="1:4">
      <c r="A1998" t="s">
        <v>1798</v>
      </c>
      <c r="D1998" t="s">
        <v>954</v>
      </c>
    </row>
    <row r="2002" spans="1:4">
      <c r="D2002" t="s">
        <v>86</v>
      </c>
    </row>
    <row r="2003" spans="1:4">
      <c r="B2003" t="s">
        <v>76</v>
      </c>
      <c r="C2003" t="s">
        <v>131</v>
      </c>
      <c r="D2003" t="s">
        <v>960</v>
      </c>
    </row>
    <row r="2004" spans="1:4">
      <c r="B2004" t="s">
        <v>77</v>
      </c>
      <c r="C2004" t="s">
        <v>959</v>
      </c>
      <c r="D2004" t="s">
        <v>1796</v>
      </c>
    </row>
    <row r="2005" spans="1:4">
      <c r="C2005" t="s">
        <v>133</v>
      </c>
      <c r="D2005" t="s">
        <v>1986</v>
      </c>
    </row>
    <row r="2006" spans="1:4">
      <c r="A2006" t="s">
        <v>29</v>
      </c>
      <c r="C2006" t="s">
        <v>373</v>
      </c>
      <c r="D2006" t="s">
        <v>954</v>
      </c>
    </row>
    <row r="2010" spans="1:4">
      <c r="D2010" t="s">
        <v>86</v>
      </c>
    </row>
    <row r="2011" spans="1:4">
      <c r="B2011" t="s">
        <v>76</v>
      </c>
      <c r="C2011" t="s">
        <v>131</v>
      </c>
      <c r="D2011" t="s">
        <v>962</v>
      </c>
    </row>
    <row r="2012" spans="1:4">
      <c r="B2012" t="s">
        <v>77</v>
      </c>
      <c r="C2012" t="s">
        <v>133</v>
      </c>
      <c r="D2012" t="s">
        <v>1796</v>
      </c>
    </row>
    <row r="2013" spans="1:4">
      <c r="C2013" t="s">
        <v>961</v>
      </c>
      <c r="D2013" t="s">
        <v>1987</v>
      </c>
    </row>
    <row r="2014" spans="1:4">
      <c r="A2014" t="s">
        <v>1798</v>
      </c>
      <c r="D2014" t="s">
        <v>964</v>
      </c>
    </row>
    <row r="2018" spans="1:4">
      <c r="D2018" t="s">
        <v>86</v>
      </c>
    </row>
    <row r="2019" spans="1:4">
      <c r="B2019" t="s">
        <v>76</v>
      </c>
      <c r="C2019" t="s">
        <v>131</v>
      </c>
      <c r="D2019" t="s">
        <v>966</v>
      </c>
    </row>
    <row r="2020" spans="1:4">
      <c r="B2020" t="s">
        <v>77</v>
      </c>
      <c r="C2020" t="s">
        <v>965</v>
      </c>
      <c r="D2020" t="s">
        <v>1796</v>
      </c>
    </row>
    <row r="2021" spans="1:4">
      <c r="C2021" t="s">
        <v>133</v>
      </c>
      <c r="D2021" t="s">
        <v>1988</v>
      </c>
    </row>
    <row r="2022" spans="1:4">
      <c r="A2022" t="s">
        <v>1798</v>
      </c>
      <c r="C2022" t="s">
        <v>901</v>
      </c>
      <c r="D2022" t="s">
        <v>968</v>
      </c>
    </row>
    <row r="2026" spans="1:4">
      <c r="D2026" t="s">
        <v>86</v>
      </c>
    </row>
    <row r="2027" spans="1:4">
      <c r="B2027" t="s">
        <v>76</v>
      </c>
      <c r="C2027" t="s">
        <v>131</v>
      </c>
      <c r="D2027" t="s">
        <v>969</v>
      </c>
    </row>
    <row r="2028" spans="1:4">
      <c r="B2028" t="s">
        <v>77</v>
      </c>
      <c r="C2028" t="s">
        <v>133</v>
      </c>
      <c r="D2028" t="s">
        <v>1796</v>
      </c>
    </row>
    <row r="2029" spans="1:4">
      <c r="C2029" t="s">
        <v>141</v>
      </c>
      <c r="D2029" t="s">
        <v>1989</v>
      </c>
    </row>
    <row r="2030" spans="1:4">
      <c r="A2030" t="s">
        <v>29</v>
      </c>
      <c r="D2030" t="s">
        <v>971</v>
      </c>
    </row>
    <row r="2034" spans="1:4">
      <c r="D2034" t="s">
        <v>86</v>
      </c>
    </row>
    <row r="2035" spans="1:4">
      <c r="B2035" t="s">
        <v>76</v>
      </c>
      <c r="C2035" t="s">
        <v>131</v>
      </c>
      <c r="D2035" t="s">
        <v>973</v>
      </c>
    </row>
    <row r="2036" spans="1:4">
      <c r="B2036" t="s">
        <v>87</v>
      </c>
      <c r="C2036" t="s">
        <v>972</v>
      </c>
      <c r="D2036" t="s">
        <v>1796</v>
      </c>
    </row>
    <row r="2037" spans="1:4">
      <c r="C2037" t="s">
        <v>133</v>
      </c>
      <c r="D2037" t="s">
        <v>1989</v>
      </c>
    </row>
    <row r="2038" spans="1:4">
      <c r="A2038" t="s">
        <v>1798</v>
      </c>
      <c r="C2038" t="s">
        <v>141</v>
      </c>
      <c r="D2038" t="s">
        <v>971</v>
      </c>
    </row>
    <row r="2042" spans="1:4">
      <c r="D2042" t="s">
        <v>86</v>
      </c>
    </row>
    <row r="2043" spans="1:4">
      <c r="B2043" t="s">
        <v>76</v>
      </c>
      <c r="C2043" t="s">
        <v>131</v>
      </c>
      <c r="D2043" t="s">
        <v>975</v>
      </c>
    </row>
    <row r="2044" spans="1:4">
      <c r="B2044" t="s">
        <v>77</v>
      </c>
      <c r="C2044" t="s">
        <v>974</v>
      </c>
      <c r="D2044" t="s">
        <v>1796</v>
      </c>
    </row>
    <row r="2045" spans="1:4">
      <c r="C2045" t="s">
        <v>133</v>
      </c>
      <c r="D2045" t="s">
        <v>1989</v>
      </c>
    </row>
    <row r="2046" spans="1:4">
      <c r="A2046" t="s">
        <v>1798</v>
      </c>
      <c r="C2046" t="s">
        <v>141</v>
      </c>
      <c r="D2046" t="s">
        <v>971</v>
      </c>
    </row>
    <row r="2050" spans="1:4">
      <c r="D2050" t="s">
        <v>86</v>
      </c>
    </row>
    <row r="2051" spans="1:4">
      <c r="B2051" t="s">
        <v>76</v>
      </c>
      <c r="C2051" t="s">
        <v>131</v>
      </c>
      <c r="D2051" t="s">
        <v>978</v>
      </c>
    </row>
    <row r="2052" spans="1:4">
      <c r="B2052" t="s">
        <v>77</v>
      </c>
      <c r="C2052" t="s">
        <v>976</v>
      </c>
      <c r="D2052" t="s">
        <v>1796</v>
      </c>
    </row>
    <row r="2053" spans="1:4">
      <c r="C2053" t="s">
        <v>133</v>
      </c>
      <c r="D2053" t="s">
        <v>1990</v>
      </c>
    </row>
    <row r="2054" spans="1:4">
      <c r="A2054" t="s">
        <v>1798</v>
      </c>
      <c r="C2054" t="s">
        <v>977</v>
      </c>
      <c r="D2054" t="s">
        <v>980</v>
      </c>
    </row>
    <row r="2058" spans="1:4">
      <c r="D2058" t="s">
        <v>86</v>
      </c>
    </row>
    <row r="2059" spans="1:4">
      <c r="B2059" t="s">
        <v>76</v>
      </c>
      <c r="C2059" t="s">
        <v>131</v>
      </c>
      <c r="D2059" t="s">
        <v>981</v>
      </c>
    </row>
    <row r="2060" spans="1:4">
      <c r="B2060" t="s">
        <v>77</v>
      </c>
      <c r="C2060" t="s">
        <v>133</v>
      </c>
      <c r="D2060" t="s">
        <v>1796</v>
      </c>
    </row>
    <row r="2061" spans="1:4">
      <c r="C2061" t="s">
        <v>422</v>
      </c>
      <c r="D2061" t="s">
        <v>1991</v>
      </c>
    </row>
    <row r="2062" spans="1:4">
      <c r="A2062" t="s">
        <v>1798</v>
      </c>
      <c r="D2062" t="s">
        <v>983</v>
      </c>
    </row>
    <row r="2066" spans="1:4">
      <c r="D2066" t="s">
        <v>86</v>
      </c>
    </row>
    <row r="2067" spans="1:4">
      <c r="B2067" t="s">
        <v>76</v>
      </c>
      <c r="C2067" t="s">
        <v>131</v>
      </c>
      <c r="D2067" t="s">
        <v>985</v>
      </c>
    </row>
    <row r="2068" spans="1:4">
      <c r="B2068" t="s">
        <v>77</v>
      </c>
      <c r="C2068" t="s">
        <v>133</v>
      </c>
      <c r="D2068" t="s">
        <v>1796</v>
      </c>
    </row>
    <row r="2069" spans="1:4">
      <c r="C2069" t="s">
        <v>984</v>
      </c>
      <c r="D2069" t="s">
        <v>1991</v>
      </c>
    </row>
    <row r="2070" spans="1:4">
      <c r="A2070" t="s">
        <v>1798</v>
      </c>
      <c r="D2070" t="s">
        <v>983</v>
      </c>
    </row>
    <row r="2074" spans="1:4">
      <c r="D2074" t="s">
        <v>86</v>
      </c>
    </row>
    <row r="2075" spans="1:4">
      <c r="B2075" t="s">
        <v>117</v>
      </c>
      <c r="C2075" t="s">
        <v>152</v>
      </c>
      <c r="D2075" t="s">
        <v>987</v>
      </c>
    </row>
    <row r="2076" spans="1:4">
      <c r="B2076" t="s">
        <v>87</v>
      </c>
      <c r="C2076" t="s">
        <v>986</v>
      </c>
      <c r="D2076" t="s">
        <v>1796</v>
      </c>
    </row>
    <row r="2077" spans="1:4">
      <c r="C2077" t="s">
        <v>154</v>
      </c>
      <c r="D2077" t="s">
        <v>1992</v>
      </c>
    </row>
    <row r="2078" spans="1:4">
      <c r="A2078" t="s">
        <v>1798</v>
      </c>
      <c r="C2078" t="s">
        <v>555</v>
      </c>
      <c r="D2078" t="s">
        <v>989</v>
      </c>
    </row>
    <row r="2082" spans="1:4">
      <c r="D2082" t="s">
        <v>86</v>
      </c>
    </row>
    <row r="2083" spans="1:4">
      <c r="B2083" t="s">
        <v>76</v>
      </c>
      <c r="C2083" t="s">
        <v>131</v>
      </c>
      <c r="D2083" t="s">
        <v>991</v>
      </c>
    </row>
    <row r="2084" spans="1:4">
      <c r="B2084" t="s">
        <v>77</v>
      </c>
      <c r="C2084" t="s">
        <v>133</v>
      </c>
      <c r="D2084" t="s">
        <v>1796</v>
      </c>
    </row>
    <row r="2085" spans="1:4">
      <c r="C2085" t="s">
        <v>990</v>
      </c>
      <c r="D2085" t="s">
        <v>1993</v>
      </c>
    </row>
    <row r="2086" spans="1:4">
      <c r="A2086" t="s">
        <v>1798</v>
      </c>
      <c r="D2086" t="s">
        <v>993</v>
      </c>
    </row>
    <row r="2087" spans="1:4">
      <c r="D2087" t="s">
        <v>1994</v>
      </c>
    </row>
    <row r="2091" spans="1:4">
      <c r="D2091" t="s">
        <v>86</v>
      </c>
    </row>
    <row r="2092" spans="1:4">
      <c r="B2092" t="s">
        <v>76</v>
      </c>
      <c r="C2092" t="s">
        <v>131</v>
      </c>
      <c r="D2092" t="s">
        <v>995</v>
      </c>
    </row>
    <row r="2093" spans="1:4">
      <c r="B2093" t="s">
        <v>77</v>
      </c>
      <c r="C2093" t="s">
        <v>133</v>
      </c>
      <c r="D2093" t="s">
        <v>1796</v>
      </c>
    </row>
    <row r="2094" spans="1:4">
      <c r="C2094" t="s">
        <v>525</v>
      </c>
      <c r="D2094" t="s">
        <v>1995</v>
      </c>
    </row>
    <row r="2095" spans="1:4">
      <c r="A2095" t="s">
        <v>1798</v>
      </c>
      <c r="D2095" t="s">
        <v>997</v>
      </c>
    </row>
    <row r="2099" spans="1:4">
      <c r="D2099" t="s">
        <v>86</v>
      </c>
    </row>
    <row r="2100" spans="1:4">
      <c r="B2100" t="s">
        <v>76</v>
      </c>
      <c r="C2100" t="s">
        <v>131</v>
      </c>
      <c r="D2100" t="s">
        <v>1000</v>
      </c>
    </row>
    <row r="2101" spans="1:4">
      <c r="B2101" t="s">
        <v>77</v>
      </c>
      <c r="C2101" t="s">
        <v>998</v>
      </c>
      <c r="D2101" t="s">
        <v>1796</v>
      </c>
    </row>
    <row r="2102" spans="1:4">
      <c r="C2102" t="s">
        <v>133</v>
      </c>
      <c r="D2102" t="s">
        <v>1996</v>
      </c>
    </row>
    <row r="2103" spans="1:4">
      <c r="A2103" t="s">
        <v>1798</v>
      </c>
      <c r="C2103" t="s">
        <v>999</v>
      </c>
      <c r="D2103" t="s">
        <v>1002</v>
      </c>
    </row>
    <row r="2107" spans="1:4">
      <c r="D2107" t="s">
        <v>86</v>
      </c>
    </row>
    <row r="2108" spans="1:4">
      <c r="B2108" t="s">
        <v>76</v>
      </c>
      <c r="C2108" t="s">
        <v>131</v>
      </c>
      <c r="D2108" t="s">
        <v>1004</v>
      </c>
    </row>
    <row r="2109" spans="1:4">
      <c r="B2109" t="s">
        <v>77</v>
      </c>
      <c r="C2109" t="s">
        <v>1003</v>
      </c>
      <c r="D2109" t="s">
        <v>1796</v>
      </c>
    </row>
    <row r="2110" spans="1:4">
      <c r="C2110" t="s">
        <v>133</v>
      </c>
      <c r="D2110" t="s">
        <v>1997</v>
      </c>
    </row>
    <row r="2111" spans="1:4">
      <c r="A2111" t="s">
        <v>1798</v>
      </c>
      <c r="C2111" t="s">
        <v>113</v>
      </c>
      <c r="D2111" t="s">
        <v>1006</v>
      </c>
    </row>
    <row r="2115" spans="1:4">
      <c r="D2115" t="s">
        <v>86</v>
      </c>
    </row>
    <row r="2116" spans="1:4">
      <c r="B2116" t="s">
        <v>76</v>
      </c>
      <c r="C2116" t="s">
        <v>131</v>
      </c>
      <c r="D2116" t="s">
        <v>1007</v>
      </c>
    </row>
    <row r="2117" spans="1:4">
      <c r="B2117" t="s">
        <v>77</v>
      </c>
      <c r="C2117" t="s">
        <v>133</v>
      </c>
      <c r="D2117" t="s">
        <v>1796</v>
      </c>
    </row>
    <row r="2118" spans="1:4">
      <c r="C2118" t="s">
        <v>190</v>
      </c>
      <c r="D2118" t="s">
        <v>1997</v>
      </c>
    </row>
    <row r="2119" spans="1:4">
      <c r="A2119" t="s">
        <v>1798</v>
      </c>
      <c r="D2119" t="s">
        <v>1006</v>
      </c>
    </row>
    <row r="2123" spans="1:4">
      <c r="D2123" t="s">
        <v>86</v>
      </c>
    </row>
    <row r="2124" spans="1:4">
      <c r="B2124" t="s">
        <v>76</v>
      </c>
      <c r="C2124" t="s">
        <v>131</v>
      </c>
      <c r="D2124" t="s">
        <v>1008</v>
      </c>
    </row>
    <row r="2125" spans="1:4">
      <c r="B2125" t="s">
        <v>77</v>
      </c>
      <c r="C2125" t="s">
        <v>133</v>
      </c>
      <c r="D2125" t="s">
        <v>1826</v>
      </c>
    </row>
    <row r="2126" spans="1:4">
      <c r="C2126" t="s">
        <v>113</v>
      </c>
      <c r="D2126" t="s">
        <v>1997</v>
      </c>
    </row>
    <row r="2127" spans="1:4">
      <c r="A2127" t="s">
        <v>1798</v>
      </c>
      <c r="D2127" t="s">
        <v>1006</v>
      </c>
    </row>
    <row r="2131" spans="1:4">
      <c r="D2131" t="s">
        <v>86</v>
      </c>
    </row>
    <row r="2132" spans="1:4">
      <c r="B2132" t="s">
        <v>76</v>
      </c>
      <c r="C2132" t="s">
        <v>131</v>
      </c>
      <c r="D2132" t="s">
        <v>1009</v>
      </c>
    </row>
    <row r="2133" spans="1:4">
      <c r="B2133" t="s">
        <v>77</v>
      </c>
      <c r="C2133" t="s">
        <v>133</v>
      </c>
      <c r="D2133" t="s">
        <v>1796</v>
      </c>
    </row>
    <row r="2134" spans="1:4">
      <c r="C2134" t="s">
        <v>190</v>
      </c>
      <c r="D2134" t="s">
        <v>1997</v>
      </c>
    </row>
    <row r="2135" spans="1:4">
      <c r="A2135" t="s">
        <v>1798</v>
      </c>
      <c r="D2135" t="s">
        <v>1006</v>
      </c>
    </row>
    <row r="2139" spans="1:4">
      <c r="D2139" t="s">
        <v>86</v>
      </c>
    </row>
    <row r="2140" spans="1:4">
      <c r="B2140" t="s">
        <v>76</v>
      </c>
      <c r="C2140" t="s">
        <v>131</v>
      </c>
      <c r="D2140" t="s">
        <v>1011</v>
      </c>
    </row>
    <row r="2141" spans="1:4">
      <c r="B2141" t="s">
        <v>77</v>
      </c>
      <c r="C2141" t="s">
        <v>133</v>
      </c>
      <c r="D2141" t="s">
        <v>1826</v>
      </c>
    </row>
    <row r="2142" spans="1:4">
      <c r="C2142" t="s">
        <v>1010</v>
      </c>
      <c r="D2142" t="s">
        <v>1998</v>
      </c>
    </row>
    <row r="2143" spans="1:4">
      <c r="A2143" t="s">
        <v>1798</v>
      </c>
      <c r="D2143" t="s">
        <v>1013</v>
      </c>
    </row>
    <row r="2147" spans="1:4">
      <c r="D2147" t="s">
        <v>86</v>
      </c>
    </row>
    <row r="2148" spans="1:4">
      <c r="B2148" t="s">
        <v>76</v>
      </c>
      <c r="C2148" t="s">
        <v>131</v>
      </c>
      <c r="D2148" t="s">
        <v>1014</v>
      </c>
    </row>
    <row r="2149" spans="1:4">
      <c r="B2149" t="s">
        <v>77</v>
      </c>
      <c r="C2149" t="s">
        <v>133</v>
      </c>
      <c r="D2149" t="s">
        <v>1796</v>
      </c>
    </row>
    <row r="2150" spans="1:4">
      <c r="C2150" t="s">
        <v>141</v>
      </c>
      <c r="D2150" t="s">
        <v>1999</v>
      </c>
    </row>
    <row r="2151" spans="1:4">
      <c r="A2151" t="s">
        <v>1798</v>
      </c>
      <c r="D2151" t="s">
        <v>1016</v>
      </c>
    </row>
    <row r="2155" spans="1:4">
      <c r="D2155" t="s">
        <v>86</v>
      </c>
    </row>
    <row r="2156" spans="1:4">
      <c r="B2156" t="s">
        <v>76</v>
      </c>
      <c r="C2156" t="s">
        <v>131</v>
      </c>
      <c r="D2156" t="s">
        <v>1017</v>
      </c>
    </row>
    <row r="2157" spans="1:4">
      <c r="B2157" t="s">
        <v>77</v>
      </c>
      <c r="C2157" t="s">
        <v>133</v>
      </c>
      <c r="D2157" t="s">
        <v>1796</v>
      </c>
    </row>
    <row r="2158" spans="1:4">
      <c r="C2158" t="s">
        <v>315</v>
      </c>
      <c r="D2158" t="s">
        <v>2000</v>
      </c>
    </row>
    <row r="2159" spans="1:4">
      <c r="A2159" t="s">
        <v>1798</v>
      </c>
      <c r="D2159" t="s">
        <v>1019</v>
      </c>
    </row>
    <row r="2163" spans="1:4">
      <c r="D2163" t="s">
        <v>86</v>
      </c>
    </row>
    <row r="2164" spans="1:4">
      <c r="B2164" t="s">
        <v>76</v>
      </c>
      <c r="C2164" t="s">
        <v>131</v>
      </c>
      <c r="D2164" t="s">
        <v>1020</v>
      </c>
    </row>
    <row r="2165" spans="1:4">
      <c r="B2165" t="s">
        <v>77</v>
      </c>
      <c r="C2165" t="s">
        <v>133</v>
      </c>
      <c r="D2165" t="s">
        <v>1796</v>
      </c>
    </row>
    <row r="2166" spans="1:4">
      <c r="C2166" t="s">
        <v>185</v>
      </c>
      <c r="D2166" t="s">
        <v>2001</v>
      </c>
    </row>
    <row r="2167" spans="1:4">
      <c r="A2167" t="s">
        <v>1798</v>
      </c>
      <c r="D2167" t="s">
        <v>1022</v>
      </c>
    </row>
    <row r="2171" spans="1:4">
      <c r="D2171" t="s">
        <v>86</v>
      </c>
    </row>
    <row r="2172" spans="1:4">
      <c r="B2172" t="s">
        <v>117</v>
      </c>
      <c r="C2172" t="s">
        <v>152</v>
      </c>
      <c r="D2172" t="s">
        <v>1024</v>
      </c>
    </row>
    <row r="2173" spans="1:4">
      <c r="B2173" t="s">
        <v>87</v>
      </c>
      <c r="C2173" t="s">
        <v>1023</v>
      </c>
      <c r="D2173" t="s">
        <v>1796</v>
      </c>
    </row>
    <row r="2174" spans="1:4">
      <c r="C2174" t="s">
        <v>154</v>
      </c>
      <c r="D2174" t="s">
        <v>2002</v>
      </c>
    </row>
    <row r="2175" spans="1:4">
      <c r="A2175" t="s">
        <v>1798</v>
      </c>
      <c r="C2175" t="s">
        <v>433</v>
      </c>
      <c r="D2175" t="s">
        <v>1026</v>
      </c>
    </row>
    <row r="2179" spans="1:4">
      <c r="D2179" t="s">
        <v>86</v>
      </c>
    </row>
    <row r="2180" spans="1:4">
      <c r="B2180" t="s">
        <v>76</v>
      </c>
      <c r="C2180" t="s">
        <v>131</v>
      </c>
      <c r="D2180" t="s">
        <v>1027</v>
      </c>
    </row>
    <row r="2181" spans="1:4">
      <c r="B2181" t="s">
        <v>77</v>
      </c>
      <c r="C2181" t="s">
        <v>133</v>
      </c>
      <c r="D2181" t="s">
        <v>1796</v>
      </c>
    </row>
    <row r="2182" spans="1:4">
      <c r="C2182" t="s">
        <v>315</v>
      </c>
      <c r="D2182" t="s">
        <v>2002</v>
      </c>
    </row>
    <row r="2183" spans="1:4">
      <c r="A2183" t="s">
        <v>1798</v>
      </c>
      <c r="D2183" t="s">
        <v>1026</v>
      </c>
    </row>
    <row r="2187" spans="1:4">
      <c r="D2187" t="s">
        <v>86</v>
      </c>
    </row>
    <row r="2188" spans="1:4">
      <c r="B2188" t="s">
        <v>76</v>
      </c>
      <c r="C2188" t="s">
        <v>131</v>
      </c>
      <c r="D2188" t="s">
        <v>1030</v>
      </c>
    </row>
    <row r="2189" spans="1:4">
      <c r="B2189" t="s">
        <v>77</v>
      </c>
      <c r="C2189" t="s">
        <v>1028</v>
      </c>
      <c r="D2189" t="s">
        <v>1826</v>
      </c>
    </row>
    <row r="2190" spans="1:4">
      <c r="C2190" t="s">
        <v>133</v>
      </c>
      <c r="D2190" t="s">
        <v>2002</v>
      </c>
    </row>
    <row r="2191" spans="1:4">
      <c r="A2191" t="s">
        <v>1798</v>
      </c>
      <c r="C2191" t="s">
        <v>1029</v>
      </c>
      <c r="D2191" t="s">
        <v>1026</v>
      </c>
    </row>
    <row r="2195" spans="1:4">
      <c r="D2195" t="s">
        <v>86</v>
      </c>
    </row>
    <row r="2196" spans="1:4">
      <c r="B2196" t="s">
        <v>76</v>
      </c>
      <c r="C2196" t="s">
        <v>131</v>
      </c>
      <c r="D2196" t="s">
        <v>1032</v>
      </c>
    </row>
    <row r="2197" spans="1:4">
      <c r="B2197" t="s">
        <v>77</v>
      </c>
      <c r="C2197" t="s">
        <v>133</v>
      </c>
      <c r="D2197" t="s">
        <v>1796</v>
      </c>
    </row>
    <row r="2198" spans="1:4">
      <c r="C2198" t="s">
        <v>1031</v>
      </c>
      <c r="D2198" t="s">
        <v>2002</v>
      </c>
    </row>
    <row r="2199" spans="1:4">
      <c r="A2199" t="s">
        <v>1798</v>
      </c>
      <c r="D2199" t="s">
        <v>1026</v>
      </c>
    </row>
    <row r="2203" spans="1:4">
      <c r="D2203" t="s">
        <v>86</v>
      </c>
    </row>
    <row r="2204" spans="1:4">
      <c r="B2204" t="s">
        <v>76</v>
      </c>
      <c r="C2204" t="s">
        <v>131</v>
      </c>
      <c r="D2204" t="s">
        <v>1034</v>
      </c>
    </row>
    <row r="2205" spans="1:4">
      <c r="B2205" t="s">
        <v>77</v>
      </c>
      <c r="C2205" t="s">
        <v>1033</v>
      </c>
      <c r="D2205" t="s">
        <v>1796</v>
      </c>
    </row>
    <row r="2206" spans="1:4">
      <c r="C2206" t="s">
        <v>133</v>
      </c>
      <c r="D2206" t="s">
        <v>2003</v>
      </c>
    </row>
    <row r="2207" spans="1:4">
      <c r="A2207" t="s">
        <v>1798</v>
      </c>
      <c r="C2207" t="s">
        <v>91</v>
      </c>
      <c r="D2207" t="s">
        <v>1036</v>
      </c>
    </row>
    <row r="2211" spans="1:4">
      <c r="D2211" t="s">
        <v>86</v>
      </c>
    </row>
    <row r="2212" spans="1:4">
      <c r="B2212" t="s">
        <v>76</v>
      </c>
      <c r="C2212" t="s">
        <v>131</v>
      </c>
      <c r="D2212" t="s">
        <v>1037</v>
      </c>
    </row>
    <row r="2213" spans="1:4">
      <c r="B2213" t="s">
        <v>87</v>
      </c>
      <c r="C2213" t="s">
        <v>133</v>
      </c>
      <c r="D2213" t="s">
        <v>1796</v>
      </c>
    </row>
    <row r="2214" spans="1:4">
      <c r="C2214" t="s">
        <v>141</v>
      </c>
      <c r="D2214" t="s">
        <v>2004</v>
      </c>
    </row>
    <row r="2215" spans="1:4">
      <c r="A2215" t="s">
        <v>1798</v>
      </c>
      <c r="D2215" t="s">
        <v>1039</v>
      </c>
    </row>
    <row r="2219" spans="1:4">
      <c r="D2219" t="s">
        <v>86</v>
      </c>
    </row>
    <row r="2220" spans="1:4">
      <c r="B2220" t="s">
        <v>76</v>
      </c>
      <c r="C2220" t="s">
        <v>131</v>
      </c>
      <c r="D2220" t="s">
        <v>1041</v>
      </c>
    </row>
    <row r="2221" spans="1:4">
      <c r="B2221" t="s">
        <v>77</v>
      </c>
      <c r="C2221" t="s">
        <v>172</v>
      </c>
      <c r="D2221" t="s">
        <v>1796</v>
      </c>
    </row>
    <row r="2222" spans="1:4">
      <c r="C2222" t="s">
        <v>133</v>
      </c>
      <c r="D2222" t="s">
        <v>2005</v>
      </c>
    </row>
    <row r="2223" spans="1:4">
      <c r="A2223" t="s">
        <v>1798</v>
      </c>
      <c r="C2223" t="s">
        <v>1040</v>
      </c>
      <c r="D2223" t="s">
        <v>1043</v>
      </c>
    </row>
    <row r="2224" spans="1:4">
      <c r="D2224" t="s">
        <v>2006</v>
      </c>
    </row>
    <row r="2228" spans="1:4">
      <c r="D2228" t="s">
        <v>86</v>
      </c>
    </row>
    <row r="2229" spans="1:4">
      <c r="B2229" t="s">
        <v>76</v>
      </c>
      <c r="C2229" t="s">
        <v>131</v>
      </c>
      <c r="D2229" t="s">
        <v>1045</v>
      </c>
    </row>
    <row r="2230" spans="1:4">
      <c r="B2230" t="s">
        <v>77</v>
      </c>
      <c r="C2230" t="s">
        <v>133</v>
      </c>
      <c r="D2230" t="s">
        <v>1796</v>
      </c>
    </row>
    <row r="2231" spans="1:4">
      <c r="C2231" t="s">
        <v>264</v>
      </c>
      <c r="D2231" t="s">
        <v>2007</v>
      </c>
    </row>
    <row r="2232" spans="1:4">
      <c r="A2232" t="s">
        <v>1798</v>
      </c>
      <c r="D2232" t="s">
        <v>1047</v>
      </c>
    </row>
    <row r="2233" spans="1:4">
      <c r="D2233" t="s">
        <v>2008</v>
      </c>
    </row>
    <row r="2237" spans="1:4">
      <c r="D2237" t="s">
        <v>86</v>
      </c>
    </row>
    <row r="2238" spans="1:4">
      <c r="B2238" t="s">
        <v>76</v>
      </c>
      <c r="C2238" t="s">
        <v>131</v>
      </c>
      <c r="D2238" t="s">
        <v>1050</v>
      </c>
    </row>
    <row r="2239" spans="1:4">
      <c r="B2239" t="s">
        <v>77</v>
      </c>
      <c r="C2239" t="s">
        <v>1049</v>
      </c>
      <c r="D2239" t="s">
        <v>1796</v>
      </c>
    </row>
    <row r="2240" spans="1:4">
      <c r="C2240" t="s">
        <v>133</v>
      </c>
      <c r="D2240" t="s">
        <v>2009</v>
      </c>
    </row>
    <row r="2241" spans="1:4">
      <c r="A2241" t="s">
        <v>1798</v>
      </c>
      <c r="C2241" t="s">
        <v>545</v>
      </c>
      <c r="D2241" t="s">
        <v>1052</v>
      </c>
    </row>
    <row r="2245" spans="1:4">
      <c r="D2245" t="s">
        <v>86</v>
      </c>
    </row>
    <row r="2246" spans="1:4">
      <c r="B2246" t="s">
        <v>76</v>
      </c>
      <c r="C2246" t="s">
        <v>131</v>
      </c>
      <c r="D2246" t="s">
        <v>1050</v>
      </c>
    </row>
    <row r="2247" spans="1:4">
      <c r="B2247" t="s">
        <v>77</v>
      </c>
      <c r="C2247" t="s">
        <v>1049</v>
      </c>
      <c r="D2247" t="s">
        <v>1796</v>
      </c>
    </row>
    <row r="2248" spans="1:4">
      <c r="C2248" t="s">
        <v>133</v>
      </c>
      <c r="D2248" t="s">
        <v>2009</v>
      </c>
    </row>
    <row r="2249" spans="1:4">
      <c r="A2249" t="s">
        <v>1798</v>
      </c>
      <c r="C2249" t="s">
        <v>545</v>
      </c>
      <c r="D2249" t="s">
        <v>1052</v>
      </c>
    </row>
    <row r="2253" spans="1:4">
      <c r="D2253" t="s">
        <v>86</v>
      </c>
    </row>
    <row r="2254" spans="1:4">
      <c r="B2254" t="s">
        <v>76</v>
      </c>
      <c r="C2254" t="s">
        <v>131</v>
      </c>
      <c r="D2254" t="s">
        <v>1053</v>
      </c>
    </row>
    <row r="2255" spans="1:4">
      <c r="B2255" t="s">
        <v>77</v>
      </c>
      <c r="C2255" t="s">
        <v>133</v>
      </c>
      <c r="D2255" t="s">
        <v>1826</v>
      </c>
    </row>
    <row r="2256" spans="1:4">
      <c r="C2256" t="s">
        <v>390</v>
      </c>
      <c r="D2256" t="s">
        <v>2010</v>
      </c>
    </row>
    <row r="2257" spans="1:4">
      <c r="A2257" t="s">
        <v>1798</v>
      </c>
      <c r="D2257" t="s">
        <v>1055</v>
      </c>
    </row>
    <row r="2261" spans="1:4">
      <c r="D2261" t="s">
        <v>86</v>
      </c>
    </row>
    <row r="2262" spans="1:4">
      <c r="B2262" t="s">
        <v>76</v>
      </c>
      <c r="C2262" t="s">
        <v>131</v>
      </c>
      <c r="D2262" t="s">
        <v>1058</v>
      </c>
    </row>
    <row r="2263" spans="1:4">
      <c r="B2263" t="s">
        <v>77</v>
      </c>
      <c r="C2263" t="s">
        <v>1056</v>
      </c>
      <c r="D2263" t="s">
        <v>1796</v>
      </c>
    </row>
    <row r="2264" spans="1:4">
      <c r="C2264" t="s">
        <v>133</v>
      </c>
      <c r="D2264" t="s">
        <v>2011</v>
      </c>
    </row>
    <row r="2265" spans="1:4">
      <c r="A2265" t="s">
        <v>1798</v>
      </c>
      <c r="C2265" t="s">
        <v>1057</v>
      </c>
      <c r="D2265" t="s">
        <v>1060</v>
      </c>
    </row>
    <row r="2269" spans="1:4">
      <c r="D2269" t="s">
        <v>86</v>
      </c>
    </row>
    <row r="2270" spans="1:4">
      <c r="B2270" t="s">
        <v>76</v>
      </c>
      <c r="C2270" t="s">
        <v>131</v>
      </c>
      <c r="D2270" t="s">
        <v>1062</v>
      </c>
    </row>
    <row r="2271" spans="1:4">
      <c r="B2271" t="s">
        <v>77</v>
      </c>
      <c r="C2271" t="s">
        <v>1061</v>
      </c>
      <c r="D2271" t="s">
        <v>1796</v>
      </c>
    </row>
    <row r="2272" spans="1:4">
      <c r="C2272" t="s">
        <v>133</v>
      </c>
      <c r="D2272" t="s">
        <v>2012</v>
      </c>
    </row>
    <row r="2273" spans="1:4">
      <c r="A2273" t="s">
        <v>1798</v>
      </c>
      <c r="C2273" t="s">
        <v>185</v>
      </c>
      <c r="D2273" t="s">
        <v>1064</v>
      </c>
    </row>
    <row r="2277" spans="1:4">
      <c r="D2277" t="s">
        <v>86</v>
      </c>
    </row>
    <row r="2278" spans="1:4">
      <c r="B2278" t="s">
        <v>76</v>
      </c>
      <c r="C2278" t="s">
        <v>131</v>
      </c>
      <c r="D2278" t="s">
        <v>1065</v>
      </c>
    </row>
    <row r="2279" spans="1:4">
      <c r="B2279" t="s">
        <v>77</v>
      </c>
      <c r="C2279" t="s">
        <v>133</v>
      </c>
      <c r="D2279" t="s">
        <v>1796</v>
      </c>
    </row>
    <row r="2280" spans="1:4">
      <c r="C2280" t="s">
        <v>482</v>
      </c>
      <c r="D2280" t="s">
        <v>2013</v>
      </c>
    </row>
    <row r="2281" spans="1:4">
      <c r="A2281" t="s">
        <v>1798</v>
      </c>
      <c r="D2281" t="s">
        <v>1067</v>
      </c>
    </row>
    <row r="2285" spans="1:4">
      <c r="D2285" t="s">
        <v>86</v>
      </c>
    </row>
    <row r="2286" spans="1:4">
      <c r="B2286" t="s">
        <v>76</v>
      </c>
      <c r="C2286" t="s">
        <v>131</v>
      </c>
      <c r="D2286" t="s">
        <v>1069</v>
      </c>
    </row>
    <row r="2287" spans="1:4">
      <c r="B2287" t="s">
        <v>77</v>
      </c>
      <c r="C2287" t="s">
        <v>1068</v>
      </c>
      <c r="D2287" t="s">
        <v>1796</v>
      </c>
    </row>
    <row r="2288" spans="1:4">
      <c r="C2288" t="s">
        <v>133</v>
      </c>
      <c r="D2288" t="s">
        <v>2014</v>
      </c>
    </row>
    <row r="2289" spans="1:4">
      <c r="A2289" t="s">
        <v>1798</v>
      </c>
      <c r="C2289" t="s">
        <v>538</v>
      </c>
      <c r="D2289" t="s">
        <v>1071</v>
      </c>
    </row>
    <row r="2293" spans="1:4">
      <c r="D2293" t="s">
        <v>86</v>
      </c>
    </row>
    <row r="2294" spans="1:4">
      <c r="B2294" t="s">
        <v>76</v>
      </c>
      <c r="C2294" t="s">
        <v>131</v>
      </c>
      <c r="D2294" t="s">
        <v>1073</v>
      </c>
    </row>
    <row r="2295" spans="1:4">
      <c r="B2295" t="s">
        <v>77</v>
      </c>
      <c r="C2295" t="s">
        <v>1072</v>
      </c>
      <c r="D2295" t="s">
        <v>1796</v>
      </c>
    </row>
    <row r="2296" spans="1:4">
      <c r="C2296" t="s">
        <v>133</v>
      </c>
      <c r="D2296" t="s">
        <v>2015</v>
      </c>
    </row>
    <row r="2297" spans="1:4">
      <c r="A2297" t="s">
        <v>1798</v>
      </c>
      <c r="C2297" t="s">
        <v>141</v>
      </c>
      <c r="D2297" t="s">
        <v>1075</v>
      </c>
    </row>
    <row r="2301" spans="1:4">
      <c r="D2301" t="s">
        <v>86</v>
      </c>
    </row>
    <row r="2302" spans="1:4">
      <c r="B2302" t="s">
        <v>76</v>
      </c>
      <c r="C2302" t="s">
        <v>131</v>
      </c>
      <c r="D2302" t="s">
        <v>1077</v>
      </c>
    </row>
    <row r="2303" spans="1:4">
      <c r="B2303" t="s">
        <v>77</v>
      </c>
      <c r="C2303" t="s">
        <v>1076</v>
      </c>
      <c r="D2303" t="s">
        <v>1796</v>
      </c>
    </row>
    <row r="2304" spans="1:4">
      <c r="C2304" t="s">
        <v>133</v>
      </c>
      <c r="D2304" t="s">
        <v>2016</v>
      </c>
    </row>
    <row r="2305" spans="1:4">
      <c r="A2305" t="s">
        <v>1798</v>
      </c>
      <c r="C2305" t="s">
        <v>390</v>
      </c>
      <c r="D2305" t="s">
        <v>1079</v>
      </c>
    </row>
    <row r="2309" spans="1:4">
      <c r="D2309" t="s">
        <v>86</v>
      </c>
    </row>
    <row r="2310" spans="1:4">
      <c r="B2310" t="s">
        <v>76</v>
      </c>
      <c r="C2310" t="s">
        <v>131</v>
      </c>
      <c r="D2310" t="s">
        <v>1080</v>
      </c>
    </row>
    <row r="2311" spans="1:4">
      <c r="B2311" t="s">
        <v>77</v>
      </c>
      <c r="C2311" t="s">
        <v>133</v>
      </c>
      <c r="D2311" t="s">
        <v>1796</v>
      </c>
    </row>
    <row r="2312" spans="1:4">
      <c r="C2312" t="s">
        <v>201</v>
      </c>
      <c r="D2312" t="s">
        <v>2017</v>
      </c>
    </row>
    <row r="2313" spans="1:4">
      <c r="A2313" t="s">
        <v>1798</v>
      </c>
      <c r="D2313" t="s">
        <v>1082</v>
      </c>
    </row>
    <row r="2317" spans="1:4">
      <c r="D2317" t="s">
        <v>86</v>
      </c>
    </row>
    <row r="2318" spans="1:4">
      <c r="B2318" t="s">
        <v>76</v>
      </c>
      <c r="C2318" t="s">
        <v>131</v>
      </c>
      <c r="D2318" t="s">
        <v>1083</v>
      </c>
    </row>
    <row r="2319" spans="1:4">
      <c r="B2319" t="s">
        <v>77</v>
      </c>
      <c r="C2319" t="s">
        <v>133</v>
      </c>
      <c r="D2319" t="s">
        <v>1876</v>
      </c>
    </row>
    <row r="2320" spans="1:4">
      <c r="C2320" t="s">
        <v>190</v>
      </c>
      <c r="D2320" t="s">
        <v>2017</v>
      </c>
    </row>
    <row r="2321" spans="1:4">
      <c r="A2321" t="s">
        <v>1798</v>
      </c>
      <c r="D2321" t="s">
        <v>1082</v>
      </c>
    </row>
    <row r="2325" spans="1:4">
      <c r="D2325" t="s">
        <v>86</v>
      </c>
    </row>
    <row r="2326" spans="1:4">
      <c r="B2326" t="s">
        <v>76</v>
      </c>
      <c r="C2326" t="s">
        <v>131</v>
      </c>
      <c r="D2326" t="s">
        <v>1084</v>
      </c>
    </row>
    <row r="2327" spans="1:4">
      <c r="B2327" t="s">
        <v>77</v>
      </c>
      <c r="C2327" t="s">
        <v>133</v>
      </c>
      <c r="D2327" t="s">
        <v>1796</v>
      </c>
    </row>
    <row r="2328" spans="1:4">
      <c r="C2328" t="s">
        <v>315</v>
      </c>
      <c r="D2328" t="s">
        <v>2018</v>
      </c>
    </row>
    <row r="2329" spans="1:4">
      <c r="A2329" t="s">
        <v>1798</v>
      </c>
      <c r="D2329" t="s">
        <v>1086</v>
      </c>
    </row>
    <row r="2333" spans="1:4">
      <c r="D2333" t="s">
        <v>86</v>
      </c>
    </row>
    <row r="2334" spans="1:4">
      <c r="B2334" t="s">
        <v>76</v>
      </c>
      <c r="C2334" t="s">
        <v>131</v>
      </c>
      <c r="D2334" t="s">
        <v>1087</v>
      </c>
    </row>
    <row r="2335" spans="1:4">
      <c r="B2335" t="s">
        <v>77</v>
      </c>
      <c r="C2335" t="s">
        <v>133</v>
      </c>
      <c r="D2335" t="s">
        <v>1826</v>
      </c>
    </row>
    <row r="2336" spans="1:4">
      <c r="C2336" t="s">
        <v>190</v>
      </c>
      <c r="D2336" t="s">
        <v>2019</v>
      </c>
    </row>
    <row r="2337" spans="1:4">
      <c r="A2337" t="s">
        <v>1798</v>
      </c>
      <c r="D2337" t="s">
        <v>1089</v>
      </c>
    </row>
    <row r="2341" spans="1:4">
      <c r="D2341" t="s">
        <v>86</v>
      </c>
    </row>
    <row r="2342" spans="1:4">
      <c r="B2342" t="s">
        <v>76</v>
      </c>
      <c r="C2342" t="s">
        <v>131</v>
      </c>
      <c r="D2342" t="s">
        <v>1091</v>
      </c>
    </row>
    <row r="2343" spans="1:4">
      <c r="B2343" t="s">
        <v>77</v>
      </c>
      <c r="C2343" t="s">
        <v>133</v>
      </c>
      <c r="D2343" t="s">
        <v>1796</v>
      </c>
    </row>
    <row r="2344" spans="1:4">
      <c r="C2344" t="s">
        <v>1090</v>
      </c>
      <c r="D2344" t="s">
        <v>2019</v>
      </c>
    </row>
    <row r="2345" spans="1:4">
      <c r="A2345" t="s">
        <v>1798</v>
      </c>
      <c r="D2345" t="s">
        <v>1089</v>
      </c>
    </row>
    <row r="2349" spans="1:4">
      <c r="D2349" t="s">
        <v>86</v>
      </c>
    </row>
    <row r="2350" spans="1:4">
      <c r="B2350" t="s">
        <v>117</v>
      </c>
      <c r="C2350" t="s">
        <v>131</v>
      </c>
      <c r="D2350" t="s">
        <v>924</v>
      </c>
    </row>
    <row r="2351" spans="1:4">
      <c r="B2351" t="s">
        <v>87</v>
      </c>
      <c r="C2351" t="s">
        <v>1092</v>
      </c>
      <c r="D2351" t="s">
        <v>1796</v>
      </c>
    </row>
    <row r="2352" spans="1:4">
      <c r="C2352" t="s">
        <v>133</v>
      </c>
      <c r="D2352" t="s">
        <v>2020</v>
      </c>
    </row>
    <row r="2353" spans="1:4">
      <c r="A2353" t="s">
        <v>1798</v>
      </c>
      <c r="C2353" t="s">
        <v>552</v>
      </c>
      <c r="D2353" t="s">
        <v>1094</v>
      </c>
    </row>
    <row r="2357" spans="1:4">
      <c r="D2357" t="s">
        <v>86</v>
      </c>
    </row>
    <row r="2358" spans="1:4">
      <c r="B2358" t="s">
        <v>76</v>
      </c>
      <c r="C2358" t="s">
        <v>131</v>
      </c>
      <c r="D2358" t="s">
        <v>1096</v>
      </c>
    </row>
    <row r="2359" spans="1:4">
      <c r="B2359" t="s">
        <v>77</v>
      </c>
      <c r="C2359" t="s">
        <v>1095</v>
      </c>
      <c r="D2359" t="s">
        <v>1796</v>
      </c>
    </row>
    <row r="2360" spans="1:4">
      <c r="C2360" t="s">
        <v>133</v>
      </c>
      <c r="D2360" t="s">
        <v>2021</v>
      </c>
    </row>
    <row r="2361" spans="1:4">
      <c r="A2361" t="s">
        <v>1798</v>
      </c>
      <c r="C2361" t="s">
        <v>141</v>
      </c>
      <c r="D2361" t="s">
        <v>1098</v>
      </c>
    </row>
    <row r="2365" spans="1:4">
      <c r="D2365" t="s">
        <v>86</v>
      </c>
    </row>
    <row r="2366" spans="1:4">
      <c r="B2366" t="s">
        <v>76</v>
      </c>
      <c r="C2366" t="s">
        <v>607</v>
      </c>
      <c r="D2366" t="s">
        <v>1099</v>
      </c>
    </row>
    <row r="2367" spans="1:4">
      <c r="B2367" t="s">
        <v>77</v>
      </c>
      <c r="C2367" t="s">
        <v>133</v>
      </c>
      <c r="D2367" t="s">
        <v>1796</v>
      </c>
    </row>
    <row r="2368" spans="1:4">
      <c r="C2368" t="s">
        <v>141</v>
      </c>
      <c r="D2368" t="s">
        <v>2021</v>
      </c>
    </row>
    <row r="2369" spans="1:4">
      <c r="A2369" t="s">
        <v>1798</v>
      </c>
      <c r="D2369" t="s">
        <v>1098</v>
      </c>
    </row>
    <row r="2373" spans="1:4">
      <c r="D2373" t="s">
        <v>86</v>
      </c>
    </row>
    <row r="2374" spans="1:4">
      <c r="B2374" t="s">
        <v>76</v>
      </c>
      <c r="C2374" t="s">
        <v>131</v>
      </c>
      <c r="D2374" t="s">
        <v>1100</v>
      </c>
    </row>
    <row r="2375" spans="1:4">
      <c r="B2375" t="s">
        <v>77</v>
      </c>
      <c r="C2375" t="s">
        <v>133</v>
      </c>
      <c r="D2375" t="s">
        <v>1796</v>
      </c>
    </row>
    <row r="2376" spans="1:4">
      <c r="C2376" t="s">
        <v>141</v>
      </c>
      <c r="D2376" t="s">
        <v>2022</v>
      </c>
    </row>
    <row r="2377" spans="1:4">
      <c r="A2377" t="s">
        <v>1798</v>
      </c>
      <c r="D2377" t="s">
        <v>1102</v>
      </c>
    </row>
    <row r="2381" spans="1:4">
      <c r="D2381" t="s">
        <v>86</v>
      </c>
    </row>
    <row r="2382" spans="1:4">
      <c r="B2382" t="s">
        <v>76</v>
      </c>
      <c r="C2382" t="s">
        <v>131</v>
      </c>
      <c r="D2382" t="s">
        <v>1103</v>
      </c>
    </row>
    <row r="2383" spans="1:4">
      <c r="B2383" t="s">
        <v>77</v>
      </c>
      <c r="C2383" t="s">
        <v>133</v>
      </c>
      <c r="D2383" t="s">
        <v>1826</v>
      </c>
    </row>
    <row r="2384" spans="1:4">
      <c r="C2384" t="s">
        <v>141</v>
      </c>
      <c r="D2384" t="s">
        <v>2022</v>
      </c>
    </row>
    <row r="2385" spans="1:4">
      <c r="A2385" t="s">
        <v>1798</v>
      </c>
      <c r="D2385" t="s">
        <v>1102</v>
      </c>
    </row>
    <row r="2389" spans="1:4">
      <c r="D2389" t="s">
        <v>86</v>
      </c>
    </row>
    <row r="2390" spans="1:4">
      <c r="B2390" t="s">
        <v>76</v>
      </c>
      <c r="C2390" t="s">
        <v>131</v>
      </c>
      <c r="D2390" t="s">
        <v>1105</v>
      </c>
    </row>
    <row r="2391" spans="1:4">
      <c r="B2391" t="s">
        <v>77</v>
      </c>
      <c r="C2391" t="s">
        <v>1104</v>
      </c>
      <c r="D2391" t="s">
        <v>1796</v>
      </c>
    </row>
    <row r="2392" spans="1:4">
      <c r="C2392" t="s">
        <v>133</v>
      </c>
      <c r="D2392" t="s">
        <v>2023</v>
      </c>
    </row>
    <row r="2393" spans="1:4">
      <c r="A2393" t="s">
        <v>1798</v>
      </c>
      <c r="C2393" t="s">
        <v>141</v>
      </c>
      <c r="D2393" t="s">
        <v>1107</v>
      </c>
    </row>
    <row r="2397" spans="1:4">
      <c r="D2397" t="s">
        <v>86</v>
      </c>
    </row>
    <row r="2398" spans="1:4">
      <c r="B2398" t="s">
        <v>76</v>
      </c>
      <c r="C2398" t="s">
        <v>131</v>
      </c>
      <c r="D2398" t="s">
        <v>1110</v>
      </c>
    </row>
    <row r="2399" spans="1:4">
      <c r="B2399" t="s">
        <v>77</v>
      </c>
      <c r="C2399" t="s">
        <v>1108</v>
      </c>
      <c r="D2399" t="s">
        <v>1796</v>
      </c>
    </row>
    <row r="2400" spans="1:4">
      <c r="C2400" t="s">
        <v>133</v>
      </c>
      <c r="D2400" t="s">
        <v>2024</v>
      </c>
    </row>
    <row r="2401" spans="1:4">
      <c r="A2401" t="s">
        <v>1798</v>
      </c>
      <c r="C2401" t="s">
        <v>1109</v>
      </c>
      <c r="D2401" t="s">
        <v>1112</v>
      </c>
    </row>
    <row r="2405" spans="1:4">
      <c r="D2405" t="s">
        <v>86</v>
      </c>
    </row>
    <row r="2406" spans="1:4">
      <c r="B2406" t="s">
        <v>76</v>
      </c>
      <c r="C2406" t="s">
        <v>131</v>
      </c>
      <c r="D2406" t="s">
        <v>1114</v>
      </c>
    </row>
    <row r="2407" spans="1:4">
      <c r="B2407" t="s">
        <v>77</v>
      </c>
      <c r="C2407" t="s">
        <v>1113</v>
      </c>
      <c r="D2407" t="s">
        <v>1796</v>
      </c>
    </row>
    <row r="2408" spans="1:4">
      <c r="C2408" t="s">
        <v>133</v>
      </c>
      <c r="D2408" t="s">
        <v>2025</v>
      </c>
    </row>
    <row r="2409" spans="1:4">
      <c r="A2409" t="s">
        <v>1798</v>
      </c>
      <c r="C2409" t="s">
        <v>185</v>
      </c>
      <c r="D2409" t="s">
        <v>1116</v>
      </c>
    </row>
    <row r="2413" spans="1:4">
      <c r="D2413" t="s">
        <v>86</v>
      </c>
    </row>
    <row r="2414" spans="1:4">
      <c r="B2414" t="s">
        <v>76</v>
      </c>
      <c r="C2414" t="s">
        <v>131</v>
      </c>
      <c r="D2414" t="s">
        <v>1117</v>
      </c>
    </row>
    <row r="2415" spans="1:4">
      <c r="B2415" t="s">
        <v>77</v>
      </c>
      <c r="C2415" t="s">
        <v>133</v>
      </c>
      <c r="D2415" t="s">
        <v>1796</v>
      </c>
    </row>
    <row r="2416" spans="1:4">
      <c r="C2416" t="s">
        <v>320</v>
      </c>
      <c r="D2416" t="s">
        <v>2026</v>
      </c>
    </row>
    <row r="2417" spans="1:4">
      <c r="A2417" t="s">
        <v>1798</v>
      </c>
      <c r="D2417" t="s">
        <v>1119</v>
      </c>
    </row>
    <row r="2421" spans="1:4">
      <c r="D2421" t="s">
        <v>86</v>
      </c>
    </row>
    <row r="2422" spans="1:4">
      <c r="B2422" t="s">
        <v>76</v>
      </c>
      <c r="C2422" t="s">
        <v>131</v>
      </c>
      <c r="D2422" t="s">
        <v>1120</v>
      </c>
    </row>
    <row r="2423" spans="1:4">
      <c r="B2423" t="s">
        <v>77</v>
      </c>
      <c r="C2423" t="s">
        <v>133</v>
      </c>
      <c r="D2423" t="s">
        <v>1796</v>
      </c>
    </row>
    <row r="2424" spans="1:4">
      <c r="C2424" t="s">
        <v>190</v>
      </c>
      <c r="D2424" t="s">
        <v>2027</v>
      </c>
    </row>
    <row r="2425" spans="1:4">
      <c r="A2425" t="s">
        <v>1798</v>
      </c>
      <c r="D2425" t="s">
        <v>1122</v>
      </c>
    </row>
    <row r="2426" spans="1:4">
      <c r="D2426" t="s">
        <v>2028</v>
      </c>
    </row>
    <row r="2430" spans="1:4">
      <c r="D2430" t="s">
        <v>86</v>
      </c>
    </row>
    <row r="2431" spans="1:4">
      <c r="B2431" t="s">
        <v>76</v>
      </c>
      <c r="C2431" t="s">
        <v>131</v>
      </c>
      <c r="D2431" t="s">
        <v>1124</v>
      </c>
    </row>
    <row r="2432" spans="1:4">
      <c r="B2432" t="s">
        <v>77</v>
      </c>
      <c r="C2432" t="s">
        <v>133</v>
      </c>
      <c r="D2432" t="s">
        <v>1796</v>
      </c>
    </row>
    <row r="2433" spans="1:4">
      <c r="C2433" t="s">
        <v>113</v>
      </c>
      <c r="D2433" t="s">
        <v>2029</v>
      </c>
    </row>
    <row r="2434" spans="1:4">
      <c r="A2434" t="s">
        <v>1798</v>
      </c>
      <c r="D2434" t="s">
        <v>1126</v>
      </c>
    </row>
    <row r="2438" spans="1:4">
      <c r="D2438" t="s">
        <v>86</v>
      </c>
    </row>
    <row r="2439" spans="1:4">
      <c r="B2439" t="s">
        <v>76</v>
      </c>
      <c r="C2439" t="s">
        <v>131</v>
      </c>
      <c r="D2439" t="s">
        <v>1128</v>
      </c>
    </row>
    <row r="2440" spans="1:4">
      <c r="B2440" t="s">
        <v>77</v>
      </c>
      <c r="C2440" t="s">
        <v>1127</v>
      </c>
      <c r="D2440" t="s">
        <v>1826</v>
      </c>
    </row>
    <row r="2441" spans="1:4">
      <c r="C2441" t="s">
        <v>133</v>
      </c>
      <c r="D2441" t="s">
        <v>2030</v>
      </c>
    </row>
    <row r="2442" spans="1:4">
      <c r="A2442" t="s">
        <v>1798</v>
      </c>
      <c r="C2442" t="s">
        <v>338</v>
      </c>
      <c r="D2442" t="s">
        <v>1130</v>
      </c>
    </row>
    <row r="2446" spans="1:4">
      <c r="D2446" t="s">
        <v>86</v>
      </c>
    </row>
    <row r="2447" spans="1:4">
      <c r="B2447" t="s">
        <v>76</v>
      </c>
      <c r="C2447" t="s">
        <v>774</v>
      </c>
      <c r="D2447" t="s">
        <v>784</v>
      </c>
    </row>
    <row r="2448" spans="1:4">
      <c r="B2448" t="s">
        <v>77</v>
      </c>
      <c r="C2448" t="s">
        <v>1131</v>
      </c>
      <c r="D2448" t="s">
        <v>1826</v>
      </c>
    </row>
    <row r="2449" spans="1:4">
      <c r="C2449" t="s">
        <v>776</v>
      </c>
      <c r="D2449" t="s">
        <v>2031</v>
      </c>
    </row>
    <row r="2450" spans="1:4">
      <c r="A2450" t="s">
        <v>1798</v>
      </c>
      <c r="C2450" t="s">
        <v>783</v>
      </c>
      <c r="D2450" t="s">
        <v>1133</v>
      </c>
    </row>
    <row r="2454" spans="1:4">
      <c r="D2454" t="s">
        <v>86</v>
      </c>
    </row>
    <row r="2455" spans="1:4">
      <c r="B2455" t="s">
        <v>76</v>
      </c>
      <c r="C2455" t="s">
        <v>426</v>
      </c>
      <c r="D2455" t="s">
        <v>784</v>
      </c>
    </row>
    <row r="2456" spans="1:4">
      <c r="B2456" t="s">
        <v>77</v>
      </c>
      <c r="C2456" t="s">
        <v>1134</v>
      </c>
      <c r="D2456" t="s">
        <v>1796</v>
      </c>
    </row>
    <row r="2457" spans="1:4">
      <c r="C2457" t="s">
        <v>427</v>
      </c>
      <c r="D2457" t="s">
        <v>2031</v>
      </c>
    </row>
    <row r="2458" spans="1:4">
      <c r="A2458" t="s">
        <v>1798</v>
      </c>
      <c r="C2458" t="s">
        <v>783</v>
      </c>
      <c r="D2458" t="s">
        <v>1133</v>
      </c>
    </row>
    <row r="2462" spans="1:4">
      <c r="D2462" t="s">
        <v>86</v>
      </c>
    </row>
    <row r="2463" spans="1:4">
      <c r="B2463" t="s">
        <v>76</v>
      </c>
      <c r="C2463" t="s">
        <v>1135</v>
      </c>
      <c r="D2463" t="s">
        <v>784</v>
      </c>
    </row>
    <row r="2464" spans="1:4">
      <c r="B2464" t="s">
        <v>77</v>
      </c>
      <c r="C2464" t="s">
        <v>1136</v>
      </c>
      <c r="D2464" t="s">
        <v>1876</v>
      </c>
    </row>
    <row r="2465" spans="1:4">
      <c r="C2465" t="s">
        <v>1137</v>
      </c>
      <c r="D2465" t="s">
        <v>2031</v>
      </c>
    </row>
    <row r="2466" spans="1:4">
      <c r="A2466" t="s">
        <v>1798</v>
      </c>
      <c r="C2466" t="s">
        <v>783</v>
      </c>
      <c r="D2466" t="s">
        <v>1133</v>
      </c>
    </row>
    <row r="2470" spans="1:4">
      <c r="D2470" t="s">
        <v>86</v>
      </c>
    </row>
    <row r="2471" spans="1:4">
      <c r="B2471" t="s">
        <v>76</v>
      </c>
      <c r="C2471" t="s">
        <v>1138</v>
      </c>
      <c r="D2471" t="s">
        <v>784</v>
      </c>
    </row>
    <row r="2472" spans="1:4">
      <c r="B2472" t="s">
        <v>77</v>
      </c>
      <c r="C2472" t="s">
        <v>1134</v>
      </c>
      <c r="D2472" t="s">
        <v>1826</v>
      </c>
    </row>
    <row r="2473" spans="1:4">
      <c r="C2473" t="s">
        <v>1139</v>
      </c>
      <c r="D2473" t="s">
        <v>2031</v>
      </c>
    </row>
    <row r="2474" spans="1:4">
      <c r="A2474" t="s">
        <v>1798</v>
      </c>
      <c r="C2474" t="s">
        <v>783</v>
      </c>
      <c r="D2474" t="s">
        <v>1133</v>
      </c>
    </row>
    <row r="2478" spans="1:4">
      <c r="D2478" t="s">
        <v>86</v>
      </c>
    </row>
    <row r="2479" spans="1:4">
      <c r="B2479" t="s">
        <v>76</v>
      </c>
      <c r="C2479" t="s">
        <v>131</v>
      </c>
      <c r="D2479" t="s">
        <v>1140</v>
      </c>
    </row>
    <row r="2480" spans="1:4">
      <c r="B2480" t="s">
        <v>77</v>
      </c>
      <c r="C2480" t="s">
        <v>133</v>
      </c>
      <c r="D2480" t="s">
        <v>1796</v>
      </c>
    </row>
    <row r="2481" spans="1:4">
      <c r="C2481" t="s">
        <v>302</v>
      </c>
      <c r="D2481" t="s">
        <v>2031</v>
      </c>
    </row>
    <row r="2482" spans="1:4">
      <c r="A2482" t="s">
        <v>1798</v>
      </c>
      <c r="D2482" t="s">
        <v>1133</v>
      </c>
    </row>
    <row r="2486" spans="1:4">
      <c r="D2486" t="s">
        <v>86</v>
      </c>
    </row>
    <row r="2487" spans="1:4">
      <c r="B2487" t="s">
        <v>76</v>
      </c>
      <c r="C2487" t="s">
        <v>131</v>
      </c>
      <c r="D2487" t="s">
        <v>1142</v>
      </c>
    </row>
    <row r="2488" spans="1:4">
      <c r="B2488" t="s">
        <v>77</v>
      </c>
      <c r="C2488" t="s">
        <v>1141</v>
      </c>
      <c r="D2488" t="s">
        <v>1796</v>
      </c>
    </row>
    <row r="2489" spans="1:4">
      <c r="C2489" t="s">
        <v>133</v>
      </c>
      <c r="D2489" t="s">
        <v>2031</v>
      </c>
    </row>
    <row r="2490" spans="1:4">
      <c r="A2490" t="s">
        <v>1798</v>
      </c>
      <c r="C2490" t="s">
        <v>91</v>
      </c>
      <c r="D2490" t="s">
        <v>1133</v>
      </c>
    </row>
    <row r="2494" spans="1:4">
      <c r="D2494" t="s">
        <v>86</v>
      </c>
    </row>
    <row r="2495" spans="1:4">
      <c r="B2495" t="s">
        <v>76</v>
      </c>
      <c r="C2495" t="s">
        <v>131</v>
      </c>
      <c r="D2495" t="s">
        <v>1143</v>
      </c>
    </row>
    <row r="2496" spans="1:4">
      <c r="B2496" t="s">
        <v>77</v>
      </c>
      <c r="C2496" t="s">
        <v>133</v>
      </c>
      <c r="D2496" t="s">
        <v>1796</v>
      </c>
    </row>
    <row r="2497" spans="1:4">
      <c r="C2497" t="s">
        <v>91</v>
      </c>
      <c r="D2497" t="s">
        <v>2031</v>
      </c>
    </row>
    <row r="2498" spans="1:4">
      <c r="A2498" t="s">
        <v>1798</v>
      </c>
      <c r="D2498" t="s">
        <v>1133</v>
      </c>
    </row>
    <row r="2502" spans="1:4">
      <c r="D2502" t="s">
        <v>86</v>
      </c>
    </row>
    <row r="2503" spans="1:4">
      <c r="B2503" t="s">
        <v>76</v>
      </c>
      <c r="C2503" t="s">
        <v>131</v>
      </c>
      <c r="D2503" t="s">
        <v>1144</v>
      </c>
    </row>
    <row r="2504" spans="1:4">
      <c r="B2504" t="s">
        <v>77</v>
      </c>
      <c r="C2504" t="s">
        <v>133</v>
      </c>
      <c r="D2504" t="s">
        <v>1796</v>
      </c>
    </row>
    <row r="2505" spans="1:4">
      <c r="C2505" t="s">
        <v>190</v>
      </c>
      <c r="D2505" t="s">
        <v>2031</v>
      </c>
    </row>
    <row r="2506" spans="1:4">
      <c r="A2506" t="s">
        <v>1798</v>
      </c>
      <c r="D2506" t="s">
        <v>1133</v>
      </c>
    </row>
    <row r="2510" spans="1:4">
      <c r="D2510" t="s">
        <v>86</v>
      </c>
    </row>
    <row r="2511" spans="1:4">
      <c r="B2511" t="s">
        <v>76</v>
      </c>
      <c r="C2511" t="s">
        <v>131</v>
      </c>
      <c r="D2511" t="s">
        <v>1146</v>
      </c>
    </row>
    <row r="2512" spans="1:4">
      <c r="B2512" t="s">
        <v>77</v>
      </c>
      <c r="C2512" t="s">
        <v>1145</v>
      </c>
      <c r="D2512" t="s">
        <v>1826</v>
      </c>
    </row>
    <row r="2513" spans="1:4">
      <c r="C2513" t="s">
        <v>133</v>
      </c>
      <c r="D2513" t="s">
        <v>2031</v>
      </c>
    </row>
    <row r="2514" spans="1:4">
      <c r="A2514" t="s">
        <v>1798</v>
      </c>
      <c r="C2514" t="s">
        <v>91</v>
      </c>
      <c r="D2514" t="s">
        <v>1133</v>
      </c>
    </row>
    <row r="2518" spans="1:4">
      <c r="D2518" t="s">
        <v>86</v>
      </c>
    </row>
    <row r="2519" spans="1:4">
      <c r="B2519" t="s">
        <v>76</v>
      </c>
      <c r="C2519" t="s">
        <v>131</v>
      </c>
      <c r="D2519" t="s">
        <v>1147</v>
      </c>
    </row>
    <row r="2520" spans="1:4">
      <c r="B2520" t="s">
        <v>77</v>
      </c>
      <c r="C2520" t="s">
        <v>133</v>
      </c>
      <c r="D2520" t="s">
        <v>1826</v>
      </c>
    </row>
    <row r="2521" spans="1:4">
      <c r="C2521" t="s">
        <v>820</v>
      </c>
      <c r="D2521" t="s">
        <v>2031</v>
      </c>
    </row>
    <row r="2522" spans="1:4">
      <c r="A2522" t="s">
        <v>1798</v>
      </c>
      <c r="D2522" t="s">
        <v>1133</v>
      </c>
    </row>
    <row r="2526" spans="1:4">
      <c r="D2526" t="s">
        <v>86</v>
      </c>
    </row>
    <row r="2527" spans="1:4">
      <c r="B2527" t="s">
        <v>117</v>
      </c>
      <c r="C2527" t="s">
        <v>152</v>
      </c>
      <c r="D2527" t="s">
        <v>1149</v>
      </c>
    </row>
    <row r="2528" spans="1:4">
      <c r="B2528" t="s">
        <v>257</v>
      </c>
      <c r="C2528" t="s">
        <v>1148</v>
      </c>
      <c r="D2528" t="s">
        <v>1796</v>
      </c>
    </row>
    <row r="2529" spans="1:4">
      <c r="C2529" t="s">
        <v>154</v>
      </c>
      <c r="D2529" t="s">
        <v>2032</v>
      </c>
    </row>
    <row r="2530" spans="1:4">
      <c r="A2530" t="s">
        <v>1798</v>
      </c>
      <c r="C2530" t="s">
        <v>722</v>
      </c>
      <c r="D2530" t="s">
        <v>1151</v>
      </c>
    </row>
    <row r="2534" spans="1:4">
      <c r="D2534" t="s">
        <v>86</v>
      </c>
    </row>
    <row r="2535" spans="1:4">
      <c r="B2535" t="s">
        <v>76</v>
      </c>
      <c r="C2535" t="s">
        <v>131</v>
      </c>
      <c r="D2535" t="s">
        <v>1152</v>
      </c>
    </row>
    <row r="2536" spans="1:4">
      <c r="B2536" t="s">
        <v>77</v>
      </c>
      <c r="C2536" t="s">
        <v>133</v>
      </c>
      <c r="D2536" t="s">
        <v>1796</v>
      </c>
    </row>
    <row r="2537" spans="1:4">
      <c r="C2537" t="s">
        <v>91</v>
      </c>
      <c r="D2537" t="s">
        <v>2032</v>
      </c>
    </row>
    <row r="2538" spans="1:4">
      <c r="A2538" t="s">
        <v>1798</v>
      </c>
      <c r="D2538" t="s">
        <v>1151</v>
      </c>
    </row>
    <row r="2542" spans="1:4">
      <c r="D2542" t="s">
        <v>86</v>
      </c>
    </row>
    <row r="2543" spans="1:4">
      <c r="B2543" t="s">
        <v>76</v>
      </c>
      <c r="C2543" t="s">
        <v>131</v>
      </c>
      <c r="D2543" t="s">
        <v>1155</v>
      </c>
    </row>
    <row r="2544" spans="1:4">
      <c r="B2544" t="s">
        <v>77</v>
      </c>
      <c r="C2544" t="s">
        <v>1153</v>
      </c>
      <c r="D2544" t="s">
        <v>1826</v>
      </c>
    </row>
    <row r="2545" spans="1:4">
      <c r="C2545" t="s">
        <v>133</v>
      </c>
      <c r="D2545" t="s">
        <v>2032</v>
      </c>
    </row>
    <row r="2546" spans="1:4">
      <c r="A2546" t="s">
        <v>1798</v>
      </c>
      <c r="C2546" t="s">
        <v>1154</v>
      </c>
      <c r="D2546" t="s">
        <v>1151</v>
      </c>
    </row>
    <row r="2550" spans="1:4">
      <c r="D2550" t="s">
        <v>86</v>
      </c>
    </row>
    <row r="2551" spans="1:4">
      <c r="B2551" t="s">
        <v>76</v>
      </c>
      <c r="C2551" t="s">
        <v>131</v>
      </c>
      <c r="D2551" t="s">
        <v>1156</v>
      </c>
    </row>
    <row r="2552" spans="1:4">
      <c r="B2552" t="s">
        <v>77</v>
      </c>
      <c r="C2552" t="s">
        <v>133</v>
      </c>
      <c r="D2552" t="s">
        <v>1796</v>
      </c>
    </row>
    <row r="2553" spans="1:4">
      <c r="C2553" t="s">
        <v>91</v>
      </c>
      <c r="D2553" t="s">
        <v>2033</v>
      </c>
    </row>
    <row r="2554" spans="1:4">
      <c r="A2554" t="s">
        <v>1798</v>
      </c>
      <c r="D2554" t="s">
        <v>1158</v>
      </c>
    </row>
    <row r="2558" spans="1:4">
      <c r="D2558" t="s">
        <v>86</v>
      </c>
    </row>
    <row r="2559" spans="1:4">
      <c r="B2559" t="s">
        <v>76</v>
      </c>
      <c r="C2559" t="s">
        <v>788</v>
      </c>
      <c r="D2559" t="s">
        <v>1160</v>
      </c>
    </row>
    <row r="2560" spans="1:4">
      <c r="B2560" t="s">
        <v>87</v>
      </c>
      <c r="C2560" t="s">
        <v>1159</v>
      </c>
      <c r="D2560" t="s">
        <v>1796</v>
      </c>
    </row>
    <row r="2561" spans="1:4">
      <c r="C2561" t="s">
        <v>789</v>
      </c>
      <c r="D2561" t="s">
        <v>2034</v>
      </c>
    </row>
    <row r="2562" spans="1:4">
      <c r="A2562" t="s">
        <v>1798</v>
      </c>
      <c r="C2562" t="s">
        <v>201</v>
      </c>
      <c r="D2562" t="s">
        <v>1162</v>
      </c>
    </row>
    <row r="2566" spans="1:4">
      <c r="D2566" t="s">
        <v>86</v>
      </c>
    </row>
    <row r="2567" spans="1:4">
      <c r="B2567" t="s">
        <v>76</v>
      </c>
      <c r="C2567" t="s">
        <v>131</v>
      </c>
      <c r="D2567" t="s">
        <v>1164</v>
      </c>
    </row>
    <row r="2568" spans="1:4">
      <c r="B2568" t="s">
        <v>77</v>
      </c>
      <c r="C2568" t="s">
        <v>1163</v>
      </c>
      <c r="D2568" t="s">
        <v>1796</v>
      </c>
    </row>
    <row r="2569" spans="1:4">
      <c r="C2569" t="s">
        <v>133</v>
      </c>
      <c r="D2569" t="s">
        <v>2035</v>
      </c>
    </row>
    <row r="2570" spans="1:4">
      <c r="A2570" t="s">
        <v>1798</v>
      </c>
      <c r="C2570" t="s">
        <v>390</v>
      </c>
      <c r="D2570" t="s">
        <v>1166</v>
      </c>
    </row>
    <row r="2574" spans="1:4">
      <c r="D2574" t="s">
        <v>86</v>
      </c>
    </row>
    <row r="2575" spans="1:4">
      <c r="B2575" t="s">
        <v>76</v>
      </c>
      <c r="C2575" t="s">
        <v>131</v>
      </c>
      <c r="D2575" t="s">
        <v>1168</v>
      </c>
    </row>
    <row r="2576" spans="1:4">
      <c r="B2576" t="s">
        <v>77</v>
      </c>
      <c r="C2576" t="s">
        <v>133</v>
      </c>
      <c r="D2576" t="s">
        <v>1796</v>
      </c>
    </row>
    <row r="2577" spans="1:4">
      <c r="C2577" t="s">
        <v>1167</v>
      </c>
      <c r="D2577" t="s">
        <v>2035</v>
      </c>
    </row>
    <row r="2578" spans="1:4">
      <c r="A2578" t="s">
        <v>1798</v>
      </c>
      <c r="D2578" t="s">
        <v>1166</v>
      </c>
    </row>
    <row r="2582" spans="1:4">
      <c r="D2582" t="s">
        <v>86</v>
      </c>
    </row>
    <row r="2583" spans="1:4">
      <c r="B2583" t="s">
        <v>76</v>
      </c>
      <c r="C2583" t="s">
        <v>131</v>
      </c>
      <c r="D2583" t="s">
        <v>1170</v>
      </c>
    </row>
    <row r="2584" spans="1:4">
      <c r="B2584" t="s">
        <v>77</v>
      </c>
      <c r="C2584" t="s">
        <v>1169</v>
      </c>
      <c r="D2584" t="s">
        <v>1796</v>
      </c>
    </row>
    <row r="2585" spans="1:4">
      <c r="C2585" t="s">
        <v>133</v>
      </c>
      <c r="D2585" t="s">
        <v>2035</v>
      </c>
    </row>
    <row r="2586" spans="1:4">
      <c r="A2586" t="s">
        <v>1798</v>
      </c>
      <c r="C2586" t="s">
        <v>390</v>
      </c>
      <c r="D2586" t="s">
        <v>1166</v>
      </c>
    </row>
    <row r="2590" spans="1:4">
      <c r="D2590" t="s">
        <v>86</v>
      </c>
    </row>
    <row r="2591" spans="1:4">
      <c r="B2591" t="s">
        <v>76</v>
      </c>
      <c r="C2591" t="s">
        <v>131</v>
      </c>
      <c r="D2591" t="s">
        <v>1171</v>
      </c>
    </row>
    <row r="2592" spans="1:4">
      <c r="B2592" t="s">
        <v>77</v>
      </c>
      <c r="C2592" t="s">
        <v>133</v>
      </c>
      <c r="D2592" t="s">
        <v>1796</v>
      </c>
    </row>
    <row r="2593" spans="1:4">
      <c r="C2593" t="s">
        <v>291</v>
      </c>
      <c r="D2593" t="s">
        <v>2036</v>
      </c>
    </row>
    <row r="2594" spans="1:4">
      <c r="A2594" t="s">
        <v>1798</v>
      </c>
      <c r="D2594" t="s">
        <v>1173</v>
      </c>
    </row>
    <row r="2598" spans="1:4">
      <c r="D2598" t="s">
        <v>86</v>
      </c>
    </row>
    <row r="2599" spans="1:4">
      <c r="B2599" t="s">
        <v>76</v>
      </c>
      <c r="C2599" t="s">
        <v>131</v>
      </c>
      <c r="D2599" t="s">
        <v>1175</v>
      </c>
    </row>
    <row r="2600" spans="1:4">
      <c r="B2600" t="s">
        <v>77</v>
      </c>
      <c r="C2600" t="s">
        <v>1174</v>
      </c>
      <c r="D2600" t="s">
        <v>1796</v>
      </c>
    </row>
    <row r="2601" spans="1:4">
      <c r="C2601" t="s">
        <v>133</v>
      </c>
      <c r="D2601" t="s">
        <v>2037</v>
      </c>
    </row>
    <row r="2602" spans="1:4">
      <c r="A2602" t="s">
        <v>1798</v>
      </c>
      <c r="C2602" t="s">
        <v>246</v>
      </c>
      <c r="D2602" t="s">
        <v>1177</v>
      </c>
    </row>
    <row r="2606" spans="1:4">
      <c r="D2606" t="s">
        <v>86</v>
      </c>
    </row>
    <row r="2607" spans="1:4">
      <c r="B2607" t="s">
        <v>76</v>
      </c>
      <c r="C2607" t="s">
        <v>131</v>
      </c>
      <c r="D2607" t="s">
        <v>1179</v>
      </c>
    </row>
    <row r="2608" spans="1:4">
      <c r="B2608" t="s">
        <v>77</v>
      </c>
      <c r="C2608" t="s">
        <v>1178</v>
      </c>
      <c r="D2608" t="s">
        <v>1796</v>
      </c>
    </row>
    <row r="2609" spans="1:4">
      <c r="C2609" t="s">
        <v>133</v>
      </c>
      <c r="D2609" t="s">
        <v>2038</v>
      </c>
    </row>
    <row r="2610" spans="1:4">
      <c r="A2610" t="s">
        <v>1798</v>
      </c>
      <c r="C2610" t="s">
        <v>320</v>
      </c>
      <c r="D2610" t="s">
        <v>1181</v>
      </c>
    </row>
    <row r="2614" spans="1:4">
      <c r="D2614" t="s">
        <v>86</v>
      </c>
    </row>
    <row r="2615" spans="1:4">
      <c r="B2615" t="s">
        <v>76</v>
      </c>
      <c r="C2615" t="s">
        <v>131</v>
      </c>
      <c r="D2615" t="s">
        <v>1182</v>
      </c>
    </row>
    <row r="2616" spans="1:4">
      <c r="B2616" t="s">
        <v>77</v>
      </c>
      <c r="C2616" t="s">
        <v>133</v>
      </c>
      <c r="D2616" t="s">
        <v>1796</v>
      </c>
    </row>
    <row r="2617" spans="1:4">
      <c r="C2617" t="s">
        <v>91</v>
      </c>
      <c r="D2617" t="s">
        <v>2038</v>
      </c>
    </row>
    <row r="2618" spans="1:4">
      <c r="A2618" t="s">
        <v>1798</v>
      </c>
      <c r="D2618" t="s">
        <v>1181</v>
      </c>
    </row>
    <row r="2622" spans="1:4">
      <c r="D2622" t="s">
        <v>86</v>
      </c>
    </row>
    <row r="2623" spans="1:4">
      <c r="B2623" t="s">
        <v>76</v>
      </c>
      <c r="C2623" t="s">
        <v>131</v>
      </c>
      <c r="D2623" t="s">
        <v>1183</v>
      </c>
    </row>
    <row r="2624" spans="1:4">
      <c r="B2624" t="s">
        <v>77</v>
      </c>
      <c r="C2624" t="s">
        <v>133</v>
      </c>
      <c r="D2624" t="s">
        <v>1796</v>
      </c>
    </row>
    <row r="2625" spans="1:4">
      <c r="C2625" t="s">
        <v>804</v>
      </c>
      <c r="D2625" t="s">
        <v>2039</v>
      </c>
    </row>
    <row r="2626" spans="1:4">
      <c r="A2626" t="s">
        <v>1798</v>
      </c>
      <c r="D2626" t="s">
        <v>1185</v>
      </c>
    </row>
    <row r="2630" spans="1:4">
      <c r="D2630" t="s">
        <v>86</v>
      </c>
    </row>
    <row r="2631" spans="1:4">
      <c r="B2631" t="s">
        <v>117</v>
      </c>
      <c r="C2631" t="s">
        <v>152</v>
      </c>
      <c r="D2631" t="s">
        <v>1188</v>
      </c>
    </row>
    <row r="2632" spans="1:4">
      <c r="B2632" t="s">
        <v>87</v>
      </c>
      <c r="C2632" t="s">
        <v>1186</v>
      </c>
      <c r="D2632" t="s">
        <v>1796</v>
      </c>
    </row>
    <row r="2633" spans="1:4">
      <c r="C2633" t="s">
        <v>154</v>
      </c>
      <c r="D2633" t="s">
        <v>2040</v>
      </c>
    </row>
    <row r="2634" spans="1:4">
      <c r="A2634" t="s">
        <v>1798</v>
      </c>
      <c r="C2634" t="s">
        <v>1187</v>
      </c>
      <c r="D2634" t="s">
        <v>1190</v>
      </c>
    </row>
    <row r="2635" spans="1:4">
      <c r="D2635" t="s">
        <v>2041</v>
      </c>
    </row>
    <row r="2639" spans="1:4">
      <c r="D2639" t="s">
        <v>86</v>
      </c>
    </row>
    <row r="2640" spans="1:4">
      <c r="B2640" t="s">
        <v>76</v>
      </c>
      <c r="C2640" t="s">
        <v>131</v>
      </c>
      <c r="D2640" t="s">
        <v>1193</v>
      </c>
    </row>
    <row r="2641" spans="1:4">
      <c r="B2641" t="s">
        <v>77</v>
      </c>
      <c r="C2641" t="s">
        <v>1192</v>
      </c>
      <c r="D2641" t="s">
        <v>1796</v>
      </c>
    </row>
    <row r="2642" spans="1:4">
      <c r="C2642" t="s">
        <v>133</v>
      </c>
      <c r="D2642" t="s">
        <v>2040</v>
      </c>
    </row>
    <row r="2643" spans="1:4">
      <c r="A2643" t="s">
        <v>1798</v>
      </c>
      <c r="C2643" t="s">
        <v>552</v>
      </c>
      <c r="D2643" t="s">
        <v>1190</v>
      </c>
    </row>
    <row r="2647" spans="1:4">
      <c r="D2647" t="s">
        <v>86</v>
      </c>
    </row>
    <row r="2648" spans="1:4">
      <c r="B2648" t="s">
        <v>76</v>
      </c>
      <c r="C2648" t="s">
        <v>131</v>
      </c>
      <c r="D2648" t="s">
        <v>1195</v>
      </c>
    </row>
    <row r="2649" spans="1:4">
      <c r="B2649" t="s">
        <v>77</v>
      </c>
      <c r="C2649" t="s">
        <v>1194</v>
      </c>
      <c r="D2649" t="s">
        <v>1796</v>
      </c>
    </row>
    <row r="2650" spans="1:4">
      <c r="C2650" t="s">
        <v>133</v>
      </c>
      <c r="D2650" t="s">
        <v>2042</v>
      </c>
    </row>
    <row r="2651" spans="1:4">
      <c r="A2651" t="s">
        <v>1798</v>
      </c>
      <c r="C2651" t="s">
        <v>390</v>
      </c>
      <c r="D2651" t="s">
        <v>1197</v>
      </c>
    </row>
    <row r="2655" spans="1:4">
      <c r="D2655" t="s">
        <v>86</v>
      </c>
    </row>
    <row r="2656" spans="1:4">
      <c r="B2656" t="s">
        <v>76</v>
      </c>
      <c r="C2656" t="s">
        <v>131</v>
      </c>
      <c r="D2656" t="s">
        <v>1199</v>
      </c>
    </row>
    <row r="2657" spans="1:4">
      <c r="B2657" t="s">
        <v>77</v>
      </c>
      <c r="C2657" t="s">
        <v>1198</v>
      </c>
      <c r="D2657" t="s">
        <v>1796</v>
      </c>
    </row>
    <row r="2658" spans="1:4">
      <c r="C2658" t="s">
        <v>133</v>
      </c>
      <c r="D2658" t="s">
        <v>2043</v>
      </c>
    </row>
    <row r="2659" spans="1:4">
      <c r="A2659" t="s">
        <v>1798</v>
      </c>
      <c r="C2659" t="s">
        <v>390</v>
      </c>
      <c r="D2659" t="s">
        <v>1201</v>
      </c>
    </row>
    <row r="2663" spans="1:4">
      <c r="D2663" t="s">
        <v>86</v>
      </c>
    </row>
    <row r="2664" spans="1:4">
      <c r="B2664" t="s">
        <v>76</v>
      </c>
      <c r="C2664" t="s">
        <v>131</v>
      </c>
      <c r="D2664" t="s">
        <v>1203</v>
      </c>
    </row>
    <row r="2665" spans="1:4">
      <c r="B2665" t="s">
        <v>77</v>
      </c>
      <c r="C2665" t="s">
        <v>133</v>
      </c>
      <c r="D2665" t="s">
        <v>1826</v>
      </c>
    </row>
    <row r="2666" spans="1:4">
      <c r="C2666" t="s">
        <v>1202</v>
      </c>
      <c r="D2666" t="s">
        <v>2044</v>
      </c>
    </row>
    <row r="2667" spans="1:4">
      <c r="A2667" t="s">
        <v>1798</v>
      </c>
      <c r="D2667" t="s">
        <v>1205</v>
      </c>
    </row>
    <row r="2671" spans="1:4">
      <c r="D2671" t="s">
        <v>86</v>
      </c>
    </row>
    <row r="2672" spans="1:4">
      <c r="B2672" t="s">
        <v>76</v>
      </c>
      <c r="C2672" t="s">
        <v>131</v>
      </c>
      <c r="D2672" t="s">
        <v>1206</v>
      </c>
    </row>
    <row r="2673" spans="1:4">
      <c r="B2673" t="s">
        <v>77</v>
      </c>
      <c r="C2673" t="s">
        <v>133</v>
      </c>
      <c r="D2673" t="s">
        <v>1796</v>
      </c>
    </row>
    <row r="2674" spans="1:4">
      <c r="C2674" t="s">
        <v>1154</v>
      </c>
      <c r="D2674" t="s">
        <v>2045</v>
      </c>
    </row>
    <row r="2675" spans="1:4">
      <c r="A2675" t="s">
        <v>1798</v>
      </c>
      <c r="D2675" t="s">
        <v>1208</v>
      </c>
    </row>
    <row r="2679" spans="1:4">
      <c r="D2679" t="s">
        <v>86</v>
      </c>
    </row>
    <row r="2680" spans="1:4">
      <c r="B2680" t="s">
        <v>76</v>
      </c>
      <c r="C2680" t="s">
        <v>131</v>
      </c>
      <c r="D2680" t="s">
        <v>1209</v>
      </c>
    </row>
    <row r="2681" spans="1:4">
      <c r="B2681" t="s">
        <v>77</v>
      </c>
      <c r="C2681" t="s">
        <v>133</v>
      </c>
      <c r="D2681" t="s">
        <v>1826</v>
      </c>
    </row>
    <row r="2682" spans="1:4">
      <c r="C2682" t="s">
        <v>91</v>
      </c>
      <c r="D2682" t="s">
        <v>2046</v>
      </c>
    </row>
    <row r="2683" spans="1:4">
      <c r="A2683" t="s">
        <v>1798</v>
      </c>
      <c r="D2683" t="s">
        <v>1211</v>
      </c>
    </row>
    <row r="2687" spans="1:4">
      <c r="D2687" t="s">
        <v>86</v>
      </c>
    </row>
    <row r="2688" spans="1:4">
      <c r="B2688" t="s">
        <v>76</v>
      </c>
      <c r="C2688" t="s">
        <v>131</v>
      </c>
      <c r="D2688" t="s">
        <v>1213</v>
      </c>
    </row>
    <row r="2689" spans="1:4">
      <c r="B2689" t="s">
        <v>77</v>
      </c>
      <c r="C2689" t="s">
        <v>1212</v>
      </c>
      <c r="D2689" t="s">
        <v>1796</v>
      </c>
    </row>
    <row r="2690" spans="1:4">
      <c r="C2690" t="s">
        <v>133</v>
      </c>
      <c r="D2690" t="s">
        <v>2047</v>
      </c>
    </row>
    <row r="2691" spans="1:4">
      <c r="A2691" t="s">
        <v>1798</v>
      </c>
      <c r="C2691" t="s">
        <v>390</v>
      </c>
      <c r="D2691" t="s">
        <v>1215</v>
      </c>
    </row>
    <row r="2695" spans="1:4">
      <c r="D2695" t="s">
        <v>86</v>
      </c>
    </row>
    <row r="2696" spans="1:4">
      <c r="B2696" t="s">
        <v>76</v>
      </c>
      <c r="C2696" t="s">
        <v>131</v>
      </c>
      <c r="D2696" t="s">
        <v>1216</v>
      </c>
    </row>
    <row r="2697" spans="1:4">
      <c r="B2697" t="s">
        <v>77</v>
      </c>
      <c r="C2697" t="s">
        <v>133</v>
      </c>
      <c r="D2697" t="s">
        <v>1826</v>
      </c>
    </row>
    <row r="2698" spans="1:4">
      <c r="C2698" t="s">
        <v>390</v>
      </c>
      <c r="D2698" t="s">
        <v>2047</v>
      </c>
    </row>
    <row r="2699" spans="1:4">
      <c r="A2699" t="s">
        <v>1798</v>
      </c>
      <c r="D2699" t="s">
        <v>1215</v>
      </c>
    </row>
    <row r="2703" spans="1:4">
      <c r="D2703" t="s">
        <v>86</v>
      </c>
    </row>
    <row r="2704" spans="1:4">
      <c r="B2704" t="s">
        <v>76</v>
      </c>
      <c r="C2704" t="s">
        <v>131</v>
      </c>
      <c r="D2704" t="s">
        <v>1218</v>
      </c>
    </row>
    <row r="2705" spans="1:4">
      <c r="B2705" t="s">
        <v>77</v>
      </c>
      <c r="C2705" t="s">
        <v>1217</v>
      </c>
      <c r="D2705" t="s">
        <v>1796</v>
      </c>
    </row>
    <row r="2706" spans="1:4">
      <c r="C2706" t="s">
        <v>133</v>
      </c>
      <c r="D2706" t="s">
        <v>2048</v>
      </c>
    </row>
    <row r="2707" spans="1:4">
      <c r="A2707" t="s">
        <v>1798</v>
      </c>
      <c r="C2707" t="s">
        <v>390</v>
      </c>
      <c r="D2707" t="s">
        <v>1220</v>
      </c>
    </row>
    <row r="2711" spans="1:4">
      <c r="D2711" t="s">
        <v>86</v>
      </c>
    </row>
    <row r="2712" spans="1:4">
      <c r="B2712" t="s">
        <v>76</v>
      </c>
      <c r="C2712" t="s">
        <v>131</v>
      </c>
      <c r="D2712" t="s">
        <v>1222</v>
      </c>
    </row>
    <row r="2713" spans="1:4">
      <c r="B2713" t="s">
        <v>77</v>
      </c>
      <c r="C2713" t="s">
        <v>1221</v>
      </c>
      <c r="D2713" t="s">
        <v>2049</v>
      </c>
    </row>
    <row r="2714" spans="1:4">
      <c r="C2714" t="s">
        <v>133</v>
      </c>
      <c r="D2714" t="s">
        <v>2050</v>
      </c>
    </row>
    <row r="2715" spans="1:4">
      <c r="A2715" t="s">
        <v>1798</v>
      </c>
      <c r="C2715" t="s">
        <v>545</v>
      </c>
      <c r="D2715" t="s">
        <v>1225</v>
      </c>
    </row>
    <row r="2719" spans="1:4">
      <c r="D2719" t="s">
        <v>86</v>
      </c>
    </row>
    <row r="2720" spans="1:4">
      <c r="B2720" t="s">
        <v>76</v>
      </c>
      <c r="C2720" t="s">
        <v>131</v>
      </c>
      <c r="D2720" t="s">
        <v>1227</v>
      </c>
    </row>
    <row r="2721" spans="1:4">
      <c r="B2721" t="s">
        <v>77</v>
      </c>
      <c r="C2721" t="s">
        <v>1226</v>
      </c>
      <c r="D2721" t="s">
        <v>1796</v>
      </c>
    </row>
    <row r="2722" spans="1:4">
      <c r="C2722" t="s">
        <v>133</v>
      </c>
      <c r="D2722" t="s">
        <v>2051</v>
      </c>
    </row>
    <row r="2723" spans="1:4">
      <c r="A2723" t="s">
        <v>1798</v>
      </c>
      <c r="C2723" t="s">
        <v>338</v>
      </c>
      <c r="D2723" t="s">
        <v>1229</v>
      </c>
    </row>
    <row r="2727" spans="1:4">
      <c r="D2727" t="s">
        <v>86</v>
      </c>
    </row>
    <row r="2728" spans="1:4">
      <c r="B2728" t="s">
        <v>76</v>
      </c>
      <c r="C2728" t="s">
        <v>131</v>
      </c>
      <c r="D2728" t="s">
        <v>1230</v>
      </c>
    </row>
    <row r="2729" spans="1:4">
      <c r="B2729" t="s">
        <v>77</v>
      </c>
      <c r="C2729" t="s">
        <v>133</v>
      </c>
      <c r="D2729" t="s">
        <v>1796</v>
      </c>
    </row>
    <row r="2730" spans="1:4">
      <c r="C2730" t="s">
        <v>338</v>
      </c>
      <c r="D2730" t="s">
        <v>2052</v>
      </c>
    </row>
    <row r="2731" spans="1:4">
      <c r="A2731" t="s">
        <v>1798</v>
      </c>
      <c r="D2731" t="s">
        <v>1232</v>
      </c>
    </row>
    <row r="2735" spans="1:4">
      <c r="D2735" t="s">
        <v>86</v>
      </c>
    </row>
    <row r="2736" spans="1:4">
      <c r="B2736" t="s">
        <v>76</v>
      </c>
      <c r="C2736" t="s">
        <v>131</v>
      </c>
      <c r="D2736" t="s">
        <v>1233</v>
      </c>
    </row>
    <row r="2737" spans="1:4">
      <c r="B2737" t="s">
        <v>77</v>
      </c>
      <c r="C2737" t="s">
        <v>133</v>
      </c>
      <c r="D2737" t="s">
        <v>1796</v>
      </c>
    </row>
    <row r="2738" spans="1:4">
      <c r="C2738" t="s">
        <v>185</v>
      </c>
      <c r="D2738" t="s">
        <v>2052</v>
      </c>
    </row>
    <row r="2739" spans="1:4">
      <c r="A2739" t="s">
        <v>1798</v>
      </c>
      <c r="D2739" t="s">
        <v>1232</v>
      </c>
    </row>
    <row r="2743" spans="1:4">
      <c r="D2743" t="s">
        <v>86</v>
      </c>
    </row>
    <row r="2744" spans="1:4">
      <c r="B2744" t="s">
        <v>76</v>
      </c>
      <c r="C2744" t="s">
        <v>131</v>
      </c>
      <c r="D2744" t="s">
        <v>1234</v>
      </c>
    </row>
    <row r="2745" spans="1:4">
      <c r="B2745" t="s">
        <v>77</v>
      </c>
      <c r="C2745" t="s">
        <v>133</v>
      </c>
      <c r="D2745" t="s">
        <v>1796</v>
      </c>
    </row>
    <row r="2746" spans="1:4">
      <c r="C2746" t="s">
        <v>820</v>
      </c>
      <c r="D2746" t="s">
        <v>2053</v>
      </c>
    </row>
    <row r="2747" spans="1:4">
      <c r="A2747" t="s">
        <v>1798</v>
      </c>
      <c r="D2747" t="s">
        <v>1236</v>
      </c>
    </row>
    <row r="2751" spans="1:4">
      <c r="D2751" t="s">
        <v>86</v>
      </c>
    </row>
    <row r="2752" spans="1:4">
      <c r="B2752" t="s">
        <v>76</v>
      </c>
      <c r="C2752" t="s">
        <v>131</v>
      </c>
      <c r="D2752" t="s">
        <v>1237</v>
      </c>
    </row>
    <row r="2753" spans="1:4">
      <c r="B2753" t="s">
        <v>77</v>
      </c>
      <c r="C2753" t="s">
        <v>133</v>
      </c>
      <c r="D2753" t="s">
        <v>1796</v>
      </c>
    </row>
    <row r="2754" spans="1:4">
      <c r="C2754" t="s">
        <v>433</v>
      </c>
      <c r="D2754" t="s">
        <v>2053</v>
      </c>
    </row>
    <row r="2755" spans="1:4">
      <c r="A2755" t="s">
        <v>1798</v>
      </c>
      <c r="D2755" t="s">
        <v>1236</v>
      </c>
    </row>
    <row r="2759" spans="1:4">
      <c r="D2759" t="s">
        <v>86</v>
      </c>
    </row>
    <row r="2760" spans="1:4">
      <c r="B2760" t="s">
        <v>76</v>
      </c>
      <c r="C2760" t="s">
        <v>131</v>
      </c>
      <c r="D2760" t="s">
        <v>1239</v>
      </c>
    </row>
    <row r="2761" spans="1:4">
      <c r="B2761" t="s">
        <v>77</v>
      </c>
      <c r="C2761" t="s">
        <v>1238</v>
      </c>
      <c r="D2761" t="s">
        <v>1796</v>
      </c>
    </row>
    <row r="2762" spans="1:4">
      <c r="C2762" t="s">
        <v>133</v>
      </c>
      <c r="D2762" t="s">
        <v>2054</v>
      </c>
    </row>
    <row r="2763" spans="1:4">
      <c r="A2763" t="s">
        <v>1798</v>
      </c>
      <c r="C2763" t="s">
        <v>390</v>
      </c>
      <c r="D2763" t="s">
        <v>1241</v>
      </c>
    </row>
    <row r="2767" spans="1:4">
      <c r="D2767" t="s">
        <v>86</v>
      </c>
    </row>
    <row r="2768" spans="1:4">
      <c r="B2768" t="s">
        <v>76</v>
      </c>
      <c r="C2768" t="s">
        <v>607</v>
      </c>
      <c r="D2768" t="s">
        <v>1242</v>
      </c>
    </row>
    <row r="2769" spans="1:4">
      <c r="B2769" t="s">
        <v>77</v>
      </c>
      <c r="C2769" t="s">
        <v>133</v>
      </c>
      <c r="D2769" t="s">
        <v>1826</v>
      </c>
    </row>
    <row r="2770" spans="1:4">
      <c r="C2770" t="s">
        <v>264</v>
      </c>
      <c r="D2770" t="s">
        <v>2055</v>
      </c>
    </row>
    <row r="2771" spans="1:4">
      <c r="A2771" t="s">
        <v>1798</v>
      </c>
      <c r="D2771" t="s">
        <v>1244</v>
      </c>
    </row>
    <row r="2775" spans="1:4">
      <c r="D2775" t="s">
        <v>86</v>
      </c>
    </row>
    <row r="2776" spans="1:4">
      <c r="B2776" t="s">
        <v>76</v>
      </c>
      <c r="C2776" t="s">
        <v>131</v>
      </c>
      <c r="D2776" t="s">
        <v>1245</v>
      </c>
    </row>
    <row r="2777" spans="1:4">
      <c r="B2777" t="s">
        <v>77</v>
      </c>
      <c r="C2777" t="s">
        <v>133</v>
      </c>
      <c r="D2777" t="s">
        <v>1796</v>
      </c>
    </row>
    <row r="2778" spans="1:4">
      <c r="C2778" t="s">
        <v>185</v>
      </c>
      <c r="D2778" t="s">
        <v>2056</v>
      </c>
    </row>
    <row r="2779" spans="1:4">
      <c r="A2779" t="s">
        <v>1798</v>
      </c>
      <c r="D2779" t="s">
        <v>1247</v>
      </c>
    </row>
    <row r="2783" spans="1:4">
      <c r="D2783" t="s">
        <v>86</v>
      </c>
    </row>
    <row r="2784" spans="1:4">
      <c r="B2784" t="s">
        <v>76</v>
      </c>
      <c r="C2784" t="s">
        <v>131</v>
      </c>
      <c r="D2784" t="s">
        <v>1249</v>
      </c>
    </row>
    <row r="2785" spans="1:4">
      <c r="B2785" t="s">
        <v>77</v>
      </c>
      <c r="C2785" t="s">
        <v>1248</v>
      </c>
      <c r="D2785" t="s">
        <v>1796</v>
      </c>
    </row>
    <row r="2786" spans="1:4">
      <c r="C2786" t="s">
        <v>133</v>
      </c>
      <c r="D2786" t="s">
        <v>2057</v>
      </c>
    </row>
    <row r="2787" spans="1:4">
      <c r="A2787" t="s">
        <v>1798</v>
      </c>
      <c r="C2787" t="s">
        <v>141</v>
      </c>
      <c r="D2787" t="s">
        <v>1251</v>
      </c>
    </row>
    <row r="2791" spans="1:4">
      <c r="D2791" t="s">
        <v>86</v>
      </c>
    </row>
    <row r="2792" spans="1:4">
      <c r="B2792" t="s">
        <v>76</v>
      </c>
      <c r="C2792" t="s">
        <v>131</v>
      </c>
      <c r="D2792" t="s">
        <v>1253</v>
      </c>
    </row>
    <row r="2793" spans="1:4">
      <c r="B2793" t="s">
        <v>77</v>
      </c>
      <c r="C2793" t="s">
        <v>1252</v>
      </c>
      <c r="D2793" t="s">
        <v>1967</v>
      </c>
    </row>
    <row r="2794" spans="1:4">
      <c r="C2794" t="s">
        <v>133</v>
      </c>
      <c r="D2794" t="s">
        <v>2058</v>
      </c>
    </row>
    <row r="2795" spans="1:4">
      <c r="A2795" t="s">
        <v>1798</v>
      </c>
      <c r="C2795" t="s">
        <v>246</v>
      </c>
      <c r="D2795" t="s">
        <v>1255</v>
      </c>
    </row>
    <row r="2799" spans="1:4">
      <c r="D2799" t="s">
        <v>86</v>
      </c>
    </row>
    <row r="2800" spans="1:4">
      <c r="B2800" t="s">
        <v>117</v>
      </c>
      <c r="C2800" t="s">
        <v>131</v>
      </c>
      <c r="D2800" t="s">
        <v>1257</v>
      </c>
    </row>
    <row r="2801" spans="1:4">
      <c r="B2801" t="s">
        <v>87</v>
      </c>
      <c r="C2801" t="s">
        <v>1256</v>
      </c>
      <c r="D2801" t="s">
        <v>1796</v>
      </c>
    </row>
    <row r="2802" spans="1:4">
      <c r="C2802" t="s">
        <v>133</v>
      </c>
      <c r="D2802" t="s">
        <v>2059</v>
      </c>
    </row>
    <row r="2803" spans="1:4">
      <c r="A2803" t="s">
        <v>1798</v>
      </c>
      <c r="C2803" t="s">
        <v>91</v>
      </c>
      <c r="D2803" t="s">
        <v>1259</v>
      </c>
    </row>
    <row r="2807" spans="1:4">
      <c r="D2807" t="s">
        <v>86</v>
      </c>
    </row>
    <row r="2808" spans="1:4">
      <c r="B2808" t="s">
        <v>76</v>
      </c>
      <c r="C2808" t="s">
        <v>131</v>
      </c>
      <c r="D2808" t="s">
        <v>1262</v>
      </c>
    </row>
    <row r="2809" spans="1:4">
      <c r="B2809" t="s">
        <v>77</v>
      </c>
      <c r="C2809" t="s">
        <v>1260</v>
      </c>
      <c r="D2809" t="s">
        <v>1796</v>
      </c>
    </row>
    <row r="2810" spans="1:4">
      <c r="C2810" t="s">
        <v>133</v>
      </c>
      <c r="D2810" t="s">
        <v>2060</v>
      </c>
    </row>
    <row r="2811" spans="1:4">
      <c r="A2811" t="s">
        <v>1798</v>
      </c>
      <c r="C2811" t="s">
        <v>1261</v>
      </c>
      <c r="D2811" t="s">
        <v>1264</v>
      </c>
    </row>
    <row r="2812" spans="1:4">
      <c r="C2812" t="s">
        <v>91</v>
      </c>
    </row>
    <row r="2816" spans="1:4">
      <c r="D2816" t="s">
        <v>86</v>
      </c>
    </row>
    <row r="2817" spans="1:4">
      <c r="B2817" t="s">
        <v>117</v>
      </c>
      <c r="C2817" t="s">
        <v>152</v>
      </c>
      <c r="D2817" t="s">
        <v>1267</v>
      </c>
    </row>
    <row r="2818" spans="1:4">
      <c r="B2818" t="s">
        <v>257</v>
      </c>
      <c r="C2818" t="s">
        <v>1265</v>
      </c>
      <c r="D2818" t="s">
        <v>1796</v>
      </c>
    </row>
    <row r="2819" spans="1:4">
      <c r="C2819" t="s">
        <v>154</v>
      </c>
      <c r="D2819" t="s">
        <v>2061</v>
      </c>
    </row>
    <row r="2820" spans="1:4">
      <c r="A2820" t="s">
        <v>1798</v>
      </c>
      <c r="C2820" t="s">
        <v>1266</v>
      </c>
      <c r="D2820" t="s">
        <v>1269</v>
      </c>
    </row>
    <row r="2824" spans="1:4">
      <c r="D2824" t="s">
        <v>86</v>
      </c>
    </row>
    <row r="2825" spans="1:4">
      <c r="B2825" t="s">
        <v>76</v>
      </c>
      <c r="C2825" t="s">
        <v>426</v>
      </c>
      <c r="D2825" t="s">
        <v>784</v>
      </c>
    </row>
    <row r="2826" spans="1:4">
      <c r="B2826" t="s">
        <v>77</v>
      </c>
      <c r="C2826" t="s">
        <v>1270</v>
      </c>
      <c r="D2826" t="s">
        <v>1796</v>
      </c>
    </row>
    <row r="2827" spans="1:4">
      <c r="C2827" t="s">
        <v>427</v>
      </c>
      <c r="D2827" t="s">
        <v>2062</v>
      </c>
    </row>
    <row r="2828" spans="1:4">
      <c r="A2828" t="s">
        <v>1798</v>
      </c>
      <c r="C2828" t="s">
        <v>783</v>
      </c>
      <c r="D2828" t="s">
        <v>1272</v>
      </c>
    </row>
    <row r="2832" spans="1:4">
      <c r="D2832" t="s">
        <v>86</v>
      </c>
    </row>
    <row r="2833" spans="1:4">
      <c r="B2833" t="s">
        <v>117</v>
      </c>
      <c r="C2833" t="s">
        <v>131</v>
      </c>
      <c r="D2833" t="s">
        <v>1273</v>
      </c>
    </row>
    <row r="2834" spans="1:4">
      <c r="B2834" t="s">
        <v>87</v>
      </c>
      <c r="C2834" t="s">
        <v>133</v>
      </c>
      <c r="D2834" t="s">
        <v>1796</v>
      </c>
    </row>
    <row r="2835" spans="1:4">
      <c r="C2835" t="s">
        <v>390</v>
      </c>
      <c r="D2835" t="s">
        <v>2063</v>
      </c>
    </row>
    <row r="2836" spans="1:4">
      <c r="A2836" t="s">
        <v>1798</v>
      </c>
      <c r="D2836" t="s">
        <v>1275</v>
      </c>
    </row>
    <row r="2840" spans="1:4">
      <c r="D2840" t="s">
        <v>86</v>
      </c>
    </row>
    <row r="2841" spans="1:4">
      <c r="B2841" t="s">
        <v>76</v>
      </c>
      <c r="C2841" t="s">
        <v>131</v>
      </c>
      <c r="D2841" t="s">
        <v>1276</v>
      </c>
    </row>
    <row r="2842" spans="1:4">
      <c r="B2842" t="s">
        <v>77</v>
      </c>
      <c r="C2842" t="s">
        <v>133</v>
      </c>
      <c r="D2842" t="s">
        <v>1796</v>
      </c>
    </row>
    <row r="2843" spans="1:4">
      <c r="C2843" t="s">
        <v>390</v>
      </c>
      <c r="D2843" t="s">
        <v>2064</v>
      </c>
    </row>
    <row r="2844" spans="1:4">
      <c r="A2844" t="s">
        <v>1798</v>
      </c>
      <c r="D2844" t="s">
        <v>1278</v>
      </c>
    </row>
    <row r="2848" spans="1:4">
      <c r="D2848" t="s">
        <v>86</v>
      </c>
    </row>
    <row r="2849" spans="1:4">
      <c r="B2849" t="s">
        <v>76</v>
      </c>
      <c r="C2849" t="s">
        <v>131</v>
      </c>
      <c r="D2849" t="s">
        <v>1280</v>
      </c>
    </row>
    <row r="2850" spans="1:4">
      <c r="B2850" t="s">
        <v>77</v>
      </c>
      <c r="C2850" t="s">
        <v>1279</v>
      </c>
      <c r="D2850" t="s">
        <v>1826</v>
      </c>
    </row>
    <row r="2851" spans="1:4">
      <c r="C2851" t="s">
        <v>133</v>
      </c>
      <c r="D2851" t="s">
        <v>2065</v>
      </c>
    </row>
    <row r="2852" spans="1:4">
      <c r="A2852" t="s">
        <v>1798</v>
      </c>
      <c r="C2852" t="s">
        <v>390</v>
      </c>
      <c r="D2852" t="s">
        <v>1282</v>
      </c>
    </row>
    <row r="2856" spans="1:4">
      <c r="D2856" t="s">
        <v>86</v>
      </c>
    </row>
    <row r="2857" spans="1:4">
      <c r="B2857" t="s">
        <v>76</v>
      </c>
      <c r="C2857" t="s">
        <v>1283</v>
      </c>
      <c r="D2857" t="s">
        <v>1286</v>
      </c>
    </row>
    <row r="2858" spans="1:4">
      <c r="B2858" t="s">
        <v>77</v>
      </c>
      <c r="C2858" t="s">
        <v>1284</v>
      </c>
      <c r="D2858" t="s">
        <v>1796</v>
      </c>
    </row>
    <row r="2859" spans="1:4">
      <c r="C2859" t="s">
        <v>1285</v>
      </c>
      <c r="D2859" t="s">
        <v>2066</v>
      </c>
    </row>
    <row r="2860" spans="1:4">
      <c r="A2860" t="s">
        <v>1798</v>
      </c>
      <c r="C2860" t="s">
        <v>91</v>
      </c>
      <c r="D2860" t="s">
        <v>1288</v>
      </c>
    </row>
    <row r="2864" spans="1:4">
      <c r="D2864" t="s">
        <v>86</v>
      </c>
    </row>
    <row r="2865" spans="1:4">
      <c r="B2865" t="s">
        <v>76</v>
      </c>
      <c r="C2865" t="s">
        <v>780</v>
      </c>
      <c r="D2865" t="s">
        <v>358</v>
      </c>
    </row>
    <row r="2866" spans="1:4">
      <c r="B2866" t="s">
        <v>77</v>
      </c>
      <c r="C2866" t="s">
        <v>1289</v>
      </c>
      <c r="D2866" t="s">
        <v>1796</v>
      </c>
    </row>
    <row r="2867" spans="1:4">
      <c r="C2867" t="s">
        <v>782</v>
      </c>
      <c r="D2867" t="s">
        <v>2067</v>
      </c>
    </row>
    <row r="2868" spans="1:4">
      <c r="A2868" t="s">
        <v>1798</v>
      </c>
      <c r="C2868" t="s">
        <v>357</v>
      </c>
      <c r="D2868" t="s">
        <v>1291</v>
      </c>
    </row>
    <row r="2872" spans="1:4">
      <c r="D2872" t="s">
        <v>86</v>
      </c>
    </row>
    <row r="2873" spans="1:4">
      <c r="B2873" t="s">
        <v>76</v>
      </c>
      <c r="C2873" t="s">
        <v>793</v>
      </c>
      <c r="D2873" t="s">
        <v>358</v>
      </c>
    </row>
    <row r="2874" spans="1:4">
      <c r="B2874" t="s">
        <v>77</v>
      </c>
      <c r="C2874" t="s">
        <v>1289</v>
      </c>
      <c r="D2874" t="s">
        <v>1796</v>
      </c>
    </row>
    <row r="2875" spans="1:4">
      <c r="C2875" t="s">
        <v>795</v>
      </c>
      <c r="D2875" t="s">
        <v>2067</v>
      </c>
    </row>
    <row r="2876" spans="1:4">
      <c r="A2876" t="s">
        <v>1798</v>
      </c>
      <c r="C2876" t="s">
        <v>357</v>
      </c>
      <c r="D2876" t="s">
        <v>1291</v>
      </c>
    </row>
    <row r="2880" spans="1:4">
      <c r="D2880" t="s">
        <v>86</v>
      </c>
    </row>
    <row r="2881" spans="1:4">
      <c r="B2881" t="s">
        <v>117</v>
      </c>
      <c r="C2881" t="s">
        <v>785</v>
      </c>
      <c r="D2881" t="s">
        <v>1294</v>
      </c>
    </row>
    <row r="2882" spans="1:4">
      <c r="B2882" t="s">
        <v>87</v>
      </c>
      <c r="C2882" t="s">
        <v>1292</v>
      </c>
      <c r="D2882" t="s">
        <v>1796</v>
      </c>
    </row>
    <row r="2883" spans="1:4">
      <c r="C2883" t="s">
        <v>787</v>
      </c>
      <c r="D2883" t="s">
        <v>2068</v>
      </c>
    </row>
    <row r="2884" spans="1:4">
      <c r="A2884" t="s">
        <v>1798</v>
      </c>
      <c r="C2884" t="s">
        <v>1293</v>
      </c>
      <c r="D2884" t="s">
        <v>1296</v>
      </c>
    </row>
    <row r="2888" spans="1:4">
      <c r="D2888" t="s">
        <v>86</v>
      </c>
    </row>
    <row r="2889" spans="1:4">
      <c r="B2889" t="s">
        <v>117</v>
      </c>
      <c r="C2889" t="s">
        <v>1297</v>
      </c>
      <c r="D2889" t="s">
        <v>1301</v>
      </c>
    </row>
    <row r="2890" spans="1:4">
      <c r="B2890" t="s">
        <v>87</v>
      </c>
      <c r="C2890" t="s">
        <v>1298</v>
      </c>
      <c r="D2890" t="s">
        <v>1796</v>
      </c>
    </row>
    <row r="2891" spans="1:4">
      <c r="C2891" t="s">
        <v>1299</v>
      </c>
      <c r="D2891" t="s">
        <v>2068</v>
      </c>
    </row>
    <row r="2892" spans="1:4">
      <c r="A2892" t="s">
        <v>1798</v>
      </c>
      <c r="C2892" t="s">
        <v>1300</v>
      </c>
      <c r="D2892" t="s">
        <v>1296</v>
      </c>
    </row>
    <row r="2896" spans="1:4">
      <c r="D2896" t="s">
        <v>86</v>
      </c>
    </row>
    <row r="2897" spans="1:4">
      <c r="B2897" t="s">
        <v>117</v>
      </c>
      <c r="C2897" t="s">
        <v>1283</v>
      </c>
      <c r="D2897" t="s">
        <v>160</v>
      </c>
    </row>
    <row r="2898" spans="1:4">
      <c r="B2898" t="s">
        <v>87</v>
      </c>
      <c r="C2898" t="s">
        <v>195</v>
      </c>
      <c r="D2898" t="s">
        <v>1796</v>
      </c>
    </row>
    <row r="2899" spans="1:4">
      <c r="C2899" t="s">
        <v>1285</v>
      </c>
      <c r="D2899" t="s">
        <v>2069</v>
      </c>
    </row>
    <row r="2900" spans="1:4">
      <c r="A2900" t="s">
        <v>29</v>
      </c>
      <c r="C2900" t="s">
        <v>91</v>
      </c>
      <c r="D2900" t="s">
        <v>1303</v>
      </c>
    </row>
    <row r="2904" spans="1:4">
      <c r="D2904" t="s">
        <v>86</v>
      </c>
    </row>
    <row r="2905" spans="1:4">
      <c r="B2905" t="s">
        <v>117</v>
      </c>
      <c r="C2905" t="s">
        <v>780</v>
      </c>
      <c r="D2905" t="s">
        <v>1160</v>
      </c>
    </row>
    <row r="2906" spans="1:4">
      <c r="B2906" t="s">
        <v>87</v>
      </c>
      <c r="C2906" t="s">
        <v>1304</v>
      </c>
      <c r="D2906" t="s">
        <v>1796</v>
      </c>
    </row>
    <row r="2907" spans="1:4">
      <c r="C2907" t="s">
        <v>782</v>
      </c>
      <c r="D2907" t="s">
        <v>2070</v>
      </c>
    </row>
    <row r="2908" spans="1:4">
      <c r="A2908" t="s">
        <v>1798</v>
      </c>
      <c r="C2908" t="s">
        <v>201</v>
      </c>
      <c r="D2908" t="s">
        <v>1306</v>
      </c>
    </row>
    <row r="2912" spans="1:4">
      <c r="D2912" t="s">
        <v>86</v>
      </c>
    </row>
    <row r="2913" spans="1:4">
      <c r="B2913" t="s">
        <v>117</v>
      </c>
      <c r="C2913" t="s">
        <v>780</v>
      </c>
      <c r="D2913" t="s">
        <v>1308</v>
      </c>
    </row>
    <row r="2914" spans="1:4">
      <c r="B2914" t="s">
        <v>87</v>
      </c>
      <c r="C2914" t="s">
        <v>1307</v>
      </c>
      <c r="D2914" t="s">
        <v>1796</v>
      </c>
    </row>
    <row r="2915" spans="1:4">
      <c r="C2915" t="s">
        <v>782</v>
      </c>
      <c r="D2915" t="s">
        <v>2071</v>
      </c>
    </row>
    <row r="2916" spans="1:4">
      <c r="A2916" t="s">
        <v>1798</v>
      </c>
      <c r="C2916" t="s">
        <v>141</v>
      </c>
      <c r="D2916" t="s">
        <v>1310</v>
      </c>
    </row>
    <row r="2920" spans="1:4">
      <c r="D2920" t="s">
        <v>86</v>
      </c>
    </row>
    <row r="2921" spans="1:4">
      <c r="B2921" t="s">
        <v>76</v>
      </c>
      <c r="C2921" t="s">
        <v>1311</v>
      </c>
      <c r="D2921" t="s">
        <v>1314</v>
      </c>
    </row>
    <row r="2922" spans="1:4">
      <c r="B2922" t="s">
        <v>77</v>
      </c>
      <c r="C2922" t="s">
        <v>1312</v>
      </c>
      <c r="D2922" t="s">
        <v>1796</v>
      </c>
    </row>
    <row r="2923" spans="1:4">
      <c r="C2923" t="s">
        <v>1313</v>
      </c>
      <c r="D2923" t="s">
        <v>2072</v>
      </c>
    </row>
    <row r="2924" spans="1:4">
      <c r="A2924" t="s">
        <v>29</v>
      </c>
      <c r="C2924" t="s">
        <v>422</v>
      </c>
      <c r="D2924" t="s">
        <v>1316</v>
      </c>
    </row>
    <row r="2925" spans="1:4">
      <c r="D2925" t="s">
        <v>2073</v>
      </c>
    </row>
    <row r="2929" spans="1:4">
      <c r="D2929" t="s">
        <v>86</v>
      </c>
    </row>
    <row r="2930" spans="1:4">
      <c r="B2930" t="s">
        <v>76</v>
      </c>
      <c r="C2930" t="s">
        <v>1318</v>
      </c>
      <c r="D2930" t="s">
        <v>1321</v>
      </c>
    </row>
    <row r="2931" spans="1:4">
      <c r="C2931" t="s">
        <v>1319</v>
      </c>
      <c r="D2931" t="s">
        <v>1796</v>
      </c>
    </row>
    <row r="2932" spans="1:4">
      <c r="C2932" t="s">
        <v>1320</v>
      </c>
      <c r="D2932" t="s">
        <v>2074</v>
      </c>
    </row>
    <row r="2933" spans="1:4">
      <c r="A2933" t="s">
        <v>1798</v>
      </c>
      <c r="D2933" t="s">
        <v>1323</v>
      </c>
    </row>
    <row r="2937" spans="1:4">
      <c r="D2937" t="s">
        <v>86</v>
      </c>
    </row>
    <row r="2938" spans="1:4">
      <c r="B2938" t="s">
        <v>76</v>
      </c>
      <c r="C2938" t="s">
        <v>1324</v>
      </c>
      <c r="D2938" t="s">
        <v>1327</v>
      </c>
    </row>
    <row r="2939" spans="1:4">
      <c r="B2939" t="s">
        <v>77</v>
      </c>
      <c r="C2939" t="s">
        <v>1325</v>
      </c>
      <c r="D2939" t="s">
        <v>1796</v>
      </c>
    </row>
    <row r="2940" spans="1:4">
      <c r="C2940" t="s">
        <v>1326</v>
      </c>
      <c r="D2940" t="s">
        <v>2075</v>
      </c>
    </row>
    <row r="2941" spans="1:4">
      <c r="A2941" t="s">
        <v>1798</v>
      </c>
      <c r="C2941" t="s">
        <v>185</v>
      </c>
      <c r="D2941" t="s">
        <v>1329</v>
      </c>
    </row>
    <row r="2945" spans="1:4">
      <c r="D2945" t="s">
        <v>86</v>
      </c>
    </row>
    <row r="2946" spans="1:4">
      <c r="B2946" t="s">
        <v>76</v>
      </c>
      <c r="C2946" t="s">
        <v>1330</v>
      </c>
      <c r="D2946" t="s">
        <v>1327</v>
      </c>
    </row>
    <row r="2947" spans="1:4">
      <c r="B2947" t="s">
        <v>77</v>
      </c>
      <c r="C2947" t="s">
        <v>1331</v>
      </c>
      <c r="D2947" t="s">
        <v>1796</v>
      </c>
    </row>
    <row r="2948" spans="1:4">
      <c r="C2948" t="s">
        <v>1332</v>
      </c>
      <c r="D2948" t="s">
        <v>2075</v>
      </c>
    </row>
    <row r="2949" spans="1:4">
      <c r="A2949" t="s">
        <v>1798</v>
      </c>
      <c r="C2949" t="s">
        <v>185</v>
      </c>
      <c r="D2949" t="s">
        <v>1329</v>
      </c>
    </row>
    <row r="2953" spans="1:4">
      <c r="D2953" t="s">
        <v>86</v>
      </c>
    </row>
    <row r="2954" spans="1:4">
      <c r="B2954" t="s">
        <v>117</v>
      </c>
      <c r="C2954" t="s">
        <v>1333</v>
      </c>
      <c r="D2954" t="s">
        <v>1336</v>
      </c>
    </row>
    <row r="2955" spans="1:4">
      <c r="B2955" t="s">
        <v>87</v>
      </c>
      <c r="C2955" t="s">
        <v>1334</v>
      </c>
      <c r="D2955" t="s">
        <v>1796</v>
      </c>
    </row>
    <row r="2956" spans="1:4">
      <c r="C2956" t="s">
        <v>1335</v>
      </c>
      <c r="D2956" t="s">
        <v>2076</v>
      </c>
    </row>
    <row r="2957" spans="1:4">
      <c r="A2957" t="s">
        <v>1798</v>
      </c>
      <c r="C2957" t="s">
        <v>185</v>
      </c>
      <c r="D2957" t="s">
        <v>1338</v>
      </c>
    </row>
    <row r="2961" spans="1:4">
      <c r="D2961" t="s">
        <v>86</v>
      </c>
    </row>
    <row r="2962" spans="1:4">
      <c r="B2962" t="s">
        <v>76</v>
      </c>
      <c r="C2962" t="s">
        <v>1283</v>
      </c>
      <c r="D2962" t="s">
        <v>1341</v>
      </c>
    </row>
    <row r="2963" spans="1:4">
      <c r="B2963" t="s">
        <v>77</v>
      </c>
      <c r="C2963" t="s">
        <v>1339</v>
      </c>
      <c r="D2963" t="s">
        <v>1796</v>
      </c>
    </row>
    <row r="2964" spans="1:4">
      <c r="C2964" t="s">
        <v>1285</v>
      </c>
      <c r="D2964" t="s">
        <v>2077</v>
      </c>
    </row>
    <row r="2965" spans="1:4">
      <c r="A2965" t="s">
        <v>1798</v>
      </c>
      <c r="C2965" t="s">
        <v>1340</v>
      </c>
      <c r="D2965" t="s">
        <v>1343</v>
      </c>
    </row>
    <row r="2969" spans="1:4">
      <c r="D2969" t="s">
        <v>86</v>
      </c>
    </row>
    <row r="2970" spans="1:4">
      <c r="B2970" t="s">
        <v>76</v>
      </c>
      <c r="C2970" t="s">
        <v>1283</v>
      </c>
      <c r="D2970" t="s">
        <v>1345</v>
      </c>
    </row>
    <row r="2971" spans="1:4">
      <c r="B2971" t="s">
        <v>77</v>
      </c>
      <c r="C2971" t="s">
        <v>1344</v>
      </c>
      <c r="D2971" t="s">
        <v>1796</v>
      </c>
    </row>
    <row r="2972" spans="1:4">
      <c r="C2972" t="s">
        <v>1285</v>
      </c>
      <c r="D2972" t="s">
        <v>2078</v>
      </c>
    </row>
    <row r="2973" spans="1:4">
      <c r="A2973" t="s">
        <v>1798</v>
      </c>
      <c r="C2973" t="s">
        <v>91</v>
      </c>
      <c r="D2973" t="s">
        <v>1347</v>
      </c>
    </row>
    <row r="2977" spans="1:4">
      <c r="D2977" t="s">
        <v>86</v>
      </c>
    </row>
    <row r="2978" spans="1:4">
      <c r="B2978" t="s">
        <v>76</v>
      </c>
      <c r="C2978" t="s">
        <v>1348</v>
      </c>
      <c r="D2978" t="s">
        <v>1327</v>
      </c>
    </row>
    <row r="2979" spans="1:4">
      <c r="B2979" t="s">
        <v>77</v>
      </c>
      <c r="C2979" t="s">
        <v>1349</v>
      </c>
      <c r="D2979" t="s">
        <v>1796</v>
      </c>
    </row>
    <row r="2980" spans="1:4">
      <c r="C2980" t="s">
        <v>1350</v>
      </c>
      <c r="D2980" t="s">
        <v>2079</v>
      </c>
    </row>
    <row r="2981" spans="1:4">
      <c r="A2981" t="s">
        <v>1798</v>
      </c>
      <c r="C2981" t="s">
        <v>185</v>
      </c>
      <c r="D2981" t="s">
        <v>1352</v>
      </c>
    </row>
    <row r="2985" spans="1:4">
      <c r="D2985" t="s">
        <v>86</v>
      </c>
    </row>
    <row r="2986" spans="1:4">
      <c r="B2986" t="s">
        <v>76</v>
      </c>
      <c r="C2986" t="s">
        <v>774</v>
      </c>
      <c r="D2986" t="s">
        <v>358</v>
      </c>
    </row>
    <row r="2987" spans="1:4">
      <c r="B2987" t="s">
        <v>77</v>
      </c>
      <c r="C2987" t="s">
        <v>1353</v>
      </c>
      <c r="D2987" t="s">
        <v>1796</v>
      </c>
    </row>
    <row r="2988" spans="1:4">
      <c r="C2988" t="s">
        <v>776</v>
      </c>
      <c r="D2988" t="s">
        <v>2080</v>
      </c>
    </row>
    <row r="2989" spans="1:4">
      <c r="A2989" t="s">
        <v>1798</v>
      </c>
      <c r="C2989" t="s">
        <v>357</v>
      </c>
      <c r="D2989" t="s">
        <v>1355</v>
      </c>
    </row>
    <row r="2993" spans="1:4">
      <c r="D2993" t="s">
        <v>86</v>
      </c>
    </row>
    <row r="2994" spans="1:4">
      <c r="B2994" t="s">
        <v>76</v>
      </c>
      <c r="C2994" t="s">
        <v>1138</v>
      </c>
      <c r="D2994" t="s">
        <v>358</v>
      </c>
    </row>
    <row r="2995" spans="1:4">
      <c r="B2995" t="s">
        <v>77</v>
      </c>
      <c r="C2995" t="s">
        <v>1353</v>
      </c>
      <c r="D2995" t="s">
        <v>1796</v>
      </c>
    </row>
    <row r="2996" spans="1:4">
      <c r="C2996" t="s">
        <v>1139</v>
      </c>
      <c r="D2996" t="s">
        <v>2080</v>
      </c>
    </row>
    <row r="2997" spans="1:4">
      <c r="A2997" t="s">
        <v>1798</v>
      </c>
      <c r="C2997" t="s">
        <v>357</v>
      </c>
      <c r="D2997" t="s">
        <v>1355</v>
      </c>
    </row>
    <row r="3001" spans="1:4">
      <c r="D3001" t="s">
        <v>86</v>
      </c>
    </row>
    <row r="3002" spans="1:4">
      <c r="B3002" t="s">
        <v>117</v>
      </c>
      <c r="C3002" t="s">
        <v>1356</v>
      </c>
      <c r="D3002" t="s">
        <v>1359</v>
      </c>
    </row>
    <row r="3003" spans="1:4">
      <c r="B3003" t="s">
        <v>87</v>
      </c>
      <c r="C3003" t="s">
        <v>1357</v>
      </c>
      <c r="D3003" t="s">
        <v>1796</v>
      </c>
    </row>
    <row r="3004" spans="1:4">
      <c r="C3004" t="s">
        <v>1358</v>
      </c>
      <c r="D3004" t="s">
        <v>2081</v>
      </c>
    </row>
    <row r="3005" spans="1:4">
      <c r="A3005" t="s">
        <v>1798</v>
      </c>
      <c r="C3005" t="s">
        <v>390</v>
      </c>
      <c r="D3005" t="s">
        <v>1361</v>
      </c>
    </row>
    <row r="3006" spans="1:4">
      <c r="D3006" t="s">
        <v>2082</v>
      </c>
    </row>
    <row r="3010" spans="1:4">
      <c r="D3010" t="s">
        <v>86</v>
      </c>
    </row>
    <row r="3011" spans="1:4">
      <c r="B3011" t="s">
        <v>76</v>
      </c>
      <c r="C3011" t="s">
        <v>1283</v>
      </c>
      <c r="D3011" t="s">
        <v>1365</v>
      </c>
    </row>
    <row r="3012" spans="1:4">
      <c r="B3012" t="s">
        <v>77</v>
      </c>
      <c r="C3012" t="s">
        <v>1363</v>
      </c>
      <c r="D3012" t="s">
        <v>1796</v>
      </c>
    </row>
    <row r="3013" spans="1:4">
      <c r="C3013" t="s">
        <v>1285</v>
      </c>
      <c r="D3013" t="s">
        <v>2083</v>
      </c>
    </row>
    <row r="3014" spans="1:4">
      <c r="A3014" t="s">
        <v>1798</v>
      </c>
      <c r="C3014" t="s">
        <v>1364</v>
      </c>
      <c r="D3014" t="s">
        <v>1367</v>
      </c>
    </row>
    <row r="3018" spans="1:4">
      <c r="D3018" t="s">
        <v>86</v>
      </c>
    </row>
    <row r="3019" spans="1:4">
      <c r="B3019" t="s">
        <v>76</v>
      </c>
      <c r="C3019" t="s">
        <v>774</v>
      </c>
      <c r="D3019" t="s">
        <v>369</v>
      </c>
    </row>
    <row r="3020" spans="1:4">
      <c r="B3020" t="s">
        <v>87</v>
      </c>
      <c r="C3020" t="s">
        <v>1368</v>
      </c>
      <c r="D3020" t="s">
        <v>1796</v>
      </c>
    </row>
    <row r="3021" spans="1:4">
      <c r="C3021" t="s">
        <v>776</v>
      </c>
      <c r="D3021" t="s">
        <v>2084</v>
      </c>
    </row>
    <row r="3022" spans="1:4">
      <c r="A3022" t="s">
        <v>29</v>
      </c>
      <c r="C3022" t="s">
        <v>368</v>
      </c>
      <c r="D3022" t="s">
        <v>1370</v>
      </c>
    </row>
    <row r="3026" spans="1:4">
      <c r="D3026" t="s">
        <v>86</v>
      </c>
    </row>
    <row r="3027" spans="1:4">
      <c r="B3027" t="s">
        <v>76</v>
      </c>
      <c r="C3027" t="s">
        <v>1333</v>
      </c>
      <c r="D3027" t="s">
        <v>369</v>
      </c>
    </row>
    <row r="3028" spans="1:4">
      <c r="B3028" t="s">
        <v>87</v>
      </c>
      <c r="C3028" t="s">
        <v>1371</v>
      </c>
      <c r="D3028" t="s">
        <v>1796</v>
      </c>
    </row>
    <row r="3029" spans="1:4">
      <c r="C3029" t="s">
        <v>1335</v>
      </c>
      <c r="D3029" t="s">
        <v>2084</v>
      </c>
    </row>
    <row r="3030" spans="1:4">
      <c r="A3030" t="s">
        <v>29</v>
      </c>
      <c r="C3030" t="s">
        <v>368</v>
      </c>
      <c r="D3030" t="s">
        <v>1370</v>
      </c>
    </row>
    <row r="3034" spans="1:4">
      <c r="D3034" t="s">
        <v>86</v>
      </c>
    </row>
    <row r="3035" spans="1:4">
      <c r="B3035" t="s">
        <v>76</v>
      </c>
      <c r="C3035" t="s">
        <v>426</v>
      </c>
      <c r="D3035" t="s">
        <v>369</v>
      </c>
    </row>
    <row r="3036" spans="1:4">
      <c r="B3036" t="s">
        <v>87</v>
      </c>
      <c r="C3036" t="s">
        <v>1372</v>
      </c>
      <c r="D3036" t="s">
        <v>1796</v>
      </c>
    </row>
    <row r="3037" spans="1:4">
      <c r="C3037" t="s">
        <v>427</v>
      </c>
      <c r="D3037" t="s">
        <v>2084</v>
      </c>
    </row>
    <row r="3038" spans="1:4">
      <c r="A3038" t="s">
        <v>29</v>
      </c>
      <c r="C3038" t="s">
        <v>368</v>
      </c>
      <c r="D3038" t="s">
        <v>1370</v>
      </c>
    </row>
    <row r="3042" spans="1:4">
      <c r="D3042" t="s">
        <v>86</v>
      </c>
    </row>
    <row r="3043" spans="1:4">
      <c r="B3043" t="s">
        <v>76</v>
      </c>
      <c r="C3043" t="s">
        <v>1135</v>
      </c>
      <c r="D3043" t="s">
        <v>369</v>
      </c>
    </row>
    <row r="3044" spans="1:4">
      <c r="B3044" t="s">
        <v>87</v>
      </c>
      <c r="C3044" t="s">
        <v>1373</v>
      </c>
      <c r="D3044" t="s">
        <v>1796</v>
      </c>
    </row>
    <row r="3045" spans="1:4">
      <c r="C3045" t="s">
        <v>1137</v>
      </c>
      <c r="D3045" t="s">
        <v>2084</v>
      </c>
    </row>
    <row r="3046" spans="1:4">
      <c r="A3046" t="s">
        <v>29</v>
      </c>
      <c r="C3046" t="s">
        <v>368</v>
      </c>
      <c r="D3046" t="s">
        <v>1370</v>
      </c>
    </row>
    <row r="3050" spans="1:4">
      <c r="D3050" t="s">
        <v>86</v>
      </c>
    </row>
    <row r="3051" spans="1:4">
      <c r="B3051" t="s">
        <v>76</v>
      </c>
      <c r="C3051" t="s">
        <v>1138</v>
      </c>
      <c r="D3051" t="s">
        <v>369</v>
      </c>
    </row>
    <row r="3052" spans="1:4">
      <c r="B3052" t="s">
        <v>87</v>
      </c>
      <c r="C3052" t="s">
        <v>1374</v>
      </c>
      <c r="D3052" t="s">
        <v>1796</v>
      </c>
    </row>
    <row r="3053" spans="1:4">
      <c r="C3053" t="s">
        <v>1139</v>
      </c>
      <c r="D3053" t="s">
        <v>2084</v>
      </c>
    </row>
    <row r="3054" spans="1:4">
      <c r="A3054" t="s">
        <v>29</v>
      </c>
      <c r="C3054" t="s">
        <v>368</v>
      </c>
      <c r="D3054" t="s">
        <v>1370</v>
      </c>
    </row>
    <row r="3058" spans="1:4">
      <c r="D3058" t="s">
        <v>86</v>
      </c>
    </row>
    <row r="3059" spans="1:4">
      <c r="B3059" t="s">
        <v>76</v>
      </c>
      <c r="C3059" t="s">
        <v>780</v>
      </c>
      <c r="D3059" t="s">
        <v>369</v>
      </c>
    </row>
    <row r="3060" spans="1:4">
      <c r="B3060" t="s">
        <v>87</v>
      </c>
      <c r="C3060" t="s">
        <v>1368</v>
      </c>
      <c r="D3060" t="s">
        <v>1796</v>
      </c>
    </row>
    <row r="3061" spans="1:4">
      <c r="C3061" t="s">
        <v>782</v>
      </c>
      <c r="D3061" t="s">
        <v>2084</v>
      </c>
    </row>
    <row r="3062" spans="1:4">
      <c r="A3062" t="s">
        <v>29</v>
      </c>
      <c r="C3062" t="s">
        <v>368</v>
      </c>
      <c r="D3062" t="s">
        <v>1370</v>
      </c>
    </row>
    <row r="3066" spans="1:4">
      <c r="D3066" t="s">
        <v>86</v>
      </c>
    </row>
    <row r="3067" spans="1:4">
      <c r="B3067" t="s">
        <v>76</v>
      </c>
      <c r="C3067" t="s">
        <v>785</v>
      </c>
      <c r="D3067" t="s">
        <v>369</v>
      </c>
    </row>
    <row r="3068" spans="1:4">
      <c r="B3068" t="s">
        <v>87</v>
      </c>
      <c r="C3068" t="s">
        <v>1371</v>
      </c>
      <c r="D3068" t="s">
        <v>1796</v>
      </c>
    </row>
    <row r="3069" spans="1:4">
      <c r="C3069" t="s">
        <v>787</v>
      </c>
      <c r="D3069" t="s">
        <v>2084</v>
      </c>
    </row>
    <row r="3070" spans="1:4">
      <c r="A3070" t="s">
        <v>29</v>
      </c>
      <c r="C3070" t="s">
        <v>368</v>
      </c>
      <c r="D3070" t="s">
        <v>1370</v>
      </c>
    </row>
    <row r="3074" spans="1:4">
      <c r="D3074" t="s">
        <v>86</v>
      </c>
    </row>
    <row r="3075" spans="1:4">
      <c r="B3075" t="s">
        <v>76</v>
      </c>
      <c r="C3075" t="s">
        <v>788</v>
      </c>
      <c r="D3075" t="s">
        <v>369</v>
      </c>
    </row>
    <row r="3076" spans="1:4">
      <c r="B3076" t="s">
        <v>87</v>
      </c>
      <c r="C3076" t="s">
        <v>1372</v>
      </c>
      <c r="D3076" t="s">
        <v>1796</v>
      </c>
    </row>
    <row r="3077" spans="1:4">
      <c r="C3077" t="s">
        <v>789</v>
      </c>
      <c r="D3077" t="s">
        <v>2084</v>
      </c>
    </row>
    <row r="3078" spans="1:4">
      <c r="A3078" t="s">
        <v>29</v>
      </c>
      <c r="C3078" t="s">
        <v>368</v>
      </c>
      <c r="D3078" t="s">
        <v>1370</v>
      </c>
    </row>
    <row r="3082" spans="1:4">
      <c r="D3082" t="s">
        <v>86</v>
      </c>
    </row>
    <row r="3083" spans="1:4">
      <c r="B3083" t="s">
        <v>76</v>
      </c>
      <c r="C3083" t="s">
        <v>790</v>
      </c>
      <c r="D3083" t="s">
        <v>369</v>
      </c>
    </row>
    <row r="3084" spans="1:4">
      <c r="B3084" t="s">
        <v>87</v>
      </c>
      <c r="C3084" t="s">
        <v>1373</v>
      </c>
      <c r="D3084" t="s">
        <v>1796</v>
      </c>
    </row>
    <row r="3085" spans="1:4">
      <c r="C3085" t="s">
        <v>792</v>
      </c>
      <c r="D3085" t="s">
        <v>2084</v>
      </c>
    </row>
    <row r="3086" spans="1:4">
      <c r="A3086" t="s">
        <v>29</v>
      </c>
      <c r="C3086" t="s">
        <v>368</v>
      </c>
      <c r="D3086" t="s">
        <v>1370</v>
      </c>
    </row>
    <row r="3090" spans="1:4">
      <c r="D3090" t="s">
        <v>86</v>
      </c>
    </row>
    <row r="3091" spans="1:4">
      <c r="B3091" t="s">
        <v>76</v>
      </c>
      <c r="C3091" t="s">
        <v>793</v>
      </c>
      <c r="D3091" t="s">
        <v>369</v>
      </c>
    </row>
    <row r="3092" spans="1:4">
      <c r="B3092" t="s">
        <v>87</v>
      </c>
      <c r="C3092" t="s">
        <v>1374</v>
      </c>
      <c r="D3092" t="s">
        <v>1796</v>
      </c>
    </row>
    <row r="3093" spans="1:4">
      <c r="C3093" t="s">
        <v>795</v>
      </c>
      <c r="D3093" t="s">
        <v>2084</v>
      </c>
    </row>
    <row r="3094" spans="1:4">
      <c r="A3094" t="s">
        <v>29</v>
      </c>
      <c r="C3094" t="s">
        <v>368</v>
      </c>
      <c r="D3094" t="s">
        <v>1370</v>
      </c>
    </row>
    <row r="3098" spans="1:4">
      <c r="D3098" t="s">
        <v>86</v>
      </c>
    </row>
    <row r="3099" spans="1:4">
      <c r="B3099" t="s">
        <v>76</v>
      </c>
      <c r="C3099" t="s">
        <v>1375</v>
      </c>
      <c r="D3099" t="s">
        <v>325</v>
      </c>
    </row>
    <row r="3100" spans="1:4">
      <c r="B3100" t="s">
        <v>77</v>
      </c>
      <c r="C3100" t="s">
        <v>1376</v>
      </c>
      <c r="D3100" t="s">
        <v>1796</v>
      </c>
    </row>
    <row r="3101" spans="1:4">
      <c r="C3101" t="s">
        <v>185</v>
      </c>
      <c r="D3101" t="s">
        <v>2085</v>
      </c>
    </row>
    <row r="3102" spans="1:4">
      <c r="A3102" t="s">
        <v>1798</v>
      </c>
      <c r="D3102" t="s">
        <v>1378</v>
      </c>
    </row>
    <row r="3106" spans="1:4">
      <c r="D3106" t="s">
        <v>86</v>
      </c>
    </row>
    <row r="3107" spans="1:4">
      <c r="B3107" t="s">
        <v>76</v>
      </c>
      <c r="C3107" t="s">
        <v>1375</v>
      </c>
      <c r="D3107" t="s">
        <v>276</v>
      </c>
    </row>
    <row r="3108" spans="1:4">
      <c r="B3108" t="s">
        <v>77</v>
      </c>
      <c r="C3108" t="s">
        <v>1376</v>
      </c>
      <c r="D3108" t="s">
        <v>1826</v>
      </c>
    </row>
    <row r="3109" spans="1:4">
      <c r="C3109" t="s">
        <v>275</v>
      </c>
      <c r="D3109" t="s">
        <v>2086</v>
      </c>
    </row>
    <row r="3110" spans="1:4">
      <c r="A3110" t="s">
        <v>1798</v>
      </c>
      <c r="D3110" t="s">
        <v>1380</v>
      </c>
    </row>
    <row r="3114" spans="1:4">
      <c r="D3114" t="s">
        <v>86</v>
      </c>
    </row>
    <row r="3115" spans="1:4">
      <c r="B3115" t="s">
        <v>117</v>
      </c>
      <c r="C3115" t="s">
        <v>1318</v>
      </c>
      <c r="D3115" t="s">
        <v>1382</v>
      </c>
    </row>
    <row r="3116" spans="1:4">
      <c r="C3116" t="s">
        <v>1381</v>
      </c>
      <c r="D3116" t="s">
        <v>1796</v>
      </c>
    </row>
    <row r="3117" spans="1:4">
      <c r="C3117" t="s">
        <v>1319</v>
      </c>
      <c r="D3117" t="s">
        <v>2087</v>
      </c>
    </row>
    <row r="3118" spans="1:4">
      <c r="A3118" t="s">
        <v>1798</v>
      </c>
      <c r="C3118" t="s">
        <v>201</v>
      </c>
      <c r="D3118" t="s">
        <v>1384</v>
      </c>
    </row>
    <row r="3122" spans="1:4">
      <c r="D3122" t="s">
        <v>86</v>
      </c>
    </row>
    <row r="3123" spans="1:4">
      <c r="B3123" t="s">
        <v>76</v>
      </c>
      <c r="C3123" t="s">
        <v>1385</v>
      </c>
      <c r="D3123" t="s">
        <v>1388</v>
      </c>
    </row>
    <row r="3124" spans="1:4">
      <c r="B3124" t="s">
        <v>77</v>
      </c>
      <c r="C3124" t="s">
        <v>1386</v>
      </c>
      <c r="D3124" t="s">
        <v>1796</v>
      </c>
    </row>
    <row r="3125" spans="1:4">
      <c r="C3125" t="s">
        <v>1387</v>
      </c>
      <c r="D3125" t="s">
        <v>2088</v>
      </c>
    </row>
    <row r="3126" spans="1:4">
      <c r="A3126" t="s">
        <v>1798</v>
      </c>
      <c r="D3126" t="s">
        <v>1390</v>
      </c>
    </row>
    <row r="3130" spans="1:4">
      <c r="D3130" t="s">
        <v>86</v>
      </c>
    </row>
    <row r="3131" spans="1:4">
      <c r="B3131" t="s">
        <v>76</v>
      </c>
      <c r="C3131" t="s">
        <v>1283</v>
      </c>
      <c r="D3131" t="s">
        <v>1392</v>
      </c>
    </row>
    <row r="3132" spans="1:4">
      <c r="B3132" t="s">
        <v>77</v>
      </c>
      <c r="C3132" t="s">
        <v>1391</v>
      </c>
      <c r="D3132" t="s">
        <v>1796</v>
      </c>
    </row>
    <row r="3133" spans="1:4">
      <c r="C3133" t="s">
        <v>1285</v>
      </c>
      <c r="D3133" t="s">
        <v>2089</v>
      </c>
    </row>
    <row r="3134" spans="1:4">
      <c r="A3134" t="s">
        <v>29</v>
      </c>
      <c r="C3134" t="s">
        <v>141</v>
      </c>
      <c r="D3134" t="s">
        <v>1394</v>
      </c>
    </row>
    <row r="3135" spans="1:4">
      <c r="D3135" t="s">
        <v>2090</v>
      </c>
    </row>
    <row r="3139" spans="1:4">
      <c r="D3139" t="s">
        <v>86</v>
      </c>
    </row>
    <row r="3140" spans="1:4">
      <c r="B3140" t="s">
        <v>76</v>
      </c>
      <c r="C3140" t="s">
        <v>1283</v>
      </c>
      <c r="D3140" t="s">
        <v>1397</v>
      </c>
    </row>
    <row r="3141" spans="1:4">
      <c r="B3141" t="s">
        <v>87</v>
      </c>
      <c r="C3141" t="s">
        <v>1396</v>
      </c>
      <c r="D3141" t="s">
        <v>1796</v>
      </c>
    </row>
    <row r="3142" spans="1:4">
      <c r="C3142" t="s">
        <v>1285</v>
      </c>
      <c r="D3142" t="s">
        <v>2091</v>
      </c>
    </row>
    <row r="3143" spans="1:4">
      <c r="A3143" t="s">
        <v>1798</v>
      </c>
      <c r="C3143" t="s">
        <v>538</v>
      </c>
      <c r="D3143" t="s">
        <v>1399</v>
      </c>
    </row>
    <row r="3147" spans="1:4">
      <c r="D3147" t="s">
        <v>86</v>
      </c>
    </row>
    <row r="3148" spans="1:4">
      <c r="B3148" t="s">
        <v>76</v>
      </c>
      <c r="C3148" t="s">
        <v>1283</v>
      </c>
      <c r="D3148" t="s">
        <v>784</v>
      </c>
    </row>
    <row r="3149" spans="1:4">
      <c r="B3149" t="s">
        <v>77</v>
      </c>
      <c r="C3149" t="s">
        <v>1400</v>
      </c>
      <c r="D3149" t="s">
        <v>1826</v>
      </c>
    </row>
    <row r="3150" spans="1:4">
      <c r="C3150" t="s">
        <v>1285</v>
      </c>
      <c r="D3150" t="s">
        <v>2092</v>
      </c>
    </row>
    <row r="3151" spans="1:4">
      <c r="A3151" t="s">
        <v>1798</v>
      </c>
      <c r="C3151" t="s">
        <v>783</v>
      </c>
      <c r="D3151" t="s">
        <v>1402</v>
      </c>
    </row>
    <row r="3152" spans="1:4">
      <c r="D3152" t="s">
        <v>2093</v>
      </c>
    </row>
    <row r="3156" spans="1:4">
      <c r="D3156" t="s">
        <v>86</v>
      </c>
    </row>
    <row r="3157" spans="1:4">
      <c r="B3157" t="s">
        <v>76</v>
      </c>
      <c r="C3157" t="s">
        <v>1283</v>
      </c>
      <c r="D3157" t="s">
        <v>1406</v>
      </c>
    </row>
    <row r="3158" spans="1:4">
      <c r="B3158" t="s">
        <v>87</v>
      </c>
      <c r="C3158" t="s">
        <v>1404</v>
      </c>
      <c r="D3158" t="s">
        <v>1796</v>
      </c>
    </row>
    <row r="3159" spans="1:4">
      <c r="C3159" t="s">
        <v>1285</v>
      </c>
      <c r="D3159" t="s">
        <v>2094</v>
      </c>
    </row>
    <row r="3160" spans="1:4">
      <c r="A3160" t="s">
        <v>1798</v>
      </c>
      <c r="C3160" t="s">
        <v>1405</v>
      </c>
      <c r="D3160" t="s">
        <v>1408</v>
      </c>
    </row>
    <row r="3164" spans="1:4">
      <c r="D3164" t="s">
        <v>86</v>
      </c>
    </row>
    <row r="3165" spans="1:4">
      <c r="B3165" t="s">
        <v>117</v>
      </c>
      <c r="C3165" t="s">
        <v>1409</v>
      </c>
      <c r="D3165" t="s">
        <v>151</v>
      </c>
    </row>
    <row r="3166" spans="1:4">
      <c r="B3166" t="s">
        <v>87</v>
      </c>
      <c r="C3166" t="s">
        <v>1410</v>
      </c>
      <c r="D3166" t="s">
        <v>1796</v>
      </c>
    </row>
    <row r="3167" spans="1:4">
      <c r="C3167" t="s">
        <v>1411</v>
      </c>
      <c r="D3167" t="s">
        <v>2095</v>
      </c>
    </row>
    <row r="3168" spans="1:4">
      <c r="A3168" t="s">
        <v>1798</v>
      </c>
      <c r="C3168" t="s">
        <v>150</v>
      </c>
      <c r="D3168" t="s">
        <v>1413</v>
      </c>
    </row>
    <row r="3172" spans="1:4">
      <c r="D3172" t="s">
        <v>86</v>
      </c>
    </row>
    <row r="3173" spans="1:4">
      <c r="B3173" t="s">
        <v>76</v>
      </c>
      <c r="C3173" t="s">
        <v>1311</v>
      </c>
      <c r="D3173" t="s">
        <v>1415</v>
      </c>
    </row>
    <row r="3174" spans="1:4">
      <c r="B3174" t="s">
        <v>77</v>
      </c>
      <c r="C3174" t="s">
        <v>1414</v>
      </c>
      <c r="D3174" t="s">
        <v>1796</v>
      </c>
    </row>
    <row r="3175" spans="1:4">
      <c r="C3175" t="s">
        <v>1313</v>
      </c>
      <c r="D3175" t="s">
        <v>2095</v>
      </c>
    </row>
    <row r="3176" spans="1:4">
      <c r="A3176" t="s">
        <v>29</v>
      </c>
      <c r="C3176" t="s">
        <v>91</v>
      </c>
      <c r="D3176" t="s">
        <v>1413</v>
      </c>
    </row>
    <row r="3180" spans="1:4">
      <c r="D3180" t="s">
        <v>86</v>
      </c>
    </row>
    <row r="3181" spans="1:4">
      <c r="B3181" t="s">
        <v>117</v>
      </c>
      <c r="C3181" t="s">
        <v>1416</v>
      </c>
      <c r="D3181" t="s">
        <v>511</v>
      </c>
    </row>
    <row r="3182" spans="1:4">
      <c r="B3182" t="s">
        <v>87</v>
      </c>
      <c r="C3182" t="s">
        <v>1417</v>
      </c>
      <c r="D3182" t="s">
        <v>1796</v>
      </c>
    </row>
    <row r="3183" spans="1:4">
      <c r="C3183" t="s">
        <v>1418</v>
      </c>
      <c r="D3183" t="s">
        <v>2095</v>
      </c>
    </row>
    <row r="3184" spans="1:4">
      <c r="A3184" t="s">
        <v>1798</v>
      </c>
      <c r="C3184" t="s">
        <v>510</v>
      </c>
      <c r="D3184" t="s">
        <v>1413</v>
      </c>
    </row>
    <row r="3188" spans="1:4">
      <c r="D3188" t="s">
        <v>86</v>
      </c>
    </row>
    <row r="3189" spans="1:4">
      <c r="B3189" t="s">
        <v>76</v>
      </c>
      <c r="C3189" t="s">
        <v>1416</v>
      </c>
      <c r="D3189" t="s">
        <v>1419</v>
      </c>
    </row>
    <row r="3190" spans="1:4">
      <c r="B3190" t="s">
        <v>77</v>
      </c>
      <c r="C3190" t="s">
        <v>1418</v>
      </c>
      <c r="D3190" t="s">
        <v>1796</v>
      </c>
    </row>
    <row r="3191" spans="1:4">
      <c r="C3191" t="s">
        <v>513</v>
      </c>
      <c r="D3191" t="s">
        <v>2095</v>
      </c>
    </row>
    <row r="3192" spans="1:4">
      <c r="A3192" t="s">
        <v>1798</v>
      </c>
      <c r="D3192" t="s">
        <v>1413</v>
      </c>
    </row>
    <row r="3196" spans="1:4">
      <c r="D3196" t="s">
        <v>86</v>
      </c>
    </row>
    <row r="3197" spans="1:4">
      <c r="B3197" t="s">
        <v>76</v>
      </c>
      <c r="C3197" t="s">
        <v>1311</v>
      </c>
      <c r="D3197" t="s">
        <v>1422</v>
      </c>
    </row>
    <row r="3198" spans="1:4">
      <c r="B3198" t="s">
        <v>77</v>
      </c>
      <c r="C3198" t="s">
        <v>1420</v>
      </c>
      <c r="D3198" t="s">
        <v>1796</v>
      </c>
    </row>
    <row r="3199" spans="1:4">
      <c r="C3199" t="s">
        <v>1313</v>
      </c>
      <c r="D3199" t="s">
        <v>2096</v>
      </c>
    </row>
    <row r="3200" spans="1:4">
      <c r="A3200" t="s">
        <v>1798</v>
      </c>
      <c r="C3200" t="s">
        <v>1421</v>
      </c>
      <c r="D3200" t="s">
        <v>1424</v>
      </c>
    </row>
    <row r="3204" spans="1:4">
      <c r="D3204" t="s">
        <v>86</v>
      </c>
    </row>
    <row r="3205" spans="1:4">
      <c r="B3205" t="s">
        <v>76</v>
      </c>
      <c r="C3205" t="s">
        <v>1425</v>
      </c>
      <c r="D3205" t="s">
        <v>160</v>
      </c>
    </row>
    <row r="3206" spans="1:4">
      <c r="B3206" t="s">
        <v>77</v>
      </c>
      <c r="C3206" t="s">
        <v>1426</v>
      </c>
      <c r="D3206" t="s">
        <v>1796</v>
      </c>
    </row>
    <row r="3207" spans="1:4">
      <c r="C3207" t="s">
        <v>1427</v>
      </c>
      <c r="D3207" t="s">
        <v>2097</v>
      </c>
    </row>
    <row r="3208" spans="1:4">
      <c r="A3208" t="s">
        <v>1798</v>
      </c>
      <c r="C3208" t="s">
        <v>91</v>
      </c>
      <c r="D3208" t="s">
        <v>1429</v>
      </c>
    </row>
    <row r="3212" spans="1:4">
      <c r="D3212" t="s">
        <v>86</v>
      </c>
    </row>
    <row r="3213" spans="1:4">
      <c r="B3213" t="s">
        <v>117</v>
      </c>
      <c r="C3213" t="s">
        <v>1135</v>
      </c>
      <c r="D3213" t="s">
        <v>186</v>
      </c>
    </row>
    <row r="3214" spans="1:4">
      <c r="B3214" t="s">
        <v>87</v>
      </c>
      <c r="C3214" t="s">
        <v>1430</v>
      </c>
      <c r="D3214" t="s">
        <v>1796</v>
      </c>
    </row>
    <row r="3215" spans="1:4">
      <c r="C3215" t="s">
        <v>1137</v>
      </c>
      <c r="D3215" t="s">
        <v>2098</v>
      </c>
    </row>
    <row r="3216" spans="1:4">
      <c r="A3216" t="s">
        <v>1798</v>
      </c>
      <c r="C3216" t="s">
        <v>185</v>
      </c>
      <c r="D3216" t="s">
        <v>1432</v>
      </c>
    </row>
    <row r="3217" spans="1:4">
      <c r="D3217" t="s">
        <v>2099</v>
      </c>
    </row>
    <row r="3221" spans="1:4">
      <c r="D3221" t="s">
        <v>86</v>
      </c>
    </row>
    <row r="3222" spans="1:4">
      <c r="B3222" t="s">
        <v>76</v>
      </c>
      <c r="C3222" t="s">
        <v>1434</v>
      </c>
      <c r="D3222" t="s">
        <v>1437</v>
      </c>
    </row>
    <row r="3223" spans="1:4">
      <c r="B3223" t="s">
        <v>77</v>
      </c>
      <c r="C3223" t="s">
        <v>1435</v>
      </c>
      <c r="D3223" t="s">
        <v>2100</v>
      </c>
    </row>
    <row r="3224" spans="1:4">
      <c r="C3224" t="s">
        <v>1436</v>
      </c>
      <c r="D3224" t="s">
        <v>2101</v>
      </c>
    </row>
    <row r="3225" spans="1:4">
      <c r="A3225" t="s">
        <v>1798</v>
      </c>
      <c r="D3225" t="s">
        <v>1440</v>
      </c>
    </row>
    <row r="3229" spans="1:4">
      <c r="D3229" t="s">
        <v>86</v>
      </c>
    </row>
    <row r="3230" spans="1:4">
      <c r="B3230" t="s">
        <v>76</v>
      </c>
      <c r="C3230" t="s">
        <v>1434</v>
      </c>
      <c r="D3230" t="s">
        <v>1441</v>
      </c>
    </row>
    <row r="3231" spans="1:4">
      <c r="B3231" t="s">
        <v>77</v>
      </c>
      <c r="C3231" t="s">
        <v>1435</v>
      </c>
      <c r="D3231" t="s">
        <v>1796</v>
      </c>
    </row>
    <row r="3232" spans="1:4">
      <c r="C3232" t="s">
        <v>390</v>
      </c>
      <c r="D3232" t="s">
        <v>2102</v>
      </c>
    </row>
    <row r="3233" spans="1:4">
      <c r="A3233" t="s">
        <v>1798</v>
      </c>
      <c r="D3233" t="s">
        <v>1443</v>
      </c>
    </row>
    <row r="3237" spans="1:4">
      <c r="D3237" t="s">
        <v>86</v>
      </c>
    </row>
    <row r="3238" spans="1:4">
      <c r="B3238" t="s">
        <v>76</v>
      </c>
      <c r="C3238" t="s">
        <v>1385</v>
      </c>
      <c r="D3238" t="s">
        <v>1444</v>
      </c>
    </row>
    <row r="3239" spans="1:4">
      <c r="B3239" t="s">
        <v>77</v>
      </c>
      <c r="C3239" t="s">
        <v>1386</v>
      </c>
      <c r="D3239" t="s">
        <v>1796</v>
      </c>
    </row>
    <row r="3240" spans="1:4">
      <c r="C3240" t="s">
        <v>555</v>
      </c>
      <c r="D3240" t="s">
        <v>2103</v>
      </c>
    </row>
    <row r="3241" spans="1:4">
      <c r="A3241" t="s">
        <v>1798</v>
      </c>
      <c r="D3241" t="s">
        <v>1446</v>
      </c>
    </row>
    <row r="3245" spans="1:4">
      <c r="D3245" t="s">
        <v>86</v>
      </c>
    </row>
    <row r="3246" spans="1:4">
      <c r="B3246" t="s">
        <v>76</v>
      </c>
      <c r="C3246" t="s">
        <v>1311</v>
      </c>
      <c r="D3246" t="s">
        <v>1449</v>
      </c>
    </row>
    <row r="3247" spans="1:4">
      <c r="B3247" t="s">
        <v>77</v>
      </c>
      <c r="C3247" t="s">
        <v>1447</v>
      </c>
      <c r="D3247" t="s">
        <v>1796</v>
      </c>
    </row>
    <row r="3248" spans="1:4">
      <c r="C3248" t="s">
        <v>1313</v>
      </c>
      <c r="D3248" t="s">
        <v>2104</v>
      </c>
    </row>
    <row r="3249" spans="1:4">
      <c r="A3249" t="s">
        <v>1798</v>
      </c>
      <c r="C3249" t="s">
        <v>1448</v>
      </c>
      <c r="D3249" t="s">
        <v>1451</v>
      </c>
    </row>
    <row r="3253" spans="1:4">
      <c r="D3253" t="s">
        <v>86</v>
      </c>
    </row>
    <row r="3254" spans="1:4">
      <c r="B3254" t="s">
        <v>76</v>
      </c>
      <c r="C3254" t="s">
        <v>1434</v>
      </c>
      <c r="D3254" t="s">
        <v>1454</v>
      </c>
    </row>
    <row r="3255" spans="1:4">
      <c r="B3255" t="s">
        <v>77</v>
      </c>
      <c r="C3255" t="s">
        <v>1452</v>
      </c>
      <c r="D3255" t="s">
        <v>1796</v>
      </c>
    </row>
    <row r="3256" spans="1:4">
      <c r="C3256" t="s">
        <v>1435</v>
      </c>
      <c r="D3256" t="s">
        <v>2105</v>
      </c>
    </row>
    <row r="3257" spans="1:4">
      <c r="A3257" t="s">
        <v>1798</v>
      </c>
      <c r="C3257" t="s">
        <v>1453</v>
      </c>
      <c r="D3257" t="s">
        <v>1456</v>
      </c>
    </row>
    <row r="3261" spans="1:4">
      <c r="D3261" t="s">
        <v>86</v>
      </c>
    </row>
    <row r="3262" spans="1:4">
      <c r="B3262" t="s">
        <v>76</v>
      </c>
      <c r="C3262" t="s">
        <v>1324</v>
      </c>
      <c r="D3262" t="s">
        <v>1458</v>
      </c>
    </row>
    <row r="3263" spans="1:4">
      <c r="B3263" t="s">
        <v>77</v>
      </c>
      <c r="C3263" t="s">
        <v>1457</v>
      </c>
      <c r="D3263" t="s">
        <v>1796</v>
      </c>
    </row>
    <row r="3264" spans="1:4">
      <c r="C3264" t="s">
        <v>1326</v>
      </c>
      <c r="D3264" t="s">
        <v>2106</v>
      </c>
    </row>
    <row r="3265" spans="1:4">
      <c r="A3265" t="s">
        <v>1798</v>
      </c>
      <c r="C3265" t="s">
        <v>185</v>
      </c>
      <c r="D3265" t="s">
        <v>1460</v>
      </c>
    </row>
    <row r="3269" spans="1:4">
      <c r="D3269" t="s">
        <v>86</v>
      </c>
    </row>
    <row r="3270" spans="1:4">
      <c r="B3270" t="s">
        <v>117</v>
      </c>
      <c r="C3270" t="s">
        <v>1375</v>
      </c>
      <c r="D3270" t="s">
        <v>1462</v>
      </c>
    </row>
    <row r="3271" spans="1:4">
      <c r="B3271" t="s">
        <v>87</v>
      </c>
      <c r="C3271" t="s">
        <v>1461</v>
      </c>
      <c r="D3271" t="s">
        <v>1796</v>
      </c>
    </row>
    <row r="3272" spans="1:4">
      <c r="C3272" t="s">
        <v>1376</v>
      </c>
      <c r="D3272" t="s">
        <v>2106</v>
      </c>
    </row>
    <row r="3273" spans="1:4">
      <c r="A3273" t="s">
        <v>1798</v>
      </c>
      <c r="C3273" t="s">
        <v>246</v>
      </c>
      <c r="D3273" t="s">
        <v>1460</v>
      </c>
    </row>
    <row r="3277" spans="1:4">
      <c r="D3277" t="s">
        <v>86</v>
      </c>
    </row>
    <row r="3278" spans="1:4">
      <c r="B3278" t="s">
        <v>117</v>
      </c>
      <c r="C3278" t="s">
        <v>1330</v>
      </c>
      <c r="D3278" t="s">
        <v>186</v>
      </c>
    </row>
    <row r="3279" spans="1:4">
      <c r="B3279" t="s">
        <v>87</v>
      </c>
      <c r="C3279" t="s">
        <v>1430</v>
      </c>
      <c r="D3279" t="s">
        <v>1796</v>
      </c>
    </row>
    <row r="3280" spans="1:4">
      <c r="C3280" t="s">
        <v>1332</v>
      </c>
      <c r="D3280" t="s">
        <v>2107</v>
      </c>
    </row>
    <row r="3281" spans="1:4">
      <c r="A3281" t="s">
        <v>1798</v>
      </c>
      <c r="C3281" t="s">
        <v>185</v>
      </c>
      <c r="D3281" t="s">
        <v>1464</v>
      </c>
    </row>
    <row r="3282" spans="1:4">
      <c r="D3282" t="s">
        <v>2108</v>
      </c>
    </row>
    <row r="3286" spans="1:4">
      <c r="D3286" t="s">
        <v>86</v>
      </c>
    </row>
    <row r="3287" spans="1:4">
      <c r="B3287" t="s">
        <v>76</v>
      </c>
      <c r="C3287" t="s">
        <v>1434</v>
      </c>
      <c r="D3287" t="s">
        <v>400</v>
      </c>
    </row>
    <row r="3288" spans="1:4">
      <c r="B3288" t="s">
        <v>77</v>
      </c>
      <c r="C3288" t="s">
        <v>1466</v>
      </c>
      <c r="D3288" t="s">
        <v>1796</v>
      </c>
    </row>
    <row r="3289" spans="1:4">
      <c r="C3289" t="s">
        <v>1435</v>
      </c>
      <c r="D3289" t="s">
        <v>2107</v>
      </c>
    </row>
    <row r="3290" spans="1:4">
      <c r="A3290" t="s">
        <v>1798</v>
      </c>
      <c r="C3290" t="s">
        <v>141</v>
      </c>
      <c r="D3290" t="s">
        <v>1464</v>
      </c>
    </row>
    <row r="3294" spans="1:4">
      <c r="D3294" t="s">
        <v>86</v>
      </c>
    </row>
    <row r="3295" spans="1:4">
      <c r="B3295" t="s">
        <v>76</v>
      </c>
      <c r="C3295" t="s">
        <v>1416</v>
      </c>
      <c r="D3295" t="s">
        <v>1468</v>
      </c>
    </row>
    <row r="3296" spans="1:4">
      <c r="B3296" t="s">
        <v>77</v>
      </c>
      <c r="C3296" t="s">
        <v>1418</v>
      </c>
      <c r="D3296" t="s">
        <v>1796</v>
      </c>
    </row>
    <row r="3297" spans="1:4">
      <c r="C3297" t="s">
        <v>1467</v>
      </c>
      <c r="D3297" t="s">
        <v>2109</v>
      </c>
    </row>
    <row r="3298" spans="1:4">
      <c r="A3298" t="s">
        <v>1798</v>
      </c>
      <c r="D3298" t="s">
        <v>1470</v>
      </c>
    </row>
    <row r="3302" spans="1:4">
      <c r="D3302" t="s">
        <v>86</v>
      </c>
    </row>
    <row r="3303" spans="1:4">
      <c r="B3303" t="s">
        <v>76</v>
      </c>
      <c r="C3303" t="s">
        <v>1471</v>
      </c>
      <c r="D3303" t="s">
        <v>1454</v>
      </c>
    </row>
    <row r="3304" spans="1:4">
      <c r="B3304" t="s">
        <v>87</v>
      </c>
      <c r="C3304" t="s">
        <v>1472</v>
      </c>
      <c r="D3304" t="s">
        <v>1796</v>
      </c>
    </row>
    <row r="3305" spans="1:4">
      <c r="C3305" t="s">
        <v>1473</v>
      </c>
      <c r="D3305" t="s">
        <v>2110</v>
      </c>
    </row>
    <row r="3306" spans="1:4">
      <c r="A3306" t="s">
        <v>29</v>
      </c>
      <c r="C3306" t="s">
        <v>1453</v>
      </c>
      <c r="D3306" t="s">
        <v>1475</v>
      </c>
    </row>
    <row r="3310" spans="1:4">
      <c r="D3310" t="s">
        <v>86</v>
      </c>
    </row>
    <row r="3311" spans="1:4">
      <c r="B3311" t="s">
        <v>117</v>
      </c>
      <c r="C3311" t="s">
        <v>774</v>
      </c>
      <c r="D3311" t="s">
        <v>1477</v>
      </c>
    </row>
    <row r="3312" spans="1:4">
      <c r="B3312" t="s">
        <v>87</v>
      </c>
      <c r="C3312" t="s">
        <v>1476</v>
      </c>
      <c r="D3312" t="s">
        <v>1796</v>
      </c>
    </row>
    <row r="3313" spans="1:4">
      <c r="C3313" t="s">
        <v>776</v>
      </c>
      <c r="D3313" t="s">
        <v>2111</v>
      </c>
    </row>
    <row r="3314" spans="1:4">
      <c r="A3314" t="s">
        <v>29</v>
      </c>
      <c r="C3314" t="s">
        <v>91</v>
      </c>
      <c r="D3314" t="s">
        <v>1479</v>
      </c>
    </row>
    <row r="3318" spans="1:4">
      <c r="D3318" t="s">
        <v>86</v>
      </c>
    </row>
    <row r="3319" spans="1:4">
      <c r="B3319" t="s">
        <v>117</v>
      </c>
      <c r="C3319" t="s">
        <v>796</v>
      </c>
      <c r="D3319" t="s">
        <v>800</v>
      </c>
    </row>
    <row r="3320" spans="1:4">
      <c r="B3320" t="s">
        <v>87</v>
      </c>
      <c r="C3320" t="s">
        <v>1480</v>
      </c>
      <c r="D3320" t="s">
        <v>1826</v>
      </c>
    </row>
    <row r="3321" spans="1:4">
      <c r="C3321" t="s">
        <v>798</v>
      </c>
      <c r="D3321" t="s">
        <v>2111</v>
      </c>
    </row>
    <row r="3322" spans="1:4">
      <c r="A3322" t="s">
        <v>1798</v>
      </c>
      <c r="C3322" t="s">
        <v>799</v>
      </c>
      <c r="D3322" t="s">
        <v>1479</v>
      </c>
    </row>
    <row r="3326" spans="1:4">
      <c r="D3326" t="s">
        <v>86</v>
      </c>
    </row>
    <row r="3327" spans="1:4">
      <c r="B3327" t="s">
        <v>76</v>
      </c>
      <c r="C3327" t="s">
        <v>1482</v>
      </c>
      <c r="D3327" t="s">
        <v>1485</v>
      </c>
    </row>
    <row r="3328" spans="1:4">
      <c r="C3328" t="s">
        <v>1483</v>
      </c>
      <c r="D3328" t="s">
        <v>1796</v>
      </c>
    </row>
    <row r="3329" spans="1:4">
      <c r="C3329" t="s">
        <v>1484</v>
      </c>
      <c r="D3329" t="s">
        <v>2112</v>
      </c>
    </row>
    <row r="3330" spans="1:4">
      <c r="A3330" t="s">
        <v>2113</v>
      </c>
      <c r="C3330" t="s">
        <v>504</v>
      </c>
      <c r="D3330" t="s">
        <v>1487</v>
      </c>
    </row>
    <row r="3334" spans="1:4">
      <c r="D3334" t="s">
        <v>86</v>
      </c>
    </row>
    <row r="3335" spans="1:4">
      <c r="B3335" t="s">
        <v>76</v>
      </c>
      <c r="C3335" t="s">
        <v>1488</v>
      </c>
      <c r="D3335" t="s">
        <v>1485</v>
      </c>
    </row>
    <row r="3336" spans="1:4">
      <c r="C3336" t="s">
        <v>1489</v>
      </c>
      <c r="D3336" t="s">
        <v>1796</v>
      </c>
    </row>
    <row r="3337" spans="1:4">
      <c r="C3337" t="s">
        <v>1484</v>
      </c>
      <c r="D3337" t="s">
        <v>2112</v>
      </c>
    </row>
    <row r="3338" spans="1:4">
      <c r="A3338" t="s">
        <v>1798</v>
      </c>
      <c r="C3338" t="s">
        <v>504</v>
      </c>
      <c r="D3338" t="s">
        <v>1487</v>
      </c>
    </row>
    <row r="3342" spans="1:4">
      <c r="D3342" t="s">
        <v>86</v>
      </c>
    </row>
    <row r="3343" spans="1:4">
      <c r="B3343" t="s">
        <v>76</v>
      </c>
      <c r="C3343" t="s">
        <v>1490</v>
      </c>
      <c r="D3343" t="s">
        <v>1485</v>
      </c>
    </row>
    <row r="3344" spans="1:4">
      <c r="C3344" t="s">
        <v>1491</v>
      </c>
      <c r="D3344" t="s">
        <v>1796</v>
      </c>
    </row>
    <row r="3345" spans="1:4">
      <c r="C3345" t="s">
        <v>1492</v>
      </c>
      <c r="D3345" t="s">
        <v>2112</v>
      </c>
    </row>
    <row r="3346" spans="1:4">
      <c r="A3346" t="s">
        <v>2113</v>
      </c>
      <c r="C3346" t="s">
        <v>504</v>
      </c>
      <c r="D3346" t="s">
        <v>1487</v>
      </c>
    </row>
    <row r="3350" spans="1:4">
      <c r="D3350" t="s">
        <v>86</v>
      </c>
    </row>
    <row r="3351" spans="1:4">
      <c r="B3351" t="s">
        <v>76</v>
      </c>
      <c r="C3351" t="s">
        <v>1348</v>
      </c>
      <c r="D3351" t="s">
        <v>369</v>
      </c>
    </row>
    <row r="3352" spans="1:4">
      <c r="B3352" t="s">
        <v>87</v>
      </c>
      <c r="C3352" t="s">
        <v>1368</v>
      </c>
      <c r="D3352" t="s">
        <v>1796</v>
      </c>
    </row>
    <row r="3353" spans="1:4">
      <c r="C3353" t="s">
        <v>1350</v>
      </c>
      <c r="D3353" t="s">
        <v>2112</v>
      </c>
    </row>
    <row r="3354" spans="1:4">
      <c r="A3354" t="s">
        <v>29</v>
      </c>
      <c r="C3354" t="s">
        <v>368</v>
      </c>
      <c r="D3354" t="s">
        <v>1487</v>
      </c>
    </row>
    <row r="3358" spans="1:4">
      <c r="D3358" t="s">
        <v>86</v>
      </c>
    </row>
    <row r="3359" spans="1:4">
      <c r="B3359" t="s">
        <v>76</v>
      </c>
      <c r="C3359" t="s">
        <v>1324</v>
      </c>
      <c r="D3359" t="s">
        <v>369</v>
      </c>
    </row>
    <row r="3360" spans="1:4">
      <c r="B3360" t="s">
        <v>87</v>
      </c>
      <c r="C3360" t="s">
        <v>1371</v>
      </c>
      <c r="D3360" t="s">
        <v>1796</v>
      </c>
    </row>
    <row r="3361" spans="1:4">
      <c r="C3361" t="s">
        <v>1326</v>
      </c>
      <c r="D3361" t="s">
        <v>2112</v>
      </c>
    </row>
    <row r="3362" spans="1:4">
      <c r="A3362" t="s">
        <v>29</v>
      </c>
      <c r="C3362" t="s">
        <v>368</v>
      </c>
      <c r="D3362" t="s">
        <v>1487</v>
      </c>
    </row>
    <row r="3366" spans="1:4">
      <c r="D3366" t="s">
        <v>86</v>
      </c>
    </row>
    <row r="3367" spans="1:4">
      <c r="B3367" t="s">
        <v>76</v>
      </c>
      <c r="C3367" t="s">
        <v>1493</v>
      </c>
      <c r="D3367" t="s">
        <v>369</v>
      </c>
    </row>
    <row r="3368" spans="1:4">
      <c r="B3368" t="s">
        <v>87</v>
      </c>
      <c r="C3368" t="s">
        <v>1372</v>
      </c>
      <c r="D3368" t="s">
        <v>1796</v>
      </c>
    </row>
    <row r="3369" spans="1:4">
      <c r="C3369" t="s">
        <v>1494</v>
      </c>
      <c r="D3369" t="s">
        <v>2112</v>
      </c>
    </row>
    <row r="3370" spans="1:4">
      <c r="A3370" t="s">
        <v>29</v>
      </c>
      <c r="C3370" t="s">
        <v>368</v>
      </c>
      <c r="D3370" t="s">
        <v>1487</v>
      </c>
    </row>
    <row r="3374" spans="1:4">
      <c r="D3374" t="s">
        <v>86</v>
      </c>
    </row>
    <row r="3375" spans="1:4">
      <c r="B3375" t="s">
        <v>76</v>
      </c>
      <c r="C3375" t="s">
        <v>1425</v>
      </c>
      <c r="D3375" t="s">
        <v>369</v>
      </c>
    </row>
    <row r="3376" spans="1:4">
      <c r="B3376" t="s">
        <v>87</v>
      </c>
      <c r="C3376" t="s">
        <v>1373</v>
      </c>
      <c r="D3376" t="s">
        <v>1796</v>
      </c>
    </row>
    <row r="3377" spans="1:4">
      <c r="C3377" t="s">
        <v>1427</v>
      </c>
      <c r="D3377" t="s">
        <v>2112</v>
      </c>
    </row>
    <row r="3378" spans="1:4">
      <c r="A3378" t="s">
        <v>29</v>
      </c>
      <c r="C3378" t="s">
        <v>368</v>
      </c>
      <c r="D3378" t="s">
        <v>1487</v>
      </c>
    </row>
    <row r="3382" spans="1:4">
      <c r="D3382" t="s">
        <v>86</v>
      </c>
    </row>
    <row r="3383" spans="1:4">
      <c r="B3383" t="s">
        <v>76</v>
      </c>
      <c r="C3383" t="s">
        <v>1495</v>
      </c>
      <c r="D3383" t="s">
        <v>369</v>
      </c>
    </row>
    <row r="3384" spans="1:4">
      <c r="B3384" t="s">
        <v>87</v>
      </c>
      <c r="C3384" t="s">
        <v>1374</v>
      </c>
      <c r="D3384" t="s">
        <v>1796</v>
      </c>
    </row>
    <row r="3385" spans="1:4">
      <c r="C3385" t="s">
        <v>1496</v>
      </c>
      <c r="D3385" t="s">
        <v>2112</v>
      </c>
    </row>
    <row r="3386" spans="1:4">
      <c r="A3386" t="s">
        <v>29</v>
      </c>
      <c r="C3386" t="s">
        <v>368</v>
      </c>
      <c r="D3386" t="s">
        <v>1487</v>
      </c>
    </row>
    <row r="3390" spans="1:4">
      <c r="D3390" t="s">
        <v>86</v>
      </c>
    </row>
    <row r="3391" spans="1:4">
      <c r="B3391" t="s">
        <v>76</v>
      </c>
      <c r="C3391" t="s">
        <v>1497</v>
      </c>
      <c r="D3391" t="s">
        <v>369</v>
      </c>
    </row>
    <row r="3392" spans="1:4">
      <c r="B3392" t="s">
        <v>87</v>
      </c>
      <c r="C3392" t="s">
        <v>1368</v>
      </c>
      <c r="D3392" t="s">
        <v>1796</v>
      </c>
    </row>
    <row r="3393" spans="1:4">
      <c r="C3393" t="s">
        <v>1498</v>
      </c>
      <c r="D3393" t="s">
        <v>2112</v>
      </c>
    </row>
    <row r="3394" spans="1:4">
      <c r="A3394" t="s">
        <v>29</v>
      </c>
      <c r="C3394" t="s">
        <v>368</v>
      </c>
      <c r="D3394" t="s">
        <v>1487</v>
      </c>
    </row>
    <row r="3398" spans="1:4">
      <c r="D3398" t="s">
        <v>86</v>
      </c>
    </row>
    <row r="3399" spans="1:4">
      <c r="B3399" t="s">
        <v>76</v>
      </c>
      <c r="C3399" t="s">
        <v>1499</v>
      </c>
      <c r="D3399" t="s">
        <v>369</v>
      </c>
    </row>
    <row r="3400" spans="1:4">
      <c r="B3400" t="s">
        <v>87</v>
      </c>
      <c r="C3400" t="s">
        <v>1371</v>
      </c>
      <c r="D3400" t="s">
        <v>1796</v>
      </c>
    </row>
    <row r="3401" spans="1:4">
      <c r="C3401" t="s">
        <v>1500</v>
      </c>
      <c r="D3401" t="s">
        <v>2112</v>
      </c>
    </row>
    <row r="3402" spans="1:4">
      <c r="A3402" t="s">
        <v>29</v>
      </c>
      <c r="C3402" t="s">
        <v>368</v>
      </c>
      <c r="D3402" t="s">
        <v>1487</v>
      </c>
    </row>
    <row r="3406" spans="1:4">
      <c r="D3406" t="s">
        <v>86</v>
      </c>
    </row>
    <row r="3407" spans="1:4">
      <c r="B3407" t="s">
        <v>76</v>
      </c>
      <c r="C3407" t="s">
        <v>1297</v>
      </c>
      <c r="D3407" t="s">
        <v>369</v>
      </c>
    </row>
    <row r="3408" spans="1:4">
      <c r="B3408" t="s">
        <v>87</v>
      </c>
      <c r="C3408" t="s">
        <v>1501</v>
      </c>
      <c r="D3408" t="s">
        <v>1796</v>
      </c>
    </row>
    <row r="3409" spans="1:4">
      <c r="C3409" t="s">
        <v>1299</v>
      </c>
      <c r="D3409" t="s">
        <v>2112</v>
      </c>
    </row>
    <row r="3410" spans="1:4">
      <c r="A3410" t="s">
        <v>29</v>
      </c>
      <c r="C3410" t="s">
        <v>368</v>
      </c>
      <c r="D3410" t="s">
        <v>1487</v>
      </c>
    </row>
    <row r="3414" spans="1:4">
      <c r="D3414" t="s">
        <v>86</v>
      </c>
    </row>
    <row r="3415" spans="1:4">
      <c r="B3415" t="s">
        <v>117</v>
      </c>
      <c r="C3415" t="s">
        <v>1297</v>
      </c>
      <c r="D3415" t="s">
        <v>92</v>
      </c>
    </row>
    <row r="3416" spans="1:4">
      <c r="B3416" t="s">
        <v>87</v>
      </c>
      <c r="C3416" t="s">
        <v>1502</v>
      </c>
      <c r="D3416" t="s">
        <v>1796</v>
      </c>
    </row>
    <row r="3417" spans="1:4">
      <c r="C3417" t="s">
        <v>1299</v>
      </c>
      <c r="D3417" t="s">
        <v>2112</v>
      </c>
    </row>
    <row r="3418" spans="1:4">
      <c r="A3418" t="s">
        <v>1798</v>
      </c>
      <c r="C3418" t="s">
        <v>91</v>
      </c>
      <c r="D3418" t="s">
        <v>1487</v>
      </c>
    </row>
    <row r="3422" spans="1:4">
      <c r="D3422" t="s">
        <v>86</v>
      </c>
    </row>
    <row r="3423" spans="1:4">
      <c r="B3423" t="s">
        <v>76</v>
      </c>
      <c r="C3423" t="s">
        <v>1330</v>
      </c>
      <c r="D3423" t="s">
        <v>369</v>
      </c>
    </row>
    <row r="3424" spans="1:4">
      <c r="B3424" t="s">
        <v>87</v>
      </c>
      <c r="C3424" t="s">
        <v>1373</v>
      </c>
      <c r="D3424" t="s">
        <v>1796</v>
      </c>
    </row>
    <row r="3425" spans="1:4">
      <c r="C3425" t="s">
        <v>1332</v>
      </c>
      <c r="D3425" t="s">
        <v>2112</v>
      </c>
    </row>
    <row r="3426" spans="1:4">
      <c r="A3426" t="s">
        <v>29</v>
      </c>
      <c r="C3426" t="s">
        <v>368</v>
      </c>
      <c r="D3426" t="s">
        <v>1487</v>
      </c>
    </row>
    <row r="3430" spans="1:4">
      <c r="D3430" t="s">
        <v>86</v>
      </c>
    </row>
    <row r="3431" spans="1:4">
      <c r="B3431" t="s">
        <v>76</v>
      </c>
      <c r="C3431" t="s">
        <v>1503</v>
      </c>
      <c r="D3431" t="s">
        <v>369</v>
      </c>
    </row>
    <row r="3432" spans="1:4">
      <c r="B3432" t="s">
        <v>87</v>
      </c>
      <c r="C3432" t="s">
        <v>1374</v>
      </c>
      <c r="D3432" t="s">
        <v>1796</v>
      </c>
    </row>
    <row r="3433" spans="1:4">
      <c r="C3433" t="s">
        <v>1504</v>
      </c>
      <c r="D3433" t="s">
        <v>2112</v>
      </c>
    </row>
    <row r="3434" spans="1:4">
      <c r="A3434" t="s">
        <v>29</v>
      </c>
      <c r="C3434" t="s">
        <v>368</v>
      </c>
      <c r="D3434" t="s">
        <v>1487</v>
      </c>
    </row>
    <row r="3438" spans="1:4">
      <c r="D3438" t="s">
        <v>86</v>
      </c>
    </row>
    <row r="3439" spans="1:4">
      <c r="B3439" t="s">
        <v>76</v>
      </c>
      <c r="C3439" t="s">
        <v>1505</v>
      </c>
      <c r="D3439" t="s">
        <v>1388</v>
      </c>
    </row>
    <row r="3440" spans="1:4">
      <c r="C3440" t="s">
        <v>1506</v>
      </c>
      <c r="D3440" t="s">
        <v>1796</v>
      </c>
    </row>
    <row r="3441" spans="1:4">
      <c r="C3441" t="s">
        <v>1387</v>
      </c>
      <c r="D3441" t="s">
        <v>2112</v>
      </c>
    </row>
    <row r="3442" spans="1:4">
      <c r="A3442" t="s">
        <v>1798</v>
      </c>
      <c r="D3442" t="s">
        <v>1487</v>
      </c>
    </row>
    <row r="3446" spans="1:4">
      <c r="D3446" t="s">
        <v>86</v>
      </c>
    </row>
    <row r="3447" spans="1:4">
      <c r="B3447" t="s">
        <v>117</v>
      </c>
      <c r="C3447" t="s">
        <v>1416</v>
      </c>
      <c r="D3447" t="s">
        <v>1509</v>
      </c>
    </row>
    <row r="3448" spans="1:4">
      <c r="B3448" t="s">
        <v>87</v>
      </c>
      <c r="C3448" t="s">
        <v>1507</v>
      </c>
      <c r="D3448" t="s">
        <v>1796</v>
      </c>
    </row>
    <row r="3449" spans="1:4">
      <c r="C3449" t="s">
        <v>1418</v>
      </c>
      <c r="D3449" t="s">
        <v>2112</v>
      </c>
    </row>
    <row r="3450" spans="1:4">
      <c r="A3450" t="s">
        <v>1798</v>
      </c>
      <c r="C3450" t="s">
        <v>1508</v>
      </c>
      <c r="D3450" t="s">
        <v>1487</v>
      </c>
    </row>
    <row r="3454" spans="1:4">
      <c r="D3454" t="s">
        <v>86</v>
      </c>
    </row>
    <row r="3455" spans="1:4">
      <c r="B3455" t="s">
        <v>76</v>
      </c>
      <c r="C3455" t="s">
        <v>1434</v>
      </c>
      <c r="D3455" t="s">
        <v>156</v>
      </c>
    </row>
    <row r="3456" spans="1:4">
      <c r="B3456" t="s">
        <v>77</v>
      </c>
      <c r="C3456" t="s">
        <v>1510</v>
      </c>
      <c r="D3456" t="s">
        <v>1796</v>
      </c>
    </row>
    <row r="3457" spans="1:4">
      <c r="C3457" t="s">
        <v>1435</v>
      </c>
      <c r="D3457" t="s">
        <v>2114</v>
      </c>
    </row>
    <row r="3458" spans="1:4">
      <c r="A3458" t="s">
        <v>29</v>
      </c>
      <c r="C3458" t="s">
        <v>155</v>
      </c>
      <c r="D3458" t="s">
        <v>1512</v>
      </c>
    </row>
    <row r="3462" spans="1:4">
      <c r="D3462" t="s">
        <v>86</v>
      </c>
    </row>
    <row r="3463" spans="1:4">
      <c r="B3463" t="s">
        <v>76</v>
      </c>
      <c r="C3463" t="s">
        <v>1385</v>
      </c>
      <c r="D3463" t="s">
        <v>160</v>
      </c>
    </row>
    <row r="3464" spans="1:4">
      <c r="B3464" t="s">
        <v>77</v>
      </c>
      <c r="C3464" t="s">
        <v>159</v>
      </c>
      <c r="D3464" t="s">
        <v>1796</v>
      </c>
    </row>
    <row r="3465" spans="1:4">
      <c r="C3465" t="s">
        <v>1386</v>
      </c>
      <c r="D3465" t="s">
        <v>2114</v>
      </c>
    </row>
    <row r="3466" spans="1:4">
      <c r="A3466" t="s">
        <v>1798</v>
      </c>
      <c r="C3466" t="s">
        <v>91</v>
      </c>
      <c r="D3466" t="s">
        <v>1512</v>
      </c>
    </row>
    <row r="3470" spans="1:4">
      <c r="D3470" t="s">
        <v>86</v>
      </c>
    </row>
    <row r="3471" spans="1:4">
      <c r="B3471" t="s">
        <v>117</v>
      </c>
      <c r="C3471" t="s">
        <v>796</v>
      </c>
      <c r="D3471" t="s">
        <v>1514</v>
      </c>
    </row>
    <row r="3472" spans="1:4">
      <c r="B3472" t="s">
        <v>87</v>
      </c>
      <c r="C3472" t="s">
        <v>1513</v>
      </c>
      <c r="D3472" t="s">
        <v>1796</v>
      </c>
    </row>
    <row r="3473" spans="1:4">
      <c r="C3473" t="s">
        <v>798</v>
      </c>
      <c r="D3473" t="s">
        <v>2115</v>
      </c>
    </row>
    <row r="3474" spans="1:4">
      <c r="A3474" t="s">
        <v>1798</v>
      </c>
      <c r="C3474" t="s">
        <v>320</v>
      </c>
      <c r="D3474" t="s">
        <v>1516</v>
      </c>
    </row>
    <row r="3478" spans="1:4">
      <c r="D3478" t="s">
        <v>86</v>
      </c>
    </row>
    <row r="3479" spans="1:4">
      <c r="B3479" t="s">
        <v>76</v>
      </c>
      <c r="C3479" t="s">
        <v>1416</v>
      </c>
      <c r="D3479" t="s">
        <v>1517</v>
      </c>
    </row>
    <row r="3480" spans="1:4">
      <c r="B3480" t="s">
        <v>77</v>
      </c>
      <c r="C3480" t="s">
        <v>1418</v>
      </c>
      <c r="D3480" t="s">
        <v>1796</v>
      </c>
    </row>
    <row r="3481" spans="1:4">
      <c r="C3481" t="s">
        <v>616</v>
      </c>
      <c r="D3481" t="s">
        <v>2116</v>
      </c>
    </row>
    <row r="3482" spans="1:4">
      <c r="A3482" t="s">
        <v>1798</v>
      </c>
      <c r="D3482" t="s">
        <v>1519</v>
      </c>
    </row>
    <row r="3486" spans="1:4">
      <c r="D3486" t="s">
        <v>86</v>
      </c>
    </row>
    <row r="3487" spans="1:4">
      <c r="B3487" t="s">
        <v>76</v>
      </c>
      <c r="C3487" t="s">
        <v>1385</v>
      </c>
      <c r="D3487" t="s">
        <v>1520</v>
      </c>
    </row>
    <row r="3488" spans="1:4">
      <c r="B3488" t="s">
        <v>77</v>
      </c>
      <c r="D3488" t="s">
        <v>1796</v>
      </c>
    </row>
    <row r="3489" spans="1:4">
      <c r="C3489" t="s">
        <v>1386</v>
      </c>
      <c r="D3489" t="s">
        <v>2117</v>
      </c>
    </row>
    <row r="3490" spans="1:4">
      <c r="A3490" t="s">
        <v>1798</v>
      </c>
      <c r="C3490" t="s">
        <v>820</v>
      </c>
      <c r="D3490" t="s">
        <v>1522</v>
      </c>
    </row>
    <row r="3494" spans="1:4">
      <c r="D3494" t="s">
        <v>86</v>
      </c>
    </row>
    <row r="3495" spans="1:4">
      <c r="B3495" t="s">
        <v>117</v>
      </c>
      <c r="C3495" t="s">
        <v>1493</v>
      </c>
      <c r="D3495" t="s">
        <v>1523</v>
      </c>
    </row>
    <row r="3496" spans="1:4">
      <c r="B3496" t="s">
        <v>87</v>
      </c>
      <c r="C3496" t="s">
        <v>1494</v>
      </c>
      <c r="D3496" t="s">
        <v>1796</v>
      </c>
    </row>
    <row r="3497" spans="1:4">
      <c r="C3497" t="s">
        <v>390</v>
      </c>
      <c r="D3497" t="s">
        <v>2118</v>
      </c>
    </row>
    <row r="3498" spans="1:4">
      <c r="A3498" t="s">
        <v>1798</v>
      </c>
      <c r="D3498" t="s">
        <v>1525</v>
      </c>
    </row>
    <row r="3502" spans="1:4">
      <c r="D3502" t="s">
        <v>86</v>
      </c>
    </row>
    <row r="3503" spans="1:4">
      <c r="B3503" t="s">
        <v>76</v>
      </c>
      <c r="C3503" t="s">
        <v>1416</v>
      </c>
      <c r="D3503" t="s">
        <v>270</v>
      </c>
    </row>
    <row r="3504" spans="1:4">
      <c r="B3504" t="s">
        <v>77</v>
      </c>
      <c r="C3504" t="s">
        <v>268</v>
      </c>
      <c r="D3504" t="s">
        <v>1796</v>
      </c>
    </row>
    <row r="3505" spans="1:4">
      <c r="C3505" t="s">
        <v>1418</v>
      </c>
      <c r="D3505" t="s">
        <v>2119</v>
      </c>
    </row>
    <row r="3506" spans="1:4">
      <c r="A3506" t="s">
        <v>1798</v>
      </c>
      <c r="C3506" t="s">
        <v>269</v>
      </c>
      <c r="D3506" t="s">
        <v>1527</v>
      </c>
    </row>
    <row r="3507" spans="1:4">
      <c r="D3507" t="s">
        <v>2120</v>
      </c>
    </row>
    <row r="3511" spans="1:4">
      <c r="D3511" t="s">
        <v>86</v>
      </c>
    </row>
    <row r="3512" spans="1:4">
      <c r="B3512" t="s">
        <v>117</v>
      </c>
      <c r="C3512" t="s">
        <v>1529</v>
      </c>
      <c r="D3512" t="s">
        <v>1533</v>
      </c>
    </row>
    <row r="3513" spans="1:4">
      <c r="C3513" t="s">
        <v>1530</v>
      </c>
      <c r="D3513" t="s">
        <v>1796</v>
      </c>
    </row>
    <row r="3514" spans="1:4">
      <c r="C3514" t="s">
        <v>1531</v>
      </c>
      <c r="D3514" t="s">
        <v>2121</v>
      </c>
    </row>
    <row r="3515" spans="1:4">
      <c r="A3515" t="s">
        <v>29</v>
      </c>
      <c r="C3515" t="s">
        <v>1532</v>
      </c>
      <c r="D3515" t="s">
        <v>1535</v>
      </c>
    </row>
    <row r="3519" spans="1:4">
      <c r="D3519" t="s">
        <v>86</v>
      </c>
    </row>
    <row r="3520" spans="1:4">
      <c r="B3520" t="s">
        <v>117</v>
      </c>
      <c r="C3520" t="s">
        <v>1493</v>
      </c>
      <c r="D3520" t="s">
        <v>629</v>
      </c>
    </row>
    <row r="3521" spans="1:4">
      <c r="B3521" t="s">
        <v>87</v>
      </c>
      <c r="C3521" t="s">
        <v>1536</v>
      </c>
      <c r="D3521" t="s">
        <v>1796</v>
      </c>
    </row>
    <row r="3522" spans="1:4">
      <c r="C3522" t="s">
        <v>1494</v>
      </c>
      <c r="D3522" t="s">
        <v>2122</v>
      </c>
    </row>
    <row r="3523" spans="1:4">
      <c r="A3523" t="s">
        <v>1798</v>
      </c>
      <c r="C3523" t="s">
        <v>150</v>
      </c>
      <c r="D3523" t="s">
        <v>1538</v>
      </c>
    </row>
    <row r="3527" spans="1:4">
      <c r="D3527" t="s">
        <v>86</v>
      </c>
    </row>
    <row r="3528" spans="1:4">
      <c r="B3528" t="s">
        <v>117</v>
      </c>
      <c r="C3528" t="s">
        <v>1539</v>
      </c>
      <c r="D3528" t="s">
        <v>1542</v>
      </c>
    </row>
    <row r="3529" spans="1:4">
      <c r="C3529" t="s">
        <v>1540</v>
      </c>
      <c r="D3529" t="s">
        <v>1796</v>
      </c>
    </row>
    <row r="3530" spans="1:4">
      <c r="C3530" t="s">
        <v>1541</v>
      </c>
      <c r="D3530" t="s">
        <v>2123</v>
      </c>
    </row>
    <row r="3531" spans="1:4">
      <c r="A3531" t="s">
        <v>1798</v>
      </c>
      <c r="C3531" t="s">
        <v>315</v>
      </c>
      <c r="D3531" t="s">
        <v>1544</v>
      </c>
    </row>
    <row r="3535" spans="1:4">
      <c r="D3535" t="s">
        <v>86</v>
      </c>
    </row>
    <row r="3536" spans="1:4">
      <c r="B3536" t="s">
        <v>117</v>
      </c>
      <c r="C3536" t="s">
        <v>1416</v>
      </c>
      <c r="D3536" t="s">
        <v>740</v>
      </c>
    </row>
    <row r="3537" spans="1:4">
      <c r="B3537" t="s">
        <v>87</v>
      </c>
      <c r="C3537" t="s">
        <v>1545</v>
      </c>
      <c r="D3537" t="s">
        <v>1796</v>
      </c>
    </row>
    <row r="3538" spans="1:4">
      <c r="C3538" t="s">
        <v>1418</v>
      </c>
      <c r="D3538" t="s">
        <v>2124</v>
      </c>
    </row>
    <row r="3539" spans="1:4">
      <c r="A3539" t="s">
        <v>1798</v>
      </c>
      <c r="C3539" t="s">
        <v>91</v>
      </c>
      <c r="D3539" t="s">
        <v>1547</v>
      </c>
    </row>
    <row r="3543" spans="1:4">
      <c r="D3543" t="s">
        <v>86</v>
      </c>
    </row>
    <row r="3544" spans="1:4">
      <c r="B3544" t="s">
        <v>117</v>
      </c>
      <c r="C3544" t="s">
        <v>1416</v>
      </c>
      <c r="D3544" t="s">
        <v>1058</v>
      </c>
    </row>
    <row r="3545" spans="1:4">
      <c r="B3545" t="s">
        <v>87</v>
      </c>
      <c r="C3545" t="s">
        <v>1548</v>
      </c>
      <c r="D3545" t="s">
        <v>1796</v>
      </c>
    </row>
    <row r="3546" spans="1:4">
      <c r="C3546" t="s">
        <v>1418</v>
      </c>
      <c r="D3546" t="s">
        <v>2125</v>
      </c>
    </row>
    <row r="3547" spans="1:4">
      <c r="A3547" t="s">
        <v>1798</v>
      </c>
      <c r="C3547" t="s">
        <v>1057</v>
      </c>
      <c r="D3547" t="s">
        <v>1550</v>
      </c>
    </row>
    <row r="3551" spans="1:4">
      <c r="D3551" t="s">
        <v>86</v>
      </c>
    </row>
    <row r="3552" spans="1:4">
      <c r="B3552" t="s">
        <v>117</v>
      </c>
      <c r="C3552" t="s">
        <v>1551</v>
      </c>
      <c r="D3552" t="s">
        <v>1554</v>
      </c>
    </row>
    <row r="3553" spans="1:4">
      <c r="B3553" t="s">
        <v>257</v>
      </c>
      <c r="C3553" t="s">
        <v>1552</v>
      </c>
      <c r="D3553" t="s">
        <v>1796</v>
      </c>
    </row>
    <row r="3554" spans="1:4">
      <c r="C3554" t="s">
        <v>1553</v>
      </c>
      <c r="D3554" t="s">
        <v>2126</v>
      </c>
    </row>
    <row r="3555" spans="1:4">
      <c r="A3555" t="s">
        <v>1798</v>
      </c>
      <c r="C3555" t="s">
        <v>185</v>
      </c>
      <c r="D3555" t="s">
        <v>1556</v>
      </c>
    </row>
    <row r="3559" spans="1:4">
      <c r="D3559" t="s">
        <v>86</v>
      </c>
    </row>
    <row r="3560" spans="1:4">
      <c r="B3560" t="s">
        <v>117</v>
      </c>
      <c r="C3560" t="s">
        <v>1503</v>
      </c>
      <c r="D3560" t="s">
        <v>1558</v>
      </c>
    </row>
    <row r="3561" spans="1:4">
      <c r="B3561" t="s">
        <v>257</v>
      </c>
      <c r="C3561" t="s">
        <v>1557</v>
      </c>
      <c r="D3561" t="s">
        <v>1826</v>
      </c>
    </row>
    <row r="3562" spans="1:4">
      <c r="C3562" t="s">
        <v>1504</v>
      </c>
      <c r="D3562" t="s">
        <v>2126</v>
      </c>
    </row>
    <row r="3563" spans="1:4">
      <c r="A3563" t="s">
        <v>29</v>
      </c>
      <c r="C3563" t="s">
        <v>141</v>
      </c>
      <c r="D3563" t="s">
        <v>1556</v>
      </c>
    </row>
    <row r="3567" spans="1:4">
      <c r="D3567" t="s">
        <v>86</v>
      </c>
    </row>
    <row r="3568" spans="1:4">
      <c r="B3568" t="s">
        <v>117</v>
      </c>
      <c r="C3568" t="s">
        <v>1539</v>
      </c>
      <c r="D3568" t="s">
        <v>1560</v>
      </c>
    </row>
    <row r="3569" spans="1:4">
      <c r="C3569" t="s">
        <v>1559</v>
      </c>
      <c r="D3569" t="s">
        <v>1796</v>
      </c>
    </row>
    <row r="3570" spans="1:4">
      <c r="C3570" t="s">
        <v>1541</v>
      </c>
      <c r="D3570" t="s">
        <v>2126</v>
      </c>
    </row>
    <row r="3571" spans="1:4">
      <c r="A3571" t="s">
        <v>1798</v>
      </c>
      <c r="C3571" t="s">
        <v>141</v>
      </c>
      <c r="D3571" t="s">
        <v>1556</v>
      </c>
    </row>
    <row r="3575" spans="1:4">
      <c r="D3575" t="s">
        <v>86</v>
      </c>
    </row>
    <row r="3576" spans="1:4">
      <c r="B3576" t="s">
        <v>76</v>
      </c>
      <c r="C3576" t="s">
        <v>1385</v>
      </c>
      <c r="D3576" t="s">
        <v>1562</v>
      </c>
    </row>
    <row r="3577" spans="1:4">
      <c r="B3577" t="s">
        <v>77</v>
      </c>
      <c r="C3577" t="s">
        <v>1561</v>
      </c>
      <c r="D3577" t="s">
        <v>1796</v>
      </c>
    </row>
    <row r="3578" spans="1:4">
      <c r="C3578" t="s">
        <v>1386</v>
      </c>
      <c r="D3578" t="s">
        <v>2126</v>
      </c>
    </row>
    <row r="3579" spans="1:4">
      <c r="A3579" t="s">
        <v>1798</v>
      </c>
      <c r="C3579" t="s">
        <v>332</v>
      </c>
      <c r="D3579" t="s">
        <v>1556</v>
      </c>
    </row>
    <row r="3583" spans="1:4">
      <c r="D3583" t="s">
        <v>86</v>
      </c>
    </row>
    <row r="3584" spans="1:4">
      <c r="B3584" t="s">
        <v>117</v>
      </c>
      <c r="C3584" t="s">
        <v>1434</v>
      </c>
      <c r="D3584" t="s">
        <v>1564</v>
      </c>
    </row>
    <row r="3585" spans="1:4">
      <c r="B3585" t="s">
        <v>87</v>
      </c>
      <c r="C3585" t="s">
        <v>1563</v>
      </c>
      <c r="D3585" t="s">
        <v>1796</v>
      </c>
    </row>
    <row r="3586" spans="1:4">
      <c r="C3586" t="s">
        <v>1435</v>
      </c>
      <c r="D3586" t="s">
        <v>2127</v>
      </c>
    </row>
    <row r="3587" spans="1:4">
      <c r="A3587" t="s">
        <v>1798</v>
      </c>
      <c r="C3587" t="s">
        <v>141</v>
      </c>
      <c r="D3587" t="s">
        <v>1566</v>
      </c>
    </row>
    <row r="3591" spans="1:4">
      <c r="D3591" t="s">
        <v>86</v>
      </c>
    </row>
    <row r="3592" spans="1:4">
      <c r="B3592" t="s">
        <v>117</v>
      </c>
      <c r="C3592" t="s">
        <v>1567</v>
      </c>
      <c r="D3592" t="s">
        <v>1568</v>
      </c>
    </row>
    <row r="3593" spans="1:4">
      <c r="B3593" t="s">
        <v>257</v>
      </c>
      <c r="C3593" t="s">
        <v>1553</v>
      </c>
      <c r="D3593" t="s">
        <v>1796</v>
      </c>
    </row>
    <row r="3594" spans="1:4">
      <c r="C3594" t="s">
        <v>141</v>
      </c>
      <c r="D3594" t="s">
        <v>2128</v>
      </c>
    </row>
    <row r="3595" spans="1:4">
      <c r="A3595" t="s">
        <v>1798</v>
      </c>
      <c r="D3595" t="s">
        <v>1570</v>
      </c>
    </row>
    <row r="3596" spans="1:4">
      <c r="D3596" t="s">
        <v>2129</v>
      </c>
    </row>
    <row r="3600" spans="1:4">
      <c r="D3600" t="s">
        <v>86</v>
      </c>
    </row>
    <row r="3601" spans="1:4">
      <c r="B3601" t="s">
        <v>76</v>
      </c>
      <c r="C3601" t="s">
        <v>1385</v>
      </c>
      <c r="D3601" t="s">
        <v>1573</v>
      </c>
    </row>
    <row r="3602" spans="1:4">
      <c r="B3602" t="s">
        <v>77</v>
      </c>
      <c r="C3602" t="s">
        <v>1572</v>
      </c>
      <c r="D3602" t="s">
        <v>1796</v>
      </c>
    </row>
    <row r="3603" spans="1:4">
      <c r="C3603" t="s">
        <v>1386</v>
      </c>
      <c r="D3603" t="s">
        <v>2130</v>
      </c>
    </row>
    <row r="3604" spans="1:4">
      <c r="A3604" t="s">
        <v>1798</v>
      </c>
      <c r="C3604" t="s">
        <v>320</v>
      </c>
      <c r="D3604" t="s">
        <v>1575</v>
      </c>
    </row>
    <row r="3608" spans="1:4">
      <c r="D3608" t="s">
        <v>86</v>
      </c>
    </row>
    <row r="3609" spans="1:4">
      <c r="B3609" t="s">
        <v>117</v>
      </c>
      <c r="C3609" t="s">
        <v>1434</v>
      </c>
      <c r="D3609" t="s">
        <v>1578</v>
      </c>
    </row>
    <row r="3610" spans="1:4">
      <c r="B3610" t="s">
        <v>87</v>
      </c>
      <c r="C3610" t="s">
        <v>1576</v>
      </c>
      <c r="D3610" t="s">
        <v>1796</v>
      </c>
    </row>
    <row r="3611" spans="1:4">
      <c r="C3611" t="s">
        <v>1435</v>
      </c>
      <c r="D3611" t="s">
        <v>2131</v>
      </c>
    </row>
    <row r="3612" spans="1:4">
      <c r="A3612" t="s">
        <v>1798</v>
      </c>
      <c r="C3612" t="s">
        <v>1577</v>
      </c>
      <c r="D3612" t="s">
        <v>1580</v>
      </c>
    </row>
    <row r="3616" spans="1:4">
      <c r="D3616" t="s">
        <v>86</v>
      </c>
    </row>
    <row r="3617" spans="1:4">
      <c r="B3617" t="s">
        <v>117</v>
      </c>
      <c r="C3617" t="s">
        <v>1318</v>
      </c>
      <c r="D3617" t="s">
        <v>1582</v>
      </c>
    </row>
    <row r="3618" spans="1:4">
      <c r="C3618" t="s">
        <v>1581</v>
      </c>
      <c r="D3618" t="s">
        <v>1796</v>
      </c>
    </row>
    <row r="3619" spans="1:4">
      <c r="C3619" t="s">
        <v>1319</v>
      </c>
      <c r="D3619" t="s">
        <v>2132</v>
      </c>
    </row>
    <row r="3620" spans="1:4">
      <c r="A3620" t="s">
        <v>1798</v>
      </c>
      <c r="C3620" t="s">
        <v>1154</v>
      </c>
      <c r="D3620" t="s">
        <v>1584</v>
      </c>
    </row>
    <row r="3624" spans="1:4">
      <c r="D3624" t="s">
        <v>86</v>
      </c>
    </row>
    <row r="3625" spans="1:4">
      <c r="B3625" t="s">
        <v>76</v>
      </c>
      <c r="C3625" t="s">
        <v>1385</v>
      </c>
      <c r="D3625" t="s">
        <v>1585</v>
      </c>
    </row>
    <row r="3626" spans="1:4">
      <c r="B3626" t="s">
        <v>77</v>
      </c>
      <c r="C3626" t="s">
        <v>1386</v>
      </c>
      <c r="D3626" t="s">
        <v>1796</v>
      </c>
    </row>
    <row r="3627" spans="1:4">
      <c r="C3627" t="s">
        <v>809</v>
      </c>
      <c r="D3627" t="s">
        <v>2133</v>
      </c>
    </row>
    <row r="3628" spans="1:4">
      <c r="A3628" t="s">
        <v>1798</v>
      </c>
      <c r="D3628" t="s">
        <v>1587</v>
      </c>
    </row>
    <row r="3629" spans="1:4">
      <c r="D3629" t="s">
        <v>2134</v>
      </c>
    </row>
    <row r="3633" spans="1:4">
      <c r="D3633" t="s">
        <v>86</v>
      </c>
    </row>
    <row r="3634" spans="1:4">
      <c r="B3634" t="s">
        <v>117</v>
      </c>
      <c r="C3634" t="s">
        <v>1589</v>
      </c>
      <c r="D3634" t="s">
        <v>1592</v>
      </c>
    </row>
    <row r="3635" spans="1:4">
      <c r="C3635" t="s">
        <v>1590</v>
      </c>
      <c r="D3635" t="s">
        <v>1796</v>
      </c>
    </row>
    <row r="3636" spans="1:4">
      <c r="C3636" t="s">
        <v>1591</v>
      </c>
      <c r="D3636" t="s">
        <v>2135</v>
      </c>
    </row>
    <row r="3637" spans="1:4">
      <c r="A3637" t="s">
        <v>1798</v>
      </c>
      <c r="C3637" t="s">
        <v>185</v>
      </c>
      <c r="D3637" t="s">
        <v>1594</v>
      </c>
    </row>
    <row r="3641" spans="1:4">
      <c r="D3641" t="s">
        <v>86</v>
      </c>
    </row>
    <row r="3642" spans="1:4">
      <c r="B3642" t="s">
        <v>76</v>
      </c>
      <c r="C3642" t="s">
        <v>1385</v>
      </c>
      <c r="D3642" t="s">
        <v>1596</v>
      </c>
    </row>
    <row r="3643" spans="1:4">
      <c r="B3643" t="s">
        <v>77</v>
      </c>
      <c r="C3643" t="s">
        <v>1386</v>
      </c>
      <c r="D3643" t="s">
        <v>1796</v>
      </c>
    </row>
    <row r="3644" spans="1:4">
      <c r="C3644" t="s">
        <v>1595</v>
      </c>
      <c r="D3644" t="s">
        <v>2136</v>
      </c>
    </row>
    <row r="3645" spans="1:4">
      <c r="A3645" t="s">
        <v>1798</v>
      </c>
      <c r="D3645" t="s">
        <v>1598</v>
      </c>
    </row>
    <row r="3649" spans="1:4">
      <c r="D3649" t="s">
        <v>86</v>
      </c>
    </row>
    <row r="3650" spans="1:4">
      <c r="B3650" t="s">
        <v>117</v>
      </c>
      <c r="C3650" t="s">
        <v>1505</v>
      </c>
      <c r="D3650" t="s">
        <v>1600</v>
      </c>
    </row>
    <row r="3651" spans="1:4">
      <c r="C3651" t="s">
        <v>1599</v>
      </c>
      <c r="D3651" t="s">
        <v>1796</v>
      </c>
    </row>
    <row r="3652" spans="1:4">
      <c r="C3652" t="s">
        <v>1506</v>
      </c>
      <c r="D3652" t="s">
        <v>2137</v>
      </c>
    </row>
    <row r="3653" spans="1:4">
      <c r="A3653" t="s">
        <v>1798</v>
      </c>
      <c r="C3653" t="s">
        <v>91</v>
      </c>
      <c r="D3653" t="s">
        <v>1602</v>
      </c>
    </row>
    <row r="3657" spans="1:4">
      <c r="D3657" t="s">
        <v>86</v>
      </c>
    </row>
    <row r="3658" spans="1:4">
      <c r="B3658" t="s">
        <v>117</v>
      </c>
      <c r="C3658" t="s">
        <v>1416</v>
      </c>
      <c r="D3658" t="s">
        <v>1604</v>
      </c>
    </row>
    <row r="3659" spans="1:4">
      <c r="B3659" t="s">
        <v>87</v>
      </c>
      <c r="C3659" t="s">
        <v>1603</v>
      </c>
      <c r="D3659" t="s">
        <v>1796</v>
      </c>
    </row>
    <row r="3660" spans="1:4">
      <c r="C3660" t="s">
        <v>1418</v>
      </c>
      <c r="D3660" t="s">
        <v>2137</v>
      </c>
    </row>
    <row r="3661" spans="1:4">
      <c r="A3661" t="s">
        <v>1798</v>
      </c>
      <c r="C3661" t="s">
        <v>201</v>
      </c>
      <c r="D3661" t="s">
        <v>1602</v>
      </c>
    </row>
    <row r="3665" spans="1:4">
      <c r="D3665" t="s">
        <v>86</v>
      </c>
    </row>
    <row r="3666" spans="1:4">
      <c r="B3666" t="s">
        <v>117</v>
      </c>
      <c r="C3666" t="s">
        <v>1416</v>
      </c>
      <c r="D3666" t="s">
        <v>1606</v>
      </c>
    </row>
    <row r="3667" spans="1:4">
      <c r="B3667" t="s">
        <v>87</v>
      </c>
      <c r="C3667" t="s">
        <v>1605</v>
      </c>
      <c r="D3667" t="s">
        <v>1796</v>
      </c>
    </row>
    <row r="3668" spans="1:4">
      <c r="C3668" t="s">
        <v>1418</v>
      </c>
      <c r="D3668" t="s">
        <v>2138</v>
      </c>
    </row>
    <row r="3669" spans="1:4">
      <c r="A3669" t="s">
        <v>1798</v>
      </c>
      <c r="C3669" t="s">
        <v>190</v>
      </c>
      <c r="D3669" t="s">
        <v>1608</v>
      </c>
    </row>
    <row r="3673" spans="1:4">
      <c r="D3673" t="s">
        <v>86</v>
      </c>
    </row>
    <row r="3674" spans="1:4">
      <c r="B3674" t="s">
        <v>117</v>
      </c>
      <c r="C3674" t="s">
        <v>1416</v>
      </c>
      <c r="D3674" t="s">
        <v>718</v>
      </c>
    </row>
    <row r="3675" spans="1:4">
      <c r="B3675" t="s">
        <v>87</v>
      </c>
      <c r="C3675" t="s">
        <v>1609</v>
      </c>
      <c r="D3675" t="s">
        <v>1796</v>
      </c>
    </row>
    <row r="3676" spans="1:4">
      <c r="C3676" t="s">
        <v>1418</v>
      </c>
      <c r="D3676" t="s">
        <v>2139</v>
      </c>
    </row>
    <row r="3677" spans="1:4">
      <c r="A3677" t="s">
        <v>1798</v>
      </c>
      <c r="C3677" t="s">
        <v>390</v>
      </c>
      <c r="D3677" t="s">
        <v>1611</v>
      </c>
    </row>
    <row r="3681" spans="1:4">
      <c r="D3681" t="s">
        <v>86</v>
      </c>
    </row>
    <row r="3682" spans="1:4">
      <c r="B3682" t="s">
        <v>76</v>
      </c>
      <c r="C3682" t="s">
        <v>1505</v>
      </c>
      <c r="D3682" t="s">
        <v>1612</v>
      </c>
    </row>
    <row r="3683" spans="1:4">
      <c r="C3683" t="s">
        <v>1506</v>
      </c>
      <c r="D3683" t="s">
        <v>1796</v>
      </c>
    </row>
    <row r="3684" spans="1:4">
      <c r="C3684" t="s">
        <v>264</v>
      </c>
      <c r="D3684" t="s">
        <v>2140</v>
      </c>
    </row>
    <row r="3685" spans="1:4">
      <c r="A3685" t="s">
        <v>1798</v>
      </c>
      <c r="D3685" t="s">
        <v>1614</v>
      </c>
    </row>
    <row r="3689" spans="1:4">
      <c r="D3689" t="s">
        <v>86</v>
      </c>
    </row>
    <row r="3690" spans="1:4">
      <c r="B3690" t="s">
        <v>76</v>
      </c>
      <c r="C3690" t="s">
        <v>1505</v>
      </c>
      <c r="D3690" t="s">
        <v>1616</v>
      </c>
    </row>
    <row r="3691" spans="1:4">
      <c r="C3691" t="s">
        <v>1615</v>
      </c>
      <c r="D3691" t="s">
        <v>1796</v>
      </c>
    </row>
    <row r="3692" spans="1:4">
      <c r="C3692" t="s">
        <v>1506</v>
      </c>
      <c r="D3692" t="s">
        <v>2141</v>
      </c>
    </row>
    <row r="3693" spans="1:4">
      <c r="A3693" t="s">
        <v>1798</v>
      </c>
      <c r="C3693" t="s">
        <v>762</v>
      </c>
      <c r="D3693" t="s">
        <v>1618</v>
      </c>
    </row>
    <row r="3694" spans="1:4">
      <c r="D3694" t="s">
        <v>2142</v>
      </c>
    </row>
    <row r="3698" spans="1:4">
      <c r="D3698" t="s">
        <v>86</v>
      </c>
    </row>
    <row r="3699" spans="1:4">
      <c r="B3699" t="s">
        <v>117</v>
      </c>
      <c r="C3699" t="s">
        <v>1416</v>
      </c>
      <c r="D3699" t="s">
        <v>1621</v>
      </c>
    </row>
    <row r="3700" spans="1:4">
      <c r="B3700" t="s">
        <v>87</v>
      </c>
      <c r="C3700" t="s">
        <v>1620</v>
      </c>
      <c r="D3700" t="s">
        <v>1796</v>
      </c>
    </row>
    <row r="3701" spans="1:4">
      <c r="C3701" t="s">
        <v>1418</v>
      </c>
      <c r="D3701" t="s">
        <v>2143</v>
      </c>
    </row>
    <row r="3702" spans="1:4">
      <c r="A3702" t="s">
        <v>1798</v>
      </c>
      <c r="C3702" t="s">
        <v>482</v>
      </c>
      <c r="D3702" t="s">
        <v>1623</v>
      </c>
    </row>
    <row r="3706" spans="1:4">
      <c r="D3706" t="s">
        <v>86</v>
      </c>
    </row>
    <row r="3707" spans="1:4">
      <c r="B3707" t="s">
        <v>76</v>
      </c>
      <c r="C3707" t="s">
        <v>1385</v>
      </c>
      <c r="D3707" t="s">
        <v>1625</v>
      </c>
    </row>
    <row r="3708" spans="1:4">
      <c r="B3708" t="s">
        <v>77</v>
      </c>
      <c r="C3708" t="s">
        <v>1624</v>
      </c>
      <c r="D3708" t="s">
        <v>1796</v>
      </c>
    </row>
    <row r="3709" spans="1:4">
      <c r="C3709" t="s">
        <v>1386</v>
      </c>
      <c r="D3709" t="s">
        <v>2144</v>
      </c>
    </row>
    <row r="3710" spans="1:4">
      <c r="A3710" t="s">
        <v>1798</v>
      </c>
      <c r="C3710" t="s">
        <v>373</v>
      </c>
      <c r="D3710" t="s">
        <v>1627</v>
      </c>
    </row>
    <row r="3711" spans="1:4">
      <c r="D3711" t="s">
        <v>2145</v>
      </c>
    </row>
    <row r="3715" spans="1:4">
      <c r="D3715" t="s">
        <v>86</v>
      </c>
    </row>
    <row r="3716" spans="1:4">
      <c r="B3716" t="s">
        <v>117</v>
      </c>
      <c r="C3716" t="s">
        <v>1283</v>
      </c>
      <c r="D3716" t="s">
        <v>800</v>
      </c>
    </row>
    <row r="3717" spans="1:4">
      <c r="B3717" t="s">
        <v>87</v>
      </c>
      <c r="C3717" t="s">
        <v>1629</v>
      </c>
      <c r="D3717" t="s">
        <v>1796</v>
      </c>
    </row>
    <row r="3718" spans="1:4">
      <c r="C3718" t="s">
        <v>1285</v>
      </c>
      <c r="D3718" t="s">
        <v>2146</v>
      </c>
    </row>
    <row r="3719" spans="1:4">
      <c r="A3719" t="s">
        <v>1798</v>
      </c>
      <c r="C3719" t="s">
        <v>799</v>
      </c>
      <c r="D3719" t="s">
        <v>1631</v>
      </c>
    </row>
    <row r="3723" spans="1:4">
      <c r="D3723" t="s">
        <v>86</v>
      </c>
    </row>
    <row r="3724" spans="1:4">
      <c r="B3724" t="s">
        <v>117</v>
      </c>
      <c r="C3724" t="s">
        <v>1283</v>
      </c>
      <c r="D3724" t="s">
        <v>1634</v>
      </c>
    </row>
    <row r="3725" spans="1:4">
      <c r="B3725" t="s">
        <v>87</v>
      </c>
      <c r="C3725" t="s">
        <v>1632</v>
      </c>
      <c r="D3725" t="s">
        <v>1796</v>
      </c>
    </row>
    <row r="3726" spans="1:4">
      <c r="C3726" t="s">
        <v>1285</v>
      </c>
      <c r="D3726" t="s">
        <v>2146</v>
      </c>
    </row>
    <row r="3727" spans="1:4">
      <c r="A3727" t="s">
        <v>1798</v>
      </c>
      <c r="C3727" t="s">
        <v>1633</v>
      </c>
      <c r="D3727" t="s">
        <v>1631</v>
      </c>
    </row>
    <row r="3731" spans="1:4">
      <c r="D3731" t="s">
        <v>86</v>
      </c>
    </row>
    <row r="3732" spans="1:4">
      <c r="B3732" t="s">
        <v>76</v>
      </c>
      <c r="C3732" t="s">
        <v>1505</v>
      </c>
      <c r="D3732" t="s">
        <v>1582</v>
      </c>
    </row>
    <row r="3733" spans="1:4">
      <c r="C3733" t="s">
        <v>1635</v>
      </c>
      <c r="D3733" t="s">
        <v>1796</v>
      </c>
    </row>
    <row r="3734" spans="1:4">
      <c r="C3734" t="s">
        <v>1506</v>
      </c>
      <c r="D3734" t="s">
        <v>2146</v>
      </c>
    </row>
    <row r="3735" spans="1:4">
      <c r="A3735" t="s">
        <v>1798</v>
      </c>
      <c r="C3735" t="s">
        <v>1154</v>
      </c>
      <c r="D3735" t="s">
        <v>1631</v>
      </c>
    </row>
    <row r="3739" spans="1:4">
      <c r="D3739" t="s">
        <v>86</v>
      </c>
    </row>
    <row r="3740" spans="1:4">
      <c r="B3740" t="s">
        <v>117</v>
      </c>
      <c r="C3740" t="s">
        <v>1416</v>
      </c>
      <c r="D3740" t="s">
        <v>1638</v>
      </c>
    </row>
    <row r="3741" spans="1:4">
      <c r="B3741" t="s">
        <v>87</v>
      </c>
      <c r="C3741" t="s">
        <v>1636</v>
      </c>
      <c r="D3741" t="s">
        <v>1796</v>
      </c>
    </row>
    <row r="3742" spans="1:4">
      <c r="C3742" t="s">
        <v>1418</v>
      </c>
      <c r="D3742" t="s">
        <v>2147</v>
      </c>
    </row>
    <row r="3743" spans="1:4">
      <c r="A3743" t="s">
        <v>1798</v>
      </c>
      <c r="C3743" t="s">
        <v>1637</v>
      </c>
      <c r="D3743" t="s">
        <v>1640</v>
      </c>
    </row>
    <row r="3747" spans="1:4">
      <c r="D3747" t="s">
        <v>86</v>
      </c>
    </row>
    <row r="3748" spans="1:4">
      <c r="B3748" t="s">
        <v>76</v>
      </c>
      <c r="C3748" t="s">
        <v>1385</v>
      </c>
      <c r="D3748" t="s">
        <v>1641</v>
      </c>
    </row>
    <row r="3749" spans="1:4">
      <c r="B3749" t="s">
        <v>77</v>
      </c>
      <c r="C3749" t="s">
        <v>908</v>
      </c>
      <c r="D3749" t="s">
        <v>1796</v>
      </c>
    </row>
    <row r="3750" spans="1:4">
      <c r="C3750" t="s">
        <v>1386</v>
      </c>
      <c r="D3750" t="s">
        <v>2148</v>
      </c>
    </row>
    <row r="3751" spans="1:4">
      <c r="A3751" t="s">
        <v>1798</v>
      </c>
      <c r="C3751" t="s">
        <v>185</v>
      </c>
      <c r="D3751" t="s">
        <v>1643</v>
      </c>
    </row>
    <row r="3752" spans="1:4">
      <c r="D3752" t="s">
        <v>2129</v>
      </c>
    </row>
    <row r="3756" spans="1:4">
      <c r="D3756" t="s">
        <v>86</v>
      </c>
    </row>
    <row r="3757" spans="1:4">
      <c r="B3757" t="s">
        <v>76</v>
      </c>
      <c r="C3757" t="s">
        <v>1385</v>
      </c>
      <c r="D3757" t="s">
        <v>1644</v>
      </c>
    </row>
    <row r="3758" spans="1:4">
      <c r="B3758" t="s">
        <v>77</v>
      </c>
      <c r="C3758" t="s">
        <v>1386</v>
      </c>
      <c r="D3758" t="s">
        <v>1796</v>
      </c>
    </row>
    <row r="3759" spans="1:4">
      <c r="C3759" t="s">
        <v>185</v>
      </c>
      <c r="D3759" t="s">
        <v>2149</v>
      </c>
    </row>
    <row r="3760" spans="1:4">
      <c r="A3760" t="s">
        <v>1798</v>
      </c>
      <c r="D3760" t="s">
        <v>1646</v>
      </c>
    </row>
    <row r="3764" spans="1:4">
      <c r="D3764" t="s">
        <v>86</v>
      </c>
    </row>
    <row r="3765" spans="1:4">
      <c r="B3765" t="s">
        <v>76</v>
      </c>
      <c r="C3765" t="s">
        <v>1385</v>
      </c>
      <c r="D3765" t="s">
        <v>1648</v>
      </c>
    </row>
    <row r="3766" spans="1:4">
      <c r="B3766" t="s">
        <v>77</v>
      </c>
      <c r="C3766" t="s">
        <v>1647</v>
      </c>
      <c r="D3766" t="s">
        <v>1796</v>
      </c>
    </row>
    <row r="3767" spans="1:4">
      <c r="C3767" t="s">
        <v>1386</v>
      </c>
      <c r="D3767" t="s">
        <v>2150</v>
      </c>
    </row>
    <row r="3768" spans="1:4">
      <c r="A3768" t="s">
        <v>1798</v>
      </c>
      <c r="C3768" t="s">
        <v>428</v>
      </c>
      <c r="D3768" t="s">
        <v>1650</v>
      </c>
    </row>
    <row r="3772" spans="1:4">
      <c r="D3772" t="s">
        <v>86</v>
      </c>
    </row>
    <row r="3773" spans="1:4">
      <c r="B3773" t="s">
        <v>117</v>
      </c>
      <c r="C3773" t="s">
        <v>1505</v>
      </c>
      <c r="D3773" t="s">
        <v>1652</v>
      </c>
    </row>
    <row r="3774" spans="1:4">
      <c r="C3774" t="s">
        <v>1651</v>
      </c>
      <c r="D3774" t="s">
        <v>1796</v>
      </c>
    </row>
    <row r="3775" spans="1:4">
      <c r="C3775" t="s">
        <v>1506</v>
      </c>
      <c r="D3775" t="s">
        <v>2151</v>
      </c>
    </row>
    <row r="3776" spans="1:4">
      <c r="A3776" t="s">
        <v>1798</v>
      </c>
      <c r="C3776" t="s">
        <v>91</v>
      </c>
      <c r="D3776" t="s">
        <v>1654</v>
      </c>
    </row>
    <row r="3777" spans="1:4">
      <c r="D3777" t="s">
        <v>2152</v>
      </c>
    </row>
    <row r="3781" spans="1:4">
      <c r="D3781" t="s">
        <v>86</v>
      </c>
    </row>
    <row r="3782" spans="1:4">
      <c r="B3782" t="s">
        <v>117</v>
      </c>
      <c r="C3782" t="s">
        <v>1529</v>
      </c>
      <c r="D3782" t="s">
        <v>1388</v>
      </c>
    </row>
    <row r="3783" spans="1:4">
      <c r="C3783" t="s">
        <v>1656</v>
      </c>
      <c r="D3783" t="s">
        <v>1796</v>
      </c>
    </row>
    <row r="3784" spans="1:4">
      <c r="C3784" t="s">
        <v>1531</v>
      </c>
      <c r="D3784" t="s">
        <v>2153</v>
      </c>
    </row>
    <row r="3785" spans="1:4">
      <c r="A3785" t="s">
        <v>29</v>
      </c>
      <c r="C3785" t="s">
        <v>1387</v>
      </c>
      <c r="D3785" t="s">
        <v>1658</v>
      </c>
    </row>
    <row r="3789" spans="1:4">
      <c r="D3789" t="s">
        <v>86</v>
      </c>
    </row>
    <row r="3790" spans="1:4">
      <c r="B3790" t="s">
        <v>117</v>
      </c>
      <c r="C3790" t="s">
        <v>1283</v>
      </c>
      <c r="D3790" t="s">
        <v>1660</v>
      </c>
    </row>
    <row r="3791" spans="1:4">
      <c r="B3791" t="s">
        <v>87</v>
      </c>
      <c r="C3791" t="s">
        <v>1659</v>
      </c>
      <c r="D3791" t="s">
        <v>1796</v>
      </c>
    </row>
    <row r="3792" spans="1:4">
      <c r="C3792" t="s">
        <v>1285</v>
      </c>
      <c r="D3792" t="s">
        <v>2154</v>
      </c>
    </row>
    <row r="3793" spans="1:4">
      <c r="A3793" t="s">
        <v>1798</v>
      </c>
      <c r="C3793" t="s">
        <v>373</v>
      </c>
      <c r="D3793" t="s">
        <v>1662</v>
      </c>
    </row>
    <row r="3797" spans="1:4">
      <c r="D3797" t="s">
        <v>86</v>
      </c>
    </row>
    <row r="3798" spans="1:4">
      <c r="B3798" t="s">
        <v>117</v>
      </c>
      <c r="C3798" t="s">
        <v>1409</v>
      </c>
      <c r="D3798" t="s">
        <v>1665</v>
      </c>
    </row>
    <row r="3799" spans="1:4">
      <c r="B3799" t="s">
        <v>87</v>
      </c>
      <c r="C3799" t="s">
        <v>1663</v>
      </c>
      <c r="D3799" t="s">
        <v>1796</v>
      </c>
    </row>
    <row r="3800" spans="1:4">
      <c r="C3800" t="s">
        <v>1411</v>
      </c>
      <c r="D3800" t="s">
        <v>2155</v>
      </c>
    </row>
    <row r="3801" spans="1:4">
      <c r="A3801" t="s">
        <v>1798</v>
      </c>
      <c r="C3801" t="s">
        <v>1664</v>
      </c>
      <c r="D3801" t="s">
        <v>1667</v>
      </c>
    </row>
    <row r="3802" spans="1:4">
      <c r="D3802" t="s">
        <v>2156</v>
      </c>
    </row>
    <row r="3806" spans="1:4">
      <c r="D3806" t="s">
        <v>86</v>
      </c>
    </row>
    <row r="3807" spans="1:4">
      <c r="B3807" t="s">
        <v>76</v>
      </c>
      <c r="C3807" t="s">
        <v>1385</v>
      </c>
      <c r="D3807" t="s">
        <v>1670</v>
      </c>
    </row>
    <row r="3808" spans="1:4">
      <c r="B3808" t="s">
        <v>77</v>
      </c>
      <c r="C3808" t="s">
        <v>1669</v>
      </c>
      <c r="D3808" t="s">
        <v>1796</v>
      </c>
    </row>
    <row r="3809" spans="1:4">
      <c r="C3809" t="s">
        <v>1386</v>
      </c>
      <c r="D3809" t="s">
        <v>2157</v>
      </c>
    </row>
    <row r="3810" spans="1:4">
      <c r="A3810" t="s">
        <v>1798</v>
      </c>
      <c r="C3810" t="s">
        <v>232</v>
      </c>
      <c r="D3810" t="s">
        <v>1672</v>
      </c>
    </row>
    <row r="3814" spans="1:4">
      <c r="D3814" t="s">
        <v>86</v>
      </c>
    </row>
    <row r="3815" spans="1:4">
      <c r="B3815" t="s">
        <v>76</v>
      </c>
      <c r="C3815" t="s">
        <v>1385</v>
      </c>
      <c r="D3815" t="s">
        <v>1673</v>
      </c>
    </row>
    <row r="3816" spans="1:4">
      <c r="B3816" t="s">
        <v>77</v>
      </c>
      <c r="C3816" t="s">
        <v>1386</v>
      </c>
      <c r="D3816" t="s">
        <v>1826</v>
      </c>
    </row>
    <row r="3817" spans="1:4">
      <c r="C3817" t="s">
        <v>1154</v>
      </c>
      <c r="D3817" t="s">
        <v>2158</v>
      </c>
    </row>
    <row r="3818" spans="1:4">
      <c r="A3818" t="s">
        <v>1798</v>
      </c>
      <c r="D3818" t="s">
        <v>1675</v>
      </c>
    </row>
    <row r="3822" spans="1:4">
      <c r="D3822" t="s">
        <v>86</v>
      </c>
    </row>
    <row r="3823" spans="1:4">
      <c r="B3823" t="s">
        <v>76</v>
      </c>
      <c r="C3823" t="s">
        <v>1385</v>
      </c>
      <c r="D3823" t="s">
        <v>290</v>
      </c>
    </row>
    <row r="3824" spans="1:4">
      <c r="B3824" t="s">
        <v>77</v>
      </c>
      <c r="C3824" t="s">
        <v>1386</v>
      </c>
      <c r="D3824" t="s">
        <v>2159</v>
      </c>
    </row>
    <row r="3825" spans="1:4">
      <c r="C3825" t="s">
        <v>289</v>
      </c>
      <c r="D3825" t="s">
        <v>2158</v>
      </c>
    </row>
    <row r="3826" spans="1:4">
      <c r="A3826" t="s">
        <v>1798</v>
      </c>
      <c r="D3826" t="s">
        <v>1675</v>
      </c>
    </row>
    <row r="3830" spans="1:4">
      <c r="D3830" t="s">
        <v>86</v>
      </c>
    </row>
    <row r="3831" spans="1:4">
      <c r="B3831" t="s">
        <v>76</v>
      </c>
      <c r="C3831" t="s">
        <v>1677</v>
      </c>
      <c r="D3831" t="s">
        <v>1679</v>
      </c>
    </row>
    <row r="3832" spans="1:4">
      <c r="C3832" t="s">
        <v>1678</v>
      </c>
      <c r="D3832" t="s">
        <v>1796</v>
      </c>
    </row>
    <row r="3833" spans="1:4">
      <c r="C3833" t="s">
        <v>190</v>
      </c>
      <c r="D3833" t="s">
        <v>2160</v>
      </c>
    </row>
    <row r="3834" spans="1:4">
      <c r="A3834" t="s">
        <v>1798</v>
      </c>
      <c r="D3834" t="s">
        <v>1681</v>
      </c>
    </row>
    <row r="3838" spans="1:4">
      <c r="D3838" t="s">
        <v>86</v>
      </c>
    </row>
    <row r="3839" spans="1:4">
      <c r="B3839" t="s">
        <v>76</v>
      </c>
      <c r="C3839" t="s">
        <v>1385</v>
      </c>
      <c r="D3839" t="s">
        <v>1683</v>
      </c>
    </row>
    <row r="3840" spans="1:4">
      <c r="B3840" t="s">
        <v>77</v>
      </c>
      <c r="C3840" t="s">
        <v>1386</v>
      </c>
      <c r="D3840" t="s">
        <v>1796</v>
      </c>
    </row>
    <row r="3841" spans="1:4">
      <c r="C3841" t="s">
        <v>1682</v>
      </c>
      <c r="D3841" t="s">
        <v>2161</v>
      </c>
    </row>
    <row r="3842" spans="1:4">
      <c r="A3842" t="s">
        <v>1798</v>
      </c>
      <c r="D3842" t="s">
        <v>1685</v>
      </c>
    </row>
    <row r="3846" spans="1:4">
      <c r="D3846" t="s">
        <v>86</v>
      </c>
    </row>
    <row r="3847" spans="1:4">
      <c r="B3847" t="s">
        <v>117</v>
      </c>
      <c r="C3847" t="s">
        <v>1434</v>
      </c>
      <c r="D3847" t="s">
        <v>1687</v>
      </c>
    </row>
    <row r="3848" spans="1:4">
      <c r="B3848" t="s">
        <v>257</v>
      </c>
      <c r="C3848" t="s">
        <v>1686</v>
      </c>
      <c r="D3848" t="s">
        <v>1796</v>
      </c>
    </row>
    <row r="3849" spans="1:4">
      <c r="C3849" t="s">
        <v>1435</v>
      </c>
      <c r="D3849" t="s">
        <v>2162</v>
      </c>
    </row>
    <row r="3850" spans="1:4">
      <c r="A3850" t="s">
        <v>1798</v>
      </c>
      <c r="C3850" t="s">
        <v>338</v>
      </c>
      <c r="D3850" t="s">
        <v>1689</v>
      </c>
    </row>
    <row r="3854" spans="1:4">
      <c r="D3854" t="s">
        <v>86</v>
      </c>
    </row>
    <row r="3855" spans="1:4">
      <c r="B3855" t="s">
        <v>76</v>
      </c>
      <c r="C3855" t="s">
        <v>1385</v>
      </c>
      <c r="D3855" t="s">
        <v>1691</v>
      </c>
    </row>
    <row r="3856" spans="1:4">
      <c r="B3856" t="s">
        <v>77</v>
      </c>
      <c r="C3856" t="s">
        <v>1690</v>
      </c>
      <c r="D3856" t="s">
        <v>1796</v>
      </c>
    </row>
    <row r="3857" spans="1:4">
      <c r="C3857" t="s">
        <v>1386</v>
      </c>
      <c r="D3857" t="s">
        <v>2162</v>
      </c>
    </row>
    <row r="3858" spans="1:4">
      <c r="A3858" t="s">
        <v>1798</v>
      </c>
      <c r="C3858" t="s">
        <v>141</v>
      </c>
      <c r="D3858" t="s">
        <v>1689</v>
      </c>
    </row>
    <row r="3862" spans="1:4">
      <c r="D3862" t="s">
        <v>86</v>
      </c>
    </row>
    <row r="3863" spans="1:4">
      <c r="B3863" t="s">
        <v>76</v>
      </c>
      <c r="C3863" t="s">
        <v>1385</v>
      </c>
      <c r="D3863" t="s">
        <v>1693</v>
      </c>
    </row>
    <row r="3864" spans="1:4">
      <c r="B3864" t="s">
        <v>77</v>
      </c>
      <c r="C3864" t="s">
        <v>1386</v>
      </c>
      <c r="D3864" t="s">
        <v>1796</v>
      </c>
    </row>
    <row r="3865" spans="1:4">
      <c r="C3865" t="s">
        <v>1692</v>
      </c>
      <c r="D3865" t="s">
        <v>2163</v>
      </c>
    </row>
    <row r="3866" spans="1:4">
      <c r="A3866" t="s">
        <v>1798</v>
      </c>
      <c r="D3866" t="s">
        <v>1695</v>
      </c>
    </row>
    <row r="3867" spans="1:4">
      <c r="D3867" t="s">
        <v>2164</v>
      </c>
    </row>
    <row r="3871" spans="1:4">
      <c r="D3871" t="s">
        <v>86</v>
      </c>
    </row>
    <row r="3872" spans="1:4">
      <c r="B3872" t="s">
        <v>117</v>
      </c>
      <c r="C3872" t="s">
        <v>1697</v>
      </c>
      <c r="D3872" t="s">
        <v>1701</v>
      </c>
    </row>
    <row r="3873" spans="1:4">
      <c r="B3873" t="s">
        <v>87</v>
      </c>
      <c r="C3873" t="s">
        <v>1698</v>
      </c>
      <c r="D3873" t="s">
        <v>1796</v>
      </c>
    </row>
    <row r="3874" spans="1:4">
      <c r="C3874" t="s">
        <v>1699</v>
      </c>
      <c r="D3874" t="s">
        <v>2165</v>
      </c>
    </row>
    <row r="3875" spans="1:4">
      <c r="A3875" t="s">
        <v>29</v>
      </c>
      <c r="C3875" t="s">
        <v>1700</v>
      </c>
      <c r="D3875" t="s">
        <v>1703</v>
      </c>
    </row>
    <row r="3879" spans="1:4">
      <c r="D3879" t="s">
        <v>86</v>
      </c>
    </row>
    <row r="3880" spans="1:4">
      <c r="B3880" t="s">
        <v>117</v>
      </c>
      <c r="C3880" t="s">
        <v>1416</v>
      </c>
      <c r="D3880" t="s">
        <v>1706</v>
      </c>
    </row>
    <row r="3881" spans="1:4">
      <c r="B3881" t="s">
        <v>257</v>
      </c>
      <c r="C3881" t="s">
        <v>1704</v>
      </c>
      <c r="D3881" t="s">
        <v>1796</v>
      </c>
    </row>
    <row r="3882" spans="1:4">
      <c r="C3882" t="s">
        <v>1418</v>
      </c>
      <c r="D3882" t="s">
        <v>2166</v>
      </c>
    </row>
    <row r="3883" spans="1:4">
      <c r="A3883" t="s">
        <v>1798</v>
      </c>
      <c r="C3883" t="s">
        <v>1705</v>
      </c>
      <c r="D3883" t="s">
        <v>1708</v>
      </c>
    </row>
    <row r="3887" spans="1:4">
      <c r="D3887" t="s">
        <v>86</v>
      </c>
    </row>
    <row r="3888" spans="1:4">
      <c r="B3888" t="s">
        <v>76</v>
      </c>
      <c r="C3888" t="s">
        <v>1385</v>
      </c>
      <c r="D3888" t="s">
        <v>1710</v>
      </c>
    </row>
    <row r="3889" spans="1:4">
      <c r="B3889" t="s">
        <v>77</v>
      </c>
      <c r="C3889" t="s">
        <v>1386</v>
      </c>
      <c r="D3889" t="s">
        <v>1796</v>
      </c>
    </row>
    <row r="3890" spans="1:4">
      <c r="C3890" t="s">
        <v>1709</v>
      </c>
      <c r="D3890" t="s">
        <v>2167</v>
      </c>
    </row>
    <row r="3891" spans="1:4">
      <c r="A3891" t="s">
        <v>1798</v>
      </c>
      <c r="D3891" t="s">
        <v>1712</v>
      </c>
    </row>
    <row r="3895" spans="1:4">
      <c r="D3895" t="s">
        <v>86</v>
      </c>
    </row>
    <row r="3896" spans="1:4">
      <c r="B3896" t="s">
        <v>76</v>
      </c>
      <c r="C3896" t="s">
        <v>1385</v>
      </c>
      <c r="D3896" t="s">
        <v>1713</v>
      </c>
    </row>
    <row r="3897" spans="1:4">
      <c r="B3897" t="s">
        <v>77</v>
      </c>
      <c r="C3897" t="s">
        <v>1386</v>
      </c>
      <c r="D3897" t="s">
        <v>1796</v>
      </c>
    </row>
    <row r="3898" spans="1:4">
      <c r="C3898" t="s">
        <v>482</v>
      </c>
      <c r="D3898" t="s">
        <v>2167</v>
      </c>
    </row>
    <row r="3899" spans="1:4">
      <c r="A3899" t="s">
        <v>1798</v>
      </c>
      <c r="D3899" t="s">
        <v>1712</v>
      </c>
    </row>
    <row r="3903" spans="1:4">
      <c r="D3903" t="s">
        <v>86</v>
      </c>
    </row>
    <row r="3904" spans="1:4">
      <c r="B3904" t="s">
        <v>76</v>
      </c>
      <c r="C3904" t="s">
        <v>1385</v>
      </c>
      <c r="D3904" t="s">
        <v>1715</v>
      </c>
    </row>
    <row r="3905" spans="1:4">
      <c r="B3905" t="s">
        <v>77</v>
      </c>
      <c r="C3905" t="s">
        <v>1714</v>
      </c>
      <c r="D3905" t="s">
        <v>1796</v>
      </c>
    </row>
    <row r="3906" spans="1:4">
      <c r="C3906" t="s">
        <v>1386</v>
      </c>
      <c r="D3906" t="s">
        <v>2168</v>
      </c>
    </row>
    <row r="3907" spans="1:4">
      <c r="A3907" t="s">
        <v>1798</v>
      </c>
      <c r="C3907" t="s">
        <v>246</v>
      </c>
      <c r="D3907" t="s">
        <v>1717</v>
      </c>
    </row>
    <row r="3911" spans="1:4">
      <c r="D3911" t="s">
        <v>86</v>
      </c>
    </row>
    <row r="3912" spans="1:4">
      <c r="B3912" t="s">
        <v>117</v>
      </c>
      <c r="C3912" t="s">
        <v>1409</v>
      </c>
      <c r="D3912" t="s">
        <v>1719</v>
      </c>
    </row>
    <row r="3913" spans="1:4">
      <c r="B3913" t="s">
        <v>87</v>
      </c>
      <c r="C3913" t="s">
        <v>1718</v>
      </c>
      <c r="D3913" t="s">
        <v>1796</v>
      </c>
    </row>
    <row r="3914" spans="1:4">
      <c r="C3914" t="s">
        <v>1411</v>
      </c>
      <c r="D3914" t="s">
        <v>2169</v>
      </c>
    </row>
    <row r="3915" spans="1:4">
      <c r="A3915" t="s">
        <v>1798</v>
      </c>
      <c r="C3915" t="s">
        <v>1154</v>
      </c>
      <c r="D3915" t="s">
        <v>1721</v>
      </c>
    </row>
    <row r="3916" spans="1:4">
      <c r="D3916" t="s">
        <v>2170</v>
      </c>
    </row>
    <row r="3920" spans="1:4">
      <c r="D3920" t="s">
        <v>86</v>
      </c>
    </row>
    <row r="3921" spans="1:4">
      <c r="B3921" t="s">
        <v>117</v>
      </c>
      <c r="C3921" t="s">
        <v>1330</v>
      </c>
      <c r="D3921" t="s">
        <v>1724</v>
      </c>
    </row>
    <row r="3922" spans="1:4">
      <c r="B3922" t="s">
        <v>87</v>
      </c>
      <c r="C3922" t="s">
        <v>1723</v>
      </c>
      <c r="D3922" t="s">
        <v>1796</v>
      </c>
    </row>
    <row r="3923" spans="1:4">
      <c r="C3923" t="s">
        <v>1332</v>
      </c>
      <c r="D3923" t="s">
        <v>2171</v>
      </c>
    </row>
    <row r="3924" spans="1:4">
      <c r="A3924" t="s">
        <v>1798</v>
      </c>
      <c r="C3924" t="s">
        <v>390</v>
      </c>
      <c r="D3924" t="s">
        <v>1726</v>
      </c>
    </row>
    <row r="3928" spans="1:4">
      <c r="D3928" t="s">
        <v>86</v>
      </c>
    </row>
    <row r="3929" spans="1:4">
      <c r="B3929" t="s">
        <v>76</v>
      </c>
      <c r="C3929" t="s">
        <v>1385</v>
      </c>
      <c r="D3929" t="s">
        <v>1727</v>
      </c>
    </row>
    <row r="3930" spans="1:4">
      <c r="B3930" t="s">
        <v>77</v>
      </c>
      <c r="C3930" t="s">
        <v>1386</v>
      </c>
      <c r="D3930" t="s">
        <v>2049</v>
      </c>
    </row>
    <row r="3931" spans="1:4">
      <c r="C3931" t="s">
        <v>141</v>
      </c>
      <c r="D3931" t="s">
        <v>2172</v>
      </c>
    </row>
    <row r="3932" spans="1:4">
      <c r="A3932" t="s">
        <v>1798</v>
      </c>
      <c r="D3932" t="s">
        <v>1729</v>
      </c>
    </row>
    <row r="3936" spans="1:4">
      <c r="D3936" t="s">
        <v>86</v>
      </c>
    </row>
    <row r="3937" spans="1:4">
      <c r="B3937" t="s">
        <v>76</v>
      </c>
      <c r="C3937" t="s">
        <v>1385</v>
      </c>
      <c r="D3937" t="s">
        <v>1731</v>
      </c>
    </row>
    <row r="3938" spans="1:4">
      <c r="B3938" t="s">
        <v>77</v>
      </c>
      <c r="C3938" t="s">
        <v>1730</v>
      </c>
      <c r="D3938" t="s">
        <v>1826</v>
      </c>
    </row>
    <row r="3939" spans="1:4">
      <c r="C3939" t="s">
        <v>1386</v>
      </c>
      <c r="D3939" t="s">
        <v>2173</v>
      </c>
    </row>
    <row r="3940" spans="1:4">
      <c r="A3940" t="s">
        <v>1798</v>
      </c>
      <c r="C3940" t="s">
        <v>141</v>
      </c>
      <c r="D3940" t="s">
        <v>1733</v>
      </c>
    </row>
    <row r="3944" spans="1:4">
      <c r="D3944" t="s">
        <v>86</v>
      </c>
    </row>
    <row r="3945" spans="1:4">
      <c r="B3945" t="s">
        <v>117</v>
      </c>
      <c r="C3945" t="s">
        <v>1434</v>
      </c>
      <c r="D3945" t="s">
        <v>1736</v>
      </c>
    </row>
    <row r="3946" spans="1:4">
      <c r="B3946" t="s">
        <v>87</v>
      </c>
      <c r="C3946" t="s">
        <v>1734</v>
      </c>
      <c r="D3946" t="s">
        <v>1796</v>
      </c>
    </row>
    <row r="3947" spans="1:4">
      <c r="C3947" t="s">
        <v>1435</v>
      </c>
      <c r="D3947" t="s">
        <v>2174</v>
      </c>
    </row>
    <row r="3948" spans="1:4">
      <c r="A3948" t="s">
        <v>1798</v>
      </c>
      <c r="C3948" t="s">
        <v>1735</v>
      </c>
      <c r="D3948" t="s">
        <v>1738</v>
      </c>
    </row>
    <row r="3952" spans="1:4">
      <c r="D3952" t="s">
        <v>86</v>
      </c>
    </row>
    <row r="3953" spans="1:4">
      <c r="B3953" t="s">
        <v>117</v>
      </c>
      <c r="C3953" t="s">
        <v>1697</v>
      </c>
      <c r="D3953" t="s">
        <v>1701</v>
      </c>
    </row>
    <row r="3954" spans="1:4">
      <c r="B3954" t="s">
        <v>87</v>
      </c>
      <c r="C3954" t="s">
        <v>1739</v>
      </c>
      <c r="D3954" t="s">
        <v>1796</v>
      </c>
    </row>
    <row r="3955" spans="1:4">
      <c r="C3955" t="s">
        <v>1699</v>
      </c>
      <c r="D3955" t="s">
        <v>2175</v>
      </c>
    </row>
    <row r="3956" spans="1:4">
      <c r="A3956" t="s">
        <v>29</v>
      </c>
      <c r="C3956" t="s">
        <v>1700</v>
      </c>
      <c r="D3956" t="s">
        <v>1741</v>
      </c>
    </row>
    <row r="3960" spans="1:4">
      <c r="D3960" t="s">
        <v>86</v>
      </c>
    </row>
    <row r="3961" spans="1:4">
      <c r="B3961" t="s">
        <v>76</v>
      </c>
      <c r="C3961" t="s">
        <v>1385</v>
      </c>
      <c r="D3961" t="s">
        <v>1742</v>
      </c>
    </row>
    <row r="3962" spans="1:4">
      <c r="B3962" t="s">
        <v>77</v>
      </c>
      <c r="C3962" t="s">
        <v>1386</v>
      </c>
      <c r="D3962" t="s">
        <v>1796</v>
      </c>
    </row>
    <row r="3963" spans="1:4">
      <c r="C3963" t="s">
        <v>538</v>
      </c>
      <c r="D3963" t="s">
        <v>2175</v>
      </c>
    </row>
    <row r="3964" spans="1:4">
      <c r="A3964" t="s">
        <v>1798</v>
      </c>
      <c r="D3964" t="s">
        <v>1741</v>
      </c>
    </row>
    <row r="3968" spans="1:4">
      <c r="D3968" t="s">
        <v>86</v>
      </c>
    </row>
    <row r="3969" spans="1:4">
      <c r="B3969" t="s">
        <v>76</v>
      </c>
      <c r="C3969" t="s">
        <v>1385</v>
      </c>
      <c r="D3969" t="s">
        <v>1743</v>
      </c>
    </row>
    <row r="3970" spans="1:4">
      <c r="B3970" t="s">
        <v>77</v>
      </c>
      <c r="C3970" t="s">
        <v>1386</v>
      </c>
      <c r="D3970" t="s">
        <v>1826</v>
      </c>
    </row>
    <row r="3971" spans="1:4">
      <c r="C3971" t="s">
        <v>1709</v>
      </c>
      <c r="D3971" t="s">
        <v>2176</v>
      </c>
    </row>
    <row r="3972" spans="1:4">
      <c r="A3972" t="s">
        <v>1798</v>
      </c>
      <c r="D3972" t="s">
        <v>1745</v>
      </c>
    </row>
    <row r="3976" spans="1:4">
      <c r="D3976" t="s">
        <v>86</v>
      </c>
    </row>
    <row r="3977" spans="1:4">
      <c r="B3977" t="s">
        <v>76</v>
      </c>
      <c r="C3977" t="s">
        <v>1385</v>
      </c>
      <c r="D3977" t="s">
        <v>1747</v>
      </c>
    </row>
    <row r="3978" spans="1:4">
      <c r="B3978" t="s">
        <v>77</v>
      </c>
      <c r="C3978" t="s">
        <v>1746</v>
      </c>
      <c r="D3978" t="s">
        <v>2100</v>
      </c>
    </row>
    <row r="3979" spans="1:4">
      <c r="C3979" t="s">
        <v>1386</v>
      </c>
      <c r="D3979" t="s">
        <v>2177</v>
      </c>
    </row>
    <row r="3980" spans="1:4">
      <c r="A3980" t="s">
        <v>1798</v>
      </c>
      <c r="C3980" t="s">
        <v>141</v>
      </c>
      <c r="D3980" t="s">
        <v>1749</v>
      </c>
    </row>
    <row r="3984" spans="1:4">
      <c r="D3984" t="s">
        <v>86</v>
      </c>
    </row>
    <row r="3985" spans="1:4">
      <c r="B3985" t="s">
        <v>117</v>
      </c>
      <c r="C3985" t="s">
        <v>1697</v>
      </c>
      <c r="D3985" t="s">
        <v>1751</v>
      </c>
    </row>
    <row r="3986" spans="1:4">
      <c r="B3986" t="s">
        <v>87</v>
      </c>
      <c r="C3986" t="s">
        <v>1750</v>
      </c>
      <c r="D3986" t="s">
        <v>1796</v>
      </c>
    </row>
    <row r="3987" spans="1:4">
      <c r="C3987" t="s">
        <v>1699</v>
      </c>
      <c r="D3987" t="s">
        <v>2178</v>
      </c>
    </row>
    <row r="3988" spans="1:4">
      <c r="A3988" t="s">
        <v>1798</v>
      </c>
      <c r="C3988" t="s">
        <v>538</v>
      </c>
      <c r="D3988" t="s">
        <v>1753</v>
      </c>
    </row>
    <row r="3992" spans="1:4">
      <c r="D3992" t="s">
        <v>86</v>
      </c>
    </row>
    <row r="3993" spans="1:4">
      <c r="B3993" t="s">
        <v>117</v>
      </c>
      <c r="C3993" t="s">
        <v>1283</v>
      </c>
      <c r="D3993" t="s">
        <v>1755</v>
      </c>
    </row>
    <row r="3994" spans="1:4">
      <c r="B3994" t="s">
        <v>87</v>
      </c>
      <c r="C3994" t="s">
        <v>1754</v>
      </c>
      <c r="D3994" t="s">
        <v>1796</v>
      </c>
    </row>
    <row r="3995" spans="1:4">
      <c r="C3995" t="s">
        <v>1285</v>
      </c>
      <c r="D3995" t="s">
        <v>2179</v>
      </c>
    </row>
    <row r="3996" spans="1:4">
      <c r="A3996" t="s">
        <v>1798</v>
      </c>
      <c r="C3996" t="s">
        <v>320</v>
      </c>
      <c r="D3996" t="s">
        <v>1757</v>
      </c>
    </row>
    <row r="4000" spans="1:4">
      <c r="D4000" t="s">
        <v>86</v>
      </c>
    </row>
    <row r="4001" spans="1:4">
      <c r="B4001" t="s">
        <v>76</v>
      </c>
      <c r="C4001" t="s">
        <v>1385</v>
      </c>
      <c r="D4001" t="s">
        <v>1759</v>
      </c>
    </row>
    <row r="4002" spans="1:4">
      <c r="B4002" t="s">
        <v>77</v>
      </c>
      <c r="C4002" t="s">
        <v>1758</v>
      </c>
      <c r="D4002" t="s">
        <v>1796</v>
      </c>
    </row>
    <row r="4003" spans="1:4">
      <c r="C4003" t="s">
        <v>1386</v>
      </c>
      <c r="D4003" t="s">
        <v>2179</v>
      </c>
    </row>
    <row r="4004" spans="1:4">
      <c r="A4004" t="s">
        <v>1798</v>
      </c>
      <c r="C4004" t="s">
        <v>513</v>
      </c>
      <c r="D4004" t="s">
        <v>1757</v>
      </c>
    </row>
    <row r="4008" spans="1:4">
      <c r="D4008" t="s">
        <v>86</v>
      </c>
    </row>
    <row r="4009" spans="1:4">
      <c r="B4009" t="s">
        <v>76</v>
      </c>
      <c r="C4009" t="s">
        <v>1385</v>
      </c>
      <c r="D4009" t="s">
        <v>1761</v>
      </c>
    </row>
    <row r="4010" spans="1:4">
      <c r="B4010" t="s">
        <v>77</v>
      </c>
      <c r="C4010" t="s">
        <v>1760</v>
      </c>
      <c r="D4010" t="s">
        <v>1796</v>
      </c>
    </row>
    <row r="4011" spans="1:4">
      <c r="C4011" t="s">
        <v>1386</v>
      </c>
      <c r="D4011" t="s">
        <v>2179</v>
      </c>
    </row>
    <row r="4012" spans="1:4">
      <c r="A4012" t="s">
        <v>1798</v>
      </c>
      <c r="C4012" t="s">
        <v>602</v>
      </c>
      <c r="D4012" t="s">
        <v>1757</v>
      </c>
    </row>
    <row r="4016" spans="1:4">
      <c r="D4016" t="s">
        <v>86</v>
      </c>
    </row>
    <row r="4017" spans="1:4">
      <c r="B4017" t="s">
        <v>76</v>
      </c>
      <c r="C4017" t="s">
        <v>1385</v>
      </c>
      <c r="D4017" t="s">
        <v>1763</v>
      </c>
    </row>
    <row r="4018" spans="1:4">
      <c r="B4018" t="s">
        <v>77</v>
      </c>
      <c r="C4018" t="s">
        <v>1762</v>
      </c>
      <c r="D4018" t="s">
        <v>1796</v>
      </c>
    </row>
    <row r="4019" spans="1:4">
      <c r="C4019" t="s">
        <v>1386</v>
      </c>
      <c r="D4019" t="s">
        <v>2179</v>
      </c>
    </row>
    <row r="4020" spans="1:4">
      <c r="A4020" t="s">
        <v>1798</v>
      </c>
      <c r="C4020" t="s">
        <v>91</v>
      </c>
      <c r="D4020" t="s">
        <v>1757</v>
      </c>
    </row>
    <row r="4024" spans="1:4">
      <c r="D4024" t="s">
        <v>86</v>
      </c>
    </row>
    <row r="4025" spans="1:4">
      <c r="B4025" t="s">
        <v>76</v>
      </c>
      <c r="C4025" t="s">
        <v>1385</v>
      </c>
      <c r="D4025" t="s">
        <v>1765</v>
      </c>
    </row>
    <row r="4026" spans="1:4">
      <c r="B4026" t="s">
        <v>77</v>
      </c>
      <c r="C4026" t="s">
        <v>1386</v>
      </c>
      <c r="D4026" t="s">
        <v>1796</v>
      </c>
    </row>
    <row r="4027" spans="1:4">
      <c r="C4027" t="s">
        <v>1764</v>
      </c>
      <c r="D4027" t="s">
        <v>2180</v>
      </c>
    </row>
    <row r="4028" spans="1:4">
      <c r="A4028" t="s">
        <v>1798</v>
      </c>
      <c r="D4028" t="s">
        <v>1767</v>
      </c>
    </row>
    <row r="4032" spans="1:4">
      <c r="D4032" t="s">
        <v>86</v>
      </c>
    </row>
    <row r="4033" spans="1:1">
      <c r="A4033" t="s">
        <v>2181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B459-0DD7-44C6-B9C9-22F292D82A5E}">
  <sheetPr>
    <tabColor theme="7"/>
  </sheetPr>
  <dimension ref="A1:J4032"/>
  <sheetViews>
    <sheetView workbookViewId="0">
      <selection activeCell="J4" sqref="J4"/>
    </sheetView>
  </sheetViews>
  <sheetFormatPr baseColWidth="10" defaultColWidth="9.140625" defaultRowHeight="15"/>
  <cols>
    <col min="1" max="1" width="10.28515625" bestFit="1" customWidth="1"/>
    <col min="2" max="2" width="59.140625" customWidth="1"/>
    <col min="3" max="3" width="36.140625" bestFit="1" customWidth="1"/>
    <col min="7" max="7" width="56.28515625" bestFit="1" customWidth="1"/>
  </cols>
  <sheetData>
    <row r="1" spans="1:10">
      <c r="A1" t="s">
        <v>72</v>
      </c>
      <c r="B1" t="s">
        <v>73</v>
      </c>
      <c r="C1" t="s">
        <v>74</v>
      </c>
      <c r="E1" t="s">
        <v>2186</v>
      </c>
      <c r="F1" t="s">
        <v>2187</v>
      </c>
      <c r="G1" t="s">
        <v>73</v>
      </c>
      <c r="H1" t="s">
        <v>2188</v>
      </c>
    </row>
    <row r="2" spans="1:10">
      <c r="A2" t="s">
        <v>76</v>
      </c>
      <c r="B2" t="s">
        <v>78</v>
      </c>
      <c r="C2" t="s">
        <v>82</v>
      </c>
      <c r="D2" t="str">
        <f>IF(AND(A2&lt;&gt;"",A3&lt;&gt;"",A4=""),"x","")</f>
        <v>x</v>
      </c>
      <c r="E2" t="str">
        <f>IF($D2="x",A2,"")</f>
        <v>New</v>
      </c>
      <c r="F2" t="str">
        <f>IF($D2="x",A3,"")</f>
        <v>Sealed</v>
      </c>
      <c r="G2" t="str">
        <f>IF($D2="x",B2,"")</f>
        <v>4000040 Inside Tour (LIT) Exclusive 2023 Edition - LEGO Fire Engine</v>
      </c>
      <c r="H2" t="str">
        <f>IF($D2="x",C5,"")</f>
        <v>(EUR 9,500.00)</v>
      </c>
      <c r="J2" t="s">
        <v>85</v>
      </c>
    </row>
    <row r="3" spans="1:10">
      <c r="A3" t="s">
        <v>77</v>
      </c>
      <c r="B3" t="s">
        <v>79</v>
      </c>
      <c r="C3" t="s">
        <v>1796</v>
      </c>
      <c r="D3" t="str">
        <f t="shared" ref="D3:D66" si="0">IF(AND(A3&lt;&gt;"",A4&lt;&gt;"",A5=""),"x","")</f>
        <v/>
      </c>
      <c r="E3" t="str">
        <f t="shared" ref="E3:E66" si="1">IF($D3="x",A3,"")</f>
        <v/>
      </c>
      <c r="F3" t="str">
        <f t="shared" ref="F3:F66" si="2">IF($D3="x",A4,"")</f>
        <v/>
      </c>
      <c r="G3" t="str">
        <f t="shared" ref="G3:G66" si="3">IF($D3="x",B3,"")</f>
        <v/>
      </c>
      <c r="H3" t="str">
        <f t="shared" ref="H3:H66" si="4">IF($D3="x",C6,"")</f>
        <v/>
      </c>
      <c r="J3">
        <v>9500</v>
      </c>
    </row>
    <row r="4" spans="1:10">
      <c r="B4" t="s">
        <v>80</v>
      </c>
      <c r="C4" t="s">
        <v>1797</v>
      </c>
      <c r="D4" t="str">
        <f t="shared" si="0"/>
        <v/>
      </c>
      <c r="E4" t="str">
        <f t="shared" si="1"/>
        <v/>
      </c>
      <c r="F4" t="str">
        <f t="shared" si="2"/>
        <v/>
      </c>
      <c r="G4" t="str">
        <f t="shared" si="3"/>
        <v/>
      </c>
      <c r="H4" t="str">
        <f t="shared" si="4"/>
        <v/>
      </c>
    </row>
    <row r="5" spans="1:10">
      <c r="B5" t="s">
        <v>81</v>
      </c>
      <c r="C5" t="s">
        <v>85</v>
      </c>
      <c r="D5" t="str">
        <f t="shared" si="0"/>
        <v/>
      </c>
      <c r="E5" t="str">
        <f t="shared" si="1"/>
        <v/>
      </c>
      <c r="F5" t="str">
        <f t="shared" si="2"/>
        <v/>
      </c>
      <c r="G5" t="str">
        <f t="shared" si="3"/>
        <v/>
      </c>
      <c r="H5" t="str">
        <f t="shared" si="4"/>
        <v/>
      </c>
    </row>
    <row r="6" spans="1:10">
      <c r="D6" t="str">
        <f t="shared" si="0"/>
        <v/>
      </c>
      <c r="E6" t="str">
        <f t="shared" si="1"/>
        <v/>
      </c>
      <c r="F6" t="str">
        <f t="shared" si="2"/>
        <v/>
      </c>
      <c r="G6" t="str">
        <f t="shared" si="3"/>
        <v/>
      </c>
      <c r="H6" t="str">
        <f t="shared" si="4"/>
        <v/>
      </c>
    </row>
    <row r="7" spans="1:10">
      <c r="D7" t="str">
        <f t="shared" si="0"/>
        <v/>
      </c>
      <c r="E7" t="str">
        <f t="shared" si="1"/>
        <v/>
      </c>
      <c r="F7" t="str">
        <f t="shared" si="2"/>
        <v/>
      </c>
      <c r="G7" t="str">
        <f t="shared" si="3"/>
        <v/>
      </c>
      <c r="H7" t="str">
        <f t="shared" si="4"/>
        <v/>
      </c>
    </row>
    <row r="8" spans="1:10">
      <c r="D8" t="str">
        <f t="shared" si="0"/>
        <v/>
      </c>
      <c r="E8" t="str">
        <f t="shared" si="1"/>
        <v/>
      </c>
      <c r="F8" t="str">
        <f t="shared" si="2"/>
        <v/>
      </c>
      <c r="G8" t="str">
        <f t="shared" si="3"/>
        <v/>
      </c>
      <c r="H8" t="str">
        <f t="shared" si="4"/>
        <v/>
      </c>
    </row>
    <row r="9" spans="1:10">
      <c r="C9" t="s">
        <v>86</v>
      </c>
      <c r="D9" t="str">
        <f t="shared" si="0"/>
        <v/>
      </c>
      <c r="E9" t="str">
        <f t="shared" si="1"/>
        <v/>
      </c>
      <c r="F9" t="str">
        <f t="shared" si="2"/>
        <v/>
      </c>
      <c r="G9" t="str">
        <f t="shared" si="3"/>
        <v/>
      </c>
      <c r="H9" t="str">
        <f t="shared" si="4"/>
        <v/>
      </c>
    </row>
    <row r="10" spans="1:10">
      <c r="A10" t="s">
        <v>76</v>
      </c>
      <c r="B10" t="s">
        <v>88</v>
      </c>
      <c r="C10" t="s">
        <v>92</v>
      </c>
      <c r="D10" t="str">
        <f t="shared" si="0"/>
        <v>x</v>
      </c>
      <c r="E10" t="str">
        <f t="shared" si="1"/>
        <v>New</v>
      </c>
      <c r="F10" t="str">
        <f t="shared" si="2"/>
        <v>Complete</v>
      </c>
      <c r="G10" t="str">
        <f t="shared" si="3"/>
        <v>7750 Steam Engine</v>
      </c>
      <c r="H10" t="str">
        <f t="shared" si="4"/>
        <v>(EUR 7,499.00)</v>
      </c>
    </row>
    <row r="11" spans="1:10">
      <c r="A11" t="s">
        <v>87</v>
      </c>
      <c r="B11" t="s">
        <v>89</v>
      </c>
      <c r="C11" t="s">
        <v>1796</v>
      </c>
      <c r="D11" t="str">
        <f t="shared" si="0"/>
        <v/>
      </c>
      <c r="E11" t="str">
        <f t="shared" si="1"/>
        <v/>
      </c>
      <c r="F11" t="str">
        <f t="shared" si="2"/>
        <v/>
      </c>
      <c r="G11" t="str">
        <f t="shared" si="3"/>
        <v/>
      </c>
      <c r="H11" t="str">
        <f t="shared" si="4"/>
        <v/>
      </c>
    </row>
    <row r="12" spans="1:10">
      <c r="B12" t="s">
        <v>90</v>
      </c>
      <c r="C12" t="s">
        <v>1799</v>
      </c>
      <c r="D12" t="str">
        <f t="shared" si="0"/>
        <v/>
      </c>
      <c r="E12" t="str">
        <f t="shared" si="1"/>
        <v/>
      </c>
      <c r="F12" t="str">
        <f t="shared" si="2"/>
        <v/>
      </c>
      <c r="G12" t="str">
        <f t="shared" si="3"/>
        <v/>
      </c>
      <c r="H12" t="str">
        <f t="shared" si="4"/>
        <v/>
      </c>
    </row>
    <row r="13" spans="1:10">
      <c r="B13" t="s">
        <v>91</v>
      </c>
      <c r="C13" t="s">
        <v>94</v>
      </c>
      <c r="D13" t="str">
        <f t="shared" si="0"/>
        <v/>
      </c>
      <c r="E13" t="str">
        <f t="shared" si="1"/>
        <v/>
      </c>
      <c r="F13" t="str">
        <f t="shared" si="2"/>
        <v/>
      </c>
      <c r="G13" t="str">
        <f t="shared" si="3"/>
        <v/>
      </c>
      <c r="H13" t="str">
        <f t="shared" si="4"/>
        <v/>
      </c>
    </row>
    <row r="14" spans="1:10">
      <c r="D14" t="str">
        <f t="shared" si="0"/>
        <v/>
      </c>
      <c r="E14" t="str">
        <f t="shared" si="1"/>
        <v/>
      </c>
      <c r="F14" t="str">
        <f t="shared" si="2"/>
        <v/>
      </c>
      <c r="G14" t="str">
        <f t="shared" si="3"/>
        <v/>
      </c>
      <c r="H14" t="str">
        <f t="shared" si="4"/>
        <v/>
      </c>
    </row>
    <row r="15" spans="1:10">
      <c r="D15" t="str">
        <f t="shared" si="0"/>
        <v/>
      </c>
      <c r="E15" t="str">
        <f t="shared" si="1"/>
        <v/>
      </c>
      <c r="F15" t="str">
        <f t="shared" si="2"/>
        <v/>
      </c>
      <c r="G15" t="str">
        <f t="shared" si="3"/>
        <v/>
      </c>
      <c r="H15" t="str">
        <f t="shared" si="4"/>
        <v/>
      </c>
    </row>
    <row r="16" spans="1:10">
      <c r="D16" t="str">
        <f t="shared" si="0"/>
        <v/>
      </c>
      <c r="E16" t="str">
        <f t="shared" si="1"/>
        <v/>
      </c>
      <c r="F16" t="str">
        <f t="shared" si="2"/>
        <v/>
      </c>
      <c r="G16" t="str">
        <f t="shared" si="3"/>
        <v/>
      </c>
      <c r="H16" t="str">
        <f t="shared" si="4"/>
        <v/>
      </c>
    </row>
    <row r="17" spans="1:8">
      <c r="C17" t="s">
        <v>86</v>
      </c>
      <c r="D17" t="str">
        <f t="shared" si="0"/>
        <v/>
      </c>
      <c r="E17" t="str">
        <f t="shared" si="1"/>
        <v/>
      </c>
      <c r="F17" t="str">
        <f t="shared" si="2"/>
        <v/>
      </c>
      <c r="G17" t="str">
        <f t="shared" si="3"/>
        <v/>
      </c>
      <c r="H17" t="str">
        <f t="shared" si="4"/>
        <v/>
      </c>
    </row>
    <row r="18" spans="1:8">
      <c r="A18" t="s">
        <v>76</v>
      </c>
      <c r="B18" t="s">
        <v>88</v>
      </c>
      <c r="C18" t="s">
        <v>97</v>
      </c>
      <c r="D18" t="str">
        <f t="shared" si="0"/>
        <v>x</v>
      </c>
      <c r="E18" t="str">
        <f t="shared" si="1"/>
        <v>New</v>
      </c>
      <c r="F18" t="str">
        <f t="shared" si="2"/>
        <v>Sealed</v>
      </c>
      <c r="G18" t="str">
        <f t="shared" si="3"/>
        <v>7750 Steam Engine</v>
      </c>
      <c r="H18" t="str">
        <f t="shared" si="4"/>
        <v>(EUR 6,699.99)</v>
      </c>
    </row>
    <row r="19" spans="1:8">
      <c r="A19" t="s">
        <v>77</v>
      </c>
      <c r="B19" t="s">
        <v>95</v>
      </c>
      <c r="C19" t="s">
        <v>1796</v>
      </c>
      <c r="D19" t="str">
        <f t="shared" si="0"/>
        <v/>
      </c>
      <c r="E19" t="str">
        <f t="shared" si="1"/>
        <v/>
      </c>
      <c r="F19" t="str">
        <f t="shared" si="2"/>
        <v/>
      </c>
      <c r="G19" t="str">
        <f t="shared" si="3"/>
        <v/>
      </c>
      <c r="H19" t="str">
        <f t="shared" si="4"/>
        <v/>
      </c>
    </row>
    <row r="20" spans="1:8">
      <c r="B20" t="s">
        <v>90</v>
      </c>
      <c r="C20" t="s">
        <v>1800</v>
      </c>
      <c r="D20" t="str">
        <f t="shared" si="0"/>
        <v/>
      </c>
      <c r="E20" t="str">
        <f t="shared" si="1"/>
        <v/>
      </c>
      <c r="F20" t="str">
        <f t="shared" si="2"/>
        <v/>
      </c>
      <c r="G20" t="str">
        <f t="shared" si="3"/>
        <v/>
      </c>
      <c r="H20" t="str">
        <f t="shared" si="4"/>
        <v/>
      </c>
    </row>
    <row r="21" spans="1:8">
      <c r="B21" t="s">
        <v>96</v>
      </c>
      <c r="C21" t="s">
        <v>99</v>
      </c>
      <c r="D21" t="str">
        <f t="shared" si="0"/>
        <v/>
      </c>
      <c r="E21" t="str">
        <f t="shared" si="1"/>
        <v/>
      </c>
      <c r="F21" t="str">
        <f t="shared" si="2"/>
        <v/>
      </c>
      <c r="G21" t="str">
        <f t="shared" si="3"/>
        <v/>
      </c>
      <c r="H21" t="str">
        <f t="shared" si="4"/>
        <v/>
      </c>
    </row>
    <row r="22" spans="1:8">
      <c r="D22" t="str">
        <f t="shared" si="0"/>
        <v/>
      </c>
      <c r="E22" t="str">
        <f t="shared" si="1"/>
        <v/>
      </c>
      <c r="F22" t="str">
        <f t="shared" si="2"/>
        <v/>
      </c>
      <c r="G22" t="str">
        <f t="shared" si="3"/>
        <v/>
      </c>
      <c r="H22" t="str">
        <f t="shared" si="4"/>
        <v/>
      </c>
    </row>
    <row r="23" spans="1:8">
      <c r="D23" t="str">
        <f t="shared" si="0"/>
        <v/>
      </c>
      <c r="E23" t="str">
        <f t="shared" si="1"/>
        <v/>
      </c>
      <c r="F23" t="str">
        <f t="shared" si="2"/>
        <v/>
      </c>
      <c r="G23" t="str">
        <f t="shared" si="3"/>
        <v/>
      </c>
      <c r="H23" t="str">
        <f t="shared" si="4"/>
        <v/>
      </c>
    </row>
    <row r="24" spans="1:8">
      <c r="D24" t="str">
        <f t="shared" si="0"/>
        <v/>
      </c>
      <c r="E24" t="str">
        <f t="shared" si="1"/>
        <v/>
      </c>
      <c r="F24" t="str">
        <f t="shared" si="2"/>
        <v/>
      </c>
      <c r="G24" t="str">
        <f t="shared" si="3"/>
        <v/>
      </c>
      <c r="H24" t="str">
        <f t="shared" si="4"/>
        <v/>
      </c>
    </row>
    <row r="25" spans="1:8">
      <c r="C25" t="s">
        <v>86</v>
      </c>
      <c r="D25" t="str">
        <f t="shared" si="0"/>
        <v/>
      </c>
      <c r="E25" t="str">
        <f t="shared" si="1"/>
        <v/>
      </c>
      <c r="F25" t="str">
        <f t="shared" si="2"/>
        <v/>
      </c>
      <c r="G25" t="str">
        <f t="shared" si="3"/>
        <v/>
      </c>
      <c r="H25" t="str">
        <f t="shared" si="4"/>
        <v/>
      </c>
    </row>
    <row r="26" spans="1:8">
      <c r="A26" t="s">
        <v>76</v>
      </c>
      <c r="B26" t="s">
        <v>78</v>
      </c>
      <c r="C26" t="s">
        <v>102</v>
      </c>
      <c r="D26" t="str">
        <f t="shared" si="0"/>
        <v>x</v>
      </c>
      <c r="E26" t="str">
        <f t="shared" si="1"/>
        <v>New</v>
      </c>
      <c r="F26" t="str">
        <f t="shared" si="2"/>
        <v>Sealed</v>
      </c>
      <c r="G26" t="str">
        <f t="shared" si="3"/>
        <v>4000040 Inside Tour (LIT) Exclusive 2023 Edition - LEGO Fire Engine</v>
      </c>
      <c r="H26" t="str">
        <f t="shared" si="4"/>
        <v>(DKK 50,000.00)</v>
      </c>
    </row>
    <row r="27" spans="1:8">
      <c r="A27" t="s">
        <v>77</v>
      </c>
      <c r="B27" t="s">
        <v>100</v>
      </c>
      <c r="C27" t="s">
        <v>1796</v>
      </c>
      <c r="D27" t="str">
        <f t="shared" si="0"/>
        <v/>
      </c>
      <c r="E27" t="str">
        <f t="shared" si="1"/>
        <v/>
      </c>
      <c r="F27" t="str">
        <f t="shared" si="2"/>
        <v/>
      </c>
      <c r="G27" t="str">
        <f t="shared" si="3"/>
        <v/>
      </c>
      <c r="H27" t="str">
        <f t="shared" si="4"/>
        <v/>
      </c>
    </row>
    <row r="28" spans="1:8">
      <c r="B28" t="s">
        <v>80</v>
      </c>
      <c r="C28" t="s">
        <v>1801</v>
      </c>
      <c r="D28" t="str">
        <f t="shared" si="0"/>
        <v/>
      </c>
      <c r="E28" t="str">
        <f t="shared" si="1"/>
        <v/>
      </c>
      <c r="F28" t="str">
        <f t="shared" si="2"/>
        <v/>
      </c>
      <c r="G28" t="str">
        <f t="shared" si="3"/>
        <v/>
      </c>
      <c r="H28" t="str">
        <f t="shared" si="4"/>
        <v/>
      </c>
    </row>
    <row r="29" spans="1:8">
      <c r="B29" t="s">
        <v>101</v>
      </c>
      <c r="C29" t="s">
        <v>104</v>
      </c>
      <c r="D29" t="str">
        <f t="shared" si="0"/>
        <v/>
      </c>
      <c r="E29" t="str">
        <f t="shared" si="1"/>
        <v/>
      </c>
      <c r="F29" t="str">
        <f t="shared" si="2"/>
        <v/>
      </c>
      <c r="G29" t="str">
        <f t="shared" si="3"/>
        <v/>
      </c>
      <c r="H29" t="str">
        <f t="shared" si="4"/>
        <v/>
      </c>
    </row>
    <row r="30" spans="1:8">
      <c r="D30" t="str">
        <f t="shared" si="0"/>
        <v/>
      </c>
      <c r="E30" t="str">
        <f t="shared" si="1"/>
        <v/>
      </c>
      <c r="F30" t="str">
        <f t="shared" si="2"/>
        <v/>
      </c>
      <c r="G30" t="str">
        <f t="shared" si="3"/>
        <v/>
      </c>
      <c r="H30" t="str">
        <f t="shared" si="4"/>
        <v/>
      </c>
    </row>
    <row r="31" spans="1:8">
      <c r="D31" t="str">
        <f t="shared" si="0"/>
        <v/>
      </c>
      <c r="E31" t="str">
        <f t="shared" si="1"/>
        <v/>
      </c>
      <c r="F31" t="str">
        <f t="shared" si="2"/>
        <v/>
      </c>
      <c r="G31" t="str">
        <f t="shared" si="3"/>
        <v/>
      </c>
      <c r="H31" t="str">
        <f t="shared" si="4"/>
        <v/>
      </c>
    </row>
    <row r="32" spans="1:8">
      <c r="D32" t="str">
        <f t="shared" si="0"/>
        <v/>
      </c>
      <c r="E32" t="str">
        <f t="shared" si="1"/>
        <v/>
      </c>
      <c r="F32" t="str">
        <f t="shared" si="2"/>
        <v/>
      </c>
      <c r="G32" t="str">
        <f t="shared" si="3"/>
        <v/>
      </c>
      <c r="H32" t="str">
        <f t="shared" si="4"/>
        <v/>
      </c>
    </row>
    <row r="33" spans="1:8">
      <c r="C33" t="s">
        <v>86</v>
      </c>
      <c r="D33" t="str">
        <f t="shared" si="0"/>
        <v/>
      </c>
      <c r="E33" t="str">
        <f t="shared" si="1"/>
        <v/>
      </c>
      <c r="F33" t="str">
        <f t="shared" si="2"/>
        <v/>
      </c>
      <c r="G33" t="str">
        <f t="shared" si="3"/>
        <v/>
      </c>
      <c r="H33" t="str">
        <f t="shared" si="4"/>
        <v/>
      </c>
    </row>
    <row r="34" spans="1:8">
      <c r="A34" t="s">
        <v>76</v>
      </c>
      <c r="B34" t="s">
        <v>78</v>
      </c>
      <c r="C34" t="s">
        <v>106</v>
      </c>
      <c r="D34" t="str">
        <f t="shared" si="0"/>
        <v>x</v>
      </c>
      <c r="E34" t="str">
        <f t="shared" si="1"/>
        <v>New</v>
      </c>
      <c r="F34" t="str">
        <f t="shared" si="2"/>
        <v>Sealed</v>
      </c>
      <c r="G34" t="str">
        <f t="shared" si="3"/>
        <v>4000040 Inside Tour (LIT) Exclusive 2023 Edition - LEGO Fire Engine</v>
      </c>
      <c r="H34" t="str">
        <f t="shared" si="4"/>
        <v>(EUR 6,000.00)</v>
      </c>
    </row>
    <row r="35" spans="1:8">
      <c r="A35" t="s">
        <v>77</v>
      </c>
      <c r="B35" t="s">
        <v>105</v>
      </c>
      <c r="C35" t="s">
        <v>1796</v>
      </c>
      <c r="D35" t="str">
        <f t="shared" si="0"/>
        <v/>
      </c>
      <c r="E35" t="str">
        <f t="shared" si="1"/>
        <v/>
      </c>
      <c r="F35" t="str">
        <f t="shared" si="2"/>
        <v/>
      </c>
      <c r="G35" t="str">
        <f t="shared" si="3"/>
        <v/>
      </c>
      <c r="H35" t="str">
        <f t="shared" si="4"/>
        <v/>
      </c>
    </row>
    <row r="36" spans="1:8">
      <c r="B36" t="s">
        <v>80</v>
      </c>
      <c r="C36" t="s">
        <v>1802</v>
      </c>
      <c r="D36" t="str">
        <f t="shared" si="0"/>
        <v/>
      </c>
      <c r="E36" t="str">
        <f t="shared" si="1"/>
        <v/>
      </c>
      <c r="F36" t="str">
        <f t="shared" si="2"/>
        <v/>
      </c>
      <c r="G36" t="str">
        <f t="shared" si="3"/>
        <v/>
      </c>
      <c r="H36" t="str">
        <f t="shared" si="4"/>
        <v/>
      </c>
    </row>
    <row r="37" spans="1:8">
      <c r="B37" t="s">
        <v>91</v>
      </c>
      <c r="C37" t="s">
        <v>108</v>
      </c>
      <c r="D37" t="str">
        <f t="shared" si="0"/>
        <v/>
      </c>
      <c r="E37" t="str">
        <f t="shared" si="1"/>
        <v/>
      </c>
      <c r="F37" t="str">
        <f t="shared" si="2"/>
        <v/>
      </c>
      <c r="G37" t="str">
        <f t="shared" si="3"/>
        <v/>
      </c>
      <c r="H37" t="str">
        <f t="shared" si="4"/>
        <v/>
      </c>
    </row>
    <row r="38" spans="1:8">
      <c r="D38" t="str">
        <f t="shared" si="0"/>
        <v/>
      </c>
      <c r="E38" t="str">
        <f t="shared" si="1"/>
        <v/>
      </c>
      <c r="F38" t="str">
        <f t="shared" si="2"/>
        <v/>
      </c>
      <c r="G38" t="str">
        <f t="shared" si="3"/>
        <v/>
      </c>
      <c r="H38" t="str">
        <f t="shared" si="4"/>
        <v/>
      </c>
    </row>
    <row r="39" spans="1:8">
      <c r="D39" t="str">
        <f t="shared" si="0"/>
        <v/>
      </c>
      <c r="E39" t="str">
        <f t="shared" si="1"/>
        <v/>
      </c>
      <c r="F39" t="str">
        <f t="shared" si="2"/>
        <v/>
      </c>
      <c r="G39" t="str">
        <f t="shared" si="3"/>
        <v/>
      </c>
      <c r="H39" t="str">
        <f t="shared" si="4"/>
        <v/>
      </c>
    </row>
    <row r="40" spans="1:8">
      <c r="D40" t="str">
        <f t="shared" si="0"/>
        <v/>
      </c>
      <c r="E40" t="str">
        <f t="shared" si="1"/>
        <v/>
      </c>
      <c r="F40" t="str">
        <f t="shared" si="2"/>
        <v/>
      </c>
      <c r="G40" t="str">
        <f t="shared" si="3"/>
        <v/>
      </c>
      <c r="H40" t="str">
        <f t="shared" si="4"/>
        <v/>
      </c>
    </row>
    <row r="41" spans="1:8">
      <c r="C41" t="s">
        <v>86</v>
      </c>
      <c r="D41" t="str">
        <f t="shared" si="0"/>
        <v/>
      </c>
      <c r="E41" t="str">
        <f t="shared" si="1"/>
        <v/>
      </c>
      <c r="F41" t="str">
        <f t="shared" si="2"/>
        <v/>
      </c>
      <c r="G41" t="str">
        <f t="shared" si="3"/>
        <v/>
      </c>
      <c r="H41" t="str">
        <f t="shared" si="4"/>
        <v/>
      </c>
    </row>
    <row r="42" spans="1:8">
      <c r="A42" t="s">
        <v>76</v>
      </c>
      <c r="B42" t="s">
        <v>88</v>
      </c>
      <c r="C42" t="s">
        <v>97</v>
      </c>
      <c r="D42" t="str">
        <f t="shared" si="0"/>
        <v>x</v>
      </c>
      <c r="E42" t="str">
        <f t="shared" si="1"/>
        <v>New</v>
      </c>
      <c r="F42" t="str">
        <f t="shared" si="2"/>
        <v>Complete</v>
      </c>
      <c r="G42" t="str">
        <f t="shared" si="3"/>
        <v>7750 Steam Engine</v>
      </c>
      <c r="H42" t="str">
        <f t="shared" si="4"/>
        <v>(EUR 5,499.99)</v>
      </c>
    </row>
    <row r="43" spans="1:8">
      <c r="A43" t="s">
        <v>87</v>
      </c>
      <c r="B43" t="s">
        <v>109</v>
      </c>
      <c r="C43" t="s">
        <v>1796</v>
      </c>
      <c r="D43" t="str">
        <f t="shared" si="0"/>
        <v/>
      </c>
      <c r="E43" t="str">
        <f t="shared" si="1"/>
        <v/>
      </c>
      <c r="F43" t="str">
        <f t="shared" si="2"/>
        <v/>
      </c>
      <c r="G43" t="str">
        <f t="shared" si="3"/>
        <v/>
      </c>
      <c r="H43" t="str">
        <f t="shared" si="4"/>
        <v/>
      </c>
    </row>
    <row r="44" spans="1:8">
      <c r="B44" t="s">
        <v>90</v>
      </c>
      <c r="C44" t="s">
        <v>1803</v>
      </c>
      <c r="D44" t="str">
        <f t="shared" si="0"/>
        <v/>
      </c>
      <c r="E44" t="str">
        <f t="shared" si="1"/>
        <v/>
      </c>
      <c r="F44" t="str">
        <f t="shared" si="2"/>
        <v/>
      </c>
      <c r="G44" t="str">
        <f t="shared" si="3"/>
        <v/>
      </c>
      <c r="H44" t="str">
        <f t="shared" si="4"/>
        <v/>
      </c>
    </row>
    <row r="45" spans="1:8">
      <c r="B45" t="s">
        <v>96</v>
      </c>
      <c r="C45" t="s">
        <v>111</v>
      </c>
      <c r="D45" t="str">
        <f t="shared" si="0"/>
        <v/>
      </c>
      <c r="E45" t="str">
        <f t="shared" si="1"/>
        <v/>
      </c>
      <c r="F45" t="str">
        <f t="shared" si="2"/>
        <v/>
      </c>
      <c r="G45" t="str">
        <f t="shared" si="3"/>
        <v/>
      </c>
      <c r="H45" t="str">
        <f t="shared" si="4"/>
        <v/>
      </c>
    </row>
    <row r="46" spans="1:8">
      <c r="D46" t="str">
        <f t="shared" si="0"/>
        <v/>
      </c>
      <c r="E46" t="str">
        <f t="shared" si="1"/>
        <v/>
      </c>
      <c r="F46" t="str">
        <f t="shared" si="2"/>
        <v/>
      </c>
      <c r="G46" t="str">
        <f t="shared" si="3"/>
        <v/>
      </c>
      <c r="H46" t="str">
        <f t="shared" si="4"/>
        <v/>
      </c>
    </row>
    <row r="47" spans="1:8">
      <c r="D47" t="str">
        <f t="shared" si="0"/>
        <v/>
      </c>
      <c r="E47" t="str">
        <f t="shared" si="1"/>
        <v/>
      </c>
      <c r="F47" t="str">
        <f t="shared" si="2"/>
        <v/>
      </c>
      <c r="G47" t="str">
        <f t="shared" si="3"/>
        <v/>
      </c>
      <c r="H47" t="str">
        <f t="shared" si="4"/>
        <v/>
      </c>
    </row>
    <row r="48" spans="1:8">
      <c r="D48" t="str">
        <f t="shared" si="0"/>
        <v/>
      </c>
      <c r="E48" t="str">
        <f t="shared" si="1"/>
        <v/>
      </c>
      <c r="F48" t="str">
        <f t="shared" si="2"/>
        <v/>
      </c>
      <c r="G48" t="str">
        <f t="shared" si="3"/>
        <v/>
      </c>
      <c r="H48" t="str">
        <f t="shared" si="4"/>
        <v/>
      </c>
    </row>
    <row r="49" spans="1:8">
      <c r="C49" t="s">
        <v>86</v>
      </c>
      <c r="D49" t="str">
        <f t="shared" si="0"/>
        <v/>
      </c>
      <c r="E49" t="str">
        <f t="shared" si="1"/>
        <v/>
      </c>
      <c r="F49" t="str">
        <f t="shared" si="2"/>
        <v/>
      </c>
      <c r="G49" t="str">
        <f t="shared" si="3"/>
        <v/>
      </c>
      <c r="H49" t="str">
        <f t="shared" si="4"/>
        <v/>
      </c>
    </row>
    <row r="50" spans="1:8">
      <c r="A50" t="s">
        <v>76</v>
      </c>
      <c r="B50" t="s">
        <v>88</v>
      </c>
      <c r="C50" t="s">
        <v>114</v>
      </c>
      <c r="D50" t="str">
        <f t="shared" si="0"/>
        <v>x</v>
      </c>
      <c r="E50" t="str">
        <f t="shared" si="1"/>
        <v>New</v>
      </c>
      <c r="F50" t="str">
        <f t="shared" si="2"/>
        <v>Complete</v>
      </c>
      <c r="G50" t="str">
        <f t="shared" si="3"/>
        <v>7750 Steam Engine</v>
      </c>
      <c r="H50" t="str">
        <f t="shared" si="4"/>
        <v>(EUR 4,999.99)</v>
      </c>
    </row>
    <row r="51" spans="1:8">
      <c r="A51" t="s">
        <v>87</v>
      </c>
      <c r="B51" t="s">
        <v>112</v>
      </c>
      <c r="C51" t="s">
        <v>1796</v>
      </c>
      <c r="D51" t="str">
        <f t="shared" si="0"/>
        <v/>
      </c>
      <c r="E51" t="str">
        <f t="shared" si="1"/>
        <v/>
      </c>
      <c r="F51" t="str">
        <f t="shared" si="2"/>
        <v/>
      </c>
      <c r="G51" t="str">
        <f t="shared" si="3"/>
        <v/>
      </c>
      <c r="H51" t="str">
        <f t="shared" si="4"/>
        <v/>
      </c>
    </row>
    <row r="52" spans="1:8">
      <c r="B52" t="s">
        <v>90</v>
      </c>
      <c r="C52" t="s">
        <v>1804</v>
      </c>
      <c r="D52" t="str">
        <f t="shared" si="0"/>
        <v/>
      </c>
      <c r="E52" t="str">
        <f t="shared" si="1"/>
        <v/>
      </c>
      <c r="F52" t="str">
        <f t="shared" si="2"/>
        <v/>
      </c>
      <c r="G52" t="str">
        <f t="shared" si="3"/>
        <v/>
      </c>
      <c r="H52" t="str">
        <f t="shared" si="4"/>
        <v/>
      </c>
    </row>
    <row r="53" spans="1:8">
      <c r="B53" t="s">
        <v>113</v>
      </c>
      <c r="C53" t="s">
        <v>116</v>
      </c>
      <c r="D53" t="str">
        <f t="shared" si="0"/>
        <v/>
      </c>
      <c r="E53" t="str">
        <f t="shared" si="1"/>
        <v/>
      </c>
      <c r="F53" t="str">
        <f t="shared" si="2"/>
        <v/>
      </c>
      <c r="G53" t="str">
        <f t="shared" si="3"/>
        <v/>
      </c>
      <c r="H53" t="str">
        <f t="shared" si="4"/>
        <v/>
      </c>
    </row>
    <row r="54" spans="1:8">
      <c r="D54" t="str">
        <f t="shared" si="0"/>
        <v/>
      </c>
      <c r="E54" t="str">
        <f t="shared" si="1"/>
        <v/>
      </c>
      <c r="F54" t="str">
        <f t="shared" si="2"/>
        <v/>
      </c>
      <c r="G54" t="str">
        <f t="shared" si="3"/>
        <v/>
      </c>
      <c r="H54" t="str">
        <f t="shared" si="4"/>
        <v/>
      </c>
    </row>
    <row r="55" spans="1:8">
      <c r="D55" t="str">
        <f t="shared" si="0"/>
        <v/>
      </c>
      <c r="E55" t="str">
        <f t="shared" si="1"/>
        <v/>
      </c>
      <c r="F55" t="str">
        <f t="shared" si="2"/>
        <v/>
      </c>
      <c r="G55" t="str">
        <f t="shared" si="3"/>
        <v/>
      </c>
      <c r="H55" t="str">
        <f t="shared" si="4"/>
        <v/>
      </c>
    </row>
    <row r="56" spans="1:8">
      <c r="D56" t="str">
        <f t="shared" si="0"/>
        <v/>
      </c>
      <c r="E56" t="str">
        <f t="shared" si="1"/>
        <v/>
      </c>
      <c r="F56" t="str">
        <f t="shared" si="2"/>
        <v/>
      </c>
      <c r="G56" t="str">
        <f t="shared" si="3"/>
        <v/>
      </c>
      <c r="H56" t="str">
        <f t="shared" si="4"/>
        <v/>
      </c>
    </row>
    <row r="57" spans="1:8">
      <c r="C57" t="s">
        <v>86</v>
      </c>
      <c r="D57" t="str">
        <f t="shared" si="0"/>
        <v/>
      </c>
      <c r="E57" t="str">
        <f t="shared" si="1"/>
        <v/>
      </c>
      <c r="F57" t="str">
        <f t="shared" si="2"/>
        <v/>
      </c>
      <c r="G57" t="str">
        <f t="shared" si="3"/>
        <v/>
      </c>
      <c r="H57" t="str">
        <f t="shared" si="4"/>
        <v/>
      </c>
    </row>
    <row r="58" spans="1:8">
      <c r="A58" t="s">
        <v>117</v>
      </c>
      <c r="B58" t="s">
        <v>88</v>
      </c>
      <c r="C58" t="s">
        <v>119</v>
      </c>
      <c r="D58" t="str">
        <f t="shared" si="0"/>
        <v>x</v>
      </c>
      <c r="E58" t="str">
        <f t="shared" si="1"/>
        <v>Used</v>
      </c>
      <c r="F58" t="str">
        <f t="shared" si="2"/>
        <v>Complete</v>
      </c>
      <c r="G58" t="str">
        <f t="shared" si="3"/>
        <v>7750 Steam Engine</v>
      </c>
      <c r="H58" t="str">
        <f t="shared" si="4"/>
        <v>(EUR 1,950.00)</v>
      </c>
    </row>
    <row r="59" spans="1:8">
      <c r="A59" t="s">
        <v>87</v>
      </c>
      <c r="B59" t="s">
        <v>118</v>
      </c>
      <c r="C59" t="s">
        <v>1796</v>
      </c>
      <c r="D59" t="str">
        <f t="shared" si="0"/>
        <v/>
      </c>
      <c r="E59" t="str">
        <f t="shared" si="1"/>
        <v/>
      </c>
      <c r="F59" t="str">
        <f t="shared" si="2"/>
        <v/>
      </c>
      <c r="G59" t="str">
        <f t="shared" si="3"/>
        <v/>
      </c>
      <c r="H59" t="str">
        <f t="shared" si="4"/>
        <v/>
      </c>
    </row>
    <row r="60" spans="1:8">
      <c r="B60" t="s">
        <v>90</v>
      </c>
      <c r="C60" t="s">
        <v>1805</v>
      </c>
      <c r="D60" t="str">
        <f t="shared" si="0"/>
        <v/>
      </c>
      <c r="E60" t="str">
        <f t="shared" si="1"/>
        <v/>
      </c>
      <c r="F60" t="str">
        <f t="shared" si="2"/>
        <v/>
      </c>
      <c r="G60" t="str">
        <f t="shared" si="3"/>
        <v/>
      </c>
      <c r="H60" t="str">
        <f t="shared" si="4"/>
        <v/>
      </c>
    </row>
    <row r="61" spans="1:8">
      <c r="B61" t="s">
        <v>91</v>
      </c>
      <c r="C61" t="s">
        <v>121</v>
      </c>
      <c r="D61" t="str">
        <f t="shared" si="0"/>
        <v/>
      </c>
      <c r="E61" t="str">
        <f t="shared" si="1"/>
        <v/>
      </c>
      <c r="F61" t="str">
        <f t="shared" si="2"/>
        <v/>
      </c>
      <c r="G61" t="str">
        <f t="shared" si="3"/>
        <v/>
      </c>
      <c r="H61" t="str">
        <f t="shared" si="4"/>
        <v/>
      </c>
    </row>
    <row r="62" spans="1:8">
      <c r="D62" t="str">
        <f t="shared" si="0"/>
        <v/>
      </c>
      <c r="E62" t="str">
        <f t="shared" si="1"/>
        <v/>
      </c>
      <c r="F62" t="str">
        <f t="shared" si="2"/>
        <v/>
      </c>
      <c r="G62" t="str">
        <f t="shared" si="3"/>
        <v/>
      </c>
      <c r="H62" t="str">
        <f t="shared" si="4"/>
        <v/>
      </c>
    </row>
    <row r="63" spans="1:8">
      <c r="D63" t="str">
        <f t="shared" si="0"/>
        <v/>
      </c>
      <c r="E63" t="str">
        <f t="shared" si="1"/>
        <v/>
      </c>
      <c r="F63" t="str">
        <f t="shared" si="2"/>
        <v/>
      </c>
      <c r="G63" t="str">
        <f t="shared" si="3"/>
        <v/>
      </c>
      <c r="H63" t="str">
        <f t="shared" si="4"/>
        <v/>
      </c>
    </row>
    <row r="64" spans="1:8">
      <c r="D64" t="str">
        <f t="shared" si="0"/>
        <v/>
      </c>
      <c r="E64" t="str">
        <f t="shared" si="1"/>
        <v/>
      </c>
      <c r="F64" t="str">
        <f t="shared" si="2"/>
        <v/>
      </c>
      <c r="G64" t="str">
        <f t="shared" si="3"/>
        <v/>
      </c>
      <c r="H64" t="str">
        <f t="shared" si="4"/>
        <v/>
      </c>
    </row>
    <row r="65" spans="1:8">
      <c r="C65" t="s">
        <v>86</v>
      </c>
      <c r="D65" t="str">
        <f t="shared" si="0"/>
        <v/>
      </c>
      <c r="E65" t="str">
        <f t="shared" si="1"/>
        <v/>
      </c>
      <c r="F65" t="str">
        <f t="shared" si="2"/>
        <v/>
      </c>
      <c r="G65" t="str">
        <f t="shared" si="3"/>
        <v/>
      </c>
      <c r="H65" t="str">
        <f t="shared" si="4"/>
        <v/>
      </c>
    </row>
    <row r="66" spans="1:8">
      <c r="A66" t="s">
        <v>117</v>
      </c>
      <c r="B66" t="s">
        <v>88</v>
      </c>
      <c r="C66" t="s">
        <v>123</v>
      </c>
      <c r="D66" t="str">
        <f t="shared" si="0"/>
        <v>x</v>
      </c>
      <c r="E66" t="str">
        <f t="shared" si="1"/>
        <v>Used</v>
      </c>
      <c r="F66" t="str">
        <f t="shared" si="2"/>
        <v>Complete</v>
      </c>
      <c r="G66" t="str">
        <f t="shared" si="3"/>
        <v>7750 Steam Engine</v>
      </c>
      <c r="H66" t="str">
        <f t="shared" si="4"/>
        <v>(EUR 1,500.00)</v>
      </c>
    </row>
    <row r="67" spans="1:8">
      <c r="A67" t="s">
        <v>87</v>
      </c>
      <c r="B67" t="s">
        <v>122</v>
      </c>
      <c r="C67" t="s">
        <v>1796</v>
      </c>
      <c r="D67" t="str">
        <f t="shared" ref="D67:D130" si="5">IF(AND(A67&lt;&gt;"",A68&lt;&gt;"",A69=""),"x","")</f>
        <v/>
      </c>
      <c r="E67" t="str">
        <f t="shared" ref="E67:E130" si="6">IF($D67="x",A67,"")</f>
        <v/>
      </c>
      <c r="F67" t="str">
        <f t="shared" ref="F67:F130" si="7">IF($D67="x",A68,"")</f>
        <v/>
      </c>
      <c r="G67" t="str">
        <f t="shared" ref="G67:G130" si="8">IF($D67="x",B67,"")</f>
        <v/>
      </c>
      <c r="H67" t="str">
        <f t="shared" ref="H67:H130" si="9">IF($D67="x",C70,"")</f>
        <v/>
      </c>
    </row>
    <row r="68" spans="1:8">
      <c r="B68" t="s">
        <v>90</v>
      </c>
      <c r="C68" t="s">
        <v>1806</v>
      </c>
      <c r="D68" t="str">
        <f t="shared" si="5"/>
        <v/>
      </c>
      <c r="E68" t="str">
        <f t="shared" si="6"/>
        <v/>
      </c>
      <c r="F68" t="str">
        <f t="shared" si="7"/>
        <v/>
      </c>
      <c r="G68" t="str">
        <f t="shared" si="8"/>
        <v/>
      </c>
      <c r="H68" t="str">
        <f t="shared" si="9"/>
        <v/>
      </c>
    </row>
    <row r="69" spans="1:8">
      <c r="B69" t="s">
        <v>91</v>
      </c>
      <c r="C69" t="s">
        <v>125</v>
      </c>
      <c r="D69" t="str">
        <f t="shared" si="5"/>
        <v/>
      </c>
      <c r="E69" t="str">
        <f t="shared" si="6"/>
        <v/>
      </c>
      <c r="F69" t="str">
        <f t="shared" si="7"/>
        <v/>
      </c>
      <c r="G69" t="str">
        <f t="shared" si="8"/>
        <v/>
      </c>
      <c r="H69" t="str">
        <f t="shared" si="9"/>
        <v/>
      </c>
    </row>
    <row r="70" spans="1:8">
      <c r="D70" t="str">
        <f t="shared" si="5"/>
        <v/>
      </c>
      <c r="E70" t="str">
        <f t="shared" si="6"/>
        <v/>
      </c>
      <c r="F70" t="str">
        <f t="shared" si="7"/>
        <v/>
      </c>
      <c r="G70" t="str">
        <f t="shared" si="8"/>
        <v/>
      </c>
      <c r="H70" t="str">
        <f t="shared" si="9"/>
        <v/>
      </c>
    </row>
    <row r="71" spans="1:8">
      <c r="D71" t="str">
        <f t="shared" si="5"/>
        <v/>
      </c>
      <c r="E71" t="str">
        <f t="shared" si="6"/>
        <v/>
      </c>
      <c r="F71" t="str">
        <f t="shared" si="7"/>
        <v/>
      </c>
      <c r="G71" t="str">
        <f t="shared" si="8"/>
        <v/>
      </c>
      <c r="H71" t="str">
        <f t="shared" si="9"/>
        <v/>
      </c>
    </row>
    <row r="72" spans="1:8">
      <c r="D72" t="str">
        <f t="shared" si="5"/>
        <v/>
      </c>
      <c r="E72" t="str">
        <f t="shared" si="6"/>
        <v/>
      </c>
      <c r="F72" t="str">
        <f t="shared" si="7"/>
        <v/>
      </c>
      <c r="G72" t="str">
        <f t="shared" si="8"/>
        <v/>
      </c>
      <c r="H72" t="str">
        <f t="shared" si="9"/>
        <v/>
      </c>
    </row>
    <row r="73" spans="1:8">
      <c r="C73" t="s">
        <v>86</v>
      </c>
      <c r="D73" t="str">
        <f t="shared" si="5"/>
        <v/>
      </c>
      <c r="E73" t="str">
        <f t="shared" si="6"/>
        <v/>
      </c>
      <c r="F73" t="str">
        <f t="shared" si="7"/>
        <v/>
      </c>
      <c r="G73" t="str">
        <f t="shared" si="8"/>
        <v/>
      </c>
      <c r="H73" t="str">
        <f t="shared" si="9"/>
        <v/>
      </c>
    </row>
    <row r="74" spans="1:8">
      <c r="A74" t="s">
        <v>117</v>
      </c>
      <c r="B74" t="s">
        <v>88</v>
      </c>
      <c r="C74" t="s">
        <v>128</v>
      </c>
      <c r="D74" t="str">
        <f t="shared" si="5"/>
        <v>x</v>
      </c>
      <c r="E74" t="str">
        <f t="shared" si="6"/>
        <v>Used</v>
      </c>
      <c r="F74" t="str">
        <f t="shared" si="7"/>
        <v>Complete</v>
      </c>
      <c r="G74" t="str">
        <f t="shared" si="8"/>
        <v>7750 Steam Engine</v>
      </c>
      <c r="H74" t="str">
        <f t="shared" si="9"/>
        <v>(US $1,499.99)</v>
      </c>
    </row>
    <row r="75" spans="1:8">
      <c r="A75" t="s">
        <v>87</v>
      </c>
      <c r="B75" t="s">
        <v>126</v>
      </c>
      <c r="C75" t="s">
        <v>1796</v>
      </c>
      <c r="D75" t="str">
        <f t="shared" si="5"/>
        <v/>
      </c>
      <c r="E75" t="str">
        <f t="shared" si="6"/>
        <v/>
      </c>
      <c r="F75" t="str">
        <f t="shared" si="7"/>
        <v/>
      </c>
      <c r="G75" t="str">
        <f t="shared" si="8"/>
        <v/>
      </c>
      <c r="H75" t="str">
        <f t="shared" si="9"/>
        <v/>
      </c>
    </row>
    <row r="76" spans="1:8">
      <c r="B76" t="s">
        <v>90</v>
      </c>
      <c r="C76" t="s">
        <v>1807</v>
      </c>
      <c r="D76" t="str">
        <f t="shared" si="5"/>
        <v/>
      </c>
      <c r="E76" t="str">
        <f t="shared" si="6"/>
        <v/>
      </c>
      <c r="F76" t="str">
        <f t="shared" si="7"/>
        <v/>
      </c>
      <c r="G76" t="str">
        <f t="shared" si="8"/>
        <v/>
      </c>
      <c r="H76" t="str">
        <f t="shared" si="9"/>
        <v/>
      </c>
    </row>
    <row r="77" spans="1:8">
      <c r="B77" t="s">
        <v>127</v>
      </c>
      <c r="C77" t="s">
        <v>130</v>
      </c>
      <c r="D77" t="str">
        <f t="shared" si="5"/>
        <v/>
      </c>
      <c r="E77" t="str">
        <f t="shared" si="6"/>
        <v/>
      </c>
      <c r="F77" t="str">
        <f t="shared" si="7"/>
        <v/>
      </c>
      <c r="G77" t="str">
        <f t="shared" si="8"/>
        <v/>
      </c>
      <c r="H77" t="str">
        <f t="shared" si="9"/>
        <v/>
      </c>
    </row>
    <row r="78" spans="1:8">
      <c r="D78" t="str">
        <f t="shared" si="5"/>
        <v/>
      </c>
      <c r="E78" t="str">
        <f t="shared" si="6"/>
        <v/>
      </c>
      <c r="F78" t="str">
        <f t="shared" si="7"/>
        <v/>
      </c>
      <c r="G78" t="str">
        <f t="shared" si="8"/>
        <v/>
      </c>
      <c r="H78" t="str">
        <f t="shared" si="9"/>
        <v/>
      </c>
    </row>
    <row r="79" spans="1:8">
      <c r="D79" t="str">
        <f t="shared" si="5"/>
        <v/>
      </c>
      <c r="E79" t="str">
        <f t="shared" si="6"/>
        <v/>
      </c>
      <c r="F79" t="str">
        <f t="shared" si="7"/>
        <v/>
      </c>
      <c r="G79" t="str">
        <f t="shared" si="8"/>
        <v/>
      </c>
      <c r="H79" t="str">
        <f t="shared" si="9"/>
        <v/>
      </c>
    </row>
    <row r="80" spans="1:8">
      <c r="D80" t="str">
        <f t="shared" si="5"/>
        <v/>
      </c>
      <c r="E80" t="str">
        <f t="shared" si="6"/>
        <v/>
      </c>
      <c r="F80" t="str">
        <f t="shared" si="7"/>
        <v/>
      </c>
      <c r="G80" t="str">
        <f t="shared" si="8"/>
        <v/>
      </c>
      <c r="H80" t="str">
        <f t="shared" si="9"/>
        <v/>
      </c>
    </row>
    <row r="81" spans="1:8">
      <c r="C81" t="s">
        <v>86</v>
      </c>
      <c r="D81" t="str">
        <f t="shared" si="5"/>
        <v/>
      </c>
      <c r="E81" t="str">
        <f t="shared" si="6"/>
        <v/>
      </c>
      <c r="F81" t="str">
        <f t="shared" si="7"/>
        <v/>
      </c>
      <c r="G81" t="str">
        <f t="shared" si="8"/>
        <v/>
      </c>
      <c r="H81" t="str">
        <f t="shared" si="9"/>
        <v/>
      </c>
    </row>
    <row r="82" spans="1:8">
      <c r="A82" t="s">
        <v>76</v>
      </c>
      <c r="B82" t="s">
        <v>131</v>
      </c>
      <c r="C82" t="s">
        <v>135</v>
      </c>
      <c r="D82" t="str">
        <f t="shared" si="5"/>
        <v>x</v>
      </c>
      <c r="E82" t="str">
        <f t="shared" si="6"/>
        <v>New</v>
      </c>
      <c r="F82" t="str">
        <f t="shared" si="7"/>
        <v>Complete</v>
      </c>
      <c r="G82" t="str">
        <f t="shared" si="8"/>
        <v>910033 Old Train Engine Shed</v>
      </c>
      <c r="H82" t="str">
        <f t="shared" si="9"/>
        <v>(GBP 750.00)</v>
      </c>
    </row>
    <row r="83" spans="1:8">
      <c r="A83" t="s">
        <v>87</v>
      </c>
      <c r="B83" t="s">
        <v>132</v>
      </c>
      <c r="C83" t="s">
        <v>1796</v>
      </c>
      <c r="D83" t="str">
        <f t="shared" si="5"/>
        <v/>
      </c>
      <c r="E83" t="str">
        <f t="shared" si="6"/>
        <v/>
      </c>
      <c r="F83" t="str">
        <f t="shared" si="7"/>
        <v/>
      </c>
      <c r="G83" t="str">
        <f t="shared" si="8"/>
        <v/>
      </c>
      <c r="H83" t="str">
        <f t="shared" si="9"/>
        <v/>
      </c>
    </row>
    <row r="84" spans="1:8">
      <c r="B84" t="s">
        <v>133</v>
      </c>
      <c r="C84" t="s">
        <v>1808</v>
      </c>
      <c r="D84" t="str">
        <f t="shared" si="5"/>
        <v/>
      </c>
      <c r="E84" t="str">
        <f t="shared" si="6"/>
        <v/>
      </c>
      <c r="F84" t="str">
        <f t="shared" si="7"/>
        <v/>
      </c>
      <c r="G84" t="str">
        <f t="shared" si="8"/>
        <v/>
      </c>
      <c r="H84" t="str">
        <f t="shared" si="9"/>
        <v/>
      </c>
    </row>
    <row r="85" spans="1:8">
      <c r="B85" t="s">
        <v>134</v>
      </c>
      <c r="C85" t="s">
        <v>137</v>
      </c>
      <c r="D85" t="str">
        <f t="shared" si="5"/>
        <v/>
      </c>
      <c r="E85" t="str">
        <f t="shared" si="6"/>
        <v/>
      </c>
      <c r="F85" t="str">
        <f t="shared" si="7"/>
        <v/>
      </c>
      <c r="G85" t="str">
        <f t="shared" si="8"/>
        <v/>
      </c>
      <c r="H85" t="str">
        <f t="shared" si="9"/>
        <v/>
      </c>
    </row>
    <row r="86" spans="1:8">
      <c r="D86" t="str">
        <f t="shared" si="5"/>
        <v/>
      </c>
      <c r="E86" t="str">
        <f t="shared" si="6"/>
        <v/>
      </c>
      <c r="F86" t="str">
        <f t="shared" si="7"/>
        <v/>
      </c>
      <c r="G86" t="str">
        <f t="shared" si="8"/>
        <v/>
      </c>
      <c r="H86" t="str">
        <f t="shared" si="9"/>
        <v/>
      </c>
    </row>
    <row r="87" spans="1:8">
      <c r="D87" t="str">
        <f t="shared" si="5"/>
        <v/>
      </c>
      <c r="E87" t="str">
        <f t="shared" si="6"/>
        <v/>
      </c>
      <c r="F87" t="str">
        <f t="shared" si="7"/>
        <v/>
      </c>
      <c r="G87" t="str">
        <f t="shared" si="8"/>
        <v/>
      </c>
      <c r="H87" t="str">
        <f t="shared" si="9"/>
        <v/>
      </c>
    </row>
    <row r="88" spans="1:8">
      <c r="D88" t="str">
        <f t="shared" si="5"/>
        <v/>
      </c>
      <c r="E88" t="str">
        <f t="shared" si="6"/>
        <v/>
      </c>
      <c r="F88" t="str">
        <f t="shared" si="7"/>
        <v/>
      </c>
      <c r="G88" t="str">
        <f t="shared" si="8"/>
        <v/>
      </c>
      <c r="H88" t="str">
        <f t="shared" si="9"/>
        <v/>
      </c>
    </row>
    <row r="89" spans="1:8">
      <c r="C89" t="s">
        <v>86</v>
      </c>
      <c r="D89" t="str">
        <f t="shared" si="5"/>
        <v/>
      </c>
      <c r="E89" t="str">
        <f t="shared" si="6"/>
        <v/>
      </c>
      <c r="F89" t="str">
        <f t="shared" si="7"/>
        <v/>
      </c>
      <c r="G89" t="str">
        <f t="shared" si="8"/>
        <v/>
      </c>
      <c r="H89" t="str">
        <f t="shared" si="9"/>
        <v/>
      </c>
    </row>
    <row r="90" spans="1:8">
      <c r="A90" t="s">
        <v>117</v>
      </c>
      <c r="B90" t="s">
        <v>138</v>
      </c>
      <c r="C90" t="s">
        <v>142</v>
      </c>
      <c r="D90" t="str">
        <f t="shared" si="5"/>
        <v>x</v>
      </c>
      <c r="E90" t="str">
        <f t="shared" si="6"/>
        <v>Used</v>
      </c>
      <c r="F90" t="str">
        <f t="shared" si="7"/>
        <v>Complete</v>
      </c>
      <c r="G90" t="str">
        <f t="shared" si="8"/>
        <v>BL19002 Antique Fire Engine</v>
      </c>
      <c r="H90" t="str">
        <f t="shared" si="9"/>
        <v>(US $888.00)</v>
      </c>
    </row>
    <row r="91" spans="1:8">
      <c r="A91" t="s">
        <v>87</v>
      </c>
      <c r="B91" t="s">
        <v>139</v>
      </c>
      <c r="C91" t="s">
        <v>1796</v>
      </c>
      <c r="D91" t="str">
        <f t="shared" si="5"/>
        <v/>
      </c>
      <c r="E91" t="str">
        <f t="shared" si="6"/>
        <v/>
      </c>
      <c r="F91" t="str">
        <f t="shared" si="7"/>
        <v/>
      </c>
      <c r="G91" t="str">
        <f t="shared" si="8"/>
        <v/>
      </c>
      <c r="H91" t="str">
        <f t="shared" si="9"/>
        <v/>
      </c>
    </row>
    <row r="92" spans="1:8">
      <c r="B92" t="s">
        <v>140</v>
      </c>
      <c r="C92" t="s">
        <v>1809</v>
      </c>
      <c r="D92" t="str">
        <f t="shared" si="5"/>
        <v/>
      </c>
      <c r="E92" t="str">
        <f t="shared" si="6"/>
        <v/>
      </c>
      <c r="F92" t="str">
        <f t="shared" si="7"/>
        <v/>
      </c>
      <c r="G92" t="str">
        <f t="shared" si="8"/>
        <v/>
      </c>
      <c r="H92" t="str">
        <f t="shared" si="9"/>
        <v/>
      </c>
    </row>
    <row r="93" spans="1:8">
      <c r="B93" t="s">
        <v>141</v>
      </c>
      <c r="C93" t="s">
        <v>144</v>
      </c>
      <c r="D93" t="str">
        <f t="shared" si="5"/>
        <v/>
      </c>
      <c r="E93" t="str">
        <f t="shared" si="6"/>
        <v/>
      </c>
      <c r="F93" t="str">
        <f t="shared" si="7"/>
        <v/>
      </c>
      <c r="G93" t="str">
        <f t="shared" si="8"/>
        <v/>
      </c>
      <c r="H93" t="str">
        <f t="shared" si="9"/>
        <v/>
      </c>
    </row>
    <row r="94" spans="1:8">
      <c r="D94" t="str">
        <f t="shared" si="5"/>
        <v/>
      </c>
      <c r="E94" t="str">
        <f t="shared" si="6"/>
        <v/>
      </c>
      <c r="F94" t="str">
        <f t="shared" si="7"/>
        <v/>
      </c>
      <c r="G94" t="str">
        <f t="shared" si="8"/>
        <v/>
      </c>
      <c r="H94" t="str">
        <f t="shared" si="9"/>
        <v/>
      </c>
    </row>
    <row r="95" spans="1:8">
      <c r="D95" t="str">
        <f t="shared" si="5"/>
        <v/>
      </c>
      <c r="E95" t="str">
        <f t="shared" si="6"/>
        <v/>
      </c>
      <c r="F95" t="str">
        <f t="shared" si="7"/>
        <v/>
      </c>
      <c r="G95" t="str">
        <f t="shared" si="8"/>
        <v/>
      </c>
      <c r="H95" t="str">
        <f t="shared" si="9"/>
        <v/>
      </c>
    </row>
    <row r="96" spans="1:8">
      <c r="D96" t="str">
        <f t="shared" si="5"/>
        <v/>
      </c>
      <c r="E96" t="str">
        <f t="shared" si="6"/>
        <v/>
      </c>
      <c r="F96" t="str">
        <f t="shared" si="7"/>
        <v/>
      </c>
      <c r="G96" t="str">
        <f t="shared" si="8"/>
        <v/>
      </c>
      <c r="H96" t="str">
        <f t="shared" si="9"/>
        <v/>
      </c>
    </row>
    <row r="97" spans="1:8">
      <c r="C97" t="s">
        <v>86</v>
      </c>
      <c r="D97" t="str">
        <f t="shared" si="5"/>
        <v/>
      </c>
      <c r="E97" t="str">
        <f t="shared" si="6"/>
        <v/>
      </c>
      <c r="F97" t="str">
        <f t="shared" si="7"/>
        <v/>
      </c>
      <c r="G97" t="str">
        <f t="shared" si="8"/>
        <v/>
      </c>
      <c r="H97" t="str">
        <f t="shared" si="9"/>
        <v/>
      </c>
    </row>
    <row r="98" spans="1:8">
      <c r="A98" t="s">
        <v>117</v>
      </c>
      <c r="B98" t="s">
        <v>88</v>
      </c>
      <c r="C98" t="s">
        <v>146</v>
      </c>
      <c r="D98" t="str">
        <f t="shared" si="5"/>
        <v>x</v>
      </c>
      <c r="E98" t="str">
        <f t="shared" si="6"/>
        <v>Used</v>
      </c>
      <c r="F98" t="str">
        <f t="shared" si="7"/>
        <v>Complete</v>
      </c>
      <c r="G98" t="str">
        <f t="shared" si="8"/>
        <v>7750 Steam Engine</v>
      </c>
      <c r="H98" t="str">
        <f t="shared" si="9"/>
        <v>(EUR 750.00)</v>
      </c>
    </row>
    <row r="99" spans="1:8">
      <c r="A99" t="s">
        <v>87</v>
      </c>
      <c r="B99" t="s">
        <v>145</v>
      </c>
      <c r="C99" t="s">
        <v>1796</v>
      </c>
      <c r="D99" t="str">
        <f t="shared" si="5"/>
        <v/>
      </c>
      <c r="E99" t="str">
        <f t="shared" si="6"/>
        <v/>
      </c>
      <c r="F99" t="str">
        <f t="shared" si="7"/>
        <v/>
      </c>
      <c r="G99" t="str">
        <f t="shared" si="8"/>
        <v/>
      </c>
      <c r="H99" t="str">
        <f t="shared" si="9"/>
        <v/>
      </c>
    </row>
    <row r="100" spans="1:8">
      <c r="B100" t="s">
        <v>90</v>
      </c>
      <c r="C100" t="s">
        <v>1810</v>
      </c>
      <c r="D100" t="str">
        <f t="shared" si="5"/>
        <v/>
      </c>
      <c r="E100" t="str">
        <f t="shared" si="6"/>
        <v/>
      </c>
      <c r="F100" t="str">
        <f t="shared" si="7"/>
        <v/>
      </c>
      <c r="G100" t="str">
        <f t="shared" si="8"/>
        <v/>
      </c>
      <c r="H100" t="str">
        <f t="shared" si="9"/>
        <v/>
      </c>
    </row>
    <row r="101" spans="1:8">
      <c r="B101" t="s">
        <v>91</v>
      </c>
      <c r="C101" t="s">
        <v>148</v>
      </c>
      <c r="D101" t="str">
        <f t="shared" si="5"/>
        <v/>
      </c>
      <c r="E101" t="str">
        <f t="shared" si="6"/>
        <v/>
      </c>
      <c r="F101" t="str">
        <f t="shared" si="7"/>
        <v/>
      </c>
      <c r="G101" t="str">
        <f t="shared" si="8"/>
        <v/>
      </c>
      <c r="H101" t="str">
        <f t="shared" si="9"/>
        <v/>
      </c>
    </row>
    <row r="102" spans="1:8">
      <c r="D102" t="str">
        <f t="shared" si="5"/>
        <v/>
      </c>
      <c r="E102" t="str">
        <f t="shared" si="6"/>
        <v/>
      </c>
      <c r="F102" t="str">
        <f t="shared" si="7"/>
        <v/>
      </c>
      <c r="G102" t="str">
        <f t="shared" si="8"/>
        <v/>
      </c>
      <c r="H102" t="str">
        <f t="shared" si="9"/>
        <v/>
      </c>
    </row>
    <row r="103" spans="1:8">
      <c r="D103" t="str">
        <f t="shared" si="5"/>
        <v/>
      </c>
      <c r="E103" t="str">
        <f t="shared" si="6"/>
        <v/>
      </c>
      <c r="F103" t="str">
        <f t="shared" si="7"/>
        <v/>
      </c>
      <c r="G103" t="str">
        <f t="shared" si="8"/>
        <v/>
      </c>
      <c r="H103" t="str">
        <f t="shared" si="9"/>
        <v/>
      </c>
    </row>
    <row r="104" spans="1:8">
      <c r="D104" t="str">
        <f t="shared" si="5"/>
        <v/>
      </c>
      <c r="E104" t="str">
        <f t="shared" si="6"/>
        <v/>
      </c>
      <c r="F104" t="str">
        <f t="shared" si="7"/>
        <v/>
      </c>
      <c r="G104" t="str">
        <f t="shared" si="8"/>
        <v/>
      </c>
      <c r="H104" t="str">
        <f t="shared" si="9"/>
        <v/>
      </c>
    </row>
    <row r="105" spans="1:8">
      <c r="C105" t="s">
        <v>86</v>
      </c>
      <c r="D105" t="str">
        <f t="shared" si="5"/>
        <v/>
      </c>
      <c r="E105" t="str">
        <f t="shared" si="6"/>
        <v/>
      </c>
      <c r="F105" t="str">
        <f t="shared" si="7"/>
        <v/>
      </c>
      <c r="G105" t="str">
        <f t="shared" si="8"/>
        <v/>
      </c>
      <c r="H105" t="str">
        <f t="shared" si="9"/>
        <v/>
      </c>
    </row>
    <row r="106" spans="1:8">
      <c r="A106" t="s">
        <v>117</v>
      </c>
      <c r="B106" t="s">
        <v>88</v>
      </c>
      <c r="C106" t="s">
        <v>151</v>
      </c>
      <c r="D106" t="str">
        <f t="shared" si="5"/>
        <v>x</v>
      </c>
      <c r="E106" t="str">
        <f t="shared" si="6"/>
        <v>Used</v>
      </c>
      <c r="F106" t="str">
        <f t="shared" si="7"/>
        <v>Complete</v>
      </c>
      <c r="G106" t="str">
        <f t="shared" si="8"/>
        <v>7750 Steam Engine</v>
      </c>
      <c r="H106" t="str">
        <f t="shared" si="9"/>
        <v>(EUR 750.00)</v>
      </c>
    </row>
    <row r="107" spans="1:8">
      <c r="A107" t="s">
        <v>87</v>
      </c>
      <c r="B107" t="s">
        <v>149</v>
      </c>
      <c r="C107" t="s">
        <v>1796</v>
      </c>
      <c r="D107" t="str">
        <f t="shared" si="5"/>
        <v/>
      </c>
      <c r="E107" t="str">
        <f t="shared" si="6"/>
        <v/>
      </c>
      <c r="F107" t="str">
        <f t="shared" si="7"/>
        <v/>
      </c>
      <c r="G107" t="str">
        <f t="shared" si="8"/>
        <v/>
      </c>
      <c r="H107" t="str">
        <f t="shared" si="9"/>
        <v/>
      </c>
    </row>
    <row r="108" spans="1:8">
      <c r="B108" t="s">
        <v>90</v>
      </c>
      <c r="C108" t="s">
        <v>1810</v>
      </c>
      <c r="D108" t="str">
        <f t="shared" si="5"/>
        <v/>
      </c>
      <c r="E108" t="str">
        <f t="shared" si="6"/>
        <v/>
      </c>
      <c r="F108" t="str">
        <f t="shared" si="7"/>
        <v/>
      </c>
      <c r="G108" t="str">
        <f t="shared" si="8"/>
        <v/>
      </c>
      <c r="H108" t="str">
        <f t="shared" si="9"/>
        <v/>
      </c>
    </row>
    <row r="109" spans="1:8">
      <c r="B109" t="s">
        <v>150</v>
      </c>
      <c r="C109" t="s">
        <v>148</v>
      </c>
      <c r="D109" t="str">
        <f t="shared" si="5"/>
        <v/>
      </c>
      <c r="E109" t="str">
        <f t="shared" si="6"/>
        <v/>
      </c>
      <c r="F109" t="str">
        <f t="shared" si="7"/>
        <v/>
      </c>
      <c r="G109" t="str">
        <f t="shared" si="8"/>
        <v/>
      </c>
      <c r="H109" t="str">
        <f t="shared" si="9"/>
        <v/>
      </c>
    </row>
    <row r="110" spans="1:8">
      <c r="D110" t="str">
        <f t="shared" si="5"/>
        <v/>
      </c>
      <c r="E110" t="str">
        <f t="shared" si="6"/>
        <v/>
      </c>
      <c r="F110" t="str">
        <f t="shared" si="7"/>
        <v/>
      </c>
      <c r="G110" t="str">
        <f t="shared" si="8"/>
        <v/>
      </c>
      <c r="H110" t="str">
        <f t="shared" si="9"/>
        <v/>
      </c>
    </row>
    <row r="111" spans="1:8">
      <c r="D111" t="str">
        <f t="shared" si="5"/>
        <v/>
      </c>
      <c r="E111" t="str">
        <f t="shared" si="6"/>
        <v/>
      </c>
      <c r="F111" t="str">
        <f t="shared" si="7"/>
        <v/>
      </c>
      <c r="G111" t="str">
        <f t="shared" si="8"/>
        <v/>
      </c>
      <c r="H111" t="str">
        <f t="shared" si="9"/>
        <v/>
      </c>
    </row>
    <row r="112" spans="1:8">
      <c r="D112" t="str">
        <f t="shared" si="5"/>
        <v/>
      </c>
      <c r="E112" t="str">
        <f t="shared" si="6"/>
        <v/>
      </c>
      <c r="F112" t="str">
        <f t="shared" si="7"/>
        <v/>
      </c>
      <c r="G112" t="str">
        <f t="shared" si="8"/>
        <v/>
      </c>
      <c r="H112" t="str">
        <f t="shared" si="9"/>
        <v/>
      </c>
    </row>
    <row r="113" spans="1:8">
      <c r="C113" t="s">
        <v>86</v>
      </c>
      <c r="D113" t="str">
        <f t="shared" si="5"/>
        <v/>
      </c>
      <c r="E113" t="str">
        <f t="shared" si="6"/>
        <v/>
      </c>
      <c r="F113" t="str">
        <f t="shared" si="7"/>
        <v/>
      </c>
      <c r="G113" t="str">
        <f t="shared" si="8"/>
        <v/>
      </c>
      <c r="H113" t="str">
        <f t="shared" si="9"/>
        <v/>
      </c>
    </row>
    <row r="114" spans="1:8">
      <c r="A114" t="s">
        <v>76</v>
      </c>
      <c r="B114" t="s">
        <v>152</v>
      </c>
      <c r="C114" t="s">
        <v>156</v>
      </c>
      <c r="D114" t="str">
        <f t="shared" si="5"/>
        <v>x</v>
      </c>
      <c r="E114" t="str">
        <f t="shared" si="6"/>
        <v>New</v>
      </c>
      <c r="F114" t="str">
        <f t="shared" si="7"/>
        <v>Sealed</v>
      </c>
      <c r="G114" t="str">
        <f t="shared" si="8"/>
        <v>10027 Train Engine Shed</v>
      </c>
      <c r="H114" t="str">
        <f t="shared" si="9"/>
        <v>(EUR 699.00)</v>
      </c>
    </row>
    <row r="115" spans="1:8">
      <c r="A115" t="s">
        <v>77</v>
      </c>
      <c r="B115" t="s">
        <v>153</v>
      </c>
      <c r="C115" t="s">
        <v>1796</v>
      </c>
      <c r="D115" t="str">
        <f t="shared" si="5"/>
        <v/>
      </c>
      <c r="E115" t="str">
        <f t="shared" si="6"/>
        <v/>
      </c>
      <c r="F115" t="str">
        <f t="shared" si="7"/>
        <v/>
      </c>
      <c r="G115" t="str">
        <f t="shared" si="8"/>
        <v/>
      </c>
      <c r="H115" t="str">
        <f t="shared" si="9"/>
        <v/>
      </c>
    </row>
    <row r="116" spans="1:8">
      <c r="B116" t="s">
        <v>154</v>
      </c>
      <c r="C116" t="s">
        <v>1811</v>
      </c>
      <c r="D116" t="str">
        <f t="shared" si="5"/>
        <v/>
      </c>
      <c r="E116" t="str">
        <f t="shared" si="6"/>
        <v/>
      </c>
      <c r="F116" t="str">
        <f t="shared" si="7"/>
        <v/>
      </c>
      <c r="G116" t="str">
        <f t="shared" si="8"/>
        <v/>
      </c>
      <c r="H116" t="str">
        <f t="shared" si="9"/>
        <v/>
      </c>
    </row>
    <row r="117" spans="1:8">
      <c r="B117" t="s">
        <v>155</v>
      </c>
      <c r="C117" t="s">
        <v>158</v>
      </c>
      <c r="D117" t="str">
        <f t="shared" si="5"/>
        <v/>
      </c>
      <c r="E117" t="str">
        <f t="shared" si="6"/>
        <v/>
      </c>
      <c r="F117" t="str">
        <f t="shared" si="7"/>
        <v/>
      </c>
      <c r="G117" t="str">
        <f t="shared" si="8"/>
        <v/>
      </c>
      <c r="H117" t="str">
        <f t="shared" si="9"/>
        <v/>
      </c>
    </row>
    <row r="118" spans="1:8">
      <c r="D118" t="str">
        <f t="shared" si="5"/>
        <v/>
      </c>
      <c r="E118" t="str">
        <f t="shared" si="6"/>
        <v/>
      </c>
      <c r="F118" t="str">
        <f t="shared" si="7"/>
        <v/>
      </c>
      <c r="G118" t="str">
        <f t="shared" si="8"/>
        <v/>
      </c>
      <c r="H118" t="str">
        <f t="shared" si="9"/>
        <v/>
      </c>
    </row>
    <row r="119" spans="1:8">
      <c r="D119" t="str">
        <f t="shared" si="5"/>
        <v/>
      </c>
      <c r="E119" t="str">
        <f t="shared" si="6"/>
        <v/>
      </c>
      <c r="F119" t="str">
        <f t="shared" si="7"/>
        <v/>
      </c>
      <c r="G119" t="str">
        <f t="shared" si="8"/>
        <v/>
      </c>
      <c r="H119" t="str">
        <f t="shared" si="9"/>
        <v/>
      </c>
    </row>
    <row r="120" spans="1:8">
      <c r="D120" t="str">
        <f t="shared" si="5"/>
        <v/>
      </c>
      <c r="E120" t="str">
        <f t="shared" si="6"/>
        <v/>
      </c>
      <c r="F120" t="str">
        <f t="shared" si="7"/>
        <v/>
      </c>
      <c r="G120" t="str">
        <f t="shared" si="8"/>
        <v/>
      </c>
      <c r="H120" t="str">
        <f t="shared" si="9"/>
        <v/>
      </c>
    </row>
    <row r="121" spans="1:8">
      <c r="C121" t="s">
        <v>86</v>
      </c>
      <c r="D121" t="str">
        <f t="shared" si="5"/>
        <v/>
      </c>
      <c r="E121" t="str">
        <f t="shared" si="6"/>
        <v/>
      </c>
      <c r="F121" t="str">
        <f t="shared" si="7"/>
        <v/>
      </c>
      <c r="G121" t="str">
        <f t="shared" si="8"/>
        <v/>
      </c>
      <c r="H121" t="str">
        <f t="shared" si="9"/>
        <v/>
      </c>
    </row>
    <row r="122" spans="1:8">
      <c r="A122" t="s">
        <v>76</v>
      </c>
      <c r="B122" t="s">
        <v>138</v>
      </c>
      <c r="C122" t="s">
        <v>160</v>
      </c>
      <c r="D122" t="str">
        <f t="shared" si="5"/>
        <v>x</v>
      </c>
      <c r="E122" t="str">
        <f t="shared" si="6"/>
        <v>New</v>
      </c>
      <c r="F122" t="str">
        <f t="shared" si="7"/>
        <v>Sealed</v>
      </c>
      <c r="G122" t="str">
        <f t="shared" si="8"/>
        <v>BL19002 Antique Fire Engine</v>
      </c>
      <c r="H122" t="str">
        <f t="shared" si="9"/>
        <v>(EUR 699.00)</v>
      </c>
    </row>
    <row r="123" spans="1:8">
      <c r="A123" t="s">
        <v>77</v>
      </c>
      <c r="B123" t="s">
        <v>159</v>
      </c>
      <c r="C123" t="s">
        <v>1796</v>
      </c>
      <c r="D123" t="str">
        <f t="shared" si="5"/>
        <v/>
      </c>
      <c r="E123" t="str">
        <f t="shared" si="6"/>
        <v/>
      </c>
      <c r="F123" t="str">
        <f t="shared" si="7"/>
        <v/>
      </c>
      <c r="G123" t="str">
        <f t="shared" si="8"/>
        <v/>
      </c>
      <c r="H123" t="str">
        <f t="shared" si="9"/>
        <v/>
      </c>
    </row>
    <row r="124" spans="1:8">
      <c r="B124" t="s">
        <v>140</v>
      </c>
      <c r="C124" t="s">
        <v>1811</v>
      </c>
      <c r="D124" t="str">
        <f t="shared" si="5"/>
        <v/>
      </c>
      <c r="E124" t="str">
        <f t="shared" si="6"/>
        <v/>
      </c>
      <c r="F124" t="str">
        <f t="shared" si="7"/>
        <v/>
      </c>
      <c r="G124" t="str">
        <f t="shared" si="8"/>
        <v/>
      </c>
      <c r="H124" t="str">
        <f t="shared" si="9"/>
        <v/>
      </c>
    </row>
    <row r="125" spans="1:8">
      <c r="B125" t="s">
        <v>91</v>
      </c>
      <c r="C125" t="s">
        <v>158</v>
      </c>
      <c r="D125" t="str">
        <f t="shared" si="5"/>
        <v/>
      </c>
      <c r="E125" t="str">
        <f t="shared" si="6"/>
        <v/>
      </c>
      <c r="F125" t="str">
        <f t="shared" si="7"/>
        <v/>
      </c>
      <c r="G125" t="str">
        <f t="shared" si="8"/>
        <v/>
      </c>
      <c r="H125" t="str">
        <f t="shared" si="9"/>
        <v/>
      </c>
    </row>
    <row r="126" spans="1:8">
      <c r="D126" t="str">
        <f t="shared" si="5"/>
        <v/>
      </c>
      <c r="E126" t="str">
        <f t="shared" si="6"/>
        <v/>
      </c>
      <c r="F126" t="str">
        <f t="shared" si="7"/>
        <v/>
      </c>
      <c r="G126" t="str">
        <f t="shared" si="8"/>
        <v/>
      </c>
      <c r="H126" t="str">
        <f t="shared" si="9"/>
        <v/>
      </c>
    </row>
    <row r="127" spans="1:8">
      <c r="D127" t="str">
        <f t="shared" si="5"/>
        <v/>
      </c>
      <c r="E127" t="str">
        <f t="shared" si="6"/>
        <v/>
      </c>
      <c r="F127" t="str">
        <f t="shared" si="7"/>
        <v/>
      </c>
      <c r="G127" t="str">
        <f t="shared" si="8"/>
        <v/>
      </c>
      <c r="H127" t="str">
        <f t="shared" si="9"/>
        <v/>
      </c>
    </row>
    <row r="128" spans="1:8">
      <c r="D128" t="str">
        <f t="shared" si="5"/>
        <v/>
      </c>
      <c r="E128" t="str">
        <f t="shared" si="6"/>
        <v/>
      </c>
      <c r="F128" t="str">
        <f t="shared" si="7"/>
        <v/>
      </c>
      <c r="G128" t="str">
        <f t="shared" si="8"/>
        <v/>
      </c>
      <c r="H128" t="str">
        <f t="shared" si="9"/>
        <v/>
      </c>
    </row>
    <row r="129" spans="1:8">
      <c r="C129" t="s">
        <v>86</v>
      </c>
      <c r="D129" t="str">
        <f t="shared" si="5"/>
        <v/>
      </c>
      <c r="E129" t="str">
        <f t="shared" si="6"/>
        <v/>
      </c>
      <c r="F129" t="str">
        <f t="shared" si="7"/>
        <v/>
      </c>
      <c r="G129" t="str">
        <f t="shared" si="8"/>
        <v/>
      </c>
      <c r="H129" t="str">
        <f t="shared" si="9"/>
        <v/>
      </c>
    </row>
    <row r="130" spans="1:8">
      <c r="A130" t="s">
        <v>76</v>
      </c>
      <c r="B130" t="s">
        <v>131</v>
      </c>
      <c r="C130" t="s">
        <v>162</v>
      </c>
      <c r="D130" t="str">
        <f t="shared" si="5"/>
        <v>x</v>
      </c>
      <c r="E130" t="str">
        <f t="shared" si="6"/>
        <v>New</v>
      </c>
      <c r="F130" t="str">
        <f t="shared" si="7"/>
        <v>Sealed</v>
      </c>
      <c r="G130" t="str">
        <f t="shared" si="8"/>
        <v>910033 Old Train Engine Shed</v>
      </c>
      <c r="H130" t="str">
        <f t="shared" si="9"/>
        <v>(EUR 699.00)</v>
      </c>
    </row>
    <row r="131" spans="1:8">
      <c r="A131" t="s">
        <v>77</v>
      </c>
      <c r="B131" t="s">
        <v>133</v>
      </c>
      <c r="C131" t="s">
        <v>1796</v>
      </c>
      <c r="D131" t="str">
        <f t="shared" ref="D131:D194" si="10">IF(AND(A131&lt;&gt;"",A132&lt;&gt;"",A133=""),"x","")</f>
        <v/>
      </c>
      <c r="E131" t="str">
        <f t="shared" ref="E131:E194" si="11">IF($D131="x",A131,"")</f>
        <v/>
      </c>
      <c r="F131" t="str">
        <f t="shared" ref="F131:F194" si="12">IF($D131="x",A132,"")</f>
        <v/>
      </c>
      <c r="G131" t="str">
        <f t="shared" ref="G131:G194" si="13">IF($D131="x",B131,"")</f>
        <v/>
      </c>
      <c r="H131" t="str">
        <f t="shared" ref="H131:H194" si="14">IF($D131="x",C134,"")</f>
        <v/>
      </c>
    </row>
    <row r="132" spans="1:8">
      <c r="B132" t="s">
        <v>161</v>
      </c>
      <c r="C132" t="s">
        <v>1811</v>
      </c>
      <c r="D132" t="str">
        <f t="shared" si="10"/>
        <v/>
      </c>
      <c r="E132" t="str">
        <f t="shared" si="11"/>
        <v/>
      </c>
      <c r="F132" t="str">
        <f t="shared" si="12"/>
        <v/>
      </c>
      <c r="G132" t="str">
        <f t="shared" si="13"/>
        <v/>
      </c>
      <c r="H132" t="str">
        <f t="shared" si="14"/>
        <v/>
      </c>
    </row>
    <row r="133" spans="1:8">
      <c r="C133" t="s">
        <v>158</v>
      </c>
      <c r="D133" t="str">
        <f t="shared" si="10"/>
        <v/>
      </c>
      <c r="E133" t="str">
        <f t="shared" si="11"/>
        <v/>
      </c>
      <c r="F133" t="str">
        <f t="shared" si="12"/>
        <v/>
      </c>
      <c r="G133" t="str">
        <f t="shared" si="13"/>
        <v/>
      </c>
      <c r="H133" t="str">
        <f t="shared" si="14"/>
        <v/>
      </c>
    </row>
    <row r="134" spans="1:8">
      <c r="D134" t="str">
        <f t="shared" si="10"/>
        <v/>
      </c>
      <c r="E134" t="str">
        <f t="shared" si="11"/>
        <v/>
      </c>
      <c r="F134" t="str">
        <f t="shared" si="12"/>
        <v/>
      </c>
      <c r="G134" t="str">
        <f t="shared" si="13"/>
        <v/>
      </c>
      <c r="H134" t="str">
        <f t="shared" si="14"/>
        <v/>
      </c>
    </row>
    <row r="135" spans="1:8">
      <c r="D135" t="str">
        <f t="shared" si="10"/>
        <v/>
      </c>
      <c r="E135" t="str">
        <f t="shared" si="11"/>
        <v/>
      </c>
      <c r="F135" t="str">
        <f t="shared" si="12"/>
        <v/>
      </c>
      <c r="G135" t="str">
        <f t="shared" si="13"/>
        <v/>
      </c>
      <c r="H135" t="str">
        <f t="shared" si="14"/>
        <v/>
      </c>
    </row>
    <row r="136" spans="1:8">
      <c r="D136" t="str">
        <f t="shared" si="10"/>
        <v/>
      </c>
      <c r="E136" t="str">
        <f t="shared" si="11"/>
        <v/>
      </c>
      <c r="F136" t="str">
        <f t="shared" si="12"/>
        <v/>
      </c>
      <c r="G136" t="str">
        <f t="shared" si="13"/>
        <v/>
      </c>
      <c r="H136" t="str">
        <f t="shared" si="14"/>
        <v/>
      </c>
    </row>
    <row r="137" spans="1:8">
      <c r="C137" t="s">
        <v>86</v>
      </c>
      <c r="D137" t="str">
        <f t="shared" si="10"/>
        <v/>
      </c>
      <c r="E137" t="str">
        <f t="shared" si="11"/>
        <v/>
      </c>
      <c r="F137" t="str">
        <f t="shared" si="12"/>
        <v/>
      </c>
      <c r="G137" t="str">
        <f t="shared" si="13"/>
        <v/>
      </c>
      <c r="H137" t="str">
        <f t="shared" si="14"/>
        <v/>
      </c>
    </row>
    <row r="138" spans="1:8">
      <c r="A138" t="s">
        <v>76</v>
      </c>
      <c r="B138" t="s">
        <v>138</v>
      </c>
      <c r="C138" t="s">
        <v>164</v>
      </c>
      <c r="D138" t="str">
        <f t="shared" si="10"/>
        <v>x</v>
      </c>
      <c r="E138" t="str">
        <f t="shared" si="11"/>
        <v>New</v>
      </c>
      <c r="F138" t="str">
        <f t="shared" si="12"/>
        <v>Sealed</v>
      </c>
      <c r="G138" t="str">
        <f t="shared" si="13"/>
        <v>BL19002 Antique Fire Engine</v>
      </c>
      <c r="H138" t="str">
        <f t="shared" si="14"/>
        <v>(EUR 690.00)</v>
      </c>
    </row>
    <row r="139" spans="1:8">
      <c r="A139" t="s">
        <v>77</v>
      </c>
      <c r="B139" t="s">
        <v>163</v>
      </c>
      <c r="C139" t="s">
        <v>1796</v>
      </c>
      <c r="D139" t="str">
        <f t="shared" si="10"/>
        <v/>
      </c>
      <c r="E139" t="str">
        <f t="shared" si="11"/>
        <v/>
      </c>
      <c r="F139" t="str">
        <f t="shared" si="12"/>
        <v/>
      </c>
      <c r="G139" t="str">
        <f t="shared" si="13"/>
        <v/>
      </c>
      <c r="H139" t="str">
        <f t="shared" si="14"/>
        <v/>
      </c>
    </row>
    <row r="140" spans="1:8">
      <c r="B140" t="s">
        <v>140</v>
      </c>
      <c r="C140" t="s">
        <v>1812</v>
      </c>
      <c r="D140" t="str">
        <f t="shared" si="10"/>
        <v/>
      </c>
      <c r="E140" t="str">
        <f t="shared" si="11"/>
        <v/>
      </c>
      <c r="F140" t="str">
        <f t="shared" si="12"/>
        <v/>
      </c>
      <c r="G140" t="str">
        <f t="shared" si="13"/>
        <v/>
      </c>
      <c r="H140" t="str">
        <f t="shared" si="14"/>
        <v/>
      </c>
    </row>
    <row r="141" spans="1:8">
      <c r="B141" t="s">
        <v>91</v>
      </c>
      <c r="C141" t="s">
        <v>166</v>
      </c>
      <c r="D141" t="str">
        <f t="shared" si="10"/>
        <v/>
      </c>
      <c r="E141" t="str">
        <f t="shared" si="11"/>
        <v/>
      </c>
      <c r="F141" t="str">
        <f t="shared" si="12"/>
        <v/>
      </c>
      <c r="G141" t="str">
        <f t="shared" si="13"/>
        <v/>
      </c>
      <c r="H141" t="str">
        <f t="shared" si="14"/>
        <v/>
      </c>
    </row>
    <row r="142" spans="1:8">
      <c r="D142" t="str">
        <f t="shared" si="10"/>
        <v/>
      </c>
      <c r="E142" t="str">
        <f t="shared" si="11"/>
        <v/>
      </c>
      <c r="F142" t="str">
        <f t="shared" si="12"/>
        <v/>
      </c>
      <c r="G142" t="str">
        <f t="shared" si="13"/>
        <v/>
      </c>
      <c r="H142" t="str">
        <f t="shared" si="14"/>
        <v/>
      </c>
    </row>
    <row r="143" spans="1:8">
      <c r="D143" t="str">
        <f t="shared" si="10"/>
        <v/>
      </c>
      <c r="E143" t="str">
        <f t="shared" si="11"/>
        <v/>
      </c>
      <c r="F143" t="str">
        <f t="shared" si="12"/>
        <v/>
      </c>
      <c r="G143" t="str">
        <f t="shared" si="13"/>
        <v/>
      </c>
      <c r="H143" t="str">
        <f t="shared" si="14"/>
        <v/>
      </c>
    </row>
    <row r="144" spans="1:8">
      <c r="D144" t="str">
        <f t="shared" si="10"/>
        <v/>
      </c>
      <c r="E144" t="str">
        <f t="shared" si="11"/>
        <v/>
      </c>
      <c r="F144" t="str">
        <f t="shared" si="12"/>
        <v/>
      </c>
      <c r="G144" t="str">
        <f t="shared" si="13"/>
        <v/>
      </c>
      <c r="H144" t="str">
        <f t="shared" si="14"/>
        <v/>
      </c>
    </row>
    <row r="145" spans="1:8">
      <c r="C145" t="s">
        <v>86</v>
      </c>
      <c r="D145" t="str">
        <f t="shared" si="10"/>
        <v/>
      </c>
      <c r="E145" t="str">
        <f t="shared" si="11"/>
        <v/>
      </c>
      <c r="F145" t="str">
        <f t="shared" si="12"/>
        <v/>
      </c>
      <c r="G145" t="str">
        <f t="shared" si="13"/>
        <v/>
      </c>
      <c r="H145" t="str">
        <f t="shared" si="14"/>
        <v/>
      </c>
    </row>
    <row r="146" spans="1:8">
      <c r="A146" t="s">
        <v>76</v>
      </c>
      <c r="B146" t="s">
        <v>138</v>
      </c>
      <c r="C146" t="s">
        <v>169</v>
      </c>
      <c r="D146" t="str">
        <f t="shared" si="10"/>
        <v>x</v>
      </c>
      <c r="E146" t="str">
        <f t="shared" si="11"/>
        <v>New</v>
      </c>
      <c r="F146" t="str">
        <f t="shared" si="12"/>
        <v>Sealed</v>
      </c>
      <c r="G146" t="str">
        <f t="shared" si="13"/>
        <v>BL19002 Antique Fire Engine</v>
      </c>
      <c r="H146" t="str">
        <f t="shared" si="14"/>
        <v>(EUR 689.00)</v>
      </c>
    </row>
    <row r="147" spans="1:8">
      <c r="A147" t="s">
        <v>77</v>
      </c>
      <c r="B147" t="s">
        <v>167</v>
      </c>
      <c r="C147" t="s">
        <v>1796</v>
      </c>
      <c r="D147" t="str">
        <f t="shared" si="10"/>
        <v/>
      </c>
      <c r="E147" t="str">
        <f t="shared" si="11"/>
        <v/>
      </c>
      <c r="F147" t="str">
        <f t="shared" si="12"/>
        <v/>
      </c>
      <c r="G147" t="str">
        <f t="shared" si="13"/>
        <v/>
      </c>
      <c r="H147" t="str">
        <f t="shared" si="14"/>
        <v/>
      </c>
    </row>
    <row r="148" spans="1:8">
      <c r="B148" t="s">
        <v>140</v>
      </c>
      <c r="C148" t="s">
        <v>1813</v>
      </c>
      <c r="D148" t="str">
        <f t="shared" si="10"/>
        <v/>
      </c>
      <c r="E148" t="str">
        <f t="shared" si="11"/>
        <v/>
      </c>
      <c r="F148" t="str">
        <f t="shared" si="12"/>
        <v/>
      </c>
      <c r="G148" t="str">
        <f t="shared" si="13"/>
        <v/>
      </c>
      <c r="H148" t="str">
        <f t="shared" si="14"/>
        <v/>
      </c>
    </row>
    <row r="149" spans="1:8">
      <c r="B149" t="s">
        <v>168</v>
      </c>
      <c r="C149" t="s">
        <v>171</v>
      </c>
      <c r="D149" t="str">
        <f t="shared" si="10"/>
        <v/>
      </c>
      <c r="E149" t="str">
        <f t="shared" si="11"/>
        <v/>
      </c>
      <c r="F149" t="str">
        <f t="shared" si="12"/>
        <v/>
      </c>
      <c r="G149" t="str">
        <f t="shared" si="13"/>
        <v/>
      </c>
      <c r="H149" t="str">
        <f t="shared" si="14"/>
        <v/>
      </c>
    </row>
    <row r="150" spans="1:8">
      <c r="D150" t="str">
        <f t="shared" si="10"/>
        <v/>
      </c>
      <c r="E150" t="str">
        <f t="shared" si="11"/>
        <v/>
      </c>
      <c r="F150" t="str">
        <f t="shared" si="12"/>
        <v/>
      </c>
      <c r="G150" t="str">
        <f t="shared" si="13"/>
        <v/>
      </c>
      <c r="H150" t="str">
        <f t="shared" si="14"/>
        <v/>
      </c>
    </row>
    <row r="151" spans="1:8">
      <c r="D151" t="str">
        <f t="shared" si="10"/>
        <v/>
      </c>
      <c r="E151" t="str">
        <f t="shared" si="11"/>
        <v/>
      </c>
      <c r="F151" t="str">
        <f t="shared" si="12"/>
        <v/>
      </c>
      <c r="G151" t="str">
        <f t="shared" si="13"/>
        <v/>
      </c>
      <c r="H151" t="str">
        <f t="shared" si="14"/>
        <v/>
      </c>
    </row>
    <row r="152" spans="1:8">
      <c r="D152" t="str">
        <f t="shared" si="10"/>
        <v/>
      </c>
      <c r="E152" t="str">
        <f t="shared" si="11"/>
        <v/>
      </c>
      <c r="F152" t="str">
        <f t="shared" si="12"/>
        <v/>
      </c>
      <c r="G152" t="str">
        <f t="shared" si="13"/>
        <v/>
      </c>
      <c r="H152" t="str">
        <f t="shared" si="14"/>
        <v/>
      </c>
    </row>
    <row r="153" spans="1:8">
      <c r="C153" t="s">
        <v>86</v>
      </c>
      <c r="D153" t="str">
        <f t="shared" si="10"/>
        <v/>
      </c>
      <c r="E153" t="str">
        <f t="shared" si="11"/>
        <v/>
      </c>
      <c r="F153" t="str">
        <f t="shared" si="12"/>
        <v/>
      </c>
      <c r="G153" t="str">
        <f t="shared" si="13"/>
        <v/>
      </c>
      <c r="H153" t="str">
        <f t="shared" si="14"/>
        <v/>
      </c>
    </row>
    <row r="154" spans="1:8">
      <c r="A154" t="s">
        <v>76</v>
      </c>
      <c r="B154" t="s">
        <v>138</v>
      </c>
      <c r="C154" t="s">
        <v>114</v>
      </c>
      <c r="D154" t="str">
        <f t="shared" si="10"/>
        <v>x</v>
      </c>
      <c r="E154" t="str">
        <f t="shared" si="11"/>
        <v>New</v>
      </c>
      <c r="F154" t="str">
        <f t="shared" si="12"/>
        <v>Sealed</v>
      </c>
      <c r="G154" t="str">
        <f t="shared" si="13"/>
        <v>BL19002 Antique Fire Engine</v>
      </c>
      <c r="H154" t="str">
        <f t="shared" si="14"/>
        <v>(EUR 684.95)</v>
      </c>
    </row>
    <row r="155" spans="1:8">
      <c r="A155" t="s">
        <v>77</v>
      </c>
      <c r="B155" t="s">
        <v>172</v>
      </c>
      <c r="C155" t="s">
        <v>1796</v>
      </c>
      <c r="D155" t="str">
        <f t="shared" si="10"/>
        <v/>
      </c>
      <c r="E155" t="str">
        <f t="shared" si="11"/>
        <v/>
      </c>
      <c r="F155" t="str">
        <f t="shared" si="12"/>
        <v/>
      </c>
      <c r="G155" t="str">
        <f t="shared" si="13"/>
        <v/>
      </c>
      <c r="H155" t="str">
        <f t="shared" si="14"/>
        <v/>
      </c>
    </row>
    <row r="156" spans="1:8">
      <c r="B156" t="s">
        <v>140</v>
      </c>
      <c r="C156" t="s">
        <v>1814</v>
      </c>
      <c r="D156" t="str">
        <f t="shared" si="10"/>
        <v/>
      </c>
      <c r="E156" t="str">
        <f t="shared" si="11"/>
        <v/>
      </c>
      <c r="F156" t="str">
        <f t="shared" si="12"/>
        <v/>
      </c>
      <c r="G156" t="str">
        <f t="shared" si="13"/>
        <v/>
      </c>
      <c r="H156" t="str">
        <f t="shared" si="14"/>
        <v/>
      </c>
    </row>
    <row r="157" spans="1:8">
      <c r="B157" t="s">
        <v>113</v>
      </c>
      <c r="C157" t="s">
        <v>174</v>
      </c>
      <c r="D157" t="str">
        <f t="shared" si="10"/>
        <v/>
      </c>
      <c r="E157" t="str">
        <f t="shared" si="11"/>
        <v/>
      </c>
      <c r="F157" t="str">
        <f t="shared" si="12"/>
        <v/>
      </c>
      <c r="G157" t="str">
        <f t="shared" si="13"/>
        <v/>
      </c>
      <c r="H157" t="str">
        <f t="shared" si="14"/>
        <v/>
      </c>
    </row>
    <row r="158" spans="1:8">
      <c r="D158" t="str">
        <f t="shared" si="10"/>
        <v/>
      </c>
      <c r="E158" t="str">
        <f t="shared" si="11"/>
        <v/>
      </c>
      <c r="F158" t="str">
        <f t="shared" si="12"/>
        <v/>
      </c>
      <c r="G158" t="str">
        <f t="shared" si="13"/>
        <v/>
      </c>
      <c r="H158" t="str">
        <f t="shared" si="14"/>
        <v/>
      </c>
    </row>
    <row r="159" spans="1:8">
      <c r="D159" t="str">
        <f t="shared" si="10"/>
        <v/>
      </c>
      <c r="E159" t="str">
        <f t="shared" si="11"/>
        <v/>
      </c>
      <c r="F159" t="str">
        <f t="shared" si="12"/>
        <v/>
      </c>
      <c r="G159" t="str">
        <f t="shared" si="13"/>
        <v/>
      </c>
      <c r="H159" t="str">
        <f t="shared" si="14"/>
        <v/>
      </c>
    </row>
    <row r="160" spans="1:8">
      <c r="D160" t="str">
        <f t="shared" si="10"/>
        <v/>
      </c>
      <c r="E160" t="str">
        <f t="shared" si="11"/>
        <v/>
      </c>
      <c r="F160" t="str">
        <f t="shared" si="12"/>
        <v/>
      </c>
      <c r="G160" t="str">
        <f t="shared" si="13"/>
        <v/>
      </c>
      <c r="H160" t="str">
        <f t="shared" si="14"/>
        <v/>
      </c>
    </row>
    <row r="161" spans="1:8">
      <c r="C161" t="s">
        <v>86</v>
      </c>
      <c r="D161" t="str">
        <f t="shared" si="10"/>
        <v/>
      </c>
      <c r="E161" t="str">
        <f t="shared" si="11"/>
        <v/>
      </c>
      <c r="F161" t="str">
        <f t="shared" si="12"/>
        <v/>
      </c>
      <c r="G161" t="str">
        <f t="shared" si="13"/>
        <v/>
      </c>
      <c r="H161" t="str">
        <f t="shared" si="14"/>
        <v/>
      </c>
    </row>
    <row r="162" spans="1:8">
      <c r="A162" t="s">
        <v>117</v>
      </c>
      <c r="B162" t="s">
        <v>88</v>
      </c>
      <c r="C162" t="s">
        <v>176</v>
      </c>
      <c r="D162" t="str">
        <f t="shared" si="10"/>
        <v>x</v>
      </c>
      <c r="E162" t="str">
        <f t="shared" si="11"/>
        <v>Used</v>
      </c>
      <c r="F162" t="str">
        <f t="shared" si="12"/>
        <v>Complete</v>
      </c>
      <c r="G162" t="str">
        <f t="shared" si="13"/>
        <v>7750 Steam Engine</v>
      </c>
      <c r="H162" t="str">
        <f t="shared" si="14"/>
        <v>(EUR 680.00)</v>
      </c>
    </row>
    <row r="163" spans="1:8">
      <c r="A163" t="s">
        <v>87</v>
      </c>
      <c r="B163" t="s">
        <v>175</v>
      </c>
      <c r="C163" t="s">
        <v>1796</v>
      </c>
      <c r="D163" t="str">
        <f t="shared" si="10"/>
        <v/>
      </c>
      <c r="E163" t="str">
        <f t="shared" si="11"/>
        <v/>
      </c>
      <c r="F163" t="str">
        <f t="shared" si="12"/>
        <v/>
      </c>
      <c r="G163" t="str">
        <f t="shared" si="13"/>
        <v/>
      </c>
      <c r="H163" t="str">
        <f t="shared" si="14"/>
        <v/>
      </c>
    </row>
    <row r="164" spans="1:8">
      <c r="B164" t="s">
        <v>90</v>
      </c>
      <c r="C164" t="s">
        <v>1815</v>
      </c>
      <c r="D164" t="str">
        <f t="shared" si="10"/>
        <v/>
      </c>
      <c r="E164" t="str">
        <f t="shared" si="11"/>
        <v/>
      </c>
      <c r="F164" t="str">
        <f t="shared" si="12"/>
        <v/>
      </c>
      <c r="G164" t="str">
        <f t="shared" si="13"/>
        <v/>
      </c>
      <c r="H164" t="str">
        <f t="shared" si="14"/>
        <v/>
      </c>
    </row>
    <row r="165" spans="1:8">
      <c r="B165" t="s">
        <v>96</v>
      </c>
      <c r="C165" t="s">
        <v>178</v>
      </c>
      <c r="D165" t="str">
        <f t="shared" si="10"/>
        <v/>
      </c>
      <c r="E165" t="str">
        <f t="shared" si="11"/>
        <v/>
      </c>
      <c r="F165" t="str">
        <f t="shared" si="12"/>
        <v/>
      </c>
      <c r="G165" t="str">
        <f t="shared" si="13"/>
        <v/>
      </c>
      <c r="H165" t="str">
        <f t="shared" si="14"/>
        <v/>
      </c>
    </row>
    <row r="166" spans="1:8">
      <c r="D166" t="str">
        <f t="shared" si="10"/>
        <v/>
      </c>
      <c r="E166" t="str">
        <f t="shared" si="11"/>
        <v/>
      </c>
      <c r="F166" t="str">
        <f t="shared" si="12"/>
        <v/>
      </c>
      <c r="G166" t="str">
        <f t="shared" si="13"/>
        <v/>
      </c>
      <c r="H166" t="str">
        <f t="shared" si="14"/>
        <v/>
      </c>
    </row>
    <row r="167" spans="1:8">
      <c r="D167" t="str">
        <f t="shared" si="10"/>
        <v/>
      </c>
      <c r="E167" t="str">
        <f t="shared" si="11"/>
        <v/>
      </c>
      <c r="F167" t="str">
        <f t="shared" si="12"/>
        <v/>
      </c>
      <c r="G167" t="str">
        <f t="shared" si="13"/>
        <v/>
      </c>
      <c r="H167" t="str">
        <f t="shared" si="14"/>
        <v/>
      </c>
    </row>
    <row r="168" spans="1:8">
      <c r="D168" t="str">
        <f t="shared" si="10"/>
        <v/>
      </c>
      <c r="E168" t="str">
        <f t="shared" si="11"/>
        <v/>
      </c>
      <c r="F168" t="str">
        <f t="shared" si="12"/>
        <v/>
      </c>
      <c r="G168" t="str">
        <f t="shared" si="13"/>
        <v/>
      </c>
      <c r="H168" t="str">
        <f t="shared" si="14"/>
        <v/>
      </c>
    </row>
    <row r="169" spans="1:8">
      <c r="C169" t="s">
        <v>86</v>
      </c>
      <c r="D169" t="str">
        <f t="shared" si="10"/>
        <v/>
      </c>
      <c r="E169" t="str">
        <f t="shared" si="11"/>
        <v/>
      </c>
      <c r="F169" t="str">
        <f t="shared" si="12"/>
        <v/>
      </c>
      <c r="G169" t="str">
        <f t="shared" si="13"/>
        <v/>
      </c>
      <c r="H169" t="str">
        <f t="shared" si="14"/>
        <v/>
      </c>
    </row>
    <row r="170" spans="1:8">
      <c r="A170" t="s">
        <v>76</v>
      </c>
      <c r="B170" t="s">
        <v>152</v>
      </c>
      <c r="C170" t="s">
        <v>181</v>
      </c>
      <c r="D170" t="str">
        <f t="shared" si="10"/>
        <v>x</v>
      </c>
      <c r="E170" t="str">
        <f t="shared" si="11"/>
        <v>New</v>
      </c>
      <c r="F170" t="str">
        <f t="shared" si="12"/>
        <v>Sealed</v>
      </c>
      <c r="G170" t="str">
        <f t="shared" si="13"/>
        <v>10027 Train Engine Shed</v>
      </c>
      <c r="H170" t="str">
        <f t="shared" si="14"/>
        <v>(EUR 650.00)</v>
      </c>
    </row>
    <row r="171" spans="1:8">
      <c r="A171" t="s">
        <v>77</v>
      </c>
      <c r="B171" t="s">
        <v>179</v>
      </c>
      <c r="C171" t="s">
        <v>1796</v>
      </c>
      <c r="D171" t="str">
        <f t="shared" si="10"/>
        <v/>
      </c>
      <c r="E171" t="str">
        <f t="shared" si="11"/>
        <v/>
      </c>
      <c r="F171" t="str">
        <f t="shared" si="12"/>
        <v/>
      </c>
      <c r="G171" t="str">
        <f t="shared" si="13"/>
        <v/>
      </c>
      <c r="H171" t="str">
        <f t="shared" si="14"/>
        <v/>
      </c>
    </row>
    <row r="172" spans="1:8">
      <c r="B172" t="s">
        <v>154</v>
      </c>
      <c r="C172" t="s">
        <v>1816</v>
      </c>
      <c r="D172" t="str">
        <f t="shared" si="10"/>
        <v/>
      </c>
      <c r="E172" t="str">
        <f t="shared" si="11"/>
        <v/>
      </c>
      <c r="F172" t="str">
        <f t="shared" si="12"/>
        <v/>
      </c>
      <c r="G172" t="str">
        <f t="shared" si="13"/>
        <v/>
      </c>
      <c r="H172" t="str">
        <f t="shared" si="14"/>
        <v/>
      </c>
    </row>
    <row r="173" spans="1:8">
      <c r="B173" t="s">
        <v>180</v>
      </c>
      <c r="C173" t="s">
        <v>183</v>
      </c>
      <c r="D173" t="str">
        <f t="shared" si="10"/>
        <v/>
      </c>
      <c r="E173" t="str">
        <f t="shared" si="11"/>
        <v/>
      </c>
      <c r="F173" t="str">
        <f t="shared" si="12"/>
        <v/>
      </c>
      <c r="G173" t="str">
        <f t="shared" si="13"/>
        <v/>
      </c>
      <c r="H173" t="str">
        <f t="shared" si="14"/>
        <v/>
      </c>
    </row>
    <row r="174" spans="1:8">
      <c r="D174" t="str">
        <f t="shared" si="10"/>
        <v/>
      </c>
      <c r="E174" t="str">
        <f t="shared" si="11"/>
        <v/>
      </c>
      <c r="F174" t="str">
        <f t="shared" si="12"/>
        <v/>
      </c>
      <c r="G174" t="str">
        <f t="shared" si="13"/>
        <v/>
      </c>
      <c r="H174" t="str">
        <f t="shared" si="14"/>
        <v/>
      </c>
    </row>
    <row r="175" spans="1:8">
      <c r="D175" t="str">
        <f t="shared" si="10"/>
        <v/>
      </c>
      <c r="E175" t="str">
        <f t="shared" si="11"/>
        <v/>
      </c>
      <c r="F175" t="str">
        <f t="shared" si="12"/>
        <v/>
      </c>
      <c r="G175" t="str">
        <f t="shared" si="13"/>
        <v/>
      </c>
      <c r="H175" t="str">
        <f t="shared" si="14"/>
        <v/>
      </c>
    </row>
    <row r="176" spans="1:8">
      <c r="D176" t="str">
        <f t="shared" si="10"/>
        <v/>
      </c>
      <c r="E176" t="str">
        <f t="shared" si="11"/>
        <v/>
      </c>
      <c r="F176" t="str">
        <f t="shared" si="12"/>
        <v/>
      </c>
      <c r="G176" t="str">
        <f t="shared" si="13"/>
        <v/>
      </c>
      <c r="H176" t="str">
        <f t="shared" si="14"/>
        <v/>
      </c>
    </row>
    <row r="177" spans="1:8">
      <c r="C177" t="s">
        <v>86</v>
      </c>
      <c r="D177" t="str">
        <f t="shared" si="10"/>
        <v/>
      </c>
      <c r="E177" t="str">
        <f t="shared" si="11"/>
        <v/>
      </c>
      <c r="F177" t="str">
        <f t="shared" si="12"/>
        <v/>
      </c>
      <c r="G177" t="str">
        <f t="shared" si="13"/>
        <v/>
      </c>
      <c r="H177" t="str">
        <f t="shared" si="14"/>
        <v/>
      </c>
    </row>
    <row r="178" spans="1:8">
      <c r="A178" t="s">
        <v>117</v>
      </c>
      <c r="B178" t="s">
        <v>88</v>
      </c>
      <c r="C178" t="s">
        <v>186</v>
      </c>
      <c r="D178" t="str">
        <f t="shared" si="10"/>
        <v>x</v>
      </c>
      <c r="E178" t="str">
        <f t="shared" si="11"/>
        <v>Used</v>
      </c>
      <c r="F178" t="str">
        <f t="shared" si="12"/>
        <v>Complete</v>
      </c>
      <c r="G178" t="str">
        <f t="shared" si="13"/>
        <v>7750 Steam Engine</v>
      </c>
      <c r="H178" t="str">
        <f t="shared" si="14"/>
        <v>(US $750.00)</v>
      </c>
    </row>
    <row r="179" spans="1:8">
      <c r="A179" t="s">
        <v>87</v>
      </c>
      <c r="B179" t="s">
        <v>184</v>
      </c>
      <c r="C179" t="s">
        <v>1796</v>
      </c>
      <c r="D179" t="str">
        <f t="shared" si="10"/>
        <v/>
      </c>
      <c r="E179" t="str">
        <f t="shared" si="11"/>
        <v/>
      </c>
      <c r="F179" t="str">
        <f t="shared" si="12"/>
        <v/>
      </c>
      <c r="G179" t="str">
        <f t="shared" si="13"/>
        <v/>
      </c>
      <c r="H179" t="str">
        <f t="shared" si="14"/>
        <v/>
      </c>
    </row>
    <row r="180" spans="1:8">
      <c r="B180" t="s">
        <v>90</v>
      </c>
      <c r="C180" t="s">
        <v>1817</v>
      </c>
      <c r="D180" t="str">
        <f t="shared" si="10"/>
        <v/>
      </c>
      <c r="E180" t="str">
        <f t="shared" si="11"/>
        <v/>
      </c>
      <c r="F180" t="str">
        <f t="shared" si="12"/>
        <v/>
      </c>
      <c r="G180" t="str">
        <f t="shared" si="13"/>
        <v/>
      </c>
      <c r="H180" t="str">
        <f t="shared" si="14"/>
        <v/>
      </c>
    </row>
    <row r="181" spans="1:8">
      <c r="B181" t="s">
        <v>185</v>
      </c>
      <c r="C181" t="s">
        <v>188</v>
      </c>
      <c r="D181" t="str">
        <f t="shared" si="10"/>
        <v/>
      </c>
      <c r="E181" t="str">
        <f t="shared" si="11"/>
        <v/>
      </c>
      <c r="F181" t="str">
        <f t="shared" si="12"/>
        <v/>
      </c>
      <c r="G181" t="str">
        <f t="shared" si="13"/>
        <v/>
      </c>
      <c r="H181" t="str">
        <f t="shared" si="14"/>
        <v/>
      </c>
    </row>
    <row r="182" spans="1:8">
      <c r="D182" t="str">
        <f t="shared" si="10"/>
        <v/>
      </c>
      <c r="E182" t="str">
        <f t="shared" si="11"/>
        <v/>
      </c>
      <c r="F182" t="str">
        <f t="shared" si="12"/>
        <v/>
      </c>
      <c r="G182" t="str">
        <f t="shared" si="13"/>
        <v/>
      </c>
      <c r="H182" t="str">
        <f t="shared" si="14"/>
        <v/>
      </c>
    </row>
    <row r="183" spans="1:8">
      <c r="D183" t="str">
        <f t="shared" si="10"/>
        <v/>
      </c>
      <c r="E183" t="str">
        <f t="shared" si="11"/>
        <v/>
      </c>
      <c r="F183" t="str">
        <f t="shared" si="12"/>
        <v/>
      </c>
      <c r="G183" t="str">
        <f t="shared" si="13"/>
        <v/>
      </c>
      <c r="H183" t="str">
        <f t="shared" si="14"/>
        <v/>
      </c>
    </row>
    <row r="184" spans="1:8">
      <c r="D184" t="str">
        <f t="shared" si="10"/>
        <v/>
      </c>
      <c r="E184" t="str">
        <f t="shared" si="11"/>
        <v/>
      </c>
      <c r="F184" t="str">
        <f t="shared" si="12"/>
        <v/>
      </c>
      <c r="G184" t="str">
        <f t="shared" si="13"/>
        <v/>
      </c>
      <c r="H184" t="str">
        <f t="shared" si="14"/>
        <v/>
      </c>
    </row>
    <row r="185" spans="1:8">
      <c r="C185" t="s">
        <v>86</v>
      </c>
      <c r="D185" t="str">
        <f t="shared" si="10"/>
        <v/>
      </c>
      <c r="E185" t="str">
        <f t="shared" si="11"/>
        <v/>
      </c>
      <c r="F185" t="str">
        <f t="shared" si="12"/>
        <v/>
      </c>
      <c r="G185" t="str">
        <f t="shared" si="13"/>
        <v/>
      </c>
      <c r="H185" t="str">
        <f t="shared" si="14"/>
        <v/>
      </c>
    </row>
    <row r="186" spans="1:8">
      <c r="A186" t="s">
        <v>76</v>
      </c>
      <c r="B186" t="s">
        <v>152</v>
      </c>
      <c r="C186" t="s">
        <v>191</v>
      </c>
      <c r="D186" t="str">
        <f t="shared" si="10"/>
        <v>x</v>
      </c>
      <c r="E186" t="str">
        <f t="shared" si="11"/>
        <v>New</v>
      </c>
      <c r="F186" t="str">
        <f t="shared" si="12"/>
        <v>Sealed</v>
      </c>
      <c r="G186" t="str">
        <f t="shared" si="13"/>
        <v>10027 Train Engine Shed</v>
      </c>
      <c r="H186" t="str">
        <f t="shared" si="14"/>
        <v>(EUR 617.50)</v>
      </c>
    </row>
    <row r="187" spans="1:8">
      <c r="A187" t="s">
        <v>77</v>
      </c>
      <c r="B187" t="s">
        <v>189</v>
      </c>
      <c r="C187" t="s">
        <v>1796</v>
      </c>
      <c r="D187" t="str">
        <f t="shared" si="10"/>
        <v/>
      </c>
      <c r="E187" t="str">
        <f t="shared" si="11"/>
        <v/>
      </c>
      <c r="F187" t="str">
        <f t="shared" si="12"/>
        <v/>
      </c>
      <c r="G187" t="str">
        <f t="shared" si="13"/>
        <v/>
      </c>
      <c r="H187" t="str">
        <f t="shared" si="14"/>
        <v/>
      </c>
    </row>
    <row r="188" spans="1:8">
      <c r="B188" t="s">
        <v>154</v>
      </c>
      <c r="C188" t="s">
        <v>1818</v>
      </c>
      <c r="D188" t="str">
        <f t="shared" si="10"/>
        <v/>
      </c>
      <c r="E188" t="str">
        <f t="shared" si="11"/>
        <v/>
      </c>
      <c r="F188" t="str">
        <f t="shared" si="12"/>
        <v/>
      </c>
      <c r="G188" t="str">
        <f t="shared" si="13"/>
        <v/>
      </c>
      <c r="H188" t="str">
        <f t="shared" si="14"/>
        <v/>
      </c>
    </row>
    <row r="189" spans="1:8">
      <c r="B189" t="s">
        <v>190</v>
      </c>
      <c r="C189" t="s">
        <v>193</v>
      </c>
      <c r="D189" t="str">
        <f t="shared" si="10"/>
        <v/>
      </c>
      <c r="E189" t="str">
        <f t="shared" si="11"/>
        <v/>
      </c>
      <c r="F189" t="str">
        <f t="shared" si="12"/>
        <v/>
      </c>
      <c r="G189" t="str">
        <f t="shared" si="13"/>
        <v/>
      </c>
      <c r="H189" t="str">
        <f t="shared" si="14"/>
        <v/>
      </c>
    </row>
    <row r="190" spans="1:8">
      <c r="C190" t="s">
        <v>1819</v>
      </c>
      <c r="D190" t="str">
        <f t="shared" si="10"/>
        <v/>
      </c>
      <c r="E190" t="str">
        <f t="shared" si="11"/>
        <v/>
      </c>
      <c r="F190" t="str">
        <f t="shared" si="12"/>
        <v/>
      </c>
      <c r="G190" t="str">
        <f t="shared" si="13"/>
        <v/>
      </c>
      <c r="H190" t="str">
        <f t="shared" si="14"/>
        <v/>
      </c>
    </row>
    <row r="191" spans="1:8">
      <c r="D191" t="str">
        <f t="shared" si="10"/>
        <v/>
      </c>
      <c r="E191" t="str">
        <f t="shared" si="11"/>
        <v/>
      </c>
      <c r="F191" t="str">
        <f t="shared" si="12"/>
        <v/>
      </c>
      <c r="G191" t="str">
        <f t="shared" si="13"/>
        <v/>
      </c>
      <c r="H191" t="str">
        <f t="shared" si="14"/>
        <v/>
      </c>
    </row>
    <row r="192" spans="1:8">
      <c r="D192" t="str">
        <f t="shared" si="10"/>
        <v/>
      </c>
      <c r="E192" t="str">
        <f t="shared" si="11"/>
        <v/>
      </c>
      <c r="F192" t="str">
        <f t="shared" si="12"/>
        <v/>
      </c>
      <c r="G192" t="str">
        <f t="shared" si="13"/>
        <v/>
      </c>
      <c r="H192" t="str">
        <f t="shared" si="14"/>
        <v/>
      </c>
    </row>
    <row r="193" spans="1:8">
      <c r="D193" t="str">
        <f t="shared" si="10"/>
        <v/>
      </c>
      <c r="E193" t="str">
        <f t="shared" si="11"/>
        <v/>
      </c>
      <c r="F193" t="str">
        <f t="shared" si="12"/>
        <v/>
      </c>
      <c r="G193" t="str">
        <f t="shared" si="13"/>
        <v/>
      </c>
      <c r="H193" t="str">
        <f t="shared" si="14"/>
        <v/>
      </c>
    </row>
    <row r="194" spans="1:8">
      <c r="C194" t="s">
        <v>86</v>
      </c>
      <c r="D194" t="str">
        <f t="shared" si="10"/>
        <v/>
      </c>
      <c r="E194" t="str">
        <f t="shared" si="11"/>
        <v/>
      </c>
      <c r="F194" t="str">
        <f t="shared" si="12"/>
        <v/>
      </c>
      <c r="G194" t="str">
        <f t="shared" si="13"/>
        <v/>
      </c>
      <c r="H194" t="str">
        <f t="shared" si="14"/>
        <v/>
      </c>
    </row>
    <row r="195" spans="1:8">
      <c r="A195" t="s">
        <v>117</v>
      </c>
      <c r="B195" t="s">
        <v>152</v>
      </c>
      <c r="C195" t="s">
        <v>160</v>
      </c>
      <c r="D195" t="str">
        <f t="shared" ref="D195:D258" si="15">IF(AND(A195&lt;&gt;"",A196&lt;&gt;"",A197=""),"x","")</f>
        <v>x</v>
      </c>
      <c r="E195" t="str">
        <f t="shared" ref="E195:E258" si="16">IF($D195="x",A195,"")</f>
        <v>Used</v>
      </c>
      <c r="F195" t="str">
        <f t="shared" ref="F195:F258" si="17">IF($D195="x",A196,"")</f>
        <v>Complete</v>
      </c>
      <c r="G195" t="str">
        <f t="shared" ref="G195:G258" si="18">IF($D195="x",B195,"")</f>
        <v>10027 Train Engine Shed</v>
      </c>
      <c r="H195" t="str">
        <f t="shared" ref="H195:H258" si="19">IF($D195="x",C198,"")</f>
        <v>(EUR 599.00)</v>
      </c>
    </row>
    <row r="196" spans="1:8">
      <c r="A196" t="s">
        <v>87</v>
      </c>
      <c r="B196" t="s">
        <v>195</v>
      </c>
      <c r="C196" t="s">
        <v>1796</v>
      </c>
      <c r="D196" t="str">
        <f t="shared" si="15"/>
        <v/>
      </c>
      <c r="E196" t="str">
        <f t="shared" si="16"/>
        <v/>
      </c>
      <c r="F196" t="str">
        <f t="shared" si="17"/>
        <v/>
      </c>
      <c r="G196" t="str">
        <f t="shared" si="18"/>
        <v/>
      </c>
      <c r="H196" t="str">
        <f t="shared" si="19"/>
        <v/>
      </c>
    </row>
    <row r="197" spans="1:8">
      <c r="B197" t="s">
        <v>154</v>
      </c>
      <c r="C197" t="s">
        <v>1820</v>
      </c>
      <c r="D197" t="str">
        <f t="shared" si="15"/>
        <v/>
      </c>
      <c r="E197" t="str">
        <f t="shared" si="16"/>
        <v/>
      </c>
      <c r="F197" t="str">
        <f t="shared" si="17"/>
        <v/>
      </c>
      <c r="G197" t="str">
        <f t="shared" si="18"/>
        <v/>
      </c>
      <c r="H197" t="str">
        <f t="shared" si="19"/>
        <v/>
      </c>
    </row>
    <row r="198" spans="1:8">
      <c r="B198" t="s">
        <v>91</v>
      </c>
      <c r="C198" t="s">
        <v>197</v>
      </c>
      <c r="D198" t="str">
        <f t="shared" si="15"/>
        <v/>
      </c>
      <c r="E198" t="str">
        <f t="shared" si="16"/>
        <v/>
      </c>
      <c r="F198" t="str">
        <f t="shared" si="17"/>
        <v/>
      </c>
      <c r="G198" t="str">
        <f t="shared" si="18"/>
        <v/>
      </c>
      <c r="H198" t="str">
        <f t="shared" si="19"/>
        <v/>
      </c>
    </row>
    <row r="199" spans="1:8">
      <c r="D199" t="str">
        <f t="shared" si="15"/>
        <v/>
      </c>
      <c r="E199" t="str">
        <f t="shared" si="16"/>
        <v/>
      </c>
      <c r="F199" t="str">
        <f t="shared" si="17"/>
        <v/>
      </c>
      <c r="G199" t="str">
        <f t="shared" si="18"/>
        <v/>
      </c>
      <c r="H199" t="str">
        <f t="shared" si="19"/>
        <v/>
      </c>
    </row>
    <row r="200" spans="1:8">
      <c r="D200" t="str">
        <f t="shared" si="15"/>
        <v/>
      </c>
      <c r="E200" t="str">
        <f t="shared" si="16"/>
        <v/>
      </c>
      <c r="F200" t="str">
        <f t="shared" si="17"/>
        <v/>
      </c>
      <c r="G200" t="str">
        <f t="shared" si="18"/>
        <v/>
      </c>
      <c r="H200" t="str">
        <f t="shared" si="19"/>
        <v/>
      </c>
    </row>
    <row r="201" spans="1:8">
      <c r="D201" t="str">
        <f t="shared" si="15"/>
        <v/>
      </c>
      <c r="E201" t="str">
        <f t="shared" si="16"/>
        <v/>
      </c>
      <c r="F201" t="str">
        <f t="shared" si="17"/>
        <v/>
      </c>
      <c r="G201" t="str">
        <f t="shared" si="18"/>
        <v/>
      </c>
      <c r="H201" t="str">
        <f t="shared" si="19"/>
        <v/>
      </c>
    </row>
    <row r="202" spans="1:8">
      <c r="C202" t="s">
        <v>86</v>
      </c>
      <c r="D202" t="str">
        <f t="shared" si="15"/>
        <v/>
      </c>
      <c r="E202" t="str">
        <f t="shared" si="16"/>
        <v/>
      </c>
      <c r="F202" t="str">
        <f t="shared" si="17"/>
        <v/>
      </c>
      <c r="G202" t="str">
        <f t="shared" si="18"/>
        <v/>
      </c>
      <c r="H202" t="str">
        <f t="shared" si="19"/>
        <v/>
      </c>
    </row>
    <row r="203" spans="1:8">
      <c r="A203" t="s">
        <v>117</v>
      </c>
      <c r="B203" t="s">
        <v>88</v>
      </c>
      <c r="C203" t="s">
        <v>151</v>
      </c>
      <c r="D203" t="str">
        <f t="shared" si="15"/>
        <v>x</v>
      </c>
      <c r="E203" t="str">
        <f t="shared" si="16"/>
        <v>Used</v>
      </c>
      <c r="F203" t="str">
        <f t="shared" si="17"/>
        <v>Complete</v>
      </c>
      <c r="G203" t="str">
        <f t="shared" si="18"/>
        <v>7750 Steam Engine</v>
      </c>
      <c r="H203" t="str">
        <f t="shared" si="19"/>
        <v>(EUR 575.00)</v>
      </c>
    </row>
    <row r="204" spans="1:8">
      <c r="A204" t="s">
        <v>87</v>
      </c>
      <c r="B204" t="s">
        <v>198</v>
      </c>
      <c r="C204" t="s">
        <v>1796</v>
      </c>
      <c r="D204" t="str">
        <f t="shared" si="15"/>
        <v/>
      </c>
      <c r="E204" t="str">
        <f t="shared" si="16"/>
        <v/>
      </c>
      <c r="F204" t="str">
        <f t="shared" si="17"/>
        <v/>
      </c>
      <c r="G204" t="str">
        <f t="shared" si="18"/>
        <v/>
      </c>
      <c r="H204" t="str">
        <f t="shared" si="19"/>
        <v/>
      </c>
    </row>
    <row r="205" spans="1:8">
      <c r="B205" t="s">
        <v>90</v>
      </c>
      <c r="C205" t="s">
        <v>1821</v>
      </c>
      <c r="D205" t="str">
        <f t="shared" si="15"/>
        <v/>
      </c>
      <c r="E205" t="str">
        <f t="shared" si="16"/>
        <v/>
      </c>
      <c r="F205" t="str">
        <f t="shared" si="17"/>
        <v/>
      </c>
      <c r="G205" t="str">
        <f t="shared" si="18"/>
        <v/>
      </c>
      <c r="H205" t="str">
        <f t="shared" si="19"/>
        <v/>
      </c>
    </row>
    <row r="206" spans="1:8">
      <c r="B206" t="s">
        <v>150</v>
      </c>
      <c r="C206" t="s">
        <v>200</v>
      </c>
      <c r="D206" t="str">
        <f t="shared" si="15"/>
        <v/>
      </c>
      <c r="E206" t="str">
        <f t="shared" si="16"/>
        <v/>
      </c>
      <c r="F206" t="str">
        <f t="shared" si="17"/>
        <v/>
      </c>
      <c r="G206" t="str">
        <f t="shared" si="18"/>
        <v/>
      </c>
      <c r="H206" t="str">
        <f t="shared" si="19"/>
        <v/>
      </c>
    </row>
    <row r="207" spans="1:8">
      <c r="D207" t="str">
        <f t="shared" si="15"/>
        <v/>
      </c>
      <c r="E207" t="str">
        <f t="shared" si="16"/>
        <v/>
      </c>
      <c r="F207" t="str">
        <f t="shared" si="17"/>
        <v/>
      </c>
      <c r="G207" t="str">
        <f t="shared" si="18"/>
        <v/>
      </c>
      <c r="H207" t="str">
        <f t="shared" si="19"/>
        <v/>
      </c>
    </row>
    <row r="208" spans="1:8">
      <c r="D208" t="str">
        <f t="shared" si="15"/>
        <v/>
      </c>
      <c r="E208" t="str">
        <f t="shared" si="16"/>
        <v/>
      </c>
      <c r="F208" t="str">
        <f t="shared" si="17"/>
        <v/>
      </c>
      <c r="G208" t="str">
        <f t="shared" si="18"/>
        <v/>
      </c>
      <c r="H208" t="str">
        <f t="shared" si="19"/>
        <v/>
      </c>
    </row>
    <row r="209" spans="1:8">
      <c r="D209" t="str">
        <f t="shared" si="15"/>
        <v/>
      </c>
      <c r="E209" t="str">
        <f t="shared" si="16"/>
        <v/>
      </c>
      <c r="F209" t="str">
        <f t="shared" si="17"/>
        <v/>
      </c>
      <c r="G209" t="str">
        <f t="shared" si="18"/>
        <v/>
      </c>
      <c r="H209" t="str">
        <f t="shared" si="19"/>
        <v/>
      </c>
    </row>
    <row r="210" spans="1:8">
      <c r="C210" t="s">
        <v>86</v>
      </c>
      <c r="D210" t="str">
        <f t="shared" si="15"/>
        <v/>
      </c>
      <c r="E210" t="str">
        <f t="shared" si="16"/>
        <v/>
      </c>
      <c r="F210" t="str">
        <f t="shared" si="17"/>
        <v/>
      </c>
      <c r="G210" t="str">
        <f t="shared" si="18"/>
        <v/>
      </c>
      <c r="H210" t="str">
        <f t="shared" si="19"/>
        <v/>
      </c>
    </row>
    <row r="211" spans="1:8">
      <c r="A211" t="s">
        <v>76</v>
      </c>
      <c r="B211" t="s">
        <v>131</v>
      </c>
      <c r="C211" t="s">
        <v>202</v>
      </c>
      <c r="D211" t="str">
        <f t="shared" si="15"/>
        <v>x</v>
      </c>
      <c r="E211" t="str">
        <f t="shared" si="16"/>
        <v>New</v>
      </c>
      <c r="F211" t="str">
        <f t="shared" si="17"/>
        <v>Sealed</v>
      </c>
      <c r="G211" t="str">
        <f t="shared" si="18"/>
        <v>910033 Old Train Engine Shed</v>
      </c>
      <c r="H211" t="str">
        <f t="shared" si="19"/>
        <v>(EUR 529.00)</v>
      </c>
    </row>
    <row r="212" spans="1:8">
      <c r="A212" t="s">
        <v>77</v>
      </c>
      <c r="B212" t="s">
        <v>133</v>
      </c>
      <c r="C212" t="s">
        <v>1796</v>
      </c>
      <c r="D212" t="str">
        <f t="shared" si="15"/>
        <v/>
      </c>
      <c r="E212" t="str">
        <f t="shared" si="16"/>
        <v/>
      </c>
      <c r="F212" t="str">
        <f t="shared" si="17"/>
        <v/>
      </c>
      <c r="G212" t="str">
        <f t="shared" si="18"/>
        <v/>
      </c>
      <c r="H212" t="str">
        <f t="shared" si="19"/>
        <v/>
      </c>
    </row>
    <row r="213" spans="1:8">
      <c r="B213" t="s">
        <v>201</v>
      </c>
      <c r="C213" t="s">
        <v>1822</v>
      </c>
      <c r="D213" t="str">
        <f t="shared" si="15"/>
        <v/>
      </c>
      <c r="E213" t="str">
        <f t="shared" si="16"/>
        <v/>
      </c>
      <c r="F213" t="str">
        <f t="shared" si="17"/>
        <v/>
      </c>
      <c r="G213" t="str">
        <f t="shared" si="18"/>
        <v/>
      </c>
      <c r="H213" t="str">
        <f t="shared" si="19"/>
        <v/>
      </c>
    </row>
    <row r="214" spans="1:8">
      <c r="C214" t="s">
        <v>204</v>
      </c>
      <c r="D214" t="str">
        <f t="shared" si="15"/>
        <v/>
      </c>
      <c r="E214" t="str">
        <f t="shared" si="16"/>
        <v/>
      </c>
      <c r="F214" t="str">
        <f t="shared" si="17"/>
        <v/>
      </c>
      <c r="G214" t="str">
        <f t="shared" si="18"/>
        <v/>
      </c>
      <c r="H214" t="str">
        <f t="shared" si="19"/>
        <v/>
      </c>
    </row>
    <row r="215" spans="1:8">
      <c r="D215" t="str">
        <f t="shared" si="15"/>
        <v/>
      </c>
      <c r="E215" t="str">
        <f t="shared" si="16"/>
        <v/>
      </c>
      <c r="F215" t="str">
        <f t="shared" si="17"/>
        <v/>
      </c>
      <c r="G215" t="str">
        <f t="shared" si="18"/>
        <v/>
      </c>
      <c r="H215" t="str">
        <f t="shared" si="19"/>
        <v/>
      </c>
    </row>
    <row r="216" spans="1:8">
      <c r="D216" t="str">
        <f t="shared" si="15"/>
        <v/>
      </c>
      <c r="E216" t="str">
        <f t="shared" si="16"/>
        <v/>
      </c>
      <c r="F216" t="str">
        <f t="shared" si="17"/>
        <v/>
      </c>
      <c r="G216" t="str">
        <f t="shared" si="18"/>
        <v/>
      </c>
      <c r="H216" t="str">
        <f t="shared" si="19"/>
        <v/>
      </c>
    </row>
    <row r="217" spans="1:8">
      <c r="D217" t="str">
        <f t="shared" si="15"/>
        <v/>
      </c>
      <c r="E217" t="str">
        <f t="shared" si="16"/>
        <v/>
      </c>
      <c r="F217" t="str">
        <f t="shared" si="17"/>
        <v/>
      </c>
      <c r="G217" t="str">
        <f t="shared" si="18"/>
        <v/>
      </c>
      <c r="H217" t="str">
        <f t="shared" si="19"/>
        <v/>
      </c>
    </row>
    <row r="218" spans="1:8">
      <c r="C218" t="s">
        <v>86</v>
      </c>
      <c r="D218" t="str">
        <f t="shared" si="15"/>
        <v/>
      </c>
      <c r="E218" t="str">
        <f t="shared" si="16"/>
        <v/>
      </c>
      <c r="F218" t="str">
        <f t="shared" si="17"/>
        <v/>
      </c>
      <c r="G218" t="str">
        <f t="shared" si="18"/>
        <v/>
      </c>
      <c r="H218" t="str">
        <f t="shared" si="19"/>
        <v/>
      </c>
    </row>
    <row r="219" spans="1:8">
      <c r="A219" t="s">
        <v>76</v>
      </c>
      <c r="B219" t="s">
        <v>131</v>
      </c>
      <c r="C219" t="s">
        <v>207</v>
      </c>
      <c r="D219" t="str">
        <f t="shared" si="15"/>
        <v>x</v>
      </c>
      <c r="E219" t="str">
        <f t="shared" si="16"/>
        <v>New</v>
      </c>
      <c r="F219" t="str">
        <f t="shared" si="17"/>
        <v>Sealed</v>
      </c>
      <c r="G219" t="str">
        <f t="shared" si="18"/>
        <v>910033 Old Train Engine Shed</v>
      </c>
      <c r="H219" t="str">
        <f t="shared" si="19"/>
        <v>(NOK 5,499.00)</v>
      </c>
    </row>
    <row r="220" spans="1:8">
      <c r="A220" t="s">
        <v>77</v>
      </c>
      <c r="B220" t="s">
        <v>205</v>
      </c>
      <c r="C220" t="s">
        <v>1796</v>
      </c>
      <c r="D220" t="str">
        <f t="shared" si="15"/>
        <v/>
      </c>
      <c r="E220" t="str">
        <f t="shared" si="16"/>
        <v/>
      </c>
      <c r="F220" t="str">
        <f t="shared" si="17"/>
        <v/>
      </c>
      <c r="G220" t="str">
        <f t="shared" si="18"/>
        <v/>
      </c>
      <c r="H220" t="str">
        <f t="shared" si="19"/>
        <v/>
      </c>
    </row>
    <row r="221" spans="1:8">
      <c r="B221" t="s">
        <v>133</v>
      </c>
      <c r="C221" t="s">
        <v>1823</v>
      </c>
      <c r="D221" t="str">
        <f t="shared" si="15"/>
        <v/>
      </c>
      <c r="E221" t="str">
        <f t="shared" si="16"/>
        <v/>
      </c>
      <c r="F221" t="str">
        <f t="shared" si="17"/>
        <v/>
      </c>
      <c r="G221" t="str">
        <f t="shared" si="18"/>
        <v/>
      </c>
      <c r="H221" t="str">
        <f t="shared" si="19"/>
        <v/>
      </c>
    </row>
    <row r="222" spans="1:8">
      <c r="B222" t="s">
        <v>206</v>
      </c>
      <c r="C222" t="s">
        <v>209</v>
      </c>
      <c r="D222" t="str">
        <f t="shared" si="15"/>
        <v/>
      </c>
      <c r="E222" t="str">
        <f t="shared" si="16"/>
        <v/>
      </c>
      <c r="F222" t="str">
        <f t="shared" si="17"/>
        <v/>
      </c>
      <c r="G222" t="str">
        <f t="shared" si="18"/>
        <v/>
      </c>
      <c r="H222" t="str">
        <f t="shared" si="19"/>
        <v/>
      </c>
    </row>
    <row r="223" spans="1:8">
      <c r="D223" t="str">
        <f t="shared" si="15"/>
        <v/>
      </c>
      <c r="E223" t="str">
        <f t="shared" si="16"/>
        <v/>
      </c>
      <c r="F223" t="str">
        <f t="shared" si="17"/>
        <v/>
      </c>
      <c r="G223" t="str">
        <f t="shared" si="18"/>
        <v/>
      </c>
      <c r="H223" t="str">
        <f t="shared" si="19"/>
        <v/>
      </c>
    </row>
    <row r="224" spans="1:8">
      <c r="D224" t="str">
        <f t="shared" si="15"/>
        <v/>
      </c>
      <c r="E224" t="str">
        <f t="shared" si="16"/>
        <v/>
      </c>
      <c r="F224" t="str">
        <f t="shared" si="17"/>
        <v/>
      </c>
      <c r="G224" t="str">
        <f t="shared" si="18"/>
        <v/>
      </c>
      <c r="H224" t="str">
        <f t="shared" si="19"/>
        <v/>
      </c>
    </row>
    <row r="225" spans="1:8">
      <c r="D225" t="str">
        <f t="shared" si="15"/>
        <v/>
      </c>
      <c r="E225" t="str">
        <f t="shared" si="16"/>
        <v/>
      </c>
      <c r="F225" t="str">
        <f t="shared" si="17"/>
        <v/>
      </c>
      <c r="G225" t="str">
        <f t="shared" si="18"/>
        <v/>
      </c>
      <c r="H225" t="str">
        <f t="shared" si="19"/>
        <v/>
      </c>
    </row>
    <row r="226" spans="1:8">
      <c r="C226" t="s">
        <v>86</v>
      </c>
      <c r="D226" t="str">
        <f t="shared" si="15"/>
        <v/>
      </c>
      <c r="E226" t="str">
        <f t="shared" si="16"/>
        <v/>
      </c>
      <c r="F226" t="str">
        <f t="shared" si="17"/>
        <v/>
      </c>
      <c r="G226" t="str">
        <f t="shared" si="18"/>
        <v/>
      </c>
      <c r="H226" t="str">
        <f t="shared" si="19"/>
        <v/>
      </c>
    </row>
    <row r="227" spans="1:8">
      <c r="A227" t="s">
        <v>76</v>
      </c>
      <c r="B227" t="s">
        <v>131</v>
      </c>
      <c r="C227" t="s">
        <v>212</v>
      </c>
      <c r="D227" t="str">
        <f t="shared" si="15"/>
        <v>x</v>
      </c>
      <c r="E227" t="str">
        <f t="shared" si="16"/>
        <v>New</v>
      </c>
      <c r="F227" t="str">
        <f t="shared" si="17"/>
        <v>Sealed</v>
      </c>
      <c r="G227" t="str">
        <f t="shared" si="18"/>
        <v>910033 Old Train Engine Shed</v>
      </c>
      <c r="H227" t="str">
        <f t="shared" si="19"/>
        <v>(AU $819.00)</v>
      </c>
    </row>
    <row r="228" spans="1:8">
      <c r="A228" t="s">
        <v>77</v>
      </c>
      <c r="B228" t="s">
        <v>210</v>
      </c>
      <c r="C228" t="s">
        <v>1796</v>
      </c>
      <c r="D228" t="str">
        <f t="shared" si="15"/>
        <v/>
      </c>
      <c r="E228" t="str">
        <f t="shared" si="16"/>
        <v/>
      </c>
      <c r="F228" t="str">
        <f t="shared" si="17"/>
        <v/>
      </c>
      <c r="G228" t="str">
        <f t="shared" si="18"/>
        <v/>
      </c>
      <c r="H228" t="str">
        <f t="shared" si="19"/>
        <v/>
      </c>
    </row>
    <row r="229" spans="1:8">
      <c r="B229" t="s">
        <v>133</v>
      </c>
      <c r="C229" t="s">
        <v>1824</v>
      </c>
      <c r="D229" t="str">
        <f t="shared" si="15"/>
        <v/>
      </c>
      <c r="E229" t="str">
        <f t="shared" si="16"/>
        <v/>
      </c>
      <c r="F229" t="str">
        <f t="shared" si="17"/>
        <v/>
      </c>
      <c r="G229" t="str">
        <f t="shared" si="18"/>
        <v/>
      </c>
      <c r="H229" t="str">
        <f t="shared" si="19"/>
        <v/>
      </c>
    </row>
    <row r="230" spans="1:8">
      <c r="B230" t="s">
        <v>211</v>
      </c>
      <c r="C230" t="s">
        <v>214</v>
      </c>
      <c r="D230" t="str">
        <f t="shared" si="15"/>
        <v/>
      </c>
      <c r="E230" t="str">
        <f t="shared" si="16"/>
        <v/>
      </c>
      <c r="F230" t="str">
        <f t="shared" si="17"/>
        <v/>
      </c>
      <c r="G230" t="str">
        <f t="shared" si="18"/>
        <v/>
      </c>
      <c r="H230" t="str">
        <f t="shared" si="19"/>
        <v/>
      </c>
    </row>
    <row r="231" spans="1:8">
      <c r="D231" t="str">
        <f t="shared" si="15"/>
        <v/>
      </c>
      <c r="E231" t="str">
        <f t="shared" si="16"/>
        <v/>
      </c>
      <c r="F231" t="str">
        <f t="shared" si="17"/>
        <v/>
      </c>
      <c r="G231" t="str">
        <f t="shared" si="18"/>
        <v/>
      </c>
      <c r="H231" t="str">
        <f t="shared" si="19"/>
        <v/>
      </c>
    </row>
    <row r="232" spans="1:8">
      <c r="D232" t="str">
        <f t="shared" si="15"/>
        <v/>
      </c>
      <c r="E232" t="str">
        <f t="shared" si="16"/>
        <v/>
      </c>
      <c r="F232" t="str">
        <f t="shared" si="17"/>
        <v/>
      </c>
      <c r="G232" t="str">
        <f t="shared" si="18"/>
        <v/>
      </c>
      <c r="H232" t="str">
        <f t="shared" si="19"/>
        <v/>
      </c>
    </row>
    <row r="233" spans="1:8">
      <c r="D233" t="str">
        <f t="shared" si="15"/>
        <v/>
      </c>
      <c r="E233" t="str">
        <f t="shared" si="16"/>
        <v/>
      </c>
      <c r="F233" t="str">
        <f t="shared" si="17"/>
        <v/>
      </c>
      <c r="G233" t="str">
        <f t="shared" si="18"/>
        <v/>
      </c>
      <c r="H233" t="str">
        <f t="shared" si="19"/>
        <v/>
      </c>
    </row>
    <row r="234" spans="1:8">
      <c r="C234" t="s">
        <v>86</v>
      </c>
      <c r="D234" t="str">
        <f t="shared" si="15"/>
        <v/>
      </c>
      <c r="E234" t="str">
        <f t="shared" si="16"/>
        <v/>
      </c>
      <c r="F234" t="str">
        <f t="shared" si="17"/>
        <v/>
      </c>
      <c r="G234" t="str">
        <f t="shared" si="18"/>
        <v/>
      </c>
      <c r="H234" t="str">
        <f t="shared" si="19"/>
        <v/>
      </c>
    </row>
    <row r="235" spans="1:8">
      <c r="A235" t="s">
        <v>76</v>
      </c>
      <c r="B235" t="s">
        <v>131</v>
      </c>
      <c r="C235" t="s">
        <v>216</v>
      </c>
      <c r="D235" t="str">
        <f t="shared" si="15"/>
        <v>x</v>
      </c>
      <c r="E235" t="str">
        <f t="shared" si="16"/>
        <v>New</v>
      </c>
      <c r="F235" t="str">
        <f t="shared" si="17"/>
        <v>Sealed</v>
      </c>
      <c r="G235" t="str">
        <f t="shared" si="18"/>
        <v>910033 Old Train Engine Shed</v>
      </c>
      <c r="H235" t="str">
        <f t="shared" si="19"/>
        <v>(EUR 500.00)</v>
      </c>
    </row>
    <row r="236" spans="1:8">
      <c r="A236" t="s">
        <v>77</v>
      </c>
      <c r="B236" t="s">
        <v>133</v>
      </c>
      <c r="C236" t="s">
        <v>1796</v>
      </c>
      <c r="D236" t="str">
        <f t="shared" si="15"/>
        <v/>
      </c>
      <c r="E236" t="str">
        <f t="shared" si="16"/>
        <v/>
      </c>
      <c r="F236" t="str">
        <f t="shared" si="17"/>
        <v/>
      </c>
      <c r="G236" t="str">
        <f t="shared" si="18"/>
        <v/>
      </c>
      <c r="H236" t="str">
        <f t="shared" si="19"/>
        <v/>
      </c>
    </row>
    <row r="237" spans="1:8">
      <c r="B237" t="s">
        <v>215</v>
      </c>
      <c r="C237" t="s">
        <v>1825</v>
      </c>
      <c r="D237" t="str">
        <f t="shared" si="15"/>
        <v/>
      </c>
      <c r="E237" t="str">
        <f t="shared" si="16"/>
        <v/>
      </c>
      <c r="F237" t="str">
        <f t="shared" si="17"/>
        <v/>
      </c>
      <c r="G237" t="str">
        <f t="shared" si="18"/>
        <v/>
      </c>
      <c r="H237" t="str">
        <f t="shared" si="19"/>
        <v/>
      </c>
    </row>
    <row r="238" spans="1:8">
      <c r="C238" t="s">
        <v>218</v>
      </c>
      <c r="D238" t="str">
        <f t="shared" si="15"/>
        <v/>
      </c>
      <c r="E238" t="str">
        <f t="shared" si="16"/>
        <v/>
      </c>
      <c r="F238" t="str">
        <f t="shared" si="17"/>
        <v/>
      </c>
      <c r="G238" t="str">
        <f t="shared" si="18"/>
        <v/>
      </c>
      <c r="H238" t="str">
        <f t="shared" si="19"/>
        <v/>
      </c>
    </row>
    <row r="239" spans="1:8">
      <c r="D239" t="str">
        <f t="shared" si="15"/>
        <v/>
      </c>
      <c r="E239" t="str">
        <f t="shared" si="16"/>
        <v/>
      </c>
      <c r="F239" t="str">
        <f t="shared" si="17"/>
        <v/>
      </c>
      <c r="G239" t="str">
        <f t="shared" si="18"/>
        <v/>
      </c>
      <c r="H239" t="str">
        <f t="shared" si="19"/>
        <v/>
      </c>
    </row>
    <row r="240" spans="1:8">
      <c r="D240" t="str">
        <f t="shared" si="15"/>
        <v/>
      </c>
      <c r="E240" t="str">
        <f t="shared" si="16"/>
        <v/>
      </c>
      <c r="F240" t="str">
        <f t="shared" si="17"/>
        <v/>
      </c>
      <c r="G240" t="str">
        <f t="shared" si="18"/>
        <v/>
      </c>
      <c r="H240" t="str">
        <f t="shared" si="19"/>
        <v/>
      </c>
    </row>
    <row r="241" spans="1:8">
      <c r="D241" t="str">
        <f t="shared" si="15"/>
        <v/>
      </c>
      <c r="E241" t="str">
        <f t="shared" si="16"/>
        <v/>
      </c>
      <c r="F241" t="str">
        <f t="shared" si="17"/>
        <v/>
      </c>
      <c r="G241" t="str">
        <f t="shared" si="18"/>
        <v/>
      </c>
      <c r="H241" t="str">
        <f t="shared" si="19"/>
        <v/>
      </c>
    </row>
    <row r="242" spans="1:8">
      <c r="C242" t="s">
        <v>86</v>
      </c>
      <c r="D242" t="str">
        <f t="shared" si="15"/>
        <v/>
      </c>
      <c r="E242" t="str">
        <f t="shared" si="16"/>
        <v/>
      </c>
      <c r="F242" t="str">
        <f t="shared" si="17"/>
        <v/>
      </c>
      <c r="G242" t="str">
        <f t="shared" si="18"/>
        <v/>
      </c>
      <c r="H242" t="str">
        <f t="shared" si="19"/>
        <v/>
      </c>
    </row>
    <row r="243" spans="1:8">
      <c r="A243" t="s">
        <v>117</v>
      </c>
      <c r="B243" t="s">
        <v>88</v>
      </c>
      <c r="C243" t="s">
        <v>151</v>
      </c>
      <c r="D243" t="str">
        <f t="shared" si="15"/>
        <v>x</v>
      </c>
      <c r="E243" t="str">
        <f t="shared" si="16"/>
        <v>Used</v>
      </c>
      <c r="F243" t="str">
        <f t="shared" si="17"/>
        <v>Complete</v>
      </c>
      <c r="G243" t="str">
        <f t="shared" si="18"/>
        <v>7750 Steam Engine</v>
      </c>
      <c r="H243" t="str">
        <f t="shared" si="19"/>
        <v>(EUR 499.00)</v>
      </c>
    </row>
    <row r="244" spans="1:8">
      <c r="A244" t="s">
        <v>87</v>
      </c>
      <c r="B244" t="s">
        <v>219</v>
      </c>
      <c r="C244" t="s">
        <v>1826</v>
      </c>
      <c r="D244" t="str">
        <f t="shared" si="15"/>
        <v/>
      </c>
      <c r="E244" t="str">
        <f t="shared" si="16"/>
        <v/>
      </c>
      <c r="F244" t="str">
        <f t="shared" si="17"/>
        <v/>
      </c>
      <c r="G244" t="str">
        <f t="shared" si="18"/>
        <v/>
      </c>
      <c r="H244" t="str">
        <f t="shared" si="19"/>
        <v/>
      </c>
    </row>
    <row r="245" spans="1:8">
      <c r="B245" t="s">
        <v>90</v>
      </c>
      <c r="C245" t="s">
        <v>1827</v>
      </c>
      <c r="D245" t="str">
        <f t="shared" si="15"/>
        <v/>
      </c>
      <c r="E245" t="str">
        <f t="shared" si="16"/>
        <v/>
      </c>
      <c r="F245" t="str">
        <f t="shared" si="17"/>
        <v/>
      </c>
      <c r="G245" t="str">
        <f t="shared" si="18"/>
        <v/>
      </c>
      <c r="H245" t="str">
        <f t="shared" si="19"/>
        <v/>
      </c>
    </row>
    <row r="246" spans="1:8">
      <c r="B246" t="s">
        <v>150</v>
      </c>
      <c r="C246" t="s">
        <v>222</v>
      </c>
      <c r="D246" t="str">
        <f t="shared" si="15"/>
        <v/>
      </c>
      <c r="E246" t="str">
        <f t="shared" si="16"/>
        <v/>
      </c>
      <c r="F246" t="str">
        <f t="shared" si="17"/>
        <v/>
      </c>
      <c r="G246" t="str">
        <f t="shared" si="18"/>
        <v/>
      </c>
      <c r="H246" t="str">
        <f t="shared" si="19"/>
        <v/>
      </c>
    </row>
    <row r="247" spans="1:8">
      <c r="D247" t="str">
        <f t="shared" si="15"/>
        <v/>
      </c>
      <c r="E247" t="str">
        <f t="shared" si="16"/>
        <v/>
      </c>
      <c r="F247" t="str">
        <f t="shared" si="17"/>
        <v/>
      </c>
      <c r="G247" t="str">
        <f t="shared" si="18"/>
        <v/>
      </c>
      <c r="H247" t="str">
        <f t="shared" si="19"/>
        <v/>
      </c>
    </row>
    <row r="248" spans="1:8">
      <c r="D248" t="str">
        <f t="shared" si="15"/>
        <v/>
      </c>
      <c r="E248" t="str">
        <f t="shared" si="16"/>
        <v/>
      </c>
      <c r="F248" t="str">
        <f t="shared" si="17"/>
        <v/>
      </c>
      <c r="G248" t="str">
        <f t="shared" si="18"/>
        <v/>
      </c>
      <c r="H248" t="str">
        <f t="shared" si="19"/>
        <v/>
      </c>
    </row>
    <row r="249" spans="1:8">
      <c r="D249" t="str">
        <f t="shared" si="15"/>
        <v/>
      </c>
      <c r="E249" t="str">
        <f t="shared" si="16"/>
        <v/>
      </c>
      <c r="F249" t="str">
        <f t="shared" si="17"/>
        <v/>
      </c>
      <c r="G249" t="str">
        <f t="shared" si="18"/>
        <v/>
      </c>
      <c r="H249" t="str">
        <f t="shared" si="19"/>
        <v/>
      </c>
    </row>
    <row r="250" spans="1:8">
      <c r="C250" t="s">
        <v>86</v>
      </c>
      <c r="D250" t="str">
        <f t="shared" si="15"/>
        <v/>
      </c>
      <c r="E250" t="str">
        <f t="shared" si="16"/>
        <v/>
      </c>
      <c r="F250" t="str">
        <f t="shared" si="17"/>
        <v/>
      </c>
      <c r="G250" t="str">
        <f t="shared" si="18"/>
        <v/>
      </c>
      <c r="H250" t="str">
        <f t="shared" si="19"/>
        <v/>
      </c>
    </row>
    <row r="251" spans="1:8">
      <c r="A251" t="s">
        <v>76</v>
      </c>
      <c r="B251" t="s">
        <v>152</v>
      </c>
      <c r="C251" t="s">
        <v>224</v>
      </c>
      <c r="D251" t="str">
        <f t="shared" si="15"/>
        <v>x</v>
      </c>
      <c r="E251" t="str">
        <f t="shared" si="16"/>
        <v>New</v>
      </c>
      <c r="F251" t="str">
        <f t="shared" si="17"/>
        <v>Sealed</v>
      </c>
      <c r="G251" t="str">
        <f t="shared" si="18"/>
        <v>10027 Train Engine Shed</v>
      </c>
      <c r="H251" t="str">
        <f t="shared" si="19"/>
        <v>(US $575.00)</v>
      </c>
    </row>
    <row r="252" spans="1:8">
      <c r="A252" t="s">
        <v>77</v>
      </c>
      <c r="B252" t="s">
        <v>223</v>
      </c>
      <c r="C252" t="s">
        <v>1796</v>
      </c>
      <c r="D252" t="str">
        <f t="shared" si="15"/>
        <v/>
      </c>
      <c r="E252" t="str">
        <f t="shared" si="16"/>
        <v/>
      </c>
      <c r="F252" t="str">
        <f t="shared" si="17"/>
        <v/>
      </c>
      <c r="G252" t="str">
        <f t="shared" si="18"/>
        <v/>
      </c>
      <c r="H252" t="str">
        <f t="shared" si="19"/>
        <v/>
      </c>
    </row>
    <row r="253" spans="1:8">
      <c r="B253" t="s">
        <v>154</v>
      </c>
      <c r="C253" t="s">
        <v>1828</v>
      </c>
      <c r="D253" t="str">
        <f t="shared" si="15"/>
        <v/>
      </c>
      <c r="E253" t="str">
        <f t="shared" si="16"/>
        <v/>
      </c>
      <c r="F253" t="str">
        <f t="shared" si="17"/>
        <v/>
      </c>
      <c r="G253" t="str">
        <f t="shared" si="18"/>
        <v/>
      </c>
      <c r="H253" t="str">
        <f t="shared" si="19"/>
        <v/>
      </c>
    </row>
    <row r="254" spans="1:8">
      <c r="B254" t="s">
        <v>141</v>
      </c>
      <c r="C254" t="s">
        <v>226</v>
      </c>
      <c r="D254" t="str">
        <f t="shared" si="15"/>
        <v/>
      </c>
      <c r="E254" t="str">
        <f t="shared" si="16"/>
        <v/>
      </c>
      <c r="F254" t="str">
        <f t="shared" si="17"/>
        <v/>
      </c>
      <c r="G254" t="str">
        <f t="shared" si="18"/>
        <v/>
      </c>
      <c r="H254" t="str">
        <f t="shared" si="19"/>
        <v/>
      </c>
    </row>
    <row r="255" spans="1:8">
      <c r="D255" t="str">
        <f t="shared" si="15"/>
        <v/>
      </c>
      <c r="E255" t="str">
        <f t="shared" si="16"/>
        <v/>
      </c>
      <c r="F255" t="str">
        <f t="shared" si="17"/>
        <v/>
      </c>
      <c r="G255" t="str">
        <f t="shared" si="18"/>
        <v/>
      </c>
      <c r="H255" t="str">
        <f t="shared" si="19"/>
        <v/>
      </c>
    </row>
    <row r="256" spans="1:8">
      <c r="D256" t="str">
        <f t="shared" si="15"/>
        <v/>
      </c>
      <c r="E256" t="str">
        <f t="shared" si="16"/>
        <v/>
      </c>
      <c r="F256" t="str">
        <f t="shared" si="17"/>
        <v/>
      </c>
      <c r="G256" t="str">
        <f t="shared" si="18"/>
        <v/>
      </c>
      <c r="H256" t="str">
        <f t="shared" si="19"/>
        <v/>
      </c>
    </row>
    <row r="257" spans="1:8">
      <c r="D257" t="str">
        <f t="shared" si="15"/>
        <v/>
      </c>
      <c r="E257" t="str">
        <f t="shared" si="16"/>
        <v/>
      </c>
      <c r="F257" t="str">
        <f t="shared" si="17"/>
        <v/>
      </c>
      <c r="G257" t="str">
        <f t="shared" si="18"/>
        <v/>
      </c>
      <c r="H257" t="str">
        <f t="shared" si="19"/>
        <v/>
      </c>
    </row>
    <row r="258" spans="1:8">
      <c r="C258" t="s">
        <v>86</v>
      </c>
      <c r="D258" t="str">
        <f t="shared" si="15"/>
        <v/>
      </c>
      <c r="E258" t="str">
        <f t="shared" si="16"/>
        <v/>
      </c>
      <c r="F258" t="str">
        <f t="shared" si="17"/>
        <v/>
      </c>
      <c r="G258" t="str">
        <f t="shared" si="18"/>
        <v/>
      </c>
      <c r="H258" t="str">
        <f t="shared" si="19"/>
        <v/>
      </c>
    </row>
    <row r="259" spans="1:8">
      <c r="A259" t="s">
        <v>76</v>
      </c>
      <c r="B259" t="s">
        <v>152</v>
      </c>
      <c r="C259" t="s">
        <v>229</v>
      </c>
      <c r="D259" t="str">
        <f t="shared" ref="D259:D322" si="20">IF(AND(A259&lt;&gt;"",A260&lt;&gt;"",A261=""),"x","")</f>
        <v>x</v>
      </c>
      <c r="E259" t="str">
        <f t="shared" ref="E259:E322" si="21">IF($D259="x",A259,"")</f>
        <v>New</v>
      </c>
      <c r="F259" t="str">
        <f t="shared" ref="F259:F322" si="22">IF($D259="x",A260,"")</f>
        <v>Sealed</v>
      </c>
      <c r="G259" t="str">
        <f t="shared" ref="G259:G322" si="23">IF($D259="x",B259,"")</f>
        <v>10027 Train Engine Shed</v>
      </c>
      <c r="H259" t="str">
        <f t="shared" ref="H259:H322" si="24">IF($D259="x",C262,"")</f>
        <v>(AU $799.00)</v>
      </c>
    </row>
    <row r="260" spans="1:8">
      <c r="A260" t="s">
        <v>77</v>
      </c>
      <c r="B260" t="s">
        <v>227</v>
      </c>
      <c r="C260" t="s">
        <v>1796</v>
      </c>
      <c r="D260" t="str">
        <f t="shared" si="20"/>
        <v/>
      </c>
      <c r="E260" t="str">
        <f t="shared" si="21"/>
        <v/>
      </c>
      <c r="F260" t="str">
        <f t="shared" si="22"/>
        <v/>
      </c>
      <c r="G260" t="str">
        <f t="shared" si="23"/>
        <v/>
      </c>
      <c r="H260" t="str">
        <f t="shared" si="24"/>
        <v/>
      </c>
    </row>
    <row r="261" spans="1:8">
      <c r="B261" t="s">
        <v>154</v>
      </c>
      <c r="C261" t="s">
        <v>1829</v>
      </c>
      <c r="D261" t="str">
        <f t="shared" si="20"/>
        <v/>
      </c>
      <c r="E261" t="str">
        <f t="shared" si="21"/>
        <v/>
      </c>
      <c r="F261" t="str">
        <f t="shared" si="22"/>
        <v/>
      </c>
      <c r="G261" t="str">
        <f t="shared" si="23"/>
        <v/>
      </c>
      <c r="H261" t="str">
        <f t="shared" si="24"/>
        <v/>
      </c>
    </row>
    <row r="262" spans="1:8">
      <c r="B262" t="s">
        <v>228</v>
      </c>
      <c r="C262" t="s">
        <v>231</v>
      </c>
      <c r="D262" t="str">
        <f t="shared" si="20"/>
        <v/>
      </c>
      <c r="E262" t="str">
        <f t="shared" si="21"/>
        <v/>
      </c>
      <c r="F262" t="str">
        <f t="shared" si="22"/>
        <v/>
      </c>
      <c r="G262" t="str">
        <f t="shared" si="23"/>
        <v/>
      </c>
      <c r="H262" t="str">
        <f t="shared" si="24"/>
        <v/>
      </c>
    </row>
    <row r="263" spans="1:8">
      <c r="D263" t="str">
        <f t="shared" si="20"/>
        <v/>
      </c>
      <c r="E263" t="str">
        <f t="shared" si="21"/>
        <v/>
      </c>
      <c r="F263" t="str">
        <f t="shared" si="22"/>
        <v/>
      </c>
      <c r="G263" t="str">
        <f t="shared" si="23"/>
        <v/>
      </c>
      <c r="H263" t="str">
        <f t="shared" si="24"/>
        <v/>
      </c>
    </row>
    <row r="264" spans="1:8">
      <c r="D264" t="str">
        <f t="shared" si="20"/>
        <v/>
      </c>
      <c r="E264" t="str">
        <f t="shared" si="21"/>
        <v/>
      </c>
      <c r="F264" t="str">
        <f t="shared" si="22"/>
        <v/>
      </c>
      <c r="G264" t="str">
        <f t="shared" si="23"/>
        <v/>
      </c>
      <c r="H264" t="str">
        <f t="shared" si="24"/>
        <v/>
      </c>
    </row>
    <row r="265" spans="1:8">
      <c r="D265" t="str">
        <f t="shared" si="20"/>
        <v/>
      </c>
      <c r="E265" t="str">
        <f t="shared" si="21"/>
        <v/>
      </c>
      <c r="F265" t="str">
        <f t="shared" si="22"/>
        <v/>
      </c>
      <c r="G265" t="str">
        <f t="shared" si="23"/>
        <v/>
      </c>
      <c r="H265" t="str">
        <f t="shared" si="24"/>
        <v/>
      </c>
    </row>
    <row r="266" spans="1:8">
      <c r="C266" t="s">
        <v>86</v>
      </c>
      <c r="D266" t="str">
        <f t="shared" si="20"/>
        <v/>
      </c>
      <c r="E266" t="str">
        <f t="shared" si="21"/>
        <v/>
      </c>
      <c r="F266" t="str">
        <f t="shared" si="22"/>
        <v/>
      </c>
      <c r="G266" t="str">
        <f t="shared" si="23"/>
        <v/>
      </c>
      <c r="H266" t="str">
        <f t="shared" si="24"/>
        <v/>
      </c>
    </row>
    <row r="267" spans="1:8">
      <c r="A267" t="s">
        <v>76</v>
      </c>
      <c r="B267" t="s">
        <v>131</v>
      </c>
      <c r="C267" t="s">
        <v>233</v>
      </c>
      <c r="D267" t="str">
        <f t="shared" si="20"/>
        <v>x</v>
      </c>
      <c r="E267" t="str">
        <f t="shared" si="21"/>
        <v>New</v>
      </c>
      <c r="F267" t="str">
        <f t="shared" si="22"/>
        <v>Sealed</v>
      </c>
      <c r="G267" t="str">
        <f t="shared" si="23"/>
        <v>910033 Old Train Engine Shed</v>
      </c>
      <c r="H267" t="str">
        <f t="shared" si="24"/>
        <v>(CHF 449.00)</v>
      </c>
    </row>
    <row r="268" spans="1:8">
      <c r="A268" t="s">
        <v>77</v>
      </c>
      <c r="B268" t="s">
        <v>133</v>
      </c>
      <c r="C268" t="s">
        <v>1796</v>
      </c>
      <c r="D268" t="str">
        <f t="shared" si="20"/>
        <v/>
      </c>
      <c r="E268" t="str">
        <f t="shared" si="21"/>
        <v/>
      </c>
      <c r="F268" t="str">
        <f t="shared" si="22"/>
        <v/>
      </c>
      <c r="G268" t="str">
        <f t="shared" si="23"/>
        <v/>
      </c>
      <c r="H268" t="str">
        <f t="shared" si="24"/>
        <v/>
      </c>
    </row>
    <row r="269" spans="1:8">
      <c r="B269" t="s">
        <v>232</v>
      </c>
      <c r="C269" t="s">
        <v>1830</v>
      </c>
      <c r="D269" t="str">
        <f t="shared" si="20"/>
        <v/>
      </c>
      <c r="E269" t="str">
        <f t="shared" si="21"/>
        <v/>
      </c>
      <c r="F269" t="str">
        <f t="shared" si="22"/>
        <v/>
      </c>
      <c r="G269" t="str">
        <f t="shared" si="23"/>
        <v/>
      </c>
      <c r="H269" t="str">
        <f t="shared" si="24"/>
        <v/>
      </c>
    </row>
    <row r="270" spans="1:8">
      <c r="C270" t="s">
        <v>235</v>
      </c>
      <c r="D270" t="str">
        <f t="shared" si="20"/>
        <v/>
      </c>
      <c r="E270" t="str">
        <f t="shared" si="21"/>
        <v/>
      </c>
      <c r="F270" t="str">
        <f t="shared" si="22"/>
        <v/>
      </c>
      <c r="G270" t="str">
        <f t="shared" si="23"/>
        <v/>
      </c>
      <c r="H270" t="str">
        <f t="shared" si="24"/>
        <v/>
      </c>
    </row>
    <row r="271" spans="1:8">
      <c r="D271" t="str">
        <f t="shared" si="20"/>
        <v/>
      </c>
      <c r="E271" t="str">
        <f t="shared" si="21"/>
        <v/>
      </c>
      <c r="F271" t="str">
        <f t="shared" si="22"/>
        <v/>
      </c>
      <c r="G271" t="str">
        <f t="shared" si="23"/>
        <v/>
      </c>
      <c r="H271" t="str">
        <f t="shared" si="24"/>
        <v/>
      </c>
    </row>
    <row r="272" spans="1:8">
      <c r="D272" t="str">
        <f t="shared" si="20"/>
        <v/>
      </c>
      <c r="E272" t="str">
        <f t="shared" si="21"/>
        <v/>
      </c>
      <c r="F272" t="str">
        <f t="shared" si="22"/>
        <v/>
      </c>
      <c r="G272" t="str">
        <f t="shared" si="23"/>
        <v/>
      </c>
      <c r="H272" t="str">
        <f t="shared" si="24"/>
        <v/>
      </c>
    </row>
    <row r="273" spans="1:8">
      <c r="D273" t="str">
        <f t="shared" si="20"/>
        <v/>
      </c>
      <c r="E273" t="str">
        <f t="shared" si="21"/>
        <v/>
      </c>
      <c r="F273" t="str">
        <f t="shared" si="22"/>
        <v/>
      </c>
      <c r="G273" t="str">
        <f t="shared" si="23"/>
        <v/>
      </c>
      <c r="H273" t="str">
        <f t="shared" si="24"/>
        <v/>
      </c>
    </row>
    <row r="274" spans="1:8">
      <c r="C274" t="s">
        <v>86</v>
      </c>
      <c r="D274" t="str">
        <f t="shared" si="20"/>
        <v/>
      </c>
      <c r="E274" t="str">
        <f t="shared" si="21"/>
        <v/>
      </c>
      <c r="F274" t="str">
        <f t="shared" si="22"/>
        <v/>
      </c>
      <c r="G274" t="str">
        <f t="shared" si="23"/>
        <v/>
      </c>
      <c r="H274" t="str">
        <f t="shared" si="24"/>
        <v/>
      </c>
    </row>
    <row r="275" spans="1:8">
      <c r="A275" t="s">
        <v>76</v>
      </c>
      <c r="B275" t="s">
        <v>131</v>
      </c>
      <c r="C275" t="s">
        <v>202</v>
      </c>
      <c r="D275" t="str">
        <f t="shared" si="20"/>
        <v>x</v>
      </c>
      <c r="E275" t="str">
        <f t="shared" si="21"/>
        <v>New</v>
      </c>
      <c r="F275" t="str">
        <f t="shared" si="22"/>
        <v>Sealed</v>
      </c>
      <c r="G275" t="str">
        <f t="shared" si="23"/>
        <v>910033 Old Train Engine Shed</v>
      </c>
      <c r="H275" t="str">
        <f t="shared" si="24"/>
        <v>(EUR 479.00)</v>
      </c>
    </row>
    <row r="276" spans="1:8">
      <c r="A276" t="s">
        <v>77</v>
      </c>
      <c r="B276" t="s">
        <v>133</v>
      </c>
      <c r="C276" t="s">
        <v>1796</v>
      </c>
      <c r="D276" t="str">
        <f t="shared" si="20"/>
        <v/>
      </c>
      <c r="E276" t="str">
        <f t="shared" si="21"/>
        <v/>
      </c>
      <c r="F276" t="str">
        <f t="shared" si="22"/>
        <v/>
      </c>
      <c r="G276" t="str">
        <f t="shared" si="23"/>
        <v/>
      </c>
      <c r="H276" t="str">
        <f t="shared" si="24"/>
        <v/>
      </c>
    </row>
    <row r="277" spans="1:8">
      <c r="B277" t="s">
        <v>201</v>
      </c>
      <c r="C277" t="s">
        <v>1831</v>
      </c>
      <c r="D277" t="str">
        <f t="shared" si="20"/>
        <v/>
      </c>
      <c r="E277" t="str">
        <f t="shared" si="21"/>
        <v/>
      </c>
      <c r="F277" t="str">
        <f t="shared" si="22"/>
        <v/>
      </c>
      <c r="G277" t="str">
        <f t="shared" si="23"/>
        <v/>
      </c>
      <c r="H277" t="str">
        <f t="shared" si="24"/>
        <v/>
      </c>
    </row>
    <row r="278" spans="1:8">
      <c r="C278" t="s">
        <v>237</v>
      </c>
      <c r="D278" t="str">
        <f t="shared" si="20"/>
        <v/>
      </c>
      <c r="E278" t="str">
        <f t="shared" si="21"/>
        <v/>
      </c>
      <c r="F278" t="str">
        <f t="shared" si="22"/>
        <v/>
      </c>
      <c r="G278" t="str">
        <f t="shared" si="23"/>
        <v/>
      </c>
      <c r="H278" t="str">
        <f t="shared" si="24"/>
        <v/>
      </c>
    </row>
    <row r="279" spans="1:8">
      <c r="D279" t="str">
        <f t="shared" si="20"/>
        <v/>
      </c>
      <c r="E279" t="str">
        <f t="shared" si="21"/>
        <v/>
      </c>
      <c r="F279" t="str">
        <f t="shared" si="22"/>
        <v/>
      </c>
      <c r="G279" t="str">
        <f t="shared" si="23"/>
        <v/>
      </c>
      <c r="H279" t="str">
        <f t="shared" si="24"/>
        <v/>
      </c>
    </row>
    <row r="280" spans="1:8">
      <c r="D280" t="str">
        <f t="shared" si="20"/>
        <v/>
      </c>
      <c r="E280" t="str">
        <f t="shared" si="21"/>
        <v/>
      </c>
      <c r="F280" t="str">
        <f t="shared" si="22"/>
        <v/>
      </c>
      <c r="G280" t="str">
        <f t="shared" si="23"/>
        <v/>
      </c>
      <c r="H280" t="str">
        <f t="shared" si="24"/>
        <v/>
      </c>
    </row>
    <row r="281" spans="1:8">
      <c r="D281" t="str">
        <f t="shared" si="20"/>
        <v/>
      </c>
      <c r="E281" t="str">
        <f t="shared" si="21"/>
        <v/>
      </c>
      <c r="F281" t="str">
        <f t="shared" si="22"/>
        <v/>
      </c>
      <c r="G281" t="str">
        <f t="shared" si="23"/>
        <v/>
      </c>
      <c r="H281" t="str">
        <f t="shared" si="24"/>
        <v/>
      </c>
    </row>
    <row r="282" spans="1:8">
      <c r="C282" t="s">
        <v>86</v>
      </c>
      <c r="D282" t="str">
        <f t="shared" si="20"/>
        <v/>
      </c>
      <c r="E282" t="str">
        <f t="shared" si="21"/>
        <v/>
      </c>
      <c r="F282" t="str">
        <f t="shared" si="22"/>
        <v/>
      </c>
      <c r="G282" t="str">
        <f t="shared" si="23"/>
        <v/>
      </c>
      <c r="H282" t="str">
        <f t="shared" si="24"/>
        <v/>
      </c>
    </row>
    <row r="283" spans="1:8">
      <c r="A283" t="s">
        <v>76</v>
      </c>
      <c r="B283" t="s">
        <v>131</v>
      </c>
      <c r="C283" t="s">
        <v>238</v>
      </c>
      <c r="D283" t="str">
        <f t="shared" si="20"/>
        <v>x</v>
      </c>
      <c r="E283" t="str">
        <f t="shared" si="21"/>
        <v>New</v>
      </c>
      <c r="F283" t="str">
        <f t="shared" si="22"/>
        <v>Sealed</v>
      </c>
      <c r="G283" t="str">
        <f t="shared" si="23"/>
        <v>910033 Old Train Engine Shed</v>
      </c>
      <c r="H283" t="str">
        <f t="shared" si="24"/>
        <v>(US $555.00)</v>
      </c>
    </row>
    <row r="284" spans="1:8">
      <c r="A284" t="s">
        <v>77</v>
      </c>
      <c r="B284" t="s">
        <v>133</v>
      </c>
      <c r="C284" t="s">
        <v>1796</v>
      </c>
      <c r="D284" t="str">
        <f t="shared" si="20"/>
        <v/>
      </c>
      <c r="E284" t="str">
        <f t="shared" si="21"/>
        <v/>
      </c>
      <c r="F284" t="str">
        <f t="shared" si="22"/>
        <v/>
      </c>
      <c r="G284" t="str">
        <f t="shared" si="23"/>
        <v/>
      </c>
      <c r="H284" t="str">
        <f t="shared" si="24"/>
        <v/>
      </c>
    </row>
    <row r="285" spans="1:8">
      <c r="B285" t="s">
        <v>141</v>
      </c>
      <c r="C285" t="s">
        <v>1832</v>
      </c>
      <c r="D285" t="str">
        <f t="shared" si="20"/>
        <v/>
      </c>
      <c r="E285" t="str">
        <f t="shared" si="21"/>
        <v/>
      </c>
      <c r="F285" t="str">
        <f t="shared" si="22"/>
        <v/>
      </c>
      <c r="G285" t="str">
        <f t="shared" si="23"/>
        <v/>
      </c>
      <c r="H285" t="str">
        <f t="shared" si="24"/>
        <v/>
      </c>
    </row>
    <row r="286" spans="1:8">
      <c r="C286" t="s">
        <v>240</v>
      </c>
      <c r="D286" t="str">
        <f t="shared" si="20"/>
        <v/>
      </c>
      <c r="E286" t="str">
        <f t="shared" si="21"/>
        <v/>
      </c>
      <c r="F286" t="str">
        <f t="shared" si="22"/>
        <v/>
      </c>
      <c r="G286" t="str">
        <f t="shared" si="23"/>
        <v/>
      </c>
      <c r="H286" t="str">
        <f t="shared" si="24"/>
        <v/>
      </c>
    </row>
    <row r="287" spans="1:8">
      <c r="D287" t="str">
        <f t="shared" si="20"/>
        <v/>
      </c>
      <c r="E287" t="str">
        <f t="shared" si="21"/>
        <v/>
      </c>
      <c r="F287" t="str">
        <f t="shared" si="22"/>
        <v/>
      </c>
      <c r="G287" t="str">
        <f t="shared" si="23"/>
        <v/>
      </c>
      <c r="H287" t="str">
        <f t="shared" si="24"/>
        <v/>
      </c>
    </row>
    <row r="288" spans="1:8">
      <c r="D288" t="str">
        <f t="shared" si="20"/>
        <v/>
      </c>
      <c r="E288" t="str">
        <f t="shared" si="21"/>
        <v/>
      </c>
      <c r="F288" t="str">
        <f t="shared" si="22"/>
        <v/>
      </c>
      <c r="G288" t="str">
        <f t="shared" si="23"/>
        <v/>
      </c>
      <c r="H288" t="str">
        <f t="shared" si="24"/>
        <v/>
      </c>
    </row>
    <row r="289" spans="1:8">
      <c r="D289" t="str">
        <f t="shared" si="20"/>
        <v/>
      </c>
      <c r="E289" t="str">
        <f t="shared" si="21"/>
        <v/>
      </c>
      <c r="F289" t="str">
        <f t="shared" si="22"/>
        <v/>
      </c>
      <c r="G289" t="str">
        <f t="shared" si="23"/>
        <v/>
      </c>
      <c r="H289" t="str">
        <f t="shared" si="24"/>
        <v/>
      </c>
    </row>
    <row r="290" spans="1:8">
      <c r="C290" t="s">
        <v>86</v>
      </c>
      <c r="D290" t="str">
        <f t="shared" si="20"/>
        <v/>
      </c>
      <c r="E290" t="str">
        <f t="shared" si="21"/>
        <v/>
      </c>
      <c r="F290" t="str">
        <f t="shared" si="22"/>
        <v/>
      </c>
      <c r="G290" t="str">
        <f t="shared" si="23"/>
        <v/>
      </c>
      <c r="H290" t="str">
        <f t="shared" si="24"/>
        <v/>
      </c>
    </row>
    <row r="291" spans="1:8">
      <c r="A291" t="s">
        <v>76</v>
      </c>
      <c r="B291" t="s">
        <v>152</v>
      </c>
      <c r="C291" t="s">
        <v>242</v>
      </c>
      <c r="D291" t="str">
        <f t="shared" si="20"/>
        <v>x</v>
      </c>
      <c r="E291" t="str">
        <f t="shared" si="21"/>
        <v>New</v>
      </c>
      <c r="F291" t="str">
        <f t="shared" si="22"/>
        <v>Sealed</v>
      </c>
      <c r="G291" t="str">
        <f t="shared" si="23"/>
        <v>10027 Train Engine Shed</v>
      </c>
      <c r="H291" t="str">
        <f t="shared" si="24"/>
        <v>(US $550.00)</v>
      </c>
    </row>
    <row r="292" spans="1:8">
      <c r="A292" t="s">
        <v>77</v>
      </c>
      <c r="B292" t="s">
        <v>241</v>
      </c>
      <c r="C292" t="s">
        <v>1796</v>
      </c>
      <c r="D292" t="str">
        <f t="shared" si="20"/>
        <v/>
      </c>
      <c r="E292" t="str">
        <f t="shared" si="21"/>
        <v/>
      </c>
      <c r="F292" t="str">
        <f t="shared" si="22"/>
        <v/>
      </c>
      <c r="G292" t="str">
        <f t="shared" si="23"/>
        <v/>
      </c>
      <c r="H292" t="str">
        <f t="shared" si="24"/>
        <v/>
      </c>
    </row>
    <row r="293" spans="1:8">
      <c r="B293" t="s">
        <v>154</v>
      </c>
      <c r="C293" t="s">
        <v>1833</v>
      </c>
      <c r="D293" t="str">
        <f t="shared" si="20"/>
        <v/>
      </c>
      <c r="E293" t="str">
        <f t="shared" si="21"/>
        <v/>
      </c>
      <c r="F293" t="str">
        <f t="shared" si="22"/>
        <v/>
      </c>
      <c r="G293" t="str">
        <f t="shared" si="23"/>
        <v/>
      </c>
      <c r="H293" t="str">
        <f t="shared" si="24"/>
        <v/>
      </c>
    </row>
    <row r="294" spans="1:8">
      <c r="B294" t="s">
        <v>141</v>
      </c>
      <c r="C294" t="s">
        <v>244</v>
      </c>
      <c r="D294" t="str">
        <f t="shared" si="20"/>
        <v/>
      </c>
      <c r="E294" t="str">
        <f t="shared" si="21"/>
        <v/>
      </c>
      <c r="F294" t="str">
        <f t="shared" si="22"/>
        <v/>
      </c>
      <c r="G294" t="str">
        <f t="shared" si="23"/>
        <v/>
      </c>
      <c r="H294" t="str">
        <f t="shared" si="24"/>
        <v/>
      </c>
    </row>
    <row r="295" spans="1:8">
      <c r="D295" t="str">
        <f t="shared" si="20"/>
        <v/>
      </c>
      <c r="E295" t="str">
        <f t="shared" si="21"/>
        <v/>
      </c>
      <c r="F295" t="str">
        <f t="shared" si="22"/>
        <v/>
      </c>
      <c r="G295" t="str">
        <f t="shared" si="23"/>
        <v/>
      </c>
      <c r="H295" t="str">
        <f t="shared" si="24"/>
        <v/>
      </c>
    </row>
    <row r="296" spans="1:8">
      <c r="D296" t="str">
        <f t="shared" si="20"/>
        <v/>
      </c>
      <c r="E296" t="str">
        <f t="shared" si="21"/>
        <v/>
      </c>
      <c r="F296" t="str">
        <f t="shared" si="22"/>
        <v/>
      </c>
      <c r="G296" t="str">
        <f t="shared" si="23"/>
        <v/>
      </c>
      <c r="H296" t="str">
        <f t="shared" si="24"/>
        <v/>
      </c>
    </row>
    <row r="297" spans="1:8">
      <c r="D297" t="str">
        <f t="shared" si="20"/>
        <v/>
      </c>
      <c r="E297" t="str">
        <f t="shared" si="21"/>
        <v/>
      </c>
      <c r="F297" t="str">
        <f t="shared" si="22"/>
        <v/>
      </c>
      <c r="G297" t="str">
        <f t="shared" si="23"/>
        <v/>
      </c>
      <c r="H297" t="str">
        <f t="shared" si="24"/>
        <v/>
      </c>
    </row>
    <row r="298" spans="1:8">
      <c r="C298" t="s">
        <v>86</v>
      </c>
      <c r="D298" t="str">
        <f t="shared" si="20"/>
        <v/>
      </c>
      <c r="E298" t="str">
        <f t="shared" si="21"/>
        <v/>
      </c>
      <c r="F298" t="str">
        <f t="shared" si="22"/>
        <v/>
      </c>
      <c r="G298" t="str">
        <f t="shared" si="23"/>
        <v/>
      </c>
      <c r="H298" t="str">
        <f t="shared" si="24"/>
        <v/>
      </c>
    </row>
    <row r="299" spans="1:8">
      <c r="A299" t="s">
        <v>76</v>
      </c>
      <c r="B299" t="s">
        <v>152</v>
      </c>
      <c r="C299" t="s">
        <v>247</v>
      </c>
      <c r="D299" t="str">
        <f t="shared" si="20"/>
        <v>x</v>
      </c>
      <c r="E299" t="str">
        <f t="shared" si="21"/>
        <v>New</v>
      </c>
      <c r="F299" t="str">
        <f t="shared" si="22"/>
        <v>Sealed</v>
      </c>
      <c r="G299" t="str">
        <f t="shared" si="23"/>
        <v>10027 Train Engine Shed</v>
      </c>
      <c r="H299" t="str">
        <f t="shared" si="24"/>
        <v>(US $550.00)</v>
      </c>
    </row>
    <row r="300" spans="1:8">
      <c r="A300" t="s">
        <v>77</v>
      </c>
      <c r="B300" t="s">
        <v>245</v>
      </c>
      <c r="C300" t="s">
        <v>1796</v>
      </c>
      <c r="D300" t="str">
        <f t="shared" si="20"/>
        <v/>
      </c>
      <c r="E300" t="str">
        <f t="shared" si="21"/>
        <v/>
      </c>
      <c r="F300" t="str">
        <f t="shared" si="22"/>
        <v/>
      </c>
      <c r="G300" t="str">
        <f t="shared" si="23"/>
        <v/>
      </c>
      <c r="H300" t="str">
        <f t="shared" si="24"/>
        <v/>
      </c>
    </row>
    <row r="301" spans="1:8">
      <c r="B301" t="s">
        <v>154</v>
      </c>
      <c r="C301" t="s">
        <v>1833</v>
      </c>
      <c r="D301" t="str">
        <f t="shared" si="20"/>
        <v/>
      </c>
      <c r="E301" t="str">
        <f t="shared" si="21"/>
        <v/>
      </c>
      <c r="F301" t="str">
        <f t="shared" si="22"/>
        <v/>
      </c>
      <c r="G301" t="str">
        <f t="shared" si="23"/>
        <v/>
      </c>
      <c r="H301" t="str">
        <f t="shared" si="24"/>
        <v/>
      </c>
    </row>
    <row r="302" spans="1:8">
      <c r="B302" t="s">
        <v>246</v>
      </c>
      <c r="C302" t="s">
        <v>244</v>
      </c>
      <c r="D302" t="str">
        <f t="shared" si="20"/>
        <v/>
      </c>
      <c r="E302" t="str">
        <f t="shared" si="21"/>
        <v/>
      </c>
      <c r="F302" t="str">
        <f t="shared" si="22"/>
        <v/>
      </c>
      <c r="G302" t="str">
        <f t="shared" si="23"/>
        <v/>
      </c>
      <c r="H302" t="str">
        <f t="shared" si="24"/>
        <v/>
      </c>
    </row>
    <row r="303" spans="1:8">
      <c r="D303" t="str">
        <f t="shared" si="20"/>
        <v/>
      </c>
      <c r="E303" t="str">
        <f t="shared" si="21"/>
        <v/>
      </c>
      <c r="F303" t="str">
        <f t="shared" si="22"/>
        <v/>
      </c>
      <c r="G303" t="str">
        <f t="shared" si="23"/>
        <v/>
      </c>
      <c r="H303" t="str">
        <f t="shared" si="24"/>
        <v/>
      </c>
    </row>
    <row r="304" spans="1:8">
      <c r="D304" t="str">
        <f t="shared" si="20"/>
        <v/>
      </c>
      <c r="E304" t="str">
        <f t="shared" si="21"/>
        <v/>
      </c>
      <c r="F304" t="str">
        <f t="shared" si="22"/>
        <v/>
      </c>
      <c r="G304" t="str">
        <f t="shared" si="23"/>
        <v/>
      </c>
      <c r="H304" t="str">
        <f t="shared" si="24"/>
        <v/>
      </c>
    </row>
    <row r="305" spans="1:8">
      <c r="D305" t="str">
        <f t="shared" si="20"/>
        <v/>
      </c>
      <c r="E305" t="str">
        <f t="shared" si="21"/>
        <v/>
      </c>
      <c r="F305" t="str">
        <f t="shared" si="22"/>
        <v/>
      </c>
      <c r="G305" t="str">
        <f t="shared" si="23"/>
        <v/>
      </c>
      <c r="H305" t="str">
        <f t="shared" si="24"/>
        <v/>
      </c>
    </row>
    <row r="306" spans="1:8">
      <c r="C306" t="s">
        <v>86</v>
      </c>
      <c r="D306" t="str">
        <f t="shared" si="20"/>
        <v/>
      </c>
      <c r="E306" t="str">
        <f t="shared" si="21"/>
        <v/>
      </c>
      <c r="F306" t="str">
        <f t="shared" si="22"/>
        <v/>
      </c>
      <c r="G306" t="str">
        <f t="shared" si="23"/>
        <v/>
      </c>
      <c r="H306" t="str">
        <f t="shared" si="24"/>
        <v/>
      </c>
    </row>
    <row r="307" spans="1:8">
      <c r="A307" t="s">
        <v>76</v>
      </c>
      <c r="B307" t="s">
        <v>138</v>
      </c>
      <c r="C307" t="s">
        <v>250</v>
      </c>
      <c r="D307" t="str">
        <f t="shared" si="20"/>
        <v>x</v>
      </c>
      <c r="E307" t="str">
        <f t="shared" si="21"/>
        <v>New</v>
      </c>
      <c r="F307" t="str">
        <f t="shared" si="22"/>
        <v>Sealed</v>
      </c>
      <c r="G307" t="str">
        <f t="shared" si="23"/>
        <v>BL19002 Antique Fire Engine</v>
      </c>
      <c r="H307" t="str">
        <f t="shared" si="24"/>
        <v>(US $549.95)</v>
      </c>
    </row>
    <row r="308" spans="1:8">
      <c r="A308" t="s">
        <v>77</v>
      </c>
      <c r="B308" t="s">
        <v>248</v>
      </c>
      <c r="C308" t="s">
        <v>1796</v>
      </c>
      <c r="D308" t="str">
        <f t="shared" si="20"/>
        <v/>
      </c>
      <c r="E308" t="str">
        <f t="shared" si="21"/>
        <v/>
      </c>
      <c r="F308" t="str">
        <f t="shared" si="22"/>
        <v/>
      </c>
      <c r="G308" t="str">
        <f t="shared" si="23"/>
        <v/>
      </c>
      <c r="H308" t="str">
        <f t="shared" si="24"/>
        <v/>
      </c>
    </row>
    <row r="309" spans="1:8">
      <c r="B309" t="s">
        <v>140</v>
      </c>
      <c r="C309" t="s">
        <v>1834</v>
      </c>
      <c r="D309" t="str">
        <f t="shared" si="20"/>
        <v/>
      </c>
      <c r="E309" t="str">
        <f t="shared" si="21"/>
        <v/>
      </c>
      <c r="F309" t="str">
        <f t="shared" si="22"/>
        <v/>
      </c>
      <c r="G309" t="str">
        <f t="shared" si="23"/>
        <v/>
      </c>
      <c r="H309" t="str">
        <f t="shared" si="24"/>
        <v/>
      </c>
    </row>
    <row r="310" spans="1:8">
      <c r="B310" t="s">
        <v>249</v>
      </c>
      <c r="C310" t="s">
        <v>252</v>
      </c>
      <c r="D310" t="str">
        <f t="shared" si="20"/>
        <v/>
      </c>
      <c r="E310" t="str">
        <f t="shared" si="21"/>
        <v/>
      </c>
      <c r="F310" t="str">
        <f t="shared" si="22"/>
        <v/>
      </c>
      <c r="G310" t="str">
        <f t="shared" si="23"/>
        <v/>
      </c>
      <c r="H310" t="str">
        <f t="shared" si="24"/>
        <v/>
      </c>
    </row>
    <row r="311" spans="1:8">
      <c r="D311" t="str">
        <f t="shared" si="20"/>
        <v/>
      </c>
      <c r="E311" t="str">
        <f t="shared" si="21"/>
        <v/>
      </c>
      <c r="F311" t="str">
        <f t="shared" si="22"/>
        <v/>
      </c>
      <c r="G311" t="str">
        <f t="shared" si="23"/>
        <v/>
      </c>
      <c r="H311" t="str">
        <f t="shared" si="24"/>
        <v/>
      </c>
    </row>
    <row r="312" spans="1:8">
      <c r="D312" t="str">
        <f t="shared" si="20"/>
        <v/>
      </c>
      <c r="E312" t="str">
        <f t="shared" si="21"/>
        <v/>
      </c>
      <c r="F312" t="str">
        <f t="shared" si="22"/>
        <v/>
      </c>
      <c r="G312" t="str">
        <f t="shared" si="23"/>
        <v/>
      </c>
      <c r="H312" t="str">
        <f t="shared" si="24"/>
        <v/>
      </c>
    </row>
    <row r="313" spans="1:8">
      <c r="D313" t="str">
        <f t="shared" si="20"/>
        <v/>
      </c>
      <c r="E313" t="str">
        <f t="shared" si="21"/>
        <v/>
      </c>
      <c r="F313" t="str">
        <f t="shared" si="22"/>
        <v/>
      </c>
      <c r="G313" t="str">
        <f t="shared" si="23"/>
        <v/>
      </c>
      <c r="H313" t="str">
        <f t="shared" si="24"/>
        <v/>
      </c>
    </row>
    <row r="314" spans="1:8">
      <c r="C314" t="s">
        <v>86</v>
      </c>
      <c r="D314" t="str">
        <f t="shared" si="20"/>
        <v/>
      </c>
      <c r="E314" t="str">
        <f t="shared" si="21"/>
        <v/>
      </c>
      <c r="F314" t="str">
        <f t="shared" si="22"/>
        <v/>
      </c>
      <c r="G314" t="str">
        <f t="shared" si="23"/>
        <v/>
      </c>
      <c r="H314" t="str">
        <f t="shared" si="24"/>
        <v/>
      </c>
    </row>
    <row r="315" spans="1:8">
      <c r="A315" t="s">
        <v>76</v>
      </c>
      <c r="B315" t="s">
        <v>131</v>
      </c>
      <c r="C315" t="s">
        <v>254</v>
      </c>
      <c r="D315" t="str">
        <f t="shared" si="20"/>
        <v>x</v>
      </c>
      <c r="E315" t="str">
        <f t="shared" si="21"/>
        <v>New</v>
      </c>
      <c r="F315" t="str">
        <f t="shared" si="22"/>
        <v>Sealed</v>
      </c>
      <c r="G315" t="str">
        <f t="shared" si="23"/>
        <v>910033 Old Train Engine Shed</v>
      </c>
      <c r="H315" t="str">
        <f t="shared" si="24"/>
        <v>(CHF 429.00)</v>
      </c>
    </row>
    <row r="316" spans="1:8">
      <c r="A316" t="s">
        <v>77</v>
      </c>
      <c r="B316" t="s">
        <v>253</v>
      </c>
      <c r="C316" t="s">
        <v>1796</v>
      </c>
      <c r="D316" t="str">
        <f t="shared" si="20"/>
        <v/>
      </c>
      <c r="E316" t="str">
        <f t="shared" si="21"/>
        <v/>
      </c>
      <c r="F316" t="str">
        <f t="shared" si="22"/>
        <v/>
      </c>
      <c r="G316" t="str">
        <f t="shared" si="23"/>
        <v/>
      </c>
      <c r="H316" t="str">
        <f t="shared" si="24"/>
        <v/>
      </c>
    </row>
    <row r="317" spans="1:8">
      <c r="B317" t="s">
        <v>133</v>
      </c>
      <c r="C317" t="s">
        <v>1835</v>
      </c>
      <c r="D317" t="str">
        <f t="shared" si="20"/>
        <v/>
      </c>
      <c r="E317" t="str">
        <f t="shared" si="21"/>
        <v/>
      </c>
      <c r="F317" t="str">
        <f t="shared" si="22"/>
        <v/>
      </c>
      <c r="G317" t="str">
        <f t="shared" si="23"/>
        <v/>
      </c>
      <c r="H317" t="str">
        <f t="shared" si="24"/>
        <v/>
      </c>
    </row>
    <row r="318" spans="1:8">
      <c r="B318" t="s">
        <v>232</v>
      </c>
      <c r="C318" t="s">
        <v>256</v>
      </c>
      <c r="D318" t="str">
        <f t="shared" si="20"/>
        <v/>
      </c>
      <c r="E318" t="str">
        <f t="shared" si="21"/>
        <v/>
      </c>
      <c r="F318" t="str">
        <f t="shared" si="22"/>
        <v/>
      </c>
      <c r="G318" t="str">
        <f t="shared" si="23"/>
        <v/>
      </c>
      <c r="H318" t="str">
        <f t="shared" si="24"/>
        <v/>
      </c>
    </row>
    <row r="319" spans="1:8">
      <c r="D319" t="str">
        <f t="shared" si="20"/>
        <v/>
      </c>
      <c r="E319" t="str">
        <f t="shared" si="21"/>
        <v/>
      </c>
      <c r="F319" t="str">
        <f t="shared" si="22"/>
        <v/>
      </c>
      <c r="G319" t="str">
        <f t="shared" si="23"/>
        <v/>
      </c>
      <c r="H319" t="str">
        <f t="shared" si="24"/>
        <v/>
      </c>
    </row>
    <row r="320" spans="1:8">
      <c r="D320" t="str">
        <f t="shared" si="20"/>
        <v/>
      </c>
      <c r="E320" t="str">
        <f t="shared" si="21"/>
        <v/>
      </c>
      <c r="F320" t="str">
        <f t="shared" si="22"/>
        <v/>
      </c>
      <c r="G320" t="str">
        <f t="shared" si="23"/>
        <v/>
      </c>
      <c r="H320" t="str">
        <f t="shared" si="24"/>
        <v/>
      </c>
    </row>
    <row r="321" spans="1:8">
      <c r="D321" t="str">
        <f t="shared" si="20"/>
        <v/>
      </c>
      <c r="E321" t="str">
        <f t="shared" si="21"/>
        <v/>
      </c>
      <c r="F321" t="str">
        <f t="shared" si="22"/>
        <v/>
      </c>
      <c r="G321" t="str">
        <f t="shared" si="23"/>
        <v/>
      </c>
      <c r="H321" t="str">
        <f t="shared" si="24"/>
        <v/>
      </c>
    </row>
    <row r="322" spans="1:8">
      <c r="C322" t="s">
        <v>86</v>
      </c>
      <c r="D322" t="str">
        <f t="shared" si="20"/>
        <v/>
      </c>
      <c r="E322" t="str">
        <f t="shared" si="21"/>
        <v/>
      </c>
      <c r="F322" t="str">
        <f t="shared" si="22"/>
        <v/>
      </c>
      <c r="G322" t="str">
        <f t="shared" si="23"/>
        <v/>
      </c>
      <c r="H322" t="str">
        <f t="shared" si="24"/>
        <v/>
      </c>
    </row>
    <row r="323" spans="1:8">
      <c r="A323" t="s">
        <v>117</v>
      </c>
      <c r="B323" t="s">
        <v>88</v>
      </c>
      <c r="C323" t="s">
        <v>260</v>
      </c>
      <c r="D323" t="str">
        <f t="shared" ref="D323:D386" si="25">IF(AND(A323&lt;&gt;"",A324&lt;&gt;"",A325=""),"x","")</f>
        <v>x</v>
      </c>
      <c r="E323" t="str">
        <f t="shared" ref="E323:E386" si="26">IF($D323="x",A323,"")</f>
        <v>Used</v>
      </c>
      <c r="F323" t="str">
        <f t="shared" ref="F323:F386" si="27">IF($D323="x",A324,"")</f>
        <v>Incomplete</v>
      </c>
      <c r="G323" t="str">
        <f t="shared" ref="G323:G386" si="28">IF($D323="x",B323,"")</f>
        <v>7750 Steam Engine</v>
      </c>
      <c r="H323" t="str">
        <f t="shared" ref="H323:H386" si="29">IF($D323="x",C326,"")</f>
        <v>(EUR 469.00)</v>
      </c>
    </row>
    <row r="324" spans="1:8">
      <c r="A324" t="s">
        <v>257</v>
      </c>
      <c r="B324" t="s">
        <v>258</v>
      </c>
      <c r="C324" t="s">
        <v>1796</v>
      </c>
      <c r="D324" t="str">
        <f t="shared" si="25"/>
        <v/>
      </c>
      <c r="E324" t="str">
        <f t="shared" si="26"/>
        <v/>
      </c>
      <c r="F324" t="str">
        <f t="shared" si="27"/>
        <v/>
      </c>
      <c r="G324" t="str">
        <f t="shared" si="28"/>
        <v/>
      </c>
      <c r="H324" t="str">
        <f t="shared" si="29"/>
        <v/>
      </c>
    </row>
    <row r="325" spans="1:8">
      <c r="B325" t="s">
        <v>90</v>
      </c>
      <c r="C325" t="s">
        <v>1836</v>
      </c>
      <c r="D325" t="str">
        <f t="shared" si="25"/>
        <v/>
      </c>
      <c r="E325" t="str">
        <f t="shared" si="26"/>
        <v/>
      </c>
      <c r="F325" t="str">
        <f t="shared" si="27"/>
        <v/>
      </c>
      <c r="G325" t="str">
        <f t="shared" si="28"/>
        <v/>
      </c>
      <c r="H325" t="str">
        <f t="shared" si="29"/>
        <v/>
      </c>
    </row>
    <row r="326" spans="1:8">
      <c r="B326" t="s">
        <v>259</v>
      </c>
      <c r="C326" t="s">
        <v>262</v>
      </c>
      <c r="D326" t="str">
        <f t="shared" si="25"/>
        <v/>
      </c>
      <c r="E326" t="str">
        <f t="shared" si="26"/>
        <v/>
      </c>
      <c r="F326" t="str">
        <f t="shared" si="27"/>
        <v/>
      </c>
      <c r="G326" t="str">
        <f t="shared" si="28"/>
        <v/>
      </c>
      <c r="H326" t="str">
        <f t="shared" si="29"/>
        <v/>
      </c>
    </row>
    <row r="327" spans="1:8">
      <c r="D327" t="str">
        <f t="shared" si="25"/>
        <v/>
      </c>
      <c r="E327" t="str">
        <f t="shared" si="26"/>
        <v/>
      </c>
      <c r="F327" t="str">
        <f t="shared" si="27"/>
        <v/>
      </c>
      <c r="G327" t="str">
        <f t="shared" si="28"/>
        <v/>
      </c>
      <c r="H327" t="str">
        <f t="shared" si="29"/>
        <v/>
      </c>
    </row>
    <row r="328" spans="1:8">
      <c r="D328" t="str">
        <f t="shared" si="25"/>
        <v/>
      </c>
      <c r="E328" t="str">
        <f t="shared" si="26"/>
        <v/>
      </c>
      <c r="F328" t="str">
        <f t="shared" si="27"/>
        <v/>
      </c>
      <c r="G328" t="str">
        <f t="shared" si="28"/>
        <v/>
      </c>
      <c r="H328" t="str">
        <f t="shared" si="29"/>
        <v/>
      </c>
    </row>
    <row r="329" spans="1:8">
      <c r="D329" t="str">
        <f t="shared" si="25"/>
        <v/>
      </c>
      <c r="E329" t="str">
        <f t="shared" si="26"/>
        <v/>
      </c>
      <c r="F329" t="str">
        <f t="shared" si="27"/>
        <v/>
      </c>
      <c r="G329" t="str">
        <f t="shared" si="28"/>
        <v/>
      </c>
      <c r="H329" t="str">
        <f t="shared" si="29"/>
        <v/>
      </c>
    </row>
    <row r="330" spans="1:8">
      <c r="C330" t="s">
        <v>86</v>
      </c>
      <c r="D330" t="str">
        <f t="shared" si="25"/>
        <v/>
      </c>
      <c r="E330" t="str">
        <f t="shared" si="26"/>
        <v/>
      </c>
      <c r="F330" t="str">
        <f t="shared" si="27"/>
        <v/>
      </c>
      <c r="G330" t="str">
        <f t="shared" si="28"/>
        <v/>
      </c>
      <c r="H330" t="str">
        <f t="shared" si="29"/>
        <v/>
      </c>
    </row>
    <row r="331" spans="1:8">
      <c r="A331" t="s">
        <v>76</v>
      </c>
      <c r="B331" t="s">
        <v>152</v>
      </c>
      <c r="C331" t="s">
        <v>265</v>
      </c>
      <c r="D331" t="str">
        <f t="shared" si="25"/>
        <v>x</v>
      </c>
      <c r="E331" t="str">
        <f t="shared" si="26"/>
        <v>New</v>
      </c>
      <c r="F331" t="str">
        <f t="shared" si="27"/>
        <v>Complete</v>
      </c>
      <c r="G331" t="str">
        <f t="shared" si="28"/>
        <v>10027 Train Engine Shed</v>
      </c>
      <c r="H331" t="str">
        <f t="shared" si="29"/>
        <v>(CA $750.00)</v>
      </c>
    </row>
    <row r="332" spans="1:8">
      <c r="A332" t="s">
        <v>87</v>
      </c>
      <c r="B332" t="s">
        <v>263</v>
      </c>
      <c r="C332" t="s">
        <v>1796</v>
      </c>
      <c r="D332" t="str">
        <f t="shared" si="25"/>
        <v/>
      </c>
      <c r="E332" t="str">
        <f t="shared" si="26"/>
        <v/>
      </c>
      <c r="F332" t="str">
        <f t="shared" si="27"/>
        <v/>
      </c>
      <c r="G332" t="str">
        <f t="shared" si="28"/>
        <v/>
      </c>
      <c r="H332" t="str">
        <f t="shared" si="29"/>
        <v/>
      </c>
    </row>
    <row r="333" spans="1:8">
      <c r="B333" t="s">
        <v>154</v>
      </c>
      <c r="C333" t="s">
        <v>1837</v>
      </c>
      <c r="D333" t="str">
        <f t="shared" si="25"/>
        <v/>
      </c>
      <c r="E333" t="str">
        <f t="shared" si="26"/>
        <v/>
      </c>
      <c r="F333" t="str">
        <f t="shared" si="27"/>
        <v/>
      </c>
      <c r="G333" t="str">
        <f t="shared" si="28"/>
        <v/>
      </c>
      <c r="H333" t="str">
        <f t="shared" si="29"/>
        <v/>
      </c>
    </row>
    <row r="334" spans="1:8">
      <c r="B334" t="s">
        <v>264</v>
      </c>
      <c r="C334" t="s">
        <v>267</v>
      </c>
      <c r="D334" t="str">
        <f t="shared" si="25"/>
        <v/>
      </c>
      <c r="E334" t="str">
        <f t="shared" si="26"/>
        <v/>
      </c>
      <c r="F334" t="str">
        <f t="shared" si="27"/>
        <v/>
      </c>
      <c r="G334" t="str">
        <f t="shared" si="28"/>
        <v/>
      </c>
      <c r="H334" t="str">
        <f t="shared" si="29"/>
        <v/>
      </c>
    </row>
    <row r="335" spans="1:8">
      <c r="D335" t="str">
        <f t="shared" si="25"/>
        <v/>
      </c>
      <c r="E335" t="str">
        <f t="shared" si="26"/>
        <v/>
      </c>
      <c r="F335" t="str">
        <f t="shared" si="27"/>
        <v/>
      </c>
      <c r="G335" t="str">
        <f t="shared" si="28"/>
        <v/>
      </c>
      <c r="H335" t="str">
        <f t="shared" si="29"/>
        <v/>
      </c>
    </row>
    <row r="336" spans="1:8">
      <c r="D336" t="str">
        <f t="shared" si="25"/>
        <v/>
      </c>
      <c r="E336" t="str">
        <f t="shared" si="26"/>
        <v/>
      </c>
      <c r="F336" t="str">
        <f t="shared" si="27"/>
        <v/>
      </c>
      <c r="G336" t="str">
        <f t="shared" si="28"/>
        <v/>
      </c>
      <c r="H336" t="str">
        <f t="shared" si="29"/>
        <v/>
      </c>
    </row>
    <row r="337" spans="1:8">
      <c r="D337" t="str">
        <f t="shared" si="25"/>
        <v/>
      </c>
      <c r="E337" t="str">
        <f t="shared" si="26"/>
        <v/>
      </c>
      <c r="F337" t="str">
        <f t="shared" si="27"/>
        <v/>
      </c>
      <c r="G337" t="str">
        <f t="shared" si="28"/>
        <v/>
      </c>
      <c r="H337" t="str">
        <f t="shared" si="29"/>
        <v/>
      </c>
    </row>
    <row r="338" spans="1:8">
      <c r="C338" t="s">
        <v>86</v>
      </c>
      <c r="D338" t="str">
        <f t="shared" si="25"/>
        <v/>
      </c>
      <c r="E338" t="str">
        <f t="shared" si="26"/>
        <v/>
      </c>
      <c r="F338" t="str">
        <f t="shared" si="27"/>
        <v/>
      </c>
      <c r="G338" t="str">
        <f t="shared" si="28"/>
        <v/>
      </c>
      <c r="H338" t="str">
        <f t="shared" si="29"/>
        <v/>
      </c>
    </row>
    <row r="339" spans="1:8">
      <c r="A339" t="s">
        <v>76</v>
      </c>
      <c r="B339" t="s">
        <v>152</v>
      </c>
      <c r="C339" t="s">
        <v>270</v>
      </c>
      <c r="D339" t="str">
        <f t="shared" si="25"/>
        <v>x</v>
      </c>
      <c r="E339" t="str">
        <f t="shared" si="26"/>
        <v>New</v>
      </c>
      <c r="F339" t="str">
        <f t="shared" si="27"/>
        <v>Sealed</v>
      </c>
      <c r="G339" t="str">
        <f t="shared" si="28"/>
        <v>10027 Train Engine Shed</v>
      </c>
      <c r="H339" t="str">
        <f t="shared" si="29"/>
        <v>(US $540.00)</v>
      </c>
    </row>
    <row r="340" spans="1:8">
      <c r="A340" t="s">
        <v>77</v>
      </c>
      <c r="B340" t="s">
        <v>268</v>
      </c>
      <c r="C340" t="s">
        <v>1796</v>
      </c>
      <c r="D340" t="str">
        <f t="shared" si="25"/>
        <v/>
      </c>
      <c r="E340" t="str">
        <f t="shared" si="26"/>
        <v/>
      </c>
      <c r="F340" t="str">
        <f t="shared" si="27"/>
        <v/>
      </c>
      <c r="G340" t="str">
        <f t="shared" si="28"/>
        <v/>
      </c>
      <c r="H340" t="str">
        <f t="shared" si="29"/>
        <v/>
      </c>
    </row>
    <row r="341" spans="1:8">
      <c r="B341" t="s">
        <v>154</v>
      </c>
      <c r="C341" t="s">
        <v>1838</v>
      </c>
      <c r="D341" t="str">
        <f t="shared" si="25"/>
        <v/>
      </c>
      <c r="E341" t="str">
        <f t="shared" si="26"/>
        <v/>
      </c>
      <c r="F341" t="str">
        <f t="shared" si="27"/>
        <v/>
      </c>
      <c r="G341" t="str">
        <f t="shared" si="28"/>
        <v/>
      </c>
      <c r="H341" t="str">
        <f t="shared" si="29"/>
        <v/>
      </c>
    </row>
    <row r="342" spans="1:8">
      <c r="B342" t="s">
        <v>269</v>
      </c>
      <c r="C342" t="s">
        <v>272</v>
      </c>
      <c r="D342" t="str">
        <f t="shared" si="25"/>
        <v/>
      </c>
      <c r="E342" t="str">
        <f t="shared" si="26"/>
        <v/>
      </c>
      <c r="F342" t="str">
        <f t="shared" si="27"/>
        <v/>
      </c>
      <c r="G342" t="str">
        <f t="shared" si="28"/>
        <v/>
      </c>
      <c r="H342" t="str">
        <f t="shared" si="29"/>
        <v/>
      </c>
    </row>
    <row r="343" spans="1:8">
      <c r="C343" t="s">
        <v>1839</v>
      </c>
      <c r="D343" t="str">
        <f t="shared" si="25"/>
        <v/>
      </c>
      <c r="E343" t="str">
        <f t="shared" si="26"/>
        <v/>
      </c>
      <c r="F343" t="str">
        <f t="shared" si="27"/>
        <v/>
      </c>
      <c r="G343" t="str">
        <f t="shared" si="28"/>
        <v/>
      </c>
      <c r="H343" t="str">
        <f t="shared" si="29"/>
        <v/>
      </c>
    </row>
    <row r="344" spans="1:8">
      <c r="D344" t="str">
        <f t="shared" si="25"/>
        <v/>
      </c>
      <c r="E344" t="str">
        <f t="shared" si="26"/>
        <v/>
      </c>
      <c r="F344" t="str">
        <f t="shared" si="27"/>
        <v/>
      </c>
      <c r="G344" t="str">
        <f t="shared" si="28"/>
        <v/>
      </c>
      <c r="H344" t="str">
        <f t="shared" si="29"/>
        <v/>
      </c>
    </row>
    <row r="345" spans="1:8">
      <c r="D345" t="str">
        <f t="shared" si="25"/>
        <v/>
      </c>
      <c r="E345" t="str">
        <f t="shared" si="26"/>
        <v/>
      </c>
      <c r="F345" t="str">
        <f t="shared" si="27"/>
        <v/>
      </c>
      <c r="G345" t="str">
        <f t="shared" si="28"/>
        <v/>
      </c>
      <c r="H345" t="str">
        <f t="shared" si="29"/>
        <v/>
      </c>
    </row>
    <row r="346" spans="1:8">
      <c r="D346" t="str">
        <f t="shared" si="25"/>
        <v/>
      </c>
      <c r="E346" t="str">
        <f t="shared" si="26"/>
        <v/>
      </c>
      <c r="F346" t="str">
        <f t="shared" si="27"/>
        <v/>
      </c>
      <c r="G346" t="str">
        <f t="shared" si="28"/>
        <v/>
      </c>
      <c r="H346" t="str">
        <f t="shared" si="29"/>
        <v/>
      </c>
    </row>
    <row r="347" spans="1:8">
      <c r="C347" t="s">
        <v>86</v>
      </c>
      <c r="D347" t="str">
        <f t="shared" si="25"/>
        <v/>
      </c>
      <c r="E347" t="str">
        <f t="shared" si="26"/>
        <v/>
      </c>
      <c r="F347" t="str">
        <f t="shared" si="27"/>
        <v/>
      </c>
      <c r="G347" t="str">
        <f t="shared" si="28"/>
        <v/>
      </c>
      <c r="H347" t="str">
        <f t="shared" si="29"/>
        <v/>
      </c>
    </row>
    <row r="348" spans="1:8">
      <c r="A348" t="s">
        <v>76</v>
      </c>
      <c r="B348" t="s">
        <v>152</v>
      </c>
      <c r="C348" t="s">
        <v>276</v>
      </c>
      <c r="D348" t="str">
        <f t="shared" si="25"/>
        <v>x</v>
      </c>
      <c r="E348" t="str">
        <f t="shared" si="26"/>
        <v>New</v>
      </c>
      <c r="F348" t="str">
        <f t="shared" si="27"/>
        <v>Sealed</v>
      </c>
      <c r="G348" t="str">
        <f t="shared" si="28"/>
        <v>10027 Train Engine Shed</v>
      </c>
      <c r="H348" t="str">
        <f t="shared" si="29"/>
        <v>(US $539.90)</v>
      </c>
    </row>
    <row r="349" spans="1:8">
      <c r="A349" t="s">
        <v>77</v>
      </c>
      <c r="B349" t="s">
        <v>274</v>
      </c>
      <c r="C349" t="s">
        <v>1796</v>
      </c>
      <c r="D349" t="str">
        <f t="shared" si="25"/>
        <v/>
      </c>
      <c r="E349" t="str">
        <f t="shared" si="26"/>
        <v/>
      </c>
      <c r="F349" t="str">
        <f t="shared" si="27"/>
        <v/>
      </c>
      <c r="G349" t="str">
        <f t="shared" si="28"/>
        <v/>
      </c>
      <c r="H349" t="str">
        <f t="shared" si="29"/>
        <v/>
      </c>
    </row>
    <row r="350" spans="1:8">
      <c r="B350" t="s">
        <v>154</v>
      </c>
      <c r="C350" t="s">
        <v>1840</v>
      </c>
      <c r="D350" t="str">
        <f t="shared" si="25"/>
        <v/>
      </c>
      <c r="E350" t="str">
        <f t="shared" si="26"/>
        <v/>
      </c>
      <c r="F350" t="str">
        <f t="shared" si="27"/>
        <v/>
      </c>
      <c r="G350" t="str">
        <f t="shared" si="28"/>
        <v/>
      </c>
      <c r="H350" t="str">
        <f t="shared" si="29"/>
        <v/>
      </c>
    </row>
    <row r="351" spans="1:8">
      <c r="B351" t="s">
        <v>275</v>
      </c>
      <c r="C351" t="s">
        <v>278</v>
      </c>
      <c r="D351" t="str">
        <f t="shared" si="25"/>
        <v/>
      </c>
      <c r="E351" t="str">
        <f t="shared" si="26"/>
        <v/>
      </c>
      <c r="F351" t="str">
        <f t="shared" si="27"/>
        <v/>
      </c>
      <c r="G351" t="str">
        <f t="shared" si="28"/>
        <v/>
      </c>
      <c r="H351" t="str">
        <f t="shared" si="29"/>
        <v/>
      </c>
    </row>
    <row r="352" spans="1:8">
      <c r="D352" t="str">
        <f t="shared" si="25"/>
        <v/>
      </c>
      <c r="E352" t="str">
        <f t="shared" si="26"/>
        <v/>
      </c>
      <c r="F352" t="str">
        <f t="shared" si="27"/>
        <v/>
      </c>
      <c r="G352" t="str">
        <f t="shared" si="28"/>
        <v/>
      </c>
      <c r="H352" t="str">
        <f t="shared" si="29"/>
        <v/>
      </c>
    </row>
    <row r="353" spans="1:8">
      <c r="D353" t="str">
        <f t="shared" si="25"/>
        <v/>
      </c>
      <c r="E353" t="str">
        <f t="shared" si="26"/>
        <v/>
      </c>
      <c r="F353" t="str">
        <f t="shared" si="27"/>
        <v/>
      </c>
      <c r="G353" t="str">
        <f t="shared" si="28"/>
        <v/>
      </c>
      <c r="H353" t="str">
        <f t="shared" si="29"/>
        <v/>
      </c>
    </row>
    <row r="354" spans="1:8">
      <c r="D354" t="str">
        <f t="shared" si="25"/>
        <v/>
      </c>
      <c r="E354" t="str">
        <f t="shared" si="26"/>
        <v/>
      </c>
      <c r="F354" t="str">
        <f t="shared" si="27"/>
        <v/>
      </c>
      <c r="G354" t="str">
        <f t="shared" si="28"/>
        <v/>
      </c>
      <c r="H354" t="str">
        <f t="shared" si="29"/>
        <v/>
      </c>
    </row>
    <row r="355" spans="1:8">
      <c r="C355" t="s">
        <v>86</v>
      </c>
      <c r="D355" t="str">
        <f t="shared" si="25"/>
        <v/>
      </c>
      <c r="E355" t="str">
        <f t="shared" si="26"/>
        <v/>
      </c>
      <c r="F355" t="str">
        <f t="shared" si="27"/>
        <v/>
      </c>
      <c r="G355" t="str">
        <f t="shared" si="28"/>
        <v/>
      </c>
      <c r="H355" t="str">
        <f t="shared" si="29"/>
        <v/>
      </c>
    </row>
    <row r="356" spans="1:8">
      <c r="A356" t="s">
        <v>76</v>
      </c>
      <c r="B356" t="s">
        <v>131</v>
      </c>
      <c r="C356" t="s">
        <v>279</v>
      </c>
      <c r="D356" t="str">
        <f t="shared" si="25"/>
        <v>x</v>
      </c>
      <c r="E356" t="str">
        <f t="shared" si="26"/>
        <v>New</v>
      </c>
      <c r="F356" t="str">
        <f t="shared" si="27"/>
        <v>Sealed</v>
      </c>
      <c r="G356" t="str">
        <f t="shared" si="28"/>
        <v>910033 Old Train Engine Shed</v>
      </c>
      <c r="H356" t="str">
        <f t="shared" si="29"/>
        <v>(EUR 459.99)</v>
      </c>
    </row>
    <row r="357" spans="1:8">
      <c r="A357" t="s">
        <v>77</v>
      </c>
      <c r="B357" t="s">
        <v>133</v>
      </c>
      <c r="C357" t="s">
        <v>1826</v>
      </c>
      <c r="D357" t="str">
        <f t="shared" si="25"/>
        <v/>
      </c>
      <c r="E357" t="str">
        <f t="shared" si="26"/>
        <v/>
      </c>
      <c r="F357" t="str">
        <f t="shared" si="27"/>
        <v/>
      </c>
      <c r="G357" t="str">
        <f t="shared" si="28"/>
        <v/>
      </c>
      <c r="H357" t="str">
        <f t="shared" si="29"/>
        <v/>
      </c>
    </row>
    <row r="358" spans="1:8">
      <c r="B358" t="s">
        <v>91</v>
      </c>
      <c r="C358" t="s">
        <v>1841</v>
      </c>
      <c r="D358" t="str">
        <f t="shared" si="25"/>
        <v/>
      </c>
      <c r="E358" t="str">
        <f t="shared" si="26"/>
        <v/>
      </c>
      <c r="F358" t="str">
        <f t="shared" si="27"/>
        <v/>
      </c>
      <c r="G358" t="str">
        <f t="shared" si="28"/>
        <v/>
      </c>
      <c r="H358" t="str">
        <f t="shared" si="29"/>
        <v/>
      </c>
    </row>
    <row r="359" spans="1:8">
      <c r="C359" t="s">
        <v>281</v>
      </c>
      <c r="D359" t="str">
        <f t="shared" si="25"/>
        <v/>
      </c>
      <c r="E359" t="str">
        <f t="shared" si="26"/>
        <v/>
      </c>
      <c r="F359" t="str">
        <f t="shared" si="27"/>
        <v/>
      </c>
      <c r="G359" t="str">
        <f t="shared" si="28"/>
        <v/>
      </c>
      <c r="H359" t="str">
        <f t="shared" si="29"/>
        <v/>
      </c>
    </row>
    <row r="360" spans="1:8">
      <c r="D360" t="str">
        <f t="shared" si="25"/>
        <v/>
      </c>
      <c r="E360" t="str">
        <f t="shared" si="26"/>
        <v/>
      </c>
      <c r="F360" t="str">
        <f t="shared" si="27"/>
        <v/>
      </c>
      <c r="G360" t="str">
        <f t="shared" si="28"/>
        <v/>
      </c>
      <c r="H360" t="str">
        <f t="shared" si="29"/>
        <v/>
      </c>
    </row>
    <row r="361" spans="1:8">
      <c r="D361" t="str">
        <f t="shared" si="25"/>
        <v/>
      </c>
      <c r="E361" t="str">
        <f t="shared" si="26"/>
        <v/>
      </c>
      <c r="F361" t="str">
        <f t="shared" si="27"/>
        <v/>
      </c>
      <c r="G361" t="str">
        <f t="shared" si="28"/>
        <v/>
      </c>
      <c r="H361" t="str">
        <f t="shared" si="29"/>
        <v/>
      </c>
    </row>
    <row r="362" spans="1:8">
      <c r="D362" t="str">
        <f t="shared" si="25"/>
        <v/>
      </c>
      <c r="E362" t="str">
        <f t="shared" si="26"/>
        <v/>
      </c>
      <c r="F362" t="str">
        <f t="shared" si="27"/>
        <v/>
      </c>
      <c r="G362" t="str">
        <f t="shared" si="28"/>
        <v/>
      </c>
      <c r="H362" t="str">
        <f t="shared" si="29"/>
        <v/>
      </c>
    </row>
    <row r="363" spans="1:8">
      <c r="C363" t="s">
        <v>86</v>
      </c>
      <c r="D363" t="str">
        <f t="shared" si="25"/>
        <v/>
      </c>
      <c r="E363" t="str">
        <f t="shared" si="26"/>
        <v/>
      </c>
      <c r="F363" t="str">
        <f t="shared" si="27"/>
        <v/>
      </c>
      <c r="G363" t="str">
        <f t="shared" si="28"/>
        <v/>
      </c>
      <c r="H363" t="str">
        <f t="shared" si="29"/>
        <v/>
      </c>
    </row>
    <row r="364" spans="1:8">
      <c r="A364" t="s">
        <v>117</v>
      </c>
      <c r="B364" t="s">
        <v>152</v>
      </c>
      <c r="C364" t="s">
        <v>283</v>
      </c>
      <c r="D364" t="str">
        <f t="shared" si="25"/>
        <v>x</v>
      </c>
      <c r="E364" t="str">
        <f t="shared" si="26"/>
        <v>Used</v>
      </c>
      <c r="F364" t="str">
        <f t="shared" si="27"/>
        <v>Complete</v>
      </c>
      <c r="G364" t="str">
        <f t="shared" si="28"/>
        <v>10027 Train Engine Shed</v>
      </c>
      <c r="H364" t="str">
        <f t="shared" si="29"/>
        <v>(EUR 450.00)</v>
      </c>
    </row>
    <row r="365" spans="1:8">
      <c r="A365" t="s">
        <v>87</v>
      </c>
      <c r="B365" t="s">
        <v>282</v>
      </c>
      <c r="C365" t="s">
        <v>1796</v>
      </c>
      <c r="D365" t="str">
        <f t="shared" si="25"/>
        <v/>
      </c>
      <c r="E365" t="str">
        <f t="shared" si="26"/>
        <v/>
      </c>
      <c r="F365" t="str">
        <f t="shared" si="27"/>
        <v/>
      </c>
      <c r="G365" t="str">
        <f t="shared" si="28"/>
        <v/>
      </c>
      <c r="H365" t="str">
        <f t="shared" si="29"/>
        <v/>
      </c>
    </row>
    <row r="366" spans="1:8">
      <c r="B366" t="s">
        <v>154</v>
      </c>
      <c r="C366" t="s">
        <v>1842</v>
      </c>
      <c r="D366" t="str">
        <f t="shared" si="25"/>
        <v/>
      </c>
      <c r="E366" t="str">
        <f t="shared" si="26"/>
        <v/>
      </c>
      <c r="F366" t="str">
        <f t="shared" si="27"/>
        <v/>
      </c>
      <c r="G366" t="str">
        <f t="shared" si="28"/>
        <v/>
      </c>
      <c r="H366" t="str">
        <f t="shared" si="29"/>
        <v/>
      </c>
    </row>
    <row r="367" spans="1:8">
      <c r="B367" t="s">
        <v>91</v>
      </c>
      <c r="C367" t="s">
        <v>285</v>
      </c>
      <c r="D367" t="str">
        <f t="shared" si="25"/>
        <v/>
      </c>
      <c r="E367" t="str">
        <f t="shared" si="26"/>
        <v/>
      </c>
      <c r="F367" t="str">
        <f t="shared" si="27"/>
        <v/>
      </c>
      <c r="G367" t="str">
        <f t="shared" si="28"/>
        <v/>
      </c>
      <c r="H367" t="str">
        <f t="shared" si="29"/>
        <v/>
      </c>
    </row>
    <row r="368" spans="1:8">
      <c r="D368" t="str">
        <f t="shared" si="25"/>
        <v/>
      </c>
      <c r="E368" t="str">
        <f t="shared" si="26"/>
        <v/>
      </c>
      <c r="F368" t="str">
        <f t="shared" si="27"/>
        <v/>
      </c>
      <c r="G368" t="str">
        <f t="shared" si="28"/>
        <v/>
      </c>
      <c r="H368" t="str">
        <f t="shared" si="29"/>
        <v/>
      </c>
    </row>
    <row r="369" spans="1:8">
      <c r="D369" t="str">
        <f t="shared" si="25"/>
        <v/>
      </c>
      <c r="E369" t="str">
        <f t="shared" si="26"/>
        <v/>
      </c>
      <c r="F369" t="str">
        <f t="shared" si="27"/>
        <v/>
      </c>
      <c r="G369" t="str">
        <f t="shared" si="28"/>
        <v/>
      </c>
      <c r="H369" t="str">
        <f t="shared" si="29"/>
        <v/>
      </c>
    </row>
    <row r="370" spans="1:8">
      <c r="D370" t="str">
        <f t="shared" si="25"/>
        <v/>
      </c>
      <c r="E370" t="str">
        <f t="shared" si="26"/>
        <v/>
      </c>
      <c r="F370" t="str">
        <f t="shared" si="27"/>
        <v/>
      </c>
      <c r="G370" t="str">
        <f t="shared" si="28"/>
        <v/>
      </c>
      <c r="H370" t="str">
        <f t="shared" si="29"/>
        <v/>
      </c>
    </row>
    <row r="371" spans="1:8">
      <c r="C371" t="s">
        <v>86</v>
      </c>
      <c r="D371" t="str">
        <f t="shared" si="25"/>
        <v/>
      </c>
      <c r="E371" t="str">
        <f t="shared" si="26"/>
        <v/>
      </c>
      <c r="F371" t="str">
        <f t="shared" si="27"/>
        <v/>
      </c>
      <c r="G371" t="str">
        <f t="shared" si="28"/>
        <v/>
      </c>
      <c r="H371" t="str">
        <f t="shared" si="29"/>
        <v/>
      </c>
    </row>
    <row r="372" spans="1:8">
      <c r="A372" t="s">
        <v>76</v>
      </c>
      <c r="B372" t="s">
        <v>152</v>
      </c>
      <c r="C372" t="s">
        <v>97</v>
      </c>
      <c r="D372" t="str">
        <f t="shared" si="25"/>
        <v>x</v>
      </c>
      <c r="E372" t="str">
        <f t="shared" si="26"/>
        <v>New</v>
      </c>
      <c r="F372" t="str">
        <f t="shared" si="27"/>
        <v>Sealed</v>
      </c>
      <c r="G372" t="str">
        <f t="shared" si="28"/>
        <v>10027 Train Engine Shed</v>
      </c>
      <c r="H372" t="str">
        <f t="shared" si="29"/>
        <v>(EUR 449.99)</v>
      </c>
    </row>
    <row r="373" spans="1:8">
      <c r="A373" t="s">
        <v>77</v>
      </c>
      <c r="B373" t="s">
        <v>286</v>
      </c>
      <c r="C373" t="s">
        <v>1796</v>
      </c>
      <c r="D373" t="str">
        <f t="shared" si="25"/>
        <v/>
      </c>
      <c r="E373" t="str">
        <f t="shared" si="26"/>
        <v/>
      </c>
      <c r="F373" t="str">
        <f t="shared" si="27"/>
        <v/>
      </c>
      <c r="G373" t="str">
        <f t="shared" si="28"/>
        <v/>
      </c>
      <c r="H373" t="str">
        <f t="shared" si="29"/>
        <v/>
      </c>
    </row>
    <row r="374" spans="1:8">
      <c r="B374" t="s">
        <v>154</v>
      </c>
      <c r="C374" t="s">
        <v>1843</v>
      </c>
      <c r="D374" t="str">
        <f t="shared" si="25"/>
        <v/>
      </c>
      <c r="E374" t="str">
        <f t="shared" si="26"/>
        <v/>
      </c>
      <c r="F374" t="str">
        <f t="shared" si="27"/>
        <v/>
      </c>
      <c r="G374" t="str">
        <f t="shared" si="28"/>
        <v/>
      </c>
      <c r="H374" t="str">
        <f t="shared" si="29"/>
        <v/>
      </c>
    </row>
    <row r="375" spans="1:8">
      <c r="B375" t="s">
        <v>96</v>
      </c>
      <c r="C375" t="s">
        <v>288</v>
      </c>
      <c r="D375" t="str">
        <f t="shared" si="25"/>
        <v/>
      </c>
      <c r="E375" t="str">
        <f t="shared" si="26"/>
        <v/>
      </c>
      <c r="F375" t="str">
        <f t="shared" si="27"/>
        <v/>
      </c>
      <c r="G375" t="str">
        <f t="shared" si="28"/>
        <v/>
      </c>
      <c r="H375" t="str">
        <f t="shared" si="29"/>
        <v/>
      </c>
    </row>
    <row r="376" spans="1:8">
      <c r="D376" t="str">
        <f t="shared" si="25"/>
        <v/>
      </c>
      <c r="E376" t="str">
        <f t="shared" si="26"/>
        <v/>
      </c>
      <c r="F376" t="str">
        <f t="shared" si="27"/>
        <v/>
      </c>
      <c r="G376" t="str">
        <f t="shared" si="28"/>
        <v/>
      </c>
      <c r="H376" t="str">
        <f t="shared" si="29"/>
        <v/>
      </c>
    </row>
    <row r="377" spans="1:8">
      <c r="D377" t="str">
        <f t="shared" si="25"/>
        <v/>
      </c>
      <c r="E377" t="str">
        <f t="shared" si="26"/>
        <v/>
      </c>
      <c r="F377" t="str">
        <f t="shared" si="27"/>
        <v/>
      </c>
      <c r="G377" t="str">
        <f t="shared" si="28"/>
        <v/>
      </c>
      <c r="H377" t="str">
        <f t="shared" si="29"/>
        <v/>
      </c>
    </row>
    <row r="378" spans="1:8">
      <c r="D378" t="str">
        <f t="shared" si="25"/>
        <v/>
      </c>
      <c r="E378" t="str">
        <f t="shared" si="26"/>
        <v/>
      </c>
      <c r="F378" t="str">
        <f t="shared" si="27"/>
        <v/>
      </c>
      <c r="G378" t="str">
        <f t="shared" si="28"/>
        <v/>
      </c>
      <c r="H378" t="str">
        <f t="shared" si="29"/>
        <v/>
      </c>
    </row>
    <row r="379" spans="1:8">
      <c r="C379" t="s">
        <v>86</v>
      </c>
      <c r="D379" t="str">
        <f t="shared" si="25"/>
        <v/>
      </c>
      <c r="E379" t="str">
        <f t="shared" si="26"/>
        <v/>
      </c>
      <c r="F379" t="str">
        <f t="shared" si="27"/>
        <v/>
      </c>
      <c r="G379" t="str">
        <f t="shared" si="28"/>
        <v/>
      </c>
      <c r="H379" t="str">
        <f t="shared" si="29"/>
        <v/>
      </c>
    </row>
    <row r="380" spans="1:8">
      <c r="A380" t="s">
        <v>76</v>
      </c>
      <c r="B380" t="s">
        <v>131</v>
      </c>
      <c r="C380" t="s">
        <v>290</v>
      </c>
      <c r="D380" t="str">
        <f t="shared" si="25"/>
        <v>x</v>
      </c>
      <c r="E380" t="str">
        <f t="shared" si="26"/>
        <v>New</v>
      </c>
      <c r="F380" t="str">
        <f t="shared" si="27"/>
        <v>Sealed</v>
      </c>
      <c r="G380" t="str">
        <f t="shared" si="28"/>
        <v>910033 Old Train Engine Shed</v>
      </c>
      <c r="H380" t="str">
        <f t="shared" si="29"/>
        <v>(EUR 449.99)</v>
      </c>
    </row>
    <row r="381" spans="1:8">
      <c r="A381" t="s">
        <v>77</v>
      </c>
      <c r="B381" t="s">
        <v>133</v>
      </c>
      <c r="C381" t="s">
        <v>1826</v>
      </c>
      <c r="D381" t="str">
        <f t="shared" si="25"/>
        <v/>
      </c>
      <c r="E381" t="str">
        <f t="shared" si="26"/>
        <v/>
      </c>
      <c r="F381" t="str">
        <f t="shared" si="27"/>
        <v/>
      </c>
      <c r="G381" t="str">
        <f t="shared" si="28"/>
        <v/>
      </c>
      <c r="H381" t="str">
        <f t="shared" si="29"/>
        <v/>
      </c>
    </row>
    <row r="382" spans="1:8">
      <c r="B382" t="s">
        <v>289</v>
      </c>
      <c r="C382" t="s">
        <v>1843</v>
      </c>
      <c r="D382" t="str">
        <f t="shared" si="25"/>
        <v/>
      </c>
      <c r="E382" t="str">
        <f t="shared" si="26"/>
        <v/>
      </c>
      <c r="F382" t="str">
        <f t="shared" si="27"/>
        <v/>
      </c>
      <c r="G382" t="str">
        <f t="shared" si="28"/>
        <v/>
      </c>
      <c r="H382" t="str">
        <f t="shared" si="29"/>
        <v/>
      </c>
    </row>
    <row r="383" spans="1:8">
      <c r="C383" t="s">
        <v>288</v>
      </c>
      <c r="D383" t="str">
        <f t="shared" si="25"/>
        <v/>
      </c>
      <c r="E383" t="str">
        <f t="shared" si="26"/>
        <v/>
      </c>
      <c r="F383" t="str">
        <f t="shared" si="27"/>
        <v/>
      </c>
      <c r="G383" t="str">
        <f t="shared" si="28"/>
        <v/>
      </c>
      <c r="H383" t="str">
        <f t="shared" si="29"/>
        <v/>
      </c>
    </row>
    <row r="384" spans="1:8">
      <c r="D384" t="str">
        <f t="shared" si="25"/>
        <v/>
      </c>
      <c r="E384" t="str">
        <f t="shared" si="26"/>
        <v/>
      </c>
      <c r="F384" t="str">
        <f t="shared" si="27"/>
        <v/>
      </c>
      <c r="G384" t="str">
        <f t="shared" si="28"/>
        <v/>
      </c>
      <c r="H384" t="str">
        <f t="shared" si="29"/>
        <v/>
      </c>
    </row>
    <row r="385" spans="1:8">
      <c r="D385" t="str">
        <f t="shared" si="25"/>
        <v/>
      </c>
      <c r="E385" t="str">
        <f t="shared" si="26"/>
        <v/>
      </c>
      <c r="F385" t="str">
        <f t="shared" si="27"/>
        <v/>
      </c>
      <c r="G385" t="str">
        <f t="shared" si="28"/>
        <v/>
      </c>
      <c r="H385" t="str">
        <f t="shared" si="29"/>
        <v/>
      </c>
    </row>
    <row r="386" spans="1:8">
      <c r="D386" t="str">
        <f t="shared" si="25"/>
        <v/>
      </c>
      <c r="E386" t="str">
        <f t="shared" si="26"/>
        <v/>
      </c>
      <c r="F386" t="str">
        <f t="shared" si="27"/>
        <v/>
      </c>
      <c r="G386" t="str">
        <f t="shared" si="28"/>
        <v/>
      </c>
      <c r="H386" t="str">
        <f t="shared" si="29"/>
        <v/>
      </c>
    </row>
    <row r="387" spans="1:8">
      <c r="C387" t="s">
        <v>86</v>
      </c>
      <c r="D387" t="str">
        <f t="shared" ref="D387:D450" si="30">IF(AND(A387&lt;&gt;"",A388&lt;&gt;"",A389=""),"x","")</f>
        <v/>
      </c>
      <c r="E387" t="str">
        <f t="shared" ref="E387:E450" si="31">IF($D387="x",A387,"")</f>
        <v/>
      </c>
      <c r="F387" t="str">
        <f t="shared" ref="F387:F450" si="32">IF($D387="x",A388,"")</f>
        <v/>
      </c>
      <c r="G387" t="str">
        <f t="shared" ref="G387:G450" si="33">IF($D387="x",B387,"")</f>
        <v/>
      </c>
      <c r="H387" t="str">
        <f t="shared" ref="H387:H450" si="34">IF($D387="x",C390,"")</f>
        <v/>
      </c>
    </row>
    <row r="388" spans="1:8">
      <c r="A388" t="s">
        <v>76</v>
      </c>
      <c r="B388" t="s">
        <v>131</v>
      </c>
      <c r="C388" t="s">
        <v>292</v>
      </c>
      <c r="D388" t="str">
        <f t="shared" si="30"/>
        <v>x</v>
      </c>
      <c r="E388" t="str">
        <f t="shared" si="31"/>
        <v>New</v>
      </c>
      <c r="F388" t="str">
        <f t="shared" si="32"/>
        <v>Sealed</v>
      </c>
      <c r="G388" t="str">
        <f t="shared" si="33"/>
        <v>910033 Old Train Engine Shed</v>
      </c>
      <c r="H388" t="str">
        <f t="shared" si="34"/>
        <v>(EUR 449.00)</v>
      </c>
    </row>
    <row r="389" spans="1:8">
      <c r="A389" t="s">
        <v>77</v>
      </c>
      <c r="B389" t="s">
        <v>133</v>
      </c>
      <c r="C389" t="s">
        <v>1796</v>
      </c>
      <c r="D389" t="str">
        <f t="shared" si="30"/>
        <v/>
      </c>
      <c r="E389" t="str">
        <f t="shared" si="31"/>
        <v/>
      </c>
      <c r="F389" t="str">
        <f t="shared" si="32"/>
        <v/>
      </c>
      <c r="G389" t="str">
        <f t="shared" si="33"/>
        <v/>
      </c>
      <c r="H389" t="str">
        <f t="shared" si="34"/>
        <v/>
      </c>
    </row>
    <row r="390" spans="1:8">
      <c r="B390" t="s">
        <v>291</v>
      </c>
      <c r="C390" t="s">
        <v>1844</v>
      </c>
      <c r="D390" t="str">
        <f t="shared" si="30"/>
        <v/>
      </c>
      <c r="E390" t="str">
        <f t="shared" si="31"/>
        <v/>
      </c>
      <c r="F390" t="str">
        <f t="shared" si="32"/>
        <v/>
      </c>
      <c r="G390" t="str">
        <f t="shared" si="33"/>
        <v/>
      </c>
      <c r="H390" t="str">
        <f t="shared" si="34"/>
        <v/>
      </c>
    </row>
    <row r="391" spans="1:8">
      <c r="C391" t="s">
        <v>294</v>
      </c>
      <c r="D391" t="str">
        <f t="shared" si="30"/>
        <v/>
      </c>
      <c r="E391" t="str">
        <f t="shared" si="31"/>
        <v/>
      </c>
      <c r="F391" t="str">
        <f t="shared" si="32"/>
        <v/>
      </c>
      <c r="G391" t="str">
        <f t="shared" si="33"/>
        <v/>
      </c>
      <c r="H391" t="str">
        <f t="shared" si="34"/>
        <v/>
      </c>
    </row>
    <row r="392" spans="1:8">
      <c r="D392" t="str">
        <f t="shared" si="30"/>
        <v/>
      </c>
      <c r="E392" t="str">
        <f t="shared" si="31"/>
        <v/>
      </c>
      <c r="F392" t="str">
        <f t="shared" si="32"/>
        <v/>
      </c>
      <c r="G392" t="str">
        <f t="shared" si="33"/>
        <v/>
      </c>
      <c r="H392" t="str">
        <f t="shared" si="34"/>
        <v/>
      </c>
    </row>
    <row r="393" spans="1:8">
      <c r="D393" t="str">
        <f t="shared" si="30"/>
        <v/>
      </c>
      <c r="E393" t="str">
        <f t="shared" si="31"/>
        <v/>
      </c>
      <c r="F393" t="str">
        <f t="shared" si="32"/>
        <v/>
      </c>
      <c r="G393" t="str">
        <f t="shared" si="33"/>
        <v/>
      </c>
      <c r="H393" t="str">
        <f t="shared" si="34"/>
        <v/>
      </c>
    </row>
    <row r="394" spans="1:8">
      <c r="D394" t="str">
        <f t="shared" si="30"/>
        <v/>
      </c>
      <c r="E394" t="str">
        <f t="shared" si="31"/>
        <v/>
      </c>
      <c r="F394" t="str">
        <f t="shared" si="32"/>
        <v/>
      </c>
      <c r="G394" t="str">
        <f t="shared" si="33"/>
        <v/>
      </c>
      <c r="H394" t="str">
        <f t="shared" si="34"/>
        <v/>
      </c>
    </row>
    <row r="395" spans="1:8">
      <c r="C395" t="s">
        <v>86</v>
      </c>
      <c r="D395" t="str">
        <f t="shared" si="30"/>
        <v/>
      </c>
      <c r="E395" t="str">
        <f t="shared" si="31"/>
        <v/>
      </c>
      <c r="F395" t="str">
        <f t="shared" si="32"/>
        <v/>
      </c>
      <c r="G395" t="str">
        <f t="shared" si="33"/>
        <v/>
      </c>
      <c r="H395" t="str">
        <f t="shared" si="34"/>
        <v/>
      </c>
    </row>
    <row r="396" spans="1:8">
      <c r="A396" t="s">
        <v>117</v>
      </c>
      <c r="B396" t="s">
        <v>88</v>
      </c>
      <c r="C396" t="s">
        <v>151</v>
      </c>
      <c r="D396" t="str">
        <f t="shared" si="30"/>
        <v>x</v>
      </c>
      <c r="E396" t="str">
        <f t="shared" si="31"/>
        <v>Used</v>
      </c>
      <c r="F396" t="str">
        <f t="shared" si="32"/>
        <v>Complete</v>
      </c>
      <c r="G396" t="str">
        <f t="shared" si="33"/>
        <v>7750 Steam Engine</v>
      </c>
      <c r="H396" t="str">
        <f t="shared" si="34"/>
        <v>(EUR 444.00)</v>
      </c>
    </row>
    <row r="397" spans="1:8">
      <c r="A397" t="s">
        <v>87</v>
      </c>
      <c r="B397" t="s">
        <v>295</v>
      </c>
      <c r="C397" t="s">
        <v>1826</v>
      </c>
      <c r="D397" t="str">
        <f t="shared" si="30"/>
        <v/>
      </c>
      <c r="E397" t="str">
        <f t="shared" si="31"/>
        <v/>
      </c>
      <c r="F397" t="str">
        <f t="shared" si="32"/>
        <v/>
      </c>
      <c r="G397" t="str">
        <f t="shared" si="33"/>
        <v/>
      </c>
      <c r="H397" t="str">
        <f t="shared" si="34"/>
        <v/>
      </c>
    </row>
    <row r="398" spans="1:8">
      <c r="B398" t="s">
        <v>90</v>
      </c>
      <c r="C398" t="s">
        <v>1845</v>
      </c>
      <c r="D398" t="str">
        <f t="shared" si="30"/>
        <v/>
      </c>
      <c r="E398" t="str">
        <f t="shared" si="31"/>
        <v/>
      </c>
      <c r="F398" t="str">
        <f t="shared" si="32"/>
        <v/>
      </c>
      <c r="G398" t="str">
        <f t="shared" si="33"/>
        <v/>
      </c>
      <c r="H398" t="str">
        <f t="shared" si="34"/>
        <v/>
      </c>
    </row>
    <row r="399" spans="1:8">
      <c r="B399" t="s">
        <v>150</v>
      </c>
      <c r="C399" t="s">
        <v>297</v>
      </c>
      <c r="D399" t="str">
        <f t="shared" si="30"/>
        <v/>
      </c>
      <c r="E399" t="str">
        <f t="shared" si="31"/>
        <v/>
      </c>
      <c r="F399" t="str">
        <f t="shared" si="32"/>
        <v/>
      </c>
      <c r="G399" t="str">
        <f t="shared" si="33"/>
        <v/>
      </c>
      <c r="H399" t="str">
        <f t="shared" si="34"/>
        <v/>
      </c>
    </row>
    <row r="400" spans="1:8">
      <c r="D400" t="str">
        <f t="shared" si="30"/>
        <v/>
      </c>
      <c r="E400" t="str">
        <f t="shared" si="31"/>
        <v/>
      </c>
      <c r="F400" t="str">
        <f t="shared" si="32"/>
        <v/>
      </c>
      <c r="G400" t="str">
        <f t="shared" si="33"/>
        <v/>
      </c>
      <c r="H400" t="str">
        <f t="shared" si="34"/>
        <v/>
      </c>
    </row>
    <row r="401" spans="1:8">
      <c r="D401" t="str">
        <f t="shared" si="30"/>
        <v/>
      </c>
      <c r="E401" t="str">
        <f t="shared" si="31"/>
        <v/>
      </c>
      <c r="F401" t="str">
        <f t="shared" si="32"/>
        <v/>
      </c>
      <c r="G401" t="str">
        <f t="shared" si="33"/>
        <v/>
      </c>
      <c r="H401" t="str">
        <f t="shared" si="34"/>
        <v/>
      </c>
    </row>
    <row r="402" spans="1:8">
      <c r="D402" t="str">
        <f t="shared" si="30"/>
        <v/>
      </c>
      <c r="E402" t="str">
        <f t="shared" si="31"/>
        <v/>
      </c>
      <c r="F402" t="str">
        <f t="shared" si="32"/>
        <v/>
      </c>
      <c r="G402" t="str">
        <f t="shared" si="33"/>
        <v/>
      </c>
      <c r="H402" t="str">
        <f t="shared" si="34"/>
        <v/>
      </c>
    </row>
    <row r="403" spans="1:8">
      <c r="C403" t="s">
        <v>86</v>
      </c>
      <c r="D403" t="str">
        <f t="shared" si="30"/>
        <v/>
      </c>
      <c r="E403" t="str">
        <f t="shared" si="31"/>
        <v/>
      </c>
      <c r="F403" t="str">
        <f t="shared" si="32"/>
        <v/>
      </c>
      <c r="G403" t="str">
        <f t="shared" si="33"/>
        <v/>
      </c>
      <c r="H403" t="str">
        <f t="shared" si="34"/>
        <v/>
      </c>
    </row>
    <row r="404" spans="1:8">
      <c r="A404" t="s">
        <v>117</v>
      </c>
      <c r="B404" t="s">
        <v>88</v>
      </c>
      <c r="C404" t="s">
        <v>299</v>
      </c>
      <c r="D404" t="str">
        <f t="shared" si="30"/>
        <v>x</v>
      </c>
      <c r="E404" t="str">
        <f t="shared" si="31"/>
        <v>Used</v>
      </c>
      <c r="F404" t="str">
        <f t="shared" si="32"/>
        <v>Complete</v>
      </c>
      <c r="G404" t="str">
        <f t="shared" si="33"/>
        <v>7750 Steam Engine</v>
      </c>
      <c r="H404" t="str">
        <f t="shared" si="34"/>
        <v>(EUR 440.00)</v>
      </c>
    </row>
    <row r="405" spans="1:8">
      <c r="A405" t="s">
        <v>87</v>
      </c>
      <c r="B405" t="s">
        <v>298</v>
      </c>
      <c r="C405" t="s">
        <v>1796</v>
      </c>
      <c r="D405" t="str">
        <f t="shared" si="30"/>
        <v/>
      </c>
      <c r="E405" t="str">
        <f t="shared" si="31"/>
        <v/>
      </c>
      <c r="F405" t="str">
        <f t="shared" si="32"/>
        <v/>
      </c>
      <c r="G405" t="str">
        <f t="shared" si="33"/>
        <v/>
      </c>
      <c r="H405" t="str">
        <f t="shared" si="34"/>
        <v/>
      </c>
    </row>
    <row r="406" spans="1:8">
      <c r="B406" t="s">
        <v>90</v>
      </c>
      <c r="C406" t="s">
        <v>1846</v>
      </c>
      <c r="D406" t="str">
        <f t="shared" si="30"/>
        <v/>
      </c>
      <c r="E406" t="str">
        <f t="shared" si="31"/>
        <v/>
      </c>
      <c r="F406" t="str">
        <f t="shared" si="32"/>
        <v/>
      </c>
      <c r="G406" t="str">
        <f t="shared" si="33"/>
        <v/>
      </c>
      <c r="H406" t="str">
        <f t="shared" si="34"/>
        <v/>
      </c>
    </row>
    <row r="407" spans="1:8">
      <c r="B407" t="s">
        <v>91</v>
      </c>
      <c r="C407" t="s">
        <v>301</v>
      </c>
      <c r="D407" t="str">
        <f t="shared" si="30"/>
        <v/>
      </c>
      <c r="E407" t="str">
        <f t="shared" si="31"/>
        <v/>
      </c>
      <c r="F407" t="str">
        <f t="shared" si="32"/>
        <v/>
      </c>
      <c r="G407" t="str">
        <f t="shared" si="33"/>
        <v/>
      </c>
      <c r="H407" t="str">
        <f t="shared" si="34"/>
        <v/>
      </c>
    </row>
    <row r="408" spans="1:8">
      <c r="D408" t="str">
        <f t="shared" si="30"/>
        <v/>
      </c>
      <c r="E408" t="str">
        <f t="shared" si="31"/>
        <v/>
      </c>
      <c r="F408" t="str">
        <f t="shared" si="32"/>
        <v/>
      </c>
      <c r="G408" t="str">
        <f t="shared" si="33"/>
        <v/>
      </c>
      <c r="H408" t="str">
        <f t="shared" si="34"/>
        <v/>
      </c>
    </row>
    <row r="409" spans="1:8">
      <c r="D409" t="str">
        <f t="shared" si="30"/>
        <v/>
      </c>
      <c r="E409" t="str">
        <f t="shared" si="31"/>
        <v/>
      </c>
      <c r="F409" t="str">
        <f t="shared" si="32"/>
        <v/>
      </c>
      <c r="G409" t="str">
        <f t="shared" si="33"/>
        <v/>
      </c>
      <c r="H409" t="str">
        <f t="shared" si="34"/>
        <v/>
      </c>
    </row>
    <row r="410" spans="1:8">
      <c r="D410" t="str">
        <f t="shared" si="30"/>
        <v/>
      </c>
      <c r="E410" t="str">
        <f t="shared" si="31"/>
        <v/>
      </c>
      <c r="F410" t="str">
        <f t="shared" si="32"/>
        <v/>
      </c>
      <c r="G410" t="str">
        <f t="shared" si="33"/>
        <v/>
      </c>
      <c r="H410" t="str">
        <f t="shared" si="34"/>
        <v/>
      </c>
    </row>
    <row r="411" spans="1:8">
      <c r="C411" t="s">
        <v>86</v>
      </c>
      <c r="D411" t="str">
        <f t="shared" si="30"/>
        <v/>
      </c>
      <c r="E411" t="str">
        <f t="shared" si="31"/>
        <v/>
      </c>
      <c r="F411" t="str">
        <f t="shared" si="32"/>
        <v/>
      </c>
      <c r="G411" t="str">
        <f t="shared" si="33"/>
        <v/>
      </c>
      <c r="H411" t="str">
        <f t="shared" si="34"/>
        <v/>
      </c>
    </row>
    <row r="412" spans="1:8">
      <c r="A412" t="s">
        <v>76</v>
      </c>
      <c r="B412" t="s">
        <v>131</v>
      </c>
      <c r="C412" t="s">
        <v>303</v>
      </c>
      <c r="D412" t="str">
        <f t="shared" si="30"/>
        <v>x</v>
      </c>
      <c r="E412" t="str">
        <f t="shared" si="31"/>
        <v>New</v>
      </c>
      <c r="F412" t="str">
        <f t="shared" si="32"/>
        <v>Sealed</v>
      </c>
      <c r="G412" t="str">
        <f t="shared" si="33"/>
        <v>910033 Old Train Engine Shed</v>
      </c>
      <c r="H412" t="str">
        <f t="shared" si="34"/>
        <v>(EUR 440.00)</v>
      </c>
    </row>
    <row r="413" spans="1:8">
      <c r="A413" t="s">
        <v>77</v>
      </c>
      <c r="B413" t="s">
        <v>133</v>
      </c>
      <c r="C413" t="s">
        <v>1796</v>
      </c>
      <c r="D413" t="str">
        <f t="shared" si="30"/>
        <v/>
      </c>
      <c r="E413" t="str">
        <f t="shared" si="31"/>
        <v/>
      </c>
      <c r="F413" t="str">
        <f t="shared" si="32"/>
        <v/>
      </c>
      <c r="G413" t="str">
        <f t="shared" si="33"/>
        <v/>
      </c>
      <c r="H413" t="str">
        <f t="shared" si="34"/>
        <v/>
      </c>
    </row>
    <row r="414" spans="1:8">
      <c r="B414" t="s">
        <v>302</v>
      </c>
      <c r="C414" t="s">
        <v>1846</v>
      </c>
      <c r="D414" t="str">
        <f t="shared" si="30"/>
        <v/>
      </c>
      <c r="E414" t="str">
        <f t="shared" si="31"/>
        <v/>
      </c>
      <c r="F414" t="str">
        <f t="shared" si="32"/>
        <v/>
      </c>
      <c r="G414" t="str">
        <f t="shared" si="33"/>
        <v/>
      </c>
      <c r="H414" t="str">
        <f t="shared" si="34"/>
        <v/>
      </c>
    </row>
    <row r="415" spans="1:8">
      <c r="C415" t="s">
        <v>301</v>
      </c>
      <c r="D415" t="str">
        <f t="shared" si="30"/>
        <v/>
      </c>
      <c r="E415" t="str">
        <f t="shared" si="31"/>
        <v/>
      </c>
      <c r="F415" t="str">
        <f t="shared" si="32"/>
        <v/>
      </c>
      <c r="G415" t="str">
        <f t="shared" si="33"/>
        <v/>
      </c>
      <c r="H415" t="str">
        <f t="shared" si="34"/>
        <v/>
      </c>
    </row>
    <row r="416" spans="1:8">
      <c r="D416" t="str">
        <f t="shared" si="30"/>
        <v/>
      </c>
      <c r="E416" t="str">
        <f t="shared" si="31"/>
        <v/>
      </c>
      <c r="F416" t="str">
        <f t="shared" si="32"/>
        <v/>
      </c>
      <c r="G416" t="str">
        <f t="shared" si="33"/>
        <v/>
      </c>
      <c r="H416" t="str">
        <f t="shared" si="34"/>
        <v/>
      </c>
    </row>
    <row r="417" spans="1:8">
      <c r="D417" t="str">
        <f t="shared" si="30"/>
        <v/>
      </c>
      <c r="E417" t="str">
        <f t="shared" si="31"/>
        <v/>
      </c>
      <c r="F417" t="str">
        <f t="shared" si="32"/>
        <v/>
      </c>
      <c r="G417" t="str">
        <f t="shared" si="33"/>
        <v/>
      </c>
      <c r="H417" t="str">
        <f t="shared" si="34"/>
        <v/>
      </c>
    </row>
    <row r="418" spans="1:8">
      <c r="D418" t="str">
        <f t="shared" si="30"/>
        <v/>
      </c>
      <c r="E418" t="str">
        <f t="shared" si="31"/>
        <v/>
      </c>
      <c r="F418" t="str">
        <f t="shared" si="32"/>
        <v/>
      </c>
      <c r="G418" t="str">
        <f t="shared" si="33"/>
        <v/>
      </c>
      <c r="H418" t="str">
        <f t="shared" si="34"/>
        <v/>
      </c>
    </row>
    <row r="419" spans="1:8">
      <c r="C419" t="s">
        <v>86</v>
      </c>
      <c r="D419" t="str">
        <f t="shared" si="30"/>
        <v/>
      </c>
      <c r="E419" t="str">
        <f t="shared" si="31"/>
        <v/>
      </c>
      <c r="F419" t="str">
        <f t="shared" si="32"/>
        <v/>
      </c>
      <c r="G419" t="str">
        <f t="shared" si="33"/>
        <v/>
      </c>
      <c r="H419" t="str">
        <f t="shared" si="34"/>
        <v/>
      </c>
    </row>
    <row r="420" spans="1:8">
      <c r="A420" t="s">
        <v>76</v>
      </c>
      <c r="B420" t="s">
        <v>131</v>
      </c>
      <c r="C420" t="s">
        <v>306</v>
      </c>
      <c r="D420" t="str">
        <f t="shared" si="30"/>
        <v>x</v>
      </c>
      <c r="E420" t="str">
        <f t="shared" si="31"/>
        <v>New</v>
      </c>
      <c r="F420" t="str">
        <f t="shared" si="32"/>
        <v>Sealed</v>
      </c>
      <c r="G420" t="str">
        <f t="shared" si="33"/>
        <v>910033 Old Train Engine Shed</v>
      </c>
      <c r="H420" t="str">
        <f t="shared" si="34"/>
        <v>(EUR 440.00)</v>
      </c>
    </row>
    <row r="421" spans="1:8">
      <c r="A421" t="s">
        <v>77</v>
      </c>
      <c r="B421" t="s">
        <v>304</v>
      </c>
      <c r="C421" t="s">
        <v>1826</v>
      </c>
      <c r="D421" t="str">
        <f t="shared" si="30"/>
        <v/>
      </c>
      <c r="E421" t="str">
        <f t="shared" si="31"/>
        <v/>
      </c>
      <c r="F421" t="str">
        <f t="shared" si="32"/>
        <v/>
      </c>
      <c r="G421" t="str">
        <f t="shared" si="33"/>
        <v/>
      </c>
      <c r="H421" t="str">
        <f t="shared" si="34"/>
        <v/>
      </c>
    </row>
    <row r="422" spans="1:8">
      <c r="B422" t="s">
        <v>133</v>
      </c>
      <c r="C422" t="s">
        <v>1846</v>
      </c>
      <c r="D422" t="str">
        <f t="shared" si="30"/>
        <v/>
      </c>
      <c r="E422" t="str">
        <f t="shared" si="31"/>
        <v/>
      </c>
      <c r="F422" t="str">
        <f t="shared" si="32"/>
        <v/>
      </c>
      <c r="G422" t="str">
        <f t="shared" si="33"/>
        <v/>
      </c>
      <c r="H422" t="str">
        <f t="shared" si="34"/>
        <v/>
      </c>
    </row>
    <row r="423" spans="1:8">
      <c r="B423" t="s">
        <v>305</v>
      </c>
      <c r="C423" t="s">
        <v>301</v>
      </c>
      <c r="D423" t="str">
        <f t="shared" si="30"/>
        <v/>
      </c>
      <c r="E423" t="str">
        <f t="shared" si="31"/>
        <v/>
      </c>
      <c r="F423" t="str">
        <f t="shared" si="32"/>
        <v/>
      </c>
      <c r="G423" t="str">
        <f t="shared" si="33"/>
        <v/>
      </c>
      <c r="H423" t="str">
        <f t="shared" si="34"/>
        <v/>
      </c>
    </row>
    <row r="424" spans="1:8">
      <c r="D424" t="str">
        <f t="shared" si="30"/>
        <v/>
      </c>
      <c r="E424" t="str">
        <f t="shared" si="31"/>
        <v/>
      </c>
      <c r="F424" t="str">
        <f t="shared" si="32"/>
        <v/>
      </c>
      <c r="G424" t="str">
        <f t="shared" si="33"/>
        <v/>
      </c>
      <c r="H424" t="str">
        <f t="shared" si="34"/>
        <v/>
      </c>
    </row>
    <row r="425" spans="1:8">
      <c r="D425" t="str">
        <f t="shared" si="30"/>
        <v/>
      </c>
      <c r="E425" t="str">
        <f t="shared" si="31"/>
        <v/>
      </c>
      <c r="F425" t="str">
        <f t="shared" si="32"/>
        <v/>
      </c>
      <c r="G425" t="str">
        <f t="shared" si="33"/>
        <v/>
      </c>
      <c r="H425" t="str">
        <f t="shared" si="34"/>
        <v/>
      </c>
    </row>
    <row r="426" spans="1:8">
      <c r="D426" t="str">
        <f t="shared" si="30"/>
        <v/>
      </c>
      <c r="E426" t="str">
        <f t="shared" si="31"/>
        <v/>
      </c>
      <c r="F426" t="str">
        <f t="shared" si="32"/>
        <v/>
      </c>
      <c r="G426" t="str">
        <f t="shared" si="33"/>
        <v/>
      </c>
      <c r="H426" t="str">
        <f t="shared" si="34"/>
        <v/>
      </c>
    </row>
    <row r="427" spans="1:8">
      <c r="C427" t="s">
        <v>86</v>
      </c>
      <c r="D427" t="str">
        <f t="shared" si="30"/>
        <v/>
      </c>
      <c r="E427" t="str">
        <f t="shared" si="31"/>
        <v/>
      </c>
      <c r="F427" t="str">
        <f t="shared" si="32"/>
        <v/>
      </c>
      <c r="G427" t="str">
        <f t="shared" si="33"/>
        <v/>
      </c>
      <c r="H427" t="str">
        <f t="shared" si="34"/>
        <v/>
      </c>
    </row>
    <row r="428" spans="1:8">
      <c r="A428" t="s">
        <v>76</v>
      </c>
      <c r="B428" t="s">
        <v>152</v>
      </c>
      <c r="C428" t="s">
        <v>308</v>
      </c>
      <c r="D428" t="str">
        <f t="shared" si="30"/>
        <v>x</v>
      </c>
      <c r="E428" t="str">
        <f t="shared" si="31"/>
        <v>New</v>
      </c>
      <c r="F428" t="str">
        <f t="shared" si="32"/>
        <v>Sealed</v>
      </c>
      <c r="G428" t="str">
        <f t="shared" si="33"/>
        <v>10027 Train Engine Shed</v>
      </c>
      <c r="H428" t="str">
        <f t="shared" si="34"/>
        <v>(US $510.00)</v>
      </c>
    </row>
    <row r="429" spans="1:8">
      <c r="A429" t="s">
        <v>77</v>
      </c>
      <c r="B429" t="s">
        <v>307</v>
      </c>
      <c r="C429" t="s">
        <v>1796</v>
      </c>
      <c r="D429" t="str">
        <f t="shared" si="30"/>
        <v/>
      </c>
      <c r="E429" t="str">
        <f t="shared" si="31"/>
        <v/>
      </c>
      <c r="F429" t="str">
        <f t="shared" si="32"/>
        <v/>
      </c>
      <c r="G429" t="str">
        <f t="shared" si="33"/>
        <v/>
      </c>
      <c r="H429" t="str">
        <f t="shared" si="34"/>
        <v/>
      </c>
    </row>
    <row r="430" spans="1:8">
      <c r="B430" t="s">
        <v>154</v>
      </c>
      <c r="C430" t="s">
        <v>1847</v>
      </c>
      <c r="D430" t="str">
        <f t="shared" si="30"/>
        <v/>
      </c>
      <c r="E430" t="str">
        <f t="shared" si="31"/>
        <v/>
      </c>
      <c r="F430" t="str">
        <f t="shared" si="32"/>
        <v/>
      </c>
      <c r="G430" t="str">
        <f t="shared" si="33"/>
        <v/>
      </c>
      <c r="H430" t="str">
        <f t="shared" si="34"/>
        <v/>
      </c>
    </row>
    <row r="431" spans="1:8">
      <c r="B431" t="s">
        <v>141</v>
      </c>
      <c r="C431" t="s">
        <v>310</v>
      </c>
      <c r="D431" t="str">
        <f t="shared" si="30"/>
        <v/>
      </c>
      <c r="E431" t="str">
        <f t="shared" si="31"/>
        <v/>
      </c>
      <c r="F431" t="str">
        <f t="shared" si="32"/>
        <v/>
      </c>
      <c r="G431" t="str">
        <f t="shared" si="33"/>
        <v/>
      </c>
      <c r="H431" t="str">
        <f t="shared" si="34"/>
        <v/>
      </c>
    </row>
    <row r="432" spans="1:8">
      <c r="D432" t="str">
        <f t="shared" si="30"/>
        <v/>
      </c>
      <c r="E432" t="str">
        <f t="shared" si="31"/>
        <v/>
      </c>
      <c r="F432" t="str">
        <f t="shared" si="32"/>
        <v/>
      </c>
      <c r="G432" t="str">
        <f t="shared" si="33"/>
        <v/>
      </c>
      <c r="H432" t="str">
        <f t="shared" si="34"/>
        <v/>
      </c>
    </row>
    <row r="433" spans="1:8">
      <c r="D433" t="str">
        <f t="shared" si="30"/>
        <v/>
      </c>
      <c r="E433" t="str">
        <f t="shared" si="31"/>
        <v/>
      </c>
      <c r="F433" t="str">
        <f t="shared" si="32"/>
        <v/>
      </c>
      <c r="G433" t="str">
        <f t="shared" si="33"/>
        <v/>
      </c>
      <c r="H433" t="str">
        <f t="shared" si="34"/>
        <v/>
      </c>
    </row>
    <row r="434" spans="1:8">
      <c r="D434" t="str">
        <f t="shared" si="30"/>
        <v/>
      </c>
      <c r="E434" t="str">
        <f t="shared" si="31"/>
        <v/>
      </c>
      <c r="F434" t="str">
        <f t="shared" si="32"/>
        <v/>
      </c>
      <c r="G434" t="str">
        <f t="shared" si="33"/>
        <v/>
      </c>
      <c r="H434" t="str">
        <f t="shared" si="34"/>
        <v/>
      </c>
    </row>
    <row r="435" spans="1:8">
      <c r="C435" t="s">
        <v>86</v>
      </c>
      <c r="D435" t="str">
        <f t="shared" si="30"/>
        <v/>
      </c>
      <c r="E435" t="str">
        <f t="shared" si="31"/>
        <v/>
      </c>
      <c r="F435" t="str">
        <f t="shared" si="32"/>
        <v/>
      </c>
      <c r="G435" t="str">
        <f t="shared" si="33"/>
        <v/>
      </c>
      <c r="H435" t="str">
        <f t="shared" si="34"/>
        <v/>
      </c>
    </row>
    <row r="436" spans="1:8">
      <c r="A436" t="s">
        <v>76</v>
      </c>
      <c r="B436" t="s">
        <v>138</v>
      </c>
      <c r="C436" t="s">
        <v>128</v>
      </c>
      <c r="D436" t="str">
        <f t="shared" si="30"/>
        <v>x</v>
      </c>
      <c r="E436" t="str">
        <f t="shared" si="31"/>
        <v>New</v>
      </c>
      <c r="F436" t="str">
        <f t="shared" si="32"/>
        <v>Sealed</v>
      </c>
      <c r="G436" t="str">
        <f t="shared" si="33"/>
        <v>BL19002 Antique Fire Engine</v>
      </c>
      <c r="H436" t="str">
        <f t="shared" si="34"/>
        <v>(US $509.99)</v>
      </c>
    </row>
    <row r="437" spans="1:8">
      <c r="A437" t="s">
        <v>77</v>
      </c>
      <c r="B437" t="s">
        <v>311</v>
      </c>
      <c r="C437" t="s">
        <v>1796</v>
      </c>
      <c r="D437" t="str">
        <f t="shared" si="30"/>
        <v/>
      </c>
      <c r="E437" t="str">
        <f t="shared" si="31"/>
        <v/>
      </c>
      <c r="F437" t="str">
        <f t="shared" si="32"/>
        <v/>
      </c>
      <c r="G437" t="str">
        <f t="shared" si="33"/>
        <v/>
      </c>
      <c r="H437" t="str">
        <f t="shared" si="34"/>
        <v/>
      </c>
    </row>
    <row r="438" spans="1:8">
      <c r="B438" t="s">
        <v>140</v>
      </c>
      <c r="C438" t="s">
        <v>1848</v>
      </c>
      <c r="D438" t="str">
        <f t="shared" si="30"/>
        <v/>
      </c>
      <c r="E438" t="str">
        <f t="shared" si="31"/>
        <v/>
      </c>
      <c r="F438" t="str">
        <f t="shared" si="32"/>
        <v/>
      </c>
      <c r="G438" t="str">
        <f t="shared" si="33"/>
        <v/>
      </c>
      <c r="H438" t="str">
        <f t="shared" si="34"/>
        <v/>
      </c>
    </row>
    <row r="439" spans="1:8">
      <c r="B439" t="s">
        <v>127</v>
      </c>
      <c r="C439" t="s">
        <v>313</v>
      </c>
      <c r="D439" t="str">
        <f t="shared" si="30"/>
        <v/>
      </c>
      <c r="E439" t="str">
        <f t="shared" si="31"/>
        <v/>
      </c>
      <c r="F439" t="str">
        <f t="shared" si="32"/>
        <v/>
      </c>
      <c r="G439" t="str">
        <f t="shared" si="33"/>
        <v/>
      </c>
      <c r="H439" t="str">
        <f t="shared" si="34"/>
        <v/>
      </c>
    </row>
    <row r="440" spans="1:8">
      <c r="D440" t="str">
        <f t="shared" si="30"/>
        <v/>
      </c>
      <c r="E440" t="str">
        <f t="shared" si="31"/>
        <v/>
      </c>
      <c r="F440" t="str">
        <f t="shared" si="32"/>
        <v/>
      </c>
      <c r="G440" t="str">
        <f t="shared" si="33"/>
        <v/>
      </c>
      <c r="H440" t="str">
        <f t="shared" si="34"/>
        <v/>
      </c>
    </row>
    <row r="441" spans="1:8">
      <c r="D441" t="str">
        <f t="shared" si="30"/>
        <v/>
      </c>
      <c r="E441" t="str">
        <f t="shared" si="31"/>
        <v/>
      </c>
      <c r="F441" t="str">
        <f t="shared" si="32"/>
        <v/>
      </c>
      <c r="G441" t="str">
        <f t="shared" si="33"/>
        <v/>
      </c>
      <c r="H441" t="str">
        <f t="shared" si="34"/>
        <v/>
      </c>
    </row>
    <row r="442" spans="1:8">
      <c r="D442" t="str">
        <f t="shared" si="30"/>
        <v/>
      </c>
      <c r="E442" t="str">
        <f t="shared" si="31"/>
        <v/>
      </c>
      <c r="F442" t="str">
        <f t="shared" si="32"/>
        <v/>
      </c>
      <c r="G442" t="str">
        <f t="shared" si="33"/>
        <v/>
      </c>
      <c r="H442" t="str">
        <f t="shared" si="34"/>
        <v/>
      </c>
    </row>
    <row r="443" spans="1:8">
      <c r="C443" t="s">
        <v>86</v>
      </c>
      <c r="D443" t="str">
        <f t="shared" si="30"/>
        <v/>
      </c>
      <c r="E443" t="str">
        <f t="shared" si="31"/>
        <v/>
      </c>
      <c r="F443" t="str">
        <f t="shared" si="32"/>
        <v/>
      </c>
      <c r="G443" t="str">
        <f t="shared" si="33"/>
        <v/>
      </c>
      <c r="H443" t="str">
        <f t="shared" si="34"/>
        <v/>
      </c>
    </row>
    <row r="444" spans="1:8">
      <c r="A444" t="s">
        <v>76</v>
      </c>
      <c r="B444" t="s">
        <v>131</v>
      </c>
      <c r="C444" t="s">
        <v>316</v>
      </c>
      <c r="D444" t="str">
        <f t="shared" si="30"/>
        <v>x</v>
      </c>
      <c r="E444" t="str">
        <f t="shared" si="31"/>
        <v>New</v>
      </c>
      <c r="F444" t="str">
        <f t="shared" si="32"/>
        <v>Sealed</v>
      </c>
      <c r="G444" t="str">
        <f t="shared" si="33"/>
        <v>910033 Old Train Engine Shed</v>
      </c>
      <c r="H444" t="str">
        <f t="shared" si="34"/>
        <v>(EUR 435.00)</v>
      </c>
    </row>
    <row r="445" spans="1:8">
      <c r="A445" t="s">
        <v>77</v>
      </c>
      <c r="B445" t="s">
        <v>314</v>
      </c>
      <c r="C445" t="s">
        <v>1796</v>
      </c>
      <c r="D445" t="str">
        <f t="shared" si="30"/>
        <v/>
      </c>
      <c r="E445" t="str">
        <f t="shared" si="31"/>
        <v/>
      </c>
      <c r="F445" t="str">
        <f t="shared" si="32"/>
        <v/>
      </c>
      <c r="G445" t="str">
        <f t="shared" si="33"/>
        <v/>
      </c>
      <c r="H445" t="str">
        <f t="shared" si="34"/>
        <v/>
      </c>
    </row>
    <row r="446" spans="1:8">
      <c r="B446" t="s">
        <v>133</v>
      </c>
      <c r="C446" t="s">
        <v>1849</v>
      </c>
      <c r="D446" t="str">
        <f t="shared" si="30"/>
        <v/>
      </c>
      <c r="E446" t="str">
        <f t="shared" si="31"/>
        <v/>
      </c>
      <c r="F446" t="str">
        <f t="shared" si="32"/>
        <v/>
      </c>
      <c r="G446" t="str">
        <f t="shared" si="33"/>
        <v/>
      </c>
      <c r="H446" t="str">
        <f t="shared" si="34"/>
        <v/>
      </c>
    </row>
    <row r="447" spans="1:8">
      <c r="B447" t="s">
        <v>315</v>
      </c>
      <c r="C447" t="s">
        <v>318</v>
      </c>
      <c r="D447" t="str">
        <f t="shared" si="30"/>
        <v/>
      </c>
      <c r="E447" t="str">
        <f t="shared" si="31"/>
        <v/>
      </c>
      <c r="F447" t="str">
        <f t="shared" si="32"/>
        <v/>
      </c>
      <c r="G447" t="str">
        <f t="shared" si="33"/>
        <v/>
      </c>
      <c r="H447" t="str">
        <f t="shared" si="34"/>
        <v/>
      </c>
    </row>
    <row r="448" spans="1:8">
      <c r="D448" t="str">
        <f t="shared" si="30"/>
        <v/>
      </c>
      <c r="E448" t="str">
        <f t="shared" si="31"/>
        <v/>
      </c>
      <c r="F448" t="str">
        <f t="shared" si="32"/>
        <v/>
      </c>
      <c r="G448" t="str">
        <f t="shared" si="33"/>
        <v/>
      </c>
      <c r="H448" t="str">
        <f t="shared" si="34"/>
        <v/>
      </c>
    </row>
    <row r="449" spans="1:8">
      <c r="D449" t="str">
        <f t="shared" si="30"/>
        <v/>
      </c>
      <c r="E449" t="str">
        <f t="shared" si="31"/>
        <v/>
      </c>
      <c r="F449" t="str">
        <f t="shared" si="32"/>
        <v/>
      </c>
      <c r="G449" t="str">
        <f t="shared" si="33"/>
        <v/>
      </c>
      <c r="H449" t="str">
        <f t="shared" si="34"/>
        <v/>
      </c>
    </row>
    <row r="450" spans="1:8">
      <c r="D450" t="str">
        <f t="shared" si="30"/>
        <v/>
      </c>
      <c r="E450" t="str">
        <f t="shared" si="31"/>
        <v/>
      </c>
      <c r="F450" t="str">
        <f t="shared" si="32"/>
        <v/>
      </c>
      <c r="G450" t="str">
        <f t="shared" si="33"/>
        <v/>
      </c>
      <c r="H450" t="str">
        <f t="shared" si="34"/>
        <v/>
      </c>
    </row>
    <row r="451" spans="1:8">
      <c r="C451" t="s">
        <v>86</v>
      </c>
      <c r="D451" t="str">
        <f t="shared" ref="D451:D514" si="35">IF(AND(A451&lt;&gt;"",A452&lt;&gt;"",A453=""),"x","")</f>
        <v/>
      </c>
      <c r="E451" t="str">
        <f t="shared" ref="E451:E514" si="36">IF($D451="x",A451,"")</f>
        <v/>
      </c>
      <c r="F451" t="str">
        <f t="shared" ref="F451:F514" si="37">IF($D451="x",A452,"")</f>
        <v/>
      </c>
      <c r="G451" t="str">
        <f t="shared" ref="G451:G514" si="38">IF($D451="x",B451,"")</f>
        <v/>
      </c>
      <c r="H451" t="str">
        <f t="shared" ref="H451:H514" si="39">IF($D451="x",C454,"")</f>
        <v/>
      </c>
    </row>
    <row r="452" spans="1:8">
      <c r="A452" t="s">
        <v>76</v>
      </c>
      <c r="B452" t="s">
        <v>152</v>
      </c>
      <c r="C452" t="s">
        <v>321</v>
      </c>
      <c r="D452" t="str">
        <f t="shared" si="35"/>
        <v>x</v>
      </c>
      <c r="E452" t="str">
        <f t="shared" si="36"/>
        <v>New</v>
      </c>
      <c r="F452" t="str">
        <f t="shared" si="37"/>
        <v>Sealed</v>
      </c>
      <c r="G452" t="str">
        <f t="shared" si="38"/>
        <v>10027 Train Engine Shed</v>
      </c>
      <c r="H452" t="str">
        <f t="shared" si="39"/>
        <v>(EUR 429.99)</v>
      </c>
    </row>
    <row r="453" spans="1:8">
      <c r="A453" t="s">
        <v>77</v>
      </c>
      <c r="B453" t="s">
        <v>319</v>
      </c>
      <c r="C453" t="s">
        <v>1796</v>
      </c>
      <c r="D453" t="str">
        <f t="shared" si="35"/>
        <v/>
      </c>
      <c r="E453" t="str">
        <f t="shared" si="36"/>
        <v/>
      </c>
      <c r="F453" t="str">
        <f t="shared" si="37"/>
        <v/>
      </c>
      <c r="G453" t="str">
        <f t="shared" si="38"/>
        <v/>
      </c>
      <c r="H453" t="str">
        <f t="shared" si="39"/>
        <v/>
      </c>
    </row>
    <row r="454" spans="1:8">
      <c r="B454" t="s">
        <v>154</v>
      </c>
      <c r="C454" t="s">
        <v>1850</v>
      </c>
      <c r="D454" t="str">
        <f t="shared" si="35"/>
        <v/>
      </c>
      <c r="E454" t="str">
        <f t="shared" si="36"/>
        <v/>
      </c>
      <c r="F454" t="str">
        <f t="shared" si="37"/>
        <v/>
      </c>
      <c r="G454" t="str">
        <f t="shared" si="38"/>
        <v/>
      </c>
      <c r="H454" t="str">
        <f t="shared" si="39"/>
        <v/>
      </c>
    </row>
    <row r="455" spans="1:8">
      <c r="B455" t="s">
        <v>320</v>
      </c>
      <c r="C455" t="s">
        <v>323</v>
      </c>
      <c r="D455" t="str">
        <f t="shared" si="35"/>
        <v/>
      </c>
      <c r="E455" t="str">
        <f t="shared" si="36"/>
        <v/>
      </c>
      <c r="F455" t="str">
        <f t="shared" si="37"/>
        <v/>
      </c>
      <c r="G455" t="str">
        <f t="shared" si="38"/>
        <v/>
      </c>
      <c r="H455" t="str">
        <f t="shared" si="39"/>
        <v/>
      </c>
    </row>
    <row r="456" spans="1:8">
      <c r="D456" t="str">
        <f t="shared" si="35"/>
        <v/>
      </c>
      <c r="E456" t="str">
        <f t="shared" si="36"/>
        <v/>
      </c>
      <c r="F456" t="str">
        <f t="shared" si="37"/>
        <v/>
      </c>
      <c r="G456" t="str">
        <f t="shared" si="38"/>
        <v/>
      </c>
      <c r="H456" t="str">
        <f t="shared" si="39"/>
        <v/>
      </c>
    </row>
    <row r="457" spans="1:8">
      <c r="D457" t="str">
        <f t="shared" si="35"/>
        <v/>
      </c>
      <c r="E457" t="str">
        <f t="shared" si="36"/>
        <v/>
      </c>
      <c r="F457" t="str">
        <f t="shared" si="37"/>
        <v/>
      </c>
      <c r="G457" t="str">
        <f t="shared" si="38"/>
        <v/>
      </c>
      <c r="H457" t="str">
        <f t="shared" si="39"/>
        <v/>
      </c>
    </row>
    <row r="458" spans="1:8">
      <c r="D458" t="str">
        <f t="shared" si="35"/>
        <v/>
      </c>
      <c r="E458" t="str">
        <f t="shared" si="36"/>
        <v/>
      </c>
      <c r="F458" t="str">
        <f t="shared" si="37"/>
        <v/>
      </c>
      <c r="G458" t="str">
        <f t="shared" si="38"/>
        <v/>
      </c>
      <c r="H458" t="str">
        <f t="shared" si="39"/>
        <v/>
      </c>
    </row>
    <row r="459" spans="1:8">
      <c r="C459" t="s">
        <v>86</v>
      </c>
      <c r="D459" t="str">
        <f t="shared" si="35"/>
        <v/>
      </c>
      <c r="E459" t="str">
        <f t="shared" si="36"/>
        <v/>
      </c>
      <c r="F459" t="str">
        <f t="shared" si="37"/>
        <v/>
      </c>
      <c r="G459" t="str">
        <f t="shared" si="38"/>
        <v/>
      </c>
      <c r="H459" t="str">
        <f t="shared" si="39"/>
        <v/>
      </c>
    </row>
    <row r="460" spans="1:8">
      <c r="A460" t="s">
        <v>76</v>
      </c>
      <c r="B460" t="s">
        <v>152</v>
      </c>
      <c r="C460" t="s">
        <v>325</v>
      </c>
      <c r="D460" t="str">
        <f t="shared" si="35"/>
        <v>x</v>
      </c>
      <c r="E460" t="str">
        <f t="shared" si="36"/>
        <v>New</v>
      </c>
      <c r="F460" t="str">
        <f t="shared" si="37"/>
        <v>Sealed</v>
      </c>
      <c r="G460" t="str">
        <f t="shared" si="38"/>
        <v>10027 Train Engine Shed</v>
      </c>
      <c r="H460" t="str">
        <f t="shared" si="39"/>
        <v>(US $500.00)</v>
      </c>
    </row>
    <row r="461" spans="1:8">
      <c r="A461" t="s">
        <v>77</v>
      </c>
      <c r="B461" t="s">
        <v>324</v>
      </c>
      <c r="C461" t="s">
        <v>1796</v>
      </c>
      <c r="D461" t="str">
        <f t="shared" si="35"/>
        <v/>
      </c>
      <c r="E461" t="str">
        <f t="shared" si="36"/>
        <v/>
      </c>
      <c r="F461" t="str">
        <f t="shared" si="37"/>
        <v/>
      </c>
      <c r="G461" t="str">
        <f t="shared" si="38"/>
        <v/>
      </c>
      <c r="H461" t="str">
        <f t="shared" si="39"/>
        <v/>
      </c>
    </row>
    <row r="462" spans="1:8">
      <c r="B462" t="s">
        <v>154</v>
      </c>
      <c r="C462" t="s">
        <v>1851</v>
      </c>
      <c r="D462" t="str">
        <f t="shared" si="35"/>
        <v/>
      </c>
      <c r="E462" t="str">
        <f t="shared" si="36"/>
        <v/>
      </c>
      <c r="F462" t="str">
        <f t="shared" si="37"/>
        <v/>
      </c>
      <c r="G462" t="str">
        <f t="shared" si="38"/>
        <v/>
      </c>
      <c r="H462" t="str">
        <f t="shared" si="39"/>
        <v/>
      </c>
    </row>
    <row r="463" spans="1:8">
      <c r="B463" t="s">
        <v>185</v>
      </c>
      <c r="C463" t="s">
        <v>327</v>
      </c>
      <c r="D463" t="str">
        <f t="shared" si="35"/>
        <v/>
      </c>
      <c r="E463" t="str">
        <f t="shared" si="36"/>
        <v/>
      </c>
      <c r="F463" t="str">
        <f t="shared" si="37"/>
        <v/>
      </c>
      <c r="G463" t="str">
        <f t="shared" si="38"/>
        <v/>
      </c>
      <c r="H463" t="str">
        <f t="shared" si="39"/>
        <v/>
      </c>
    </row>
    <row r="464" spans="1:8">
      <c r="D464" t="str">
        <f t="shared" si="35"/>
        <v/>
      </c>
      <c r="E464" t="str">
        <f t="shared" si="36"/>
        <v/>
      </c>
      <c r="F464" t="str">
        <f t="shared" si="37"/>
        <v/>
      </c>
      <c r="G464" t="str">
        <f t="shared" si="38"/>
        <v/>
      </c>
      <c r="H464" t="str">
        <f t="shared" si="39"/>
        <v/>
      </c>
    </row>
    <row r="465" spans="1:8">
      <c r="D465" t="str">
        <f t="shared" si="35"/>
        <v/>
      </c>
      <c r="E465" t="str">
        <f t="shared" si="36"/>
        <v/>
      </c>
      <c r="F465" t="str">
        <f t="shared" si="37"/>
        <v/>
      </c>
      <c r="G465" t="str">
        <f t="shared" si="38"/>
        <v/>
      </c>
      <c r="H465" t="str">
        <f t="shared" si="39"/>
        <v/>
      </c>
    </row>
    <row r="466" spans="1:8">
      <c r="D466" t="str">
        <f t="shared" si="35"/>
        <v/>
      </c>
      <c r="E466" t="str">
        <f t="shared" si="36"/>
        <v/>
      </c>
      <c r="F466" t="str">
        <f t="shared" si="37"/>
        <v/>
      </c>
      <c r="G466" t="str">
        <f t="shared" si="38"/>
        <v/>
      </c>
      <c r="H466" t="str">
        <f t="shared" si="39"/>
        <v/>
      </c>
    </row>
    <row r="467" spans="1:8">
      <c r="C467" t="s">
        <v>86</v>
      </c>
      <c r="D467" t="str">
        <f t="shared" si="35"/>
        <v/>
      </c>
      <c r="E467" t="str">
        <f t="shared" si="36"/>
        <v/>
      </c>
      <c r="F467" t="str">
        <f t="shared" si="37"/>
        <v/>
      </c>
      <c r="G467" t="str">
        <f t="shared" si="38"/>
        <v/>
      </c>
      <c r="H467" t="str">
        <f t="shared" si="39"/>
        <v/>
      </c>
    </row>
    <row r="468" spans="1:8">
      <c r="A468" t="s">
        <v>76</v>
      </c>
      <c r="B468" t="s">
        <v>131</v>
      </c>
      <c r="C468" t="s">
        <v>328</v>
      </c>
      <c r="D468" t="str">
        <f t="shared" si="35"/>
        <v>x</v>
      </c>
      <c r="E468" t="str">
        <f t="shared" si="36"/>
        <v>New</v>
      </c>
      <c r="F468" t="str">
        <f t="shared" si="37"/>
        <v>Sealed</v>
      </c>
      <c r="G468" t="str">
        <f t="shared" si="38"/>
        <v>910033 Old Train Engine Shed</v>
      </c>
      <c r="H468" t="str">
        <f t="shared" si="39"/>
        <v>(US $499.99)</v>
      </c>
    </row>
    <row r="469" spans="1:8">
      <c r="A469" t="s">
        <v>77</v>
      </c>
      <c r="B469" t="s">
        <v>133</v>
      </c>
      <c r="C469" t="s">
        <v>1796</v>
      </c>
      <c r="D469" t="str">
        <f t="shared" si="35"/>
        <v/>
      </c>
      <c r="E469" t="str">
        <f t="shared" si="36"/>
        <v/>
      </c>
      <c r="F469" t="str">
        <f t="shared" si="37"/>
        <v/>
      </c>
      <c r="G469" t="str">
        <f t="shared" si="38"/>
        <v/>
      </c>
      <c r="H469" t="str">
        <f t="shared" si="39"/>
        <v/>
      </c>
    </row>
    <row r="470" spans="1:8">
      <c r="B470" t="s">
        <v>141</v>
      </c>
      <c r="C470" t="s">
        <v>1852</v>
      </c>
      <c r="D470" t="str">
        <f t="shared" si="35"/>
        <v/>
      </c>
      <c r="E470" t="str">
        <f t="shared" si="36"/>
        <v/>
      </c>
      <c r="F470" t="str">
        <f t="shared" si="37"/>
        <v/>
      </c>
      <c r="G470" t="str">
        <f t="shared" si="38"/>
        <v/>
      </c>
      <c r="H470" t="str">
        <f t="shared" si="39"/>
        <v/>
      </c>
    </row>
    <row r="471" spans="1:8">
      <c r="C471" t="s">
        <v>330</v>
      </c>
      <c r="D471" t="str">
        <f t="shared" si="35"/>
        <v/>
      </c>
      <c r="E471" t="str">
        <f t="shared" si="36"/>
        <v/>
      </c>
      <c r="F471" t="str">
        <f t="shared" si="37"/>
        <v/>
      </c>
      <c r="G471" t="str">
        <f t="shared" si="38"/>
        <v/>
      </c>
      <c r="H471" t="str">
        <f t="shared" si="39"/>
        <v/>
      </c>
    </row>
    <row r="472" spans="1:8">
      <c r="D472" t="str">
        <f t="shared" si="35"/>
        <v/>
      </c>
      <c r="E472" t="str">
        <f t="shared" si="36"/>
        <v/>
      </c>
      <c r="F472" t="str">
        <f t="shared" si="37"/>
        <v/>
      </c>
      <c r="G472" t="str">
        <f t="shared" si="38"/>
        <v/>
      </c>
      <c r="H472" t="str">
        <f t="shared" si="39"/>
        <v/>
      </c>
    </row>
    <row r="473" spans="1:8">
      <c r="D473" t="str">
        <f t="shared" si="35"/>
        <v/>
      </c>
      <c r="E473" t="str">
        <f t="shared" si="36"/>
        <v/>
      </c>
      <c r="F473" t="str">
        <f t="shared" si="37"/>
        <v/>
      </c>
      <c r="G473" t="str">
        <f t="shared" si="38"/>
        <v/>
      </c>
      <c r="H473" t="str">
        <f t="shared" si="39"/>
        <v/>
      </c>
    </row>
    <row r="474" spans="1:8">
      <c r="D474" t="str">
        <f t="shared" si="35"/>
        <v/>
      </c>
      <c r="E474" t="str">
        <f t="shared" si="36"/>
        <v/>
      </c>
      <c r="F474" t="str">
        <f t="shared" si="37"/>
        <v/>
      </c>
      <c r="G474" t="str">
        <f t="shared" si="38"/>
        <v/>
      </c>
      <c r="H474" t="str">
        <f t="shared" si="39"/>
        <v/>
      </c>
    </row>
    <row r="475" spans="1:8">
      <c r="C475" t="s">
        <v>86</v>
      </c>
      <c r="D475" t="str">
        <f t="shared" si="35"/>
        <v/>
      </c>
      <c r="E475" t="str">
        <f t="shared" si="36"/>
        <v/>
      </c>
      <c r="F475" t="str">
        <f t="shared" si="37"/>
        <v/>
      </c>
      <c r="G475" t="str">
        <f t="shared" si="38"/>
        <v/>
      </c>
      <c r="H475" t="str">
        <f t="shared" si="39"/>
        <v/>
      </c>
    </row>
    <row r="476" spans="1:8">
      <c r="A476" t="s">
        <v>76</v>
      </c>
      <c r="B476" t="s">
        <v>152</v>
      </c>
      <c r="C476" t="s">
        <v>333</v>
      </c>
      <c r="D476" t="str">
        <f t="shared" si="35"/>
        <v>x</v>
      </c>
      <c r="E476" t="str">
        <f t="shared" si="36"/>
        <v>New</v>
      </c>
      <c r="F476" t="str">
        <f t="shared" si="37"/>
        <v>Sealed</v>
      </c>
      <c r="G476" t="str">
        <f t="shared" si="38"/>
        <v>10027 Train Engine Shed</v>
      </c>
      <c r="H476" t="str">
        <f t="shared" si="39"/>
        <v>(US $499.50)</v>
      </c>
    </row>
    <row r="477" spans="1:8">
      <c r="A477" t="s">
        <v>77</v>
      </c>
      <c r="B477" t="s">
        <v>331</v>
      </c>
      <c r="C477" t="s">
        <v>1826</v>
      </c>
      <c r="D477" t="str">
        <f t="shared" si="35"/>
        <v/>
      </c>
      <c r="E477" t="str">
        <f t="shared" si="36"/>
        <v/>
      </c>
      <c r="F477" t="str">
        <f t="shared" si="37"/>
        <v/>
      </c>
      <c r="G477" t="str">
        <f t="shared" si="38"/>
        <v/>
      </c>
      <c r="H477" t="str">
        <f t="shared" si="39"/>
        <v/>
      </c>
    </row>
    <row r="478" spans="1:8">
      <c r="B478" t="s">
        <v>154</v>
      </c>
      <c r="C478" t="s">
        <v>1853</v>
      </c>
      <c r="D478" t="str">
        <f t="shared" si="35"/>
        <v/>
      </c>
      <c r="E478" t="str">
        <f t="shared" si="36"/>
        <v/>
      </c>
      <c r="F478" t="str">
        <f t="shared" si="37"/>
        <v/>
      </c>
      <c r="G478" t="str">
        <f t="shared" si="38"/>
        <v/>
      </c>
      <c r="H478" t="str">
        <f t="shared" si="39"/>
        <v/>
      </c>
    </row>
    <row r="479" spans="1:8">
      <c r="B479" t="s">
        <v>332</v>
      </c>
      <c r="C479" t="s">
        <v>335</v>
      </c>
      <c r="D479" t="str">
        <f t="shared" si="35"/>
        <v/>
      </c>
      <c r="E479" t="str">
        <f t="shared" si="36"/>
        <v/>
      </c>
      <c r="F479" t="str">
        <f t="shared" si="37"/>
        <v/>
      </c>
      <c r="G479" t="str">
        <f t="shared" si="38"/>
        <v/>
      </c>
      <c r="H479" t="str">
        <f t="shared" si="39"/>
        <v/>
      </c>
    </row>
    <row r="480" spans="1:8">
      <c r="C480" t="s">
        <v>1854</v>
      </c>
      <c r="D480" t="str">
        <f t="shared" si="35"/>
        <v/>
      </c>
      <c r="E480" t="str">
        <f t="shared" si="36"/>
        <v/>
      </c>
      <c r="F480" t="str">
        <f t="shared" si="37"/>
        <v/>
      </c>
      <c r="G480" t="str">
        <f t="shared" si="38"/>
        <v/>
      </c>
      <c r="H480" t="str">
        <f t="shared" si="39"/>
        <v/>
      </c>
    </row>
    <row r="481" spans="1:8">
      <c r="D481" t="str">
        <f t="shared" si="35"/>
        <v/>
      </c>
      <c r="E481" t="str">
        <f t="shared" si="36"/>
        <v/>
      </c>
      <c r="F481" t="str">
        <f t="shared" si="37"/>
        <v/>
      </c>
      <c r="G481" t="str">
        <f t="shared" si="38"/>
        <v/>
      </c>
      <c r="H481" t="str">
        <f t="shared" si="39"/>
        <v/>
      </c>
    </row>
    <row r="482" spans="1:8">
      <c r="D482" t="str">
        <f t="shared" si="35"/>
        <v/>
      </c>
      <c r="E482" t="str">
        <f t="shared" si="36"/>
        <v/>
      </c>
      <c r="F482" t="str">
        <f t="shared" si="37"/>
        <v/>
      </c>
      <c r="G482" t="str">
        <f t="shared" si="38"/>
        <v/>
      </c>
      <c r="H482" t="str">
        <f t="shared" si="39"/>
        <v/>
      </c>
    </row>
    <row r="483" spans="1:8">
      <c r="D483" t="str">
        <f t="shared" si="35"/>
        <v/>
      </c>
      <c r="E483" t="str">
        <f t="shared" si="36"/>
        <v/>
      </c>
      <c r="F483" t="str">
        <f t="shared" si="37"/>
        <v/>
      </c>
      <c r="G483" t="str">
        <f t="shared" si="38"/>
        <v/>
      </c>
      <c r="H483" t="str">
        <f t="shared" si="39"/>
        <v/>
      </c>
    </row>
    <row r="484" spans="1:8">
      <c r="C484" t="s">
        <v>86</v>
      </c>
      <c r="D484" t="str">
        <f t="shared" si="35"/>
        <v/>
      </c>
      <c r="E484" t="str">
        <f t="shared" si="36"/>
        <v/>
      </c>
      <c r="F484" t="str">
        <f t="shared" si="37"/>
        <v/>
      </c>
      <c r="G484" t="str">
        <f t="shared" si="38"/>
        <v/>
      </c>
      <c r="H484" t="str">
        <f t="shared" si="39"/>
        <v/>
      </c>
    </row>
    <row r="485" spans="1:8">
      <c r="A485" t="s">
        <v>76</v>
      </c>
      <c r="B485" t="s">
        <v>131</v>
      </c>
      <c r="C485" t="s">
        <v>339</v>
      </c>
      <c r="D485" t="str">
        <f t="shared" si="35"/>
        <v>x</v>
      </c>
      <c r="E485" t="str">
        <f t="shared" si="36"/>
        <v>New</v>
      </c>
      <c r="F485" t="str">
        <f t="shared" si="37"/>
        <v>Sealed</v>
      </c>
      <c r="G485" t="str">
        <f t="shared" si="38"/>
        <v>910033 Old Train Engine Shed</v>
      </c>
      <c r="H485" t="str">
        <f t="shared" si="39"/>
        <v>(US $495.00)</v>
      </c>
    </row>
    <row r="486" spans="1:8">
      <c r="A486" t="s">
        <v>77</v>
      </c>
      <c r="B486" t="s">
        <v>337</v>
      </c>
      <c r="C486" t="s">
        <v>1796</v>
      </c>
      <c r="D486" t="str">
        <f t="shared" si="35"/>
        <v/>
      </c>
      <c r="E486" t="str">
        <f t="shared" si="36"/>
        <v/>
      </c>
      <c r="F486" t="str">
        <f t="shared" si="37"/>
        <v/>
      </c>
      <c r="G486" t="str">
        <f t="shared" si="38"/>
        <v/>
      </c>
      <c r="H486" t="str">
        <f t="shared" si="39"/>
        <v/>
      </c>
    </row>
    <row r="487" spans="1:8">
      <c r="B487" t="s">
        <v>133</v>
      </c>
      <c r="C487" t="s">
        <v>1855</v>
      </c>
      <c r="D487" t="str">
        <f t="shared" si="35"/>
        <v/>
      </c>
      <c r="E487" t="str">
        <f t="shared" si="36"/>
        <v/>
      </c>
      <c r="F487" t="str">
        <f t="shared" si="37"/>
        <v/>
      </c>
      <c r="G487" t="str">
        <f t="shared" si="38"/>
        <v/>
      </c>
      <c r="H487" t="str">
        <f t="shared" si="39"/>
        <v/>
      </c>
    </row>
    <row r="488" spans="1:8">
      <c r="B488" t="s">
        <v>338</v>
      </c>
      <c r="C488" t="s">
        <v>341</v>
      </c>
      <c r="D488" t="str">
        <f t="shared" si="35"/>
        <v/>
      </c>
      <c r="E488" t="str">
        <f t="shared" si="36"/>
        <v/>
      </c>
      <c r="F488" t="str">
        <f t="shared" si="37"/>
        <v/>
      </c>
      <c r="G488" t="str">
        <f t="shared" si="38"/>
        <v/>
      </c>
      <c r="H488" t="str">
        <f t="shared" si="39"/>
        <v/>
      </c>
    </row>
    <row r="489" spans="1:8">
      <c r="D489" t="str">
        <f t="shared" si="35"/>
        <v/>
      </c>
      <c r="E489" t="str">
        <f t="shared" si="36"/>
        <v/>
      </c>
      <c r="F489" t="str">
        <f t="shared" si="37"/>
        <v/>
      </c>
      <c r="G489" t="str">
        <f t="shared" si="38"/>
        <v/>
      </c>
      <c r="H489" t="str">
        <f t="shared" si="39"/>
        <v/>
      </c>
    </row>
    <row r="490" spans="1:8">
      <c r="D490" t="str">
        <f t="shared" si="35"/>
        <v/>
      </c>
      <c r="E490" t="str">
        <f t="shared" si="36"/>
        <v/>
      </c>
      <c r="F490" t="str">
        <f t="shared" si="37"/>
        <v/>
      </c>
      <c r="G490" t="str">
        <f t="shared" si="38"/>
        <v/>
      </c>
      <c r="H490" t="str">
        <f t="shared" si="39"/>
        <v/>
      </c>
    </row>
    <row r="491" spans="1:8">
      <c r="D491" t="str">
        <f t="shared" si="35"/>
        <v/>
      </c>
      <c r="E491" t="str">
        <f t="shared" si="36"/>
        <v/>
      </c>
      <c r="F491" t="str">
        <f t="shared" si="37"/>
        <v/>
      </c>
      <c r="G491" t="str">
        <f t="shared" si="38"/>
        <v/>
      </c>
      <c r="H491" t="str">
        <f t="shared" si="39"/>
        <v/>
      </c>
    </row>
    <row r="492" spans="1:8">
      <c r="C492" t="s">
        <v>86</v>
      </c>
      <c r="D492" t="str">
        <f t="shared" si="35"/>
        <v/>
      </c>
      <c r="E492" t="str">
        <f t="shared" si="36"/>
        <v/>
      </c>
      <c r="F492" t="str">
        <f t="shared" si="37"/>
        <v/>
      </c>
      <c r="G492" t="str">
        <f t="shared" si="38"/>
        <v/>
      </c>
      <c r="H492" t="str">
        <f t="shared" si="39"/>
        <v/>
      </c>
    </row>
    <row r="493" spans="1:8">
      <c r="A493" t="s">
        <v>76</v>
      </c>
      <c r="B493" t="s">
        <v>152</v>
      </c>
      <c r="C493" t="s">
        <v>344</v>
      </c>
      <c r="D493" t="str">
        <f t="shared" si="35"/>
        <v>x</v>
      </c>
      <c r="E493" t="str">
        <f t="shared" si="36"/>
        <v>New</v>
      </c>
      <c r="F493" t="str">
        <f t="shared" si="37"/>
        <v>Sealed</v>
      </c>
      <c r="G493" t="str">
        <f t="shared" si="38"/>
        <v>10027 Train Engine Shed</v>
      </c>
      <c r="H493" t="str">
        <f t="shared" si="39"/>
        <v>(CA $680.00)</v>
      </c>
    </row>
    <row r="494" spans="1:8">
      <c r="A494" t="s">
        <v>77</v>
      </c>
      <c r="B494" t="s">
        <v>342</v>
      </c>
      <c r="C494" t="s">
        <v>1796</v>
      </c>
      <c r="D494" t="str">
        <f t="shared" si="35"/>
        <v/>
      </c>
      <c r="E494" t="str">
        <f t="shared" si="36"/>
        <v/>
      </c>
      <c r="F494" t="str">
        <f t="shared" si="37"/>
        <v/>
      </c>
      <c r="G494" t="str">
        <f t="shared" si="38"/>
        <v/>
      </c>
      <c r="H494" t="str">
        <f t="shared" si="39"/>
        <v/>
      </c>
    </row>
    <row r="495" spans="1:8">
      <c r="B495" t="s">
        <v>154</v>
      </c>
      <c r="C495" t="s">
        <v>1856</v>
      </c>
      <c r="D495" t="str">
        <f t="shared" si="35"/>
        <v/>
      </c>
      <c r="E495" t="str">
        <f t="shared" si="36"/>
        <v/>
      </c>
      <c r="F495" t="str">
        <f t="shared" si="37"/>
        <v/>
      </c>
      <c r="G495" t="str">
        <f t="shared" si="38"/>
        <v/>
      </c>
      <c r="H495" t="str">
        <f t="shared" si="39"/>
        <v/>
      </c>
    </row>
    <row r="496" spans="1:8">
      <c r="B496" t="s">
        <v>343</v>
      </c>
      <c r="C496" t="s">
        <v>346</v>
      </c>
      <c r="D496" t="str">
        <f t="shared" si="35"/>
        <v/>
      </c>
      <c r="E496" t="str">
        <f t="shared" si="36"/>
        <v/>
      </c>
      <c r="F496" t="str">
        <f t="shared" si="37"/>
        <v/>
      </c>
      <c r="G496" t="str">
        <f t="shared" si="38"/>
        <v/>
      </c>
      <c r="H496" t="str">
        <f t="shared" si="39"/>
        <v/>
      </c>
    </row>
    <row r="497" spans="1:8">
      <c r="D497" t="str">
        <f t="shared" si="35"/>
        <v/>
      </c>
      <c r="E497" t="str">
        <f t="shared" si="36"/>
        <v/>
      </c>
      <c r="F497" t="str">
        <f t="shared" si="37"/>
        <v/>
      </c>
      <c r="G497" t="str">
        <f t="shared" si="38"/>
        <v/>
      </c>
      <c r="H497" t="str">
        <f t="shared" si="39"/>
        <v/>
      </c>
    </row>
    <row r="498" spans="1:8">
      <c r="D498" t="str">
        <f t="shared" si="35"/>
        <v/>
      </c>
      <c r="E498" t="str">
        <f t="shared" si="36"/>
        <v/>
      </c>
      <c r="F498" t="str">
        <f t="shared" si="37"/>
        <v/>
      </c>
      <c r="G498" t="str">
        <f t="shared" si="38"/>
        <v/>
      </c>
      <c r="H498" t="str">
        <f t="shared" si="39"/>
        <v/>
      </c>
    </row>
    <row r="499" spans="1:8">
      <c r="D499" t="str">
        <f t="shared" si="35"/>
        <v/>
      </c>
      <c r="E499" t="str">
        <f t="shared" si="36"/>
        <v/>
      </c>
      <c r="F499" t="str">
        <f t="shared" si="37"/>
        <v/>
      </c>
      <c r="G499" t="str">
        <f t="shared" si="38"/>
        <v/>
      </c>
      <c r="H499" t="str">
        <f t="shared" si="39"/>
        <v/>
      </c>
    </row>
    <row r="500" spans="1:8">
      <c r="C500" t="s">
        <v>86</v>
      </c>
      <c r="D500" t="str">
        <f t="shared" si="35"/>
        <v/>
      </c>
      <c r="E500" t="str">
        <f t="shared" si="36"/>
        <v/>
      </c>
      <c r="F500" t="str">
        <f t="shared" si="37"/>
        <v/>
      </c>
      <c r="G500" t="str">
        <f t="shared" si="38"/>
        <v/>
      </c>
      <c r="H500" t="str">
        <f t="shared" si="39"/>
        <v/>
      </c>
    </row>
    <row r="501" spans="1:8">
      <c r="A501" t="s">
        <v>76</v>
      </c>
      <c r="B501" t="s">
        <v>131</v>
      </c>
      <c r="C501" t="s">
        <v>347</v>
      </c>
      <c r="D501" t="str">
        <f t="shared" si="35"/>
        <v>x</v>
      </c>
      <c r="E501" t="str">
        <f t="shared" si="36"/>
        <v>New</v>
      </c>
      <c r="F501" t="str">
        <f t="shared" si="37"/>
        <v>Sealed</v>
      </c>
      <c r="G501" t="str">
        <f t="shared" si="38"/>
        <v>910033 Old Train Engine Shed</v>
      </c>
      <c r="H501" t="str">
        <f t="shared" si="39"/>
        <v>(CA $675.00)</v>
      </c>
    </row>
    <row r="502" spans="1:8">
      <c r="A502" t="s">
        <v>77</v>
      </c>
      <c r="B502" t="s">
        <v>133</v>
      </c>
      <c r="C502" t="s">
        <v>1796</v>
      </c>
      <c r="D502" t="str">
        <f t="shared" si="35"/>
        <v/>
      </c>
      <c r="E502" t="str">
        <f t="shared" si="36"/>
        <v/>
      </c>
      <c r="F502" t="str">
        <f t="shared" si="37"/>
        <v/>
      </c>
      <c r="G502" t="str">
        <f t="shared" si="38"/>
        <v/>
      </c>
      <c r="H502" t="str">
        <f t="shared" si="39"/>
        <v/>
      </c>
    </row>
    <row r="503" spans="1:8">
      <c r="B503" t="s">
        <v>264</v>
      </c>
      <c r="C503" t="s">
        <v>1857</v>
      </c>
      <c r="D503" t="str">
        <f t="shared" si="35"/>
        <v/>
      </c>
      <c r="E503" t="str">
        <f t="shared" si="36"/>
        <v/>
      </c>
      <c r="F503" t="str">
        <f t="shared" si="37"/>
        <v/>
      </c>
      <c r="G503" t="str">
        <f t="shared" si="38"/>
        <v/>
      </c>
      <c r="H503" t="str">
        <f t="shared" si="39"/>
        <v/>
      </c>
    </row>
    <row r="504" spans="1:8">
      <c r="C504" t="s">
        <v>349</v>
      </c>
      <c r="D504" t="str">
        <f t="shared" si="35"/>
        <v/>
      </c>
      <c r="E504" t="str">
        <f t="shared" si="36"/>
        <v/>
      </c>
      <c r="F504" t="str">
        <f t="shared" si="37"/>
        <v/>
      </c>
      <c r="G504" t="str">
        <f t="shared" si="38"/>
        <v/>
      </c>
      <c r="H504" t="str">
        <f t="shared" si="39"/>
        <v/>
      </c>
    </row>
    <row r="505" spans="1:8">
      <c r="D505" t="str">
        <f t="shared" si="35"/>
        <v/>
      </c>
      <c r="E505" t="str">
        <f t="shared" si="36"/>
        <v/>
      </c>
      <c r="F505" t="str">
        <f t="shared" si="37"/>
        <v/>
      </c>
      <c r="G505" t="str">
        <f t="shared" si="38"/>
        <v/>
      </c>
      <c r="H505" t="str">
        <f t="shared" si="39"/>
        <v/>
      </c>
    </row>
    <row r="506" spans="1:8">
      <c r="D506" t="str">
        <f t="shared" si="35"/>
        <v/>
      </c>
      <c r="E506" t="str">
        <f t="shared" si="36"/>
        <v/>
      </c>
      <c r="F506" t="str">
        <f t="shared" si="37"/>
        <v/>
      </c>
      <c r="G506" t="str">
        <f t="shared" si="38"/>
        <v/>
      </c>
      <c r="H506" t="str">
        <f t="shared" si="39"/>
        <v/>
      </c>
    </row>
    <row r="507" spans="1:8">
      <c r="D507" t="str">
        <f t="shared" si="35"/>
        <v/>
      </c>
      <c r="E507" t="str">
        <f t="shared" si="36"/>
        <v/>
      </c>
      <c r="F507" t="str">
        <f t="shared" si="37"/>
        <v/>
      </c>
      <c r="G507" t="str">
        <f t="shared" si="38"/>
        <v/>
      </c>
      <c r="H507" t="str">
        <f t="shared" si="39"/>
        <v/>
      </c>
    </row>
    <row r="508" spans="1:8">
      <c r="C508" t="s">
        <v>86</v>
      </c>
      <c r="D508" t="str">
        <f t="shared" si="35"/>
        <v/>
      </c>
      <c r="E508" t="str">
        <f t="shared" si="36"/>
        <v/>
      </c>
      <c r="F508" t="str">
        <f t="shared" si="37"/>
        <v/>
      </c>
      <c r="G508" t="str">
        <f t="shared" si="38"/>
        <v/>
      </c>
      <c r="H508" t="str">
        <f t="shared" si="39"/>
        <v/>
      </c>
    </row>
    <row r="509" spans="1:8">
      <c r="A509" t="s">
        <v>76</v>
      </c>
      <c r="B509" t="s">
        <v>131</v>
      </c>
      <c r="C509" t="s">
        <v>351</v>
      </c>
      <c r="D509" t="str">
        <f t="shared" si="35"/>
        <v>x</v>
      </c>
      <c r="E509" t="str">
        <f t="shared" si="36"/>
        <v>New</v>
      </c>
      <c r="F509" t="str">
        <f t="shared" si="37"/>
        <v>Sealed</v>
      </c>
      <c r="G509" t="str">
        <f t="shared" si="38"/>
        <v>910033 Old Train Engine Shed</v>
      </c>
      <c r="H509" t="str">
        <f t="shared" si="39"/>
        <v>(SG $600.00)</v>
      </c>
    </row>
    <row r="510" spans="1:8">
      <c r="A510" t="s">
        <v>77</v>
      </c>
      <c r="B510" t="s">
        <v>133</v>
      </c>
      <c r="C510" t="s">
        <v>1796</v>
      </c>
      <c r="D510" t="str">
        <f t="shared" si="35"/>
        <v/>
      </c>
      <c r="E510" t="str">
        <f t="shared" si="36"/>
        <v/>
      </c>
      <c r="F510" t="str">
        <f t="shared" si="37"/>
        <v/>
      </c>
      <c r="G510" t="str">
        <f t="shared" si="38"/>
        <v/>
      </c>
      <c r="H510" t="str">
        <f t="shared" si="39"/>
        <v/>
      </c>
    </row>
    <row r="511" spans="1:8">
      <c r="B511" t="s">
        <v>350</v>
      </c>
      <c r="C511" t="s">
        <v>1858</v>
      </c>
      <c r="D511" t="str">
        <f t="shared" si="35"/>
        <v/>
      </c>
      <c r="E511" t="str">
        <f t="shared" si="36"/>
        <v/>
      </c>
      <c r="F511" t="str">
        <f t="shared" si="37"/>
        <v/>
      </c>
      <c r="G511" t="str">
        <f t="shared" si="38"/>
        <v/>
      </c>
      <c r="H511" t="str">
        <f t="shared" si="39"/>
        <v/>
      </c>
    </row>
    <row r="512" spans="1:8">
      <c r="C512" t="s">
        <v>353</v>
      </c>
      <c r="D512" t="str">
        <f t="shared" si="35"/>
        <v/>
      </c>
      <c r="E512" t="str">
        <f t="shared" si="36"/>
        <v/>
      </c>
      <c r="F512" t="str">
        <f t="shared" si="37"/>
        <v/>
      </c>
      <c r="G512" t="str">
        <f t="shared" si="38"/>
        <v/>
      </c>
      <c r="H512" t="str">
        <f t="shared" si="39"/>
        <v/>
      </c>
    </row>
    <row r="513" spans="1:8">
      <c r="D513" t="str">
        <f t="shared" si="35"/>
        <v/>
      </c>
      <c r="E513" t="str">
        <f t="shared" si="36"/>
        <v/>
      </c>
      <c r="F513" t="str">
        <f t="shared" si="37"/>
        <v/>
      </c>
      <c r="G513" t="str">
        <f t="shared" si="38"/>
        <v/>
      </c>
      <c r="H513" t="str">
        <f t="shared" si="39"/>
        <v/>
      </c>
    </row>
    <row r="514" spans="1:8">
      <c r="D514" t="str">
        <f t="shared" si="35"/>
        <v/>
      </c>
      <c r="E514" t="str">
        <f t="shared" si="36"/>
        <v/>
      </c>
      <c r="F514" t="str">
        <f t="shared" si="37"/>
        <v/>
      </c>
      <c r="G514" t="str">
        <f t="shared" si="38"/>
        <v/>
      </c>
      <c r="H514" t="str">
        <f t="shared" si="39"/>
        <v/>
      </c>
    </row>
    <row r="515" spans="1:8">
      <c r="D515" t="str">
        <f t="shared" ref="D515:D578" si="40">IF(AND(A515&lt;&gt;"",A516&lt;&gt;"",A517=""),"x","")</f>
        <v/>
      </c>
      <c r="E515" t="str">
        <f t="shared" ref="E515:E578" si="41">IF($D515="x",A515,"")</f>
        <v/>
      </c>
      <c r="F515" t="str">
        <f t="shared" ref="F515:F578" si="42">IF($D515="x",A516,"")</f>
        <v/>
      </c>
      <c r="G515" t="str">
        <f t="shared" ref="G515:G578" si="43">IF($D515="x",B515,"")</f>
        <v/>
      </c>
      <c r="H515" t="str">
        <f t="shared" ref="H515:H578" si="44">IF($D515="x",C518,"")</f>
        <v/>
      </c>
    </row>
    <row r="516" spans="1:8">
      <c r="C516" t="s">
        <v>86</v>
      </c>
      <c r="D516" t="str">
        <f t="shared" si="40"/>
        <v/>
      </c>
      <c r="E516" t="str">
        <f t="shared" si="41"/>
        <v/>
      </c>
      <c r="F516" t="str">
        <f t="shared" si="42"/>
        <v/>
      </c>
      <c r="G516" t="str">
        <f t="shared" si="43"/>
        <v/>
      </c>
      <c r="H516" t="str">
        <f t="shared" si="44"/>
        <v/>
      </c>
    </row>
    <row r="517" spans="1:8">
      <c r="A517" t="s">
        <v>76</v>
      </c>
      <c r="B517" t="s">
        <v>131</v>
      </c>
      <c r="C517" t="s">
        <v>355</v>
      </c>
      <c r="D517" t="str">
        <f t="shared" si="40"/>
        <v>x</v>
      </c>
      <c r="E517" t="str">
        <f t="shared" si="41"/>
        <v>New</v>
      </c>
      <c r="F517" t="str">
        <f t="shared" si="42"/>
        <v>Sealed</v>
      </c>
      <c r="G517" t="str">
        <f t="shared" si="43"/>
        <v>910033 Old Train Engine Shed</v>
      </c>
      <c r="H517" t="str">
        <f t="shared" si="44"/>
        <v>(SG $600.00)</v>
      </c>
    </row>
    <row r="518" spans="1:8">
      <c r="A518" t="s">
        <v>77</v>
      </c>
      <c r="B518" t="s">
        <v>133</v>
      </c>
      <c r="C518" t="s">
        <v>1796</v>
      </c>
      <c r="D518" t="str">
        <f t="shared" si="40"/>
        <v/>
      </c>
      <c r="E518" t="str">
        <f t="shared" si="41"/>
        <v/>
      </c>
      <c r="F518" t="str">
        <f t="shared" si="42"/>
        <v/>
      </c>
      <c r="G518" t="str">
        <f t="shared" si="43"/>
        <v/>
      </c>
      <c r="H518" t="str">
        <f t="shared" si="44"/>
        <v/>
      </c>
    </row>
    <row r="519" spans="1:8">
      <c r="B519" t="s">
        <v>354</v>
      </c>
      <c r="C519" t="s">
        <v>1858</v>
      </c>
      <c r="D519" t="str">
        <f t="shared" si="40"/>
        <v/>
      </c>
      <c r="E519" t="str">
        <f t="shared" si="41"/>
        <v/>
      </c>
      <c r="F519" t="str">
        <f t="shared" si="42"/>
        <v/>
      </c>
      <c r="G519" t="str">
        <f t="shared" si="43"/>
        <v/>
      </c>
      <c r="H519" t="str">
        <f t="shared" si="44"/>
        <v/>
      </c>
    </row>
    <row r="520" spans="1:8">
      <c r="C520" t="s">
        <v>353</v>
      </c>
      <c r="D520" t="str">
        <f t="shared" si="40"/>
        <v/>
      </c>
      <c r="E520" t="str">
        <f t="shared" si="41"/>
        <v/>
      </c>
      <c r="F520" t="str">
        <f t="shared" si="42"/>
        <v/>
      </c>
      <c r="G520" t="str">
        <f t="shared" si="43"/>
        <v/>
      </c>
      <c r="H520" t="str">
        <f t="shared" si="44"/>
        <v/>
      </c>
    </row>
    <row r="521" spans="1:8">
      <c r="D521" t="str">
        <f t="shared" si="40"/>
        <v/>
      </c>
      <c r="E521" t="str">
        <f t="shared" si="41"/>
        <v/>
      </c>
      <c r="F521" t="str">
        <f t="shared" si="42"/>
        <v/>
      </c>
      <c r="G521" t="str">
        <f t="shared" si="43"/>
        <v/>
      </c>
      <c r="H521" t="str">
        <f t="shared" si="44"/>
        <v/>
      </c>
    </row>
    <row r="522" spans="1:8">
      <c r="D522" t="str">
        <f t="shared" si="40"/>
        <v/>
      </c>
      <c r="E522" t="str">
        <f t="shared" si="41"/>
        <v/>
      </c>
      <c r="F522" t="str">
        <f t="shared" si="42"/>
        <v/>
      </c>
      <c r="G522" t="str">
        <f t="shared" si="43"/>
        <v/>
      </c>
      <c r="H522" t="str">
        <f t="shared" si="44"/>
        <v/>
      </c>
    </row>
    <row r="523" spans="1:8">
      <c r="D523" t="str">
        <f t="shared" si="40"/>
        <v/>
      </c>
      <c r="E523" t="str">
        <f t="shared" si="41"/>
        <v/>
      </c>
      <c r="F523" t="str">
        <f t="shared" si="42"/>
        <v/>
      </c>
      <c r="G523" t="str">
        <f t="shared" si="43"/>
        <v/>
      </c>
      <c r="H523" t="str">
        <f t="shared" si="44"/>
        <v/>
      </c>
    </row>
    <row r="524" spans="1:8">
      <c r="C524" t="s">
        <v>86</v>
      </c>
      <c r="D524" t="str">
        <f t="shared" si="40"/>
        <v/>
      </c>
      <c r="E524" t="str">
        <f t="shared" si="41"/>
        <v/>
      </c>
      <c r="F524" t="str">
        <f t="shared" si="42"/>
        <v/>
      </c>
      <c r="G524" t="str">
        <f t="shared" si="43"/>
        <v/>
      </c>
      <c r="H524" t="str">
        <f t="shared" si="44"/>
        <v/>
      </c>
    </row>
    <row r="525" spans="1:8">
      <c r="A525" t="s">
        <v>76</v>
      </c>
      <c r="B525" t="s">
        <v>152</v>
      </c>
      <c r="C525" t="s">
        <v>358</v>
      </c>
      <c r="D525" t="str">
        <f t="shared" si="40"/>
        <v>x</v>
      </c>
      <c r="E525" t="str">
        <f t="shared" si="41"/>
        <v>New</v>
      </c>
      <c r="F525" t="str">
        <f t="shared" si="42"/>
        <v>Sealed</v>
      </c>
      <c r="G525" t="str">
        <f t="shared" si="43"/>
        <v>10027 Train Engine Shed</v>
      </c>
      <c r="H525" t="str">
        <f t="shared" si="44"/>
        <v>(DKK 3,000.00)</v>
      </c>
    </row>
    <row r="526" spans="1:8">
      <c r="A526" t="s">
        <v>77</v>
      </c>
      <c r="B526" t="s">
        <v>356</v>
      </c>
      <c r="C526" t="s">
        <v>1796</v>
      </c>
      <c r="D526" t="str">
        <f t="shared" si="40"/>
        <v/>
      </c>
      <c r="E526" t="str">
        <f t="shared" si="41"/>
        <v/>
      </c>
      <c r="F526" t="str">
        <f t="shared" si="42"/>
        <v/>
      </c>
      <c r="G526" t="str">
        <f t="shared" si="43"/>
        <v/>
      </c>
      <c r="H526" t="str">
        <f t="shared" si="44"/>
        <v/>
      </c>
    </row>
    <row r="527" spans="1:8">
      <c r="B527" t="s">
        <v>154</v>
      </c>
      <c r="C527" t="s">
        <v>1859</v>
      </c>
      <c r="D527" t="str">
        <f t="shared" si="40"/>
        <v/>
      </c>
      <c r="E527" t="str">
        <f t="shared" si="41"/>
        <v/>
      </c>
      <c r="F527" t="str">
        <f t="shared" si="42"/>
        <v/>
      </c>
      <c r="G527" t="str">
        <f t="shared" si="43"/>
        <v/>
      </c>
      <c r="H527" t="str">
        <f t="shared" si="44"/>
        <v/>
      </c>
    </row>
    <row r="528" spans="1:8">
      <c r="B528" t="s">
        <v>357</v>
      </c>
      <c r="C528" t="s">
        <v>360</v>
      </c>
      <c r="D528" t="str">
        <f t="shared" si="40"/>
        <v/>
      </c>
      <c r="E528" t="str">
        <f t="shared" si="41"/>
        <v/>
      </c>
      <c r="F528" t="str">
        <f t="shared" si="42"/>
        <v/>
      </c>
      <c r="G528" t="str">
        <f t="shared" si="43"/>
        <v/>
      </c>
      <c r="H528" t="str">
        <f t="shared" si="44"/>
        <v/>
      </c>
    </row>
    <row r="529" spans="1:8">
      <c r="D529" t="str">
        <f t="shared" si="40"/>
        <v/>
      </c>
      <c r="E529" t="str">
        <f t="shared" si="41"/>
        <v/>
      </c>
      <c r="F529" t="str">
        <f t="shared" si="42"/>
        <v/>
      </c>
      <c r="G529" t="str">
        <f t="shared" si="43"/>
        <v/>
      </c>
      <c r="H529" t="str">
        <f t="shared" si="44"/>
        <v/>
      </c>
    </row>
    <row r="530" spans="1:8">
      <c r="D530" t="str">
        <f t="shared" si="40"/>
        <v/>
      </c>
      <c r="E530" t="str">
        <f t="shared" si="41"/>
        <v/>
      </c>
      <c r="F530" t="str">
        <f t="shared" si="42"/>
        <v/>
      </c>
      <c r="G530" t="str">
        <f t="shared" si="43"/>
        <v/>
      </c>
      <c r="H530" t="str">
        <f t="shared" si="44"/>
        <v/>
      </c>
    </row>
    <row r="531" spans="1:8">
      <c r="D531" t="str">
        <f t="shared" si="40"/>
        <v/>
      </c>
      <c r="E531" t="str">
        <f t="shared" si="41"/>
        <v/>
      </c>
      <c r="F531" t="str">
        <f t="shared" si="42"/>
        <v/>
      </c>
      <c r="G531" t="str">
        <f t="shared" si="43"/>
        <v/>
      </c>
      <c r="H531" t="str">
        <f t="shared" si="44"/>
        <v/>
      </c>
    </row>
    <row r="532" spans="1:8">
      <c r="C532" t="s">
        <v>86</v>
      </c>
      <c r="D532" t="str">
        <f t="shared" si="40"/>
        <v/>
      </c>
      <c r="E532" t="str">
        <f t="shared" si="41"/>
        <v/>
      </c>
      <c r="F532" t="str">
        <f t="shared" si="42"/>
        <v/>
      </c>
      <c r="G532" t="str">
        <f t="shared" si="43"/>
        <v/>
      </c>
      <c r="H532" t="str">
        <f t="shared" si="44"/>
        <v/>
      </c>
    </row>
    <row r="533" spans="1:8">
      <c r="A533" t="s">
        <v>76</v>
      </c>
      <c r="B533" t="s">
        <v>131</v>
      </c>
      <c r="C533" t="s">
        <v>362</v>
      </c>
      <c r="D533" t="str">
        <f t="shared" si="40"/>
        <v>x</v>
      </c>
      <c r="E533" t="str">
        <f t="shared" si="41"/>
        <v>New</v>
      </c>
      <c r="F533" t="str">
        <f t="shared" si="42"/>
        <v>Sealed</v>
      </c>
      <c r="G533" t="str">
        <f t="shared" si="43"/>
        <v>910033 Old Train Engine Shed</v>
      </c>
      <c r="H533" t="str">
        <f t="shared" si="44"/>
        <v>(EUR 400.00)</v>
      </c>
    </row>
    <row r="534" spans="1:8">
      <c r="A534" t="s">
        <v>77</v>
      </c>
      <c r="B534" t="s">
        <v>133</v>
      </c>
      <c r="C534" t="s">
        <v>1796</v>
      </c>
      <c r="D534" t="str">
        <f t="shared" si="40"/>
        <v/>
      </c>
      <c r="E534" t="str">
        <f t="shared" si="41"/>
        <v/>
      </c>
      <c r="F534" t="str">
        <f t="shared" si="42"/>
        <v/>
      </c>
      <c r="G534" t="str">
        <f t="shared" si="43"/>
        <v/>
      </c>
      <c r="H534" t="str">
        <f t="shared" si="44"/>
        <v/>
      </c>
    </row>
    <row r="535" spans="1:8">
      <c r="B535" t="s">
        <v>361</v>
      </c>
      <c r="C535" t="s">
        <v>1860</v>
      </c>
      <c r="D535" t="str">
        <f t="shared" si="40"/>
        <v/>
      </c>
      <c r="E535" t="str">
        <f t="shared" si="41"/>
        <v/>
      </c>
      <c r="F535" t="str">
        <f t="shared" si="42"/>
        <v/>
      </c>
      <c r="G535" t="str">
        <f t="shared" si="43"/>
        <v/>
      </c>
      <c r="H535" t="str">
        <f t="shared" si="44"/>
        <v/>
      </c>
    </row>
    <row r="536" spans="1:8">
      <c r="C536" t="s">
        <v>364</v>
      </c>
      <c r="D536" t="str">
        <f t="shared" si="40"/>
        <v/>
      </c>
      <c r="E536" t="str">
        <f t="shared" si="41"/>
        <v/>
      </c>
      <c r="F536" t="str">
        <f t="shared" si="42"/>
        <v/>
      </c>
      <c r="G536" t="str">
        <f t="shared" si="43"/>
        <v/>
      </c>
      <c r="H536" t="str">
        <f t="shared" si="44"/>
        <v/>
      </c>
    </row>
    <row r="537" spans="1:8">
      <c r="D537" t="str">
        <f t="shared" si="40"/>
        <v/>
      </c>
      <c r="E537" t="str">
        <f t="shared" si="41"/>
        <v/>
      </c>
      <c r="F537" t="str">
        <f t="shared" si="42"/>
        <v/>
      </c>
      <c r="G537" t="str">
        <f t="shared" si="43"/>
        <v/>
      </c>
      <c r="H537" t="str">
        <f t="shared" si="44"/>
        <v/>
      </c>
    </row>
    <row r="538" spans="1:8">
      <c r="D538" t="str">
        <f t="shared" si="40"/>
        <v/>
      </c>
      <c r="E538" t="str">
        <f t="shared" si="41"/>
        <v/>
      </c>
      <c r="F538" t="str">
        <f t="shared" si="42"/>
        <v/>
      </c>
      <c r="G538" t="str">
        <f t="shared" si="43"/>
        <v/>
      </c>
      <c r="H538" t="str">
        <f t="shared" si="44"/>
        <v/>
      </c>
    </row>
    <row r="539" spans="1:8">
      <c r="D539" t="str">
        <f t="shared" si="40"/>
        <v/>
      </c>
      <c r="E539" t="str">
        <f t="shared" si="41"/>
        <v/>
      </c>
      <c r="F539" t="str">
        <f t="shared" si="42"/>
        <v/>
      </c>
      <c r="G539" t="str">
        <f t="shared" si="43"/>
        <v/>
      </c>
      <c r="H539" t="str">
        <f t="shared" si="44"/>
        <v/>
      </c>
    </row>
    <row r="540" spans="1:8">
      <c r="C540" t="s">
        <v>86</v>
      </c>
      <c r="D540" t="str">
        <f t="shared" si="40"/>
        <v/>
      </c>
      <c r="E540" t="str">
        <f t="shared" si="41"/>
        <v/>
      </c>
      <c r="F540" t="str">
        <f t="shared" si="42"/>
        <v/>
      </c>
      <c r="G540" t="str">
        <f t="shared" si="43"/>
        <v/>
      </c>
      <c r="H540" t="str">
        <f t="shared" si="44"/>
        <v/>
      </c>
    </row>
    <row r="541" spans="1:8">
      <c r="A541" t="s">
        <v>76</v>
      </c>
      <c r="B541" t="s">
        <v>131</v>
      </c>
      <c r="C541" t="s">
        <v>367</v>
      </c>
      <c r="D541" t="str">
        <f t="shared" si="40"/>
        <v>x</v>
      </c>
      <c r="E541" t="str">
        <f t="shared" si="41"/>
        <v>New</v>
      </c>
      <c r="F541" t="str">
        <f t="shared" si="42"/>
        <v>Sealed</v>
      </c>
      <c r="G541" t="str">
        <f t="shared" si="43"/>
        <v>910033 Old Train Engine Shed</v>
      </c>
      <c r="H541" t="str">
        <f t="shared" si="44"/>
        <v>(EUR 400.00)</v>
      </c>
    </row>
    <row r="542" spans="1:8">
      <c r="A542" t="s">
        <v>77</v>
      </c>
      <c r="B542" t="s">
        <v>365</v>
      </c>
      <c r="C542" t="s">
        <v>1796</v>
      </c>
      <c r="D542" t="str">
        <f t="shared" si="40"/>
        <v/>
      </c>
      <c r="E542" t="str">
        <f t="shared" si="41"/>
        <v/>
      </c>
      <c r="F542" t="str">
        <f t="shared" si="42"/>
        <v/>
      </c>
      <c r="G542" t="str">
        <f t="shared" si="43"/>
        <v/>
      </c>
      <c r="H542" t="str">
        <f t="shared" si="44"/>
        <v/>
      </c>
    </row>
    <row r="543" spans="1:8">
      <c r="B543" t="s">
        <v>133</v>
      </c>
      <c r="C543" t="s">
        <v>1860</v>
      </c>
      <c r="D543" t="str">
        <f t="shared" si="40"/>
        <v/>
      </c>
      <c r="E543" t="str">
        <f t="shared" si="41"/>
        <v/>
      </c>
      <c r="F543" t="str">
        <f t="shared" si="42"/>
        <v/>
      </c>
      <c r="G543" t="str">
        <f t="shared" si="43"/>
        <v/>
      </c>
      <c r="H543" t="str">
        <f t="shared" si="44"/>
        <v/>
      </c>
    </row>
    <row r="544" spans="1:8">
      <c r="B544" t="s">
        <v>366</v>
      </c>
      <c r="C544" t="s">
        <v>364</v>
      </c>
      <c r="D544" t="str">
        <f t="shared" si="40"/>
        <v/>
      </c>
      <c r="E544" t="str">
        <f t="shared" si="41"/>
        <v/>
      </c>
      <c r="F544" t="str">
        <f t="shared" si="42"/>
        <v/>
      </c>
      <c r="G544" t="str">
        <f t="shared" si="43"/>
        <v/>
      </c>
      <c r="H544" t="str">
        <f t="shared" si="44"/>
        <v/>
      </c>
    </row>
    <row r="545" spans="1:8">
      <c r="D545" t="str">
        <f t="shared" si="40"/>
        <v/>
      </c>
      <c r="E545" t="str">
        <f t="shared" si="41"/>
        <v/>
      </c>
      <c r="F545" t="str">
        <f t="shared" si="42"/>
        <v/>
      </c>
      <c r="G545" t="str">
        <f t="shared" si="43"/>
        <v/>
      </c>
      <c r="H545" t="str">
        <f t="shared" si="44"/>
        <v/>
      </c>
    </row>
    <row r="546" spans="1:8">
      <c r="D546" t="str">
        <f t="shared" si="40"/>
        <v/>
      </c>
      <c r="E546" t="str">
        <f t="shared" si="41"/>
        <v/>
      </c>
      <c r="F546" t="str">
        <f t="shared" si="42"/>
        <v/>
      </c>
      <c r="G546" t="str">
        <f t="shared" si="43"/>
        <v/>
      </c>
      <c r="H546" t="str">
        <f t="shared" si="44"/>
        <v/>
      </c>
    </row>
    <row r="547" spans="1:8">
      <c r="D547" t="str">
        <f t="shared" si="40"/>
        <v/>
      </c>
      <c r="E547" t="str">
        <f t="shared" si="41"/>
        <v/>
      </c>
      <c r="F547" t="str">
        <f t="shared" si="42"/>
        <v/>
      </c>
      <c r="G547" t="str">
        <f t="shared" si="43"/>
        <v/>
      </c>
      <c r="H547" t="str">
        <f t="shared" si="44"/>
        <v/>
      </c>
    </row>
    <row r="548" spans="1:8">
      <c r="C548" t="s">
        <v>86</v>
      </c>
      <c r="D548" t="str">
        <f t="shared" si="40"/>
        <v/>
      </c>
      <c r="E548" t="str">
        <f t="shared" si="41"/>
        <v/>
      </c>
      <c r="F548" t="str">
        <f t="shared" si="42"/>
        <v/>
      </c>
      <c r="G548" t="str">
        <f t="shared" si="43"/>
        <v/>
      </c>
      <c r="H548" t="str">
        <f t="shared" si="44"/>
        <v/>
      </c>
    </row>
    <row r="549" spans="1:8">
      <c r="A549" t="s">
        <v>76</v>
      </c>
      <c r="B549" t="s">
        <v>152</v>
      </c>
      <c r="C549" t="s">
        <v>369</v>
      </c>
      <c r="D549" t="str">
        <f t="shared" si="40"/>
        <v>x</v>
      </c>
      <c r="E549" t="str">
        <f t="shared" si="41"/>
        <v>New</v>
      </c>
      <c r="F549" t="str">
        <f t="shared" si="42"/>
        <v>Sealed</v>
      </c>
      <c r="G549" t="str">
        <f t="shared" si="43"/>
        <v>10027 Train Engine Shed</v>
      </c>
      <c r="H549" t="str">
        <f t="shared" si="44"/>
        <v>(EUR 399.99)</v>
      </c>
    </row>
    <row r="550" spans="1:8">
      <c r="A550" t="s">
        <v>77</v>
      </c>
      <c r="B550" t="s">
        <v>154</v>
      </c>
      <c r="C550" t="s">
        <v>1796</v>
      </c>
      <c r="D550" t="str">
        <f t="shared" si="40"/>
        <v/>
      </c>
      <c r="E550" t="str">
        <f t="shared" si="41"/>
        <v/>
      </c>
      <c r="F550" t="str">
        <f t="shared" si="42"/>
        <v/>
      </c>
      <c r="G550" t="str">
        <f t="shared" si="43"/>
        <v/>
      </c>
      <c r="H550" t="str">
        <f t="shared" si="44"/>
        <v/>
      </c>
    </row>
    <row r="551" spans="1:8">
      <c r="B551" t="s">
        <v>368</v>
      </c>
      <c r="C551" t="s">
        <v>1861</v>
      </c>
      <c r="D551" t="str">
        <f t="shared" si="40"/>
        <v/>
      </c>
      <c r="E551" t="str">
        <f t="shared" si="41"/>
        <v/>
      </c>
      <c r="F551" t="str">
        <f t="shared" si="42"/>
        <v/>
      </c>
      <c r="G551" t="str">
        <f t="shared" si="43"/>
        <v/>
      </c>
      <c r="H551" t="str">
        <f t="shared" si="44"/>
        <v/>
      </c>
    </row>
    <row r="552" spans="1:8">
      <c r="C552" t="s">
        <v>371</v>
      </c>
      <c r="D552" t="str">
        <f t="shared" si="40"/>
        <v/>
      </c>
      <c r="E552" t="str">
        <f t="shared" si="41"/>
        <v/>
      </c>
      <c r="F552" t="str">
        <f t="shared" si="42"/>
        <v/>
      </c>
      <c r="G552" t="str">
        <f t="shared" si="43"/>
        <v/>
      </c>
      <c r="H552" t="str">
        <f t="shared" si="44"/>
        <v/>
      </c>
    </row>
    <row r="553" spans="1:8">
      <c r="D553" t="str">
        <f t="shared" si="40"/>
        <v/>
      </c>
      <c r="E553" t="str">
        <f t="shared" si="41"/>
        <v/>
      </c>
      <c r="F553" t="str">
        <f t="shared" si="42"/>
        <v/>
      </c>
      <c r="G553" t="str">
        <f t="shared" si="43"/>
        <v/>
      </c>
      <c r="H553" t="str">
        <f t="shared" si="44"/>
        <v/>
      </c>
    </row>
    <row r="554" spans="1:8">
      <c r="D554" t="str">
        <f t="shared" si="40"/>
        <v/>
      </c>
      <c r="E554" t="str">
        <f t="shared" si="41"/>
        <v/>
      </c>
      <c r="F554" t="str">
        <f t="shared" si="42"/>
        <v/>
      </c>
      <c r="G554" t="str">
        <f t="shared" si="43"/>
        <v/>
      </c>
      <c r="H554" t="str">
        <f t="shared" si="44"/>
        <v/>
      </c>
    </row>
    <row r="555" spans="1:8">
      <c r="D555" t="str">
        <f t="shared" si="40"/>
        <v/>
      </c>
      <c r="E555" t="str">
        <f t="shared" si="41"/>
        <v/>
      </c>
      <c r="F555" t="str">
        <f t="shared" si="42"/>
        <v/>
      </c>
      <c r="G555" t="str">
        <f t="shared" si="43"/>
        <v/>
      </c>
      <c r="H555" t="str">
        <f t="shared" si="44"/>
        <v/>
      </c>
    </row>
    <row r="556" spans="1:8">
      <c r="C556" t="s">
        <v>86</v>
      </c>
      <c r="D556" t="str">
        <f t="shared" si="40"/>
        <v/>
      </c>
      <c r="E556" t="str">
        <f t="shared" si="41"/>
        <v/>
      </c>
      <c r="F556" t="str">
        <f t="shared" si="42"/>
        <v/>
      </c>
      <c r="G556" t="str">
        <f t="shared" si="43"/>
        <v/>
      </c>
      <c r="H556" t="str">
        <f t="shared" si="44"/>
        <v/>
      </c>
    </row>
    <row r="557" spans="1:8">
      <c r="A557" t="s">
        <v>76</v>
      </c>
      <c r="B557" t="s">
        <v>131</v>
      </c>
      <c r="C557" t="s">
        <v>374</v>
      </c>
      <c r="D557" t="str">
        <f t="shared" si="40"/>
        <v>x</v>
      </c>
      <c r="E557" t="str">
        <f t="shared" si="41"/>
        <v>New</v>
      </c>
      <c r="F557" t="str">
        <f t="shared" si="42"/>
        <v>Sealed</v>
      </c>
      <c r="G557" t="str">
        <f t="shared" si="43"/>
        <v>910033 Old Train Engine Shed</v>
      </c>
      <c r="H557" t="str">
        <f t="shared" si="44"/>
        <v>(EUR 399.99)</v>
      </c>
    </row>
    <row r="558" spans="1:8">
      <c r="A558" t="s">
        <v>77</v>
      </c>
      <c r="B558" t="s">
        <v>372</v>
      </c>
      <c r="C558" t="s">
        <v>1796</v>
      </c>
      <c r="D558" t="str">
        <f t="shared" si="40"/>
        <v/>
      </c>
      <c r="E558" t="str">
        <f t="shared" si="41"/>
        <v/>
      </c>
      <c r="F558" t="str">
        <f t="shared" si="42"/>
        <v/>
      </c>
      <c r="G558" t="str">
        <f t="shared" si="43"/>
        <v/>
      </c>
      <c r="H558" t="str">
        <f t="shared" si="44"/>
        <v/>
      </c>
    </row>
    <row r="559" spans="1:8">
      <c r="B559" t="s">
        <v>133</v>
      </c>
      <c r="C559" t="s">
        <v>1861</v>
      </c>
      <c r="D559" t="str">
        <f t="shared" si="40"/>
        <v/>
      </c>
      <c r="E559" t="str">
        <f t="shared" si="41"/>
        <v/>
      </c>
      <c r="F559" t="str">
        <f t="shared" si="42"/>
        <v/>
      </c>
      <c r="G559" t="str">
        <f t="shared" si="43"/>
        <v/>
      </c>
      <c r="H559" t="str">
        <f t="shared" si="44"/>
        <v/>
      </c>
    </row>
    <row r="560" spans="1:8">
      <c r="B560" t="s">
        <v>373</v>
      </c>
      <c r="C560" t="s">
        <v>371</v>
      </c>
      <c r="D560" t="str">
        <f t="shared" si="40"/>
        <v/>
      </c>
      <c r="E560" t="str">
        <f t="shared" si="41"/>
        <v/>
      </c>
      <c r="F560" t="str">
        <f t="shared" si="42"/>
        <v/>
      </c>
      <c r="G560" t="str">
        <f t="shared" si="43"/>
        <v/>
      </c>
      <c r="H560" t="str">
        <f t="shared" si="44"/>
        <v/>
      </c>
    </row>
    <row r="561" spans="1:8">
      <c r="D561" t="str">
        <f t="shared" si="40"/>
        <v/>
      </c>
      <c r="E561" t="str">
        <f t="shared" si="41"/>
        <v/>
      </c>
      <c r="F561" t="str">
        <f t="shared" si="42"/>
        <v/>
      </c>
      <c r="G561" t="str">
        <f t="shared" si="43"/>
        <v/>
      </c>
      <c r="H561" t="str">
        <f t="shared" si="44"/>
        <v/>
      </c>
    </row>
    <row r="562" spans="1:8">
      <c r="D562" t="str">
        <f t="shared" si="40"/>
        <v/>
      </c>
      <c r="E562" t="str">
        <f t="shared" si="41"/>
        <v/>
      </c>
      <c r="F562" t="str">
        <f t="shared" si="42"/>
        <v/>
      </c>
      <c r="G562" t="str">
        <f t="shared" si="43"/>
        <v/>
      </c>
      <c r="H562" t="str">
        <f t="shared" si="44"/>
        <v/>
      </c>
    </row>
    <row r="563" spans="1:8">
      <c r="D563" t="str">
        <f t="shared" si="40"/>
        <v/>
      </c>
      <c r="E563" t="str">
        <f t="shared" si="41"/>
        <v/>
      </c>
      <c r="F563" t="str">
        <f t="shared" si="42"/>
        <v/>
      </c>
      <c r="G563" t="str">
        <f t="shared" si="43"/>
        <v/>
      </c>
      <c r="H563" t="str">
        <f t="shared" si="44"/>
        <v/>
      </c>
    </row>
    <row r="564" spans="1:8">
      <c r="C564" t="s">
        <v>86</v>
      </c>
      <c r="D564" t="str">
        <f t="shared" si="40"/>
        <v/>
      </c>
      <c r="E564" t="str">
        <f t="shared" si="41"/>
        <v/>
      </c>
      <c r="F564" t="str">
        <f t="shared" si="42"/>
        <v/>
      </c>
      <c r="G564" t="str">
        <f t="shared" si="43"/>
        <v/>
      </c>
      <c r="H564" t="str">
        <f t="shared" si="44"/>
        <v/>
      </c>
    </row>
    <row r="565" spans="1:8">
      <c r="A565" t="s">
        <v>76</v>
      </c>
      <c r="B565" t="s">
        <v>131</v>
      </c>
      <c r="C565" t="s">
        <v>375</v>
      </c>
      <c r="D565" t="str">
        <f t="shared" si="40"/>
        <v>x</v>
      </c>
      <c r="E565" t="str">
        <f t="shared" si="41"/>
        <v>New</v>
      </c>
      <c r="F565" t="str">
        <f t="shared" si="42"/>
        <v>Sealed</v>
      </c>
      <c r="G565" t="str">
        <f t="shared" si="43"/>
        <v>910033 Old Train Engine Shed</v>
      </c>
      <c r="H565" t="str">
        <f t="shared" si="44"/>
        <v>(EUR 399.99)</v>
      </c>
    </row>
    <row r="566" spans="1:8">
      <c r="A566" t="s">
        <v>77</v>
      </c>
      <c r="B566" t="s">
        <v>133</v>
      </c>
      <c r="C566" t="s">
        <v>1796</v>
      </c>
      <c r="D566" t="str">
        <f t="shared" si="40"/>
        <v/>
      </c>
      <c r="E566" t="str">
        <f t="shared" si="41"/>
        <v/>
      </c>
      <c r="F566" t="str">
        <f t="shared" si="42"/>
        <v/>
      </c>
      <c r="G566" t="str">
        <f t="shared" si="43"/>
        <v/>
      </c>
      <c r="H566" t="str">
        <f t="shared" si="44"/>
        <v/>
      </c>
    </row>
    <row r="567" spans="1:8">
      <c r="B567" t="s">
        <v>320</v>
      </c>
      <c r="C567" t="s">
        <v>1861</v>
      </c>
      <c r="D567" t="str">
        <f t="shared" si="40"/>
        <v/>
      </c>
      <c r="E567" t="str">
        <f t="shared" si="41"/>
        <v/>
      </c>
      <c r="F567" t="str">
        <f t="shared" si="42"/>
        <v/>
      </c>
      <c r="G567" t="str">
        <f t="shared" si="43"/>
        <v/>
      </c>
      <c r="H567" t="str">
        <f t="shared" si="44"/>
        <v/>
      </c>
    </row>
    <row r="568" spans="1:8">
      <c r="C568" t="s">
        <v>371</v>
      </c>
      <c r="D568" t="str">
        <f t="shared" si="40"/>
        <v/>
      </c>
      <c r="E568" t="str">
        <f t="shared" si="41"/>
        <v/>
      </c>
      <c r="F568" t="str">
        <f t="shared" si="42"/>
        <v/>
      </c>
      <c r="G568" t="str">
        <f t="shared" si="43"/>
        <v/>
      </c>
      <c r="H568" t="str">
        <f t="shared" si="44"/>
        <v/>
      </c>
    </row>
    <row r="569" spans="1:8">
      <c r="D569" t="str">
        <f t="shared" si="40"/>
        <v/>
      </c>
      <c r="E569" t="str">
        <f t="shared" si="41"/>
        <v/>
      </c>
      <c r="F569" t="str">
        <f t="shared" si="42"/>
        <v/>
      </c>
      <c r="G569" t="str">
        <f t="shared" si="43"/>
        <v/>
      </c>
      <c r="H569" t="str">
        <f t="shared" si="44"/>
        <v/>
      </c>
    </row>
    <row r="570" spans="1:8">
      <c r="D570" t="str">
        <f t="shared" si="40"/>
        <v/>
      </c>
      <c r="E570" t="str">
        <f t="shared" si="41"/>
        <v/>
      </c>
      <c r="F570" t="str">
        <f t="shared" si="42"/>
        <v/>
      </c>
      <c r="G570" t="str">
        <f t="shared" si="43"/>
        <v/>
      </c>
      <c r="H570" t="str">
        <f t="shared" si="44"/>
        <v/>
      </c>
    </row>
    <row r="571" spans="1:8">
      <c r="D571" t="str">
        <f t="shared" si="40"/>
        <v/>
      </c>
      <c r="E571" t="str">
        <f t="shared" si="41"/>
        <v/>
      </c>
      <c r="F571" t="str">
        <f t="shared" si="42"/>
        <v/>
      </c>
      <c r="G571" t="str">
        <f t="shared" si="43"/>
        <v/>
      </c>
      <c r="H571" t="str">
        <f t="shared" si="44"/>
        <v/>
      </c>
    </row>
    <row r="572" spans="1:8">
      <c r="C572" t="s">
        <v>86</v>
      </c>
      <c r="D572" t="str">
        <f t="shared" si="40"/>
        <v/>
      </c>
      <c r="E572" t="str">
        <f t="shared" si="41"/>
        <v/>
      </c>
      <c r="F572" t="str">
        <f t="shared" si="42"/>
        <v/>
      </c>
      <c r="G572" t="str">
        <f t="shared" si="43"/>
        <v/>
      </c>
      <c r="H572" t="str">
        <f t="shared" si="44"/>
        <v/>
      </c>
    </row>
    <row r="573" spans="1:8">
      <c r="A573" t="s">
        <v>76</v>
      </c>
      <c r="B573" t="s">
        <v>131</v>
      </c>
      <c r="C573" t="s">
        <v>377</v>
      </c>
      <c r="D573" t="str">
        <f t="shared" si="40"/>
        <v>x</v>
      </c>
      <c r="E573" t="str">
        <f t="shared" si="41"/>
        <v>New</v>
      </c>
      <c r="F573" t="str">
        <f t="shared" si="42"/>
        <v>Sealed</v>
      </c>
      <c r="G573" t="str">
        <f t="shared" si="43"/>
        <v>910033 Old Train Engine Shed</v>
      </c>
      <c r="H573" t="str">
        <f t="shared" si="44"/>
        <v>(EUR 399.99)</v>
      </c>
    </row>
    <row r="574" spans="1:8">
      <c r="A574" t="s">
        <v>77</v>
      </c>
      <c r="B574" t="s">
        <v>133</v>
      </c>
      <c r="C574" t="s">
        <v>1796</v>
      </c>
      <c r="D574" t="str">
        <f t="shared" si="40"/>
        <v/>
      </c>
      <c r="E574" t="str">
        <f t="shared" si="41"/>
        <v/>
      </c>
      <c r="F574" t="str">
        <f t="shared" si="42"/>
        <v/>
      </c>
      <c r="G574" t="str">
        <f t="shared" si="43"/>
        <v/>
      </c>
      <c r="H574" t="str">
        <f t="shared" si="44"/>
        <v/>
      </c>
    </row>
    <row r="575" spans="1:8">
      <c r="B575" t="s">
        <v>376</v>
      </c>
      <c r="C575" t="s">
        <v>1861</v>
      </c>
      <c r="D575" t="str">
        <f t="shared" si="40"/>
        <v/>
      </c>
      <c r="E575" t="str">
        <f t="shared" si="41"/>
        <v/>
      </c>
      <c r="F575" t="str">
        <f t="shared" si="42"/>
        <v/>
      </c>
      <c r="G575" t="str">
        <f t="shared" si="43"/>
        <v/>
      </c>
      <c r="H575" t="str">
        <f t="shared" si="44"/>
        <v/>
      </c>
    </row>
    <row r="576" spans="1:8">
      <c r="C576" t="s">
        <v>371</v>
      </c>
      <c r="D576" t="str">
        <f t="shared" si="40"/>
        <v/>
      </c>
      <c r="E576" t="str">
        <f t="shared" si="41"/>
        <v/>
      </c>
      <c r="F576" t="str">
        <f t="shared" si="42"/>
        <v/>
      </c>
      <c r="G576" t="str">
        <f t="shared" si="43"/>
        <v/>
      </c>
      <c r="H576" t="str">
        <f t="shared" si="44"/>
        <v/>
      </c>
    </row>
    <row r="577" spans="1:8">
      <c r="D577" t="str">
        <f t="shared" si="40"/>
        <v/>
      </c>
      <c r="E577" t="str">
        <f t="shared" si="41"/>
        <v/>
      </c>
      <c r="F577" t="str">
        <f t="shared" si="42"/>
        <v/>
      </c>
      <c r="G577" t="str">
        <f t="shared" si="43"/>
        <v/>
      </c>
      <c r="H577" t="str">
        <f t="shared" si="44"/>
        <v/>
      </c>
    </row>
    <row r="578" spans="1:8">
      <c r="D578" t="str">
        <f t="shared" si="40"/>
        <v/>
      </c>
      <c r="E578" t="str">
        <f t="shared" si="41"/>
        <v/>
      </c>
      <c r="F578" t="str">
        <f t="shared" si="42"/>
        <v/>
      </c>
      <c r="G578" t="str">
        <f t="shared" si="43"/>
        <v/>
      </c>
      <c r="H578" t="str">
        <f t="shared" si="44"/>
        <v/>
      </c>
    </row>
    <row r="579" spans="1:8">
      <c r="D579" t="str">
        <f t="shared" ref="D579:D642" si="45">IF(AND(A579&lt;&gt;"",A580&lt;&gt;"",A581=""),"x","")</f>
        <v/>
      </c>
      <c r="E579" t="str">
        <f t="shared" ref="E579:E642" si="46">IF($D579="x",A579,"")</f>
        <v/>
      </c>
      <c r="F579" t="str">
        <f t="shared" ref="F579:F642" si="47">IF($D579="x",A580,"")</f>
        <v/>
      </c>
      <c r="G579" t="str">
        <f t="shared" ref="G579:G642" si="48">IF($D579="x",B579,"")</f>
        <v/>
      </c>
      <c r="H579" t="str">
        <f t="shared" ref="H579:H642" si="49">IF($D579="x",C582,"")</f>
        <v/>
      </c>
    </row>
    <row r="580" spans="1:8">
      <c r="C580" t="s">
        <v>86</v>
      </c>
      <c r="D580" t="str">
        <f t="shared" si="45"/>
        <v/>
      </c>
      <c r="E580" t="str">
        <f t="shared" si="46"/>
        <v/>
      </c>
      <c r="F580" t="str">
        <f t="shared" si="47"/>
        <v/>
      </c>
      <c r="G580" t="str">
        <f t="shared" si="48"/>
        <v/>
      </c>
      <c r="H580" t="str">
        <f t="shared" si="49"/>
        <v/>
      </c>
    </row>
    <row r="581" spans="1:8">
      <c r="A581" t="s">
        <v>76</v>
      </c>
      <c r="B581" t="s">
        <v>131</v>
      </c>
      <c r="C581" t="s">
        <v>380</v>
      </c>
      <c r="D581" t="str">
        <f t="shared" si="45"/>
        <v>x</v>
      </c>
      <c r="E581" t="str">
        <f t="shared" si="46"/>
        <v>New</v>
      </c>
      <c r="F581" t="str">
        <f t="shared" si="47"/>
        <v>Sealed</v>
      </c>
      <c r="G581" t="str">
        <f t="shared" si="48"/>
        <v>910033 Old Train Engine Shed</v>
      </c>
      <c r="H581" t="str">
        <f t="shared" si="49"/>
        <v>(EUR 399.99)</v>
      </c>
    </row>
    <row r="582" spans="1:8">
      <c r="A582" t="s">
        <v>77</v>
      </c>
      <c r="B582" t="s">
        <v>378</v>
      </c>
      <c r="C582" t="s">
        <v>1796</v>
      </c>
      <c r="D582" t="str">
        <f t="shared" si="45"/>
        <v/>
      </c>
      <c r="E582" t="str">
        <f t="shared" si="46"/>
        <v/>
      </c>
      <c r="F582" t="str">
        <f t="shared" si="47"/>
        <v/>
      </c>
      <c r="G582" t="str">
        <f t="shared" si="48"/>
        <v/>
      </c>
      <c r="H582" t="str">
        <f t="shared" si="49"/>
        <v/>
      </c>
    </row>
    <row r="583" spans="1:8">
      <c r="B583" t="s">
        <v>133</v>
      </c>
      <c r="C583" t="s">
        <v>1861</v>
      </c>
      <c r="D583" t="str">
        <f t="shared" si="45"/>
        <v/>
      </c>
      <c r="E583" t="str">
        <f t="shared" si="46"/>
        <v/>
      </c>
      <c r="F583" t="str">
        <f t="shared" si="47"/>
        <v/>
      </c>
      <c r="G583" t="str">
        <f t="shared" si="48"/>
        <v/>
      </c>
      <c r="H583" t="str">
        <f t="shared" si="49"/>
        <v/>
      </c>
    </row>
    <row r="584" spans="1:8">
      <c r="B584" t="s">
        <v>379</v>
      </c>
      <c r="C584" t="s">
        <v>371</v>
      </c>
      <c r="D584" t="str">
        <f t="shared" si="45"/>
        <v/>
      </c>
      <c r="E584" t="str">
        <f t="shared" si="46"/>
        <v/>
      </c>
      <c r="F584" t="str">
        <f t="shared" si="47"/>
        <v/>
      </c>
      <c r="G584" t="str">
        <f t="shared" si="48"/>
        <v/>
      </c>
      <c r="H584" t="str">
        <f t="shared" si="49"/>
        <v/>
      </c>
    </row>
    <row r="585" spans="1:8">
      <c r="D585" t="str">
        <f t="shared" si="45"/>
        <v/>
      </c>
      <c r="E585" t="str">
        <f t="shared" si="46"/>
        <v/>
      </c>
      <c r="F585" t="str">
        <f t="shared" si="47"/>
        <v/>
      </c>
      <c r="G585" t="str">
        <f t="shared" si="48"/>
        <v/>
      </c>
      <c r="H585" t="str">
        <f t="shared" si="49"/>
        <v/>
      </c>
    </row>
    <row r="586" spans="1:8">
      <c r="D586" t="str">
        <f t="shared" si="45"/>
        <v/>
      </c>
      <c r="E586" t="str">
        <f t="shared" si="46"/>
        <v/>
      </c>
      <c r="F586" t="str">
        <f t="shared" si="47"/>
        <v/>
      </c>
      <c r="G586" t="str">
        <f t="shared" si="48"/>
        <v/>
      </c>
      <c r="H586" t="str">
        <f t="shared" si="49"/>
        <v/>
      </c>
    </row>
    <row r="587" spans="1:8">
      <c r="D587" t="str">
        <f t="shared" si="45"/>
        <v/>
      </c>
      <c r="E587" t="str">
        <f t="shared" si="46"/>
        <v/>
      </c>
      <c r="F587" t="str">
        <f t="shared" si="47"/>
        <v/>
      </c>
      <c r="G587" t="str">
        <f t="shared" si="48"/>
        <v/>
      </c>
      <c r="H587" t="str">
        <f t="shared" si="49"/>
        <v/>
      </c>
    </row>
    <row r="588" spans="1:8">
      <c r="C588" t="s">
        <v>86</v>
      </c>
      <c r="D588" t="str">
        <f t="shared" si="45"/>
        <v/>
      </c>
      <c r="E588" t="str">
        <f t="shared" si="46"/>
        <v/>
      </c>
      <c r="F588" t="str">
        <f t="shared" si="47"/>
        <v/>
      </c>
      <c r="G588" t="str">
        <f t="shared" si="48"/>
        <v/>
      </c>
      <c r="H588" t="str">
        <f t="shared" si="49"/>
        <v/>
      </c>
    </row>
    <row r="589" spans="1:8">
      <c r="A589" t="s">
        <v>76</v>
      </c>
      <c r="B589" t="s">
        <v>152</v>
      </c>
      <c r="C589" t="s">
        <v>381</v>
      </c>
      <c r="D589" t="str">
        <f t="shared" si="45"/>
        <v>x</v>
      </c>
      <c r="E589" t="str">
        <f t="shared" si="46"/>
        <v>New</v>
      </c>
      <c r="F589" t="str">
        <f t="shared" si="47"/>
        <v>Sealed</v>
      </c>
      <c r="G589" t="str">
        <f t="shared" si="48"/>
        <v>10027 Train Engine Shed</v>
      </c>
      <c r="H589" t="str">
        <f t="shared" si="49"/>
        <v>(EUR 399.00)</v>
      </c>
    </row>
    <row r="590" spans="1:8">
      <c r="A590" t="s">
        <v>77</v>
      </c>
      <c r="B590" t="s">
        <v>172</v>
      </c>
      <c r="C590" t="s">
        <v>1796</v>
      </c>
      <c r="D590" t="str">
        <f t="shared" si="45"/>
        <v/>
      </c>
      <c r="E590" t="str">
        <f t="shared" si="46"/>
        <v/>
      </c>
      <c r="F590" t="str">
        <f t="shared" si="47"/>
        <v/>
      </c>
      <c r="G590" t="str">
        <f t="shared" si="48"/>
        <v/>
      </c>
      <c r="H590" t="str">
        <f t="shared" si="49"/>
        <v/>
      </c>
    </row>
    <row r="591" spans="1:8">
      <c r="B591" t="s">
        <v>154</v>
      </c>
      <c r="C591" t="s">
        <v>1862</v>
      </c>
      <c r="D591" t="str">
        <f t="shared" si="45"/>
        <v/>
      </c>
      <c r="E591" t="str">
        <f t="shared" si="46"/>
        <v/>
      </c>
      <c r="F591" t="str">
        <f t="shared" si="47"/>
        <v/>
      </c>
      <c r="G591" t="str">
        <f t="shared" si="48"/>
        <v/>
      </c>
      <c r="H591" t="str">
        <f t="shared" si="49"/>
        <v/>
      </c>
    </row>
    <row r="592" spans="1:8">
      <c r="B592" t="s">
        <v>101</v>
      </c>
      <c r="C592" t="s">
        <v>383</v>
      </c>
      <c r="D592" t="str">
        <f t="shared" si="45"/>
        <v/>
      </c>
      <c r="E592" t="str">
        <f t="shared" si="46"/>
        <v/>
      </c>
      <c r="F592" t="str">
        <f t="shared" si="47"/>
        <v/>
      </c>
      <c r="G592" t="str">
        <f t="shared" si="48"/>
        <v/>
      </c>
      <c r="H592" t="str">
        <f t="shared" si="49"/>
        <v/>
      </c>
    </row>
    <row r="593" spans="1:8">
      <c r="D593" t="str">
        <f t="shared" si="45"/>
        <v/>
      </c>
      <c r="E593" t="str">
        <f t="shared" si="46"/>
        <v/>
      </c>
      <c r="F593" t="str">
        <f t="shared" si="47"/>
        <v/>
      </c>
      <c r="G593" t="str">
        <f t="shared" si="48"/>
        <v/>
      </c>
      <c r="H593" t="str">
        <f t="shared" si="49"/>
        <v/>
      </c>
    </row>
    <row r="594" spans="1:8">
      <c r="D594" t="str">
        <f t="shared" si="45"/>
        <v/>
      </c>
      <c r="E594" t="str">
        <f t="shared" si="46"/>
        <v/>
      </c>
      <c r="F594" t="str">
        <f t="shared" si="47"/>
        <v/>
      </c>
      <c r="G594" t="str">
        <f t="shared" si="48"/>
        <v/>
      </c>
      <c r="H594" t="str">
        <f t="shared" si="49"/>
        <v/>
      </c>
    </row>
    <row r="595" spans="1:8">
      <c r="D595" t="str">
        <f t="shared" si="45"/>
        <v/>
      </c>
      <c r="E595" t="str">
        <f t="shared" si="46"/>
        <v/>
      </c>
      <c r="F595" t="str">
        <f t="shared" si="47"/>
        <v/>
      </c>
      <c r="G595" t="str">
        <f t="shared" si="48"/>
        <v/>
      </c>
      <c r="H595" t="str">
        <f t="shared" si="49"/>
        <v/>
      </c>
    </row>
    <row r="596" spans="1:8">
      <c r="C596" t="s">
        <v>86</v>
      </c>
      <c r="D596" t="str">
        <f t="shared" si="45"/>
        <v/>
      </c>
      <c r="E596" t="str">
        <f t="shared" si="46"/>
        <v/>
      </c>
      <c r="F596" t="str">
        <f t="shared" si="47"/>
        <v/>
      </c>
      <c r="G596" t="str">
        <f t="shared" si="48"/>
        <v/>
      </c>
      <c r="H596" t="str">
        <f t="shared" si="49"/>
        <v/>
      </c>
    </row>
    <row r="597" spans="1:8">
      <c r="A597" t="s">
        <v>76</v>
      </c>
      <c r="B597" t="s">
        <v>131</v>
      </c>
      <c r="C597" t="s">
        <v>384</v>
      </c>
      <c r="D597" t="str">
        <f t="shared" si="45"/>
        <v>x</v>
      </c>
      <c r="E597" t="str">
        <f t="shared" si="46"/>
        <v>New</v>
      </c>
      <c r="F597" t="str">
        <f t="shared" si="47"/>
        <v>Sealed</v>
      </c>
      <c r="G597" t="str">
        <f t="shared" si="48"/>
        <v>910033 Old Train Engine Shed</v>
      </c>
      <c r="H597" t="str">
        <f t="shared" si="49"/>
        <v>(US $460.00)</v>
      </c>
    </row>
    <row r="598" spans="1:8">
      <c r="A598" t="s">
        <v>77</v>
      </c>
      <c r="B598" t="s">
        <v>133</v>
      </c>
      <c r="C598" t="s">
        <v>1796</v>
      </c>
      <c r="D598" t="str">
        <f t="shared" si="45"/>
        <v/>
      </c>
      <c r="E598" t="str">
        <f t="shared" si="46"/>
        <v/>
      </c>
      <c r="F598" t="str">
        <f t="shared" si="47"/>
        <v/>
      </c>
      <c r="G598" t="str">
        <f t="shared" si="48"/>
        <v/>
      </c>
      <c r="H598" t="str">
        <f t="shared" si="49"/>
        <v/>
      </c>
    </row>
    <row r="599" spans="1:8">
      <c r="B599" t="s">
        <v>141</v>
      </c>
      <c r="C599" t="s">
        <v>1863</v>
      </c>
      <c r="D599" t="str">
        <f t="shared" si="45"/>
        <v/>
      </c>
      <c r="E599" t="str">
        <f t="shared" si="46"/>
        <v/>
      </c>
      <c r="F599" t="str">
        <f t="shared" si="47"/>
        <v/>
      </c>
      <c r="G599" t="str">
        <f t="shared" si="48"/>
        <v/>
      </c>
      <c r="H599" t="str">
        <f t="shared" si="49"/>
        <v/>
      </c>
    </row>
    <row r="600" spans="1:8">
      <c r="C600" t="s">
        <v>386</v>
      </c>
      <c r="D600" t="str">
        <f t="shared" si="45"/>
        <v/>
      </c>
      <c r="E600" t="str">
        <f t="shared" si="46"/>
        <v/>
      </c>
      <c r="F600" t="str">
        <f t="shared" si="47"/>
        <v/>
      </c>
      <c r="G600" t="str">
        <f t="shared" si="48"/>
        <v/>
      </c>
      <c r="H600" t="str">
        <f t="shared" si="49"/>
        <v/>
      </c>
    </row>
    <row r="601" spans="1:8">
      <c r="D601" t="str">
        <f t="shared" si="45"/>
        <v/>
      </c>
      <c r="E601" t="str">
        <f t="shared" si="46"/>
        <v/>
      </c>
      <c r="F601" t="str">
        <f t="shared" si="47"/>
        <v/>
      </c>
      <c r="G601" t="str">
        <f t="shared" si="48"/>
        <v/>
      </c>
      <c r="H601" t="str">
        <f t="shared" si="49"/>
        <v/>
      </c>
    </row>
    <row r="602" spans="1:8">
      <c r="D602" t="str">
        <f t="shared" si="45"/>
        <v/>
      </c>
      <c r="E602" t="str">
        <f t="shared" si="46"/>
        <v/>
      </c>
      <c r="F602" t="str">
        <f t="shared" si="47"/>
        <v/>
      </c>
      <c r="G602" t="str">
        <f t="shared" si="48"/>
        <v/>
      </c>
      <c r="H602" t="str">
        <f t="shared" si="49"/>
        <v/>
      </c>
    </row>
    <row r="603" spans="1:8">
      <c r="D603" t="str">
        <f t="shared" si="45"/>
        <v/>
      </c>
      <c r="E603" t="str">
        <f t="shared" si="46"/>
        <v/>
      </c>
      <c r="F603" t="str">
        <f t="shared" si="47"/>
        <v/>
      </c>
      <c r="G603" t="str">
        <f t="shared" si="48"/>
        <v/>
      </c>
      <c r="H603" t="str">
        <f t="shared" si="49"/>
        <v/>
      </c>
    </row>
    <row r="604" spans="1:8">
      <c r="C604" t="s">
        <v>86</v>
      </c>
      <c r="D604" t="str">
        <f t="shared" si="45"/>
        <v/>
      </c>
      <c r="E604" t="str">
        <f t="shared" si="46"/>
        <v/>
      </c>
      <c r="F604" t="str">
        <f t="shared" si="47"/>
        <v/>
      </c>
      <c r="G604" t="str">
        <f t="shared" si="48"/>
        <v/>
      </c>
      <c r="H604" t="str">
        <f t="shared" si="49"/>
        <v/>
      </c>
    </row>
    <row r="605" spans="1:8">
      <c r="A605" t="s">
        <v>76</v>
      </c>
      <c r="B605" t="s">
        <v>131</v>
      </c>
      <c r="C605" t="s">
        <v>387</v>
      </c>
      <c r="D605" t="str">
        <f t="shared" si="45"/>
        <v>x</v>
      </c>
      <c r="E605" t="str">
        <f t="shared" si="46"/>
        <v>New</v>
      </c>
      <c r="F605" t="str">
        <f t="shared" si="47"/>
        <v>Sealed</v>
      </c>
      <c r="G605" t="str">
        <f t="shared" si="48"/>
        <v>910033 Old Train Engine Shed</v>
      </c>
      <c r="H605" t="str">
        <f t="shared" si="49"/>
        <v>(US $459.99)</v>
      </c>
    </row>
    <row r="606" spans="1:8">
      <c r="A606" t="s">
        <v>77</v>
      </c>
      <c r="B606" t="s">
        <v>133</v>
      </c>
      <c r="C606" t="s">
        <v>1796</v>
      </c>
      <c r="D606" t="str">
        <f t="shared" si="45"/>
        <v/>
      </c>
      <c r="E606" t="str">
        <f t="shared" si="46"/>
        <v/>
      </c>
      <c r="F606" t="str">
        <f t="shared" si="47"/>
        <v/>
      </c>
      <c r="G606" t="str">
        <f t="shared" si="48"/>
        <v/>
      </c>
      <c r="H606" t="str">
        <f t="shared" si="49"/>
        <v/>
      </c>
    </row>
    <row r="607" spans="1:8">
      <c r="B607" t="s">
        <v>185</v>
      </c>
      <c r="C607" t="s">
        <v>1864</v>
      </c>
      <c r="D607" t="str">
        <f t="shared" si="45"/>
        <v/>
      </c>
      <c r="E607" t="str">
        <f t="shared" si="46"/>
        <v/>
      </c>
      <c r="F607" t="str">
        <f t="shared" si="47"/>
        <v/>
      </c>
      <c r="G607" t="str">
        <f t="shared" si="48"/>
        <v/>
      </c>
      <c r="H607" t="str">
        <f t="shared" si="49"/>
        <v/>
      </c>
    </row>
    <row r="608" spans="1:8">
      <c r="C608" t="s">
        <v>389</v>
      </c>
      <c r="D608" t="str">
        <f t="shared" si="45"/>
        <v/>
      </c>
      <c r="E608" t="str">
        <f t="shared" si="46"/>
        <v/>
      </c>
      <c r="F608" t="str">
        <f t="shared" si="47"/>
        <v/>
      </c>
      <c r="G608" t="str">
        <f t="shared" si="48"/>
        <v/>
      </c>
      <c r="H608" t="str">
        <f t="shared" si="49"/>
        <v/>
      </c>
    </row>
    <row r="609" spans="1:8">
      <c r="D609" t="str">
        <f t="shared" si="45"/>
        <v/>
      </c>
      <c r="E609" t="str">
        <f t="shared" si="46"/>
        <v/>
      </c>
      <c r="F609" t="str">
        <f t="shared" si="47"/>
        <v/>
      </c>
      <c r="G609" t="str">
        <f t="shared" si="48"/>
        <v/>
      </c>
      <c r="H609" t="str">
        <f t="shared" si="49"/>
        <v/>
      </c>
    </row>
    <row r="610" spans="1:8">
      <c r="D610" t="str">
        <f t="shared" si="45"/>
        <v/>
      </c>
      <c r="E610" t="str">
        <f t="shared" si="46"/>
        <v/>
      </c>
      <c r="F610" t="str">
        <f t="shared" si="47"/>
        <v/>
      </c>
      <c r="G610" t="str">
        <f t="shared" si="48"/>
        <v/>
      </c>
      <c r="H610" t="str">
        <f t="shared" si="49"/>
        <v/>
      </c>
    </row>
    <row r="611" spans="1:8">
      <c r="D611" t="str">
        <f t="shared" si="45"/>
        <v/>
      </c>
      <c r="E611" t="str">
        <f t="shared" si="46"/>
        <v/>
      </c>
      <c r="F611" t="str">
        <f t="shared" si="47"/>
        <v/>
      </c>
      <c r="G611" t="str">
        <f t="shared" si="48"/>
        <v/>
      </c>
      <c r="H611" t="str">
        <f t="shared" si="49"/>
        <v/>
      </c>
    </row>
    <row r="612" spans="1:8">
      <c r="C612" t="s">
        <v>86</v>
      </c>
      <c r="D612" t="str">
        <f t="shared" si="45"/>
        <v/>
      </c>
      <c r="E612" t="str">
        <f t="shared" si="46"/>
        <v/>
      </c>
      <c r="F612" t="str">
        <f t="shared" si="47"/>
        <v/>
      </c>
      <c r="G612" t="str">
        <f t="shared" si="48"/>
        <v/>
      </c>
      <c r="H612" t="str">
        <f t="shared" si="49"/>
        <v/>
      </c>
    </row>
    <row r="613" spans="1:8">
      <c r="A613" t="s">
        <v>76</v>
      </c>
      <c r="B613" t="s">
        <v>131</v>
      </c>
      <c r="C613" t="s">
        <v>391</v>
      </c>
      <c r="D613" t="str">
        <f t="shared" si="45"/>
        <v>x</v>
      </c>
      <c r="E613" t="str">
        <f t="shared" si="46"/>
        <v>New</v>
      </c>
      <c r="F613" t="str">
        <f t="shared" si="47"/>
        <v>Sealed</v>
      </c>
      <c r="G613" t="str">
        <f t="shared" si="48"/>
        <v>910033 Old Train Engine Shed</v>
      </c>
      <c r="H613" t="str">
        <f t="shared" si="49"/>
        <v>(CA $630.00)</v>
      </c>
    </row>
    <row r="614" spans="1:8">
      <c r="A614" t="s">
        <v>77</v>
      </c>
      <c r="B614" t="s">
        <v>133</v>
      </c>
      <c r="C614" t="s">
        <v>1796</v>
      </c>
      <c r="D614" t="str">
        <f t="shared" si="45"/>
        <v/>
      </c>
      <c r="E614" t="str">
        <f t="shared" si="46"/>
        <v/>
      </c>
      <c r="F614" t="str">
        <f t="shared" si="47"/>
        <v/>
      </c>
      <c r="G614" t="str">
        <f t="shared" si="48"/>
        <v/>
      </c>
      <c r="H614" t="str">
        <f t="shared" si="49"/>
        <v/>
      </c>
    </row>
    <row r="615" spans="1:8">
      <c r="B615" t="s">
        <v>390</v>
      </c>
      <c r="C615" t="s">
        <v>1865</v>
      </c>
      <c r="D615" t="str">
        <f t="shared" si="45"/>
        <v/>
      </c>
      <c r="E615" t="str">
        <f t="shared" si="46"/>
        <v/>
      </c>
      <c r="F615" t="str">
        <f t="shared" si="47"/>
        <v/>
      </c>
      <c r="G615" t="str">
        <f t="shared" si="48"/>
        <v/>
      </c>
      <c r="H615" t="str">
        <f t="shared" si="49"/>
        <v/>
      </c>
    </row>
    <row r="616" spans="1:8">
      <c r="C616" t="s">
        <v>393</v>
      </c>
      <c r="D616" t="str">
        <f t="shared" si="45"/>
        <v/>
      </c>
      <c r="E616" t="str">
        <f t="shared" si="46"/>
        <v/>
      </c>
      <c r="F616" t="str">
        <f t="shared" si="47"/>
        <v/>
      </c>
      <c r="G616" t="str">
        <f t="shared" si="48"/>
        <v/>
      </c>
      <c r="H616" t="str">
        <f t="shared" si="49"/>
        <v/>
      </c>
    </row>
    <row r="617" spans="1:8">
      <c r="D617" t="str">
        <f t="shared" si="45"/>
        <v/>
      </c>
      <c r="E617" t="str">
        <f t="shared" si="46"/>
        <v/>
      </c>
      <c r="F617" t="str">
        <f t="shared" si="47"/>
        <v/>
      </c>
      <c r="G617" t="str">
        <f t="shared" si="48"/>
        <v/>
      </c>
      <c r="H617" t="str">
        <f t="shared" si="49"/>
        <v/>
      </c>
    </row>
    <row r="618" spans="1:8">
      <c r="D618" t="str">
        <f t="shared" si="45"/>
        <v/>
      </c>
      <c r="E618" t="str">
        <f t="shared" si="46"/>
        <v/>
      </c>
      <c r="F618" t="str">
        <f t="shared" si="47"/>
        <v/>
      </c>
      <c r="G618" t="str">
        <f t="shared" si="48"/>
        <v/>
      </c>
      <c r="H618" t="str">
        <f t="shared" si="49"/>
        <v/>
      </c>
    </row>
    <row r="619" spans="1:8">
      <c r="D619" t="str">
        <f t="shared" si="45"/>
        <v/>
      </c>
      <c r="E619" t="str">
        <f t="shared" si="46"/>
        <v/>
      </c>
      <c r="F619" t="str">
        <f t="shared" si="47"/>
        <v/>
      </c>
      <c r="G619" t="str">
        <f t="shared" si="48"/>
        <v/>
      </c>
      <c r="H619" t="str">
        <f t="shared" si="49"/>
        <v/>
      </c>
    </row>
    <row r="620" spans="1:8">
      <c r="C620" t="s">
        <v>86</v>
      </c>
      <c r="D620" t="str">
        <f t="shared" si="45"/>
        <v/>
      </c>
      <c r="E620" t="str">
        <f t="shared" si="46"/>
        <v/>
      </c>
      <c r="F620" t="str">
        <f t="shared" si="47"/>
        <v/>
      </c>
      <c r="G620" t="str">
        <f t="shared" si="48"/>
        <v/>
      </c>
      <c r="H620" t="str">
        <f t="shared" si="49"/>
        <v/>
      </c>
    </row>
    <row r="621" spans="1:8">
      <c r="A621" t="s">
        <v>117</v>
      </c>
      <c r="B621" t="s">
        <v>152</v>
      </c>
      <c r="C621" t="s">
        <v>396</v>
      </c>
      <c r="D621" t="str">
        <f t="shared" si="45"/>
        <v>x</v>
      </c>
      <c r="E621" t="str">
        <f t="shared" si="46"/>
        <v>Used</v>
      </c>
      <c r="F621" t="str">
        <f t="shared" si="47"/>
        <v>Complete</v>
      </c>
      <c r="G621" t="str">
        <f t="shared" si="48"/>
        <v>10027 Train Engine Shed</v>
      </c>
      <c r="H621" t="str">
        <f t="shared" si="49"/>
        <v>(CHF 358.00)</v>
      </c>
    </row>
    <row r="622" spans="1:8">
      <c r="A622" t="s">
        <v>87</v>
      </c>
      <c r="B622" t="s">
        <v>394</v>
      </c>
      <c r="C622" t="s">
        <v>1796</v>
      </c>
      <c r="D622" t="str">
        <f t="shared" si="45"/>
        <v/>
      </c>
      <c r="E622" t="str">
        <f t="shared" si="46"/>
        <v/>
      </c>
      <c r="F622" t="str">
        <f t="shared" si="47"/>
        <v/>
      </c>
      <c r="G622" t="str">
        <f t="shared" si="48"/>
        <v/>
      </c>
      <c r="H622" t="str">
        <f t="shared" si="49"/>
        <v/>
      </c>
    </row>
    <row r="623" spans="1:8">
      <c r="B623" t="s">
        <v>154</v>
      </c>
      <c r="C623" t="s">
        <v>1866</v>
      </c>
      <c r="D623" t="str">
        <f t="shared" si="45"/>
        <v/>
      </c>
      <c r="E623" t="str">
        <f t="shared" si="46"/>
        <v/>
      </c>
      <c r="F623" t="str">
        <f t="shared" si="47"/>
        <v/>
      </c>
      <c r="G623" t="str">
        <f t="shared" si="48"/>
        <v/>
      </c>
      <c r="H623" t="str">
        <f t="shared" si="49"/>
        <v/>
      </c>
    </row>
    <row r="624" spans="1:8">
      <c r="B624" t="s">
        <v>395</v>
      </c>
      <c r="C624" t="s">
        <v>398</v>
      </c>
      <c r="D624" t="str">
        <f t="shared" si="45"/>
        <v/>
      </c>
      <c r="E624" t="str">
        <f t="shared" si="46"/>
        <v/>
      </c>
      <c r="F624" t="str">
        <f t="shared" si="47"/>
        <v/>
      </c>
      <c r="G624" t="str">
        <f t="shared" si="48"/>
        <v/>
      </c>
      <c r="H624" t="str">
        <f t="shared" si="49"/>
        <v/>
      </c>
    </row>
    <row r="625" spans="1:8">
      <c r="D625" t="str">
        <f t="shared" si="45"/>
        <v/>
      </c>
      <c r="E625" t="str">
        <f t="shared" si="46"/>
        <v/>
      </c>
      <c r="F625" t="str">
        <f t="shared" si="47"/>
        <v/>
      </c>
      <c r="G625" t="str">
        <f t="shared" si="48"/>
        <v/>
      </c>
      <c r="H625" t="str">
        <f t="shared" si="49"/>
        <v/>
      </c>
    </row>
    <row r="626" spans="1:8">
      <c r="D626" t="str">
        <f t="shared" si="45"/>
        <v/>
      </c>
      <c r="E626" t="str">
        <f t="shared" si="46"/>
        <v/>
      </c>
      <c r="F626" t="str">
        <f t="shared" si="47"/>
        <v/>
      </c>
      <c r="G626" t="str">
        <f t="shared" si="48"/>
        <v/>
      </c>
      <c r="H626" t="str">
        <f t="shared" si="49"/>
        <v/>
      </c>
    </row>
    <row r="627" spans="1:8">
      <c r="D627" t="str">
        <f t="shared" si="45"/>
        <v/>
      </c>
      <c r="E627" t="str">
        <f t="shared" si="46"/>
        <v/>
      </c>
      <c r="F627" t="str">
        <f t="shared" si="47"/>
        <v/>
      </c>
      <c r="G627" t="str">
        <f t="shared" si="48"/>
        <v/>
      </c>
      <c r="H627" t="str">
        <f t="shared" si="49"/>
        <v/>
      </c>
    </row>
    <row r="628" spans="1:8">
      <c r="C628" t="s">
        <v>86</v>
      </c>
      <c r="D628" t="str">
        <f t="shared" si="45"/>
        <v/>
      </c>
      <c r="E628" t="str">
        <f t="shared" si="46"/>
        <v/>
      </c>
      <c r="F628" t="str">
        <f t="shared" si="47"/>
        <v/>
      </c>
      <c r="G628" t="str">
        <f t="shared" si="48"/>
        <v/>
      </c>
      <c r="H628" t="str">
        <f t="shared" si="49"/>
        <v/>
      </c>
    </row>
    <row r="629" spans="1:8">
      <c r="A629" t="s">
        <v>76</v>
      </c>
      <c r="B629" t="s">
        <v>152</v>
      </c>
      <c r="C629" t="s">
        <v>400</v>
      </c>
      <c r="D629" t="str">
        <f t="shared" si="45"/>
        <v>x</v>
      </c>
      <c r="E629" t="str">
        <f t="shared" si="46"/>
        <v>New</v>
      </c>
      <c r="F629" t="str">
        <f t="shared" si="47"/>
        <v>Sealed</v>
      </c>
      <c r="G629" t="str">
        <f t="shared" si="48"/>
        <v>10027 Train Engine Shed</v>
      </c>
      <c r="H629" t="str">
        <f t="shared" si="49"/>
        <v>(US $450.00)</v>
      </c>
    </row>
    <row r="630" spans="1:8">
      <c r="A630" t="s">
        <v>77</v>
      </c>
      <c r="B630" t="s">
        <v>399</v>
      </c>
      <c r="C630" t="s">
        <v>1796</v>
      </c>
      <c r="D630" t="str">
        <f t="shared" si="45"/>
        <v/>
      </c>
      <c r="E630" t="str">
        <f t="shared" si="46"/>
        <v/>
      </c>
      <c r="F630" t="str">
        <f t="shared" si="47"/>
        <v/>
      </c>
      <c r="G630" t="str">
        <f t="shared" si="48"/>
        <v/>
      </c>
      <c r="H630" t="str">
        <f t="shared" si="49"/>
        <v/>
      </c>
    </row>
    <row r="631" spans="1:8">
      <c r="B631" t="s">
        <v>154</v>
      </c>
      <c r="C631" t="s">
        <v>1867</v>
      </c>
      <c r="D631" t="str">
        <f t="shared" si="45"/>
        <v/>
      </c>
      <c r="E631" t="str">
        <f t="shared" si="46"/>
        <v/>
      </c>
      <c r="F631" t="str">
        <f t="shared" si="47"/>
        <v/>
      </c>
      <c r="G631" t="str">
        <f t="shared" si="48"/>
        <v/>
      </c>
      <c r="H631" t="str">
        <f t="shared" si="49"/>
        <v/>
      </c>
    </row>
    <row r="632" spans="1:8">
      <c r="B632" t="s">
        <v>141</v>
      </c>
      <c r="C632" t="s">
        <v>402</v>
      </c>
      <c r="D632" t="str">
        <f t="shared" si="45"/>
        <v/>
      </c>
      <c r="E632" t="str">
        <f t="shared" si="46"/>
        <v/>
      </c>
      <c r="F632" t="str">
        <f t="shared" si="47"/>
        <v/>
      </c>
      <c r="G632" t="str">
        <f t="shared" si="48"/>
        <v/>
      </c>
      <c r="H632" t="str">
        <f t="shared" si="49"/>
        <v/>
      </c>
    </row>
    <row r="633" spans="1:8">
      <c r="D633" t="str">
        <f t="shared" si="45"/>
        <v/>
      </c>
      <c r="E633" t="str">
        <f t="shared" si="46"/>
        <v/>
      </c>
      <c r="F633" t="str">
        <f t="shared" si="47"/>
        <v/>
      </c>
      <c r="G633" t="str">
        <f t="shared" si="48"/>
        <v/>
      </c>
      <c r="H633" t="str">
        <f t="shared" si="49"/>
        <v/>
      </c>
    </row>
    <row r="634" spans="1:8">
      <c r="D634" t="str">
        <f t="shared" si="45"/>
        <v/>
      </c>
      <c r="E634" t="str">
        <f t="shared" si="46"/>
        <v/>
      </c>
      <c r="F634" t="str">
        <f t="shared" si="47"/>
        <v/>
      </c>
      <c r="G634" t="str">
        <f t="shared" si="48"/>
        <v/>
      </c>
      <c r="H634" t="str">
        <f t="shared" si="49"/>
        <v/>
      </c>
    </row>
    <row r="635" spans="1:8">
      <c r="D635" t="str">
        <f t="shared" si="45"/>
        <v/>
      </c>
      <c r="E635" t="str">
        <f t="shared" si="46"/>
        <v/>
      </c>
      <c r="F635" t="str">
        <f t="shared" si="47"/>
        <v/>
      </c>
      <c r="G635" t="str">
        <f t="shared" si="48"/>
        <v/>
      </c>
      <c r="H635" t="str">
        <f t="shared" si="49"/>
        <v/>
      </c>
    </row>
    <row r="636" spans="1:8">
      <c r="C636" t="s">
        <v>86</v>
      </c>
      <c r="D636" t="str">
        <f t="shared" si="45"/>
        <v/>
      </c>
      <c r="E636" t="str">
        <f t="shared" si="46"/>
        <v/>
      </c>
      <c r="F636" t="str">
        <f t="shared" si="47"/>
        <v/>
      </c>
      <c r="G636" t="str">
        <f t="shared" si="48"/>
        <v/>
      </c>
      <c r="H636" t="str">
        <f t="shared" si="49"/>
        <v/>
      </c>
    </row>
    <row r="637" spans="1:8">
      <c r="A637" t="s">
        <v>76</v>
      </c>
      <c r="B637" t="s">
        <v>138</v>
      </c>
      <c r="C637" t="s">
        <v>404</v>
      </c>
      <c r="D637" t="str">
        <f t="shared" si="45"/>
        <v/>
      </c>
      <c r="E637" t="str">
        <f t="shared" si="46"/>
        <v/>
      </c>
      <c r="F637" t="str">
        <f t="shared" si="47"/>
        <v/>
      </c>
      <c r="G637" t="str">
        <f t="shared" si="48"/>
        <v/>
      </c>
      <c r="H637" t="str">
        <f t="shared" si="49"/>
        <v/>
      </c>
    </row>
    <row r="638" spans="1:8">
      <c r="B638" t="s">
        <v>140</v>
      </c>
      <c r="C638" t="s">
        <v>1796</v>
      </c>
      <c r="D638" t="str">
        <f t="shared" si="45"/>
        <v/>
      </c>
      <c r="E638" t="str">
        <f t="shared" si="46"/>
        <v/>
      </c>
      <c r="F638" t="str">
        <f t="shared" si="47"/>
        <v/>
      </c>
      <c r="G638" t="str">
        <f t="shared" si="48"/>
        <v/>
      </c>
      <c r="H638" t="str">
        <f t="shared" si="49"/>
        <v/>
      </c>
    </row>
    <row r="639" spans="1:8">
      <c r="B639" t="s">
        <v>403</v>
      </c>
      <c r="C639" t="s">
        <v>1867</v>
      </c>
      <c r="D639" t="str">
        <f t="shared" si="45"/>
        <v/>
      </c>
      <c r="E639" t="str">
        <f t="shared" si="46"/>
        <v/>
      </c>
      <c r="F639" t="str">
        <f t="shared" si="47"/>
        <v/>
      </c>
      <c r="G639" t="str">
        <f t="shared" si="48"/>
        <v/>
      </c>
      <c r="H639" t="str">
        <f t="shared" si="49"/>
        <v/>
      </c>
    </row>
    <row r="640" spans="1:8">
      <c r="C640" t="s">
        <v>402</v>
      </c>
      <c r="D640" t="str">
        <f t="shared" si="45"/>
        <v/>
      </c>
      <c r="E640" t="str">
        <f t="shared" si="46"/>
        <v/>
      </c>
      <c r="F640" t="str">
        <f t="shared" si="47"/>
        <v/>
      </c>
      <c r="G640" t="str">
        <f t="shared" si="48"/>
        <v/>
      </c>
      <c r="H640" t="str">
        <f t="shared" si="49"/>
        <v/>
      </c>
    </row>
    <row r="641" spans="1:8">
      <c r="D641" t="str">
        <f t="shared" si="45"/>
        <v/>
      </c>
      <c r="E641" t="str">
        <f t="shared" si="46"/>
        <v/>
      </c>
      <c r="F641" t="str">
        <f t="shared" si="47"/>
        <v/>
      </c>
      <c r="G641" t="str">
        <f t="shared" si="48"/>
        <v/>
      </c>
      <c r="H641" t="str">
        <f t="shared" si="49"/>
        <v/>
      </c>
    </row>
    <row r="642" spans="1:8">
      <c r="D642" t="str">
        <f t="shared" si="45"/>
        <v/>
      </c>
      <c r="E642" t="str">
        <f t="shared" si="46"/>
        <v/>
      </c>
      <c r="F642" t="str">
        <f t="shared" si="47"/>
        <v/>
      </c>
      <c r="G642" t="str">
        <f t="shared" si="48"/>
        <v/>
      </c>
      <c r="H642" t="str">
        <f t="shared" si="49"/>
        <v/>
      </c>
    </row>
    <row r="643" spans="1:8">
      <c r="D643" t="str">
        <f t="shared" ref="D643:D706" si="50">IF(AND(A643&lt;&gt;"",A644&lt;&gt;"",A645=""),"x","")</f>
        <v/>
      </c>
      <c r="E643" t="str">
        <f t="shared" ref="E643:E706" si="51">IF($D643="x",A643,"")</f>
        <v/>
      </c>
      <c r="F643" t="str">
        <f t="shared" ref="F643:F706" si="52">IF($D643="x",A644,"")</f>
        <v/>
      </c>
      <c r="G643" t="str">
        <f t="shared" ref="G643:G706" si="53">IF($D643="x",B643,"")</f>
        <v/>
      </c>
      <c r="H643" t="str">
        <f t="shared" ref="H643:H706" si="54">IF($D643="x",C646,"")</f>
        <v/>
      </c>
    </row>
    <row r="644" spans="1:8">
      <c r="C644" t="s">
        <v>86</v>
      </c>
      <c r="D644" t="str">
        <f t="shared" si="50"/>
        <v/>
      </c>
      <c r="E644" t="str">
        <f t="shared" si="51"/>
        <v/>
      </c>
      <c r="F644" t="str">
        <f t="shared" si="52"/>
        <v/>
      </c>
      <c r="G644" t="str">
        <f t="shared" si="53"/>
        <v/>
      </c>
      <c r="H644" t="str">
        <f t="shared" si="54"/>
        <v/>
      </c>
    </row>
    <row r="645" spans="1:8">
      <c r="A645" t="s">
        <v>76</v>
      </c>
      <c r="B645" t="s">
        <v>138</v>
      </c>
      <c r="C645" t="s">
        <v>406</v>
      </c>
      <c r="D645" t="str">
        <f t="shared" si="50"/>
        <v>x</v>
      </c>
      <c r="E645" t="str">
        <f t="shared" si="51"/>
        <v>New</v>
      </c>
      <c r="F645" t="str">
        <f t="shared" si="52"/>
        <v>Sealed</v>
      </c>
      <c r="G645" t="str">
        <f t="shared" si="53"/>
        <v>BL19002 Antique Fire Engine</v>
      </c>
      <c r="H645" t="str">
        <f t="shared" si="54"/>
        <v>(US $450.00)</v>
      </c>
    </row>
    <row r="646" spans="1:8">
      <c r="A646" t="s">
        <v>77</v>
      </c>
      <c r="B646" t="s">
        <v>405</v>
      </c>
      <c r="C646" t="s">
        <v>1796</v>
      </c>
      <c r="D646" t="str">
        <f t="shared" si="50"/>
        <v/>
      </c>
      <c r="E646" t="str">
        <f t="shared" si="51"/>
        <v/>
      </c>
      <c r="F646" t="str">
        <f t="shared" si="52"/>
        <v/>
      </c>
      <c r="G646" t="str">
        <f t="shared" si="53"/>
        <v/>
      </c>
      <c r="H646" t="str">
        <f t="shared" si="54"/>
        <v/>
      </c>
    </row>
    <row r="647" spans="1:8">
      <c r="B647" t="s">
        <v>140</v>
      </c>
      <c r="C647" t="s">
        <v>1867</v>
      </c>
      <c r="D647" t="str">
        <f t="shared" si="50"/>
        <v/>
      </c>
      <c r="E647" t="str">
        <f t="shared" si="51"/>
        <v/>
      </c>
      <c r="F647" t="str">
        <f t="shared" si="52"/>
        <v/>
      </c>
      <c r="G647" t="str">
        <f t="shared" si="53"/>
        <v/>
      </c>
      <c r="H647" t="str">
        <f t="shared" si="54"/>
        <v/>
      </c>
    </row>
    <row r="648" spans="1:8">
      <c r="B648" t="s">
        <v>338</v>
      </c>
      <c r="C648" t="s">
        <v>402</v>
      </c>
      <c r="D648" t="str">
        <f t="shared" si="50"/>
        <v/>
      </c>
      <c r="E648" t="str">
        <f t="shared" si="51"/>
        <v/>
      </c>
      <c r="F648" t="str">
        <f t="shared" si="52"/>
        <v/>
      </c>
      <c r="G648" t="str">
        <f t="shared" si="53"/>
        <v/>
      </c>
      <c r="H648" t="str">
        <f t="shared" si="54"/>
        <v/>
      </c>
    </row>
    <row r="649" spans="1:8">
      <c r="D649" t="str">
        <f t="shared" si="50"/>
        <v/>
      </c>
      <c r="E649" t="str">
        <f t="shared" si="51"/>
        <v/>
      </c>
      <c r="F649" t="str">
        <f t="shared" si="52"/>
        <v/>
      </c>
      <c r="G649" t="str">
        <f t="shared" si="53"/>
        <v/>
      </c>
      <c r="H649" t="str">
        <f t="shared" si="54"/>
        <v/>
      </c>
    </row>
    <row r="650" spans="1:8">
      <c r="D650" t="str">
        <f t="shared" si="50"/>
        <v/>
      </c>
      <c r="E650" t="str">
        <f t="shared" si="51"/>
        <v/>
      </c>
      <c r="F650" t="str">
        <f t="shared" si="52"/>
        <v/>
      </c>
      <c r="G650" t="str">
        <f t="shared" si="53"/>
        <v/>
      </c>
      <c r="H650" t="str">
        <f t="shared" si="54"/>
        <v/>
      </c>
    </row>
    <row r="651" spans="1:8">
      <c r="D651" t="str">
        <f t="shared" si="50"/>
        <v/>
      </c>
      <c r="E651" t="str">
        <f t="shared" si="51"/>
        <v/>
      </c>
      <c r="F651" t="str">
        <f t="shared" si="52"/>
        <v/>
      </c>
      <c r="G651" t="str">
        <f t="shared" si="53"/>
        <v/>
      </c>
      <c r="H651" t="str">
        <f t="shared" si="54"/>
        <v/>
      </c>
    </row>
    <row r="652" spans="1:8">
      <c r="C652" t="s">
        <v>86</v>
      </c>
      <c r="D652" t="str">
        <f t="shared" si="50"/>
        <v/>
      </c>
      <c r="E652" t="str">
        <f t="shared" si="51"/>
        <v/>
      </c>
      <c r="F652" t="str">
        <f t="shared" si="52"/>
        <v/>
      </c>
      <c r="G652" t="str">
        <f t="shared" si="53"/>
        <v/>
      </c>
      <c r="H652" t="str">
        <f t="shared" si="54"/>
        <v/>
      </c>
    </row>
    <row r="653" spans="1:8">
      <c r="A653" t="s">
        <v>76</v>
      </c>
      <c r="B653" t="s">
        <v>131</v>
      </c>
      <c r="C653" t="s">
        <v>407</v>
      </c>
      <c r="D653" t="str">
        <f t="shared" si="50"/>
        <v>x</v>
      </c>
      <c r="E653" t="str">
        <f t="shared" si="51"/>
        <v>New</v>
      </c>
      <c r="F653" t="str">
        <f t="shared" si="52"/>
        <v>Sealed</v>
      </c>
      <c r="G653" t="str">
        <f t="shared" si="53"/>
        <v>910033 Old Train Engine Shed</v>
      </c>
      <c r="H653" t="str">
        <f t="shared" si="54"/>
        <v>(US $450.00)</v>
      </c>
    </row>
    <row r="654" spans="1:8">
      <c r="A654" t="s">
        <v>77</v>
      </c>
      <c r="B654" t="s">
        <v>133</v>
      </c>
      <c r="C654" t="s">
        <v>1796</v>
      </c>
      <c r="D654" t="str">
        <f t="shared" si="50"/>
        <v/>
      </c>
      <c r="E654" t="str">
        <f t="shared" si="51"/>
        <v/>
      </c>
      <c r="F654" t="str">
        <f t="shared" si="52"/>
        <v/>
      </c>
      <c r="G654" t="str">
        <f t="shared" si="53"/>
        <v/>
      </c>
      <c r="H654" t="str">
        <f t="shared" si="54"/>
        <v/>
      </c>
    </row>
    <row r="655" spans="1:8">
      <c r="B655" t="s">
        <v>141</v>
      </c>
      <c r="C655" t="s">
        <v>1867</v>
      </c>
      <c r="D655" t="str">
        <f t="shared" si="50"/>
        <v/>
      </c>
      <c r="E655" t="str">
        <f t="shared" si="51"/>
        <v/>
      </c>
      <c r="F655" t="str">
        <f t="shared" si="52"/>
        <v/>
      </c>
      <c r="G655" t="str">
        <f t="shared" si="53"/>
        <v/>
      </c>
      <c r="H655" t="str">
        <f t="shared" si="54"/>
        <v/>
      </c>
    </row>
    <row r="656" spans="1:8">
      <c r="C656" t="s">
        <v>402</v>
      </c>
      <c r="D656" t="str">
        <f t="shared" si="50"/>
        <v/>
      </c>
      <c r="E656" t="str">
        <f t="shared" si="51"/>
        <v/>
      </c>
      <c r="F656" t="str">
        <f t="shared" si="52"/>
        <v/>
      </c>
      <c r="G656" t="str">
        <f t="shared" si="53"/>
        <v/>
      </c>
      <c r="H656" t="str">
        <f t="shared" si="54"/>
        <v/>
      </c>
    </row>
    <row r="657" spans="1:8">
      <c r="D657" t="str">
        <f t="shared" si="50"/>
        <v/>
      </c>
      <c r="E657" t="str">
        <f t="shared" si="51"/>
        <v/>
      </c>
      <c r="F657" t="str">
        <f t="shared" si="52"/>
        <v/>
      </c>
      <c r="G657" t="str">
        <f t="shared" si="53"/>
        <v/>
      </c>
      <c r="H657" t="str">
        <f t="shared" si="54"/>
        <v/>
      </c>
    </row>
    <row r="658" spans="1:8">
      <c r="D658" t="str">
        <f t="shared" si="50"/>
        <v/>
      </c>
      <c r="E658" t="str">
        <f t="shared" si="51"/>
        <v/>
      </c>
      <c r="F658" t="str">
        <f t="shared" si="52"/>
        <v/>
      </c>
      <c r="G658" t="str">
        <f t="shared" si="53"/>
        <v/>
      </c>
      <c r="H658" t="str">
        <f t="shared" si="54"/>
        <v/>
      </c>
    </row>
    <row r="659" spans="1:8">
      <c r="D659" t="str">
        <f t="shared" si="50"/>
        <v/>
      </c>
      <c r="E659" t="str">
        <f t="shared" si="51"/>
        <v/>
      </c>
      <c r="F659" t="str">
        <f t="shared" si="52"/>
        <v/>
      </c>
      <c r="G659" t="str">
        <f t="shared" si="53"/>
        <v/>
      </c>
      <c r="H659" t="str">
        <f t="shared" si="54"/>
        <v/>
      </c>
    </row>
    <row r="660" spans="1:8">
      <c r="C660" t="s">
        <v>86</v>
      </c>
      <c r="D660" t="str">
        <f t="shared" si="50"/>
        <v/>
      </c>
      <c r="E660" t="str">
        <f t="shared" si="51"/>
        <v/>
      </c>
      <c r="F660" t="str">
        <f t="shared" si="52"/>
        <v/>
      </c>
      <c r="G660" t="str">
        <f t="shared" si="53"/>
        <v/>
      </c>
      <c r="H660" t="str">
        <f t="shared" si="54"/>
        <v/>
      </c>
    </row>
    <row r="661" spans="1:8">
      <c r="A661" t="s">
        <v>76</v>
      </c>
      <c r="B661" t="s">
        <v>131</v>
      </c>
      <c r="C661" t="s">
        <v>408</v>
      </c>
      <c r="D661" t="str">
        <f t="shared" si="50"/>
        <v>x</v>
      </c>
      <c r="E661" t="str">
        <f t="shared" si="51"/>
        <v>New</v>
      </c>
      <c r="F661" t="str">
        <f t="shared" si="52"/>
        <v>Sealed</v>
      </c>
      <c r="G661" t="str">
        <f t="shared" si="53"/>
        <v>910033 Old Train Engine Shed</v>
      </c>
      <c r="H661" t="str">
        <f t="shared" si="54"/>
        <v>(US $450.00)</v>
      </c>
    </row>
    <row r="662" spans="1:8">
      <c r="A662" t="s">
        <v>77</v>
      </c>
      <c r="B662" t="s">
        <v>133</v>
      </c>
      <c r="C662" t="s">
        <v>1796</v>
      </c>
      <c r="D662" t="str">
        <f t="shared" si="50"/>
        <v/>
      </c>
      <c r="E662" t="str">
        <f t="shared" si="51"/>
        <v/>
      </c>
      <c r="F662" t="str">
        <f t="shared" si="52"/>
        <v/>
      </c>
      <c r="G662" t="str">
        <f t="shared" si="53"/>
        <v/>
      </c>
      <c r="H662" t="str">
        <f t="shared" si="54"/>
        <v/>
      </c>
    </row>
    <row r="663" spans="1:8">
      <c r="B663" t="s">
        <v>141</v>
      </c>
      <c r="C663" t="s">
        <v>1867</v>
      </c>
      <c r="D663" t="str">
        <f t="shared" si="50"/>
        <v/>
      </c>
      <c r="E663" t="str">
        <f t="shared" si="51"/>
        <v/>
      </c>
      <c r="F663" t="str">
        <f t="shared" si="52"/>
        <v/>
      </c>
      <c r="G663" t="str">
        <f t="shared" si="53"/>
        <v/>
      </c>
      <c r="H663" t="str">
        <f t="shared" si="54"/>
        <v/>
      </c>
    </row>
    <row r="664" spans="1:8">
      <c r="C664" t="s">
        <v>402</v>
      </c>
      <c r="D664" t="str">
        <f t="shared" si="50"/>
        <v/>
      </c>
      <c r="E664" t="str">
        <f t="shared" si="51"/>
        <v/>
      </c>
      <c r="F664" t="str">
        <f t="shared" si="52"/>
        <v/>
      </c>
      <c r="G664" t="str">
        <f t="shared" si="53"/>
        <v/>
      </c>
      <c r="H664" t="str">
        <f t="shared" si="54"/>
        <v/>
      </c>
    </row>
    <row r="665" spans="1:8">
      <c r="D665" t="str">
        <f t="shared" si="50"/>
        <v/>
      </c>
      <c r="E665" t="str">
        <f t="shared" si="51"/>
        <v/>
      </c>
      <c r="F665" t="str">
        <f t="shared" si="52"/>
        <v/>
      </c>
      <c r="G665" t="str">
        <f t="shared" si="53"/>
        <v/>
      </c>
      <c r="H665" t="str">
        <f t="shared" si="54"/>
        <v/>
      </c>
    </row>
    <row r="666" spans="1:8">
      <c r="D666" t="str">
        <f t="shared" si="50"/>
        <v/>
      </c>
      <c r="E666" t="str">
        <f t="shared" si="51"/>
        <v/>
      </c>
      <c r="F666" t="str">
        <f t="shared" si="52"/>
        <v/>
      </c>
      <c r="G666" t="str">
        <f t="shared" si="53"/>
        <v/>
      </c>
      <c r="H666" t="str">
        <f t="shared" si="54"/>
        <v/>
      </c>
    </row>
    <row r="667" spans="1:8">
      <c r="D667" t="str">
        <f t="shared" si="50"/>
        <v/>
      </c>
      <c r="E667" t="str">
        <f t="shared" si="51"/>
        <v/>
      </c>
      <c r="F667" t="str">
        <f t="shared" si="52"/>
        <v/>
      </c>
      <c r="G667" t="str">
        <f t="shared" si="53"/>
        <v/>
      </c>
      <c r="H667" t="str">
        <f t="shared" si="54"/>
        <v/>
      </c>
    </row>
    <row r="668" spans="1:8">
      <c r="C668" t="s">
        <v>86</v>
      </c>
      <c r="D668" t="str">
        <f t="shared" si="50"/>
        <v/>
      </c>
      <c r="E668" t="str">
        <f t="shared" si="51"/>
        <v/>
      </c>
      <c r="F668" t="str">
        <f t="shared" si="52"/>
        <v/>
      </c>
      <c r="G668" t="str">
        <f t="shared" si="53"/>
        <v/>
      </c>
      <c r="H668" t="str">
        <f t="shared" si="54"/>
        <v/>
      </c>
    </row>
    <row r="669" spans="1:8">
      <c r="A669" t="s">
        <v>117</v>
      </c>
      <c r="B669" t="s">
        <v>409</v>
      </c>
      <c r="C669" t="s">
        <v>411</v>
      </c>
      <c r="D669" t="str">
        <f t="shared" si="50"/>
        <v>x</v>
      </c>
      <c r="E669" t="str">
        <f t="shared" si="51"/>
        <v>Used</v>
      </c>
      <c r="F669" t="str">
        <f t="shared" si="52"/>
        <v>Complete</v>
      </c>
      <c r="G669" t="str">
        <f t="shared" si="53"/>
        <v>10027 Train Engine Shed [ more ]</v>
      </c>
      <c r="H669" t="str">
        <f t="shared" si="54"/>
        <v>(US $448.94)</v>
      </c>
    </row>
    <row r="670" spans="1:8">
      <c r="A670" t="s">
        <v>87</v>
      </c>
      <c r="B670" t="s">
        <v>154</v>
      </c>
      <c r="C670" t="s">
        <v>1796</v>
      </c>
      <c r="D670" t="str">
        <f t="shared" si="50"/>
        <v/>
      </c>
      <c r="E670" t="str">
        <f t="shared" si="51"/>
        <v/>
      </c>
      <c r="F670" t="str">
        <f t="shared" si="52"/>
        <v/>
      </c>
      <c r="G670" t="str">
        <f t="shared" si="53"/>
        <v/>
      </c>
      <c r="H670" t="str">
        <f t="shared" si="54"/>
        <v/>
      </c>
    </row>
    <row r="671" spans="1:8">
      <c r="B671" t="s">
        <v>410</v>
      </c>
      <c r="C671" t="s">
        <v>1868</v>
      </c>
      <c r="D671" t="str">
        <f t="shared" si="50"/>
        <v/>
      </c>
      <c r="E671" t="str">
        <f t="shared" si="51"/>
        <v/>
      </c>
      <c r="F671" t="str">
        <f t="shared" si="52"/>
        <v/>
      </c>
      <c r="G671" t="str">
        <f t="shared" si="53"/>
        <v/>
      </c>
      <c r="H671" t="str">
        <f t="shared" si="54"/>
        <v/>
      </c>
    </row>
    <row r="672" spans="1:8">
      <c r="C672" t="s">
        <v>413</v>
      </c>
      <c r="D672" t="str">
        <f t="shared" si="50"/>
        <v/>
      </c>
      <c r="E672" t="str">
        <f t="shared" si="51"/>
        <v/>
      </c>
      <c r="F672" t="str">
        <f t="shared" si="52"/>
        <v/>
      </c>
      <c r="G672" t="str">
        <f t="shared" si="53"/>
        <v/>
      </c>
      <c r="H672" t="str">
        <f t="shared" si="54"/>
        <v/>
      </c>
    </row>
    <row r="673" spans="1:8">
      <c r="D673" t="str">
        <f t="shared" si="50"/>
        <v/>
      </c>
      <c r="E673" t="str">
        <f t="shared" si="51"/>
        <v/>
      </c>
      <c r="F673" t="str">
        <f t="shared" si="52"/>
        <v/>
      </c>
      <c r="G673" t="str">
        <f t="shared" si="53"/>
        <v/>
      </c>
      <c r="H673" t="str">
        <f t="shared" si="54"/>
        <v/>
      </c>
    </row>
    <row r="674" spans="1:8">
      <c r="D674" t="str">
        <f t="shared" si="50"/>
        <v/>
      </c>
      <c r="E674" t="str">
        <f t="shared" si="51"/>
        <v/>
      </c>
      <c r="F674" t="str">
        <f t="shared" si="52"/>
        <v/>
      </c>
      <c r="G674" t="str">
        <f t="shared" si="53"/>
        <v/>
      </c>
      <c r="H674" t="str">
        <f t="shared" si="54"/>
        <v/>
      </c>
    </row>
    <row r="675" spans="1:8">
      <c r="D675" t="str">
        <f t="shared" si="50"/>
        <v/>
      </c>
      <c r="E675" t="str">
        <f t="shared" si="51"/>
        <v/>
      </c>
      <c r="F675" t="str">
        <f t="shared" si="52"/>
        <v/>
      </c>
      <c r="G675" t="str">
        <f t="shared" si="53"/>
        <v/>
      </c>
      <c r="H675" t="str">
        <f t="shared" si="54"/>
        <v/>
      </c>
    </row>
    <row r="676" spans="1:8">
      <c r="C676" t="s">
        <v>86</v>
      </c>
      <c r="D676" t="str">
        <f t="shared" si="50"/>
        <v/>
      </c>
      <c r="E676" t="str">
        <f t="shared" si="51"/>
        <v/>
      </c>
      <c r="F676" t="str">
        <f t="shared" si="52"/>
        <v/>
      </c>
      <c r="G676" t="str">
        <f t="shared" si="53"/>
        <v/>
      </c>
      <c r="H676" t="str">
        <f t="shared" si="54"/>
        <v/>
      </c>
    </row>
    <row r="677" spans="1:8">
      <c r="A677" t="s">
        <v>76</v>
      </c>
      <c r="B677" t="s">
        <v>152</v>
      </c>
      <c r="C677" t="s">
        <v>415</v>
      </c>
      <c r="D677" t="str">
        <f t="shared" si="50"/>
        <v>x</v>
      </c>
      <c r="E677" t="str">
        <f t="shared" si="51"/>
        <v>New</v>
      </c>
      <c r="F677" t="str">
        <f t="shared" si="52"/>
        <v>Sealed</v>
      </c>
      <c r="G677" t="str">
        <f t="shared" si="53"/>
        <v>10027 Train Engine Shed</v>
      </c>
      <c r="H677" t="str">
        <f t="shared" si="54"/>
        <v>(US $445.00)</v>
      </c>
    </row>
    <row r="678" spans="1:8">
      <c r="A678" t="s">
        <v>77</v>
      </c>
      <c r="B678" t="s">
        <v>414</v>
      </c>
      <c r="C678" t="s">
        <v>1796</v>
      </c>
      <c r="D678" t="str">
        <f t="shared" si="50"/>
        <v/>
      </c>
      <c r="E678" t="str">
        <f t="shared" si="51"/>
        <v/>
      </c>
      <c r="F678" t="str">
        <f t="shared" si="52"/>
        <v/>
      </c>
      <c r="G678" t="str">
        <f t="shared" si="53"/>
        <v/>
      </c>
      <c r="H678" t="str">
        <f t="shared" si="54"/>
        <v/>
      </c>
    </row>
    <row r="679" spans="1:8">
      <c r="B679" t="s">
        <v>154</v>
      </c>
      <c r="C679" t="s">
        <v>1869</v>
      </c>
      <c r="D679" t="str">
        <f t="shared" si="50"/>
        <v/>
      </c>
      <c r="E679" t="str">
        <f t="shared" si="51"/>
        <v/>
      </c>
      <c r="F679" t="str">
        <f t="shared" si="52"/>
        <v/>
      </c>
      <c r="G679" t="str">
        <f t="shared" si="53"/>
        <v/>
      </c>
      <c r="H679" t="str">
        <f t="shared" si="54"/>
        <v/>
      </c>
    </row>
    <row r="680" spans="1:8">
      <c r="B680" t="s">
        <v>141</v>
      </c>
      <c r="C680" t="s">
        <v>417</v>
      </c>
      <c r="D680" t="str">
        <f t="shared" si="50"/>
        <v/>
      </c>
      <c r="E680" t="str">
        <f t="shared" si="51"/>
        <v/>
      </c>
      <c r="F680" t="str">
        <f t="shared" si="52"/>
        <v/>
      </c>
      <c r="G680" t="str">
        <f t="shared" si="53"/>
        <v/>
      </c>
      <c r="H680" t="str">
        <f t="shared" si="54"/>
        <v/>
      </c>
    </row>
    <row r="681" spans="1:8">
      <c r="D681" t="str">
        <f t="shared" si="50"/>
        <v/>
      </c>
      <c r="E681" t="str">
        <f t="shared" si="51"/>
        <v/>
      </c>
      <c r="F681" t="str">
        <f t="shared" si="52"/>
        <v/>
      </c>
      <c r="G681" t="str">
        <f t="shared" si="53"/>
        <v/>
      </c>
      <c r="H681" t="str">
        <f t="shared" si="54"/>
        <v/>
      </c>
    </row>
    <row r="682" spans="1:8">
      <c r="D682" t="str">
        <f t="shared" si="50"/>
        <v/>
      </c>
      <c r="E682" t="str">
        <f t="shared" si="51"/>
        <v/>
      </c>
      <c r="F682" t="str">
        <f t="shared" si="52"/>
        <v/>
      </c>
      <c r="G682" t="str">
        <f t="shared" si="53"/>
        <v/>
      </c>
      <c r="H682" t="str">
        <f t="shared" si="54"/>
        <v/>
      </c>
    </row>
    <row r="683" spans="1:8">
      <c r="D683" t="str">
        <f t="shared" si="50"/>
        <v/>
      </c>
      <c r="E683" t="str">
        <f t="shared" si="51"/>
        <v/>
      </c>
      <c r="F683" t="str">
        <f t="shared" si="52"/>
        <v/>
      </c>
      <c r="G683" t="str">
        <f t="shared" si="53"/>
        <v/>
      </c>
      <c r="H683" t="str">
        <f t="shared" si="54"/>
        <v/>
      </c>
    </row>
    <row r="684" spans="1:8">
      <c r="C684" t="s">
        <v>86</v>
      </c>
      <c r="D684" t="str">
        <f t="shared" si="50"/>
        <v/>
      </c>
      <c r="E684" t="str">
        <f t="shared" si="51"/>
        <v/>
      </c>
      <c r="F684" t="str">
        <f t="shared" si="52"/>
        <v/>
      </c>
      <c r="G684" t="str">
        <f t="shared" si="53"/>
        <v/>
      </c>
      <c r="H684" t="str">
        <f t="shared" si="54"/>
        <v/>
      </c>
    </row>
    <row r="685" spans="1:8">
      <c r="A685" t="s">
        <v>76</v>
      </c>
      <c r="B685" t="s">
        <v>131</v>
      </c>
      <c r="C685" t="s">
        <v>419</v>
      </c>
      <c r="D685" t="str">
        <f t="shared" si="50"/>
        <v>x</v>
      </c>
      <c r="E685" t="str">
        <f t="shared" si="51"/>
        <v>New</v>
      </c>
      <c r="F685" t="str">
        <f t="shared" si="52"/>
        <v>Sealed</v>
      </c>
      <c r="G685" t="str">
        <f t="shared" si="53"/>
        <v>910033 Old Train Engine Shed</v>
      </c>
      <c r="H685" t="str">
        <f t="shared" si="54"/>
        <v>(EUR 380.00)</v>
      </c>
    </row>
    <row r="686" spans="1:8">
      <c r="A686" t="s">
        <v>77</v>
      </c>
      <c r="B686" t="s">
        <v>418</v>
      </c>
      <c r="C686" t="s">
        <v>1796</v>
      </c>
      <c r="D686" t="str">
        <f t="shared" si="50"/>
        <v/>
      </c>
      <c r="E686" t="str">
        <f t="shared" si="51"/>
        <v/>
      </c>
      <c r="F686" t="str">
        <f t="shared" si="52"/>
        <v/>
      </c>
      <c r="G686" t="str">
        <f t="shared" si="53"/>
        <v/>
      </c>
      <c r="H686" t="str">
        <f t="shared" si="54"/>
        <v/>
      </c>
    </row>
    <row r="687" spans="1:8">
      <c r="B687" t="s">
        <v>133</v>
      </c>
      <c r="C687" t="s">
        <v>1870</v>
      </c>
      <c r="D687" t="str">
        <f t="shared" si="50"/>
        <v/>
      </c>
      <c r="E687" t="str">
        <f t="shared" si="51"/>
        <v/>
      </c>
      <c r="F687" t="str">
        <f t="shared" si="52"/>
        <v/>
      </c>
      <c r="G687" t="str">
        <f t="shared" si="53"/>
        <v/>
      </c>
      <c r="H687" t="str">
        <f t="shared" si="54"/>
        <v/>
      </c>
    </row>
    <row r="688" spans="1:8">
      <c r="B688" t="s">
        <v>201</v>
      </c>
      <c r="C688" t="s">
        <v>421</v>
      </c>
      <c r="D688" t="str">
        <f t="shared" si="50"/>
        <v/>
      </c>
      <c r="E688" t="str">
        <f t="shared" si="51"/>
        <v/>
      </c>
      <c r="F688" t="str">
        <f t="shared" si="52"/>
        <v/>
      </c>
      <c r="G688" t="str">
        <f t="shared" si="53"/>
        <v/>
      </c>
      <c r="H688" t="str">
        <f t="shared" si="54"/>
        <v/>
      </c>
    </row>
    <row r="689" spans="1:8">
      <c r="D689" t="str">
        <f t="shared" si="50"/>
        <v/>
      </c>
      <c r="E689" t="str">
        <f t="shared" si="51"/>
        <v/>
      </c>
      <c r="F689" t="str">
        <f t="shared" si="52"/>
        <v/>
      </c>
      <c r="G689" t="str">
        <f t="shared" si="53"/>
        <v/>
      </c>
      <c r="H689" t="str">
        <f t="shared" si="54"/>
        <v/>
      </c>
    </row>
    <row r="690" spans="1:8">
      <c r="D690" t="str">
        <f t="shared" si="50"/>
        <v/>
      </c>
      <c r="E690" t="str">
        <f t="shared" si="51"/>
        <v/>
      </c>
      <c r="F690" t="str">
        <f t="shared" si="52"/>
        <v/>
      </c>
      <c r="G690" t="str">
        <f t="shared" si="53"/>
        <v/>
      </c>
      <c r="H690" t="str">
        <f t="shared" si="54"/>
        <v/>
      </c>
    </row>
    <row r="691" spans="1:8">
      <c r="D691" t="str">
        <f t="shared" si="50"/>
        <v/>
      </c>
      <c r="E691" t="str">
        <f t="shared" si="51"/>
        <v/>
      </c>
      <c r="F691" t="str">
        <f t="shared" si="52"/>
        <v/>
      </c>
      <c r="G691" t="str">
        <f t="shared" si="53"/>
        <v/>
      </c>
      <c r="H691" t="str">
        <f t="shared" si="54"/>
        <v/>
      </c>
    </row>
    <row r="692" spans="1:8">
      <c r="C692" t="s">
        <v>86</v>
      </c>
      <c r="D692" t="str">
        <f t="shared" si="50"/>
        <v/>
      </c>
      <c r="E692" t="str">
        <f t="shared" si="51"/>
        <v/>
      </c>
      <c r="F692" t="str">
        <f t="shared" si="52"/>
        <v/>
      </c>
      <c r="G692" t="str">
        <f t="shared" si="53"/>
        <v/>
      </c>
      <c r="H692" t="str">
        <f t="shared" si="54"/>
        <v/>
      </c>
    </row>
    <row r="693" spans="1:8">
      <c r="A693" t="s">
        <v>76</v>
      </c>
      <c r="B693" t="s">
        <v>131</v>
      </c>
      <c r="C693" t="s">
        <v>423</v>
      </c>
      <c r="D693" t="str">
        <f t="shared" si="50"/>
        <v>x</v>
      </c>
      <c r="E693" t="str">
        <f t="shared" si="51"/>
        <v>New</v>
      </c>
      <c r="F693" t="str">
        <f t="shared" si="52"/>
        <v>Sealed</v>
      </c>
      <c r="G693" t="str">
        <f t="shared" si="53"/>
        <v>910033 Old Train Engine Shed</v>
      </c>
      <c r="H693" t="str">
        <f t="shared" si="54"/>
        <v>(EUR 379.00)</v>
      </c>
    </row>
    <row r="694" spans="1:8">
      <c r="A694" t="s">
        <v>77</v>
      </c>
      <c r="B694" t="s">
        <v>133</v>
      </c>
      <c r="C694" t="s">
        <v>1796</v>
      </c>
      <c r="D694" t="str">
        <f t="shared" si="50"/>
        <v/>
      </c>
      <c r="E694" t="str">
        <f t="shared" si="51"/>
        <v/>
      </c>
      <c r="F694" t="str">
        <f t="shared" si="52"/>
        <v/>
      </c>
      <c r="G694" t="str">
        <f t="shared" si="53"/>
        <v/>
      </c>
      <c r="H694" t="str">
        <f t="shared" si="54"/>
        <v/>
      </c>
    </row>
    <row r="695" spans="1:8">
      <c r="B695" t="s">
        <v>422</v>
      </c>
      <c r="C695" t="s">
        <v>1871</v>
      </c>
      <c r="D695" t="str">
        <f t="shared" si="50"/>
        <v/>
      </c>
      <c r="E695" t="str">
        <f t="shared" si="51"/>
        <v/>
      </c>
      <c r="F695" t="str">
        <f t="shared" si="52"/>
        <v/>
      </c>
      <c r="G695" t="str">
        <f t="shared" si="53"/>
        <v/>
      </c>
      <c r="H695" t="str">
        <f t="shared" si="54"/>
        <v/>
      </c>
    </row>
    <row r="696" spans="1:8">
      <c r="C696" t="s">
        <v>425</v>
      </c>
      <c r="D696" t="str">
        <f t="shared" si="50"/>
        <v/>
      </c>
      <c r="E696" t="str">
        <f t="shared" si="51"/>
        <v/>
      </c>
      <c r="F696" t="str">
        <f t="shared" si="52"/>
        <v/>
      </c>
      <c r="G696" t="str">
        <f t="shared" si="53"/>
        <v/>
      </c>
      <c r="H696" t="str">
        <f t="shared" si="54"/>
        <v/>
      </c>
    </row>
    <row r="697" spans="1:8">
      <c r="D697" t="str">
        <f t="shared" si="50"/>
        <v/>
      </c>
      <c r="E697" t="str">
        <f t="shared" si="51"/>
        <v/>
      </c>
      <c r="F697" t="str">
        <f t="shared" si="52"/>
        <v/>
      </c>
      <c r="G697" t="str">
        <f t="shared" si="53"/>
        <v/>
      </c>
      <c r="H697" t="str">
        <f t="shared" si="54"/>
        <v/>
      </c>
    </row>
    <row r="698" spans="1:8">
      <c r="D698" t="str">
        <f t="shared" si="50"/>
        <v/>
      </c>
      <c r="E698" t="str">
        <f t="shared" si="51"/>
        <v/>
      </c>
      <c r="F698" t="str">
        <f t="shared" si="52"/>
        <v/>
      </c>
      <c r="G698" t="str">
        <f t="shared" si="53"/>
        <v/>
      </c>
      <c r="H698" t="str">
        <f t="shared" si="54"/>
        <v/>
      </c>
    </row>
    <row r="699" spans="1:8">
      <c r="D699" t="str">
        <f t="shared" si="50"/>
        <v/>
      </c>
      <c r="E699" t="str">
        <f t="shared" si="51"/>
        <v/>
      </c>
      <c r="F699" t="str">
        <f t="shared" si="52"/>
        <v/>
      </c>
      <c r="G699" t="str">
        <f t="shared" si="53"/>
        <v/>
      </c>
      <c r="H699" t="str">
        <f t="shared" si="54"/>
        <v/>
      </c>
    </row>
    <row r="700" spans="1:8">
      <c r="C700" t="s">
        <v>86</v>
      </c>
      <c r="D700" t="str">
        <f t="shared" si="50"/>
        <v/>
      </c>
      <c r="E700" t="str">
        <f t="shared" si="51"/>
        <v/>
      </c>
      <c r="F700" t="str">
        <f t="shared" si="52"/>
        <v/>
      </c>
      <c r="G700" t="str">
        <f t="shared" si="53"/>
        <v/>
      </c>
      <c r="H700" t="str">
        <f t="shared" si="54"/>
        <v/>
      </c>
    </row>
    <row r="701" spans="1:8">
      <c r="A701" t="s">
        <v>76</v>
      </c>
      <c r="B701" t="s">
        <v>426</v>
      </c>
      <c r="C701" t="s">
        <v>429</v>
      </c>
      <c r="D701" t="str">
        <f t="shared" si="50"/>
        <v>x</v>
      </c>
      <c r="E701" t="str">
        <f t="shared" si="51"/>
        <v>New</v>
      </c>
      <c r="F701" t="str">
        <f t="shared" si="52"/>
        <v>Sealed</v>
      </c>
      <c r="G701" t="str">
        <f t="shared" si="53"/>
        <v>KT405 Small Train Engine with Tender Black</v>
      </c>
      <c r="H701" t="str">
        <f t="shared" si="54"/>
        <v>(PLN 1,600.00)</v>
      </c>
    </row>
    <row r="702" spans="1:8">
      <c r="A702" t="s">
        <v>77</v>
      </c>
      <c r="B702" t="s">
        <v>427</v>
      </c>
      <c r="C702" t="s">
        <v>1796</v>
      </c>
      <c r="D702" t="str">
        <f t="shared" si="50"/>
        <v/>
      </c>
      <c r="E702" t="str">
        <f t="shared" si="51"/>
        <v/>
      </c>
      <c r="F702" t="str">
        <f t="shared" si="52"/>
        <v/>
      </c>
      <c r="G702" t="str">
        <f t="shared" si="53"/>
        <v/>
      </c>
      <c r="H702" t="str">
        <f t="shared" si="54"/>
        <v/>
      </c>
    </row>
    <row r="703" spans="1:8">
      <c r="B703" t="s">
        <v>428</v>
      </c>
      <c r="C703" t="s">
        <v>1872</v>
      </c>
      <c r="D703" t="str">
        <f t="shared" si="50"/>
        <v/>
      </c>
      <c r="E703" t="str">
        <f t="shared" si="51"/>
        <v/>
      </c>
      <c r="F703" t="str">
        <f t="shared" si="52"/>
        <v/>
      </c>
      <c r="G703" t="str">
        <f t="shared" si="53"/>
        <v/>
      </c>
      <c r="H703" t="str">
        <f t="shared" si="54"/>
        <v/>
      </c>
    </row>
    <row r="704" spans="1:8">
      <c r="C704" t="s">
        <v>431</v>
      </c>
      <c r="D704" t="str">
        <f t="shared" si="50"/>
        <v/>
      </c>
      <c r="E704" t="str">
        <f t="shared" si="51"/>
        <v/>
      </c>
      <c r="F704" t="str">
        <f t="shared" si="52"/>
        <v/>
      </c>
      <c r="G704" t="str">
        <f t="shared" si="53"/>
        <v/>
      </c>
      <c r="H704" t="str">
        <f t="shared" si="54"/>
        <v/>
      </c>
    </row>
    <row r="705" spans="1:8">
      <c r="D705" t="str">
        <f t="shared" si="50"/>
        <v/>
      </c>
      <c r="E705" t="str">
        <f t="shared" si="51"/>
        <v/>
      </c>
      <c r="F705" t="str">
        <f t="shared" si="52"/>
        <v/>
      </c>
      <c r="G705" t="str">
        <f t="shared" si="53"/>
        <v/>
      </c>
      <c r="H705" t="str">
        <f t="shared" si="54"/>
        <v/>
      </c>
    </row>
    <row r="706" spans="1:8">
      <c r="D706" t="str">
        <f t="shared" si="50"/>
        <v/>
      </c>
      <c r="E706" t="str">
        <f t="shared" si="51"/>
        <v/>
      </c>
      <c r="F706" t="str">
        <f t="shared" si="52"/>
        <v/>
      </c>
      <c r="G706" t="str">
        <f t="shared" si="53"/>
        <v/>
      </c>
      <c r="H706" t="str">
        <f t="shared" si="54"/>
        <v/>
      </c>
    </row>
    <row r="707" spans="1:8">
      <c r="D707" t="str">
        <f t="shared" ref="D707:D770" si="55">IF(AND(A707&lt;&gt;"",A708&lt;&gt;"",A709=""),"x","")</f>
        <v/>
      </c>
      <c r="E707" t="str">
        <f t="shared" ref="E707:E770" si="56">IF($D707="x",A707,"")</f>
        <v/>
      </c>
      <c r="F707" t="str">
        <f t="shared" ref="F707:F770" si="57">IF($D707="x",A708,"")</f>
        <v/>
      </c>
      <c r="G707" t="str">
        <f t="shared" ref="G707:G770" si="58">IF($D707="x",B707,"")</f>
        <v/>
      </c>
      <c r="H707" t="str">
        <f t="shared" ref="H707:H770" si="59">IF($D707="x",C710,"")</f>
        <v/>
      </c>
    </row>
    <row r="708" spans="1:8">
      <c r="C708" t="s">
        <v>86</v>
      </c>
      <c r="D708" t="str">
        <f t="shared" si="55"/>
        <v/>
      </c>
      <c r="E708" t="str">
        <f t="shared" si="56"/>
        <v/>
      </c>
      <c r="F708" t="str">
        <f t="shared" si="57"/>
        <v/>
      </c>
      <c r="G708" t="str">
        <f t="shared" si="58"/>
        <v/>
      </c>
      <c r="H708" t="str">
        <f t="shared" si="59"/>
        <v/>
      </c>
    </row>
    <row r="709" spans="1:8">
      <c r="A709" t="s">
        <v>76</v>
      </c>
      <c r="B709" t="s">
        <v>131</v>
      </c>
      <c r="C709" t="s">
        <v>434</v>
      </c>
      <c r="D709" t="str">
        <f t="shared" si="55"/>
        <v>x</v>
      </c>
      <c r="E709" t="str">
        <f t="shared" si="56"/>
        <v>New</v>
      </c>
      <c r="F709" t="str">
        <f t="shared" si="57"/>
        <v>Sealed</v>
      </c>
      <c r="G709" t="str">
        <f t="shared" si="58"/>
        <v>910033 Old Train Engine Shed</v>
      </c>
      <c r="H709" t="str">
        <f t="shared" si="59"/>
        <v>(EUR 371.00)</v>
      </c>
    </row>
    <row r="710" spans="1:8">
      <c r="A710" t="s">
        <v>77</v>
      </c>
      <c r="B710" t="s">
        <v>432</v>
      </c>
      <c r="C710" t="s">
        <v>1826</v>
      </c>
      <c r="D710" t="str">
        <f t="shared" si="55"/>
        <v/>
      </c>
      <c r="E710" t="str">
        <f t="shared" si="56"/>
        <v/>
      </c>
      <c r="F710" t="str">
        <f t="shared" si="57"/>
        <v/>
      </c>
      <c r="G710" t="str">
        <f t="shared" si="58"/>
        <v/>
      </c>
      <c r="H710" t="str">
        <f t="shared" si="59"/>
        <v/>
      </c>
    </row>
    <row r="711" spans="1:8">
      <c r="B711" t="s">
        <v>133</v>
      </c>
      <c r="C711" t="s">
        <v>1873</v>
      </c>
      <c r="D711" t="str">
        <f t="shared" si="55"/>
        <v/>
      </c>
      <c r="E711" t="str">
        <f t="shared" si="56"/>
        <v/>
      </c>
      <c r="F711" t="str">
        <f t="shared" si="57"/>
        <v/>
      </c>
      <c r="G711" t="str">
        <f t="shared" si="58"/>
        <v/>
      </c>
      <c r="H711" t="str">
        <f t="shared" si="59"/>
        <v/>
      </c>
    </row>
    <row r="712" spans="1:8">
      <c r="B712" t="s">
        <v>433</v>
      </c>
      <c r="C712" t="s">
        <v>436</v>
      </c>
      <c r="D712" t="str">
        <f t="shared" si="55"/>
        <v/>
      </c>
      <c r="E712" t="str">
        <f t="shared" si="56"/>
        <v/>
      </c>
      <c r="F712" t="str">
        <f t="shared" si="57"/>
        <v/>
      </c>
      <c r="G712" t="str">
        <f t="shared" si="58"/>
        <v/>
      </c>
      <c r="H712" t="str">
        <f t="shared" si="59"/>
        <v/>
      </c>
    </row>
    <row r="713" spans="1:8">
      <c r="D713" t="str">
        <f t="shared" si="55"/>
        <v/>
      </c>
      <c r="E713" t="str">
        <f t="shared" si="56"/>
        <v/>
      </c>
      <c r="F713" t="str">
        <f t="shared" si="57"/>
        <v/>
      </c>
      <c r="G713" t="str">
        <f t="shared" si="58"/>
        <v/>
      </c>
      <c r="H713" t="str">
        <f t="shared" si="59"/>
        <v/>
      </c>
    </row>
    <row r="714" spans="1:8">
      <c r="D714" t="str">
        <f t="shared" si="55"/>
        <v/>
      </c>
      <c r="E714" t="str">
        <f t="shared" si="56"/>
        <v/>
      </c>
      <c r="F714" t="str">
        <f t="shared" si="57"/>
        <v/>
      </c>
      <c r="G714" t="str">
        <f t="shared" si="58"/>
        <v/>
      </c>
      <c r="H714" t="str">
        <f t="shared" si="59"/>
        <v/>
      </c>
    </row>
    <row r="715" spans="1:8">
      <c r="D715" t="str">
        <f t="shared" si="55"/>
        <v/>
      </c>
      <c r="E715" t="str">
        <f t="shared" si="56"/>
        <v/>
      </c>
      <c r="F715" t="str">
        <f t="shared" si="57"/>
        <v/>
      </c>
      <c r="G715" t="str">
        <f t="shared" si="58"/>
        <v/>
      </c>
      <c r="H715" t="str">
        <f t="shared" si="59"/>
        <v/>
      </c>
    </row>
    <row r="716" spans="1:8">
      <c r="C716" t="s">
        <v>86</v>
      </c>
      <c r="D716" t="str">
        <f t="shared" si="55"/>
        <v/>
      </c>
      <c r="E716" t="str">
        <f t="shared" si="56"/>
        <v/>
      </c>
      <c r="F716" t="str">
        <f t="shared" si="57"/>
        <v/>
      </c>
      <c r="G716" t="str">
        <f t="shared" si="58"/>
        <v/>
      </c>
      <c r="H716" t="str">
        <f t="shared" si="59"/>
        <v/>
      </c>
    </row>
    <row r="717" spans="1:8">
      <c r="A717" t="s">
        <v>117</v>
      </c>
      <c r="B717" t="s">
        <v>152</v>
      </c>
      <c r="C717" t="s">
        <v>438</v>
      </c>
      <c r="D717" t="str">
        <f t="shared" si="55"/>
        <v>x</v>
      </c>
      <c r="E717" t="str">
        <f t="shared" si="56"/>
        <v>Used</v>
      </c>
      <c r="F717" t="str">
        <f t="shared" si="57"/>
        <v>Complete</v>
      </c>
      <c r="G717" t="str">
        <f t="shared" si="58"/>
        <v>10027 Train Engine Shed</v>
      </c>
      <c r="H717" t="str">
        <f t="shared" si="59"/>
        <v>(EUR 370.00)</v>
      </c>
    </row>
    <row r="718" spans="1:8">
      <c r="A718" t="s">
        <v>87</v>
      </c>
      <c r="B718" t="s">
        <v>437</v>
      </c>
      <c r="C718" t="s">
        <v>1796</v>
      </c>
      <c r="D718" t="str">
        <f t="shared" si="55"/>
        <v/>
      </c>
      <c r="E718" t="str">
        <f t="shared" si="56"/>
        <v/>
      </c>
      <c r="F718" t="str">
        <f t="shared" si="57"/>
        <v/>
      </c>
      <c r="G718" t="str">
        <f t="shared" si="58"/>
        <v/>
      </c>
      <c r="H718" t="str">
        <f t="shared" si="59"/>
        <v/>
      </c>
    </row>
    <row r="719" spans="1:8">
      <c r="B719" t="s">
        <v>154</v>
      </c>
      <c r="C719" t="s">
        <v>1874</v>
      </c>
      <c r="D719" t="str">
        <f t="shared" si="55"/>
        <v/>
      </c>
      <c r="E719" t="str">
        <f t="shared" si="56"/>
        <v/>
      </c>
      <c r="F719" t="str">
        <f t="shared" si="57"/>
        <v/>
      </c>
      <c r="G719" t="str">
        <f t="shared" si="58"/>
        <v/>
      </c>
      <c r="H719" t="str">
        <f t="shared" si="59"/>
        <v/>
      </c>
    </row>
    <row r="720" spans="1:8">
      <c r="B720" t="s">
        <v>373</v>
      </c>
      <c r="C720" t="s">
        <v>440</v>
      </c>
      <c r="D720" t="str">
        <f t="shared" si="55"/>
        <v/>
      </c>
      <c r="E720" t="str">
        <f t="shared" si="56"/>
        <v/>
      </c>
      <c r="F720" t="str">
        <f t="shared" si="57"/>
        <v/>
      </c>
      <c r="G720" t="str">
        <f t="shared" si="58"/>
        <v/>
      </c>
      <c r="H720" t="str">
        <f t="shared" si="59"/>
        <v/>
      </c>
    </row>
    <row r="721" spans="1:8">
      <c r="D721" t="str">
        <f t="shared" si="55"/>
        <v/>
      </c>
      <c r="E721" t="str">
        <f t="shared" si="56"/>
        <v/>
      </c>
      <c r="F721" t="str">
        <f t="shared" si="57"/>
        <v/>
      </c>
      <c r="G721" t="str">
        <f t="shared" si="58"/>
        <v/>
      </c>
      <c r="H721" t="str">
        <f t="shared" si="59"/>
        <v/>
      </c>
    </row>
    <row r="722" spans="1:8">
      <c r="D722" t="str">
        <f t="shared" si="55"/>
        <v/>
      </c>
      <c r="E722" t="str">
        <f t="shared" si="56"/>
        <v/>
      </c>
      <c r="F722" t="str">
        <f t="shared" si="57"/>
        <v/>
      </c>
      <c r="G722" t="str">
        <f t="shared" si="58"/>
        <v/>
      </c>
      <c r="H722" t="str">
        <f t="shared" si="59"/>
        <v/>
      </c>
    </row>
    <row r="723" spans="1:8">
      <c r="D723" t="str">
        <f t="shared" si="55"/>
        <v/>
      </c>
      <c r="E723" t="str">
        <f t="shared" si="56"/>
        <v/>
      </c>
      <c r="F723" t="str">
        <f t="shared" si="57"/>
        <v/>
      </c>
      <c r="G723" t="str">
        <f t="shared" si="58"/>
        <v/>
      </c>
      <c r="H723" t="str">
        <f t="shared" si="59"/>
        <v/>
      </c>
    </row>
    <row r="724" spans="1:8">
      <c r="C724" t="s">
        <v>86</v>
      </c>
      <c r="D724" t="str">
        <f t="shared" si="55"/>
        <v/>
      </c>
      <c r="E724" t="str">
        <f t="shared" si="56"/>
        <v/>
      </c>
      <c r="F724" t="str">
        <f t="shared" si="57"/>
        <v/>
      </c>
      <c r="G724" t="str">
        <f t="shared" si="58"/>
        <v/>
      </c>
      <c r="H724" t="str">
        <f t="shared" si="59"/>
        <v/>
      </c>
    </row>
    <row r="725" spans="1:8">
      <c r="A725" t="s">
        <v>76</v>
      </c>
      <c r="B725" t="s">
        <v>131</v>
      </c>
      <c r="C725" t="s">
        <v>441</v>
      </c>
      <c r="D725" t="str">
        <f t="shared" si="55"/>
        <v>x</v>
      </c>
      <c r="E725" t="str">
        <f t="shared" si="56"/>
        <v>New</v>
      </c>
      <c r="F725" t="str">
        <f t="shared" si="57"/>
        <v>Sealed</v>
      </c>
      <c r="G725" t="str">
        <f t="shared" si="58"/>
        <v>910033 Old Train Engine Shed</v>
      </c>
      <c r="H725" t="str">
        <f t="shared" si="59"/>
        <v>(EUR 369.00)</v>
      </c>
    </row>
    <row r="726" spans="1:8">
      <c r="A726" t="s">
        <v>77</v>
      </c>
      <c r="B726" t="s">
        <v>133</v>
      </c>
      <c r="C726" t="s">
        <v>1796</v>
      </c>
      <c r="D726" t="str">
        <f t="shared" si="55"/>
        <v/>
      </c>
      <c r="E726" t="str">
        <f t="shared" si="56"/>
        <v/>
      </c>
      <c r="F726" t="str">
        <f t="shared" si="57"/>
        <v/>
      </c>
      <c r="G726" t="str">
        <f t="shared" si="58"/>
        <v/>
      </c>
      <c r="H726" t="str">
        <f t="shared" si="59"/>
        <v/>
      </c>
    </row>
    <row r="727" spans="1:8">
      <c r="B727" t="s">
        <v>302</v>
      </c>
      <c r="C727" t="s">
        <v>1875</v>
      </c>
      <c r="D727" t="str">
        <f t="shared" si="55"/>
        <v/>
      </c>
      <c r="E727" t="str">
        <f t="shared" si="56"/>
        <v/>
      </c>
      <c r="F727" t="str">
        <f t="shared" si="57"/>
        <v/>
      </c>
      <c r="G727" t="str">
        <f t="shared" si="58"/>
        <v/>
      </c>
      <c r="H727" t="str">
        <f t="shared" si="59"/>
        <v/>
      </c>
    </row>
    <row r="728" spans="1:8">
      <c r="C728" t="s">
        <v>443</v>
      </c>
      <c r="D728" t="str">
        <f t="shared" si="55"/>
        <v/>
      </c>
      <c r="E728" t="str">
        <f t="shared" si="56"/>
        <v/>
      </c>
      <c r="F728" t="str">
        <f t="shared" si="57"/>
        <v/>
      </c>
      <c r="G728" t="str">
        <f t="shared" si="58"/>
        <v/>
      </c>
      <c r="H728" t="str">
        <f t="shared" si="59"/>
        <v/>
      </c>
    </row>
    <row r="729" spans="1:8">
      <c r="D729" t="str">
        <f t="shared" si="55"/>
        <v/>
      </c>
      <c r="E729" t="str">
        <f t="shared" si="56"/>
        <v/>
      </c>
      <c r="F729" t="str">
        <f t="shared" si="57"/>
        <v/>
      </c>
      <c r="G729" t="str">
        <f t="shared" si="58"/>
        <v/>
      </c>
      <c r="H729" t="str">
        <f t="shared" si="59"/>
        <v/>
      </c>
    </row>
    <row r="730" spans="1:8">
      <c r="D730" t="str">
        <f t="shared" si="55"/>
        <v/>
      </c>
      <c r="E730" t="str">
        <f t="shared" si="56"/>
        <v/>
      </c>
      <c r="F730" t="str">
        <f t="shared" si="57"/>
        <v/>
      </c>
      <c r="G730" t="str">
        <f t="shared" si="58"/>
        <v/>
      </c>
      <c r="H730" t="str">
        <f t="shared" si="59"/>
        <v/>
      </c>
    </row>
    <row r="731" spans="1:8">
      <c r="D731" t="str">
        <f t="shared" si="55"/>
        <v/>
      </c>
      <c r="E731" t="str">
        <f t="shared" si="56"/>
        <v/>
      </c>
      <c r="F731" t="str">
        <f t="shared" si="57"/>
        <v/>
      </c>
      <c r="G731" t="str">
        <f t="shared" si="58"/>
        <v/>
      </c>
      <c r="H731" t="str">
        <f t="shared" si="59"/>
        <v/>
      </c>
    </row>
    <row r="732" spans="1:8">
      <c r="C732" t="s">
        <v>86</v>
      </c>
      <c r="D732" t="str">
        <f t="shared" si="55"/>
        <v/>
      </c>
      <c r="E732" t="str">
        <f t="shared" si="56"/>
        <v/>
      </c>
      <c r="F732" t="str">
        <f t="shared" si="57"/>
        <v/>
      </c>
      <c r="G732" t="str">
        <f t="shared" si="58"/>
        <v/>
      </c>
      <c r="H732" t="str">
        <f t="shared" si="59"/>
        <v/>
      </c>
    </row>
    <row r="733" spans="1:8">
      <c r="A733" t="s">
        <v>76</v>
      </c>
      <c r="B733" t="s">
        <v>131</v>
      </c>
      <c r="C733" t="s">
        <v>445</v>
      </c>
      <c r="D733" t="str">
        <f t="shared" si="55"/>
        <v>x</v>
      </c>
      <c r="E733" t="str">
        <f t="shared" si="56"/>
        <v>New</v>
      </c>
      <c r="F733" t="str">
        <f t="shared" si="57"/>
        <v>Sealed</v>
      </c>
      <c r="G733" t="str">
        <f t="shared" si="58"/>
        <v>910033 Old Train Engine Shed</v>
      </c>
      <c r="H733" t="str">
        <f t="shared" si="59"/>
        <v>(EUR 367.50)</v>
      </c>
    </row>
    <row r="734" spans="1:8">
      <c r="A734" t="s">
        <v>77</v>
      </c>
      <c r="B734" t="s">
        <v>133</v>
      </c>
      <c r="C734" t="s">
        <v>1876</v>
      </c>
      <c r="D734" t="str">
        <f t="shared" si="55"/>
        <v/>
      </c>
      <c r="E734" t="str">
        <f t="shared" si="56"/>
        <v/>
      </c>
      <c r="F734" t="str">
        <f t="shared" si="57"/>
        <v/>
      </c>
      <c r="G734" t="str">
        <f t="shared" si="58"/>
        <v/>
      </c>
      <c r="H734" t="str">
        <f t="shared" si="59"/>
        <v/>
      </c>
    </row>
    <row r="735" spans="1:8">
      <c r="B735" t="s">
        <v>444</v>
      </c>
      <c r="C735" t="s">
        <v>1877</v>
      </c>
      <c r="D735" t="str">
        <f t="shared" si="55"/>
        <v/>
      </c>
      <c r="E735" t="str">
        <f t="shared" si="56"/>
        <v/>
      </c>
      <c r="F735" t="str">
        <f t="shared" si="57"/>
        <v/>
      </c>
      <c r="G735" t="str">
        <f t="shared" si="58"/>
        <v/>
      </c>
      <c r="H735" t="str">
        <f t="shared" si="59"/>
        <v/>
      </c>
    </row>
    <row r="736" spans="1:8">
      <c r="C736" t="s">
        <v>448</v>
      </c>
      <c r="D736" t="str">
        <f t="shared" si="55"/>
        <v/>
      </c>
      <c r="E736" t="str">
        <f t="shared" si="56"/>
        <v/>
      </c>
      <c r="F736" t="str">
        <f t="shared" si="57"/>
        <v/>
      </c>
      <c r="G736" t="str">
        <f t="shared" si="58"/>
        <v/>
      </c>
      <c r="H736" t="str">
        <f t="shared" si="59"/>
        <v/>
      </c>
    </row>
    <row r="737" spans="1:8">
      <c r="D737" t="str">
        <f t="shared" si="55"/>
        <v/>
      </c>
      <c r="E737" t="str">
        <f t="shared" si="56"/>
        <v/>
      </c>
      <c r="F737" t="str">
        <f t="shared" si="57"/>
        <v/>
      </c>
      <c r="G737" t="str">
        <f t="shared" si="58"/>
        <v/>
      </c>
      <c r="H737" t="str">
        <f t="shared" si="59"/>
        <v/>
      </c>
    </row>
    <row r="738" spans="1:8">
      <c r="D738" t="str">
        <f t="shared" si="55"/>
        <v/>
      </c>
      <c r="E738" t="str">
        <f t="shared" si="56"/>
        <v/>
      </c>
      <c r="F738" t="str">
        <f t="shared" si="57"/>
        <v/>
      </c>
      <c r="G738" t="str">
        <f t="shared" si="58"/>
        <v/>
      </c>
      <c r="H738" t="str">
        <f t="shared" si="59"/>
        <v/>
      </c>
    </row>
    <row r="739" spans="1:8">
      <c r="D739" t="str">
        <f t="shared" si="55"/>
        <v/>
      </c>
      <c r="E739" t="str">
        <f t="shared" si="56"/>
        <v/>
      </c>
      <c r="F739" t="str">
        <f t="shared" si="57"/>
        <v/>
      </c>
      <c r="G739" t="str">
        <f t="shared" si="58"/>
        <v/>
      </c>
      <c r="H739" t="str">
        <f t="shared" si="59"/>
        <v/>
      </c>
    </row>
    <row r="740" spans="1:8">
      <c r="C740" t="s">
        <v>86</v>
      </c>
      <c r="D740" t="str">
        <f t="shared" si="55"/>
        <v/>
      </c>
      <c r="E740" t="str">
        <f t="shared" si="56"/>
        <v/>
      </c>
      <c r="F740" t="str">
        <f t="shared" si="57"/>
        <v/>
      </c>
      <c r="G740" t="str">
        <f t="shared" si="58"/>
        <v/>
      </c>
      <c r="H740" t="str">
        <f t="shared" si="59"/>
        <v/>
      </c>
    </row>
    <row r="741" spans="1:8">
      <c r="A741" t="s">
        <v>117</v>
      </c>
      <c r="B741" t="s">
        <v>152</v>
      </c>
      <c r="C741" t="s">
        <v>450</v>
      </c>
      <c r="D741" t="str">
        <f t="shared" si="55"/>
        <v>x</v>
      </c>
      <c r="E741" t="str">
        <f t="shared" si="56"/>
        <v>Used</v>
      </c>
      <c r="F741" t="str">
        <f t="shared" si="57"/>
        <v>Complete</v>
      </c>
      <c r="G741" t="str">
        <f t="shared" si="58"/>
        <v>10027 Train Engine Shed</v>
      </c>
      <c r="H741" t="str">
        <f t="shared" si="59"/>
        <v>(US $425.00)</v>
      </c>
    </row>
    <row r="742" spans="1:8">
      <c r="A742" t="s">
        <v>87</v>
      </c>
      <c r="B742" t="s">
        <v>449</v>
      </c>
      <c r="C742" t="s">
        <v>1796</v>
      </c>
      <c r="D742" t="str">
        <f t="shared" si="55"/>
        <v/>
      </c>
      <c r="E742" t="str">
        <f t="shared" si="56"/>
        <v/>
      </c>
      <c r="F742" t="str">
        <f t="shared" si="57"/>
        <v/>
      </c>
      <c r="G742" t="str">
        <f t="shared" si="58"/>
        <v/>
      </c>
      <c r="H742" t="str">
        <f t="shared" si="59"/>
        <v/>
      </c>
    </row>
    <row r="743" spans="1:8">
      <c r="B743" t="s">
        <v>154</v>
      </c>
      <c r="C743" t="s">
        <v>1878</v>
      </c>
      <c r="D743" t="str">
        <f t="shared" si="55"/>
        <v/>
      </c>
      <c r="E743" t="str">
        <f t="shared" si="56"/>
        <v/>
      </c>
      <c r="F743" t="str">
        <f t="shared" si="57"/>
        <v/>
      </c>
      <c r="G743" t="str">
        <f t="shared" si="58"/>
        <v/>
      </c>
      <c r="H743" t="str">
        <f t="shared" si="59"/>
        <v/>
      </c>
    </row>
    <row r="744" spans="1:8">
      <c r="B744" t="s">
        <v>141</v>
      </c>
      <c r="C744" t="s">
        <v>452</v>
      </c>
      <c r="D744" t="str">
        <f t="shared" si="55"/>
        <v/>
      </c>
      <c r="E744" t="str">
        <f t="shared" si="56"/>
        <v/>
      </c>
      <c r="F744" t="str">
        <f t="shared" si="57"/>
        <v/>
      </c>
      <c r="G744" t="str">
        <f t="shared" si="58"/>
        <v/>
      </c>
      <c r="H744" t="str">
        <f t="shared" si="59"/>
        <v/>
      </c>
    </row>
    <row r="745" spans="1:8">
      <c r="D745" t="str">
        <f t="shared" si="55"/>
        <v/>
      </c>
      <c r="E745" t="str">
        <f t="shared" si="56"/>
        <v/>
      </c>
      <c r="F745" t="str">
        <f t="shared" si="57"/>
        <v/>
      </c>
      <c r="G745" t="str">
        <f t="shared" si="58"/>
        <v/>
      </c>
      <c r="H745" t="str">
        <f t="shared" si="59"/>
        <v/>
      </c>
    </row>
    <row r="746" spans="1:8">
      <c r="D746" t="str">
        <f t="shared" si="55"/>
        <v/>
      </c>
      <c r="E746" t="str">
        <f t="shared" si="56"/>
        <v/>
      </c>
      <c r="F746" t="str">
        <f t="shared" si="57"/>
        <v/>
      </c>
      <c r="G746" t="str">
        <f t="shared" si="58"/>
        <v/>
      </c>
      <c r="H746" t="str">
        <f t="shared" si="59"/>
        <v/>
      </c>
    </row>
    <row r="747" spans="1:8">
      <c r="D747" t="str">
        <f t="shared" si="55"/>
        <v/>
      </c>
      <c r="E747" t="str">
        <f t="shared" si="56"/>
        <v/>
      </c>
      <c r="F747" t="str">
        <f t="shared" si="57"/>
        <v/>
      </c>
      <c r="G747" t="str">
        <f t="shared" si="58"/>
        <v/>
      </c>
      <c r="H747" t="str">
        <f t="shared" si="59"/>
        <v/>
      </c>
    </row>
    <row r="748" spans="1:8">
      <c r="C748" t="s">
        <v>86</v>
      </c>
      <c r="D748" t="str">
        <f t="shared" si="55"/>
        <v/>
      </c>
      <c r="E748" t="str">
        <f t="shared" si="56"/>
        <v/>
      </c>
      <c r="F748" t="str">
        <f t="shared" si="57"/>
        <v/>
      </c>
      <c r="G748" t="str">
        <f t="shared" si="58"/>
        <v/>
      </c>
      <c r="H748" t="str">
        <f t="shared" si="59"/>
        <v/>
      </c>
    </row>
    <row r="749" spans="1:8">
      <c r="A749" t="s">
        <v>117</v>
      </c>
      <c r="B749" t="s">
        <v>152</v>
      </c>
      <c r="C749" t="s">
        <v>454</v>
      </c>
      <c r="D749" t="str">
        <f t="shared" si="55"/>
        <v>x</v>
      </c>
      <c r="E749" t="str">
        <f t="shared" si="56"/>
        <v>Used</v>
      </c>
      <c r="F749" t="str">
        <f t="shared" si="57"/>
        <v>Incomplete</v>
      </c>
      <c r="G749" t="str">
        <f t="shared" si="58"/>
        <v>10027 Train Engine Shed</v>
      </c>
      <c r="H749" t="str">
        <f t="shared" si="59"/>
        <v>(US $425.00)</v>
      </c>
    </row>
    <row r="750" spans="1:8">
      <c r="A750" t="s">
        <v>257</v>
      </c>
      <c r="B750" t="s">
        <v>453</v>
      </c>
      <c r="C750" t="s">
        <v>1796</v>
      </c>
      <c r="D750" t="str">
        <f t="shared" si="55"/>
        <v/>
      </c>
      <c r="E750" t="str">
        <f t="shared" si="56"/>
        <v/>
      </c>
      <c r="F750" t="str">
        <f t="shared" si="57"/>
        <v/>
      </c>
      <c r="G750" t="str">
        <f t="shared" si="58"/>
        <v/>
      </c>
      <c r="H750" t="str">
        <f t="shared" si="59"/>
        <v/>
      </c>
    </row>
    <row r="751" spans="1:8">
      <c r="B751" t="s">
        <v>154</v>
      </c>
      <c r="C751" t="s">
        <v>1878</v>
      </c>
      <c r="D751" t="str">
        <f t="shared" si="55"/>
        <v/>
      </c>
      <c r="E751" t="str">
        <f t="shared" si="56"/>
        <v/>
      </c>
      <c r="F751" t="str">
        <f t="shared" si="57"/>
        <v/>
      </c>
      <c r="G751" t="str">
        <f t="shared" si="58"/>
        <v/>
      </c>
      <c r="H751" t="str">
        <f t="shared" si="59"/>
        <v/>
      </c>
    </row>
    <row r="752" spans="1:8">
      <c r="B752" t="s">
        <v>141</v>
      </c>
      <c r="C752" t="s">
        <v>452</v>
      </c>
      <c r="D752" t="str">
        <f t="shared" si="55"/>
        <v/>
      </c>
      <c r="E752" t="str">
        <f t="shared" si="56"/>
        <v/>
      </c>
      <c r="F752" t="str">
        <f t="shared" si="57"/>
        <v/>
      </c>
      <c r="G752" t="str">
        <f t="shared" si="58"/>
        <v/>
      </c>
      <c r="H752" t="str">
        <f t="shared" si="59"/>
        <v/>
      </c>
    </row>
    <row r="753" spans="1:8">
      <c r="D753" t="str">
        <f t="shared" si="55"/>
        <v/>
      </c>
      <c r="E753" t="str">
        <f t="shared" si="56"/>
        <v/>
      </c>
      <c r="F753" t="str">
        <f t="shared" si="57"/>
        <v/>
      </c>
      <c r="G753" t="str">
        <f t="shared" si="58"/>
        <v/>
      </c>
      <c r="H753" t="str">
        <f t="shared" si="59"/>
        <v/>
      </c>
    </row>
    <row r="754" spans="1:8">
      <c r="D754" t="str">
        <f t="shared" si="55"/>
        <v/>
      </c>
      <c r="E754" t="str">
        <f t="shared" si="56"/>
        <v/>
      </c>
      <c r="F754" t="str">
        <f t="shared" si="57"/>
        <v/>
      </c>
      <c r="G754" t="str">
        <f t="shared" si="58"/>
        <v/>
      </c>
      <c r="H754" t="str">
        <f t="shared" si="59"/>
        <v/>
      </c>
    </row>
    <row r="755" spans="1:8">
      <c r="D755" t="str">
        <f t="shared" si="55"/>
        <v/>
      </c>
      <c r="E755" t="str">
        <f t="shared" si="56"/>
        <v/>
      </c>
      <c r="F755" t="str">
        <f t="shared" si="57"/>
        <v/>
      </c>
      <c r="G755" t="str">
        <f t="shared" si="58"/>
        <v/>
      </c>
      <c r="H755" t="str">
        <f t="shared" si="59"/>
        <v/>
      </c>
    </row>
    <row r="756" spans="1:8">
      <c r="C756" t="s">
        <v>86</v>
      </c>
      <c r="D756" t="str">
        <f t="shared" si="55"/>
        <v/>
      </c>
      <c r="E756" t="str">
        <f t="shared" si="56"/>
        <v/>
      </c>
      <c r="F756" t="str">
        <f t="shared" si="57"/>
        <v/>
      </c>
      <c r="G756" t="str">
        <f t="shared" si="58"/>
        <v/>
      </c>
      <c r="H756" t="str">
        <f t="shared" si="59"/>
        <v/>
      </c>
    </row>
    <row r="757" spans="1:8">
      <c r="A757" t="s">
        <v>76</v>
      </c>
      <c r="B757" t="s">
        <v>131</v>
      </c>
      <c r="C757" t="s">
        <v>456</v>
      </c>
      <c r="D757" t="str">
        <f t="shared" si="55"/>
        <v>x</v>
      </c>
      <c r="E757" t="str">
        <f t="shared" si="56"/>
        <v>New</v>
      </c>
      <c r="F757" t="str">
        <f t="shared" si="57"/>
        <v>Sealed</v>
      </c>
      <c r="G757" t="str">
        <f t="shared" si="58"/>
        <v>910033 Old Train Engine Shed</v>
      </c>
      <c r="H757" t="str">
        <f t="shared" si="59"/>
        <v>(US $425.00)</v>
      </c>
    </row>
    <row r="758" spans="1:8">
      <c r="A758" t="s">
        <v>77</v>
      </c>
      <c r="B758" t="s">
        <v>133</v>
      </c>
      <c r="C758" t="s">
        <v>1796</v>
      </c>
      <c r="D758" t="str">
        <f t="shared" si="55"/>
        <v/>
      </c>
      <c r="E758" t="str">
        <f t="shared" si="56"/>
        <v/>
      </c>
      <c r="F758" t="str">
        <f t="shared" si="57"/>
        <v/>
      </c>
      <c r="G758" t="str">
        <f t="shared" si="58"/>
        <v/>
      </c>
      <c r="H758" t="str">
        <f t="shared" si="59"/>
        <v/>
      </c>
    </row>
    <row r="759" spans="1:8">
      <c r="B759" t="s">
        <v>455</v>
      </c>
      <c r="C759" t="s">
        <v>1878</v>
      </c>
      <c r="D759" t="str">
        <f t="shared" si="55"/>
        <v/>
      </c>
      <c r="E759" t="str">
        <f t="shared" si="56"/>
        <v/>
      </c>
      <c r="F759" t="str">
        <f t="shared" si="57"/>
        <v/>
      </c>
      <c r="G759" t="str">
        <f t="shared" si="58"/>
        <v/>
      </c>
      <c r="H759" t="str">
        <f t="shared" si="59"/>
        <v/>
      </c>
    </row>
    <row r="760" spans="1:8">
      <c r="C760" t="s">
        <v>452</v>
      </c>
      <c r="D760" t="str">
        <f t="shared" si="55"/>
        <v/>
      </c>
      <c r="E760" t="str">
        <f t="shared" si="56"/>
        <v/>
      </c>
      <c r="F760" t="str">
        <f t="shared" si="57"/>
        <v/>
      </c>
      <c r="G760" t="str">
        <f t="shared" si="58"/>
        <v/>
      </c>
      <c r="H760" t="str">
        <f t="shared" si="59"/>
        <v/>
      </c>
    </row>
    <row r="761" spans="1:8">
      <c r="D761" t="str">
        <f t="shared" si="55"/>
        <v/>
      </c>
      <c r="E761" t="str">
        <f t="shared" si="56"/>
        <v/>
      </c>
      <c r="F761" t="str">
        <f t="shared" si="57"/>
        <v/>
      </c>
      <c r="G761" t="str">
        <f t="shared" si="58"/>
        <v/>
      </c>
      <c r="H761" t="str">
        <f t="shared" si="59"/>
        <v/>
      </c>
    </row>
    <row r="762" spans="1:8">
      <c r="D762" t="str">
        <f t="shared" si="55"/>
        <v/>
      </c>
      <c r="E762" t="str">
        <f t="shared" si="56"/>
        <v/>
      </c>
      <c r="F762" t="str">
        <f t="shared" si="57"/>
        <v/>
      </c>
      <c r="G762" t="str">
        <f t="shared" si="58"/>
        <v/>
      </c>
      <c r="H762" t="str">
        <f t="shared" si="59"/>
        <v/>
      </c>
    </row>
    <row r="763" spans="1:8">
      <c r="D763" t="str">
        <f t="shared" si="55"/>
        <v/>
      </c>
      <c r="E763" t="str">
        <f t="shared" si="56"/>
        <v/>
      </c>
      <c r="F763" t="str">
        <f t="shared" si="57"/>
        <v/>
      </c>
      <c r="G763" t="str">
        <f t="shared" si="58"/>
        <v/>
      </c>
      <c r="H763" t="str">
        <f t="shared" si="59"/>
        <v/>
      </c>
    </row>
    <row r="764" spans="1:8">
      <c r="C764" t="s">
        <v>86</v>
      </c>
      <c r="D764" t="str">
        <f t="shared" si="55"/>
        <v/>
      </c>
      <c r="E764" t="str">
        <f t="shared" si="56"/>
        <v/>
      </c>
      <c r="F764" t="str">
        <f t="shared" si="57"/>
        <v/>
      </c>
      <c r="G764" t="str">
        <f t="shared" si="58"/>
        <v/>
      </c>
      <c r="H764" t="str">
        <f t="shared" si="59"/>
        <v/>
      </c>
    </row>
    <row r="765" spans="1:8">
      <c r="A765" t="s">
        <v>76</v>
      </c>
      <c r="B765" t="s">
        <v>138</v>
      </c>
      <c r="C765" t="s">
        <v>458</v>
      </c>
      <c r="D765" t="str">
        <f t="shared" si="55"/>
        <v>x</v>
      </c>
      <c r="E765" t="str">
        <f t="shared" si="56"/>
        <v>New</v>
      </c>
      <c r="F765" t="str">
        <f t="shared" si="57"/>
        <v>Sealed</v>
      </c>
      <c r="G765" t="str">
        <f t="shared" si="58"/>
        <v>BL19002 Antique Fire Engine</v>
      </c>
      <c r="H765" t="str">
        <f t="shared" si="59"/>
        <v>(US $420.00)</v>
      </c>
    </row>
    <row r="766" spans="1:8">
      <c r="A766" t="s">
        <v>77</v>
      </c>
      <c r="B766" t="s">
        <v>457</v>
      </c>
      <c r="C766" t="s">
        <v>1796</v>
      </c>
      <c r="D766" t="str">
        <f t="shared" si="55"/>
        <v/>
      </c>
      <c r="E766" t="str">
        <f t="shared" si="56"/>
        <v/>
      </c>
      <c r="F766" t="str">
        <f t="shared" si="57"/>
        <v/>
      </c>
      <c r="G766" t="str">
        <f t="shared" si="58"/>
        <v/>
      </c>
      <c r="H766" t="str">
        <f t="shared" si="59"/>
        <v/>
      </c>
    </row>
    <row r="767" spans="1:8">
      <c r="B767" t="s">
        <v>140</v>
      </c>
      <c r="C767" t="s">
        <v>1879</v>
      </c>
      <c r="D767" t="str">
        <f t="shared" si="55"/>
        <v/>
      </c>
      <c r="E767" t="str">
        <f t="shared" si="56"/>
        <v/>
      </c>
      <c r="F767" t="str">
        <f t="shared" si="57"/>
        <v/>
      </c>
      <c r="G767" t="str">
        <f t="shared" si="58"/>
        <v/>
      </c>
      <c r="H767" t="str">
        <f t="shared" si="59"/>
        <v/>
      </c>
    </row>
    <row r="768" spans="1:8">
      <c r="B768" t="s">
        <v>141</v>
      </c>
      <c r="C768" t="s">
        <v>460</v>
      </c>
      <c r="D768" t="str">
        <f t="shared" si="55"/>
        <v/>
      </c>
      <c r="E768" t="str">
        <f t="shared" si="56"/>
        <v/>
      </c>
      <c r="F768" t="str">
        <f t="shared" si="57"/>
        <v/>
      </c>
      <c r="G768" t="str">
        <f t="shared" si="58"/>
        <v/>
      </c>
      <c r="H768" t="str">
        <f t="shared" si="59"/>
        <v/>
      </c>
    </row>
    <row r="769" spans="1:8">
      <c r="D769" t="str">
        <f t="shared" si="55"/>
        <v/>
      </c>
      <c r="E769" t="str">
        <f t="shared" si="56"/>
        <v/>
      </c>
      <c r="F769" t="str">
        <f t="shared" si="57"/>
        <v/>
      </c>
      <c r="G769" t="str">
        <f t="shared" si="58"/>
        <v/>
      </c>
      <c r="H769" t="str">
        <f t="shared" si="59"/>
        <v/>
      </c>
    </row>
    <row r="770" spans="1:8">
      <c r="D770" t="str">
        <f t="shared" si="55"/>
        <v/>
      </c>
      <c r="E770" t="str">
        <f t="shared" si="56"/>
        <v/>
      </c>
      <c r="F770" t="str">
        <f t="shared" si="57"/>
        <v/>
      </c>
      <c r="G770" t="str">
        <f t="shared" si="58"/>
        <v/>
      </c>
      <c r="H770" t="str">
        <f t="shared" si="59"/>
        <v/>
      </c>
    </row>
    <row r="771" spans="1:8">
      <c r="D771" t="str">
        <f t="shared" ref="D771:D834" si="60">IF(AND(A771&lt;&gt;"",A772&lt;&gt;"",A773=""),"x","")</f>
        <v/>
      </c>
      <c r="E771" t="str">
        <f t="shared" ref="E771:E834" si="61">IF($D771="x",A771,"")</f>
        <v/>
      </c>
      <c r="F771" t="str">
        <f t="shared" ref="F771:F834" si="62">IF($D771="x",A772,"")</f>
        <v/>
      </c>
      <c r="G771" t="str">
        <f t="shared" ref="G771:G834" si="63">IF($D771="x",B771,"")</f>
        <v/>
      </c>
      <c r="H771" t="str">
        <f t="shared" ref="H771:H834" si="64">IF($D771="x",C774,"")</f>
        <v/>
      </c>
    </row>
    <row r="772" spans="1:8">
      <c r="C772" t="s">
        <v>86</v>
      </c>
      <c r="D772" t="str">
        <f t="shared" si="60"/>
        <v/>
      </c>
      <c r="E772" t="str">
        <f t="shared" si="61"/>
        <v/>
      </c>
      <c r="F772" t="str">
        <f t="shared" si="62"/>
        <v/>
      </c>
      <c r="G772" t="str">
        <f t="shared" si="63"/>
        <v/>
      </c>
      <c r="H772" t="str">
        <f t="shared" si="64"/>
        <v/>
      </c>
    </row>
    <row r="773" spans="1:8">
      <c r="A773" t="s">
        <v>76</v>
      </c>
      <c r="B773" t="s">
        <v>131</v>
      </c>
      <c r="C773" t="s">
        <v>461</v>
      </c>
      <c r="D773" t="str">
        <f t="shared" si="60"/>
        <v>x</v>
      </c>
      <c r="E773" t="str">
        <f t="shared" si="61"/>
        <v>New</v>
      </c>
      <c r="F773" t="str">
        <f t="shared" si="62"/>
        <v>Sealed</v>
      </c>
      <c r="G773" t="str">
        <f t="shared" si="63"/>
        <v>910033 Old Train Engine Shed</v>
      </c>
      <c r="H773" t="str">
        <f t="shared" si="64"/>
        <v>(US $420.00)</v>
      </c>
    </row>
    <row r="774" spans="1:8">
      <c r="A774" t="s">
        <v>77</v>
      </c>
      <c r="B774" t="s">
        <v>133</v>
      </c>
      <c r="C774" t="s">
        <v>1796</v>
      </c>
      <c r="D774" t="str">
        <f t="shared" si="60"/>
        <v/>
      </c>
      <c r="E774" t="str">
        <f t="shared" si="61"/>
        <v/>
      </c>
      <c r="F774" t="str">
        <f t="shared" si="62"/>
        <v/>
      </c>
      <c r="G774" t="str">
        <f t="shared" si="63"/>
        <v/>
      </c>
      <c r="H774" t="str">
        <f t="shared" si="64"/>
        <v/>
      </c>
    </row>
    <row r="775" spans="1:8">
      <c r="B775" t="s">
        <v>141</v>
      </c>
      <c r="C775" t="s">
        <v>1879</v>
      </c>
      <c r="D775" t="str">
        <f t="shared" si="60"/>
        <v/>
      </c>
      <c r="E775" t="str">
        <f t="shared" si="61"/>
        <v/>
      </c>
      <c r="F775" t="str">
        <f t="shared" si="62"/>
        <v/>
      </c>
      <c r="G775" t="str">
        <f t="shared" si="63"/>
        <v/>
      </c>
      <c r="H775" t="str">
        <f t="shared" si="64"/>
        <v/>
      </c>
    </row>
    <row r="776" spans="1:8">
      <c r="C776" t="s">
        <v>460</v>
      </c>
      <c r="D776" t="str">
        <f t="shared" si="60"/>
        <v/>
      </c>
      <c r="E776" t="str">
        <f t="shared" si="61"/>
        <v/>
      </c>
      <c r="F776" t="str">
        <f t="shared" si="62"/>
        <v/>
      </c>
      <c r="G776" t="str">
        <f t="shared" si="63"/>
        <v/>
      </c>
      <c r="H776" t="str">
        <f t="shared" si="64"/>
        <v/>
      </c>
    </row>
    <row r="777" spans="1:8">
      <c r="D777" t="str">
        <f t="shared" si="60"/>
        <v/>
      </c>
      <c r="E777" t="str">
        <f t="shared" si="61"/>
        <v/>
      </c>
      <c r="F777" t="str">
        <f t="shared" si="62"/>
        <v/>
      </c>
      <c r="G777" t="str">
        <f t="shared" si="63"/>
        <v/>
      </c>
      <c r="H777" t="str">
        <f t="shared" si="64"/>
        <v/>
      </c>
    </row>
    <row r="778" spans="1:8">
      <c r="D778" t="str">
        <f t="shared" si="60"/>
        <v/>
      </c>
      <c r="E778" t="str">
        <f t="shared" si="61"/>
        <v/>
      </c>
      <c r="F778" t="str">
        <f t="shared" si="62"/>
        <v/>
      </c>
      <c r="G778" t="str">
        <f t="shared" si="63"/>
        <v/>
      </c>
      <c r="H778" t="str">
        <f t="shared" si="64"/>
        <v/>
      </c>
    </row>
    <row r="779" spans="1:8">
      <c r="D779" t="str">
        <f t="shared" si="60"/>
        <v/>
      </c>
      <c r="E779" t="str">
        <f t="shared" si="61"/>
        <v/>
      </c>
      <c r="F779" t="str">
        <f t="shared" si="62"/>
        <v/>
      </c>
      <c r="G779" t="str">
        <f t="shared" si="63"/>
        <v/>
      </c>
      <c r="H779" t="str">
        <f t="shared" si="64"/>
        <v/>
      </c>
    </row>
    <row r="780" spans="1:8">
      <c r="C780" t="s">
        <v>86</v>
      </c>
      <c r="D780" t="str">
        <f t="shared" si="60"/>
        <v/>
      </c>
      <c r="E780" t="str">
        <f t="shared" si="61"/>
        <v/>
      </c>
      <c r="F780" t="str">
        <f t="shared" si="62"/>
        <v/>
      </c>
      <c r="G780" t="str">
        <f t="shared" si="63"/>
        <v/>
      </c>
      <c r="H780" t="str">
        <f t="shared" si="64"/>
        <v/>
      </c>
    </row>
    <row r="781" spans="1:8">
      <c r="A781" t="s">
        <v>76</v>
      </c>
      <c r="B781" t="s">
        <v>138</v>
      </c>
      <c r="C781" t="s">
        <v>463</v>
      </c>
      <c r="D781" t="str">
        <f t="shared" si="60"/>
        <v>x</v>
      </c>
      <c r="E781" t="str">
        <f t="shared" si="61"/>
        <v>New</v>
      </c>
      <c r="F781" t="str">
        <f t="shared" si="62"/>
        <v>Sealed</v>
      </c>
      <c r="G781" t="str">
        <f t="shared" si="63"/>
        <v>BL19002 Antique Fire Engine</v>
      </c>
      <c r="H781" t="str">
        <f t="shared" si="64"/>
        <v>(US $419.99)</v>
      </c>
    </row>
    <row r="782" spans="1:8">
      <c r="A782" t="s">
        <v>77</v>
      </c>
      <c r="B782" t="s">
        <v>462</v>
      </c>
      <c r="C782" t="s">
        <v>1880</v>
      </c>
      <c r="D782" t="str">
        <f t="shared" si="60"/>
        <v/>
      </c>
      <c r="E782" t="str">
        <f t="shared" si="61"/>
        <v/>
      </c>
      <c r="F782" t="str">
        <f t="shared" si="62"/>
        <v/>
      </c>
      <c r="G782" t="str">
        <f t="shared" si="63"/>
        <v/>
      </c>
      <c r="H782" t="str">
        <f t="shared" si="64"/>
        <v/>
      </c>
    </row>
    <row r="783" spans="1:8">
      <c r="B783" t="s">
        <v>140</v>
      </c>
      <c r="C783" t="s">
        <v>1881</v>
      </c>
      <c r="D783" t="str">
        <f t="shared" si="60"/>
        <v/>
      </c>
      <c r="E783" t="str">
        <f t="shared" si="61"/>
        <v/>
      </c>
      <c r="F783" t="str">
        <f t="shared" si="62"/>
        <v/>
      </c>
      <c r="G783" t="str">
        <f t="shared" si="63"/>
        <v/>
      </c>
      <c r="H783" t="str">
        <f t="shared" si="64"/>
        <v/>
      </c>
    </row>
    <row r="784" spans="1:8">
      <c r="B784" t="s">
        <v>141</v>
      </c>
      <c r="C784" t="s">
        <v>466</v>
      </c>
      <c r="D784" t="str">
        <f t="shared" si="60"/>
        <v/>
      </c>
      <c r="E784" t="str">
        <f t="shared" si="61"/>
        <v/>
      </c>
      <c r="F784" t="str">
        <f t="shared" si="62"/>
        <v/>
      </c>
      <c r="G784" t="str">
        <f t="shared" si="63"/>
        <v/>
      </c>
      <c r="H784" t="str">
        <f t="shared" si="64"/>
        <v/>
      </c>
    </row>
    <row r="785" spans="1:8">
      <c r="D785" t="str">
        <f t="shared" si="60"/>
        <v/>
      </c>
      <c r="E785" t="str">
        <f t="shared" si="61"/>
        <v/>
      </c>
      <c r="F785" t="str">
        <f t="shared" si="62"/>
        <v/>
      </c>
      <c r="G785" t="str">
        <f t="shared" si="63"/>
        <v/>
      </c>
      <c r="H785" t="str">
        <f t="shared" si="64"/>
        <v/>
      </c>
    </row>
    <row r="786" spans="1:8">
      <c r="D786" t="str">
        <f t="shared" si="60"/>
        <v/>
      </c>
      <c r="E786" t="str">
        <f t="shared" si="61"/>
        <v/>
      </c>
      <c r="F786" t="str">
        <f t="shared" si="62"/>
        <v/>
      </c>
      <c r="G786" t="str">
        <f t="shared" si="63"/>
        <v/>
      </c>
      <c r="H786" t="str">
        <f t="shared" si="64"/>
        <v/>
      </c>
    </row>
    <row r="787" spans="1:8">
      <c r="D787" t="str">
        <f t="shared" si="60"/>
        <v/>
      </c>
      <c r="E787" t="str">
        <f t="shared" si="61"/>
        <v/>
      </c>
      <c r="F787" t="str">
        <f t="shared" si="62"/>
        <v/>
      </c>
      <c r="G787" t="str">
        <f t="shared" si="63"/>
        <v/>
      </c>
      <c r="H787" t="str">
        <f t="shared" si="64"/>
        <v/>
      </c>
    </row>
    <row r="788" spans="1:8">
      <c r="C788" t="s">
        <v>86</v>
      </c>
      <c r="D788" t="str">
        <f t="shared" si="60"/>
        <v/>
      </c>
      <c r="E788" t="str">
        <f t="shared" si="61"/>
        <v/>
      </c>
      <c r="F788" t="str">
        <f t="shared" si="62"/>
        <v/>
      </c>
      <c r="G788" t="str">
        <f t="shared" si="63"/>
        <v/>
      </c>
      <c r="H788" t="str">
        <f t="shared" si="64"/>
        <v/>
      </c>
    </row>
    <row r="789" spans="1:8">
      <c r="A789" t="s">
        <v>76</v>
      </c>
      <c r="B789" t="s">
        <v>131</v>
      </c>
      <c r="C789" t="s">
        <v>468</v>
      </c>
      <c r="D789" t="str">
        <f t="shared" si="60"/>
        <v>x</v>
      </c>
      <c r="E789" t="str">
        <f t="shared" si="61"/>
        <v>New</v>
      </c>
      <c r="F789" t="str">
        <f t="shared" si="62"/>
        <v>Sealed</v>
      </c>
      <c r="G789" t="str">
        <f t="shared" si="63"/>
        <v>910033 Old Train Engine Shed</v>
      </c>
      <c r="H789" t="str">
        <f t="shared" si="64"/>
        <v>(HUF 130,000.00)</v>
      </c>
    </row>
    <row r="790" spans="1:8">
      <c r="A790" t="s">
        <v>77</v>
      </c>
      <c r="B790" t="s">
        <v>133</v>
      </c>
      <c r="C790" t="s">
        <v>1796</v>
      </c>
      <c r="D790" t="str">
        <f t="shared" si="60"/>
        <v/>
      </c>
      <c r="E790" t="str">
        <f t="shared" si="61"/>
        <v/>
      </c>
      <c r="F790" t="str">
        <f t="shared" si="62"/>
        <v/>
      </c>
      <c r="G790" t="str">
        <f t="shared" si="63"/>
        <v/>
      </c>
      <c r="H790" t="str">
        <f t="shared" si="64"/>
        <v/>
      </c>
    </row>
    <row r="791" spans="1:8">
      <c r="B791" t="s">
        <v>467</v>
      </c>
      <c r="C791" t="s">
        <v>1882</v>
      </c>
      <c r="D791" t="str">
        <f t="shared" si="60"/>
        <v/>
      </c>
      <c r="E791" t="str">
        <f t="shared" si="61"/>
        <v/>
      </c>
      <c r="F791" t="str">
        <f t="shared" si="62"/>
        <v/>
      </c>
      <c r="G791" t="str">
        <f t="shared" si="63"/>
        <v/>
      </c>
      <c r="H791" t="str">
        <f t="shared" si="64"/>
        <v/>
      </c>
    </row>
    <row r="792" spans="1:8">
      <c r="C792" t="s">
        <v>470</v>
      </c>
      <c r="D792" t="str">
        <f t="shared" si="60"/>
        <v/>
      </c>
      <c r="E792" t="str">
        <f t="shared" si="61"/>
        <v/>
      </c>
      <c r="F792" t="str">
        <f t="shared" si="62"/>
        <v/>
      </c>
      <c r="G792" t="str">
        <f t="shared" si="63"/>
        <v/>
      </c>
      <c r="H792" t="str">
        <f t="shared" si="64"/>
        <v/>
      </c>
    </row>
    <row r="793" spans="1:8">
      <c r="D793" t="str">
        <f t="shared" si="60"/>
        <v/>
      </c>
      <c r="E793" t="str">
        <f t="shared" si="61"/>
        <v/>
      </c>
      <c r="F793" t="str">
        <f t="shared" si="62"/>
        <v/>
      </c>
      <c r="G793" t="str">
        <f t="shared" si="63"/>
        <v/>
      </c>
      <c r="H793" t="str">
        <f t="shared" si="64"/>
        <v/>
      </c>
    </row>
    <row r="794" spans="1:8">
      <c r="D794" t="str">
        <f t="shared" si="60"/>
        <v/>
      </c>
      <c r="E794" t="str">
        <f t="shared" si="61"/>
        <v/>
      </c>
      <c r="F794" t="str">
        <f t="shared" si="62"/>
        <v/>
      </c>
      <c r="G794" t="str">
        <f t="shared" si="63"/>
        <v/>
      </c>
      <c r="H794" t="str">
        <f t="shared" si="64"/>
        <v/>
      </c>
    </row>
    <row r="795" spans="1:8">
      <c r="D795" t="str">
        <f t="shared" si="60"/>
        <v/>
      </c>
      <c r="E795" t="str">
        <f t="shared" si="61"/>
        <v/>
      </c>
      <c r="F795" t="str">
        <f t="shared" si="62"/>
        <v/>
      </c>
      <c r="G795" t="str">
        <f t="shared" si="63"/>
        <v/>
      </c>
      <c r="H795" t="str">
        <f t="shared" si="64"/>
        <v/>
      </c>
    </row>
    <row r="796" spans="1:8">
      <c r="C796" t="s">
        <v>86</v>
      </c>
      <c r="D796" t="str">
        <f t="shared" si="60"/>
        <v/>
      </c>
      <c r="E796" t="str">
        <f t="shared" si="61"/>
        <v/>
      </c>
      <c r="F796" t="str">
        <f t="shared" si="62"/>
        <v/>
      </c>
      <c r="G796" t="str">
        <f t="shared" si="63"/>
        <v/>
      </c>
      <c r="H796" t="str">
        <f t="shared" si="64"/>
        <v/>
      </c>
    </row>
    <row r="797" spans="1:8">
      <c r="A797" t="s">
        <v>76</v>
      </c>
      <c r="B797" t="s">
        <v>131</v>
      </c>
      <c r="C797" t="s">
        <v>473</v>
      </c>
      <c r="D797" t="str">
        <f t="shared" si="60"/>
        <v>x</v>
      </c>
      <c r="E797" t="str">
        <f t="shared" si="61"/>
        <v>New</v>
      </c>
      <c r="F797" t="str">
        <f t="shared" si="62"/>
        <v>Sealed</v>
      </c>
      <c r="G797" t="str">
        <f t="shared" si="63"/>
        <v>910033 Old Train Engine Shed</v>
      </c>
      <c r="H797" t="str">
        <f t="shared" si="64"/>
        <v>(EUR 359.99)</v>
      </c>
    </row>
    <row r="798" spans="1:8">
      <c r="A798" t="s">
        <v>77</v>
      </c>
      <c r="B798" t="s">
        <v>471</v>
      </c>
      <c r="C798" t="s">
        <v>1796</v>
      </c>
      <c r="D798" t="str">
        <f t="shared" si="60"/>
        <v/>
      </c>
      <c r="E798" t="str">
        <f t="shared" si="61"/>
        <v/>
      </c>
      <c r="F798" t="str">
        <f t="shared" si="62"/>
        <v/>
      </c>
      <c r="G798" t="str">
        <f t="shared" si="63"/>
        <v/>
      </c>
      <c r="H798" t="str">
        <f t="shared" si="64"/>
        <v/>
      </c>
    </row>
    <row r="799" spans="1:8">
      <c r="B799" t="s">
        <v>133</v>
      </c>
      <c r="C799" t="s">
        <v>1883</v>
      </c>
      <c r="D799" t="str">
        <f t="shared" si="60"/>
        <v/>
      </c>
      <c r="E799" t="str">
        <f t="shared" si="61"/>
        <v/>
      </c>
      <c r="F799" t="str">
        <f t="shared" si="62"/>
        <v/>
      </c>
      <c r="G799" t="str">
        <f t="shared" si="63"/>
        <v/>
      </c>
      <c r="H799" t="str">
        <f t="shared" si="64"/>
        <v/>
      </c>
    </row>
    <row r="800" spans="1:8">
      <c r="B800" t="s">
        <v>472</v>
      </c>
      <c r="C800" t="s">
        <v>475</v>
      </c>
      <c r="D800" t="str">
        <f t="shared" si="60"/>
        <v/>
      </c>
      <c r="E800" t="str">
        <f t="shared" si="61"/>
        <v/>
      </c>
      <c r="F800" t="str">
        <f t="shared" si="62"/>
        <v/>
      </c>
      <c r="G800" t="str">
        <f t="shared" si="63"/>
        <v/>
      </c>
      <c r="H800" t="str">
        <f t="shared" si="64"/>
        <v/>
      </c>
    </row>
    <row r="801" spans="1:8">
      <c r="D801" t="str">
        <f t="shared" si="60"/>
        <v/>
      </c>
      <c r="E801" t="str">
        <f t="shared" si="61"/>
        <v/>
      </c>
      <c r="F801" t="str">
        <f t="shared" si="62"/>
        <v/>
      </c>
      <c r="G801" t="str">
        <f t="shared" si="63"/>
        <v/>
      </c>
      <c r="H801" t="str">
        <f t="shared" si="64"/>
        <v/>
      </c>
    </row>
    <row r="802" spans="1:8">
      <c r="D802" t="str">
        <f t="shared" si="60"/>
        <v/>
      </c>
      <c r="E802" t="str">
        <f t="shared" si="61"/>
        <v/>
      </c>
      <c r="F802" t="str">
        <f t="shared" si="62"/>
        <v/>
      </c>
      <c r="G802" t="str">
        <f t="shared" si="63"/>
        <v/>
      </c>
      <c r="H802" t="str">
        <f t="shared" si="64"/>
        <v/>
      </c>
    </row>
    <row r="803" spans="1:8">
      <c r="D803" t="str">
        <f t="shared" si="60"/>
        <v/>
      </c>
      <c r="E803" t="str">
        <f t="shared" si="61"/>
        <v/>
      </c>
      <c r="F803" t="str">
        <f t="shared" si="62"/>
        <v/>
      </c>
      <c r="G803" t="str">
        <f t="shared" si="63"/>
        <v/>
      </c>
      <c r="H803" t="str">
        <f t="shared" si="64"/>
        <v/>
      </c>
    </row>
    <row r="804" spans="1:8">
      <c r="C804" t="s">
        <v>86</v>
      </c>
      <c r="D804" t="str">
        <f t="shared" si="60"/>
        <v/>
      </c>
      <c r="E804" t="str">
        <f t="shared" si="61"/>
        <v/>
      </c>
      <c r="F804" t="str">
        <f t="shared" si="62"/>
        <v/>
      </c>
      <c r="G804" t="str">
        <f t="shared" si="63"/>
        <v/>
      </c>
      <c r="H804" t="str">
        <f t="shared" si="64"/>
        <v/>
      </c>
    </row>
    <row r="805" spans="1:8">
      <c r="A805" t="s">
        <v>117</v>
      </c>
      <c r="B805" t="s">
        <v>138</v>
      </c>
      <c r="C805" t="s">
        <v>478</v>
      </c>
      <c r="D805" t="str">
        <f t="shared" si="60"/>
        <v>x</v>
      </c>
      <c r="E805" t="str">
        <f t="shared" si="61"/>
        <v>Used</v>
      </c>
      <c r="F805" t="str">
        <f t="shared" si="62"/>
        <v>Complete</v>
      </c>
      <c r="G805" t="str">
        <f t="shared" si="63"/>
        <v>BL19002 Antique Fire Engine</v>
      </c>
      <c r="H805" t="str">
        <f t="shared" si="64"/>
        <v>(CA $575.00)</v>
      </c>
    </row>
    <row r="806" spans="1:8">
      <c r="A806" t="s">
        <v>87</v>
      </c>
      <c r="B806" t="s">
        <v>476</v>
      </c>
      <c r="C806" t="s">
        <v>1796</v>
      </c>
      <c r="D806" t="str">
        <f t="shared" si="60"/>
        <v/>
      </c>
      <c r="E806" t="str">
        <f t="shared" si="61"/>
        <v/>
      </c>
      <c r="F806" t="str">
        <f t="shared" si="62"/>
        <v/>
      </c>
      <c r="G806" t="str">
        <f t="shared" si="63"/>
        <v/>
      </c>
      <c r="H806" t="str">
        <f t="shared" si="64"/>
        <v/>
      </c>
    </row>
    <row r="807" spans="1:8">
      <c r="B807" t="s">
        <v>140</v>
      </c>
      <c r="C807" t="s">
        <v>1884</v>
      </c>
      <c r="D807" t="str">
        <f t="shared" si="60"/>
        <v/>
      </c>
      <c r="E807" t="str">
        <f t="shared" si="61"/>
        <v/>
      </c>
      <c r="F807" t="str">
        <f t="shared" si="62"/>
        <v/>
      </c>
      <c r="G807" t="str">
        <f t="shared" si="63"/>
        <v/>
      </c>
      <c r="H807" t="str">
        <f t="shared" si="64"/>
        <v/>
      </c>
    </row>
    <row r="808" spans="1:8">
      <c r="B808" t="s">
        <v>477</v>
      </c>
      <c r="C808" t="s">
        <v>480</v>
      </c>
      <c r="D808" t="str">
        <f t="shared" si="60"/>
        <v/>
      </c>
      <c r="E808" t="str">
        <f t="shared" si="61"/>
        <v/>
      </c>
      <c r="F808" t="str">
        <f t="shared" si="62"/>
        <v/>
      </c>
      <c r="G808" t="str">
        <f t="shared" si="63"/>
        <v/>
      </c>
      <c r="H808" t="str">
        <f t="shared" si="64"/>
        <v/>
      </c>
    </row>
    <row r="809" spans="1:8">
      <c r="D809" t="str">
        <f t="shared" si="60"/>
        <v/>
      </c>
      <c r="E809" t="str">
        <f t="shared" si="61"/>
        <v/>
      </c>
      <c r="F809" t="str">
        <f t="shared" si="62"/>
        <v/>
      </c>
      <c r="G809" t="str">
        <f t="shared" si="63"/>
        <v/>
      </c>
      <c r="H809" t="str">
        <f t="shared" si="64"/>
        <v/>
      </c>
    </row>
    <row r="810" spans="1:8">
      <c r="D810" t="str">
        <f t="shared" si="60"/>
        <v/>
      </c>
      <c r="E810" t="str">
        <f t="shared" si="61"/>
        <v/>
      </c>
      <c r="F810" t="str">
        <f t="shared" si="62"/>
        <v/>
      </c>
      <c r="G810" t="str">
        <f t="shared" si="63"/>
        <v/>
      </c>
      <c r="H810" t="str">
        <f t="shared" si="64"/>
        <v/>
      </c>
    </row>
    <row r="811" spans="1:8">
      <c r="D811" t="str">
        <f t="shared" si="60"/>
        <v/>
      </c>
      <c r="E811" t="str">
        <f t="shared" si="61"/>
        <v/>
      </c>
      <c r="F811" t="str">
        <f t="shared" si="62"/>
        <v/>
      </c>
      <c r="G811" t="str">
        <f t="shared" si="63"/>
        <v/>
      </c>
      <c r="H811" t="str">
        <f t="shared" si="64"/>
        <v/>
      </c>
    </row>
    <row r="812" spans="1:8">
      <c r="C812" t="s">
        <v>86</v>
      </c>
      <c r="D812" t="str">
        <f t="shared" si="60"/>
        <v/>
      </c>
      <c r="E812" t="str">
        <f t="shared" si="61"/>
        <v/>
      </c>
      <c r="F812" t="str">
        <f t="shared" si="62"/>
        <v/>
      </c>
      <c r="G812" t="str">
        <f t="shared" si="63"/>
        <v/>
      </c>
      <c r="H812" t="str">
        <f t="shared" si="64"/>
        <v/>
      </c>
    </row>
    <row r="813" spans="1:8">
      <c r="A813" t="s">
        <v>76</v>
      </c>
      <c r="B813" t="s">
        <v>131</v>
      </c>
      <c r="C813" t="s">
        <v>483</v>
      </c>
      <c r="D813" t="str">
        <f t="shared" si="60"/>
        <v>x</v>
      </c>
      <c r="E813" t="str">
        <f t="shared" si="61"/>
        <v>New</v>
      </c>
      <c r="F813" t="str">
        <f t="shared" si="62"/>
        <v>Sealed</v>
      </c>
      <c r="G813" t="str">
        <f t="shared" si="63"/>
        <v>910033 Old Train Engine Shed</v>
      </c>
      <c r="H813" t="str">
        <f t="shared" si="64"/>
        <v>(AU $580.00)</v>
      </c>
    </row>
    <row r="814" spans="1:8">
      <c r="A814" t="s">
        <v>77</v>
      </c>
      <c r="B814" t="s">
        <v>481</v>
      </c>
      <c r="C814" t="s">
        <v>1796</v>
      </c>
      <c r="D814" t="str">
        <f t="shared" si="60"/>
        <v/>
      </c>
      <c r="E814" t="str">
        <f t="shared" si="61"/>
        <v/>
      </c>
      <c r="F814" t="str">
        <f t="shared" si="62"/>
        <v/>
      </c>
      <c r="G814" t="str">
        <f t="shared" si="63"/>
        <v/>
      </c>
      <c r="H814" t="str">
        <f t="shared" si="64"/>
        <v/>
      </c>
    </row>
    <row r="815" spans="1:8">
      <c r="B815" t="s">
        <v>133</v>
      </c>
      <c r="C815" t="s">
        <v>1885</v>
      </c>
      <c r="D815" t="str">
        <f t="shared" si="60"/>
        <v/>
      </c>
      <c r="E815" t="str">
        <f t="shared" si="61"/>
        <v/>
      </c>
      <c r="F815" t="str">
        <f t="shared" si="62"/>
        <v/>
      </c>
      <c r="G815" t="str">
        <f t="shared" si="63"/>
        <v/>
      </c>
      <c r="H815" t="str">
        <f t="shared" si="64"/>
        <v/>
      </c>
    </row>
    <row r="816" spans="1:8">
      <c r="B816" t="s">
        <v>482</v>
      </c>
      <c r="C816" t="s">
        <v>485</v>
      </c>
      <c r="D816" t="str">
        <f t="shared" si="60"/>
        <v/>
      </c>
      <c r="E816" t="str">
        <f t="shared" si="61"/>
        <v/>
      </c>
      <c r="F816" t="str">
        <f t="shared" si="62"/>
        <v/>
      </c>
      <c r="G816" t="str">
        <f t="shared" si="63"/>
        <v/>
      </c>
      <c r="H816" t="str">
        <f t="shared" si="64"/>
        <v/>
      </c>
    </row>
    <row r="817" spans="1:8">
      <c r="D817" t="str">
        <f t="shared" si="60"/>
        <v/>
      </c>
      <c r="E817" t="str">
        <f t="shared" si="61"/>
        <v/>
      </c>
      <c r="F817" t="str">
        <f t="shared" si="62"/>
        <v/>
      </c>
      <c r="G817" t="str">
        <f t="shared" si="63"/>
        <v/>
      </c>
      <c r="H817" t="str">
        <f t="shared" si="64"/>
        <v/>
      </c>
    </row>
    <row r="818" spans="1:8">
      <c r="D818" t="str">
        <f t="shared" si="60"/>
        <v/>
      </c>
      <c r="E818" t="str">
        <f t="shared" si="61"/>
        <v/>
      </c>
      <c r="F818" t="str">
        <f t="shared" si="62"/>
        <v/>
      </c>
      <c r="G818" t="str">
        <f t="shared" si="63"/>
        <v/>
      </c>
      <c r="H818" t="str">
        <f t="shared" si="64"/>
        <v/>
      </c>
    </row>
    <row r="819" spans="1:8">
      <c r="D819" t="str">
        <f t="shared" si="60"/>
        <v/>
      </c>
      <c r="E819" t="str">
        <f t="shared" si="61"/>
        <v/>
      </c>
      <c r="F819" t="str">
        <f t="shared" si="62"/>
        <v/>
      </c>
      <c r="G819" t="str">
        <f t="shared" si="63"/>
        <v/>
      </c>
      <c r="H819" t="str">
        <f t="shared" si="64"/>
        <v/>
      </c>
    </row>
    <row r="820" spans="1:8">
      <c r="C820" t="s">
        <v>86</v>
      </c>
      <c r="D820" t="str">
        <f t="shared" si="60"/>
        <v/>
      </c>
      <c r="E820" t="str">
        <f t="shared" si="61"/>
        <v/>
      </c>
      <c r="F820" t="str">
        <f t="shared" si="62"/>
        <v/>
      </c>
      <c r="G820" t="str">
        <f t="shared" si="63"/>
        <v/>
      </c>
      <c r="H820" t="str">
        <f t="shared" si="64"/>
        <v/>
      </c>
    </row>
    <row r="821" spans="1:8">
      <c r="A821" t="s">
        <v>76</v>
      </c>
      <c r="B821" t="s">
        <v>131</v>
      </c>
      <c r="C821" t="s">
        <v>487</v>
      </c>
      <c r="D821" t="str">
        <f t="shared" si="60"/>
        <v>x</v>
      </c>
      <c r="E821" t="str">
        <f t="shared" si="61"/>
        <v>New</v>
      </c>
      <c r="F821" t="str">
        <f t="shared" si="62"/>
        <v>Sealed</v>
      </c>
      <c r="G821" t="str">
        <f t="shared" si="63"/>
        <v>910033 Old Train Engine Shed</v>
      </c>
      <c r="H821" t="str">
        <f t="shared" si="64"/>
        <v>(PLN 1,500.00)</v>
      </c>
    </row>
    <row r="822" spans="1:8">
      <c r="A822" t="s">
        <v>77</v>
      </c>
      <c r="B822" t="s">
        <v>133</v>
      </c>
      <c r="C822" t="s">
        <v>1796</v>
      </c>
      <c r="D822" t="str">
        <f t="shared" si="60"/>
        <v/>
      </c>
      <c r="E822" t="str">
        <f t="shared" si="61"/>
        <v/>
      </c>
      <c r="F822" t="str">
        <f t="shared" si="62"/>
        <v/>
      </c>
      <c r="G822" t="str">
        <f t="shared" si="63"/>
        <v/>
      </c>
      <c r="H822" t="str">
        <f t="shared" si="64"/>
        <v/>
      </c>
    </row>
    <row r="823" spans="1:8">
      <c r="B823" t="s">
        <v>486</v>
      </c>
      <c r="C823" t="s">
        <v>1886</v>
      </c>
      <c r="D823" t="str">
        <f t="shared" si="60"/>
        <v/>
      </c>
      <c r="E823" t="str">
        <f t="shared" si="61"/>
        <v/>
      </c>
      <c r="F823" t="str">
        <f t="shared" si="62"/>
        <v/>
      </c>
      <c r="G823" t="str">
        <f t="shared" si="63"/>
        <v/>
      </c>
      <c r="H823" t="str">
        <f t="shared" si="64"/>
        <v/>
      </c>
    </row>
    <row r="824" spans="1:8">
      <c r="C824" t="s">
        <v>489</v>
      </c>
      <c r="D824" t="str">
        <f t="shared" si="60"/>
        <v/>
      </c>
      <c r="E824" t="str">
        <f t="shared" si="61"/>
        <v/>
      </c>
      <c r="F824" t="str">
        <f t="shared" si="62"/>
        <v/>
      </c>
      <c r="G824" t="str">
        <f t="shared" si="63"/>
        <v/>
      </c>
      <c r="H824" t="str">
        <f t="shared" si="64"/>
        <v/>
      </c>
    </row>
    <row r="825" spans="1:8">
      <c r="D825" t="str">
        <f t="shared" si="60"/>
        <v/>
      </c>
      <c r="E825" t="str">
        <f t="shared" si="61"/>
        <v/>
      </c>
      <c r="F825" t="str">
        <f t="shared" si="62"/>
        <v/>
      </c>
      <c r="G825" t="str">
        <f t="shared" si="63"/>
        <v/>
      </c>
      <c r="H825" t="str">
        <f t="shared" si="64"/>
        <v/>
      </c>
    </row>
    <row r="826" spans="1:8">
      <c r="D826" t="str">
        <f t="shared" si="60"/>
        <v/>
      </c>
      <c r="E826" t="str">
        <f t="shared" si="61"/>
        <v/>
      </c>
      <c r="F826" t="str">
        <f t="shared" si="62"/>
        <v/>
      </c>
      <c r="G826" t="str">
        <f t="shared" si="63"/>
        <v/>
      </c>
      <c r="H826" t="str">
        <f t="shared" si="64"/>
        <v/>
      </c>
    </row>
    <row r="827" spans="1:8">
      <c r="D827" t="str">
        <f t="shared" si="60"/>
        <v/>
      </c>
      <c r="E827" t="str">
        <f t="shared" si="61"/>
        <v/>
      </c>
      <c r="F827" t="str">
        <f t="shared" si="62"/>
        <v/>
      </c>
      <c r="G827" t="str">
        <f t="shared" si="63"/>
        <v/>
      </c>
      <c r="H827" t="str">
        <f t="shared" si="64"/>
        <v/>
      </c>
    </row>
    <row r="828" spans="1:8">
      <c r="C828" t="s">
        <v>86</v>
      </c>
      <c r="D828" t="str">
        <f t="shared" si="60"/>
        <v/>
      </c>
      <c r="E828" t="str">
        <f t="shared" si="61"/>
        <v/>
      </c>
      <c r="F828" t="str">
        <f t="shared" si="62"/>
        <v/>
      </c>
      <c r="G828" t="str">
        <f t="shared" si="63"/>
        <v/>
      </c>
      <c r="H828" t="str">
        <f t="shared" si="64"/>
        <v/>
      </c>
    </row>
    <row r="829" spans="1:8">
      <c r="A829" t="s">
        <v>76</v>
      </c>
      <c r="B829" t="s">
        <v>131</v>
      </c>
      <c r="C829" t="s">
        <v>491</v>
      </c>
      <c r="D829" t="str">
        <f t="shared" si="60"/>
        <v>x</v>
      </c>
      <c r="E829" t="str">
        <f t="shared" si="61"/>
        <v>New</v>
      </c>
      <c r="F829" t="str">
        <f t="shared" si="62"/>
        <v>Sealed</v>
      </c>
      <c r="G829" t="str">
        <f t="shared" si="63"/>
        <v>910033 Old Train Engine Shed</v>
      </c>
      <c r="H829" t="str">
        <f t="shared" si="64"/>
        <v>(US $410.44)</v>
      </c>
    </row>
    <row r="830" spans="1:8">
      <c r="A830" t="s">
        <v>77</v>
      </c>
      <c r="B830" t="s">
        <v>490</v>
      </c>
      <c r="C830" t="s">
        <v>1796</v>
      </c>
      <c r="D830" t="str">
        <f t="shared" si="60"/>
        <v/>
      </c>
      <c r="E830" t="str">
        <f t="shared" si="61"/>
        <v/>
      </c>
      <c r="F830" t="str">
        <f t="shared" si="62"/>
        <v/>
      </c>
      <c r="G830" t="str">
        <f t="shared" si="63"/>
        <v/>
      </c>
      <c r="H830" t="str">
        <f t="shared" si="64"/>
        <v/>
      </c>
    </row>
    <row r="831" spans="1:8">
      <c r="B831" t="s">
        <v>133</v>
      </c>
      <c r="C831" t="s">
        <v>1887</v>
      </c>
      <c r="D831" t="str">
        <f t="shared" si="60"/>
        <v/>
      </c>
      <c r="E831" t="str">
        <f t="shared" si="61"/>
        <v/>
      </c>
      <c r="F831" t="str">
        <f t="shared" si="62"/>
        <v/>
      </c>
      <c r="G831" t="str">
        <f t="shared" si="63"/>
        <v/>
      </c>
      <c r="H831" t="str">
        <f t="shared" si="64"/>
        <v/>
      </c>
    </row>
    <row r="832" spans="1:8">
      <c r="B832" t="s">
        <v>185</v>
      </c>
      <c r="C832" t="s">
        <v>493</v>
      </c>
      <c r="D832" t="str">
        <f t="shared" si="60"/>
        <v/>
      </c>
      <c r="E832" t="str">
        <f t="shared" si="61"/>
        <v/>
      </c>
      <c r="F832" t="str">
        <f t="shared" si="62"/>
        <v/>
      </c>
      <c r="G832" t="str">
        <f t="shared" si="63"/>
        <v/>
      </c>
      <c r="H832" t="str">
        <f t="shared" si="64"/>
        <v/>
      </c>
    </row>
    <row r="833" spans="1:8">
      <c r="D833" t="str">
        <f t="shared" si="60"/>
        <v/>
      </c>
      <c r="E833" t="str">
        <f t="shared" si="61"/>
        <v/>
      </c>
      <c r="F833" t="str">
        <f t="shared" si="62"/>
        <v/>
      </c>
      <c r="G833" t="str">
        <f t="shared" si="63"/>
        <v/>
      </c>
      <c r="H833" t="str">
        <f t="shared" si="64"/>
        <v/>
      </c>
    </row>
    <row r="834" spans="1:8">
      <c r="D834" t="str">
        <f t="shared" si="60"/>
        <v/>
      </c>
      <c r="E834" t="str">
        <f t="shared" si="61"/>
        <v/>
      </c>
      <c r="F834" t="str">
        <f t="shared" si="62"/>
        <v/>
      </c>
      <c r="G834" t="str">
        <f t="shared" si="63"/>
        <v/>
      </c>
      <c r="H834" t="str">
        <f t="shared" si="64"/>
        <v/>
      </c>
    </row>
    <row r="835" spans="1:8">
      <c r="D835" t="str">
        <f t="shared" ref="D835:D898" si="65">IF(AND(A835&lt;&gt;"",A836&lt;&gt;"",A837=""),"x","")</f>
        <v/>
      </c>
      <c r="E835" t="str">
        <f t="shared" ref="E835:E898" si="66">IF($D835="x",A835,"")</f>
        <v/>
      </c>
      <c r="F835" t="str">
        <f t="shared" ref="F835:F898" si="67">IF($D835="x",A836,"")</f>
        <v/>
      </c>
      <c r="G835" t="str">
        <f t="shared" ref="G835:G898" si="68">IF($D835="x",B835,"")</f>
        <v/>
      </c>
      <c r="H835" t="str">
        <f t="shared" ref="H835:H898" si="69">IF($D835="x",C838,"")</f>
        <v/>
      </c>
    </row>
    <row r="836" spans="1:8">
      <c r="C836" t="s">
        <v>86</v>
      </c>
      <c r="D836" t="str">
        <f t="shared" si="65"/>
        <v/>
      </c>
      <c r="E836" t="str">
        <f t="shared" si="66"/>
        <v/>
      </c>
      <c r="F836" t="str">
        <f t="shared" si="67"/>
        <v/>
      </c>
      <c r="G836" t="str">
        <f t="shared" si="68"/>
        <v/>
      </c>
      <c r="H836" t="str">
        <f t="shared" si="69"/>
        <v/>
      </c>
    </row>
    <row r="837" spans="1:8">
      <c r="A837" t="s">
        <v>117</v>
      </c>
      <c r="B837" t="s">
        <v>152</v>
      </c>
      <c r="C837" t="s">
        <v>496</v>
      </c>
      <c r="D837" t="str">
        <f t="shared" si="65"/>
        <v>x</v>
      </c>
      <c r="E837" t="str">
        <f t="shared" si="66"/>
        <v>Used</v>
      </c>
      <c r="F837" t="str">
        <f t="shared" si="67"/>
        <v>Complete</v>
      </c>
      <c r="G837" t="str">
        <f t="shared" si="68"/>
        <v>10027 Train Engine Shed</v>
      </c>
      <c r="H837" t="str">
        <f t="shared" si="69"/>
        <v>(DKK 2,625.00)</v>
      </c>
    </row>
    <row r="838" spans="1:8">
      <c r="A838" t="s">
        <v>87</v>
      </c>
      <c r="B838" t="s">
        <v>494</v>
      </c>
      <c r="C838" t="s">
        <v>1826</v>
      </c>
      <c r="D838" t="str">
        <f t="shared" si="65"/>
        <v/>
      </c>
      <c r="E838" t="str">
        <f t="shared" si="66"/>
        <v/>
      </c>
      <c r="F838" t="str">
        <f t="shared" si="67"/>
        <v/>
      </c>
      <c r="G838" t="str">
        <f t="shared" si="68"/>
        <v/>
      </c>
      <c r="H838" t="str">
        <f t="shared" si="69"/>
        <v/>
      </c>
    </row>
    <row r="839" spans="1:8">
      <c r="B839" t="s">
        <v>154</v>
      </c>
      <c r="C839" t="s">
        <v>1888</v>
      </c>
      <c r="D839" t="str">
        <f t="shared" si="65"/>
        <v/>
      </c>
      <c r="E839" t="str">
        <f t="shared" si="66"/>
        <v/>
      </c>
      <c r="F839" t="str">
        <f t="shared" si="67"/>
        <v/>
      </c>
      <c r="G839" t="str">
        <f t="shared" si="68"/>
        <v/>
      </c>
      <c r="H839" t="str">
        <f t="shared" si="69"/>
        <v/>
      </c>
    </row>
    <row r="840" spans="1:8">
      <c r="B840" t="s">
        <v>495</v>
      </c>
      <c r="C840" t="s">
        <v>498</v>
      </c>
      <c r="D840" t="str">
        <f t="shared" si="65"/>
        <v/>
      </c>
      <c r="E840" t="str">
        <f t="shared" si="66"/>
        <v/>
      </c>
      <c r="F840" t="str">
        <f t="shared" si="67"/>
        <v/>
      </c>
      <c r="G840" t="str">
        <f t="shared" si="68"/>
        <v/>
      </c>
      <c r="H840" t="str">
        <f t="shared" si="69"/>
        <v/>
      </c>
    </row>
    <row r="841" spans="1:8">
      <c r="D841" t="str">
        <f t="shared" si="65"/>
        <v/>
      </c>
      <c r="E841" t="str">
        <f t="shared" si="66"/>
        <v/>
      </c>
      <c r="F841" t="str">
        <f t="shared" si="67"/>
        <v/>
      </c>
      <c r="G841" t="str">
        <f t="shared" si="68"/>
        <v/>
      </c>
      <c r="H841" t="str">
        <f t="shared" si="69"/>
        <v/>
      </c>
    </row>
    <row r="842" spans="1:8">
      <c r="D842" t="str">
        <f t="shared" si="65"/>
        <v/>
      </c>
      <c r="E842" t="str">
        <f t="shared" si="66"/>
        <v/>
      </c>
      <c r="F842" t="str">
        <f t="shared" si="67"/>
        <v/>
      </c>
      <c r="G842" t="str">
        <f t="shared" si="68"/>
        <v/>
      </c>
      <c r="H842" t="str">
        <f t="shared" si="69"/>
        <v/>
      </c>
    </row>
    <row r="843" spans="1:8">
      <c r="D843" t="str">
        <f t="shared" si="65"/>
        <v/>
      </c>
      <c r="E843" t="str">
        <f t="shared" si="66"/>
        <v/>
      </c>
      <c r="F843" t="str">
        <f t="shared" si="67"/>
        <v/>
      </c>
      <c r="G843" t="str">
        <f t="shared" si="68"/>
        <v/>
      </c>
      <c r="H843" t="str">
        <f t="shared" si="69"/>
        <v/>
      </c>
    </row>
    <row r="844" spans="1:8">
      <c r="C844" t="s">
        <v>86</v>
      </c>
      <c r="D844" t="str">
        <f t="shared" si="65"/>
        <v/>
      </c>
      <c r="E844" t="str">
        <f t="shared" si="66"/>
        <v/>
      </c>
      <c r="F844" t="str">
        <f t="shared" si="67"/>
        <v/>
      </c>
      <c r="G844" t="str">
        <f t="shared" si="68"/>
        <v/>
      </c>
      <c r="H844" t="str">
        <f t="shared" si="69"/>
        <v/>
      </c>
    </row>
    <row r="845" spans="1:8">
      <c r="A845" t="s">
        <v>76</v>
      </c>
      <c r="B845" t="s">
        <v>131</v>
      </c>
      <c r="C845" t="s">
        <v>500</v>
      </c>
      <c r="D845" t="str">
        <f t="shared" si="65"/>
        <v>x</v>
      </c>
      <c r="E845" t="str">
        <f t="shared" si="66"/>
        <v>New</v>
      </c>
      <c r="F845" t="str">
        <f t="shared" si="67"/>
        <v>Sealed</v>
      </c>
      <c r="G845" t="str">
        <f t="shared" si="68"/>
        <v>910033 Old Train Engine Shed</v>
      </c>
      <c r="H845" t="str">
        <f t="shared" si="69"/>
        <v>(EUR 350.55)</v>
      </c>
    </row>
    <row r="846" spans="1:8">
      <c r="A846" t="s">
        <v>77</v>
      </c>
      <c r="B846" t="s">
        <v>133</v>
      </c>
      <c r="C846" t="s">
        <v>1796</v>
      </c>
      <c r="D846" t="str">
        <f t="shared" si="65"/>
        <v/>
      </c>
      <c r="E846" t="str">
        <f t="shared" si="66"/>
        <v/>
      </c>
      <c r="F846" t="str">
        <f t="shared" si="67"/>
        <v/>
      </c>
      <c r="G846" t="str">
        <f t="shared" si="68"/>
        <v/>
      </c>
      <c r="H846" t="str">
        <f t="shared" si="69"/>
        <v/>
      </c>
    </row>
    <row r="847" spans="1:8">
      <c r="B847" t="s">
        <v>499</v>
      </c>
      <c r="C847" t="s">
        <v>1889</v>
      </c>
      <c r="D847" t="str">
        <f t="shared" si="65"/>
        <v/>
      </c>
      <c r="E847" t="str">
        <f t="shared" si="66"/>
        <v/>
      </c>
      <c r="F847" t="str">
        <f t="shared" si="67"/>
        <v/>
      </c>
      <c r="G847" t="str">
        <f t="shared" si="68"/>
        <v/>
      </c>
      <c r="H847" t="str">
        <f t="shared" si="69"/>
        <v/>
      </c>
    </row>
    <row r="848" spans="1:8">
      <c r="C848" t="s">
        <v>502</v>
      </c>
      <c r="D848" t="str">
        <f t="shared" si="65"/>
        <v/>
      </c>
      <c r="E848" t="str">
        <f t="shared" si="66"/>
        <v/>
      </c>
      <c r="F848" t="str">
        <f t="shared" si="67"/>
        <v/>
      </c>
      <c r="G848" t="str">
        <f t="shared" si="68"/>
        <v/>
      </c>
      <c r="H848" t="str">
        <f t="shared" si="69"/>
        <v/>
      </c>
    </row>
    <row r="849" spans="1:8">
      <c r="C849" t="s">
        <v>1890</v>
      </c>
      <c r="D849" t="str">
        <f t="shared" si="65"/>
        <v/>
      </c>
      <c r="E849" t="str">
        <f t="shared" si="66"/>
        <v/>
      </c>
      <c r="F849" t="str">
        <f t="shared" si="67"/>
        <v/>
      </c>
      <c r="G849" t="str">
        <f t="shared" si="68"/>
        <v/>
      </c>
      <c r="H849" t="str">
        <f t="shared" si="69"/>
        <v/>
      </c>
    </row>
    <row r="850" spans="1:8">
      <c r="D850" t="str">
        <f t="shared" si="65"/>
        <v/>
      </c>
      <c r="E850" t="str">
        <f t="shared" si="66"/>
        <v/>
      </c>
      <c r="F850" t="str">
        <f t="shared" si="67"/>
        <v/>
      </c>
      <c r="G850" t="str">
        <f t="shared" si="68"/>
        <v/>
      </c>
      <c r="H850" t="str">
        <f t="shared" si="69"/>
        <v/>
      </c>
    </row>
    <row r="851" spans="1:8">
      <c r="D851" t="str">
        <f t="shared" si="65"/>
        <v/>
      </c>
      <c r="E851" t="str">
        <f t="shared" si="66"/>
        <v/>
      </c>
      <c r="F851" t="str">
        <f t="shared" si="67"/>
        <v/>
      </c>
      <c r="G851" t="str">
        <f t="shared" si="68"/>
        <v/>
      </c>
      <c r="H851" t="str">
        <f t="shared" si="69"/>
        <v/>
      </c>
    </row>
    <row r="852" spans="1:8">
      <c r="D852" t="str">
        <f t="shared" si="65"/>
        <v/>
      </c>
      <c r="E852" t="str">
        <f t="shared" si="66"/>
        <v/>
      </c>
      <c r="F852" t="str">
        <f t="shared" si="67"/>
        <v/>
      </c>
      <c r="G852" t="str">
        <f t="shared" si="68"/>
        <v/>
      </c>
      <c r="H852" t="str">
        <f t="shared" si="69"/>
        <v/>
      </c>
    </row>
    <row r="853" spans="1:8">
      <c r="C853" t="s">
        <v>86</v>
      </c>
      <c r="D853" t="str">
        <f t="shared" si="65"/>
        <v/>
      </c>
      <c r="E853" t="str">
        <f t="shared" si="66"/>
        <v/>
      </c>
      <c r="F853" t="str">
        <f t="shared" si="67"/>
        <v/>
      </c>
      <c r="G853" t="str">
        <f t="shared" si="68"/>
        <v/>
      </c>
      <c r="H853" t="str">
        <f t="shared" si="69"/>
        <v/>
      </c>
    </row>
    <row r="854" spans="1:8">
      <c r="A854" t="s">
        <v>76</v>
      </c>
      <c r="B854" t="s">
        <v>131</v>
      </c>
      <c r="C854" t="s">
        <v>505</v>
      </c>
      <c r="D854" t="str">
        <f t="shared" si="65"/>
        <v>x</v>
      </c>
      <c r="E854" t="str">
        <f t="shared" si="66"/>
        <v>New</v>
      </c>
      <c r="F854" t="str">
        <f t="shared" si="67"/>
        <v>Sealed</v>
      </c>
      <c r="G854" t="str">
        <f t="shared" si="68"/>
        <v>910033 Old Train Engine Shed</v>
      </c>
      <c r="H854" t="str">
        <f t="shared" si="69"/>
        <v>(EUR 350.00)</v>
      </c>
    </row>
    <row r="855" spans="1:8">
      <c r="A855" t="s">
        <v>77</v>
      </c>
      <c r="B855" t="s">
        <v>133</v>
      </c>
      <c r="C855" t="s">
        <v>1796</v>
      </c>
      <c r="D855" t="str">
        <f t="shared" si="65"/>
        <v/>
      </c>
      <c r="E855" t="str">
        <f t="shared" si="66"/>
        <v/>
      </c>
      <c r="F855" t="str">
        <f t="shared" si="67"/>
        <v/>
      </c>
      <c r="G855" t="str">
        <f t="shared" si="68"/>
        <v/>
      </c>
      <c r="H855" t="str">
        <f t="shared" si="69"/>
        <v/>
      </c>
    </row>
    <row r="856" spans="1:8">
      <c r="B856" t="s">
        <v>504</v>
      </c>
      <c r="C856" t="s">
        <v>1891</v>
      </c>
      <c r="D856" t="str">
        <f t="shared" si="65"/>
        <v/>
      </c>
      <c r="E856" t="str">
        <f t="shared" si="66"/>
        <v/>
      </c>
      <c r="F856" t="str">
        <f t="shared" si="67"/>
        <v/>
      </c>
      <c r="G856" t="str">
        <f t="shared" si="68"/>
        <v/>
      </c>
      <c r="H856" t="str">
        <f t="shared" si="69"/>
        <v/>
      </c>
    </row>
    <row r="857" spans="1:8">
      <c r="C857" t="s">
        <v>507</v>
      </c>
      <c r="D857" t="str">
        <f t="shared" si="65"/>
        <v/>
      </c>
      <c r="E857" t="str">
        <f t="shared" si="66"/>
        <v/>
      </c>
      <c r="F857" t="str">
        <f t="shared" si="67"/>
        <v/>
      </c>
      <c r="G857" t="str">
        <f t="shared" si="68"/>
        <v/>
      </c>
      <c r="H857" t="str">
        <f t="shared" si="69"/>
        <v/>
      </c>
    </row>
    <row r="858" spans="1:8">
      <c r="D858" t="str">
        <f t="shared" si="65"/>
        <v/>
      </c>
      <c r="E858" t="str">
        <f t="shared" si="66"/>
        <v/>
      </c>
      <c r="F858" t="str">
        <f t="shared" si="67"/>
        <v/>
      </c>
      <c r="G858" t="str">
        <f t="shared" si="68"/>
        <v/>
      </c>
      <c r="H858" t="str">
        <f t="shared" si="69"/>
        <v/>
      </c>
    </row>
    <row r="859" spans="1:8">
      <c r="D859" t="str">
        <f t="shared" si="65"/>
        <v/>
      </c>
      <c r="E859" t="str">
        <f t="shared" si="66"/>
        <v/>
      </c>
      <c r="F859" t="str">
        <f t="shared" si="67"/>
        <v/>
      </c>
      <c r="G859" t="str">
        <f t="shared" si="68"/>
        <v/>
      </c>
      <c r="H859" t="str">
        <f t="shared" si="69"/>
        <v/>
      </c>
    </row>
    <row r="860" spans="1:8">
      <c r="D860" t="str">
        <f t="shared" si="65"/>
        <v/>
      </c>
      <c r="E860" t="str">
        <f t="shared" si="66"/>
        <v/>
      </c>
      <c r="F860" t="str">
        <f t="shared" si="67"/>
        <v/>
      </c>
      <c r="G860" t="str">
        <f t="shared" si="68"/>
        <v/>
      </c>
      <c r="H860" t="str">
        <f t="shared" si="69"/>
        <v/>
      </c>
    </row>
    <row r="861" spans="1:8">
      <c r="C861" t="s">
        <v>86</v>
      </c>
      <c r="D861" t="str">
        <f t="shared" si="65"/>
        <v/>
      </c>
      <c r="E861" t="str">
        <f t="shared" si="66"/>
        <v/>
      </c>
      <c r="F861" t="str">
        <f t="shared" si="67"/>
        <v/>
      </c>
      <c r="G861" t="str">
        <f t="shared" si="68"/>
        <v/>
      </c>
      <c r="H861" t="str">
        <f t="shared" si="69"/>
        <v/>
      </c>
    </row>
    <row r="862" spans="1:8">
      <c r="A862" t="s">
        <v>76</v>
      </c>
      <c r="B862" t="s">
        <v>131</v>
      </c>
      <c r="C862" t="s">
        <v>509</v>
      </c>
      <c r="D862" t="str">
        <f t="shared" si="65"/>
        <v>x</v>
      </c>
      <c r="E862" t="str">
        <f t="shared" si="66"/>
        <v>New</v>
      </c>
      <c r="F862" t="str">
        <f t="shared" si="67"/>
        <v>Sealed</v>
      </c>
      <c r="G862" t="str">
        <f t="shared" si="68"/>
        <v>910033 Old Train Engine Shed</v>
      </c>
      <c r="H862" t="str">
        <f t="shared" si="69"/>
        <v>(EUR 350.00)</v>
      </c>
    </row>
    <row r="863" spans="1:8">
      <c r="A863" t="s">
        <v>77</v>
      </c>
      <c r="B863" t="s">
        <v>133</v>
      </c>
      <c r="C863" t="s">
        <v>1826</v>
      </c>
      <c r="D863" t="str">
        <f t="shared" si="65"/>
        <v/>
      </c>
      <c r="E863" t="str">
        <f t="shared" si="66"/>
        <v/>
      </c>
      <c r="F863" t="str">
        <f t="shared" si="67"/>
        <v/>
      </c>
      <c r="G863" t="str">
        <f t="shared" si="68"/>
        <v/>
      </c>
      <c r="H863" t="str">
        <f t="shared" si="69"/>
        <v/>
      </c>
    </row>
    <row r="864" spans="1:8">
      <c r="B864" t="s">
        <v>508</v>
      </c>
      <c r="C864" t="s">
        <v>1891</v>
      </c>
      <c r="D864" t="str">
        <f t="shared" si="65"/>
        <v/>
      </c>
      <c r="E864" t="str">
        <f t="shared" si="66"/>
        <v/>
      </c>
      <c r="F864" t="str">
        <f t="shared" si="67"/>
        <v/>
      </c>
      <c r="G864" t="str">
        <f t="shared" si="68"/>
        <v/>
      </c>
      <c r="H864" t="str">
        <f t="shared" si="69"/>
        <v/>
      </c>
    </row>
    <row r="865" spans="1:8">
      <c r="C865" t="s">
        <v>507</v>
      </c>
      <c r="D865" t="str">
        <f t="shared" si="65"/>
        <v/>
      </c>
      <c r="E865" t="str">
        <f t="shared" si="66"/>
        <v/>
      </c>
      <c r="F865" t="str">
        <f t="shared" si="67"/>
        <v/>
      </c>
      <c r="G865" t="str">
        <f t="shared" si="68"/>
        <v/>
      </c>
      <c r="H865" t="str">
        <f t="shared" si="69"/>
        <v/>
      </c>
    </row>
    <row r="866" spans="1:8">
      <c r="D866" t="str">
        <f t="shared" si="65"/>
        <v/>
      </c>
      <c r="E866" t="str">
        <f t="shared" si="66"/>
        <v/>
      </c>
      <c r="F866" t="str">
        <f t="shared" si="67"/>
        <v/>
      </c>
      <c r="G866" t="str">
        <f t="shared" si="68"/>
        <v/>
      </c>
      <c r="H866" t="str">
        <f t="shared" si="69"/>
        <v/>
      </c>
    </row>
    <row r="867" spans="1:8">
      <c r="D867" t="str">
        <f t="shared" si="65"/>
        <v/>
      </c>
      <c r="E867" t="str">
        <f t="shared" si="66"/>
        <v/>
      </c>
      <c r="F867" t="str">
        <f t="shared" si="67"/>
        <v/>
      </c>
      <c r="G867" t="str">
        <f t="shared" si="68"/>
        <v/>
      </c>
      <c r="H867" t="str">
        <f t="shared" si="69"/>
        <v/>
      </c>
    </row>
    <row r="868" spans="1:8">
      <c r="D868" t="str">
        <f t="shared" si="65"/>
        <v/>
      </c>
      <c r="E868" t="str">
        <f t="shared" si="66"/>
        <v/>
      </c>
      <c r="F868" t="str">
        <f t="shared" si="67"/>
        <v/>
      </c>
      <c r="G868" t="str">
        <f t="shared" si="68"/>
        <v/>
      </c>
      <c r="H868" t="str">
        <f t="shared" si="69"/>
        <v/>
      </c>
    </row>
    <row r="869" spans="1:8">
      <c r="C869" t="s">
        <v>86</v>
      </c>
      <c r="D869" t="str">
        <f t="shared" si="65"/>
        <v/>
      </c>
      <c r="E869" t="str">
        <f t="shared" si="66"/>
        <v/>
      </c>
      <c r="F869" t="str">
        <f t="shared" si="67"/>
        <v/>
      </c>
      <c r="G869" t="str">
        <f t="shared" si="68"/>
        <v/>
      </c>
      <c r="H869" t="str">
        <f t="shared" si="69"/>
        <v/>
      </c>
    </row>
    <row r="870" spans="1:8">
      <c r="A870" t="s">
        <v>76</v>
      </c>
      <c r="B870" t="s">
        <v>131</v>
      </c>
      <c r="C870" t="s">
        <v>511</v>
      </c>
      <c r="D870" t="str">
        <f t="shared" si="65"/>
        <v>x</v>
      </c>
      <c r="E870" t="str">
        <f t="shared" si="66"/>
        <v>New</v>
      </c>
      <c r="F870" t="str">
        <f t="shared" si="67"/>
        <v>Sealed</v>
      </c>
      <c r="G870" t="str">
        <f t="shared" si="68"/>
        <v>910033 Old Train Engine Shed</v>
      </c>
      <c r="H870" t="str">
        <f t="shared" si="69"/>
        <v>(EUR 350.00)</v>
      </c>
    </row>
    <row r="871" spans="1:8">
      <c r="A871" t="s">
        <v>77</v>
      </c>
      <c r="B871" t="s">
        <v>133</v>
      </c>
      <c r="C871" t="s">
        <v>1796</v>
      </c>
      <c r="D871" t="str">
        <f t="shared" si="65"/>
        <v/>
      </c>
      <c r="E871" t="str">
        <f t="shared" si="66"/>
        <v/>
      </c>
      <c r="F871" t="str">
        <f t="shared" si="67"/>
        <v/>
      </c>
      <c r="G871" t="str">
        <f t="shared" si="68"/>
        <v/>
      </c>
      <c r="H871" t="str">
        <f t="shared" si="69"/>
        <v/>
      </c>
    </row>
    <row r="872" spans="1:8">
      <c r="B872" t="s">
        <v>510</v>
      </c>
      <c r="C872" t="s">
        <v>1891</v>
      </c>
      <c r="D872" t="str">
        <f t="shared" si="65"/>
        <v/>
      </c>
      <c r="E872" t="str">
        <f t="shared" si="66"/>
        <v/>
      </c>
      <c r="F872" t="str">
        <f t="shared" si="67"/>
        <v/>
      </c>
      <c r="G872" t="str">
        <f t="shared" si="68"/>
        <v/>
      </c>
      <c r="H872" t="str">
        <f t="shared" si="69"/>
        <v/>
      </c>
    </row>
    <row r="873" spans="1:8">
      <c r="C873" t="s">
        <v>507</v>
      </c>
      <c r="D873" t="str">
        <f t="shared" si="65"/>
        <v/>
      </c>
      <c r="E873" t="str">
        <f t="shared" si="66"/>
        <v/>
      </c>
      <c r="F873" t="str">
        <f t="shared" si="67"/>
        <v/>
      </c>
      <c r="G873" t="str">
        <f t="shared" si="68"/>
        <v/>
      </c>
      <c r="H873" t="str">
        <f t="shared" si="69"/>
        <v/>
      </c>
    </row>
    <row r="874" spans="1:8">
      <c r="D874" t="str">
        <f t="shared" si="65"/>
        <v/>
      </c>
      <c r="E874" t="str">
        <f t="shared" si="66"/>
        <v/>
      </c>
      <c r="F874" t="str">
        <f t="shared" si="67"/>
        <v/>
      </c>
      <c r="G874" t="str">
        <f t="shared" si="68"/>
        <v/>
      </c>
      <c r="H874" t="str">
        <f t="shared" si="69"/>
        <v/>
      </c>
    </row>
    <row r="875" spans="1:8">
      <c r="D875" t="str">
        <f t="shared" si="65"/>
        <v/>
      </c>
      <c r="E875" t="str">
        <f t="shared" si="66"/>
        <v/>
      </c>
      <c r="F875" t="str">
        <f t="shared" si="67"/>
        <v/>
      </c>
      <c r="G875" t="str">
        <f t="shared" si="68"/>
        <v/>
      </c>
      <c r="H875" t="str">
        <f t="shared" si="69"/>
        <v/>
      </c>
    </row>
    <row r="876" spans="1:8">
      <c r="D876" t="str">
        <f t="shared" si="65"/>
        <v/>
      </c>
      <c r="E876" t="str">
        <f t="shared" si="66"/>
        <v/>
      </c>
      <c r="F876" t="str">
        <f t="shared" si="67"/>
        <v/>
      </c>
      <c r="G876" t="str">
        <f t="shared" si="68"/>
        <v/>
      </c>
      <c r="H876" t="str">
        <f t="shared" si="69"/>
        <v/>
      </c>
    </row>
    <row r="877" spans="1:8">
      <c r="C877" t="s">
        <v>86</v>
      </c>
      <c r="D877" t="str">
        <f t="shared" si="65"/>
        <v/>
      </c>
      <c r="E877" t="str">
        <f t="shared" si="66"/>
        <v/>
      </c>
      <c r="F877" t="str">
        <f t="shared" si="67"/>
        <v/>
      </c>
      <c r="G877" t="str">
        <f t="shared" si="68"/>
        <v/>
      </c>
      <c r="H877" t="str">
        <f t="shared" si="69"/>
        <v/>
      </c>
    </row>
    <row r="878" spans="1:8">
      <c r="A878" t="s">
        <v>76</v>
      </c>
      <c r="B878" t="s">
        <v>131</v>
      </c>
      <c r="C878" t="s">
        <v>514</v>
      </c>
      <c r="D878" t="str">
        <f t="shared" si="65"/>
        <v>x</v>
      </c>
      <c r="E878" t="str">
        <f t="shared" si="66"/>
        <v>New</v>
      </c>
      <c r="F878" t="str">
        <f t="shared" si="67"/>
        <v>Sealed</v>
      </c>
      <c r="G878" t="str">
        <f t="shared" si="68"/>
        <v>910033 Old Train Engine Shed</v>
      </c>
      <c r="H878" t="str">
        <f t="shared" si="69"/>
        <v>(EUR 350.00)</v>
      </c>
    </row>
    <row r="879" spans="1:8">
      <c r="A879" t="s">
        <v>77</v>
      </c>
      <c r="B879" t="s">
        <v>512</v>
      </c>
      <c r="C879" t="s">
        <v>1796</v>
      </c>
      <c r="D879" t="str">
        <f t="shared" si="65"/>
        <v/>
      </c>
      <c r="E879" t="str">
        <f t="shared" si="66"/>
        <v/>
      </c>
      <c r="F879" t="str">
        <f t="shared" si="67"/>
        <v/>
      </c>
      <c r="G879" t="str">
        <f t="shared" si="68"/>
        <v/>
      </c>
      <c r="H879" t="str">
        <f t="shared" si="69"/>
        <v/>
      </c>
    </row>
    <row r="880" spans="1:8">
      <c r="B880" t="s">
        <v>133</v>
      </c>
      <c r="C880" t="s">
        <v>1891</v>
      </c>
      <c r="D880" t="str">
        <f t="shared" si="65"/>
        <v/>
      </c>
      <c r="E880" t="str">
        <f t="shared" si="66"/>
        <v/>
      </c>
      <c r="F880" t="str">
        <f t="shared" si="67"/>
        <v/>
      </c>
      <c r="G880" t="str">
        <f t="shared" si="68"/>
        <v/>
      </c>
      <c r="H880" t="str">
        <f t="shared" si="69"/>
        <v/>
      </c>
    </row>
    <row r="881" spans="1:8">
      <c r="B881" t="s">
        <v>513</v>
      </c>
      <c r="C881" t="s">
        <v>507</v>
      </c>
      <c r="D881" t="str">
        <f t="shared" si="65"/>
        <v/>
      </c>
      <c r="E881" t="str">
        <f t="shared" si="66"/>
        <v/>
      </c>
      <c r="F881" t="str">
        <f t="shared" si="67"/>
        <v/>
      </c>
      <c r="G881" t="str">
        <f t="shared" si="68"/>
        <v/>
      </c>
      <c r="H881" t="str">
        <f t="shared" si="69"/>
        <v/>
      </c>
    </row>
    <row r="882" spans="1:8">
      <c r="D882" t="str">
        <f t="shared" si="65"/>
        <v/>
      </c>
      <c r="E882" t="str">
        <f t="shared" si="66"/>
        <v/>
      </c>
      <c r="F882" t="str">
        <f t="shared" si="67"/>
        <v/>
      </c>
      <c r="G882" t="str">
        <f t="shared" si="68"/>
        <v/>
      </c>
      <c r="H882" t="str">
        <f t="shared" si="69"/>
        <v/>
      </c>
    </row>
    <row r="883" spans="1:8">
      <c r="D883" t="str">
        <f t="shared" si="65"/>
        <v/>
      </c>
      <c r="E883" t="str">
        <f t="shared" si="66"/>
        <v/>
      </c>
      <c r="F883" t="str">
        <f t="shared" si="67"/>
        <v/>
      </c>
      <c r="G883" t="str">
        <f t="shared" si="68"/>
        <v/>
      </c>
      <c r="H883" t="str">
        <f t="shared" si="69"/>
        <v/>
      </c>
    </row>
    <row r="884" spans="1:8">
      <c r="D884" t="str">
        <f t="shared" si="65"/>
        <v/>
      </c>
      <c r="E884" t="str">
        <f t="shared" si="66"/>
        <v/>
      </c>
      <c r="F884" t="str">
        <f t="shared" si="67"/>
        <v/>
      </c>
      <c r="G884" t="str">
        <f t="shared" si="68"/>
        <v/>
      </c>
      <c r="H884" t="str">
        <f t="shared" si="69"/>
        <v/>
      </c>
    </row>
    <row r="885" spans="1:8">
      <c r="C885" t="s">
        <v>86</v>
      </c>
      <c r="D885" t="str">
        <f t="shared" si="65"/>
        <v/>
      </c>
      <c r="E885" t="str">
        <f t="shared" si="66"/>
        <v/>
      </c>
      <c r="F885" t="str">
        <f t="shared" si="67"/>
        <v/>
      </c>
      <c r="G885" t="str">
        <f t="shared" si="68"/>
        <v/>
      </c>
      <c r="H885" t="str">
        <f t="shared" si="69"/>
        <v/>
      </c>
    </row>
    <row r="886" spans="1:8">
      <c r="A886" t="s">
        <v>76</v>
      </c>
      <c r="B886" t="s">
        <v>131</v>
      </c>
      <c r="C886" t="s">
        <v>515</v>
      </c>
      <c r="D886" t="str">
        <f t="shared" si="65"/>
        <v>x</v>
      </c>
      <c r="E886" t="str">
        <f t="shared" si="66"/>
        <v>New</v>
      </c>
      <c r="F886" t="str">
        <f t="shared" si="67"/>
        <v>Sealed</v>
      </c>
      <c r="G886" t="str">
        <f t="shared" si="68"/>
        <v>910033 Old Train Engine Shed</v>
      </c>
      <c r="H886" t="str">
        <f t="shared" si="69"/>
        <v>(EUR 349.99)</v>
      </c>
    </row>
    <row r="887" spans="1:8">
      <c r="A887" t="s">
        <v>77</v>
      </c>
      <c r="B887" t="s">
        <v>133</v>
      </c>
      <c r="C887" t="s">
        <v>1796</v>
      </c>
      <c r="D887" t="str">
        <f t="shared" si="65"/>
        <v/>
      </c>
      <c r="E887" t="str">
        <f t="shared" si="66"/>
        <v/>
      </c>
      <c r="F887" t="str">
        <f t="shared" si="67"/>
        <v/>
      </c>
      <c r="G887" t="str">
        <f t="shared" si="68"/>
        <v/>
      </c>
      <c r="H887" t="str">
        <f t="shared" si="69"/>
        <v/>
      </c>
    </row>
    <row r="888" spans="1:8">
      <c r="B888" t="s">
        <v>190</v>
      </c>
      <c r="C888" t="s">
        <v>1892</v>
      </c>
      <c r="D888" t="str">
        <f t="shared" si="65"/>
        <v/>
      </c>
      <c r="E888" t="str">
        <f t="shared" si="66"/>
        <v/>
      </c>
      <c r="F888" t="str">
        <f t="shared" si="67"/>
        <v/>
      </c>
      <c r="G888" t="str">
        <f t="shared" si="68"/>
        <v/>
      </c>
      <c r="H888" t="str">
        <f t="shared" si="69"/>
        <v/>
      </c>
    </row>
    <row r="889" spans="1:8">
      <c r="C889" t="s">
        <v>517</v>
      </c>
      <c r="D889" t="str">
        <f t="shared" si="65"/>
        <v/>
      </c>
      <c r="E889" t="str">
        <f t="shared" si="66"/>
        <v/>
      </c>
      <c r="F889" t="str">
        <f t="shared" si="67"/>
        <v/>
      </c>
      <c r="G889" t="str">
        <f t="shared" si="68"/>
        <v/>
      </c>
      <c r="H889" t="str">
        <f t="shared" si="69"/>
        <v/>
      </c>
    </row>
    <row r="890" spans="1:8">
      <c r="D890" t="str">
        <f t="shared" si="65"/>
        <v/>
      </c>
      <c r="E890" t="str">
        <f t="shared" si="66"/>
        <v/>
      </c>
      <c r="F890" t="str">
        <f t="shared" si="67"/>
        <v/>
      </c>
      <c r="G890" t="str">
        <f t="shared" si="68"/>
        <v/>
      </c>
      <c r="H890" t="str">
        <f t="shared" si="69"/>
        <v/>
      </c>
    </row>
    <row r="891" spans="1:8">
      <c r="D891" t="str">
        <f t="shared" si="65"/>
        <v/>
      </c>
      <c r="E891" t="str">
        <f t="shared" si="66"/>
        <v/>
      </c>
      <c r="F891" t="str">
        <f t="shared" si="67"/>
        <v/>
      </c>
      <c r="G891" t="str">
        <f t="shared" si="68"/>
        <v/>
      </c>
      <c r="H891" t="str">
        <f t="shared" si="69"/>
        <v/>
      </c>
    </row>
    <row r="892" spans="1:8">
      <c r="D892" t="str">
        <f t="shared" si="65"/>
        <v/>
      </c>
      <c r="E892" t="str">
        <f t="shared" si="66"/>
        <v/>
      </c>
      <c r="F892" t="str">
        <f t="shared" si="67"/>
        <v/>
      </c>
      <c r="G892" t="str">
        <f t="shared" si="68"/>
        <v/>
      </c>
      <c r="H892" t="str">
        <f t="shared" si="69"/>
        <v/>
      </c>
    </row>
    <row r="893" spans="1:8">
      <c r="C893" t="s">
        <v>86</v>
      </c>
      <c r="D893" t="str">
        <f t="shared" si="65"/>
        <v/>
      </c>
      <c r="E893" t="str">
        <f t="shared" si="66"/>
        <v/>
      </c>
      <c r="F893" t="str">
        <f t="shared" si="67"/>
        <v/>
      </c>
      <c r="G893" t="str">
        <f t="shared" si="68"/>
        <v/>
      </c>
      <c r="H893" t="str">
        <f t="shared" si="69"/>
        <v/>
      </c>
    </row>
    <row r="894" spans="1:8">
      <c r="A894" t="s">
        <v>76</v>
      </c>
      <c r="B894" t="s">
        <v>131</v>
      </c>
      <c r="C894" t="s">
        <v>518</v>
      </c>
      <c r="D894" t="str">
        <f t="shared" si="65"/>
        <v>x</v>
      </c>
      <c r="E894" t="str">
        <f t="shared" si="66"/>
        <v>New</v>
      </c>
      <c r="F894" t="str">
        <f t="shared" si="67"/>
        <v>Sealed</v>
      </c>
      <c r="G894" t="str">
        <f t="shared" si="68"/>
        <v>910033 Old Train Engine Shed</v>
      </c>
      <c r="H894" t="str">
        <f t="shared" si="69"/>
        <v>(EUR 349.99)</v>
      </c>
    </row>
    <row r="895" spans="1:8">
      <c r="A895" t="s">
        <v>77</v>
      </c>
      <c r="B895" t="s">
        <v>133</v>
      </c>
      <c r="C895" t="s">
        <v>1826</v>
      </c>
      <c r="D895" t="str">
        <f t="shared" si="65"/>
        <v/>
      </c>
      <c r="E895" t="str">
        <f t="shared" si="66"/>
        <v/>
      </c>
      <c r="F895" t="str">
        <f t="shared" si="67"/>
        <v/>
      </c>
      <c r="G895" t="str">
        <f t="shared" si="68"/>
        <v/>
      </c>
      <c r="H895" t="str">
        <f t="shared" si="69"/>
        <v/>
      </c>
    </row>
    <row r="896" spans="1:8">
      <c r="B896" t="s">
        <v>508</v>
      </c>
      <c r="C896" t="s">
        <v>1892</v>
      </c>
      <c r="D896" t="str">
        <f t="shared" si="65"/>
        <v/>
      </c>
      <c r="E896" t="str">
        <f t="shared" si="66"/>
        <v/>
      </c>
      <c r="F896" t="str">
        <f t="shared" si="67"/>
        <v/>
      </c>
      <c r="G896" t="str">
        <f t="shared" si="68"/>
        <v/>
      </c>
      <c r="H896" t="str">
        <f t="shared" si="69"/>
        <v/>
      </c>
    </row>
    <row r="897" spans="1:8">
      <c r="C897" t="s">
        <v>517</v>
      </c>
      <c r="D897" t="str">
        <f t="shared" si="65"/>
        <v/>
      </c>
      <c r="E897" t="str">
        <f t="shared" si="66"/>
        <v/>
      </c>
      <c r="F897" t="str">
        <f t="shared" si="67"/>
        <v/>
      </c>
      <c r="G897" t="str">
        <f t="shared" si="68"/>
        <v/>
      </c>
      <c r="H897" t="str">
        <f t="shared" si="69"/>
        <v/>
      </c>
    </row>
    <row r="898" spans="1:8">
      <c r="D898" t="str">
        <f t="shared" si="65"/>
        <v/>
      </c>
      <c r="E898" t="str">
        <f t="shared" si="66"/>
        <v/>
      </c>
      <c r="F898" t="str">
        <f t="shared" si="67"/>
        <v/>
      </c>
      <c r="G898" t="str">
        <f t="shared" si="68"/>
        <v/>
      </c>
      <c r="H898" t="str">
        <f t="shared" si="69"/>
        <v/>
      </c>
    </row>
    <row r="899" spans="1:8">
      <c r="D899" t="str">
        <f t="shared" ref="D899:D962" si="70">IF(AND(A899&lt;&gt;"",A900&lt;&gt;"",A901=""),"x","")</f>
        <v/>
      </c>
      <c r="E899" t="str">
        <f t="shared" ref="E899:E962" si="71">IF($D899="x",A899,"")</f>
        <v/>
      </c>
      <c r="F899" t="str">
        <f t="shared" ref="F899:F962" si="72">IF($D899="x",A900,"")</f>
        <v/>
      </c>
      <c r="G899" t="str">
        <f t="shared" ref="G899:G962" si="73">IF($D899="x",B899,"")</f>
        <v/>
      </c>
      <c r="H899" t="str">
        <f t="shared" ref="H899:H962" si="74">IF($D899="x",C902,"")</f>
        <v/>
      </c>
    </row>
    <row r="900" spans="1:8">
      <c r="D900" t="str">
        <f t="shared" si="70"/>
        <v/>
      </c>
      <c r="E900" t="str">
        <f t="shared" si="71"/>
        <v/>
      </c>
      <c r="F900" t="str">
        <f t="shared" si="72"/>
        <v/>
      </c>
      <c r="G900" t="str">
        <f t="shared" si="73"/>
        <v/>
      </c>
      <c r="H900" t="str">
        <f t="shared" si="74"/>
        <v/>
      </c>
    </row>
    <row r="901" spans="1:8">
      <c r="C901" t="s">
        <v>86</v>
      </c>
      <c r="D901" t="str">
        <f t="shared" si="70"/>
        <v/>
      </c>
      <c r="E901" t="str">
        <f t="shared" si="71"/>
        <v/>
      </c>
      <c r="F901" t="str">
        <f t="shared" si="72"/>
        <v/>
      </c>
      <c r="G901" t="str">
        <f t="shared" si="73"/>
        <v/>
      </c>
      <c r="H901" t="str">
        <f t="shared" si="74"/>
        <v/>
      </c>
    </row>
    <row r="902" spans="1:8">
      <c r="A902" t="s">
        <v>76</v>
      </c>
      <c r="B902" t="s">
        <v>131</v>
      </c>
      <c r="C902" t="s">
        <v>520</v>
      </c>
      <c r="D902" t="str">
        <f t="shared" si="70"/>
        <v>x</v>
      </c>
      <c r="E902" t="str">
        <f t="shared" si="71"/>
        <v>New</v>
      </c>
      <c r="F902" t="str">
        <f t="shared" si="72"/>
        <v>Sealed</v>
      </c>
      <c r="G902" t="str">
        <f t="shared" si="73"/>
        <v>910033 Old Train Engine Shed</v>
      </c>
      <c r="H902" t="str">
        <f t="shared" si="74"/>
        <v>(EUR 349.99)</v>
      </c>
    </row>
    <row r="903" spans="1:8">
      <c r="A903" t="s">
        <v>77</v>
      </c>
      <c r="B903" t="s">
        <v>519</v>
      </c>
      <c r="C903" t="s">
        <v>1826</v>
      </c>
      <c r="D903" t="str">
        <f t="shared" si="70"/>
        <v/>
      </c>
      <c r="E903" t="str">
        <f t="shared" si="71"/>
        <v/>
      </c>
      <c r="F903" t="str">
        <f t="shared" si="72"/>
        <v/>
      </c>
      <c r="G903" t="str">
        <f t="shared" si="73"/>
        <v/>
      </c>
      <c r="H903" t="str">
        <f t="shared" si="74"/>
        <v/>
      </c>
    </row>
    <row r="904" spans="1:8">
      <c r="B904" t="s">
        <v>133</v>
      </c>
      <c r="C904" t="s">
        <v>1892</v>
      </c>
      <c r="D904" t="str">
        <f t="shared" si="70"/>
        <v/>
      </c>
      <c r="E904" t="str">
        <f t="shared" si="71"/>
        <v/>
      </c>
      <c r="F904" t="str">
        <f t="shared" si="72"/>
        <v/>
      </c>
      <c r="G904" t="str">
        <f t="shared" si="73"/>
        <v/>
      </c>
      <c r="H904" t="str">
        <f t="shared" si="74"/>
        <v/>
      </c>
    </row>
    <row r="905" spans="1:8">
      <c r="B905" t="s">
        <v>513</v>
      </c>
      <c r="C905" t="s">
        <v>517</v>
      </c>
      <c r="D905" t="str">
        <f t="shared" si="70"/>
        <v/>
      </c>
      <c r="E905" t="str">
        <f t="shared" si="71"/>
        <v/>
      </c>
      <c r="F905" t="str">
        <f t="shared" si="72"/>
        <v/>
      </c>
      <c r="G905" t="str">
        <f t="shared" si="73"/>
        <v/>
      </c>
      <c r="H905" t="str">
        <f t="shared" si="74"/>
        <v/>
      </c>
    </row>
    <row r="906" spans="1:8">
      <c r="D906" t="str">
        <f t="shared" si="70"/>
        <v/>
      </c>
      <c r="E906" t="str">
        <f t="shared" si="71"/>
        <v/>
      </c>
      <c r="F906" t="str">
        <f t="shared" si="72"/>
        <v/>
      </c>
      <c r="G906" t="str">
        <f t="shared" si="73"/>
        <v/>
      </c>
      <c r="H906" t="str">
        <f t="shared" si="74"/>
        <v/>
      </c>
    </row>
    <row r="907" spans="1:8">
      <c r="D907" t="str">
        <f t="shared" si="70"/>
        <v/>
      </c>
      <c r="E907" t="str">
        <f t="shared" si="71"/>
        <v/>
      </c>
      <c r="F907" t="str">
        <f t="shared" si="72"/>
        <v/>
      </c>
      <c r="G907" t="str">
        <f t="shared" si="73"/>
        <v/>
      </c>
      <c r="H907" t="str">
        <f t="shared" si="74"/>
        <v/>
      </c>
    </row>
    <row r="908" spans="1:8">
      <c r="D908" t="str">
        <f t="shared" si="70"/>
        <v/>
      </c>
      <c r="E908" t="str">
        <f t="shared" si="71"/>
        <v/>
      </c>
      <c r="F908" t="str">
        <f t="shared" si="72"/>
        <v/>
      </c>
      <c r="G908" t="str">
        <f t="shared" si="73"/>
        <v/>
      </c>
      <c r="H908" t="str">
        <f t="shared" si="74"/>
        <v/>
      </c>
    </row>
    <row r="909" spans="1:8">
      <c r="C909" t="s">
        <v>86</v>
      </c>
      <c r="D909" t="str">
        <f t="shared" si="70"/>
        <v/>
      </c>
      <c r="E909" t="str">
        <f t="shared" si="71"/>
        <v/>
      </c>
      <c r="F909" t="str">
        <f t="shared" si="72"/>
        <v/>
      </c>
      <c r="G909" t="str">
        <f t="shared" si="73"/>
        <v/>
      </c>
      <c r="H909" t="str">
        <f t="shared" si="74"/>
        <v/>
      </c>
    </row>
    <row r="910" spans="1:8">
      <c r="A910" t="s">
        <v>117</v>
      </c>
      <c r="B910" t="s">
        <v>152</v>
      </c>
      <c r="C910" t="s">
        <v>522</v>
      </c>
      <c r="D910" t="str">
        <f t="shared" si="70"/>
        <v>x</v>
      </c>
      <c r="E910" t="str">
        <f t="shared" si="71"/>
        <v>Used</v>
      </c>
      <c r="F910" t="str">
        <f t="shared" si="72"/>
        <v>Complete</v>
      </c>
      <c r="G910" t="str">
        <f t="shared" si="73"/>
        <v>10027 Train Engine Shed</v>
      </c>
      <c r="H910" t="str">
        <f t="shared" si="74"/>
        <v>(EUR 349.98)</v>
      </c>
    </row>
    <row r="911" spans="1:8">
      <c r="A911" t="s">
        <v>87</v>
      </c>
      <c r="B911" t="s">
        <v>521</v>
      </c>
      <c r="C911" t="s">
        <v>1796</v>
      </c>
      <c r="D911" t="str">
        <f t="shared" si="70"/>
        <v/>
      </c>
      <c r="E911" t="str">
        <f t="shared" si="71"/>
        <v/>
      </c>
      <c r="F911" t="str">
        <f t="shared" si="72"/>
        <v/>
      </c>
      <c r="G911" t="str">
        <f t="shared" si="73"/>
        <v/>
      </c>
      <c r="H911" t="str">
        <f t="shared" si="74"/>
        <v/>
      </c>
    </row>
    <row r="912" spans="1:8">
      <c r="B912" t="s">
        <v>154</v>
      </c>
      <c r="C912" t="s">
        <v>1893</v>
      </c>
      <c r="D912" t="str">
        <f t="shared" si="70"/>
        <v/>
      </c>
      <c r="E912" t="str">
        <f t="shared" si="71"/>
        <v/>
      </c>
      <c r="F912" t="str">
        <f t="shared" si="72"/>
        <v/>
      </c>
      <c r="G912" t="str">
        <f t="shared" si="73"/>
        <v/>
      </c>
      <c r="H912" t="str">
        <f t="shared" si="74"/>
        <v/>
      </c>
    </row>
    <row r="913" spans="1:8">
      <c r="B913" t="s">
        <v>91</v>
      </c>
      <c r="C913" t="s">
        <v>524</v>
      </c>
      <c r="D913" t="str">
        <f t="shared" si="70"/>
        <v/>
      </c>
      <c r="E913" t="str">
        <f t="shared" si="71"/>
        <v/>
      </c>
      <c r="F913" t="str">
        <f t="shared" si="72"/>
        <v/>
      </c>
      <c r="G913" t="str">
        <f t="shared" si="73"/>
        <v/>
      </c>
      <c r="H913" t="str">
        <f t="shared" si="74"/>
        <v/>
      </c>
    </row>
    <row r="914" spans="1:8">
      <c r="D914" t="str">
        <f t="shared" si="70"/>
        <v/>
      </c>
      <c r="E914" t="str">
        <f t="shared" si="71"/>
        <v/>
      </c>
      <c r="F914" t="str">
        <f t="shared" si="72"/>
        <v/>
      </c>
      <c r="G914" t="str">
        <f t="shared" si="73"/>
        <v/>
      </c>
      <c r="H914" t="str">
        <f t="shared" si="74"/>
        <v/>
      </c>
    </row>
    <row r="915" spans="1:8">
      <c r="D915" t="str">
        <f t="shared" si="70"/>
        <v/>
      </c>
      <c r="E915" t="str">
        <f t="shared" si="71"/>
        <v/>
      </c>
      <c r="F915" t="str">
        <f t="shared" si="72"/>
        <v/>
      </c>
      <c r="G915" t="str">
        <f t="shared" si="73"/>
        <v/>
      </c>
      <c r="H915" t="str">
        <f t="shared" si="74"/>
        <v/>
      </c>
    </row>
    <row r="916" spans="1:8">
      <c r="D916" t="str">
        <f t="shared" si="70"/>
        <v/>
      </c>
      <c r="E916" t="str">
        <f t="shared" si="71"/>
        <v/>
      </c>
      <c r="F916" t="str">
        <f t="shared" si="72"/>
        <v/>
      </c>
      <c r="G916" t="str">
        <f t="shared" si="73"/>
        <v/>
      </c>
      <c r="H916" t="str">
        <f t="shared" si="74"/>
        <v/>
      </c>
    </row>
    <row r="917" spans="1:8">
      <c r="C917" t="s">
        <v>86</v>
      </c>
      <c r="D917" t="str">
        <f t="shared" si="70"/>
        <v/>
      </c>
      <c r="E917" t="str">
        <f t="shared" si="71"/>
        <v/>
      </c>
      <c r="F917" t="str">
        <f t="shared" si="72"/>
        <v/>
      </c>
      <c r="G917" t="str">
        <f t="shared" si="73"/>
        <v/>
      </c>
      <c r="H917" t="str">
        <f t="shared" si="74"/>
        <v/>
      </c>
    </row>
    <row r="918" spans="1:8">
      <c r="A918" t="s">
        <v>76</v>
      </c>
      <c r="B918" t="s">
        <v>131</v>
      </c>
      <c r="C918" t="s">
        <v>526</v>
      </c>
      <c r="D918" t="str">
        <f t="shared" si="70"/>
        <v>x</v>
      </c>
      <c r="E918" t="str">
        <f t="shared" si="71"/>
        <v>New</v>
      </c>
      <c r="F918" t="str">
        <f t="shared" si="72"/>
        <v>Sealed</v>
      </c>
      <c r="G918" t="str">
        <f t="shared" si="73"/>
        <v>910033 Old Train Engine Shed</v>
      </c>
      <c r="H918" t="str">
        <f t="shared" si="74"/>
        <v>(CZK 8,500.00)</v>
      </c>
    </row>
    <row r="919" spans="1:8">
      <c r="A919" t="s">
        <v>77</v>
      </c>
      <c r="B919" t="s">
        <v>133</v>
      </c>
      <c r="C919" t="s">
        <v>1796</v>
      </c>
      <c r="D919" t="str">
        <f t="shared" si="70"/>
        <v/>
      </c>
      <c r="E919" t="str">
        <f t="shared" si="71"/>
        <v/>
      </c>
      <c r="F919" t="str">
        <f t="shared" si="72"/>
        <v/>
      </c>
      <c r="G919" t="str">
        <f t="shared" si="73"/>
        <v/>
      </c>
      <c r="H919" t="str">
        <f t="shared" si="74"/>
        <v/>
      </c>
    </row>
    <row r="920" spans="1:8">
      <c r="B920" t="s">
        <v>525</v>
      </c>
      <c r="C920" t="s">
        <v>1894</v>
      </c>
      <c r="D920" t="str">
        <f t="shared" si="70"/>
        <v/>
      </c>
      <c r="E920" t="str">
        <f t="shared" si="71"/>
        <v/>
      </c>
      <c r="F920" t="str">
        <f t="shared" si="72"/>
        <v/>
      </c>
      <c r="G920" t="str">
        <f t="shared" si="73"/>
        <v/>
      </c>
      <c r="H920" t="str">
        <f t="shared" si="74"/>
        <v/>
      </c>
    </row>
    <row r="921" spans="1:8">
      <c r="C921" t="s">
        <v>528</v>
      </c>
      <c r="D921" t="str">
        <f t="shared" si="70"/>
        <v/>
      </c>
      <c r="E921" t="str">
        <f t="shared" si="71"/>
        <v/>
      </c>
      <c r="F921" t="str">
        <f t="shared" si="72"/>
        <v/>
      </c>
      <c r="G921" t="str">
        <f t="shared" si="73"/>
        <v/>
      </c>
      <c r="H921" t="str">
        <f t="shared" si="74"/>
        <v/>
      </c>
    </row>
    <row r="922" spans="1:8">
      <c r="D922" t="str">
        <f t="shared" si="70"/>
        <v/>
      </c>
      <c r="E922" t="str">
        <f t="shared" si="71"/>
        <v/>
      </c>
      <c r="F922" t="str">
        <f t="shared" si="72"/>
        <v/>
      </c>
      <c r="G922" t="str">
        <f t="shared" si="73"/>
        <v/>
      </c>
      <c r="H922" t="str">
        <f t="shared" si="74"/>
        <v/>
      </c>
    </row>
    <row r="923" spans="1:8">
      <c r="D923" t="str">
        <f t="shared" si="70"/>
        <v/>
      </c>
      <c r="E923" t="str">
        <f t="shared" si="71"/>
        <v/>
      </c>
      <c r="F923" t="str">
        <f t="shared" si="72"/>
        <v/>
      </c>
      <c r="G923" t="str">
        <f t="shared" si="73"/>
        <v/>
      </c>
      <c r="H923" t="str">
        <f t="shared" si="74"/>
        <v/>
      </c>
    </row>
    <row r="924" spans="1:8">
      <c r="D924" t="str">
        <f t="shared" si="70"/>
        <v/>
      </c>
      <c r="E924" t="str">
        <f t="shared" si="71"/>
        <v/>
      </c>
      <c r="F924" t="str">
        <f t="shared" si="72"/>
        <v/>
      </c>
      <c r="G924" t="str">
        <f t="shared" si="73"/>
        <v/>
      </c>
      <c r="H924" t="str">
        <f t="shared" si="74"/>
        <v/>
      </c>
    </row>
    <row r="925" spans="1:8">
      <c r="C925" t="s">
        <v>86</v>
      </c>
      <c r="D925" t="str">
        <f t="shared" si="70"/>
        <v/>
      </c>
      <c r="E925" t="str">
        <f t="shared" si="71"/>
        <v/>
      </c>
      <c r="F925" t="str">
        <f t="shared" si="72"/>
        <v/>
      </c>
      <c r="G925" t="str">
        <f t="shared" si="73"/>
        <v/>
      </c>
      <c r="H925" t="str">
        <f t="shared" si="74"/>
        <v/>
      </c>
    </row>
    <row r="926" spans="1:8">
      <c r="A926" t="s">
        <v>76</v>
      </c>
      <c r="B926" t="s">
        <v>131</v>
      </c>
      <c r="C926" t="s">
        <v>530</v>
      </c>
      <c r="D926" t="str">
        <f t="shared" si="70"/>
        <v>x</v>
      </c>
      <c r="E926" t="str">
        <f t="shared" si="71"/>
        <v>New</v>
      </c>
      <c r="F926" t="str">
        <f t="shared" si="72"/>
        <v>Sealed</v>
      </c>
      <c r="G926" t="str">
        <f t="shared" si="73"/>
        <v>910033 Old Train Engine Shed</v>
      </c>
      <c r="H926" t="str">
        <f t="shared" si="74"/>
        <v>(EUR 349.00)</v>
      </c>
    </row>
    <row r="927" spans="1:8">
      <c r="A927" t="s">
        <v>77</v>
      </c>
      <c r="B927" t="s">
        <v>529</v>
      </c>
      <c r="C927" t="s">
        <v>1796</v>
      </c>
      <c r="D927" t="str">
        <f t="shared" si="70"/>
        <v/>
      </c>
      <c r="E927" t="str">
        <f t="shared" si="71"/>
        <v/>
      </c>
      <c r="F927" t="str">
        <f t="shared" si="72"/>
        <v/>
      </c>
      <c r="G927" t="str">
        <f t="shared" si="73"/>
        <v/>
      </c>
      <c r="H927" t="str">
        <f t="shared" si="74"/>
        <v/>
      </c>
    </row>
    <row r="928" spans="1:8">
      <c r="B928" t="s">
        <v>133</v>
      </c>
      <c r="C928" t="s">
        <v>1895</v>
      </c>
      <c r="D928" t="str">
        <f t="shared" si="70"/>
        <v/>
      </c>
      <c r="E928" t="str">
        <f t="shared" si="71"/>
        <v/>
      </c>
      <c r="F928" t="str">
        <f t="shared" si="72"/>
        <v/>
      </c>
      <c r="G928" t="str">
        <f t="shared" si="73"/>
        <v/>
      </c>
      <c r="H928" t="str">
        <f t="shared" si="74"/>
        <v/>
      </c>
    </row>
    <row r="929" spans="1:8">
      <c r="B929" t="s">
        <v>320</v>
      </c>
      <c r="C929" t="s">
        <v>532</v>
      </c>
      <c r="D929" t="str">
        <f t="shared" si="70"/>
        <v/>
      </c>
      <c r="E929" t="str">
        <f t="shared" si="71"/>
        <v/>
      </c>
      <c r="F929" t="str">
        <f t="shared" si="72"/>
        <v/>
      </c>
      <c r="G929" t="str">
        <f t="shared" si="73"/>
        <v/>
      </c>
      <c r="H929" t="str">
        <f t="shared" si="74"/>
        <v/>
      </c>
    </row>
    <row r="930" spans="1:8">
      <c r="D930" t="str">
        <f t="shared" si="70"/>
        <v/>
      </c>
      <c r="E930" t="str">
        <f t="shared" si="71"/>
        <v/>
      </c>
      <c r="F930" t="str">
        <f t="shared" si="72"/>
        <v/>
      </c>
      <c r="G930" t="str">
        <f t="shared" si="73"/>
        <v/>
      </c>
      <c r="H930" t="str">
        <f t="shared" si="74"/>
        <v/>
      </c>
    </row>
    <row r="931" spans="1:8">
      <c r="D931" t="str">
        <f t="shared" si="70"/>
        <v/>
      </c>
      <c r="E931" t="str">
        <f t="shared" si="71"/>
        <v/>
      </c>
      <c r="F931" t="str">
        <f t="shared" si="72"/>
        <v/>
      </c>
      <c r="G931" t="str">
        <f t="shared" si="73"/>
        <v/>
      </c>
      <c r="H931" t="str">
        <f t="shared" si="74"/>
        <v/>
      </c>
    </row>
    <row r="932" spans="1:8">
      <c r="D932" t="str">
        <f t="shared" si="70"/>
        <v/>
      </c>
      <c r="E932" t="str">
        <f t="shared" si="71"/>
        <v/>
      </c>
      <c r="F932" t="str">
        <f t="shared" si="72"/>
        <v/>
      </c>
      <c r="G932" t="str">
        <f t="shared" si="73"/>
        <v/>
      </c>
      <c r="H932" t="str">
        <f t="shared" si="74"/>
        <v/>
      </c>
    </row>
    <row r="933" spans="1:8">
      <c r="C933" t="s">
        <v>86</v>
      </c>
      <c r="D933" t="str">
        <f t="shared" si="70"/>
        <v/>
      </c>
      <c r="E933" t="str">
        <f t="shared" si="71"/>
        <v/>
      </c>
      <c r="F933" t="str">
        <f t="shared" si="72"/>
        <v/>
      </c>
      <c r="G933" t="str">
        <f t="shared" si="73"/>
        <v/>
      </c>
      <c r="H933" t="str">
        <f t="shared" si="74"/>
        <v/>
      </c>
    </row>
    <row r="934" spans="1:8">
      <c r="A934" t="s">
        <v>76</v>
      </c>
      <c r="B934" t="s">
        <v>131</v>
      </c>
      <c r="C934" t="s">
        <v>534</v>
      </c>
      <c r="D934" t="str">
        <f t="shared" si="70"/>
        <v>x</v>
      </c>
      <c r="E934" t="str">
        <f t="shared" si="71"/>
        <v>New</v>
      </c>
      <c r="F934" t="str">
        <f t="shared" si="72"/>
        <v>Sealed</v>
      </c>
      <c r="G934" t="str">
        <f t="shared" si="73"/>
        <v>910033 Old Train Engine Shed</v>
      </c>
      <c r="H934" t="str">
        <f t="shared" si="74"/>
        <v>(US $405.00)</v>
      </c>
    </row>
    <row r="935" spans="1:8">
      <c r="A935" t="s">
        <v>77</v>
      </c>
      <c r="B935" t="s">
        <v>133</v>
      </c>
      <c r="C935" t="s">
        <v>1826</v>
      </c>
      <c r="D935" t="str">
        <f t="shared" si="70"/>
        <v/>
      </c>
      <c r="E935" t="str">
        <f t="shared" si="71"/>
        <v/>
      </c>
      <c r="F935" t="str">
        <f t="shared" si="72"/>
        <v/>
      </c>
      <c r="G935" t="str">
        <f t="shared" si="73"/>
        <v/>
      </c>
      <c r="H935" t="str">
        <f t="shared" si="74"/>
        <v/>
      </c>
    </row>
    <row r="936" spans="1:8">
      <c r="B936" t="s">
        <v>533</v>
      </c>
      <c r="C936" t="s">
        <v>1896</v>
      </c>
      <c r="D936" t="str">
        <f t="shared" si="70"/>
        <v/>
      </c>
      <c r="E936" t="str">
        <f t="shared" si="71"/>
        <v/>
      </c>
      <c r="F936" t="str">
        <f t="shared" si="72"/>
        <v/>
      </c>
      <c r="G936" t="str">
        <f t="shared" si="73"/>
        <v/>
      </c>
      <c r="H936" t="str">
        <f t="shared" si="74"/>
        <v/>
      </c>
    </row>
    <row r="937" spans="1:8">
      <c r="C937" t="s">
        <v>536</v>
      </c>
      <c r="D937" t="str">
        <f t="shared" si="70"/>
        <v/>
      </c>
      <c r="E937" t="str">
        <f t="shared" si="71"/>
        <v/>
      </c>
      <c r="F937" t="str">
        <f t="shared" si="72"/>
        <v/>
      </c>
      <c r="G937" t="str">
        <f t="shared" si="73"/>
        <v/>
      </c>
      <c r="H937" t="str">
        <f t="shared" si="74"/>
        <v/>
      </c>
    </row>
    <row r="938" spans="1:8">
      <c r="C938" t="s">
        <v>1897</v>
      </c>
      <c r="D938" t="str">
        <f t="shared" si="70"/>
        <v/>
      </c>
      <c r="E938" t="str">
        <f t="shared" si="71"/>
        <v/>
      </c>
      <c r="F938" t="str">
        <f t="shared" si="72"/>
        <v/>
      </c>
      <c r="G938" t="str">
        <f t="shared" si="73"/>
        <v/>
      </c>
      <c r="H938" t="str">
        <f t="shared" si="74"/>
        <v/>
      </c>
    </row>
    <row r="939" spans="1:8">
      <c r="D939" t="str">
        <f t="shared" si="70"/>
        <v/>
      </c>
      <c r="E939" t="str">
        <f t="shared" si="71"/>
        <v/>
      </c>
      <c r="F939" t="str">
        <f t="shared" si="72"/>
        <v/>
      </c>
      <c r="G939" t="str">
        <f t="shared" si="73"/>
        <v/>
      </c>
      <c r="H939" t="str">
        <f t="shared" si="74"/>
        <v/>
      </c>
    </row>
    <row r="940" spans="1:8">
      <c r="D940" t="str">
        <f t="shared" si="70"/>
        <v/>
      </c>
      <c r="E940" t="str">
        <f t="shared" si="71"/>
        <v/>
      </c>
      <c r="F940" t="str">
        <f t="shared" si="72"/>
        <v/>
      </c>
      <c r="G940" t="str">
        <f t="shared" si="73"/>
        <v/>
      </c>
      <c r="H940" t="str">
        <f t="shared" si="74"/>
        <v/>
      </c>
    </row>
    <row r="941" spans="1:8">
      <c r="D941" t="str">
        <f t="shared" si="70"/>
        <v/>
      </c>
      <c r="E941" t="str">
        <f t="shared" si="71"/>
        <v/>
      </c>
      <c r="F941" t="str">
        <f t="shared" si="72"/>
        <v/>
      </c>
      <c r="G941" t="str">
        <f t="shared" si="73"/>
        <v/>
      </c>
      <c r="H941" t="str">
        <f t="shared" si="74"/>
        <v/>
      </c>
    </row>
    <row r="942" spans="1:8">
      <c r="C942" t="s">
        <v>86</v>
      </c>
      <c r="D942" t="str">
        <f t="shared" si="70"/>
        <v/>
      </c>
      <c r="E942" t="str">
        <f t="shared" si="71"/>
        <v/>
      </c>
      <c r="F942" t="str">
        <f t="shared" si="72"/>
        <v/>
      </c>
      <c r="G942" t="str">
        <f t="shared" si="73"/>
        <v/>
      </c>
      <c r="H942" t="str">
        <f t="shared" si="74"/>
        <v/>
      </c>
    </row>
    <row r="943" spans="1:8">
      <c r="A943" t="s">
        <v>76</v>
      </c>
      <c r="B943" t="s">
        <v>131</v>
      </c>
      <c r="C943" t="s">
        <v>539</v>
      </c>
      <c r="D943" t="str">
        <f t="shared" si="70"/>
        <v>x</v>
      </c>
      <c r="E943" t="str">
        <f t="shared" si="71"/>
        <v>New</v>
      </c>
      <c r="F943" t="str">
        <f t="shared" si="72"/>
        <v>Sealed</v>
      </c>
      <c r="G943" t="str">
        <f t="shared" si="73"/>
        <v>910033 Old Train Engine Shed</v>
      </c>
      <c r="H943" t="str">
        <f t="shared" si="74"/>
        <v>(GBP 299.99)</v>
      </c>
    </row>
    <row r="944" spans="1:8">
      <c r="A944" t="s">
        <v>77</v>
      </c>
      <c r="B944" t="s">
        <v>133</v>
      </c>
      <c r="C944" t="s">
        <v>1826</v>
      </c>
      <c r="D944" t="str">
        <f t="shared" si="70"/>
        <v/>
      </c>
      <c r="E944" t="str">
        <f t="shared" si="71"/>
        <v/>
      </c>
      <c r="F944" t="str">
        <f t="shared" si="72"/>
        <v/>
      </c>
      <c r="G944" t="str">
        <f t="shared" si="73"/>
        <v/>
      </c>
      <c r="H944" t="str">
        <f t="shared" si="74"/>
        <v/>
      </c>
    </row>
    <row r="945" spans="1:8">
      <c r="B945" t="s">
        <v>538</v>
      </c>
      <c r="C945" t="s">
        <v>1898</v>
      </c>
      <c r="D945" t="str">
        <f t="shared" si="70"/>
        <v/>
      </c>
      <c r="E945" t="str">
        <f t="shared" si="71"/>
        <v/>
      </c>
      <c r="F945" t="str">
        <f t="shared" si="72"/>
        <v/>
      </c>
      <c r="G945" t="str">
        <f t="shared" si="73"/>
        <v/>
      </c>
      <c r="H945" t="str">
        <f t="shared" si="74"/>
        <v/>
      </c>
    </row>
    <row r="946" spans="1:8">
      <c r="C946" t="s">
        <v>541</v>
      </c>
      <c r="D946" t="str">
        <f t="shared" si="70"/>
        <v/>
      </c>
      <c r="E946" t="str">
        <f t="shared" si="71"/>
        <v/>
      </c>
      <c r="F946" t="str">
        <f t="shared" si="72"/>
        <v/>
      </c>
      <c r="G946" t="str">
        <f t="shared" si="73"/>
        <v/>
      </c>
      <c r="H946" t="str">
        <f t="shared" si="74"/>
        <v/>
      </c>
    </row>
    <row r="947" spans="1:8">
      <c r="D947" t="str">
        <f t="shared" si="70"/>
        <v/>
      </c>
      <c r="E947" t="str">
        <f t="shared" si="71"/>
        <v/>
      </c>
      <c r="F947" t="str">
        <f t="shared" si="72"/>
        <v/>
      </c>
      <c r="G947" t="str">
        <f t="shared" si="73"/>
        <v/>
      </c>
      <c r="H947" t="str">
        <f t="shared" si="74"/>
        <v/>
      </c>
    </row>
    <row r="948" spans="1:8">
      <c r="D948" t="str">
        <f t="shared" si="70"/>
        <v/>
      </c>
      <c r="E948" t="str">
        <f t="shared" si="71"/>
        <v/>
      </c>
      <c r="F948" t="str">
        <f t="shared" si="72"/>
        <v/>
      </c>
      <c r="G948" t="str">
        <f t="shared" si="73"/>
        <v/>
      </c>
      <c r="H948" t="str">
        <f t="shared" si="74"/>
        <v/>
      </c>
    </row>
    <row r="949" spans="1:8">
      <c r="D949" t="str">
        <f t="shared" si="70"/>
        <v/>
      </c>
      <c r="E949" t="str">
        <f t="shared" si="71"/>
        <v/>
      </c>
      <c r="F949" t="str">
        <f t="shared" si="72"/>
        <v/>
      </c>
      <c r="G949" t="str">
        <f t="shared" si="73"/>
        <v/>
      </c>
      <c r="H949" t="str">
        <f t="shared" si="74"/>
        <v/>
      </c>
    </row>
    <row r="950" spans="1:8">
      <c r="C950" t="s">
        <v>86</v>
      </c>
      <c r="D950" t="str">
        <f t="shared" si="70"/>
        <v/>
      </c>
      <c r="E950" t="str">
        <f t="shared" si="71"/>
        <v/>
      </c>
      <c r="F950" t="str">
        <f t="shared" si="72"/>
        <v/>
      </c>
      <c r="G950" t="str">
        <f t="shared" si="73"/>
        <v/>
      </c>
      <c r="H950" t="str">
        <f t="shared" si="74"/>
        <v/>
      </c>
    </row>
    <row r="951" spans="1:8">
      <c r="A951" t="s">
        <v>76</v>
      </c>
      <c r="B951" t="s">
        <v>131</v>
      </c>
      <c r="C951" t="s">
        <v>542</v>
      </c>
      <c r="D951" t="str">
        <f t="shared" si="70"/>
        <v>x</v>
      </c>
      <c r="E951" t="str">
        <f t="shared" si="71"/>
        <v>New</v>
      </c>
      <c r="F951" t="str">
        <f t="shared" si="72"/>
        <v>Sealed</v>
      </c>
      <c r="G951" t="str">
        <f t="shared" si="73"/>
        <v>910033 Old Train Engine Shed</v>
      </c>
      <c r="H951" t="str">
        <f t="shared" si="74"/>
        <v>(CA $550.00)</v>
      </c>
    </row>
    <row r="952" spans="1:8">
      <c r="A952" t="s">
        <v>77</v>
      </c>
      <c r="B952" t="s">
        <v>133</v>
      </c>
      <c r="C952" t="s">
        <v>1796</v>
      </c>
      <c r="D952" t="str">
        <f t="shared" si="70"/>
        <v/>
      </c>
      <c r="E952" t="str">
        <f t="shared" si="71"/>
        <v/>
      </c>
      <c r="F952" t="str">
        <f t="shared" si="72"/>
        <v/>
      </c>
      <c r="G952" t="str">
        <f t="shared" si="73"/>
        <v/>
      </c>
      <c r="H952" t="str">
        <f t="shared" si="74"/>
        <v/>
      </c>
    </row>
    <row r="953" spans="1:8">
      <c r="B953" t="s">
        <v>390</v>
      </c>
      <c r="C953" t="s">
        <v>1899</v>
      </c>
      <c r="D953" t="str">
        <f t="shared" si="70"/>
        <v/>
      </c>
      <c r="E953" t="str">
        <f t="shared" si="71"/>
        <v/>
      </c>
      <c r="F953" t="str">
        <f t="shared" si="72"/>
        <v/>
      </c>
      <c r="G953" t="str">
        <f t="shared" si="73"/>
        <v/>
      </c>
      <c r="H953" t="str">
        <f t="shared" si="74"/>
        <v/>
      </c>
    </row>
    <row r="954" spans="1:8">
      <c r="C954" t="s">
        <v>544</v>
      </c>
      <c r="D954" t="str">
        <f t="shared" si="70"/>
        <v/>
      </c>
      <c r="E954" t="str">
        <f t="shared" si="71"/>
        <v/>
      </c>
      <c r="F954" t="str">
        <f t="shared" si="72"/>
        <v/>
      </c>
      <c r="G954" t="str">
        <f t="shared" si="73"/>
        <v/>
      </c>
      <c r="H954" t="str">
        <f t="shared" si="74"/>
        <v/>
      </c>
    </row>
    <row r="955" spans="1:8">
      <c r="D955" t="str">
        <f t="shared" si="70"/>
        <v/>
      </c>
      <c r="E955" t="str">
        <f t="shared" si="71"/>
        <v/>
      </c>
      <c r="F955" t="str">
        <f t="shared" si="72"/>
        <v/>
      </c>
      <c r="G955" t="str">
        <f t="shared" si="73"/>
        <v/>
      </c>
      <c r="H955" t="str">
        <f t="shared" si="74"/>
        <v/>
      </c>
    </row>
    <row r="956" spans="1:8">
      <c r="D956" t="str">
        <f t="shared" si="70"/>
        <v/>
      </c>
      <c r="E956" t="str">
        <f t="shared" si="71"/>
        <v/>
      </c>
      <c r="F956" t="str">
        <f t="shared" si="72"/>
        <v/>
      </c>
      <c r="G956" t="str">
        <f t="shared" si="73"/>
        <v/>
      </c>
      <c r="H956" t="str">
        <f t="shared" si="74"/>
        <v/>
      </c>
    </row>
    <row r="957" spans="1:8">
      <c r="D957" t="str">
        <f t="shared" si="70"/>
        <v/>
      </c>
      <c r="E957" t="str">
        <f t="shared" si="71"/>
        <v/>
      </c>
      <c r="F957" t="str">
        <f t="shared" si="72"/>
        <v/>
      </c>
      <c r="G957" t="str">
        <f t="shared" si="73"/>
        <v/>
      </c>
      <c r="H957" t="str">
        <f t="shared" si="74"/>
        <v/>
      </c>
    </row>
    <row r="958" spans="1:8">
      <c r="C958" t="s">
        <v>86</v>
      </c>
      <c r="D958" t="str">
        <f t="shared" si="70"/>
        <v/>
      </c>
      <c r="E958" t="str">
        <f t="shared" si="71"/>
        <v/>
      </c>
      <c r="F958" t="str">
        <f t="shared" si="72"/>
        <v/>
      </c>
      <c r="G958" t="str">
        <f t="shared" si="73"/>
        <v/>
      </c>
      <c r="H958" t="str">
        <f t="shared" si="74"/>
        <v/>
      </c>
    </row>
    <row r="959" spans="1:8">
      <c r="A959" t="s">
        <v>76</v>
      </c>
      <c r="B959" t="s">
        <v>131</v>
      </c>
      <c r="C959" t="s">
        <v>546</v>
      </c>
      <c r="D959" t="str">
        <f t="shared" si="70"/>
        <v>x</v>
      </c>
      <c r="E959" t="str">
        <f t="shared" si="71"/>
        <v>New</v>
      </c>
      <c r="F959" t="str">
        <f t="shared" si="72"/>
        <v>Sealed</v>
      </c>
      <c r="G959" t="str">
        <f t="shared" si="73"/>
        <v>910033 Old Train Engine Shed</v>
      </c>
      <c r="H959" t="str">
        <f t="shared" si="74"/>
        <v>(CA $550.00)</v>
      </c>
    </row>
    <row r="960" spans="1:8">
      <c r="A960" t="s">
        <v>77</v>
      </c>
      <c r="B960" t="s">
        <v>133</v>
      </c>
      <c r="C960" t="s">
        <v>1796</v>
      </c>
      <c r="D960" t="str">
        <f t="shared" si="70"/>
        <v/>
      </c>
      <c r="E960" t="str">
        <f t="shared" si="71"/>
        <v/>
      </c>
      <c r="F960" t="str">
        <f t="shared" si="72"/>
        <v/>
      </c>
      <c r="G960" t="str">
        <f t="shared" si="73"/>
        <v/>
      </c>
      <c r="H960" t="str">
        <f t="shared" si="74"/>
        <v/>
      </c>
    </row>
    <row r="961" spans="1:8">
      <c r="B961" t="s">
        <v>545</v>
      </c>
      <c r="C961" t="s">
        <v>1899</v>
      </c>
      <c r="D961" t="str">
        <f t="shared" si="70"/>
        <v/>
      </c>
      <c r="E961" t="str">
        <f t="shared" si="71"/>
        <v/>
      </c>
      <c r="F961" t="str">
        <f t="shared" si="72"/>
        <v/>
      </c>
      <c r="G961" t="str">
        <f t="shared" si="73"/>
        <v/>
      </c>
      <c r="H961" t="str">
        <f t="shared" si="74"/>
        <v/>
      </c>
    </row>
    <row r="962" spans="1:8">
      <c r="C962" t="s">
        <v>544</v>
      </c>
      <c r="D962" t="str">
        <f t="shared" si="70"/>
        <v/>
      </c>
      <c r="E962" t="str">
        <f t="shared" si="71"/>
        <v/>
      </c>
      <c r="F962" t="str">
        <f t="shared" si="72"/>
        <v/>
      </c>
      <c r="G962" t="str">
        <f t="shared" si="73"/>
        <v/>
      </c>
      <c r="H962" t="str">
        <f t="shared" si="74"/>
        <v/>
      </c>
    </row>
    <row r="963" spans="1:8">
      <c r="D963" t="str">
        <f t="shared" ref="D963:D1026" si="75">IF(AND(A963&lt;&gt;"",A964&lt;&gt;"",A965=""),"x","")</f>
        <v/>
      </c>
      <c r="E963" t="str">
        <f t="shared" ref="E963:E1026" si="76">IF($D963="x",A963,"")</f>
        <v/>
      </c>
      <c r="F963" t="str">
        <f t="shared" ref="F963:F1026" si="77">IF($D963="x",A964,"")</f>
        <v/>
      </c>
      <c r="G963" t="str">
        <f t="shared" ref="G963:G1026" si="78">IF($D963="x",B963,"")</f>
        <v/>
      </c>
      <c r="H963" t="str">
        <f t="shared" ref="H963:H1026" si="79">IF($D963="x",C966,"")</f>
        <v/>
      </c>
    </row>
    <row r="964" spans="1:8">
      <c r="D964" t="str">
        <f t="shared" si="75"/>
        <v/>
      </c>
      <c r="E964" t="str">
        <f t="shared" si="76"/>
        <v/>
      </c>
      <c r="F964" t="str">
        <f t="shared" si="77"/>
        <v/>
      </c>
      <c r="G964" t="str">
        <f t="shared" si="78"/>
        <v/>
      </c>
      <c r="H964" t="str">
        <f t="shared" si="79"/>
        <v/>
      </c>
    </row>
    <row r="965" spans="1:8">
      <c r="D965" t="str">
        <f t="shared" si="75"/>
        <v/>
      </c>
      <c r="E965" t="str">
        <f t="shared" si="76"/>
        <v/>
      </c>
      <c r="F965" t="str">
        <f t="shared" si="77"/>
        <v/>
      </c>
      <c r="G965" t="str">
        <f t="shared" si="78"/>
        <v/>
      </c>
      <c r="H965" t="str">
        <f t="shared" si="79"/>
        <v/>
      </c>
    </row>
    <row r="966" spans="1:8">
      <c r="C966" t="s">
        <v>86</v>
      </c>
      <c r="D966" t="str">
        <f t="shared" si="75"/>
        <v/>
      </c>
      <c r="E966" t="str">
        <f t="shared" si="76"/>
        <v/>
      </c>
      <c r="F966" t="str">
        <f t="shared" si="77"/>
        <v/>
      </c>
      <c r="G966" t="str">
        <f t="shared" si="78"/>
        <v/>
      </c>
      <c r="H966" t="str">
        <f t="shared" si="79"/>
        <v/>
      </c>
    </row>
    <row r="967" spans="1:8">
      <c r="A967" t="s">
        <v>117</v>
      </c>
      <c r="B967" t="s">
        <v>152</v>
      </c>
      <c r="C967" t="s">
        <v>548</v>
      </c>
      <c r="D967" t="str">
        <f t="shared" si="75"/>
        <v>x</v>
      </c>
      <c r="E967" t="str">
        <f t="shared" si="76"/>
        <v>Used</v>
      </c>
      <c r="F967" t="str">
        <f t="shared" si="77"/>
        <v>Complete</v>
      </c>
      <c r="G967" t="str">
        <f t="shared" si="78"/>
        <v>10027 Train Engine Shed</v>
      </c>
      <c r="H967" t="str">
        <f t="shared" si="79"/>
        <v>(US $400.00)</v>
      </c>
    </row>
    <row r="968" spans="1:8">
      <c r="A968" t="s">
        <v>87</v>
      </c>
      <c r="B968" t="s">
        <v>547</v>
      </c>
      <c r="C968" t="s">
        <v>1796</v>
      </c>
      <c r="D968" t="str">
        <f t="shared" si="75"/>
        <v/>
      </c>
      <c r="E968" t="str">
        <f t="shared" si="76"/>
        <v/>
      </c>
      <c r="F968" t="str">
        <f t="shared" si="77"/>
        <v/>
      </c>
      <c r="G968" t="str">
        <f t="shared" si="78"/>
        <v/>
      </c>
      <c r="H968" t="str">
        <f t="shared" si="79"/>
        <v/>
      </c>
    </row>
    <row r="969" spans="1:8">
      <c r="B969" t="s">
        <v>154</v>
      </c>
      <c r="C969" t="s">
        <v>1900</v>
      </c>
      <c r="D969" t="str">
        <f t="shared" si="75"/>
        <v/>
      </c>
      <c r="E969" t="str">
        <f t="shared" si="76"/>
        <v/>
      </c>
      <c r="F969" t="str">
        <f t="shared" si="77"/>
        <v/>
      </c>
      <c r="G969" t="str">
        <f t="shared" si="78"/>
        <v/>
      </c>
      <c r="H969" t="str">
        <f t="shared" si="79"/>
        <v/>
      </c>
    </row>
    <row r="970" spans="1:8">
      <c r="B970" t="s">
        <v>141</v>
      </c>
      <c r="C970" t="s">
        <v>550</v>
      </c>
      <c r="D970" t="str">
        <f t="shared" si="75"/>
        <v/>
      </c>
      <c r="E970" t="str">
        <f t="shared" si="76"/>
        <v/>
      </c>
      <c r="F970" t="str">
        <f t="shared" si="77"/>
        <v/>
      </c>
      <c r="G970" t="str">
        <f t="shared" si="78"/>
        <v/>
      </c>
      <c r="H970" t="str">
        <f t="shared" si="79"/>
        <v/>
      </c>
    </row>
    <row r="971" spans="1:8">
      <c r="D971" t="str">
        <f t="shared" si="75"/>
        <v/>
      </c>
      <c r="E971" t="str">
        <f t="shared" si="76"/>
        <v/>
      </c>
      <c r="F971" t="str">
        <f t="shared" si="77"/>
        <v/>
      </c>
      <c r="G971" t="str">
        <f t="shared" si="78"/>
        <v/>
      </c>
      <c r="H971" t="str">
        <f t="shared" si="79"/>
        <v/>
      </c>
    </row>
    <row r="972" spans="1:8">
      <c r="D972" t="str">
        <f t="shared" si="75"/>
        <v/>
      </c>
      <c r="E972" t="str">
        <f t="shared" si="76"/>
        <v/>
      </c>
      <c r="F972" t="str">
        <f t="shared" si="77"/>
        <v/>
      </c>
      <c r="G972" t="str">
        <f t="shared" si="78"/>
        <v/>
      </c>
      <c r="H972" t="str">
        <f t="shared" si="79"/>
        <v/>
      </c>
    </row>
    <row r="973" spans="1:8">
      <c r="D973" t="str">
        <f t="shared" si="75"/>
        <v/>
      </c>
      <c r="E973" t="str">
        <f t="shared" si="76"/>
        <v/>
      </c>
      <c r="F973" t="str">
        <f t="shared" si="77"/>
        <v/>
      </c>
      <c r="G973" t="str">
        <f t="shared" si="78"/>
        <v/>
      </c>
      <c r="H973" t="str">
        <f t="shared" si="79"/>
        <v/>
      </c>
    </row>
    <row r="974" spans="1:8">
      <c r="C974" t="s">
        <v>86</v>
      </c>
      <c r="D974" t="str">
        <f t="shared" si="75"/>
        <v/>
      </c>
      <c r="E974" t="str">
        <f t="shared" si="76"/>
        <v/>
      </c>
      <c r="F974" t="str">
        <f t="shared" si="77"/>
        <v/>
      </c>
      <c r="G974" t="str">
        <f t="shared" si="78"/>
        <v/>
      </c>
      <c r="H974" t="str">
        <f t="shared" si="79"/>
        <v/>
      </c>
    </row>
    <row r="975" spans="1:8">
      <c r="A975" t="s">
        <v>117</v>
      </c>
      <c r="B975" t="s">
        <v>152</v>
      </c>
      <c r="C975" t="s">
        <v>553</v>
      </c>
      <c r="D975" t="str">
        <f t="shared" si="75"/>
        <v>x</v>
      </c>
      <c r="E975" t="str">
        <f t="shared" si="76"/>
        <v>Used</v>
      </c>
      <c r="F975" t="str">
        <f t="shared" si="77"/>
        <v>Complete</v>
      </c>
      <c r="G975" t="str">
        <f t="shared" si="78"/>
        <v>10027 Train Engine Shed</v>
      </c>
      <c r="H975" t="str">
        <f t="shared" si="79"/>
        <v>(US $400.00)</v>
      </c>
    </row>
    <row r="976" spans="1:8">
      <c r="A976" t="s">
        <v>87</v>
      </c>
      <c r="B976" t="s">
        <v>551</v>
      </c>
      <c r="C976" t="s">
        <v>1796</v>
      </c>
      <c r="D976" t="str">
        <f t="shared" si="75"/>
        <v/>
      </c>
      <c r="E976" t="str">
        <f t="shared" si="76"/>
        <v/>
      </c>
      <c r="F976" t="str">
        <f t="shared" si="77"/>
        <v/>
      </c>
      <c r="G976" t="str">
        <f t="shared" si="78"/>
        <v/>
      </c>
      <c r="H976" t="str">
        <f t="shared" si="79"/>
        <v/>
      </c>
    </row>
    <row r="977" spans="1:8">
      <c r="B977" t="s">
        <v>154</v>
      </c>
      <c r="C977" t="s">
        <v>1900</v>
      </c>
      <c r="D977" t="str">
        <f t="shared" si="75"/>
        <v/>
      </c>
      <c r="E977" t="str">
        <f t="shared" si="76"/>
        <v/>
      </c>
      <c r="F977" t="str">
        <f t="shared" si="77"/>
        <v/>
      </c>
      <c r="G977" t="str">
        <f t="shared" si="78"/>
        <v/>
      </c>
      <c r="H977" t="str">
        <f t="shared" si="79"/>
        <v/>
      </c>
    </row>
    <row r="978" spans="1:8">
      <c r="B978" t="s">
        <v>552</v>
      </c>
      <c r="C978" t="s">
        <v>550</v>
      </c>
      <c r="D978" t="str">
        <f t="shared" si="75"/>
        <v/>
      </c>
      <c r="E978" t="str">
        <f t="shared" si="76"/>
        <v/>
      </c>
      <c r="F978" t="str">
        <f t="shared" si="77"/>
        <v/>
      </c>
      <c r="G978" t="str">
        <f t="shared" si="78"/>
        <v/>
      </c>
      <c r="H978" t="str">
        <f t="shared" si="79"/>
        <v/>
      </c>
    </row>
    <row r="979" spans="1:8">
      <c r="D979" t="str">
        <f t="shared" si="75"/>
        <v/>
      </c>
      <c r="E979" t="str">
        <f t="shared" si="76"/>
        <v/>
      </c>
      <c r="F979" t="str">
        <f t="shared" si="77"/>
        <v/>
      </c>
      <c r="G979" t="str">
        <f t="shared" si="78"/>
        <v/>
      </c>
      <c r="H979" t="str">
        <f t="shared" si="79"/>
        <v/>
      </c>
    </row>
    <row r="980" spans="1:8">
      <c r="D980" t="str">
        <f t="shared" si="75"/>
        <v/>
      </c>
      <c r="E980" t="str">
        <f t="shared" si="76"/>
        <v/>
      </c>
      <c r="F980" t="str">
        <f t="shared" si="77"/>
        <v/>
      </c>
      <c r="G980" t="str">
        <f t="shared" si="78"/>
        <v/>
      </c>
      <c r="H980" t="str">
        <f t="shared" si="79"/>
        <v/>
      </c>
    </row>
    <row r="981" spans="1:8">
      <c r="D981" t="str">
        <f t="shared" si="75"/>
        <v/>
      </c>
      <c r="E981" t="str">
        <f t="shared" si="76"/>
        <v/>
      </c>
      <c r="F981" t="str">
        <f t="shared" si="77"/>
        <v/>
      </c>
      <c r="G981" t="str">
        <f t="shared" si="78"/>
        <v/>
      </c>
      <c r="H981" t="str">
        <f t="shared" si="79"/>
        <v/>
      </c>
    </row>
    <row r="982" spans="1:8">
      <c r="C982" t="s">
        <v>86</v>
      </c>
      <c r="D982" t="str">
        <f t="shared" si="75"/>
        <v/>
      </c>
      <c r="E982" t="str">
        <f t="shared" si="76"/>
        <v/>
      </c>
      <c r="F982" t="str">
        <f t="shared" si="77"/>
        <v/>
      </c>
      <c r="G982" t="str">
        <f t="shared" si="78"/>
        <v/>
      </c>
      <c r="H982" t="str">
        <f t="shared" si="79"/>
        <v/>
      </c>
    </row>
    <row r="983" spans="1:8">
      <c r="A983" t="s">
        <v>76</v>
      </c>
      <c r="B983" t="s">
        <v>131</v>
      </c>
      <c r="C983" t="s">
        <v>556</v>
      </c>
      <c r="D983" t="str">
        <f t="shared" si="75"/>
        <v>x</v>
      </c>
      <c r="E983" t="str">
        <f t="shared" si="76"/>
        <v>New</v>
      </c>
      <c r="F983" t="str">
        <f t="shared" si="77"/>
        <v>Sealed</v>
      </c>
      <c r="G983" t="str">
        <f t="shared" si="78"/>
        <v>910033 Old Train Engine Shed</v>
      </c>
      <c r="H983" t="str">
        <f t="shared" si="79"/>
        <v>(US $400.00)</v>
      </c>
    </row>
    <row r="984" spans="1:8">
      <c r="A984" t="s">
        <v>77</v>
      </c>
      <c r="B984" t="s">
        <v>554</v>
      </c>
      <c r="C984" t="s">
        <v>1796</v>
      </c>
      <c r="D984" t="str">
        <f t="shared" si="75"/>
        <v/>
      </c>
      <c r="E984" t="str">
        <f t="shared" si="76"/>
        <v/>
      </c>
      <c r="F984" t="str">
        <f t="shared" si="77"/>
        <v/>
      </c>
      <c r="G984" t="str">
        <f t="shared" si="78"/>
        <v/>
      </c>
      <c r="H984" t="str">
        <f t="shared" si="79"/>
        <v/>
      </c>
    </row>
    <row r="985" spans="1:8">
      <c r="B985" t="s">
        <v>133</v>
      </c>
      <c r="C985" t="s">
        <v>1900</v>
      </c>
      <c r="D985" t="str">
        <f t="shared" si="75"/>
        <v/>
      </c>
      <c r="E985" t="str">
        <f t="shared" si="76"/>
        <v/>
      </c>
      <c r="F985" t="str">
        <f t="shared" si="77"/>
        <v/>
      </c>
      <c r="G985" t="str">
        <f t="shared" si="78"/>
        <v/>
      </c>
      <c r="H985" t="str">
        <f t="shared" si="79"/>
        <v/>
      </c>
    </row>
    <row r="986" spans="1:8">
      <c r="B986" t="s">
        <v>555</v>
      </c>
      <c r="C986" t="s">
        <v>550</v>
      </c>
      <c r="D986" t="str">
        <f t="shared" si="75"/>
        <v/>
      </c>
      <c r="E986" t="str">
        <f t="shared" si="76"/>
        <v/>
      </c>
      <c r="F986" t="str">
        <f t="shared" si="77"/>
        <v/>
      </c>
      <c r="G986" t="str">
        <f t="shared" si="78"/>
        <v/>
      </c>
      <c r="H986" t="str">
        <f t="shared" si="79"/>
        <v/>
      </c>
    </row>
    <row r="987" spans="1:8">
      <c r="D987" t="str">
        <f t="shared" si="75"/>
        <v/>
      </c>
      <c r="E987" t="str">
        <f t="shared" si="76"/>
        <v/>
      </c>
      <c r="F987" t="str">
        <f t="shared" si="77"/>
        <v/>
      </c>
      <c r="G987" t="str">
        <f t="shared" si="78"/>
        <v/>
      </c>
      <c r="H987" t="str">
        <f t="shared" si="79"/>
        <v/>
      </c>
    </row>
    <row r="988" spans="1:8">
      <c r="D988" t="str">
        <f t="shared" si="75"/>
        <v/>
      </c>
      <c r="E988" t="str">
        <f t="shared" si="76"/>
        <v/>
      </c>
      <c r="F988" t="str">
        <f t="shared" si="77"/>
        <v/>
      </c>
      <c r="G988" t="str">
        <f t="shared" si="78"/>
        <v/>
      </c>
      <c r="H988" t="str">
        <f t="shared" si="79"/>
        <v/>
      </c>
    </row>
    <row r="989" spans="1:8">
      <c r="D989" t="str">
        <f t="shared" si="75"/>
        <v/>
      </c>
      <c r="E989" t="str">
        <f t="shared" si="76"/>
        <v/>
      </c>
      <c r="F989" t="str">
        <f t="shared" si="77"/>
        <v/>
      </c>
      <c r="G989" t="str">
        <f t="shared" si="78"/>
        <v/>
      </c>
      <c r="H989" t="str">
        <f t="shared" si="79"/>
        <v/>
      </c>
    </row>
    <row r="990" spans="1:8">
      <c r="C990" t="s">
        <v>86</v>
      </c>
      <c r="D990" t="str">
        <f t="shared" si="75"/>
        <v/>
      </c>
      <c r="E990" t="str">
        <f t="shared" si="76"/>
        <v/>
      </c>
      <c r="F990" t="str">
        <f t="shared" si="77"/>
        <v/>
      </c>
      <c r="G990" t="str">
        <f t="shared" si="78"/>
        <v/>
      </c>
      <c r="H990" t="str">
        <f t="shared" si="79"/>
        <v/>
      </c>
    </row>
    <row r="991" spans="1:8">
      <c r="A991" t="s">
        <v>76</v>
      </c>
      <c r="B991" t="s">
        <v>131</v>
      </c>
      <c r="C991" t="s">
        <v>558</v>
      </c>
      <c r="D991" t="str">
        <f t="shared" si="75"/>
        <v>x</v>
      </c>
      <c r="E991" t="str">
        <f t="shared" si="76"/>
        <v>New</v>
      </c>
      <c r="F991" t="str">
        <f t="shared" si="77"/>
        <v>Sealed</v>
      </c>
      <c r="G991" t="str">
        <f t="shared" si="78"/>
        <v>910033 Old Train Engine Shed</v>
      </c>
      <c r="H991" t="str">
        <f t="shared" si="79"/>
        <v>(US $399.99)</v>
      </c>
    </row>
    <row r="992" spans="1:8">
      <c r="A992" t="s">
        <v>77</v>
      </c>
      <c r="B992" t="s">
        <v>133</v>
      </c>
      <c r="C992" t="s">
        <v>1796</v>
      </c>
      <c r="D992" t="str">
        <f t="shared" si="75"/>
        <v/>
      </c>
      <c r="E992" t="str">
        <f t="shared" si="76"/>
        <v/>
      </c>
      <c r="F992" t="str">
        <f t="shared" si="77"/>
        <v/>
      </c>
      <c r="G992" t="str">
        <f t="shared" si="78"/>
        <v/>
      </c>
      <c r="H992" t="str">
        <f t="shared" si="79"/>
        <v/>
      </c>
    </row>
    <row r="993" spans="1:8">
      <c r="B993" t="s">
        <v>557</v>
      </c>
      <c r="C993" t="s">
        <v>1901</v>
      </c>
      <c r="D993" t="str">
        <f t="shared" si="75"/>
        <v/>
      </c>
      <c r="E993" t="str">
        <f t="shared" si="76"/>
        <v/>
      </c>
      <c r="F993" t="str">
        <f t="shared" si="77"/>
        <v/>
      </c>
      <c r="G993" t="str">
        <f t="shared" si="78"/>
        <v/>
      </c>
      <c r="H993" t="str">
        <f t="shared" si="79"/>
        <v/>
      </c>
    </row>
    <row r="994" spans="1:8">
      <c r="C994" t="s">
        <v>560</v>
      </c>
      <c r="D994" t="str">
        <f t="shared" si="75"/>
        <v/>
      </c>
      <c r="E994" t="str">
        <f t="shared" si="76"/>
        <v/>
      </c>
      <c r="F994" t="str">
        <f t="shared" si="77"/>
        <v/>
      </c>
      <c r="G994" t="str">
        <f t="shared" si="78"/>
        <v/>
      </c>
      <c r="H994" t="str">
        <f t="shared" si="79"/>
        <v/>
      </c>
    </row>
    <row r="995" spans="1:8">
      <c r="D995" t="str">
        <f t="shared" si="75"/>
        <v/>
      </c>
      <c r="E995" t="str">
        <f t="shared" si="76"/>
        <v/>
      </c>
      <c r="F995" t="str">
        <f t="shared" si="77"/>
        <v/>
      </c>
      <c r="G995" t="str">
        <f t="shared" si="78"/>
        <v/>
      </c>
      <c r="H995" t="str">
        <f t="shared" si="79"/>
        <v/>
      </c>
    </row>
    <row r="996" spans="1:8">
      <c r="D996" t="str">
        <f t="shared" si="75"/>
        <v/>
      </c>
      <c r="E996" t="str">
        <f t="shared" si="76"/>
        <v/>
      </c>
      <c r="F996" t="str">
        <f t="shared" si="77"/>
        <v/>
      </c>
      <c r="G996" t="str">
        <f t="shared" si="78"/>
        <v/>
      </c>
      <c r="H996" t="str">
        <f t="shared" si="79"/>
        <v/>
      </c>
    </row>
    <row r="997" spans="1:8">
      <c r="D997" t="str">
        <f t="shared" si="75"/>
        <v/>
      </c>
      <c r="E997" t="str">
        <f t="shared" si="76"/>
        <v/>
      </c>
      <c r="F997" t="str">
        <f t="shared" si="77"/>
        <v/>
      </c>
      <c r="G997" t="str">
        <f t="shared" si="78"/>
        <v/>
      </c>
      <c r="H997" t="str">
        <f t="shared" si="79"/>
        <v/>
      </c>
    </row>
    <row r="998" spans="1:8">
      <c r="C998" t="s">
        <v>86</v>
      </c>
      <c r="D998" t="str">
        <f t="shared" si="75"/>
        <v/>
      </c>
      <c r="E998" t="str">
        <f t="shared" si="76"/>
        <v/>
      </c>
      <c r="F998" t="str">
        <f t="shared" si="77"/>
        <v/>
      </c>
      <c r="G998" t="str">
        <f t="shared" si="78"/>
        <v/>
      </c>
      <c r="H998" t="str">
        <f t="shared" si="79"/>
        <v/>
      </c>
    </row>
    <row r="999" spans="1:8">
      <c r="A999" t="s">
        <v>76</v>
      </c>
      <c r="B999" t="s">
        <v>131</v>
      </c>
      <c r="C999" t="s">
        <v>561</v>
      </c>
      <c r="D999" t="str">
        <f t="shared" si="75"/>
        <v>x</v>
      </c>
      <c r="E999" t="str">
        <f t="shared" si="76"/>
        <v>New</v>
      </c>
      <c r="F999" t="str">
        <f t="shared" si="77"/>
        <v>Sealed</v>
      </c>
      <c r="G999" t="str">
        <f t="shared" si="78"/>
        <v>910033 Old Train Engine Shed</v>
      </c>
      <c r="H999" t="str">
        <f t="shared" si="79"/>
        <v>(US $399.95)</v>
      </c>
    </row>
    <row r="1000" spans="1:8">
      <c r="A1000" t="s">
        <v>77</v>
      </c>
      <c r="B1000" t="s">
        <v>133</v>
      </c>
      <c r="C1000" t="s">
        <v>1796</v>
      </c>
      <c r="D1000" t="str">
        <f t="shared" si="75"/>
        <v/>
      </c>
      <c r="E1000" t="str">
        <f t="shared" si="76"/>
        <v/>
      </c>
      <c r="F1000" t="str">
        <f t="shared" si="77"/>
        <v/>
      </c>
      <c r="G1000" t="str">
        <f t="shared" si="78"/>
        <v/>
      </c>
      <c r="H1000" t="str">
        <f t="shared" si="79"/>
        <v/>
      </c>
    </row>
    <row r="1001" spans="1:8">
      <c r="B1001" t="s">
        <v>185</v>
      </c>
      <c r="C1001" t="s">
        <v>1902</v>
      </c>
      <c r="D1001" t="str">
        <f t="shared" si="75"/>
        <v/>
      </c>
      <c r="E1001" t="str">
        <f t="shared" si="76"/>
        <v/>
      </c>
      <c r="F1001" t="str">
        <f t="shared" si="77"/>
        <v/>
      </c>
      <c r="G1001" t="str">
        <f t="shared" si="78"/>
        <v/>
      </c>
      <c r="H1001" t="str">
        <f t="shared" si="79"/>
        <v/>
      </c>
    </row>
    <row r="1002" spans="1:8">
      <c r="C1002" t="s">
        <v>563</v>
      </c>
      <c r="D1002" t="str">
        <f t="shared" si="75"/>
        <v/>
      </c>
      <c r="E1002" t="str">
        <f t="shared" si="76"/>
        <v/>
      </c>
      <c r="F1002" t="str">
        <f t="shared" si="77"/>
        <v/>
      </c>
      <c r="G1002" t="str">
        <f t="shared" si="78"/>
        <v/>
      </c>
      <c r="H1002" t="str">
        <f t="shared" si="79"/>
        <v/>
      </c>
    </row>
    <row r="1003" spans="1:8">
      <c r="D1003" t="str">
        <f t="shared" si="75"/>
        <v/>
      </c>
      <c r="E1003" t="str">
        <f t="shared" si="76"/>
        <v/>
      </c>
      <c r="F1003" t="str">
        <f t="shared" si="77"/>
        <v/>
      </c>
      <c r="G1003" t="str">
        <f t="shared" si="78"/>
        <v/>
      </c>
      <c r="H1003" t="str">
        <f t="shared" si="79"/>
        <v/>
      </c>
    </row>
    <row r="1004" spans="1:8">
      <c r="D1004" t="str">
        <f t="shared" si="75"/>
        <v/>
      </c>
      <c r="E1004" t="str">
        <f t="shared" si="76"/>
        <v/>
      </c>
      <c r="F1004" t="str">
        <f t="shared" si="77"/>
        <v/>
      </c>
      <c r="G1004" t="str">
        <f t="shared" si="78"/>
        <v/>
      </c>
      <c r="H1004" t="str">
        <f t="shared" si="79"/>
        <v/>
      </c>
    </row>
    <row r="1005" spans="1:8">
      <c r="D1005" t="str">
        <f t="shared" si="75"/>
        <v/>
      </c>
      <c r="E1005" t="str">
        <f t="shared" si="76"/>
        <v/>
      </c>
      <c r="F1005" t="str">
        <f t="shared" si="77"/>
        <v/>
      </c>
      <c r="G1005" t="str">
        <f t="shared" si="78"/>
        <v/>
      </c>
      <c r="H1005" t="str">
        <f t="shared" si="79"/>
        <v/>
      </c>
    </row>
    <row r="1006" spans="1:8">
      <c r="C1006" t="s">
        <v>86</v>
      </c>
      <c r="D1006" t="str">
        <f t="shared" si="75"/>
        <v/>
      </c>
      <c r="E1006" t="str">
        <f t="shared" si="76"/>
        <v/>
      </c>
      <c r="F1006" t="str">
        <f t="shared" si="77"/>
        <v/>
      </c>
      <c r="G1006" t="str">
        <f t="shared" si="78"/>
        <v/>
      </c>
      <c r="H1006" t="str">
        <f t="shared" si="79"/>
        <v/>
      </c>
    </row>
    <row r="1007" spans="1:8">
      <c r="A1007" t="s">
        <v>117</v>
      </c>
      <c r="B1007" t="s">
        <v>131</v>
      </c>
      <c r="C1007" t="s">
        <v>566</v>
      </c>
      <c r="D1007" t="str">
        <f t="shared" si="75"/>
        <v>x</v>
      </c>
      <c r="E1007" t="str">
        <f t="shared" si="76"/>
        <v>Used</v>
      </c>
      <c r="F1007" t="str">
        <f t="shared" si="77"/>
        <v>Complete</v>
      </c>
      <c r="G1007" t="str">
        <f t="shared" si="78"/>
        <v>910033 Old Train Engine Shed</v>
      </c>
      <c r="H1007" t="str">
        <f t="shared" si="79"/>
        <v>(EUR 343.17)</v>
      </c>
    </row>
    <row r="1008" spans="1:8">
      <c r="A1008" t="s">
        <v>87</v>
      </c>
      <c r="B1008" t="s">
        <v>564</v>
      </c>
      <c r="C1008" t="s">
        <v>1796</v>
      </c>
      <c r="D1008" t="str">
        <f t="shared" si="75"/>
        <v/>
      </c>
      <c r="E1008" t="str">
        <f t="shared" si="76"/>
        <v/>
      </c>
      <c r="F1008" t="str">
        <f t="shared" si="77"/>
        <v/>
      </c>
      <c r="G1008" t="str">
        <f t="shared" si="78"/>
        <v/>
      </c>
      <c r="H1008" t="str">
        <f t="shared" si="79"/>
        <v/>
      </c>
    </row>
    <row r="1009" spans="1:8">
      <c r="B1009" t="s">
        <v>133</v>
      </c>
      <c r="C1009" t="s">
        <v>1903</v>
      </c>
      <c r="D1009" t="str">
        <f t="shared" si="75"/>
        <v/>
      </c>
      <c r="E1009" t="str">
        <f t="shared" si="76"/>
        <v/>
      </c>
      <c r="F1009" t="str">
        <f t="shared" si="77"/>
        <v/>
      </c>
      <c r="G1009" t="str">
        <f t="shared" si="78"/>
        <v/>
      </c>
      <c r="H1009" t="str">
        <f t="shared" si="79"/>
        <v/>
      </c>
    </row>
    <row r="1010" spans="1:8">
      <c r="B1010" t="s">
        <v>565</v>
      </c>
      <c r="C1010" t="s">
        <v>568</v>
      </c>
      <c r="D1010" t="str">
        <f t="shared" si="75"/>
        <v/>
      </c>
      <c r="E1010" t="str">
        <f t="shared" si="76"/>
        <v/>
      </c>
      <c r="F1010" t="str">
        <f t="shared" si="77"/>
        <v/>
      </c>
      <c r="G1010" t="str">
        <f t="shared" si="78"/>
        <v/>
      </c>
      <c r="H1010" t="str">
        <f t="shared" si="79"/>
        <v/>
      </c>
    </row>
    <row r="1011" spans="1:8">
      <c r="D1011" t="str">
        <f t="shared" si="75"/>
        <v/>
      </c>
      <c r="E1011" t="str">
        <f t="shared" si="76"/>
        <v/>
      </c>
      <c r="F1011" t="str">
        <f t="shared" si="77"/>
        <v/>
      </c>
      <c r="G1011" t="str">
        <f t="shared" si="78"/>
        <v/>
      </c>
      <c r="H1011" t="str">
        <f t="shared" si="79"/>
        <v/>
      </c>
    </row>
    <row r="1012" spans="1:8">
      <c r="D1012" t="str">
        <f t="shared" si="75"/>
        <v/>
      </c>
      <c r="E1012" t="str">
        <f t="shared" si="76"/>
        <v/>
      </c>
      <c r="F1012" t="str">
        <f t="shared" si="77"/>
        <v/>
      </c>
      <c r="G1012" t="str">
        <f t="shared" si="78"/>
        <v/>
      </c>
      <c r="H1012" t="str">
        <f t="shared" si="79"/>
        <v/>
      </c>
    </row>
    <row r="1013" spans="1:8">
      <c r="D1013" t="str">
        <f t="shared" si="75"/>
        <v/>
      </c>
      <c r="E1013" t="str">
        <f t="shared" si="76"/>
        <v/>
      </c>
      <c r="F1013" t="str">
        <f t="shared" si="77"/>
        <v/>
      </c>
      <c r="G1013" t="str">
        <f t="shared" si="78"/>
        <v/>
      </c>
      <c r="H1013" t="str">
        <f t="shared" si="79"/>
        <v/>
      </c>
    </row>
    <row r="1014" spans="1:8">
      <c r="C1014" t="s">
        <v>86</v>
      </c>
      <c r="D1014" t="str">
        <f t="shared" si="75"/>
        <v/>
      </c>
      <c r="E1014" t="str">
        <f t="shared" si="76"/>
        <v/>
      </c>
      <c r="F1014" t="str">
        <f t="shared" si="77"/>
        <v/>
      </c>
      <c r="G1014" t="str">
        <f t="shared" si="78"/>
        <v/>
      </c>
      <c r="H1014" t="str">
        <f t="shared" si="79"/>
        <v/>
      </c>
    </row>
    <row r="1015" spans="1:8">
      <c r="A1015" t="s">
        <v>76</v>
      </c>
      <c r="B1015" t="s">
        <v>131</v>
      </c>
      <c r="C1015" t="s">
        <v>571</v>
      </c>
      <c r="D1015" t="str">
        <f t="shared" si="75"/>
        <v>x</v>
      </c>
      <c r="E1015" t="str">
        <f t="shared" si="76"/>
        <v>New</v>
      </c>
      <c r="F1015" t="str">
        <f t="shared" si="77"/>
        <v>Sealed</v>
      </c>
      <c r="G1015" t="str">
        <f t="shared" si="78"/>
        <v>910033 Old Train Engine Shed</v>
      </c>
      <c r="H1015" t="str">
        <f t="shared" si="79"/>
        <v>(NOK 3,700.00)</v>
      </c>
    </row>
    <row r="1016" spans="1:8">
      <c r="A1016" t="s">
        <v>77</v>
      </c>
      <c r="B1016" t="s">
        <v>569</v>
      </c>
      <c r="C1016" t="s">
        <v>1796</v>
      </c>
      <c r="D1016" t="str">
        <f t="shared" si="75"/>
        <v/>
      </c>
      <c r="E1016" t="str">
        <f t="shared" si="76"/>
        <v/>
      </c>
      <c r="F1016" t="str">
        <f t="shared" si="77"/>
        <v/>
      </c>
      <c r="G1016" t="str">
        <f t="shared" si="78"/>
        <v/>
      </c>
      <c r="H1016" t="str">
        <f t="shared" si="79"/>
        <v/>
      </c>
    </row>
    <row r="1017" spans="1:8">
      <c r="B1017" t="s">
        <v>133</v>
      </c>
      <c r="C1017" t="s">
        <v>1904</v>
      </c>
      <c r="D1017" t="str">
        <f t="shared" si="75"/>
        <v/>
      </c>
      <c r="E1017" t="str">
        <f t="shared" si="76"/>
        <v/>
      </c>
      <c r="F1017" t="str">
        <f t="shared" si="77"/>
        <v/>
      </c>
      <c r="G1017" t="str">
        <f t="shared" si="78"/>
        <v/>
      </c>
      <c r="H1017" t="str">
        <f t="shared" si="79"/>
        <v/>
      </c>
    </row>
    <row r="1018" spans="1:8">
      <c r="B1018" t="s">
        <v>570</v>
      </c>
      <c r="C1018" t="s">
        <v>573</v>
      </c>
      <c r="D1018" t="str">
        <f t="shared" si="75"/>
        <v/>
      </c>
      <c r="E1018" t="str">
        <f t="shared" si="76"/>
        <v/>
      </c>
      <c r="F1018" t="str">
        <f t="shared" si="77"/>
        <v/>
      </c>
      <c r="G1018" t="str">
        <f t="shared" si="78"/>
        <v/>
      </c>
      <c r="H1018" t="str">
        <f t="shared" si="79"/>
        <v/>
      </c>
    </row>
    <row r="1019" spans="1:8">
      <c r="D1019" t="str">
        <f t="shared" si="75"/>
        <v/>
      </c>
      <c r="E1019" t="str">
        <f t="shared" si="76"/>
        <v/>
      </c>
      <c r="F1019" t="str">
        <f t="shared" si="77"/>
        <v/>
      </c>
      <c r="G1019" t="str">
        <f t="shared" si="78"/>
        <v/>
      </c>
      <c r="H1019" t="str">
        <f t="shared" si="79"/>
        <v/>
      </c>
    </row>
    <row r="1020" spans="1:8">
      <c r="D1020" t="str">
        <f t="shared" si="75"/>
        <v/>
      </c>
      <c r="E1020" t="str">
        <f t="shared" si="76"/>
        <v/>
      </c>
      <c r="F1020" t="str">
        <f t="shared" si="77"/>
        <v/>
      </c>
      <c r="G1020" t="str">
        <f t="shared" si="78"/>
        <v/>
      </c>
      <c r="H1020" t="str">
        <f t="shared" si="79"/>
        <v/>
      </c>
    </row>
    <row r="1021" spans="1:8">
      <c r="D1021" t="str">
        <f t="shared" si="75"/>
        <v/>
      </c>
      <c r="E1021" t="str">
        <f t="shared" si="76"/>
        <v/>
      </c>
      <c r="F1021" t="str">
        <f t="shared" si="77"/>
        <v/>
      </c>
      <c r="G1021" t="str">
        <f t="shared" si="78"/>
        <v/>
      </c>
      <c r="H1021" t="str">
        <f t="shared" si="79"/>
        <v/>
      </c>
    </row>
    <row r="1022" spans="1:8">
      <c r="C1022" t="s">
        <v>86</v>
      </c>
      <c r="D1022" t="str">
        <f t="shared" si="75"/>
        <v/>
      </c>
      <c r="E1022" t="str">
        <f t="shared" si="76"/>
        <v/>
      </c>
      <c r="F1022" t="str">
        <f t="shared" si="77"/>
        <v/>
      </c>
      <c r="G1022" t="str">
        <f t="shared" si="78"/>
        <v/>
      </c>
      <c r="H1022" t="str">
        <f t="shared" si="79"/>
        <v/>
      </c>
    </row>
    <row r="1023" spans="1:8">
      <c r="A1023" t="s">
        <v>76</v>
      </c>
      <c r="B1023" t="s">
        <v>426</v>
      </c>
      <c r="C1023" t="s">
        <v>576</v>
      </c>
      <c r="D1023" t="str">
        <f t="shared" si="75"/>
        <v>x</v>
      </c>
      <c r="E1023" t="str">
        <f t="shared" si="76"/>
        <v>New</v>
      </c>
      <c r="F1023" t="str">
        <f t="shared" si="77"/>
        <v>Complete</v>
      </c>
      <c r="G1023" t="str">
        <f t="shared" si="78"/>
        <v>KT405 Small Train Engine with Tender Black</v>
      </c>
      <c r="H1023" t="str">
        <f t="shared" si="79"/>
        <v>(US $399.00)</v>
      </c>
    </row>
    <row r="1024" spans="1:8">
      <c r="A1024" t="s">
        <v>87</v>
      </c>
      <c r="B1024" t="s">
        <v>574</v>
      </c>
      <c r="C1024" t="s">
        <v>1796</v>
      </c>
      <c r="D1024" t="str">
        <f t="shared" si="75"/>
        <v/>
      </c>
      <c r="E1024" t="str">
        <f t="shared" si="76"/>
        <v/>
      </c>
      <c r="F1024" t="str">
        <f t="shared" si="77"/>
        <v/>
      </c>
      <c r="G1024" t="str">
        <f t="shared" si="78"/>
        <v/>
      </c>
      <c r="H1024" t="str">
        <f t="shared" si="79"/>
        <v/>
      </c>
    </row>
    <row r="1025" spans="1:8">
      <c r="B1025" t="s">
        <v>427</v>
      </c>
      <c r="C1025" t="s">
        <v>1905</v>
      </c>
      <c r="D1025" t="str">
        <f t="shared" si="75"/>
        <v/>
      </c>
      <c r="E1025" t="str">
        <f t="shared" si="76"/>
        <v/>
      </c>
      <c r="F1025" t="str">
        <f t="shared" si="77"/>
        <v/>
      </c>
      <c r="G1025" t="str">
        <f t="shared" si="78"/>
        <v/>
      </c>
      <c r="H1025" t="str">
        <f t="shared" si="79"/>
        <v/>
      </c>
    </row>
    <row r="1026" spans="1:8">
      <c r="B1026" t="s">
        <v>575</v>
      </c>
      <c r="C1026" t="s">
        <v>578</v>
      </c>
      <c r="D1026" t="str">
        <f t="shared" si="75"/>
        <v/>
      </c>
      <c r="E1026" t="str">
        <f t="shared" si="76"/>
        <v/>
      </c>
      <c r="F1026" t="str">
        <f t="shared" si="77"/>
        <v/>
      </c>
      <c r="G1026" t="str">
        <f t="shared" si="78"/>
        <v/>
      </c>
      <c r="H1026" t="str">
        <f t="shared" si="79"/>
        <v/>
      </c>
    </row>
    <row r="1027" spans="1:8">
      <c r="D1027" t="str">
        <f t="shared" ref="D1027:D1090" si="80">IF(AND(A1027&lt;&gt;"",A1028&lt;&gt;"",A1029=""),"x","")</f>
        <v/>
      </c>
      <c r="E1027" t="str">
        <f t="shared" ref="E1027:E1090" si="81">IF($D1027="x",A1027,"")</f>
        <v/>
      </c>
      <c r="F1027" t="str">
        <f t="shared" ref="F1027:F1090" si="82">IF($D1027="x",A1028,"")</f>
        <v/>
      </c>
      <c r="G1027" t="str">
        <f t="shared" ref="G1027:G1090" si="83">IF($D1027="x",B1027,"")</f>
        <v/>
      </c>
      <c r="H1027" t="str">
        <f t="shared" ref="H1027:H1090" si="84">IF($D1027="x",C1030,"")</f>
        <v/>
      </c>
    </row>
    <row r="1028" spans="1:8">
      <c r="D1028" t="str">
        <f t="shared" si="80"/>
        <v/>
      </c>
      <c r="E1028" t="str">
        <f t="shared" si="81"/>
        <v/>
      </c>
      <c r="F1028" t="str">
        <f t="shared" si="82"/>
        <v/>
      </c>
      <c r="G1028" t="str">
        <f t="shared" si="83"/>
        <v/>
      </c>
      <c r="H1028" t="str">
        <f t="shared" si="84"/>
        <v/>
      </c>
    </row>
    <row r="1029" spans="1:8">
      <c r="D1029" t="str">
        <f t="shared" si="80"/>
        <v/>
      </c>
      <c r="E1029" t="str">
        <f t="shared" si="81"/>
        <v/>
      </c>
      <c r="F1029" t="str">
        <f t="shared" si="82"/>
        <v/>
      </c>
      <c r="G1029" t="str">
        <f t="shared" si="83"/>
        <v/>
      </c>
      <c r="H1029" t="str">
        <f t="shared" si="84"/>
        <v/>
      </c>
    </row>
    <row r="1030" spans="1:8">
      <c r="C1030" t="s">
        <v>86</v>
      </c>
      <c r="D1030" t="str">
        <f t="shared" si="80"/>
        <v/>
      </c>
      <c r="E1030" t="str">
        <f t="shared" si="81"/>
        <v/>
      </c>
      <c r="F1030" t="str">
        <f t="shared" si="82"/>
        <v/>
      </c>
      <c r="G1030" t="str">
        <f t="shared" si="83"/>
        <v/>
      </c>
      <c r="H1030" t="str">
        <f t="shared" si="84"/>
        <v/>
      </c>
    </row>
    <row r="1031" spans="1:8">
      <c r="A1031" t="s">
        <v>117</v>
      </c>
      <c r="B1031" t="s">
        <v>152</v>
      </c>
      <c r="C1031" t="s">
        <v>580</v>
      </c>
      <c r="D1031" t="str">
        <f t="shared" si="80"/>
        <v>x</v>
      </c>
      <c r="E1031" t="str">
        <f t="shared" si="81"/>
        <v>Used</v>
      </c>
      <c r="F1031" t="str">
        <f t="shared" si="82"/>
        <v>Complete</v>
      </c>
      <c r="G1031" t="str">
        <f t="shared" si="83"/>
        <v>10027 Train Engine Shed</v>
      </c>
      <c r="H1031" t="str">
        <f t="shared" si="84"/>
        <v>(EUR 340.00)</v>
      </c>
    </row>
    <row r="1032" spans="1:8">
      <c r="A1032" t="s">
        <v>87</v>
      </c>
      <c r="B1032" t="s">
        <v>579</v>
      </c>
      <c r="C1032" t="s">
        <v>1796</v>
      </c>
      <c r="D1032" t="str">
        <f t="shared" si="80"/>
        <v/>
      </c>
      <c r="E1032" t="str">
        <f t="shared" si="81"/>
        <v/>
      </c>
      <c r="F1032" t="str">
        <f t="shared" si="82"/>
        <v/>
      </c>
      <c r="G1032" t="str">
        <f t="shared" si="83"/>
        <v/>
      </c>
      <c r="H1032" t="str">
        <f t="shared" si="84"/>
        <v/>
      </c>
    </row>
    <row r="1033" spans="1:8">
      <c r="B1033" t="s">
        <v>154</v>
      </c>
      <c r="C1033" t="s">
        <v>1906</v>
      </c>
      <c r="D1033" t="str">
        <f t="shared" si="80"/>
        <v/>
      </c>
      <c r="E1033" t="str">
        <f t="shared" si="81"/>
        <v/>
      </c>
      <c r="F1033" t="str">
        <f t="shared" si="82"/>
        <v/>
      </c>
      <c r="G1033" t="str">
        <f t="shared" si="83"/>
        <v/>
      </c>
      <c r="H1033" t="str">
        <f t="shared" si="84"/>
        <v/>
      </c>
    </row>
    <row r="1034" spans="1:8">
      <c r="B1034" t="s">
        <v>113</v>
      </c>
      <c r="C1034" t="s">
        <v>582</v>
      </c>
      <c r="D1034" t="str">
        <f t="shared" si="80"/>
        <v/>
      </c>
      <c r="E1034" t="str">
        <f t="shared" si="81"/>
        <v/>
      </c>
      <c r="F1034" t="str">
        <f t="shared" si="82"/>
        <v/>
      </c>
      <c r="G1034" t="str">
        <f t="shared" si="83"/>
        <v/>
      </c>
      <c r="H1034" t="str">
        <f t="shared" si="84"/>
        <v/>
      </c>
    </row>
    <row r="1035" spans="1:8">
      <c r="D1035" t="str">
        <f t="shared" si="80"/>
        <v/>
      </c>
      <c r="E1035" t="str">
        <f t="shared" si="81"/>
        <v/>
      </c>
      <c r="F1035" t="str">
        <f t="shared" si="82"/>
        <v/>
      </c>
      <c r="G1035" t="str">
        <f t="shared" si="83"/>
        <v/>
      </c>
      <c r="H1035" t="str">
        <f t="shared" si="84"/>
        <v/>
      </c>
    </row>
    <row r="1036" spans="1:8">
      <c r="D1036" t="str">
        <f t="shared" si="80"/>
        <v/>
      </c>
      <c r="E1036" t="str">
        <f t="shared" si="81"/>
        <v/>
      </c>
      <c r="F1036" t="str">
        <f t="shared" si="82"/>
        <v/>
      </c>
      <c r="G1036" t="str">
        <f t="shared" si="83"/>
        <v/>
      </c>
      <c r="H1036" t="str">
        <f t="shared" si="84"/>
        <v/>
      </c>
    </row>
    <row r="1037" spans="1:8">
      <c r="D1037" t="str">
        <f t="shared" si="80"/>
        <v/>
      </c>
      <c r="E1037" t="str">
        <f t="shared" si="81"/>
        <v/>
      </c>
      <c r="F1037" t="str">
        <f t="shared" si="82"/>
        <v/>
      </c>
      <c r="G1037" t="str">
        <f t="shared" si="83"/>
        <v/>
      </c>
      <c r="H1037" t="str">
        <f t="shared" si="84"/>
        <v/>
      </c>
    </row>
    <row r="1038" spans="1:8">
      <c r="C1038" t="s">
        <v>86</v>
      </c>
      <c r="D1038" t="str">
        <f t="shared" si="80"/>
        <v/>
      </c>
      <c r="E1038" t="str">
        <f t="shared" si="81"/>
        <v/>
      </c>
      <c r="F1038" t="str">
        <f t="shared" si="82"/>
        <v/>
      </c>
      <c r="G1038" t="str">
        <f t="shared" si="83"/>
        <v/>
      </c>
      <c r="H1038" t="str">
        <f t="shared" si="84"/>
        <v/>
      </c>
    </row>
    <row r="1039" spans="1:8">
      <c r="A1039" t="s">
        <v>117</v>
      </c>
      <c r="B1039" t="s">
        <v>152</v>
      </c>
      <c r="C1039" t="s">
        <v>585</v>
      </c>
      <c r="D1039" t="str">
        <f t="shared" si="80"/>
        <v>x</v>
      </c>
      <c r="E1039" t="str">
        <f t="shared" si="81"/>
        <v>Used</v>
      </c>
      <c r="F1039" t="str">
        <f t="shared" si="82"/>
        <v>Complete</v>
      </c>
      <c r="G1039" t="str">
        <f t="shared" si="83"/>
        <v>10027 Train Engine Shed</v>
      </c>
      <c r="H1039" t="str">
        <f t="shared" si="84"/>
        <v>(EUR 339.99)</v>
      </c>
    </row>
    <row r="1040" spans="1:8">
      <c r="A1040" t="s">
        <v>87</v>
      </c>
      <c r="B1040" t="s">
        <v>583</v>
      </c>
      <c r="C1040" t="s">
        <v>1796</v>
      </c>
      <c r="D1040" t="str">
        <f t="shared" si="80"/>
        <v/>
      </c>
      <c r="E1040" t="str">
        <f t="shared" si="81"/>
        <v/>
      </c>
      <c r="F1040" t="str">
        <f t="shared" si="82"/>
        <v/>
      </c>
      <c r="G1040" t="str">
        <f t="shared" si="83"/>
        <v/>
      </c>
      <c r="H1040" t="str">
        <f t="shared" si="84"/>
        <v/>
      </c>
    </row>
    <row r="1041" spans="1:8">
      <c r="B1041" t="s">
        <v>154</v>
      </c>
      <c r="C1041" t="s">
        <v>1907</v>
      </c>
      <c r="D1041" t="str">
        <f t="shared" si="80"/>
        <v/>
      </c>
      <c r="E1041" t="str">
        <f t="shared" si="81"/>
        <v/>
      </c>
      <c r="F1041" t="str">
        <f t="shared" si="82"/>
        <v/>
      </c>
      <c r="G1041" t="str">
        <f t="shared" si="83"/>
        <v/>
      </c>
      <c r="H1041" t="str">
        <f t="shared" si="84"/>
        <v/>
      </c>
    </row>
    <row r="1042" spans="1:8">
      <c r="B1042" t="s">
        <v>584</v>
      </c>
      <c r="C1042" t="s">
        <v>587</v>
      </c>
      <c r="D1042" t="str">
        <f t="shared" si="80"/>
        <v/>
      </c>
      <c r="E1042" t="str">
        <f t="shared" si="81"/>
        <v/>
      </c>
      <c r="F1042" t="str">
        <f t="shared" si="82"/>
        <v/>
      </c>
      <c r="G1042" t="str">
        <f t="shared" si="83"/>
        <v/>
      </c>
      <c r="H1042" t="str">
        <f t="shared" si="84"/>
        <v/>
      </c>
    </row>
    <row r="1043" spans="1:8">
      <c r="D1043" t="str">
        <f t="shared" si="80"/>
        <v/>
      </c>
      <c r="E1043" t="str">
        <f t="shared" si="81"/>
        <v/>
      </c>
      <c r="F1043" t="str">
        <f t="shared" si="82"/>
        <v/>
      </c>
      <c r="G1043" t="str">
        <f t="shared" si="83"/>
        <v/>
      </c>
      <c r="H1043" t="str">
        <f t="shared" si="84"/>
        <v/>
      </c>
    </row>
    <row r="1044" spans="1:8">
      <c r="D1044" t="str">
        <f t="shared" si="80"/>
        <v/>
      </c>
      <c r="E1044" t="str">
        <f t="shared" si="81"/>
        <v/>
      </c>
      <c r="F1044" t="str">
        <f t="shared" si="82"/>
        <v/>
      </c>
      <c r="G1044" t="str">
        <f t="shared" si="83"/>
        <v/>
      </c>
      <c r="H1044" t="str">
        <f t="shared" si="84"/>
        <v/>
      </c>
    </row>
    <row r="1045" spans="1:8">
      <c r="D1045" t="str">
        <f t="shared" si="80"/>
        <v/>
      </c>
      <c r="E1045" t="str">
        <f t="shared" si="81"/>
        <v/>
      </c>
      <c r="F1045" t="str">
        <f t="shared" si="82"/>
        <v/>
      </c>
      <c r="G1045" t="str">
        <f t="shared" si="83"/>
        <v/>
      </c>
      <c r="H1045" t="str">
        <f t="shared" si="84"/>
        <v/>
      </c>
    </row>
    <row r="1046" spans="1:8">
      <c r="C1046" t="s">
        <v>86</v>
      </c>
      <c r="D1046" t="str">
        <f t="shared" si="80"/>
        <v/>
      </c>
      <c r="E1046" t="str">
        <f t="shared" si="81"/>
        <v/>
      </c>
      <c r="F1046" t="str">
        <f t="shared" si="82"/>
        <v/>
      </c>
      <c r="G1046" t="str">
        <f t="shared" si="83"/>
        <v/>
      </c>
      <c r="H1046" t="str">
        <f t="shared" si="84"/>
        <v/>
      </c>
    </row>
    <row r="1047" spans="1:8">
      <c r="A1047" t="s">
        <v>76</v>
      </c>
      <c r="B1047" t="s">
        <v>131</v>
      </c>
      <c r="C1047" t="s">
        <v>588</v>
      </c>
      <c r="D1047" t="str">
        <f t="shared" si="80"/>
        <v>x</v>
      </c>
      <c r="E1047" t="str">
        <f t="shared" si="81"/>
        <v>New</v>
      </c>
      <c r="F1047" t="str">
        <f t="shared" si="82"/>
        <v>Sealed</v>
      </c>
      <c r="G1047" t="str">
        <f t="shared" si="83"/>
        <v>910033 Old Train Engine Shed</v>
      </c>
      <c r="H1047" t="str">
        <f t="shared" si="84"/>
        <v>(EUR 339.99)</v>
      </c>
    </row>
    <row r="1048" spans="1:8">
      <c r="A1048" t="s">
        <v>77</v>
      </c>
      <c r="B1048" t="s">
        <v>133</v>
      </c>
      <c r="C1048" t="s">
        <v>1796</v>
      </c>
      <c r="D1048" t="str">
        <f t="shared" si="80"/>
        <v/>
      </c>
      <c r="E1048" t="str">
        <f t="shared" si="81"/>
        <v/>
      </c>
      <c r="F1048" t="str">
        <f t="shared" si="82"/>
        <v/>
      </c>
      <c r="G1048" t="str">
        <f t="shared" si="83"/>
        <v/>
      </c>
      <c r="H1048" t="str">
        <f t="shared" si="84"/>
        <v/>
      </c>
    </row>
    <row r="1049" spans="1:8">
      <c r="B1049" t="s">
        <v>320</v>
      </c>
      <c r="C1049" t="s">
        <v>1907</v>
      </c>
      <c r="D1049" t="str">
        <f t="shared" si="80"/>
        <v/>
      </c>
      <c r="E1049" t="str">
        <f t="shared" si="81"/>
        <v/>
      </c>
      <c r="F1049" t="str">
        <f t="shared" si="82"/>
        <v/>
      </c>
      <c r="G1049" t="str">
        <f t="shared" si="83"/>
        <v/>
      </c>
      <c r="H1049" t="str">
        <f t="shared" si="84"/>
        <v/>
      </c>
    </row>
    <row r="1050" spans="1:8">
      <c r="C1050" t="s">
        <v>587</v>
      </c>
      <c r="D1050" t="str">
        <f t="shared" si="80"/>
        <v/>
      </c>
      <c r="E1050" t="str">
        <f t="shared" si="81"/>
        <v/>
      </c>
      <c r="F1050" t="str">
        <f t="shared" si="82"/>
        <v/>
      </c>
      <c r="G1050" t="str">
        <f t="shared" si="83"/>
        <v/>
      </c>
      <c r="H1050" t="str">
        <f t="shared" si="84"/>
        <v/>
      </c>
    </row>
    <row r="1051" spans="1:8">
      <c r="D1051" t="str">
        <f t="shared" si="80"/>
        <v/>
      </c>
      <c r="E1051" t="str">
        <f t="shared" si="81"/>
        <v/>
      </c>
      <c r="F1051" t="str">
        <f t="shared" si="82"/>
        <v/>
      </c>
      <c r="G1051" t="str">
        <f t="shared" si="83"/>
        <v/>
      </c>
      <c r="H1051" t="str">
        <f t="shared" si="84"/>
        <v/>
      </c>
    </row>
    <row r="1052" spans="1:8">
      <c r="D1052" t="str">
        <f t="shared" si="80"/>
        <v/>
      </c>
      <c r="E1052" t="str">
        <f t="shared" si="81"/>
        <v/>
      </c>
      <c r="F1052" t="str">
        <f t="shared" si="82"/>
        <v/>
      </c>
      <c r="G1052" t="str">
        <f t="shared" si="83"/>
        <v/>
      </c>
      <c r="H1052" t="str">
        <f t="shared" si="84"/>
        <v/>
      </c>
    </row>
    <row r="1053" spans="1:8">
      <c r="D1053" t="str">
        <f t="shared" si="80"/>
        <v/>
      </c>
      <c r="E1053" t="str">
        <f t="shared" si="81"/>
        <v/>
      </c>
      <c r="F1053" t="str">
        <f t="shared" si="82"/>
        <v/>
      </c>
      <c r="G1053" t="str">
        <f t="shared" si="83"/>
        <v/>
      </c>
      <c r="H1053" t="str">
        <f t="shared" si="84"/>
        <v/>
      </c>
    </row>
    <row r="1054" spans="1:8">
      <c r="C1054" t="s">
        <v>86</v>
      </c>
      <c r="D1054" t="str">
        <f t="shared" si="80"/>
        <v/>
      </c>
      <c r="E1054" t="str">
        <f t="shared" si="81"/>
        <v/>
      </c>
      <c r="F1054" t="str">
        <f t="shared" si="82"/>
        <v/>
      </c>
      <c r="G1054" t="str">
        <f t="shared" si="83"/>
        <v/>
      </c>
      <c r="H1054" t="str">
        <f t="shared" si="84"/>
        <v/>
      </c>
    </row>
    <row r="1055" spans="1:8">
      <c r="A1055" t="s">
        <v>117</v>
      </c>
      <c r="B1055" t="s">
        <v>152</v>
      </c>
      <c r="C1055" t="s">
        <v>590</v>
      </c>
      <c r="D1055" t="str">
        <f t="shared" si="80"/>
        <v>x</v>
      </c>
      <c r="E1055" t="str">
        <f t="shared" si="81"/>
        <v>Used</v>
      </c>
      <c r="F1055" t="str">
        <f t="shared" si="82"/>
        <v>Complete</v>
      </c>
      <c r="G1055" t="str">
        <f t="shared" si="83"/>
        <v>10027 Train Engine Shed</v>
      </c>
      <c r="H1055" t="str">
        <f t="shared" si="84"/>
        <v>(EUR 339.95)</v>
      </c>
    </row>
    <row r="1056" spans="1:8">
      <c r="A1056" t="s">
        <v>87</v>
      </c>
      <c r="B1056" t="s">
        <v>589</v>
      </c>
      <c r="C1056" t="s">
        <v>1796</v>
      </c>
      <c r="D1056" t="str">
        <f t="shared" si="80"/>
        <v/>
      </c>
      <c r="E1056" t="str">
        <f t="shared" si="81"/>
        <v/>
      </c>
      <c r="F1056" t="str">
        <f t="shared" si="82"/>
        <v/>
      </c>
      <c r="G1056" t="str">
        <f t="shared" si="83"/>
        <v/>
      </c>
      <c r="H1056" t="str">
        <f t="shared" si="84"/>
        <v/>
      </c>
    </row>
    <row r="1057" spans="1:8">
      <c r="B1057" t="s">
        <v>154</v>
      </c>
      <c r="C1057" t="s">
        <v>1908</v>
      </c>
      <c r="D1057" t="str">
        <f t="shared" si="80"/>
        <v/>
      </c>
      <c r="E1057" t="str">
        <f t="shared" si="81"/>
        <v/>
      </c>
      <c r="F1057" t="str">
        <f t="shared" si="82"/>
        <v/>
      </c>
      <c r="G1057" t="str">
        <f t="shared" si="83"/>
        <v/>
      </c>
      <c r="H1057" t="str">
        <f t="shared" si="84"/>
        <v/>
      </c>
    </row>
    <row r="1058" spans="1:8">
      <c r="B1058" t="s">
        <v>96</v>
      </c>
      <c r="C1058" t="s">
        <v>592</v>
      </c>
      <c r="D1058" t="str">
        <f t="shared" si="80"/>
        <v/>
      </c>
      <c r="E1058" t="str">
        <f t="shared" si="81"/>
        <v/>
      </c>
      <c r="F1058" t="str">
        <f t="shared" si="82"/>
        <v/>
      </c>
      <c r="G1058" t="str">
        <f t="shared" si="83"/>
        <v/>
      </c>
      <c r="H1058" t="str">
        <f t="shared" si="84"/>
        <v/>
      </c>
    </row>
    <row r="1059" spans="1:8">
      <c r="D1059" t="str">
        <f t="shared" si="80"/>
        <v/>
      </c>
      <c r="E1059" t="str">
        <f t="shared" si="81"/>
        <v/>
      </c>
      <c r="F1059" t="str">
        <f t="shared" si="82"/>
        <v/>
      </c>
      <c r="G1059" t="str">
        <f t="shared" si="83"/>
        <v/>
      </c>
      <c r="H1059" t="str">
        <f t="shared" si="84"/>
        <v/>
      </c>
    </row>
    <row r="1060" spans="1:8">
      <c r="D1060" t="str">
        <f t="shared" si="80"/>
        <v/>
      </c>
      <c r="E1060" t="str">
        <f t="shared" si="81"/>
        <v/>
      </c>
      <c r="F1060" t="str">
        <f t="shared" si="82"/>
        <v/>
      </c>
      <c r="G1060" t="str">
        <f t="shared" si="83"/>
        <v/>
      </c>
      <c r="H1060" t="str">
        <f t="shared" si="84"/>
        <v/>
      </c>
    </row>
    <row r="1061" spans="1:8">
      <c r="D1061" t="str">
        <f t="shared" si="80"/>
        <v/>
      </c>
      <c r="E1061" t="str">
        <f t="shared" si="81"/>
        <v/>
      </c>
      <c r="F1061" t="str">
        <f t="shared" si="82"/>
        <v/>
      </c>
      <c r="G1061" t="str">
        <f t="shared" si="83"/>
        <v/>
      </c>
      <c r="H1061" t="str">
        <f t="shared" si="84"/>
        <v/>
      </c>
    </row>
    <row r="1062" spans="1:8">
      <c r="C1062" t="s">
        <v>86</v>
      </c>
      <c r="D1062" t="str">
        <f t="shared" si="80"/>
        <v/>
      </c>
      <c r="E1062" t="str">
        <f t="shared" si="81"/>
        <v/>
      </c>
      <c r="F1062" t="str">
        <f t="shared" si="82"/>
        <v/>
      </c>
      <c r="G1062" t="str">
        <f t="shared" si="83"/>
        <v/>
      </c>
      <c r="H1062" t="str">
        <f t="shared" si="84"/>
        <v/>
      </c>
    </row>
    <row r="1063" spans="1:8">
      <c r="A1063" t="s">
        <v>76</v>
      </c>
      <c r="B1063" t="s">
        <v>131</v>
      </c>
      <c r="C1063" t="s">
        <v>594</v>
      </c>
      <c r="D1063" t="str">
        <f t="shared" si="80"/>
        <v>x</v>
      </c>
      <c r="E1063" t="str">
        <f t="shared" si="81"/>
        <v>New</v>
      </c>
      <c r="F1063" t="str">
        <f t="shared" si="82"/>
        <v>Sealed</v>
      </c>
      <c r="G1063" t="str">
        <f t="shared" si="83"/>
        <v>910033 Old Train Engine Shed</v>
      </c>
      <c r="H1063" t="str">
        <f t="shared" si="84"/>
        <v>(US $395.95)</v>
      </c>
    </row>
    <row r="1064" spans="1:8">
      <c r="A1064" t="s">
        <v>77</v>
      </c>
      <c r="B1064" t="s">
        <v>593</v>
      </c>
      <c r="C1064" t="s">
        <v>1826</v>
      </c>
      <c r="D1064" t="str">
        <f t="shared" si="80"/>
        <v/>
      </c>
      <c r="E1064" t="str">
        <f t="shared" si="81"/>
        <v/>
      </c>
      <c r="F1064" t="str">
        <f t="shared" si="82"/>
        <v/>
      </c>
      <c r="G1064" t="str">
        <f t="shared" si="83"/>
        <v/>
      </c>
      <c r="H1064" t="str">
        <f t="shared" si="84"/>
        <v/>
      </c>
    </row>
    <row r="1065" spans="1:8">
      <c r="B1065" t="s">
        <v>133</v>
      </c>
      <c r="C1065" t="s">
        <v>1909</v>
      </c>
      <c r="D1065" t="str">
        <f t="shared" si="80"/>
        <v/>
      </c>
      <c r="E1065" t="str">
        <f t="shared" si="81"/>
        <v/>
      </c>
      <c r="F1065" t="str">
        <f t="shared" si="82"/>
        <v/>
      </c>
      <c r="G1065" t="str">
        <f t="shared" si="83"/>
        <v/>
      </c>
      <c r="H1065" t="str">
        <f t="shared" si="84"/>
        <v/>
      </c>
    </row>
    <row r="1066" spans="1:8">
      <c r="B1066" t="s">
        <v>141</v>
      </c>
      <c r="C1066" t="s">
        <v>596</v>
      </c>
      <c r="D1066" t="str">
        <f t="shared" si="80"/>
        <v/>
      </c>
      <c r="E1066" t="str">
        <f t="shared" si="81"/>
        <v/>
      </c>
      <c r="F1066" t="str">
        <f t="shared" si="82"/>
        <v/>
      </c>
      <c r="G1066" t="str">
        <f t="shared" si="83"/>
        <v/>
      </c>
      <c r="H1066" t="str">
        <f t="shared" si="84"/>
        <v/>
      </c>
    </row>
    <row r="1067" spans="1:8">
      <c r="D1067" t="str">
        <f t="shared" si="80"/>
        <v/>
      </c>
      <c r="E1067" t="str">
        <f t="shared" si="81"/>
        <v/>
      </c>
      <c r="F1067" t="str">
        <f t="shared" si="82"/>
        <v/>
      </c>
      <c r="G1067" t="str">
        <f t="shared" si="83"/>
        <v/>
      </c>
      <c r="H1067" t="str">
        <f t="shared" si="84"/>
        <v/>
      </c>
    </row>
    <row r="1068" spans="1:8">
      <c r="D1068" t="str">
        <f t="shared" si="80"/>
        <v/>
      </c>
      <c r="E1068" t="str">
        <f t="shared" si="81"/>
        <v/>
      </c>
      <c r="F1068" t="str">
        <f t="shared" si="82"/>
        <v/>
      </c>
      <c r="G1068" t="str">
        <f t="shared" si="83"/>
        <v/>
      </c>
      <c r="H1068" t="str">
        <f t="shared" si="84"/>
        <v/>
      </c>
    </row>
    <row r="1069" spans="1:8">
      <c r="D1069" t="str">
        <f t="shared" si="80"/>
        <v/>
      </c>
      <c r="E1069" t="str">
        <f t="shared" si="81"/>
        <v/>
      </c>
      <c r="F1069" t="str">
        <f t="shared" si="82"/>
        <v/>
      </c>
      <c r="G1069" t="str">
        <f t="shared" si="83"/>
        <v/>
      </c>
      <c r="H1069" t="str">
        <f t="shared" si="84"/>
        <v/>
      </c>
    </row>
    <row r="1070" spans="1:8">
      <c r="C1070" t="s">
        <v>86</v>
      </c>
      <c r="D1070" t="str">
        <f t="shared" si="80"/>
        <v/>
      </c>
      <c r="E1070" t="str">
        <f t="shared" si="81"/>
        <v/>
      </c>
      <c r="F1070" t="str">
        <f t="shared" si="82"/>
        <v/>
      </c>
      <c r="G1070" t="str">
        <f t="shared" si="83"/>
        <v/>
      </c>
      <c r="H1070" t="str">
        <f t="shared" si="84"/>
        <v/>
      </c>
    </row>
    <row r="1071" spans="1:8">
      <c r="A1071" t="s">
        <v>76</v>
      </c>
      <c r="B1071" t="s">
        <v>131</v>
      </c>
      <c r="C1071" t="s">
        <v>598</v>
      </c>
      <c r="D1071" t="str">
        <f t="shared" si="80"/>
        <v>x</v>
      </c>
      <c r="E1071" t="str">
        <f t="shared" si="81"/>
        <v>New</v>
      </c>
      <c r="F1071" t="str">
        <f t="shared" si="82"/>
        <v>Sealed</v>
      </c>
      <c r="G1071" t="str">
        <f t="shared" si="83"/>
        <v>910033 Old Train Engine Shed</v>
      </c>
      <c r="H1071" t="str">
        <f t="shared" si="84"/>
        <v>(US $395.00)</v>
      </c>
    </row>
    <row r="1072" spans="1:8">
      <c r="A1072" t="s">
        <v>77</v>
      </c>
      <c r="B1072" t="s">
        <v>597</v>
      </c>
      <c r="C1072" t="s">
        <v>1796</v>
      </c>
      <c r="D1072" t="str">
        <f t="shared" si="80"/>
        <v/>
      </c>
      <c r="E1072" t="str">
        <f t="shared" si="81"/>
        <v/>
      </c>
      <c r="F1072" t="str">
        <f t="shared" si="82"/>
        <v/>
      </c>
      <c r="G1072" t="str">
        <f t="shared" si="83"/>
        <v/>
      </c>
      <c r="H1072" t="str">
        <f t="shared" si="84"/>
        <v/>
      </c>
    </row>
    <row r="1073" spans="1:8">
      <c r="B1073" t="s">
        <v>133</v>
      </c>
      <c r="C1073" t="s">
        <v>1910</v>
      </c>
      <c r="D1073" t="str">
        <f t="shared" si="80"/>
        <v/>
      </c>
      <c r="E1073" t="str">
        <f t="shared" si="81"/>
        <v/>
      </c>
      <c r="F1073" t="str">
        <f t="shared" si="82"/>
        <v/>
      </c>
      <c r="G1073" t="str">
        <f t="shared" si="83"/>
        <v/>
      </c>
      <c r="H1073" t="str">
        <f t="shared" si="84"/>
        <v/>
      </c>
    </row>
    <row r="1074" spans="1:8">
      <c r="B1074" t="s">
        <v>141</v>
      </c>
      <c r="C1074" t="s">
        <v>600</v>
      </c>
      <c r="D1074" t="str">
        <f t="shared" si="80"/>
        <v/>
      </c>
      <c r="E1074" t="str">
        <f t="shared" si="81"/>
        <v/>
      </c>
      <c r="F1074" t="str">
        <f t="shared" si="82"/>
        <v/>
      </c>
      <c r="G1074" t="str">
        <f t="shared" si="83"/>
        <v/>
      </c>
      <c r="H1074" t="str">
        <f t="shared" si="84"/>
        <v/>
      </c>
    </row>
    <row r="1075" spans="1:8">
      <c r="D1075" t="str">
        <f t="shared" si="80"/>
        <v/>
      </c>
      <c r="E1075" t="str">
        <f t="shared" si="81"/>
        <v/>
      </c>
      <c r="F1075" t="str">
        <f t="shared" si="82"/>
        <v/>
      </c>
      <c r="G1075" t="str">
        <f t="shared" si="83"/>
        <v/>
      </c>
      <c r="H1075" t="str">
        <f t="shared" si="84"/>
        <v/>
      </c>
    </row>
    <row r="1076" spans="1:8">
      <c r="D1076" t="str">
        <f t="shared" si="80"/>
        <v/>
      </c>
      <c r="E1076" t="str">
        <f t="shared" si="81"/>
        <v/>
      </c>
      <c r="F1076" t="str">
        <f t="shared" si="82"/>
        <v/>
      </c>
      <c r="G1076" t="str">
        <f t="shared" si="83"/>
        <v/>
      </c>
      <c r="H1076" t="str">
        <f t="shared" si="84"/>
        <v/>
      </c>
    </row>
    <row r="1077" spans="1:8">
      <c r="D1077" t="str">
        <f t="shared" si="80"/>
        <v/>
      </c>
      <c r="E1077" t="str">
        <f t="shared" si="81"/>
        <v/>
      </c>
      <c r="F1077" t="str">
        <f t="shared" si="82"/>
        <v/>
      </c>
      <c r="G1077" t="str">
        <f t="shared" si="83"/>
        <v/>
      </c>
      <c r="H1077" t="str">
        <f t="shared" si="84"/>
        <v/>
      </c>
    </row>
    <row r="1078" spans="1:8">
      <c r="C1078" t="s">
        <v>86</v>
      </c>
      <c r="D1078" t="str">
        <f t="shared" si="80"/>
        <v/>
      </c>
      <c r="E1078" t="str">
        <f t="shared" si="81"/>
        <v/>
      </c>
      <c r="F1078" t="str">
        <f t="shared" si="82"/>
        <v/>
      </c>
      <c r="G1078" t="str">
        <f t="shared" si="83"/>
        <v/>
      </c>
      <c r="H1078" t="str">
        <f t="shared" si="84"/>
        <v/>
      </c>
    </row>
    <row r="1079" spans="1:8">
      <c r="A1079" t="s">
        <v>76</v>
      </c>
      <c r="B1079" t="s">
        <v>131</v>
      </c>
      <c r="C1079" t="s">
        <v>603</v>
      </c>
      <c r="D1079" t="str">
        <f t="shared" si="80"/>
        <v>x</v>
      </c>
      <c r="E1079" t="str">
        <f t="shared" si="81"/>
        <v>New</v>
      </c>
      <c r="F1079" t="str">
        <f t="shared" si="82"/>
        <v>Sealed</v>
      </c>
      <c r="G1079" t="str">
        <f t="shared" si="83"/>
        <v>910033 Old Train Engine Shed</v>
      </c>
      <c r="H1079" t="str">
        <f t="shared" si="84"/>
        <v>(EUR 339.00)</v>
      </c>
    </row>
    <row r="1080" spans="1:8">
      <c r="A1080" t="s">
        <v>77</v>
      </c>
      <c r="B1080" t="s">
        <v>601</v>
      </c>
      <c r="C1080" t="s">
        <v>1796</v>
      </c>
      <c r="D1080" t="str">
        <f t="shared" si="80"/>
        <v/>
      </c>
      <c r="E1080" t="str">
        <f t="shared" si="81"/>
        <v/>
      </c>
      <c r="F1080" t="str">
        <f t="shared" si="82"/>
        <v/>
      </c>
      <c r="G1080" t="str">
        <f t="shared" si="83"/>
        <v/>
      </c>
      <c r="H1080" t="str">
        <f t="shared" si="84"/>
        <v/>
      </c>
    </row>
    <row r="1081" spans="1:8">
      <c r="B1081" t="s">
        <v>133</v>
      </c>
      <c r="C1081" t="s">
        <v>1911</v>
      </c>
      <c r="D1081" t="str">
        <f t="shared" si="80"/>
        <v/>
      </c>
      <c r="E1081" t="str">
        <f t="shared" si="81"/>
        <v/>
      </c>
      <c r="F1081" t="str">
        <f t="shared" si="82"/>
        <v/>
      </c>
      <c r="G1081" t="str">
        <f t="shared" si="83"/>
        <v/>
      </c>
      <c r="H1081" t="str">
        <f t="shared" si="84"/>
        <v/>
      </c>
    </row>
    <row r="1082" spans="1:8">
      <c r="B1082" t="s">
        <v>602</v>
      </c>
      <c r="C1082" t="s">
        <v>605</v>
      </c>
      <c r="D1082" t="str">
        <f t="shared" si="80"/>
        <v/>
      </c>
      <c r="E1082" t="str">
        <f t="shared" si="81"/>
        <v/>
      </c>
      <c r="F1082" t="str">
        <f t="shared" si="82"/>
        <v/>
      </c>
      <c r="G1082" t="str">
        <f t="shared" si="83"/>
        <v/>
      </c>
      <c r="H1082" t="str">
        <f t="shared" si="84"/>
        <v/>
      </c>
    </row>
    <row r="1083" spans="1:8">
      <c r="D1083" t="str">
        <f t="shared" si="80"/>
        <v/>
      </c>
      <c r="E1083" t="str">
        <f t="shared" si="81"/>
        <v/>
      </c>
      <c r="F1083" t="str">
        <f t="shared" si="82"/>
        <v/>
      </c>
      <c r="G1083" t="str">
        <f t="shared" si="83"/>
        <v/>
      </c>
      <c r="H1083" t="str">
        <f t="shared" si="84"/>
        <v/>
      </c>
    </row>
    <row r="1084" spans="1:8">
      <c r="D1084" t="str">
        <f t="shared" si="80"/>
        <v/>
      </c>
      <c r="E1084" t="str">
        <f t="shared" si="81"/>
        <v/>
      </c>
      <c r="F1084" t="str">
        <f t="shared" si="82"/>
        <v/>
      </c>
      <c r="G1084" t="str">
        <f t="shared" si="83"/>
        <v/>
      </c>
      <c r="H1084" t="str">
        <f t="shared" si="84"/>
        <v/>
      </c>
    </row>
    <row r="1085" spans="1:8">
      <c r="D1085" t="str">
        <f t="shared" si="80"/>
        <v/>
      </c>
      <c r="E1085" t="str">
        <f t="shared" si="81"/>
        <v/>
      </c>
      <c r="F1085" t="str">
        <f t="shared" si="82"/>
        <v/>
      </c>
      <c r="G1085" t="str">
        <f t="shared" si="83"/>
        <v/>
      </c>
      <c r="H1085" t="str">
        <f t="shared" si="84"/>
        <v/>
      </c>
    </row>
    <row r="1086" spans="1:8">
      <c r="C1086" t="s">
        <v>86</v>
      </c>
      <c r="D1086" t="str">
        <f t="shared" si="80"/>
        <v/>
      </c>
      <c r="E1086" t="str">
        <f t="shared" si="81"/>
        <v/>
      </c>
      <c r="F1086" t="str">
        <f t="shared" si="82"/>
        <v/>
      </c>
      <c r="G1086" t="str">
        <f t="shared" si="83"/>
        <v/>
      </c>
      <c r="H1086" t="str">
        <f t="shared" si="84"/>
        <v/>
      </c>
    </row>
    <row r="1087" spans="1:8">
      <c r="A1087" t="s">
        <v>76</v>
      </c>
      <c r="B1087" t="s">
        <v>131</v>
      </c>
      <c r="C1087" t="s">
        <v>606</v>
      </c>
      <c r="D1087" t="str">
        <f t="shared" si="80"/>
        <v>x</v>
      </c>
      <c r="E1087" t="str">
        <f t="shared" si="81"/>
        <v>New</v>
      </c>
      <c r="F1087" t="str">
        <f t="shared" si="82"/>
        <v>Sealed</v>
      </c>
      <c r="G1087" t="str">
        <f t="shared" si="83"/>
        <v>910033 Old Train Engine Shed</v>
      </c>
      <c r="H1087" t="str">
        <f t="shared" si="84"/>
        <v>(EUR 339.00)</v>
      </c>
    </row>
    <row r="1088" spans="1:8">
      <c r="A1088" t="s">
        <v>77</v>
      </c>
      <c r="B1088" t="s">
        <v>133</v>
      </c>
      <c r="C1088" t="s">
        <v>1826</v>
      </c>
      <c r="D1088" t="str">
        <f t="shared" si="80"/>
        <v/>
      </c>
      <c r="E1088" t="str">
        <f t="shared" si="81"/>
        <v/>
      </c>
      <c r="F1088" t="str">
        <f t="shared" si="82"/>
        <v/>
      </c>
      <c r="G1088" t="str">
        <f t="shared" si="83"/>
        <v/>
      </c>
      <c r="H1088" t="str">
        <f t="shared" si="84"/>
        <v/>
      </c>
    </row>
    <row r="1089" spans="1:8">
      <c r="B1089" t="s">
        <v>91</v>
      </c>
      <c r="C1089" t="s">
        <v>1911</v>
      </c>
      <c r="D1089" t="str">
        <f t="shared" si="80"/>
        <v/>
      </c>
      <c r="E1089" t="str">
        <f t="shared" si="81"/>
        <v/>
      </c>
      <c r="F1089" t="str">
        <f t="shared" si="82"/>
        <v/>
      </c>
      <c r="G1089" t="str">
        <f t="shared" si="83"/>
        <v/>
      </c>
      <c r="H1089" t="str">
        <f t="shared" si="84"/>
        <v/>
      </c>
    </row>
    <row r="1090" spans="1:8">
      <c r="C1090" t="s">
        <v>605</v>
      </c>
      <c r="D1090" t="str">
        <f t="shared" si="80"/>
        <v/>
      </c>
      <c r="E1090" t="str">
        <f t="shared" si="81"/>
        <v/>
      </c>
      <c r="F1090" t="str">
        <f t="shared" si="82"/>
        <v/>
      </c>
      <c r="G1090" t="str">
        <f t="shared" si="83"/>
        <v/>
      </c>
      <c r="H1090" t="str">
        <f t="shared" si="84"/>
        <v/>
      </c>
    </row>
    <row r="1091" spans="1:8">
      <c r="D1091" t="str">
        <f t="shared" ref="D1091:D1154" si="85">IF(AND(A1091&lt;&gt;"",A1092&lt;&gt;"",A1093=""),"x","")</f>
        <v/>
      </c>
      <c r="E1091" t="str">
        <f t="shared" ref="E1091:E1154" si="86">IF($D1091="x",A1091,"")</f>
        <v/>
      </c>
      <c r="F1091" t="str">
        <f t="shared" ref="F1091:F1154" si="87">IF($D1091="x",A1092,"")</f>
        <v/>
      </c>
      <c r="G1091" t="str">
        <f t="shared" ref="G1091:G1154" si="88">IF($D1091="x",B1091,"")</f>
        <v/>
      </c>
      <c r="H1091" t="str">
        <f t="shared" ref="H1091:H1154" si="89">IF($D1091="x",C1094,"")</f>
        <v/>
      </c>
    </row>
    <row r="1092" spans="1:8">
      <c r="D1092" t="str">
        <f t="shared" si="85"/>
        <v/>
      </c>
      <c r="E1092" t="str">
        <f t="shared" si="86"/>
        <v/>
      </c>
      <c r="F1092" t="str">
        <f t="shared" si="87"/>
        <v/>
      </c>
      <c r="G1092" t="str">
        <f t="shared" si="88"/>
        <v/>
      </c>
      <c r="H1092" t="str">
        <f t="shared" si="89"/>
        <v/>
      </c>
    </row>
    <row r="1093" spans="1:8">
      <c r="D1093" t="str">
        <f t="shared" si="85"/>
        <v/>
      </c>
      <c r="E1093" t="str">
        <f t="shared" si="86"/>
        <v/>
      </c>
      <c r="F1093" t="str">
        <f t="shared" si="87"/>
        <v/>
      </c>
      <c r="G1093" t="str">
        <f t="shared" si="88"/>
        <v/>
      </c>
      <c r="H1093" t="str">
        <f t="shared" si="89"/>
        <v/>
      </c>
    </row>
    <row r="1094" spans="1:8">
      <c r="C1094" t="s">
        <v>86</v>
      </c>
      <c r="D1094" t="str">
        <f t="shared" si="85"/>
        <v/>
      </c>
      <c r="E1094" t="str">
        <f t="shared" si="86"/>
        <v/>
      </c>
      <c r="F1094" t="str">
        <f t="shared" si="87"/>
        <v/>
      </c>
      <c r="G1094" t="str">
        <f t="shared" si="88"/>
        <v/>
      </c>
      <c r="H1094" t="str">
        <f t="shared" si="89"/>
        <v/>
      </c>
    </row>
    <row r="1095" spans="1:8">
      <c r="A1095" t="s">
        <v>76</v>
      </c>
      <c r="B1095" t="s">
        <v>607</v>
      </c>
      <c r="C1095" t="s">
        <v>608</v>
      </c>
      <c r="D1095" t="str">
        <f t="shared" si="85"/>
        <v>x</v>
      </c>
      <c r="E1095" t="str">
        <f t="shared" si="86"/>
        <v>New</v>
      </c>
      <c r="F1095" t="str">
        <f t="shared" si="87"/>
        <v>Sealed</v>
      </c>
      <c r="G1095" t="str">
        <f t="shared" si="88"/>
        <v>910033 Old Train Engine Shed [ more ]</v>
      </c>
      <c r="H1095" t="str">
        <f t="shared" si="89"/>
        <v>(AU $550.00)</v>
      </c>
    </row>
    <row r="1096" spans="1:8">
      <c r="A1096" t="s">
        <v>77</v>
      </c>
      <c r="B1096" t="s">
        <v>133</v>
      </c>
      <c r="C1096" t="s">
        <v>1826</v>
      </c>
      <c r="D1096" t="str">
        <f t="shared" si="85"/>
        <v/>
      </c>
      <c r="E1096" t="str">
        <f t="shared" si="86"/>
        <v/>
      </c>
      <c r="F1096" t="str">
        <f t="shared" si="87"/>
        <v/>
      </c>
      <c r="G1096" t="str">
        <f t="shared" si="88"/>
        <v/>
      </c>
      <c r="H1096" t="str">
        <f t="shared" si="89"/>
        <v/>
      </c>
    </row>
    <row r="1097" spans="1:8">
      <c r="B1097" t="s">
        <v>482</v>
      </c>
      <c r="C1097" t="s">
        <v>1912</v>
      </c>
      <c r="D1097" t="str">
        <f t="shared" si="85"/>
        <v/>
      </c>
      <c r="E1097" t="str">
        <f t="shared" si="86"/>
        <v/>
      </c>
      <c r="F1097" t="str">
        <f t="shared" si="87"/>
        <v/>
      </c>
      <c r="G1097" t="str">
        <f t="shared" si="88"/>
        <v/>
      </c>
      <c r="H1097" t="str">
        <f t="shared" si="89"/>
        <v/>
      </c>
    </row>
    <row r="1098" spans="1:8">
      <c r="C1098" t="s">
        <v>610</v>
      </c>
      <c r="D1098" t="str">
        <f t="shared" si="85"/>
        <v/>
      </c>
      <c r="E1098" t="str">
        <f t="shared" si="86"/>
        <v/>
      </c>
      <c r="F1098" t="str">
        <f t="shared" si="87"/>
        <v/>
      </c>
      <c r="G1098" t="str">
        <f t="shared" si="88"/>
        <v/>
      </c>
      <c r="H1098" t="str">
        <f t="shared" si="89"/>
        <v/>
      </c>
    </row>
    <row r="1099" spans="1:8">
      <c r="D1099" t="str">
        <f t="shared" si="85"/>
        <v/>
      </c>
      <c r="E1099" t="str">
        <f t="shared" si="86"/>
        <v/>
      </c>
      <c r="F1099" t="str">
        <f t="shared" si="87"/>
        <v/>
      </c>
      <c r="G1099" t="str">
        <f t="shared" si="88"/>
        <v/>
      </c>
      <c r="H1099" t="str">
        <f t="shared" si="89"/>
        <v/>
      </c>
    </row>
    <row r="1100" spans="1:8">
      <c r="D1100" t="str">
        <f t="shared" si="85"/>
        <v/>
      </c>
      <c r="E1100" t="str">
        <f t="shared" si="86"/>
        <v/>
      </c>
      <c r="F1100" t="str">
        <f t="shared" si="87"/>
        <v/>
      </c>
      <c r="G1100" t="str">
        <f t="shared" si="88"/>
        <v/>
      </c>
      <c r="H1100" t="str">
        <f t="shared" si="89"/>
        <v/>
      </c>
    </row>
    <row r="1101" spans="1:8">
      <c r="D1101" t="str">
        <f t="shared" si="85"/>
        <v/>
      </c>
      <c r="E1101" t="str">
        <f t="shared" si="86"/>
        <v/>
      </c>
      <c r="F1101" t="str">
        <f t="shared" si="87"/>
        <v/>
      </c>
      <c r="G1101" t="str">
        <f t="shared" si="88"/>
        <v/>
      </c>
      <c r="H1101" t="str">
        <f t="shared" si="89"/>
        <v/>
      </c>
    </row>
    <row r="1102" spans="1:8">
      <c r="C1102" t="s">
        <v>86</v>
      </c>
      <c r="D1102" t="str">
        <f t="shared" si="85"/>
        <v/>
      </c>
      <c r="E1102" t="str">
        <f t="shared" si="86"/>
        <v/>
      </c>
      <c r="F1102" t="str">
        <f t="shared" si="87"/>
        <v/>
      </c>
      <c r="G1102" t="str">
        <f t="shared" si="88"/>
        <v/>
      </c>
      <c r="H1102" t="str">
        <f t="shared" si="89"/>
        <v/>
      </c>
    </row>
    <row r="1103" spans="1:8">
      <c r="A1103" t="s">
        <v>76</v>
      </c>
      <c r="B1103" t="s">
        <v>131</v>
      </c>
      <c r="C1103" t="s">
        <v>612</v>
      </c>
      <c r="D1103" t="str">
        <f t="shared" si="85"/>
        <v>x</v>
      </c>
      <c r="E1103" t="str">
        <f t="shared" si="86"/>
        <v>New</v>
      </c>
      <c r="F1103" t="str">
        <f t="shared" si="87"/>
        <v>Complete</v>
      </c>
      <c r="G1103" t="str">
        <f t="shared" si="88"/>
        <v>910033 Old Train Engine Shed</v>
      </c>
      <c r="H1103" t="str">
        <f t="shared" si="89"/>
        <v>(CZK 8,200.00)</v>
      </c>
    </row>
    <row r="1104" spans="1:8">
      <c r="A1104" t="s">
        <v>87</v>
      </c>
      <c r="B1104" t="s">
        <v>133</v>
      </c>
      <c r="C1104" t="s">
        <v>1796</v>
      </c>
      <c r="D1104" t="str">
        <f t="shared" si="85"/>
        <v/>
      </c>
      <c r="E1104" t="str">
        <f t="shared" si="86"/>
        <v/>
      </c>
      <c r="F1104" t="str">
        <f t="shared" si="87"/>
        <v/>
      </c>
      <c r="G1104" t="str">
        <f t="shared" si="88"/>
        <v/>
      </c>
      <c r="H1104" t="str">
        <f t="shared" si="89"/>
        <v/>
      </c>
    </row>
    <row r="1105" spans="1:8">
      <c r="B1105" t="s">
        <v>611</v>
      </c>
      <c r="C1105" t="s">
        <v>1913</v>
      </c>
      <c r="D1105" t="str">
        <f t="shared" si="85"/>
        <v/>
      </c>
      <c r="E1105" t="str">
        <f t="shared" si="86"/>
        <v/>
      </c>
      <c r="F1105" t="str">
        <f t="shared" si="87"/>
        <v/>
      </c>
      <c r="G1105" t="str">
        <f t="shared" si="88"/>
        <v/>
      </c>
      <c r="H1105" t="str">
        <f t="shared" si="89"/>
        <v/>
      </c>
    </row>
    <row r="1106" spans="1:8">
      <c r="C1106" t="s">
        <v>614</v>
      </c>
      <c r="D1106" t="str">
        <f t="shared" si="85"/>
        <v/>
      </c>
      <c r="E1106" t="str">
        <f t="shared" si="86"/>
        <v/>
      </c>
      <c r="F1106" t="str">
        <f t="shared" si="87"/>
        <v/>
      </c>
      <c r="G1106" t="str">
        <f t="shared" si="88"/>
        <v/>
      </c>
      <c r="H1106" t="str">
        <f t="shared" si="89"/>
        <v/>
      </c>
    </row>
    <row r="1107" spans="1:8">
      <c r="D1107" t="str">
        <f t="shared" si="85"/>
        <v/>
      </c>
      <c r="E1107" t="str">
        <f t="shared" si="86"/>
        <v/>
      </c>
      <c r="F1107" t="str">
        <f t="shared" si="87"/>
        <v/>
      </c>
      <c r="G1107" t="str">
        <f t="shared" si="88"/>
        <v/>
      </c>
      <c r="H1107" t="str">
        <f t="shared" si="89"/>
        <v/>
      </c>
    </row>
    <row r="1108" spans="1:8">
      <c r="D1108" t="str">
        <f t="shared" si="85"/>
        <v/>
      </c>
      <c r="E1108" t="str">
        <f t="shared" si="86"/>
        <v/>
      </c>
      <c r="F1108" t="str">
        <f t="shared" si="87"/>
        <v/>
      </c>
      <c r="G1108" t="str">
        <f t="shared" si="88"/>
        <v/>
      </c>
      <c r="H1108" t="str">
        <f t="shared" si="89"/>
        <v/>
      </c>
    </row>
    <row r="1109" spans="1:8">
      <c r="D1109" t="str">
        <f t="shared" si="85"/>
        <v/>
      </c>
      <c r="E1109" t="str">
        <f t="shared" si="86"/>
        <v/>
      </c>
      <c r="F1109" t="str">
        <f t="shared" si="87"/>
        <v/>
      </c>
      <c r="G1109" t="str">
        <f t="shared" si="88"/>
        <v/>
      </c>
      <c r="H1109" t="str">
        <f t="shared" si="89"/>
        <v/>
      </c>
    </row>
    <row r="1110" spans="1:8">
      <c r="C1110" t="s">
        <v>86</v>
      </c>
      <c r="D1110" t="str">
        <f t="shared" si="85"/>
        <v/>
      </c>
      <c r="E1110" t="str">
        <f t="shared" si="86"/>
        <v/>
      </c>
      <c r="F1110" t="str">
        <f t="shared" si="87"/>
        <v/>
      </c>
      <c r="G1110" t="str">
        <f t="shared" si="88"/>
        <v/>
      </c>
      <c r="H1110" t="str">
        <f t="shared" si="89"/>
        <v/>
      </c>
    </row>
    <row r="1111" spans="1:8">
      <c r="A1111" t="s">
        <v>117</v>
      </c>
      <c r="B1111" t="s">
        <v>152</v>
      </c>
      <c r="C1111" t="s">
        <v>617</v>
      </c>
      <c r="D1111" t="str">
        <f t="shared" si="85"/>
        <v>x</v>
      </c>
      <c r="E1111" t="str">
        <f t="shared" si="86"/>
        <v>Used</v>
      </c>
      <c r="F1111" t="str">
        <f t="shared" si="87"/>
        <v>Incomplete</v>
      </c>
      <c r="G1111" t="str">
        <f t="shared" si="88"/>
        <v>10027 Train Engine Shed</v>
      </c>
      <c r="H1111" t="str">
        <f t="shared" si="89"/>
        <v>(SG $500.00)</v>
      </c>
    </row>
    <row r="1112" spans="1:8">
      <c r="A1112" t="s">
        <v>257</v>
      </c>
      <c r="B1112" t="s">
        <v>615</v>
      </c>
      <c r="C1112" t="s">
        <v>1796</v>
      </c>
      <c r="D1112" t="str">
        <f t="shared" si="85"/>
        <v/>
      </c>
      <c r="E1112" t="str">
        <f t="shared" si="86"/>
        <v/>
      </c>
      <c r="F1112" t="str">
        <f t="shared" si="87"/>
        <v/>
      </c>
      <c r="G1112" t="str">
        <f t="shared" si="88"/>
        <v/>
      </c>
      <c r="H1112" t="str">
        <f t="shared" si="89"/>
        <v/>
      </c>
    </row>
    <row r="1113" spans="1:8">
      <c r="B1113" t="s">
        <v>154</v>
      </c>
      <c r="C1113" t="s">
        <v>1914</v>
      </c>
      <c r="D1113" t="str">
        <f t="shared" si="85"/>
        <v/>
      </c>
      <c r="E1113" t="str">
        <f t="shared" si="86"/>
        <v/>
      </c>
      <c r="F1113" t="str">
        <f t="shared" si="87"/>
        <v/>
      </c>
      <c r="G1113" t="str">
        <f t="shared" si="88"/>
        <v/>
      </c>
      <c r="H1113" t="str">
        <f t="shared" si="89"/>
        <v/>
      </c>
    </row>
    <row r="1114" spans="1:8">
      <c r="B1114" t="s">
        <v>616</v>
      </c>
      <c r="C1114" t="s">
        <v>619</v>
      </c>
      <c r="D1114" t="str">
        <f t="shared" si="85"/>
        <v/>
      </c>
      <c r="E1114" t="str">
        <f t="shared" si="86"/>
        <v/>
      </c>
      <c r="F1114" t="str">
        <f t="shared" si="87"/>
        <v/>
      </c>
      <c r="G1114" t="str">
        <f t="shared" si="88"/>
        <v/>
      </c>
      <c r="H1114" t="str">
        <f t="shared" si="89"/>
        <v/>
      </c>
    </row>
    <row r="1115" spans="1:8">
      <c r="D1115" t="str">
        <f t="shared" si="85"/>
        <v/>
      </c>
      <c r="E1115" t="str">
        <f t="shared" si="86"/>
        <v/>
      </c>
      <c r="F1115" t="str">
        <f t="shared" si="87"/>
        <v/>
      </c>
      <c r="G1115" t="str">
        <f t="shared" si="88"/>
        <v/>
      </c>
      <c r="H1115" t="str">
        <f t="shared" si="89"/>
        <v/>
      </c>
    </row>
    <row r="1116" spans="1:8">
      <c r="D1116" t="str">
        <f t="shared" si="85"/>
        <v/>
      </c>
      <c r="E1116" t="str">
        <f t="shared" si="86"/>
        <v/>
      </c>
      <c r="F1116" t="str">
        <f t="shared" si="87"/>
        <v/>
      </c>
      <c r="G1116" t="str">
        <f t="shared" si="88"/>
        <v/>
      </c>
      <c r="H1116" t="str">
        <f t="shared" si="89"/>
        <v/>
      </c>
    </row>
    <row r="1117" spans="1:8">
      <c r="D1117" t="str">
        <f t="shared" si="85"/>
        <v/>
      </c>
      <c r="E1117" t="str">
        <f t="shared" si="86"/>
        <v/>
      </c>
      <c r="F1117" t="str">
        <f t="shared" si="87"/>
        <v/>
      </c>
      <c r="G1117" t="str">
        <f t="shared" si="88"/>
        <v/>
      </c>
      <c r="H1117" t="str">
        <f t="shared" si="89"/>
        <v/>
      </c>
    </row>
    <row r="1118" spans="1:8">
      <c r="C1118" t="s">
        <v>86</v>
      </c>
      <c r="D1118" t="str">
        <f t="shared" si="85"/>
        <v/>
      </c>
      <c r="E1118" t="str">
        <f t="shared" si="86"/>
        <v/>
      </c>
      <c r="F1118" t="str">
        <f t="shared" si="87"/>
        <v/>
      </c>
      <c r="G1118" t="str">
        <f t="shared" si="88"/>
        <v/>
      </c>
      <c r="H1118" t="str">
        <f t="shared" si="89"/>
        <v/>
      </c>
    </row>
    <row r="1119" spans="1:8">
      <c r="A1119" t="s">
        <v>76</v>
      </c>
      <c r="B1119" t="s">
        <v>131</v>
      </c>
      <c r="C1119" t="s">
        <v>620</v>
      </c>
      <c r="D1119" t="str">
        <f t="shared" si="85"/>
        <v>x</v>
      </c>
      <c r="E1119" t="str">
        <f t="shared" si="86"/>
        <v>New</v>
      </c>
      <c r="F1119" t="str">
        <f t="shared" si="87"/>
        <v>Complete</v>
      </c>
      <c r="G1119" t="str">
        <f t="shared" si="88"/>
        <v>910033 Old Train Engine Shed</v>
      </c>
      <c r="H1119" t="str">
        <f t="shared" si="89"/>
        <v>(EUR 330.00)</v>
      </c>
    </row>
    <row r="1120" spans="1:8">
      <c r="A1120" t="s">
        <v>87</v>
      </c>
      <c r="B1120" t="s">
        <v>133</v>
      </c>
      <c r="C1120" t="s">
        <v>1796</v>
      </c>
      <c r="D1120" t="str">
        <f t="shared" si="85"/>
        <v/>
      </c>
      <c r="E1120" t="str">
        <f t="shared" si="86"/>
        <v/>
      </c>
      <c r="F1120" t="str">
        <f t="shared" si="87"/>
        <v/>
      </c>
      <c r="G1120" t="str">
        <f t="shared" si="88"/>
        <v/>
      </c>
      <c r="H1120" t="str">
        <f t="shared" si="89"/>
        <v/>
      </c>
    </row>
    <row r="1121" spans="1:8">
      <c r="B1121" t="s">
        <v>373</v>
      </c>
      <c r="C1121" t="s">
        <v>1915</v>
      </c>
      <c r="D1121" t="str">
        <f t="shared" si="85"/>
        <v/>
      </c>
      <c r="E1121" t="str">
        <f t="shared" si="86"/>
        <v/>
      </c>
      <c r="F1121" t="str">
        <f t="shared" si="87"/>
        <v/>
      </c>
      <c r="G1121" t="str">
        <f t="shared" si="88"/>
        <v/>
      </c>
      <c r="H1121" t="str">
        <f t="shared" si="89"/>
        <v/>
      </c>
    </row>
    <row r="1122" spans="1:8">
      <c r="C1122" t="s">
        <v>622</v>
      </c>
      <c r="D1122" t="str">
        <f t="shared" si="85"/>
        <v/>
      </c>
      <c r="E1122" t="str">
        <f t="shared" si="86"/>
        <v/>
      </c>
      <c r="F1122" t="str">
        <f t="shared" si="87"/>
        <v/>
      </c>
      <c r="G1122" t="str">
        <f t="shared" si="88"/>
        <v/>
      </c>
      <c r="H1122" t="str">
        <f t="shared" si="89"/>
        <v/>
      </c>
    </row>
    <row r="1123" spans="1:8">
      <c r="D1123" t="str">
        <f t="shared" si="85"/>
        <v/>
      </c>
      <c r="E1123" t="str">
        <f t="shared" si="86"/>
        <v/>
      </c>
      <c r="F1123" t="str">
        <f t="shared" si="87"/>
        <v/>
      </c>
      <c r="G1123" t="str">
        <f t="shared" si="88"/>
        <v/>
      </c>
      <c r="H1123" t="str">
        <f t="shared" si="89"/>
        <v/>
      </c>
    </row>
    <row r="1124" spans="1:8">
      <c r="D1124" t="str">
        <f t="shared" si="85"/>
        <v/>
      </c>
      <c r="E1124" t="str">
        <f t="shared" si="86"/>
        <v/>
      </c>
      <c r="F1124" t="str">
        <f t="shared" si="87"/>
        <v/>
      </c>
      <c r="G1124" t="str">
        <f t="shared" si="88"/>
        <v/>
      </c>
      <c r="H1124" t="str">
        <f t="shared" si="89"/>
        <v/>
      </c>
    </row>
    <row r="1125" spans="1:8">
      <c r="D1125" t="str">
        <f t="shared" si="85"/>
        <v/>
      </c>
      <c r="E1125" t="str">
        <f t="shared" si="86"/>
        <v/>
      </c>
      <c r="F1125" t="str">
        <f t="shared" si="87"/>
        <v/>
      </c>
      <c r="G1125" t="str">
        <f t="shared" si="88"/>
        <v/>
      </c>
      <c r="H1125" t="str">
        <f t="shared" si="89"/>
        <v/>
      </c>
    </row>
    <row r="1126" spans="1:8">
      <c r="C1126" t="s">
        <v>86</v>
      </c>
      <c r="D1126" t="str">
        <f t="shared" si="85"/>
        <v/>
      </c>
      <c r="E1126" t="str">
        <f t="shared" si="86"/>
        <v/>
      </c>
      <c r="F1126" t="str">
        <f t="shared" si="87"/>
        <v/>
      </c>
      <c r="G1126" t="str">
        <f t="shared" si="88"/>
        <v/>
      </c>
      <c r="H1126" t="str">
        <f t="shared" si="89"/>
        <v/>
      </c>
    </row>
    <row r="1127" spans="1:8">
      <c r="A1127" t="s">
        <v>76</v>
      </c>
      <c r="B1127" t="s">
        <v>131</v>
      </c>
      <c r="C1127" t="s">
        <v>625</v>
      </c>
      <c r="D1127" t="str">
        <f t="shared" si="85"/>
        <v>x</v>
      </c>
      <c r="E1127" t="str">
        <f t="shared" si="86"/>
        <v>New</v>
      </c>
      <c r="F1127" t="str">
        <f t="shared" si="87"/>
        <v>Sealed</v>
      </c>
      <c r="G1127" t="str">
        <f t="shared" si="88"/>
        <v>910033 Old Train Engine Shed</v>
      </c>
      <c r="H1127" t="str">
        <f t="shared" si="89"/>
        <v>(EUR 329.99)</v>
      </c>
    </row>
    <row r="1128" spans="1:8">
      <c r="A1128" t="s">
        <v>77</v>
      </c>
      <c r="B1128" t="s">
        <v>623</v>
      </c>
      <c r="C1128" t="s">
        <v>1796</v>
      </c>
      <c r="D1128" t="str">
        <f t="shared" si="85"/>
        <v/>
      </c>
      <c r="E1128" t="str">
        <f t="shared" si="86"/>
        <v/>
      </c>
      <c r="F1128" t="str">
        <f t="shared" si="87"/>
        <v/>
      </c>
      <c r="G1128" t="str">
        <f t="shared" si="88"/>
        <v/>
      </c>
      <c r="H1128" t="str">
        <f t="shared" si="89"/>
        <v/>
      </c>
    </row>
    <row r="1129" spans="1:8">
      <c r="B1129" t="s">
        <v>133</v>
      </c>
      <c r="C1129" t="s">
        <v>1916</v>
      </c>
      <c r="D1129" t="str">
        <f t="shared" si="85"/>
        <v/>
      </c>
      <c r="E1129" t="str">
        <f t="shared" si="86"/>
        <v/>
      </c>
      <c r="F1129" t="str">
        <f t="shared" si="87"/>
        <v/>
      </c>
      <c r="G1129" t="str">
        <f t="shared" si="88"/>
        <v/>
      </c>
      <c r="H1129" t="str">
        <f t="shared" si="89"/>
        <v/>
      </c>
    </row>
    <row r="1130" spans="1:8">
      <c r="B1130" t="s">
        <v>624</v>
      </c>
      <c r="C1130" t="s">
        <v>627</v>
      </c>
      <c r="D1130" t="str">
        <f t="shared" si="85"/>
        <v/>
      </c>
      <c r="E1130" t="str">
        <f t="shared" si="86"/>
        <v/>
      </c>
      <c r="F1130" t="str">
        <f t="shared" si="87"/>
        <v/>
      </c>
      <c r="G1130" t="str">
        <f t="shared" si="88"/>
        <v/>
      </c>
      <c r="H1130" t="str">
        <f t="shared" si="89"/>
        <v/>
      </c>
    </row>
    <row r="1131" spans="1:8">
      <c r="D1131" t="str">
        <f t="shared" si="85"/>
        <v/>
      </c>
      <c r="E1131" t="str">
        <f t="shared" si="86"/>
        <v/>
      </c>
      <c r="F1131" t="str">
        <f t="shared" si="87"/>
        <v/>
      </c>
      <c r="G1131" t="str">
        <f t="shared" si="88"/>
        <v/>
      </c>
      <c r="H1131" t="str">
        <f t="shared" si="89"/>
        <v/>
      </c>
    </row>
    <row r="1132" spans="1:8">
      <c r="D1132" t="str">
        <f t="shared" si="85"/>
        <v/>
      </c>
      <c r="E1132" t="str">
        <f t="shared" si="86"/>
        <v/>
      </c>
      <c r="F1132" t="str">
        <f t="shared" si="87"/>
        <v/>
      </c>
      <c r="G1132" t="str">
        <f t="shared" si="88"/>
        <v/>
      </c>
      <c r="H1132" t="str">
        <f t="shared" si="89"/>
        <v/>
      </c>
    </row>
    <row r="1133" spans="1:8">
      <c r="D1133" t="str">
        <f t="shared" si="85"/>
        <v/>
      </c>
      <c r="E1133" t="str">
        <f t="shared" si="86"/>
        <v/>
      </c>
      <c r="F1133" t="str">
        <f t="shared" si="87"/>
        <v/>
      </c>
      <c r="G1133" t="str">
        <f t="shared" si="88"/>
        <v/>
      </c>
      <c r="H1133" t="str">
        <f t="shared" si="89"/>
        <v/>
      </c>
    </row>
    <row r="1134" spans="1:8">
      <c r="C1134" t="s">
        <v>86</v>
      </c>
      <c r="D1134" t="str">
        <f t="shared" si="85"/>
        <v/>
      </c>
      <c r="E1134" t="str">
        <f t="shared" si="86"/>
        <v/>
      </c>
      <c r="F1134" t="str">
        <f t="shared" si="87"/>
        <v/>
      </c>
      <c r="G1134" t="str">
        <f t="shared" si="88"/>
        <v/>
      </c>
      <c r="H1134" t="str">
        <f t="shared" si="89"/>
        <v/>
      </c>
    </row>
    <row r="1135" spans="1:8">
      <c r="A1135" t="s">
        <v>117</v>
      </c>
      <c r="B1135" t="s">
        <v>152</v>
      </c>
      <c r="C1135" t="s">
        <v>629</v>
      </c>
      <c r="D1135" t="str">
        <f t="shared" si="85"/>
        <v>x</v>
      </c>
      <c r="E1135" t="str">
        <f t="shared" si="86"/>
        <v>Used</v>
      </c>
      <c r="F1135" t="str">
        <f t="shared" si="87"/>
        <v>Complete</v>
      </c>
      <c r="G1135" t="str">
        <f t="shared" si="88"/>
        <v>10027 Train Engine Shed</v>
      </c>
      <c r="H1135" t="str">
        <f t="shared" si="89"/>
        <v>(EUR 329.95)</v>
      </c>
    </row>
    <row r="1136" spans="1:8">
      <c r="A1136" t="s">
        <v>87</v>
      </c>
      <c r="B1136" t="s">
        <v>628</v>
      </c>
      <c r="C1136" t="s">
        <v>1826</v>
      </c>
      <c r="D1136" t="str">
        <f t="shared" si="85"/>
        <v/>
      </c>
      <c r="E1136" t="str">
        <f t="shared" si="86"/>
        <v/>
      </c>
      <c r="F1136" t="str">
        <f t="shared" si="87"/>
        <v/>
      </c>
      <c r="G1136" t="str">
        <f t="shared" si="88"/>
        <v/>
      </c>
      <c r="H1136" t="str">
        <f t="shared" si="89"/>
        <v/>
      </c>
    </row>
    <row r="1137" spans="1:8">
      <c r="B1137" t="s">
        <v>154</v>
      </c>
      <c r="C1137" t="s">
        <v>1917</v>
      </c>
      <c r="D1137" t="str">
        <f t="shared" si="85"/>
        <v/>
      </c>
      <c r="E1137" t="str">
        <f t="shared" si="86"/>
        <v/>
      </c>
      <c r="F1137" t="str">
        <f t="shared" si="87"/>
        <v/>
      </c>
      <c r="G1137" t="str">
        <f t="shared" si="88"/>
        <v/>
      </c>
      <c r="H1137" t="str">
        <f t="shared" si="89"/>
        <v/>
      </c>
    </row>
    <row r="1138" spans="1:8">
      <c r="B1138" t="s">
        <v>150</v>
      </c>
      <c r="C1138" t="s">
        <v>631</v>
      </c>
      <c r="D1138" t="str">
        <f t="shared" si="85"/>
        <v/>
      </c>
      <c r="E1138" t="str">
        <f t="shared" si="86"/>
        <v/>
      </c>
      <c r="F1138" t="str">
        <f t="shared" si="87"/>
        <v/>
      </c>
      <c r="G1138" t="str">
        <f t="shared" si="88"/>
        <v/>
      </c>
      <c r="H1138" t="str">
        <f t="shared" si="89"/>
        <v/>
      </c>
    </row>
    <row r="1139" spans="1:8">
      <c r="D1139" t="str">
        <f t="shared" si="85"/>
        <v/>
      </c>
      <c r="E1139" t="str">
        <f t="shared" si="86"/>
        <v/>
      </c>
      <c r="F1139" t="str">
        <f t="shared" si="87"/>
        <v/>
      </c>
      <c r="G1139" t="str">
        <f t="shared" si="88"/>
        <v/>
      </c>
      <c r="H1139" t="str">
        <f t="shared" si="89"/>
        <v/>
      </c>
    </row>
    <row r="1140" spans="1:8">
      <c r="D1140" t="str">
        <f t="shared" si="85"/>
        <v/>
      </c>
      <c r="E1140" t="str">
        <f t="shared" si="86"/>
        <v/>
      </c>
      <c r="F1140" t="str">
        <f t="shared" si="87"/>
        <v/>
      </c>
      <c r="G1140" t="str">
        <f t="shared" si="88"/>
        <v/>
      </c>
      <c r="H1140" t="str">
        <f t="shared" si="89"/>
        <v/>
      </c>
    </row>
    <row r="1141" spans="1:8">
      <c r="D1141" t="str">
        <f t="shared" si="85"/>
        <v/>
      </c>
      <c r="E1141" t="str">
        <f t="shared" si="86"/>
        <v/>
      </c>
      <c r="F1141" t="str">
        <f t="shared" si="87"/>
        <v/>
      </c>
      <c r="G1141" t="str">
        <f t="shared" si="88"/>
        <v/>
      </c>
      <c r="H1141" t="str">
        <f t="shared" si="89"/>
        <v/>
      </c>
    </row>
    <row r="1142" spans="1:8">
      <c r="C1142" t="s">
        <v>86</v>
      </c>
      <c r="D1142" t="str">
        <f t="shared" si="85"/>
        <v/>
      </c>
      <c r="E1142" t="str">
        <f t="shared" si="86"/>
        <v/>
      </c>
      <c r="F1142" t="str">
        <f t="shared" si="87"/>
        <v/>
      </c>
      <c r="G1142" t="str">
        <f t="shared" si="88"/>
        <v/>
      </c>
      <c r="H1142" t="str">
        <f t="shared" si="89"/>
        <v/>
      </c>
    </row>
    <row r="1143" spans="1:8">
      <c r="A1143" t="s">
        <v>76</v>
      </c>
      <c r="B1143" t="s">
        <v>131</v>
      </c>
      <c r="C1143" t="s">
        <v>633</v>
      </c>
      <c r="D1143" t="str">
        <f t="shared" si="85"/>
        <v>x</v>
      </c>
      <c r="E1143" t="str">
        <f t="shared" si="86"/>
        <v>New</v>
      </c>
      <c r="F1143" t="str">
        <f t="shared" si="87"/>
        <v>Sealed</v>
      </c>
      <c r="G1143" t="str">
        <f t="shared" si="88"/>
        <v>910033 Old Train Engine Shed</v>
      </c>
      <c r="H1143" t="str">
        <f t="shared" si="89"/>
        <v>(EUR 329.00)</v>
      </c>
    </row>
    <row r="1144" spans="1:8">
      <c r="A1144" t="s">
        <v>77</v>
      </c>
      <c r="B1144" t="s">
        <v>133</v>
      </c>
      <c r="C1144" t="s">
        <v>1796</v>
      </c>
      <c r="D1144" t="str">
        <f t="shared" si="85"/>
        <v/>
      </c>
      <c r="E1144" t="str">
        <f t="shared" si="86"/>
        <v/>
      </c>
      <c r="F1144" t="str">
        <f t="shared" si="87"/>
        <v/>
      </c>
      <c r="G1144" t="str">
        <f t="shared" si="88"/>
        <v/>
      </c>
      <c r="H1144" t="str">
        <f t="shared" si="89"/>
        <v/>
      </c>
    </row>
    <row r="1145" spans="1:8">
      <c r="B1145" t="s">
        <v>632</v>
      </c>
      <c r="C1145" t="s">
        <v>1918</v>
      </c>
      <c r="D1145" t="str">
        <f t="shared" si="85"/>
        <v/>
      </c>
      <c r="E1145" t="str">
        <f t="shared" si="86"/>
        <v/>
      </c>
      <c r="F1145" t="str">
        <f t="shared" si="87"/>
        <v/>
      </c>
      <c r="G1145" t="str">
        <f t="shared" si="88"/>
        <v/>
      </c>
      <c r="H1145" t="str">
        <f t="shared" si="89"/>
        <v/>
      </c>
    </row>
    <row r="1146" spans="1:8">
      <c r="C1146" t="s">
        <v>635</v>
      </c>
      <c r="D1146" t="str">
        <f t="shared" si="85"/>
        <v/>
      </c>
      <c r="E1146" t="str">
        <f t="shared" si="86"/>
        <v/>
      </c>
      <c r="F1146" t="str">
        <f t="shared" si="87"/>
        <v/>
      </c>
      <c r="G1146" t="str">
        <f t="shared" si="88"/>
        <v/>
      </c>
      <c r="H1146" t="str">
        <f t="shared" si="89"/>
        <v/>
      </c>
    </row>
    <row r="1147" spans="1:8">
      <c r="D1147" t="str">
        <f t="shared" si="85"/>
        <v/>
      </c>
      <c r="E1147" t="str">
        <f t="shared" si="86"/>
        <v/>
      </c>
      <c r="F1147" t="str">
        <f t="shared" si="87"/>
        <v/>
      </c>
      <c r="G1147" t="str">
        <f t="shared" si="88"/>
        <v/>
      </c>
      <c r="H1147" t="str">
        <f t="shared" si="89"/>
        <v/>
      </c>
    </row>
    <row r="1148" spans="1:8">
      <c r="D1148" t="str">
        <f t="shared" si="85"/>
        <v/>
      </c>
      <c r="E1148" t="str">
        <f t="shared" si="86"/>
        <v/>
      </c>
      <c r="F1148" t="str">
        <f t="shared" si="87"/>
        <v/>
      </c>
      <c r="G1148" t="str">
        <f t="shared" si="88"/>
        <v/>
      </c>
      <c r="H1148" t="str">
        <f t="shared" si="89"/>
        <v/>
      </c>
    </row>
    <row r="1149" spans="1:8">
      <c r="D1149" t="str">
        <f t="shared" si="85"/>
        <v/>
      </c>
      <c r="E1149" t="str">
        <f t="shared" si="86"/>
        <v/>
      </c>
      <c r="F1149" t="str">
        <f t="shared" si="87"/>
        <v/>
      </c>
      <c r="G1149" t="str">
        <f t="shared" si="88"/>
        <v/>
      </c>
      <c r="H1149" t="str">
        <f t="shared" si="89"/>
        <v/>
      </c>
    </row>
    <row r="1150" spans="1:8">
      <c r="C1150" t="s">
        <v>86</v>
      </c>
      <c r="D1150" t="str">
        <f t="shared" si="85"/>
        <v/>
      </c>
      <c r="E1150" t="str">
        <f t="shared" si="86"/>
        <v/>
      </c>
      <c r="F1150" t="str">
        <f t="shared" si="87"/>
        <v/>
      </c>
      <c r="G1150" t="str">
        <f t="shared" si="88"/>
        <v/>
      </c>
      <c r="H1150" t="str">
        <f t="shared" si="89"/>
        <v/>
      </c>
    </row>
    <row r="1151" spans="1:8">
      <c r="A1151" t="s">
        <v>76</v>
      </c>
      <c r="B1151" t="s">
        <v>131</v>
      </c>
      <c r="C1151" t="s">
        <v>637</v>
      </c>
      <c r="D1151" t="str">
        <f t="shared" si="85"/>
        <v>x</v>
      </c>
      <c r="E1151" t="str">
        <f t="shared" si="86"/>
        <v>New</v>
      </c>
      <c r="F1151" t="str">
        <f t="shared" si="87"/>
        <v>Sealed</v>
      </c>
      <c r="G1151" t="str">
        <f t="shared" si="88"/>
        <v>910033 Old Train Engine Shed</v>
      </c>
      <c r="H1151" t="str">
        <f t="shared" si="89"/>
        <v>(EUR 329.00)</v>
      </c>
    </row>
    <row r="1152" spans="1:8">
      <c r="A1152" t="s">
        <v>77</v>
      </c>
      <c r="B1152" t="s">
        <v>636</v>
      </c>
      <c r="C1152" t="s">
        <v>1796</v>
      </c>
      <c r="D1152" t="str">
        <f t="shared" si="85"/>
        <v/>
      </c>
      <c r="E1152" t="str">
        <f t="shared" si="86"/>
        <v/>
      </c>
      <c r="F1152" t="str">
        <f t="shared" si="87"/>
        <v/>
      </c>
      <c r="G1152" t="str">
        <f t="shared" si="88"/>
        <v/>
      </c>
      <c r="H1152" t="str">
        <f t="shared" si="89"/>
        <v/>
      </c>
    </row>
    <row r="1153" spans="1:8">
      <c r="B1153" t="s">
        <v>133</v>
      </c>
      <c r="C1153" t="s">
        <v>1918</v>
      </c>
      <c r="D1153" t="str">
        <f t="shared" si="85"/>
        <v/>
      </c>
      <c r="E1153" t="str">
        <f t="shared" si="86"/>
        <v/>
      </c>
      <c r="F1153" t="str">
        <f t="shared" si="87"/>
        <v/>
      </c>
      <c r="G1153" t="str">
        <f t="shared" si="88"/>
        <v/>
      </c>
      <c r="H1153" t="str">
        <f t="shared" si="89"/>
        <v/>
      </c>
    </row>
    <row r="1154" spans="1:8">
      <c r="B1154" t="s">
        <v>373</v>
      </c>
      <c r="C1154" t="s">
        <v>635</v>
      </c>
      <c r="D1154" t="str">
        <f t="shared" si="85"/>
        <v/>
      </c>
      <c r="E1154" t="str">
        <f t="shared" si="86"/>
        <v/>
      </c>
      <c r="F1154" t="str">
        <f t="shared" si="87"/>
        <v/>
      </c>
      <c r="G1154" t="str">
        <f t="shared" si="88"/>
        <v/>
      </c>
      <c r="H1154" t="str">
        <f t="shared" si="89"/>
        <v/>
      </c>
    </row>
    <row r="1155" spans="1:8">
      <c r="D1155" t="str">
        <f t="shared" ref="D1155:D1218" si="90">IF(AND(A1155&lt;&gt;"",A1156&lt;&gt;"",A1157=""),"x","")</f>
        <v/>
      </c>
      <c r="E1155" t="str">
        <f t="shared" ref="E1155:E1218" si="91">IF($D1155="x",A1155,"")</f>
        <v/>
      </c>
      <c r="F1155" t="str">
        <f t="shared" ref="F1155:F1218" si="92">IF($D1155="x",A1156,"")</f>
        <v/>
      </c>
      <c r="G1155" t="str">
        <f t="shared" ref="G1155:G1218" si="93">IF($D1155="x",B1155,"")</f>
        <v/>
      </c>
      <c r="H1155" t="str">
        <f t="shared" ref="H1155:H1218" si="94">IF($D1155="x",C1158,"")</f>
        <v/>
      </c>
    </row>
    <row r="1156" spans="1:8">
      <c r="D1156" t="str">
        <f t="shared" si="90"/>
        <v/>
      </c>
      <c r="E1156" t="str">
        <f t="shared" si="91"/>
        <v/>
      </c>
      <c r="F1156" t="str">
        <f t="shared" si="92"/>
        <v/>
      </c>
      <c r="G1156" t="str">
        <f t="shared" si="93"/>
        <v/>
      </c>
      <c r="H1156" t="str">
        <f t="shared" si="94"/>
        <v/>
      </c>
    </row>
    <row r="1157" spans="1:8">
      <c r="D1157" t="str">
        <f t="shared" si="90"/>
        <v/>
      </c>
      <c r="E1157" t="str">
        <f t="shared" si="91"/>
        <v/>
      </c>
      <c r="F1157" t="str">
        <f t="shared" si="92"/>
        <v/>
      </c>
      <c r="G1157" t="str">
        <f t="shared" si="93"/>
        <v/>
      </c>
      <c r="H1157" t="str">
        <f t="shared" si="94"/>
        <v/>
      </c>
    </row>
    <row r="1158" spans="1:8">
      <c r="C1158" t="s">
        <v>86</v>
      </c>
      <c r="D1158" t="str">
        <f t="shared" si="90"/>
        <v/>
      </c>
      <c r="E1158" t="str">
        <f t="shared" si="91"/>
        <v/>
      </c>
      <c r="F1158" t="str">
        <f t="shared" si="92"/>
        <v/>
      </c>
      <c r="G1158" t="str">
        <f t="shared" si="93"/>
        <v/>
      </c>
      <c r="H1158" t="str">
        <f t="shared" si="94"/>
        <v/>
      </c>
    </row>
    <row r="1159" spans="1:8">
      <c r="A1159" t="s">
        <v>76</v>
      </c>
      <c r="B1159" t="s">
        <v>131</v>
      </c>
      <c r="C1159" t="s">
        <v>639</v>
      </c>
      <c r="D1159" t="str">
        <f t="shared" si="90"/>
        <v>x</v>
      </c>
      <c r="E1159" t="str">
        <f t="shared" si="91"/>
        <v>New</v>
      </c>
      <c r="F1159" t="str">
        <f t="shared" si="92"/>
        <v>Sealed</v>
      </c>
      <c r="G1159" t="str">
        <f t="shared" si="93"/>
        <v>910033 Old Train Engine Shed</v>
      </c>
      <c r="H1159" t="str">
        <f t="shared" si="94"/>
        <v>(EUR 329.00)</v>
      </c>
    </row>
    <row r="1160" spans="1:8">
      <c r="A1160" t="s">
        <v>77</v>
      </c>
      <c r="B1160" t="s">
        <v>638</v>
      </c>
      <c r="C1160" t="s">
        <v>1796</v>
      </c>
      <c r="D1160" t="str">
        <f t="shared" si="90"/>
        <v/>
      </c>
      <c r="E1160" t="str">
        <f t="shared" si="91"/>
        <v/>
      </c>
      <c r="F1160" t="str">
        <f t="shared" si="92"/>
        <v/>
      </c>
      <c r="G1160" t="str">
        <f t="shared" si="93"/>
        <v/>
      </c>
      <c r="H1160" t="str">
        <f t="shared" si="94"/>
        <v/>
      </c>
    </row>
    <row r="1161" spans="1:8">
      <c r="B1161" t="s">
        <v>133</v>
      </c>
      <c r="C1161" t="s">
        <v>1918</v>
      </c>
      <c r="D1161" t="str">
        <f t="shared" si="90"/>
        <v/>
      </c>
      <c r="E1161" t="str">
        <f t="shared" si="91"/>
        <v/>
      </c>
      <c r="F1161" t="str">
        <f t="shared" si="92"/>
        <v/>
      </c>
      <c r="G1161" t="str">
        <f t="shared" si="93"/>
        <v/>
      </c>
      <c r="H1161" t="str">
        <f t="shared" si="94"/>
        <v/>
      </c>
    </row>
    <row r="1162" spans="1:8">
      <c r="B1162" t="s">
        <v>91</v>
      </c>
      <c r="C1162" t="s">
        <v>635</v>
      </c>
      <c r="D1162" t="str">
        <f t="shared" si="90"/>
        <v/>
      </c>
      <c r="E1162" t="str">
        <f t="shared" si="91"/>
        <v/>
      </c>
      <c r="F1162" t="str">
        <f t="shared" si="92"/>
        <v/>
      </c>
      <c r="G1162" t="str">
        <f t="shared" si="93"/>
        <v/>
      </c>
      <c r="H1162" t="str">
        <f t="shared" si="94"/>
        <v/>
      </c>
    </row>
    <row r="1163" spans="1:8">
      <c r="D1163" t="str">
        <f t="shared" si="90"/>
        <v/>
      </c>
      <c r="E1163" t="str">
        <f t="shared" si="91"/>
        <v/>
      </c>
      <c r="F1163" t="str">
        <f t="shared" si="92"/>
        <v/>
      </c>
      <c r="G1163" t="str">
        <f t="shared" si="93"/>
        <v/>
      </c>
      <c r="H1163" t="str">
        <f t="shared" si="94"/>
        <v/>
      </c>
    </row>
    <row r="1164" spans="1:8">
      <c r="D1164" t="str">
        <f t="shared" si="90"/>
        <v/>
      </c>
      <c r="E1164" t="str">
        <f t="shared" si="91"/>
        <v/>
      </c>
      <c r="F1164" t="str">
        <f t="shared" si="92"/>
        <v/>
      </c>
      <c r="G1164" t="str">
        <f t="shared" si="93"/>
        <v/>
      </c>
      <c r="H1164" t="str">
        <f t="shared" si="94"/>
        <v/>
      </c>
    </row>
    <row r="1165" spans="1:8">
      <c r="D1165" t="str">
        <f t="shared" si="90"/>
        <v/>
      </c>
      <c r="E1165" t="str">
        <f t="shared" si="91"/>
        <v/>
      </c>
      <c r="F1165" t="str">
        <f t="shared" si="92"/>
        <v/>
      </c>
      <c r="G1165" t="str">
        <f t="shared" si="93"/>
        <v/>
      </c>
      <c r="H1165" t="str">
        <f t="shared" si="94"/>
        <v/>
      </c>
    </row>
    <row r="1166" spans="1:8">
      <c r="C1166" t="s">
        <v>86</v>
      </c>
      <c r="D1166" t="str">
        <f t="shared" si="90"/>
        <v/>
      </c>
      <c r="E1166" t="str">
        <f t="shared" si="91"/>
        <v/>
      </c>
      <c r="F1166" t="str">
        <f t="shared" si="92"/>
        <v/>
      </c>
      <c r="G1166" t="str">
        <f t="shared" si="93"/>
        <v/>
      </c>
      <c r="H1166" t="str">
        <f t="shared" si="94"/>
        <v/>
      </c>
    </row>
    <row r="1167" spans="1:8">
      <c r="A1167" t="s">
        <v>76</v>
      </c>
      <c r="B1167" t="s">
        <v>131</v>
      </c>
      <c r="C1167" t="s">
        <v>640</v>
      </c>
      <c r="D1167" t="str">
        <f t="shared" si="90"/>
        <v>x</v>
      </c>
      <c r="E1167" t="str">
        <f t="shared" si="91"/>
        <v>New</v>
      </c>
      <c r="F1167" t="str">
        <f t="shared" si="92"/>
        <v>Sealed</v>
      </c>
      <c r="G1167" t="str">
        <f t="shared" si="93"/>
        <v>910033 Old Train Engine Shed</v>
      </c>
      <c r="H1167" t="str">
        <f t="shared" si="94"/>
        <v>(GBP 285.00)</v>
      </c>
    </row>
    <row r="1168" spans="1:8">
      <c r="A1168" t="s">
        <v>77</v>
      </c>
      <c r="B1168" t="s">
        <v>133</v>
      </c>
      <c r="C1168" t="s">
        <v>1796</v>
      </c>
      <c r="D1168" t="str">
        <f t="shared" si="90"/>
        <v/>
      </c>
      <c r="E1168" t="str">
        <f t="shared" si="91"/>
        <v/>
      </c>
      <c r="F1168" t="str">
        <f t="shared" si="92"/>
        <v/>
      </c>
      <c r="G1168" t="str">
        <f t="shared" si="93"/>
        <v/>
      </c>
      <c r="H1168" t="str">
        <f t="shared" si="94"/>
        <v/>
      </c>
    </row>
    <row r="1169" spans="1:8">
      <c r="B1169" t="s">
        <v>538</v>
      </c>
      <c r="C1169" t="s">
        <v>1919</v>
      </c>
      <c r="D1169" t="str">
        <f t="shared" si="90"/>
        <v/>
      </c>
      <c r="E1169" t="str">
        <f t="shared" si="91"/>
        <v/>
      </c>
      <c r="F1169" t="str">
        <f t="shared" si="92"/>
        <v/>
      </c>
      <c r="G1169" t="str">
        <f t="shared" si="93"/>
        <v/>
      </c>
      <c r="H1169" t="str">
        <f t="shared" si="94"/>
        <v/>
      </c>
    </row>
    <row r="1170" spans="1:8">
      <c r="C1170" t="s">
        <v>642</v>
      </c>
      <c r="D1170" t="str">
        <f t="shared" si="90"/>
        <v/>
      </c>
      <c r="E1170" t="str">
        <f t="shared" si="91"/>
        <v/>
      </c>
      <c r="F1170" t="str">
        <f t="shared" si="92"/>
        <v/>
      </c>
      <c r="G1170" t="str">
        <f t="shared" si="93"/>
        <v/>
      </c>
      <c r="H1170" t="str">
        <f t="shared" si="94"/>
        <v/>
      </c>
    </row>
    <row r="1171" spans="1:8">
      <c r="D1171" t="str">
        <f t="shared" si="90"/>
        <v/>
      </c>
      <c r="E1171" t="str">
        <f t="shared" si="91"/>
        <v/>
      </c>
      <c r="F1171" t="str">
        <f t="shared" si="92"/>
        <v/>
      </c>
      <c r="G1171" t="str">
        <f t="shared" si="93"/>
        <v/>
      </c>
      <c r="H1171" t="str">
        <f t="shared" si="94"/>
        <v/>
      </c>
    </row>
    <row r="1172" spans="1:8">
      <c r="D1172" t="str">
        <f t="shared" si="90"/>
        <v/>
      </c>
      <c r="E1172" t="str">
        <f t="shared" si="91"/>
        <v/>
      </c>
      <c r="F1172" t="str">
        <f t="shared" si="92"/>
        <v/>
      </c>
      <c r="G1172" t="str">
        <f t="shared" si="93"/>
        <v/>
      </c>
      <c r="H1172" t="str">
        <f t="shared" si="94"/>
        <v/>
      </c>
    </row>
    <row r="1173" spans="1:8">
      <c r="D1173" t="str">
        <f t="shared" si="90"/>
        <v/>
      </c>
      <c r="E1173" t="str">
        <f t="shared" si="91"/>
        <v/>
      </c>
      <c r="F1173" t="str">
        <f t="shared" si="92"/>
        <v/>
      </c>
      <c r="G1173" t="str">
        <f t="shared" si="93"/>
        <v/>
      </c>
      <c r="H1173" t="str">
        <f t="shared" si="94"/>
        <v/>
      </c>
    </row>
    <row r="1174" spans="1:8">
      <c r="C1174" t="s">
        <v>86</v>
      </c>
      <c r="D1174" t="str">
        <f t="shared" si="90"/>
        <v/>
      </c>
      <c r="E1174" t="str">
        <f t="shared" si="91"/>
        <v/>
      </c>
      <c r="F1174" t="str">
        <f t="shared" si="92"/>
        <v/>
      </c>
      <c r="G1174" t="str">
        <f t="shared" si="93"/>
        <v/>
      </c>
      <c r="H1174" t="str">
        <f t="shared" si="94"/>
        <v/>
      </c>
    </row>
    <row r="1175" spans="1:8">
      <c r="A1175" t="s">
        <v>76</v>
      </c>
      <c r="B1175" t="s">
        <v>131</v>
      </c>
      <c r="C1175" t="s">
        <v>644</v>
      </c>
      <c r="D1175" t="str">
        <f t="shared" si="90"/>
        <v>x</v>
      </c>
      <c r="E1175" t="str">
        <f t="shared" si="91"/>
        <v>New</v>
      </c>
      <c r="F1175" t="str">
        <f t="shared" si="92"/>
        <v>Sealed</v>
      </c>
      <c r="G1175" t="str">
        <f t="shared" si="93"/>
        <v>910033 Old Train Engine Shed</v>
      </c>
      <c r="H1175" t="str">
        <f t="shared" si="94"/>
        <v>(CHF 299.00)</v>
      </c>
    </row>
    <row r="1176" spans="1:8">
      <c r="A1176" t="s">
        <v>77</v>
      </c>
      <c r="B1176" t="s">
        <v>643</v>
      </c>
      <c r="C1176" t="s">
        <v>1796</v>
      </c>
      <c r="D1176" t="str">
        <f t="shared" si="90"/>
        <v/>
      </c>
      <c r="E1176" t="str">
        <f t="shared" si="91"/>
        <v/>
      </c>
      <c r="F1176" t="str">
        <f t="shared" si="92"/>
        <v/>
      </c>
      <c r="G1176" t="str">
        <f t="shared" si="93"/>
        <v/>
      </c>
      <c r="H1176" t="str">
        <f t="shared" si="94"/>
        <v/>
      </c>
    </row>
    <row r="1177" spans="1:8">
      <c r="B1177" t="s">
        <v>133</v>
      </c>
      <c r="C1177" t="s">
        <v>1920</v>
      </c>
      <c r="D1177" t="str">
        <f t="shared" si="90"/>
        <v/>
      </c>
      <c r="E1177" t="str">
        <f t="shared" si="91"/>
        <v/>
      </c>
      <c r="F1177" t="str">
        <f t="shared" si="92"/>
        <v/>
      </c>
      <c r="G1177" t="str">
        <f t="shared" si="93"/>
        <v/>
      </c>
      <c r="H1177" t="str">
        <f t="shared" si="94"/>
        <v/>
      </c>
    </row>
    <row r="1178" spans="1:8">
      <c r="B1178" t="s">
        <v>232</v>
      </c>
      <c r="C1178" t="s">
        <v>646</v>
      </c>
      <c r="D1178" t="str">
        <f t="shared" si="90"/>
        <v/>
      </c>
      <c r="E1178" t="str">
        <f t="shared" si="91"/>
        <v/>
      </c>
      <c r="F1178" t="str">
        <f t="shared" si="92"/>
        <v/>
      </c>
      <c r="G1178" t="str">
        <f t="shared" si="93"/>
        <v/>
      </c>
      <c r="H1178" t="str">
        <f t="shared" si="94"/>
        <v/>
      </c>
    </row>
    <row r="1179" spans="1:8">
      <c r="D1179" t="str">
        <f t="shared" si="90"/>
        <v/>
      </c>
      <c r="E1179" t="str">
        <f t="shared" si="91"/>
        <v/>
      </c>
      <c r="F1179" t="str">
        <f t="shared" si="92"/>
        <v/>
      </c>
      <c r="G1179" t="str">
        <f t="shared" si="93"/>
        <v/>
      </c>
      <c r="H1179" t="str">
        <f t="shared" si="94"/>
        <v/>
      </c>
    </row>
    <row r="1180" spans="1:8">
      <c r="D1180" t="str">
        <f t="shared" si="90"/>
        <v/>
      </c>
      <c r="E1180" t="str">
        <f t="shared" si="91"/>
        <v/>
      </c>
      <c r="F1180" t="str">
        <f t="shared" si="92"/>
        <v/>
      </c>
      <c r="G1180" t="str">
        <f t="shared" si="93"/>
        <v/>
      </c>
      <c r="H1180" t="str">
        <f t="shared" si="94"/>
        <v/>
      </c>
    </row>
    <row r="1181" spans="1:8">
      <c r="D1181" t="str">
        <f t="shared" si="90"/>
        <v/>
      </c>
      <c r="E1181" t="str">
        <f t="shared" si="91"/>
        <v/>
      </c>
      <c r="F1181" t="str">
        <f t="shared" si="92"/>
        <v/>
      </c>
      <c r="G1181" t="str">
        <f t="shared" si="93"/>
        <v/>
      </c>
      <c r="H1181" t="str">
        <f t="shared" si="94"/>
        <v/>
      </c>
    </row>
    <row r="1182" spans="1:8">
      <c r="C1182" t="s">
        <v>86</v>
      </c>
      <c r="D1182" t="str">
        <f t="shared" si="90"/>
        <v/>
      </c>
      <c r="E1182" t="str">
        <f t="shared" si="91"/>
        <v/>
      </c>
      <c r="F1182" t="str">
        <f t="shared" si="92"/>
        <v/>
      </c>
      <c r="G1182" t="str">
        <f t="shared" si="93"/>
        <v/>
      </c>
      <c r="H1182" t="str">
        <f t="shared" si="94"/>
        <v/>
      </c>
    </row>
    <row r="1183" spans="1:8">
      <c r="A1183" t="s">
        <v>76</v>
      </c>
      <c r="B1183" t="s">
        <v>131</v>
      </c>
      <c r="C1183" t="s">
        <v>648</v>
      </c>
      <c r="D1183" t="str">
        <f t="shared" si="90"/>
        <v>x</v>
      </c>
      <c r="E1183" t="str">
        <f t="shared" si="91"/>
        <v>New</v>
      </c>
      <c r="F1183" t="str">
        <f t="shared" si="92"/>
        <v>Sealed</v>
      </c>
      <c r="G1183" t="str">
        <f t="shared" si="93"/>
        <v>910033 Old Train Engine Shed</v>
      </c>
      <c r="H1183" t="str">
        <f t="shared" si="94"/>
        <v>(US $380.00)</v>
      </c>
    </row>
    <row r="1184" spans="1:8">
      <c r="A1184" t="s">
        <v>77</v>
      </c>
      <c r="B1184" t="s">
        <v>647</v>
      </c>
      <c r="C1184" t="s">
        <v>1796</v>
      </c>
      <c r="D1184" t="str">
        <f t="shared" si="90"/>
        <v/>
      </c>
      <c r="E1184" t="str">
        <f t="shared" si="91"/>
        <v/>
      </c>
      <c r="F1184" t="str">
        <f t="shared" si="92"/>
        <v/>
      </c>
      <c r="G1184" t="str">
        <f t="shared" si="93"/>
        <v/>
      </c>
      <c r="H1184" t="str">
        <f t="shared" si="94"/>
        <v/>
      </c>
    </row>
    <row r="1185" spans="1:8">
      <c r="B1185" t="s">
        <v>133</v>
      </c>
      <c r="C1185" t="s">
        <v>1921</v>
      </c>
      <c r="D1185" t="str">
        <f t="shared" si="90"/>
        <v/>
      </c>
      <c r="E1185" t="str">
        <f t="shared" si="91"/>
        <v/>
      </c>
      <c r="F1185" t="str">
        <f t="shared" si="92"/>
        <v/>
      </c>
      <c r="G1185" t="str">
        <f t="shared" si="93"/>
        <v/>
      </c>
      <c r="H1185" t="str">
        <f t="shared" si="94"/>
        <v/>
      </c>
    </row>
    <row r="1186" spans="1:8">
      <c r="B1186" t="s">
        <v>141</v>
      </c>
      <c r="C1186" t="s">
        <v>650</v>
      </c>
      <c r="D1186" t="str">
        <f t="shared" si="90"/>
        <v/>
      </c>
      <c r="E1186" t="str">
        <f t="shared" si="91"/>
        <v/>
      </c>
      <c r="F1186" t="str">
        <f t="shared" si="92"/>
        <v/>
      </c>
      <c r="G1186" t="str">
        <f t="shared" si="93"/>
        <v/>
      </c>
      <c r="H1186" t="str">
        <f t="shared" si="94"/>
        <v/>
      </c>
    </row>
    <row r="1187" spans="1:8">
      <c r="D1187" t="str">
        <f t="shared" si="90"/>
        <v/>
      </c>
      <c r="E1187" t="str">
        <f t="shared" si="91"/>
        <v/>
      </c>
      <c r="F1187" t="str">
        <f t="shared" si="92"/>
        <v/>
      </c>
      <c r="G1187" t="str">
        <f t="shared" si="93"/>
        <v/>
      </c>
      <c r="H1187" t="str">
        <f t="shared" si="94"/>
        <v/>
      </c>
    </row>
    <row r="1188" spans="1:8">
      <c r="D1188" t="str">
        <f t="shared" si="90"/>
        <v/>
      </c>
      <c r="E1188" t="str">
        <f t="shared" si="91"/>
        <v/>
      </c>
      <c r="F1188" t="str">
        <f t="shared" si="92"/>
        <v/>
      </c>
      <c r="G1188" t="str">
        <f t="shared" si="93"/>
        <v/>
      </c>
      <c r="H1188" t="str">
        <f t="shared" si="94"/>
        <v/>
      </c>
    </row>
    <row r="1189" spans="1:8">
      <c r="D1189" t="str">
        <f t="shared" si="90"/>
        <v/>
      </c>
      <c r="E1189" t="str">
        <f t="shared" si="91"/>
        <v/>
      </c>
      <c r="F1189" t="str">
        <f t="shared" si="92"/>
        <v/>
      </c>
      <c r="G1189" t="str">
        <f t="shared" si="93"/>
        <v/>
      </c>
      <c r="H1189" t="str">
        <f t="shared" si="94"/>
        <v/>
      </c>
    </row>
    <row r="1190" spans="1:8">
      <c r="C1190" t="s">
        <v>86</v>
      </c>
      <c r="D1190" t="str">
        <f t="shared" si="90"/>
        <v/>
      </c>
      <c r="E1190" t="str">
        <f t="shared" si="91"/>
        <v/>
      </c>
      <c r="F1190" t="str">
        <f t="shared" si="92"/>
        <v/>
      </c>
      <c r="G1190" t="str">
        <f t="shared" si="93"/>
        <v/>
      </c>
      <c r="H1190" t="str">
        <f t="shared" si="94"/>
        <v/>
      </c>
    </row>
    <row r="1191" spans="1:8">
      <c r="A1191" t="s">
        <v>76</v>
      </c>
      <c r="B1191" t="s">
        <v>131</v>
      </c>
      <c r="C1191" t="s">
        <v>169</v>
      </c>
      <c r="D1191" t="str">
        <f t="shared" si="90"/>
        <v>x</v>
      </c>
      <c r="E1191" t="str">
        <f t="shared" si="91"/>
        <v>New</v>
      </c>
      <c r="F1191" t="str">
        <f t="shared" si="92"/>
        <v>Sealed</v>
      </c>
      <c r="G1191" t="str">
        <f t="shared" si="93"/>
        <v>910033 Old Train Engine Shed</v>
      </c>
      <c r="H1191" t="str">
        <f t="shared" si="94"/>
        <v>(EUR 325.00)</v>
      </c>
    </row>
    <row r="1192" spans="1:8">
      <c r="A1192" t="s">
        <v>77</v>
      </c>
      <c r="B1192" t="s">
        <v>133</v>
      </c>
      <c r="C1192" t="s">
        <v>1796</v>
      </c>
      <c r="D1192" t="str">
        <f t="shared" si="90"/>
        <v/>
      </c>
      <c r="E1192" t="str">
        <f t="shared" si="91"/>
        <v/>
      </c>
      <c r="F1192" t="str">
        <f t="shared" si="92"/>
        <v/>
      </c>
      <c r="G1192" t="str">
        <f t="shared" si="93"/>
        <v/>
      </c>
      <c r="H1192" t="str">
        <f t="shared" si="94"/>
        <v/>
      </c>
    </row>
    <row r="1193" spans="1:8">
      <c r="B1193" t="s">
        <v>168</v>
      </c>
      <c r="C1193" t="s">
        <v>1922</v>
      </c>
      <c r="D1193" t="str">
        <f t="shared" si="90"/>
        <v/>
      </c>
      <c r="E1193" t="str">
        <f t="shared" si="91"/>
        <v/>
      </c>
      <c r="F1193" t="str">
        <f t="shared" si="92"/>
        <v/>
      </c>
      <c r="G1193" t="str">
        <f t="shared" si="93"/>
        <v/>
      </c>
      <c r="H1193" t="str">
        <f t="shared" si="94"/>
        <v/>
      </c>
    </row>
    <row r="1194" spans="1:8">
      <c r="C1194" t="s">
        <v>652</v>
      </c>
      <c r="D1194" t="str">
        <f t="shared" si="90"/>
        <v/>
      </c>
      <c r="E1194" t="str">
        <f t="shared" si="91"/>
        <v/>
      </c>
      <c r="F1194" t="str">
        <f t="shared" si="92"/>
        <v/>
      </c>
      <c r="G1194" t="str">
        <f t="shared" si="93"/>
        <v/>
      </c>
      <c r="H1194" t="str">
        <f t="shared" si="94"/>
        <v/>
      </c>
    </row>
    <row r="1195" spans="1:8">
      <c r="D1195" t="str">
        <f t="shared" si="90"/>
        <v/>
      </c>
      <c r="E1195" t="str">
        <f t="shared" si="91"/>
        <v/>
      </c>
      <c r="F1195" t="str">
        <f t="shared" si="92"/>
        <v/>
      </c>
      <c r="G1195" t="str">
        <f t="shared" si="93"/>
        <v/>
      </c>
      <c r="H1195" t="str">
        <f t="shared" si="94"/>
        <v/>
      </c>
    </row>
    <row r="1196" spans="1:8">
      <c r="D1196" t="str">
        <f t="shared" si="90"/>
        <v/>
      </c>
      <c r="E1196" t="str">
        <f t="shared" si="91"/>
        <v/>
      </c>
      <c r="F1196" t="str">
        <f t="shared" si="92"/>
        <v/>
      </c>
      <c r="G1196" t="str">
        <f t="shared" si="93"/>
        <v/>
      </c>
      <c r="H1196" t="str">
        <f t="shared" si="94"/>
        <v/>
      </c>
    </row>
    <row r="1197" spans="1:8">
      <c r="D1197" t="str">
        <f t="shared" si="90"/>
        <v/>
      </c>
      <c r="E1197" t="str">
        <f t="shared" si="91"/>
        <v/>
      </c>
      <c r="F1197" t="str">
        <f t="shared" si="92"/>
        <v/>
      </c>
      <c r="G1197" t="str">
        <f t="shared" si="93"/>
        <v/>
      </c>
      <c r="H1197" t="str">
        <f t="shared" si="94"/>
        <v/>
      </c>
    </row>
    <row r="1198" spans="1:8">
      <c r="C1198" t="s">
        <v>86</v>
      </c>
      <c r="D1198" t="str">
        <f t="shared" si="90"/>
        <v/>
      </c>
      <c r="E1198" t="str">
        <f t="shared" si="91"/>
        <v/>
      </c>
      <c r="F1198" t="str">
        <f t="shared" si="92"/>
        <v/>
      </c>
      <c r="G1198" t="str">
        <f t="shared" si="93"/>
        <v/>
      </c>
      <c r="H1198" t="str">
        <f t="shared" si="94"/>
        <v/>
      </c>
    </row>
    <row r="1199" spans="1:8">
      <c r="A1199" t="s">
        <v>117</v>
      </c>
      <c r="B1199" t="s">
        <v>152</v>
      </c>
      <c r="C1199" t="s">
        <v>655</v>
      </c>
      <c r="D1199" t="str">
        <f t="shared" si="90"/>
        <v>x</v>
      </c>
      <c r="E1199" t="str">
        <f t="shared" si="91"/>
        <v>Used</v>
      </c>
      <c r="F1199" t="str">
        <f t="shared" si="92"/>
        <v>Complete</v>
      </c>
      <c r="G1199" t="str">
        <f t="shared" si="93"/>
        <v>10027 Train Engine Shed</v>
      </c>
      <c r="H1199" t="str">
        <f t="shared" si="94"/>
        <v>(GBP 281.70)</v>
      </c>
    </row>
    <row r="1200" spans="1:8">
      <c r="A1200" t="s">
        <v>87</v>
      </c>
      <c r="B1200" t="s">
        <v>653</v>
      </c>
      <c r="C1200" t="s">
        <v>1796</v>
      </c>
      <c r="D1200" t="str">
        <f t="shared" si="90"/>
        <v/>
      </c>
      <c r="E1200" t="str">
        <f t="shared" si="91"/>
        <v/>
      </c>
      <c r="F1200" t="str">
        <f t="shared" si="92"/>
        <v/>
      </c>
      <c r="G1200" t="str">
        <f t="shared" si="93"/>
        <v/>
      </c>
      <c r="H1200" t="str">
        <f t="shared" si="94"/>
        <v/>
      </c>
    </row>
    <row r="1201" spans="1:8">
      <c r="B1201" t="s">
        <v>154</v>
      </c>
      <c r="C1201" t="s">
        <v>1923</v>
      </c>
      <c r="D1201" t="str">
        <f t="shared" si="90"/>
        <v/>
      </c>
      <c r="E1201" t="str">
        <f t="shared" si="91"/>
        <v/>
      </c>
      <c r="F1201" t="str">
        <f t="shared" si="92"/>
        <v/>
      </c>
      <c r="G1201" t="str">
        <f t="shared" si="93"/>
        <v/>
      </c>
      <c r="H1201" t="str">
        <f t="shared" si="94"/>
        <v/>
      </c>
    </row>
    <row r="1202" spans="1:8">
      <c r="B1202" t="s">
        <v>654</v>
      </c>
      <c r="C1202" t="s">
        <v>657</v>
      </c>
      <c r="D1202" t="str">
        <f t="shared" si="90"/>
        <v/>
      </c>
      <c r="E1202" t="str">
        <f t="shared" si="91"/>
        <v/>
      </c>
      <c r="F1202" t="str">
        <f t="shared" si="92"/>
        <v/>
      </c>
      <c r="G1202" t="str">
        <f t="shared" si="93"/>
        <v/>
      </c>
      <c r="H1202" t="str">
        <f t="shared" si="94"/>
        <v/>
      </c>
    </row>
    <row r="1203" spans="1:8">
      <c r="C1203" t="s">
        <v>1924</v>
      </c>
      <c r="D1203" t="str">
        <f t="shared" si="90"/>
        <v/>
      </c>
      <c r="E1203" t="str">
        <f t="shared" si="91"/>
        <v/>
      </c>
      <c r="F1203" t="str">
        <f t="shared" si="92"/>
        <v/>
      </c>
      <c r="G1203" t="str">
        <f t="shared" si="93"/>
        <v/>
      </c>
      <c r="H1203" t="str">
        <f t="shared" si="94"/>
        <v/>
      </c>
    </row>
    <row r="1204" spans="1:8">
      <c r="D1204" t="str">
        <f t="shared" si="90"/>
        <v/>
      </c>
      <c r="E1204" t="str">
        <f t="shared" si="91"/>
        <v/>
      </c>
      <c r="F1204" t="str">
        <f t="shared" si="92"/>
        <v/>
      </c>
      <c r="G1204" t="str">
        <f t="shared" si="93"/>
        <v/>
      </c>
      <c r="H1204" t="str">
        <f t="shared" si="94"/>
        <v/>
      </c>
    </row>
    <row r="1205" spans="1:8">
      <c r="D1205" t="str">
        <f t="shared" si="90"/>
        <v/>
      </c>
      <c r="E1205" t="str">
        <f t="shared" si="91"/>
        <v/>
      </c>
      <c r="F1205" t="str">
        <f t="shared" si="92"/>
        <v/>
      </c>
      <c r="G1205" t="str">
        <f t="shared" si="93"/>
        <v/>
      </c>
      <c r="H1205" t="str">
        <f t="shared" si="94"/>
        <v/>
      </c>
    </row>
    <row r="1206" spans="1:8">
      <c r="D1206" t="str">
        <f t="shared" si="90"/>
        <v/>
      </c>
      <c r="E1206" t="str">
        <f t="shared" si="91"/>
        <v/>
      </c>
      <c r="F1206" t="str">
        <f t="shared" si="92"/>
        <v/>
      </c>
      <c r="G1206" t="str">
        <f t="shared" si="93"/>
        <v/>
      </c>
      <c r="H1206" t="str">
        <f t="shared" si="94"/>
        <v/>
      </c>
    </row>
    <row r="1207" spans="1:8">
      <c r="C1207" t="s">
        <v>86</v>
      </c>
      <c r="D1207" t="str">
        <f t="shared" si="90"/>
        <v/>
      </c>
      <c r="E1207" t="str">
        <f t="shared" si="91"/>
        <v/>
      </c>
      <c r="F1207" t="str">
        <f t="shared" si="92"/>
        <v/>
      </c>
      <c r="G1207" t="str">
        <f t="shared" si="93"/>
        <v/>
      </c>
      <c r="H1207" t="str">
        <f t="shared" si="94"/>
        <v/>
      </c>
    </row>
    <row r="1208" spans="1:8">
      <c r="A1208" t="s">
        <v>76</v>
      </c>
      <c r="B1208" t="s">
        <v>131</v>
      </c>
      <c r="C1208" t="s">
        <v>659</v>
      </c>
      <c r="D1208" t="str">
        <f t="shared" si="90"/>
        <v>x</v>
      </c>
      <c r="E1208" t="str">
        <f t="shared" si="91"/>
        <v>New</v>
      </c>
      <c r="F1208" t="str">
        <f t="shared" si="92"/>
        <v>Sealed</v>
      </c>
      <c r="G1208" t="str">
        <f t="shared" si="93"/>
        <v>910033 Old Train Engine Shed</v>
      </c>
      <c r="H1208" t="str">
        <f t="shared" si="94"/>
        <v>(EUR 323.39)</v>
      </c>
    </row>
    <row r="1209" spans="1:8">
      <c r="A1209" t="s">
        <v>77</v>
      </c>
      <c r="B1209" t="s">
        <v>133</v>
      </c>
      <c r="C1209" t="s">
        <v>1796</v>
      </c>
      <c r="D1209" t="str">
        <f t="shared" si="90"/>
        <v/>
      </c>
      <c r="E1209" t="str">
        <f t="shared" si="91"/>
        <v/>
      </c>
      <c r="F1209" t="str">
        <f t="shared" si="92"/>
        <v/>
      </c>
      <c r="G1209" t="str">
        <f t="shared" si="93"/>
        <v/>
      </c>
      <c r="H1209" t="str">
        <f t="shared" si="94"/>
        <v/>
      </c>
    </row>
    <row r="1210" spans="1:8">
      <c r="B1210" t="s">
        <v>91</v>
      </c>
      <c r="C1210" t="s">
        <v>1925</v>
      </c>
      <c r="D1210" t="str">
        <f t="shared" si="90"/>
        <v/>
      </c>
      <c r="E1210" t="str">
        <f t="shared" si="91"/>
        <v/>
      </c>
      <c r="F1210" t="str">
        <f t="shared" si="92"/>
        <v/>
      </c>
      <c r="G1210" t="str">
        <f t="shared" si="93"/>
        <v/>
      </c>
      <c r="H1210" t="str">
        <f t="shared" si="94"/>
        <v/>
      </c>
    </row>
    <row r="1211" spans="1:8">
      <c r="C1211" t="s">
        <v>661</v>
      </c>
      <c r="D1211" t="str">
        <f t="shared" si="90"/>
        <v/>
      </c>
      <c r="E1211" t="str">
        <f t="shared" si="91"/>
        <v/>
      </c>
      <c r="F1211" t="str">
        <f t="shared" si="92"/>
        <v/>
      </c>
      <c r="G1211" t="str">
        <f t="shared" si="93"/>
        <v/>
      </c>
      <c r="H1211" t="str">
        <f t="shared" si="94"/>
        <v/>
      </c>
    </row>
    <row r="1212" spans="1:8">
      <c r="D1212" t="str">
        <f t="shared" si="90"/>
        <v/>
      </c>
      <c r="E1212" t="str">
        <f t="shared" si="91"/>
        <v/>
      </c>
      <c r="F1212" t="str">
        <f t="shared" si="92"/>
        <v/>
      </c>
      <c r="G1212" t="str">
        <f t="shared" si="93"/>
        <v/>
      </c>
      <c r="H1212" t="str">
        <f t="shared" si="94"/>
        <v/>
      </c>
    </row>
    <row r="1213" spans="1:8">
      <c r="D1213" t="str">
        <f t="shared" si="90"/>
        <v/>
      </c>
      <c r="E1213" t="str">
        <f t="shared" si="91"/>
        <v/>
      </c>
      <c r="F1213" t="str">
        <f t="shared" si="92"/>
        <v/>
      </c>
      <c r="G1213" t="str">
        <f t="shared" si="93"/>
        <v/>
      </c>
      <c r="H1213" t="str">
        <f t="shared" si="94"/>
        <v/>
      </c>
    </row>
    <row r="1214" spans="1:8">
      <c r="D1214" t="str">
        <f t="shared" si="90"/>
        <v/>
      </c>
      <c r="E1214" t="str">
        <f t="shared" si="91"/>
        <v/>
      </c>
      <c r="F1214" t="str">
        <f t="shared" si="92"/>
        <v/>
      </c>
      <c r="G1214" t="str">
        <f t="shared" si="93"/>
        <v/>
      </c>
      <c r="H1214" t="str">
        <f t="shared" si="94"/>
        <v/>
      </c>
    </row>
    <row r="1215" spans="1:8">
      <c r="C1215" t="s">
        <v>86</v>
      </c>
      <c r="D1215" t="str">
        <f t="shared" si="90"/>
        <v/>
      </c>
      <c r="E1215" t="str">
        <f t="shared" si="91"/>
        <v/>
      </c>
      <c r="F1215" t="str">
        <f t="shared" si="92"/>
        <v/>
      </c>
      <c r="G1215" t="str">
        <f t="shared" si="93"/>
        <v/>
      </c>
      <c r="H1215" t="str">
        <f t="shared" si="94"/>
        <v/>
      </c>
    </row>
    <row r="1216" spans="1:8">
      <c r="A1216" t="s">
        <v>76</v>
      </c>
      <c r="B1216" t="s">
        <v>131</v>
      </c>
      <c r="C1216" t="s">
        <v>662</v>
      </c>
      <c r="D1216" t="str">
        <f t="shared" si="90"/>
        <v>x</v>
      </c>
      <c r="E1216" t="str">
        <f t="shared" si="91"/>
        <v>New</v>
      </c>
      <c r="F1216" t="str">
        <f t="shared" si="92"/>
        <v>Sealed</v>
      </c>
      <c r="G1216" t="str">
        <f t="shared" si="93"/>
        <v>910033 Old Train Engine Shed</v>
      </c>
      <c r="H1216" t="str">
        <f t="shared" si="94"/>
        <v>(US $375.00)</v>
      </c>
    </row>
    <row r="1217" spans="1:8">
      <c r="A1217" t="s">
        <v>77</v>
      </c>
      <c r="B1217" t="s">
        <v>133</v>
      </c>
      <c r="C1217" t="s">
        <v>1796</v>
      </c>
      <c r="D1217" t="str">
        <f t="shared" si="90"/>
        <v/>
      </c>
      <c r="E1217" t="str">
        <f t="shared" si="91"/>
        <v/>
      </c>
      <c r="F1217" t="str">
        <f t="shared" si="92"/>
        <v/>
      </c>
      <c r="G1217" t="str">
        <f t="shared" si="93"/>
        <v/>
      </c>
      <c r="H1217" t="str">
        <f t="shared" si="94"/>
        <v/>
      </c>
    </row>
    <row r="1218" spans="1:8">
      <c r="B1218" t="s">
        <v>141</v>
      </c>
      <c r="C1218" t="s">
        <v>1926</v>
      </c>
      <c r="D1218" t="str">
        <f t="shared" si="90"/>
        <v/>
      </c>
      <c r="E1218" t="str">
        <f t="shared" si="91"/>
        <v/>
      </c>
      <c r="F1218" t="str">
        <f t="shared" si="92"/>
        <v/>
      </c>
      <c r="G1218" t="str">
        <f t="shared" si="93"/>
        <v/>
      </c>
      <c r="H1218" t="str">
        <f t="shared" si="94"/>
        <v/>
      </c>
    </row>
    <row r="1219" spans="1:8">
      <c r="C1219" t="s">
        <v>664</v>
      </c>
      <c r="D1219" t="str">
        <f t="shared" ref="D1219:D1282" si="95">IF(AND(A1219&lt;&gt;"",A1220&lt;&gt;"",A1221=""),"x","")</f>
        <v/>
      </c>
      <c r="E1219" t="str">
        <f t="shared" ref="E1219:E1282" si="96">IF($D1219="x",A1219,"")</f>
        <v/>
      </c>
      <c r="F1219" t="str">
        <f t="shared" ref="F1219:F1282" si="97">IF($D1219="x",A1220,"")</f>
        <v/>
      </c>
      <c r="G1219" t="str">
        <f t="shared" ref="G1219:G1282" si="98">IF($D1219="x",B1219,"")</f>
        <v/>
      </c>
      <c r="H1219" t="str">
        <f t="shared" ref="H1219:H1282" si="99">IF($D1219="x",C1222,"")</f>
        <v/>
      </c>
    </row>
    <row r="1220" spans="1:8">
      <c r="D1220" t="str">
        <f t="shared" si="95"/>
        <v/>
      </c>
      <c r="E1220" t="str">
        <f t="shared" si="96"/>
        <v/>
      </c>
      <c r="F1220" t="str">
        <f t="shared" si="97"/>
        <v/>
      </c>
      <c r="G1220" t="str">
        <f t="shared" si="98"/>
        <v/>
      </c>
      <c r="H1220" t="str">
        <f t="shared" si="99"/>
        <v/>
      </c>
    </row>
    <row r="1221" spans="1:8">
      <c r="D1221" t="str">
        <f t="shared" si="95"/>
        <v/>
      </c>
      <c r="E1221" t="str">
        <f t="shared" si="96"/>
        <v/>
      </c>
      <c r="F1221" t="str">
        <f t="shared" si="97"/>
        <v/>
      </c>
      <c r="G1221" t="str">
        <f t="shared" si="98"/>
        <v/>
      </c>
      <c r="H1221" t="str">
        <f t="shared" si="99"/>
        <v/>
      </c>
    </row>
    <row r="1222" spans="1:8">
      <c r="D1222" t="str">
        <f t="shared" si="95"/>
        <v/>
      </c>
      <c r="E1222" t="str">
        <f t="shared" si="96"/>
        <v/>
      </c>
      <c r="F1222" t="str">
        <f t="shared" si="97"/>
        <v/>
      </c>
      <c r="G1222" t="str">
        <f t="shared" si="98"/>
        <v/>
      </c>
      <c r="H1222" t="str">
        <f t="shared" si="99"/>
        <v/>
      </c>
    </row>
    <row r="1223" spans="1:8">
      <c r="C1223" t="s">
        <v>86</v>
      </c>
      <c r="D1223" t="str">
        <f t="shared" si="95"/>
        <v/>
      </c>
      <c r="E1223" t="str">
        <f t="shared" si="96"/>
        <v/>
      </c>
      <c r="F1223" t="str">
        <f t="shared" si="97"/>
        <v/>
      </c>
      <c r="G1223" t="str">
        <f t="shared" si="98"/>
        <v/>
      </c>
      <c r="H1223" t="str">
        <f t="shared" si="99"/>
        <v/>
      </c>
    </row>
    <row r="1224" spans="1:8">
      <c r="A1224" t="s">
        <v>76</v>
      </c>
      <c r="B1224" t="s">
        <v>131</v>
      </c>
      <c r="C1224" t="s">
        <v>666</v>
      </c>
      <c r="D1224" t="str">
        <f t="shared" si="95"/>
        <v>x</v>
      </c>
      <c r="E1224" t="str">
        <f t="shared" si="96"/>
        <v>New</v>
      </c>
      <c r="F1224" t="str">
        <f t="shared" si="97"/>
        <v>Sealed</v>
      </c>
      <c r="G1224" t="str">
        <f t="shared" si="98"/>
        <v>910033 Old Train Engine Shed</v>
      </c>
      <c r="H1224" t="str">
        <f t="shared" si="99"/>
        <v>(GBP 279.916)</v>
      </c>
    </row>
    <row r="1225" spans="1:8">
      <c r="A1225" t="s">
        <v>77</v>
      </c>
      <c r="B1225" t="s">
        <v>665</v>
      </c>
      <c r="C1225" t="s">
        <v>1796</v>
      </c>
      <c r="D1225" t="str">
        <f t="shared" si="95"/>
        <v/>
      </c>
      <c r="E1225" t="str">
        <f t="shared" si="96"/>
        <v/>
      </c>
      <c r="F1225" t="str">
        <f t="shared" si="97"/>
        <v/>
      </c>
      <c r="G1225" t="str">
        <f t="shared" si="98"/>
        <v/>
      </c>
      <c r="H1225" t="str">
        <f t="shared" si="99"/>
        <v/>
      </c>
    </row>
    <row r="1226" spans="1:8">
      <c r="B1226" t="s">
        <v>133</v>
      </c>
      <c r="C1226" t="s">
        <v>1927</v>
      </c>
      <c r="D1226" t="str">
        <f t="shared" si="95"/>
        <v/>
      </c>
      <c r="E1226" t="str">
        <f t="shared" si="96"/>
        <v/>
      </c>
      <c r="F1226" t="str">
        <f t="shared" si="97"/>
        <v/>
      </c>
      <c r="G1226" t="str">
        <f t="shared" si="98"/>
        <v/>
      </c>
      <c r="H1226" t="str">
        <f t="shared" si="99"/>
        <v/>
      </c>
    </row>
    <row r="1227" spans="1:8">
      <c r="B1227" t="s">
        <v>538</v>
      </c>
      <c r="C1227" t="s">
        <v>668</v>
      </c>
      <c r="D1227" t="str">
        <f t="shared" si="95"/>
        <v/>
      </c>
      <c r="E1227" t="str">
        <f t="shared" si="96"/>
        <v/>
      </c>
      <c r="F1227" t="str">
        <f t="shared" si="97"/>
        <v/>
      </c>
      <c r="G1227" t="str">
        <f t="shared" si="98"/>
        <v/>
      </c>
      <c r="H1227" t="str">
        <f t="shared" si="99"/>
        <v/>
      </c>
    </row>
    <row r="1228" spans="1:8">
      <c r="D1228" t="str">
        <f t="shared" si="95"/>
        <v/>
      </c>
      <c r="E1228" t="str">
        <f t="shared" si="96"/>
        <v/>
      </c>
      <c r="F1228" t="str">
        <f t="shared" si="97"/>
        <v/>
      </c>
      <c r="G1228" t="str">
        <f t="shared" si="98"/>
        <v/>
      </c>
      <c r="H1228" t="str">
        <f t="shared" si="99"/>
        <v/>
      </c>
    </row>
    <row r="1229" spans="1:8">
      <c r="D1229" t="str">
        <f t="shared" si="95"/>
        <v/>
      </c>
      <c r="E1229" t="str">
        <f t="shared" si="96"/>
        <v/>
      </c>
      <c r="F1229" t="str">
        <f t="shared" si="97"/>
        <v/>
      </c>
      <c r="G1229" t="str">
        <f t="shared" si="98"/>
        <v/>
      </c>
      <c r="H1229" t="str">
        <f t="shared" si="99"/>
        <v/>
      </c>
    </row>
    <row r="1230" spans="1:8">
      <c r="D1230" t="str">
        <f t="shared" si="95"/>
        <v/>
      </c>
      <c r="E1230" t="str">
        <f t="shared" si="96"/>
        <v/>
      </c>
      <c r="F1230" t="str">
        <f t="shared" si="97"/>
        <v/>
      </c>
      <c r="G1230" t="str">
        <f t="shared" si="98"/>
        <v/>
      </c>
      <c r="H1230" t="str">
        <f t="shared" si="99"/>
        <v/>
      </c>
    </row>
    <row r="1231" spans="1:8">
      <c r="C1231" t="s">
        <v>86</v>
      </c>
      <c r="D1231" t="str">
        <f t="shared" si="95"/>
        <v/>
      </c>
      <c r="E1231" t="str">
        <f t="shared" si="96"/>
        <v/>
      </c>
      <c r="F1231" t="str">
        <f t="shared" si="97"/>
        <v/>
      </c>
      <c r="G1231" t="str">
        <f t="shared" si="98"/>
        <v/>
      </c>
      <c r="H1231" t="str">
        <f t="shared" si="99"/>
        <v/>
      </c>
    </row>
    <row r="1232" spans="1:8">
      <c r="A1232" t="s">
        <v>76</v>
      </c>
      <c r="B1232" t="s">
        <v>131</v>
      </c>
      <c r="C1232" t="s">
        <v>670</v>
      </c>
      <c r="D1232" t="str">
        <f t="shared" si="95"/>
        <v>x</v>
      </c>
      <c r="E1232" t="str">
        <f t="shared" si="96"/>
        <v>New</v>
      </c>
      <c r="F1232" t="str">
        <f t="shared" si="97"/>
        <v>Sealed</v>
      </c>
      <c r="G1232" t="str">
        <f t="shared" si="98"/>
        <v>910033 Old Train Engine Shed</v>
      </c>
      <c r="H1232" t="str">
        <f t="shared" si="99"/>
        <v>(US $374.29)</v>
      </c>
    </row>
    <row r="1233" spans="1:8">
      <c r="A1233" t="s">
        <v>77</v>
      </c>
      <c r="B1233" t="s">
        <v>669</v>
      </c>
      <c r="C1233" t="s">
        <v>1796</v>
      </c>
      <c r="D1233" t="str">
        <f t="shared" si="95"/>
        <v/>
      </c>
      <c r="E1233" t="str">
        <f t="shared" si="96"/>
        <v/>
      </c>
      <c r="F1233" t="str">
        <f t="shared" si="97"/>
        <v/>
      </c>
      <c r="G1233" t="str">
        <f t="shared" si="98"/>
        <v/>
      </c>
      <c r="H1233" t="str">
        <f t="shared" si="99"/>
        <v/>
      </c>
    </row>
    <row r="1234" spans="1:8">
      <c r="B1234" t="s">
        <v>133</v>
      </c>
      <c r="C1234" t="s">
        <v>1928</v>
      </c>
      <c r="D1234" t="str">
        <f t="shared" si="95"/>
        <v/>
      </c>
      <c r="E1234" t="str">
        <f t="shared" si="96"/>
        <v/>
      </c>
      <c r="F1234" t="str">
        <f t="shared" si="97"/>
        <v/>
      </c>
      <c r="G1234" t="str">
        <f t="shared" si="98"/>
        <v/>
      </c>
      <c r="H1234" t="str">
        <f t="shared" si="99"/>
        <v/>
      </c>
    </row>
    <row r="1235" spans="1:8">
      <c r="B1235" t="s">
        <v>141</v>
      </c>
      <c r="C1235" t="s">
        <v>672</v>
      </c>
      <c r="D1235" t="str">
        <f t="shared" si="95"/>
        <v/>
      </c>
      <c r="E1235" t="str">
        <f t="shared" si="96"/>
        <v/>
      </c>
      <c r="F1235" t="str">
        <f t="shared" si="97"/>
        <v/>
      </c>
      <c r="G1235" t="str">
        <f t="shared" si="98"/>
        <v/>
      </c>
      <c r="H1235" t="str">
        <f t="shared" si="99"/>
        <v/>
      </c>
    </row>
    <row r="1236" spans="1:8">
      <c r="D1236" t="str">
        <f t="shared" si="95"/>
        <v/>
      </c>
      <c r="E1236" t="str">
        <f t="shared" si="96"/>
        <v/>
      </c>
      <c r="F1236" t="str">
        <f t="shared" si="97"/>
        <v/>
      </c>
      <c r="G1236" t="str">
        <f t="shared" si="98"/>
        <v/>
      </c>
      <c r="H1236" t="str">
        <f t="shared" si="99"/>
        <v/>
      </c>
    </row>
    <row r="1237" spans="1:8">
      <c r="D1237" t="str">
        <f t="shared" si="95"/>
        <v/>
      </c>
      <c r="E1237" t="str">
        <f t="shared" si="96"/>
        <v/>
      </c>
      <c r="F1237" t="str">
        <f t="shared" si="97"/>
        <v/>
      </c>
      <c r="G1237" t="str">
        <f t="shared" si="98"/>
        <v/>
      </c>
      <c r="H1237" t="str">
        <f t="shared" si="99"/>
        <v/>
      </c>
    </row>
    <row r="1238" spans="1:8">
      <c r="D1238" t="str">
        <f t="shared" si="95"/>
        <v/>
      </c>
      <c r="E1238" t="str">
        <f t="shared" si="96"/>
        <v/>
      </c>
      <c r="F1238" t="str">
        <f t="shared" si="97"/>
        <v/>
      </c>
      <c r="G1238" t="str">
        <f t="shared" si="98"/>
        <v/>
      </c>
      <c r="H1238" t="str">
        <f t="shared" si="99"/>
        <v/>
      </c>
    </row>
    <row r="1239" spans="1:8">
      <c r="C1239" t="s">
        <v>86</v>
      </c>
      <c r="D1239" t="str">
        <f t="shared" si="95"/>
        <v/>
      </c>
      <c r="E1239" t="str">
        <f t="shared" si="96"/>
        <v/>
      </c>
      <c r="F1239" t="str">
        <f t="shared" si="97"/>
        <v/>
      </c>
      <c r="G1239" t="str">
        <f t="shared" si="98"/>
        <v/>
      </c>
      <c r="H1239" t="str">
        <f t="shared" si="99"/>
        <v/>
      </c>
    </row>
    <row r="1240" spans="1:8">
      <c r="A1240" t="s">
        <v>76</v>
      </c>
      <c r="B1240" t="s">
        <v>131</v>
      </c>
      <c r="C1240" t="s">
        <v>673</v>
      </c>
      <c r="D1240" t="str">
        <f t="shared" si="95"/>
        <v>x</v>
      </c>
      <c r="E1240" t="str">
        <f t="shared" si="96"/>
        <v>New</v>
      </c>
      <c r="F1240" t="str">
        <f t="shared" si="97"/>
        <v>Sealed</v>
      </c>
      <c r="G1240" t="str">
        <f t="shared" si="98"/>
        <v>910033 Old Train Engine Shed</v>
      </c>
      <c r="H1240" t="str">
        <f t="shared" si="99"/>
        <v>(EUR 320.00)</v>
      </c>
    </row>
    <row r="1241" spans="1:8">
      <c r="A1241" t="s">
        <v>77</v>
      </c>
      <c r="B1241" t="s">
        <v>172</v>
      </c>
      <c r="C1241" t="s">
        <v>1826</v>
      </c>
      <c r="D1241" t="str">
        <f t="shared" si="95"/>
        <v/>
      </c>
      <c r="E1241" t="str">
        <f t="shared" si="96"/>
        <v/>
      </c>
      <c r="F1241" t="str">
        <f t="shared" si="97"/>
        <v/>
      </c>
      <c r="G1241" t="str">
        <f t="shared" si="98"/>
        <v/>
      </c>
      <c r="H1241" t="str">
        <f t="shared" si="99"/>
        <v/>
      </c>
    </row>
    <row r="1242" spans="1:8">
      <c r="B1242" t="s">
        <v>133</v>
      </c>
      <c r="C1242" t="s">
        <v>1929</v>
      </c>
      <c r="D1242" t="str">
        <f t="shared" si="95"/>
        <v/>
      </c>
      <c r="E1242" t="str">
        <f t="shared" si="96"/>
        <v/>
      </c>
      <c r="F1242" t="str">
        <f t="shared" si="97"/>
        <v/>
      </c>
      <c r="G1242" t="str">
        <f t="shared" si="98"/>
        <v/>
      </c>
      <c r="H1242" t="str">
        <f t="shared" si="99"/>
        <v/>
      </c>
    </row>
    <row r="1243" spans="1:8">
      <c r="B1243" t="s">
        <v>201</v>
      </c>
      <c r="C1243" t="s">
        <v>675</v>
      </c>
      <c r="D1243" t="str">
        <f t="shared" si="95"/>
        <v/>
      </c>
      <c r="E1243" t="str">
        <f t="shared" si="96"/>
        <v/>
      </c>
      <c r="F1243" t="str">
        <f t="shared" si="97"/>
        <v/>
      </c>
      <c r="G1243" t="str">
        <f t="shared" si="98"/>
        <v/>
      </c>
      <c r="H1243" t="str">
        <f t="shared" si="99"/>
        <v/>
      </c>
    </row>
    <row r="1244" spans="1:8">
      <c r="D1244" t="str">
        <f t="shared" si="95"/>
        <v/>
      </c>
      <c r="E1244" t="str">
        <f t="shared" si="96"/>
        <v/>
      </c>
      <c r="F1244" t="str">
        <f t="shared" si="97"/>
        <v/>
      </c>
      <c r="G1244" t="str">
        <f t="shared" si="98"/>
        <v/>
      </c>
      <c r="H1244" t="str">
        <f t="shared" si="99"/>
        <v/>
      </c>
    </row>
    <row r="1245" spans="1:8">
      <c r="D1245" t="str">
        <f t="shared" si="95"/>
        <v/>
      </c>
      <c r="E1245" t="str">
        <f t="shared" si="96"/>
        <v/>
      </c>
      <c r="F1245" t="str">
        <f t="shared" si="97"/>
        <v/>
      </c>
      <c r="G1245" t="str">
        <f t="shared" si="98"/>
        <v/>
      </c>
      <c r="H1245" t="str">
        <f t="shared" si="99"/>
        <v/>
      </c>
    </row>
    <row r="1246" spans="1:8">
      <c r="D1246" t="str">
        <f t="shared" si="95"/>
        <v/>
      </c>
      <c r="E1246" t="str">
        <f t="shared" si="96"/>
        <v/>
      </c>
      <c r="F1246" t="str">
        <f t="shared" si="97"/>
        <v/>
      </c>
      <c r="G1246" t="str">
        <f t="shared" si="98"/>
        <v/>
      </c>
      <c r="H1246" t="str">
        <f t="shared" si="99"/>
        <v/>
      </c>
    </row>
    <row r="1247" spans="1:8">
      <c r="C1247" t="s">
        <v>86</v>
      </c>
      <c r="D1247" t="str">
        <f t="shared" si="95"/>
        <v/>
      </c>
      <c r="E1247" t="str">
        <f t="shared" si="96"/>
        <v/>
      </c>
      <c r="F1247" t="str">
        <f t="shared" si="97"/>
        <v/>
      </c>
      <c r="G1247" t="str">
        <f t="shared" si="98"/>
        <v/>
      </c>
      <c r="H1247" t="str">
        <f t="shared" si="99"/>
        <v/>
      </c>
    </row>
    <row r="1248" spans="1:8">
      <c r="A1248" t="s">
        <v>76</v>
      </c>
      <c r="B1248" t="s">
        <v>131</v>
      </c>
      <c r="C1248" t="s">
        <v>676</v>
      </c>
      <c r="D1248" t="str">
        <f t="shared" si="95"/>
        <v>x</v>
      </c>
      <c r="E1248" t="str">
        <f t="shared" si="96"/>
        <v>New</v>
      </c>
      <c r="F1248" t="str">
        <f t="shared" si="97"/>
        <v>Sealed</v>
      </c>
      <c r="G1248" t="str">
        <f t="shared" si="98"/>
        <v>910033 Old Train Engine Shed</v>
      </c>
      <c r="H1248" t="str">
        <f t="shared" si="99"/>
        <v>(EUR 320.00)</v>
      </c>
    </row>
    <row r="1249" spans="1:8">
      <c r="A1249" t="s">
        <v>77</v>
      </c>
      <c r="B1249" t="s">
        <v>172</v>
      </c>
      <c r="C1249" t="s">
        <v>1796</v>
      </c>
      <c r="D1249" t="str">
        <f t="shared" si="95"/>
        <v/>
      </c>
      <c r="E1249" t="str">
        <f t="shared" si="96"/>
        <v/>
      </c>
      <c r="F1249" t="str">
        <f t="shared" si="97"/>
        <v/>
      </c>
      <c r="G1249" t="str">
        <f t="shared" si="98"/>
        <v/>
      </c>
      <c r="H1249" t="str">
        <f t="shared" si="99"/>
        <v/>
      </c>
    </row>
    <row r="1250" spans="1:8">
      <c r="B1250" t="s">
        <v>133</v>
      </c>
      <c r="C1250" t="s">
        <v>1929</v>
      </c>
      <c r="D1250" t="str">
        <f t="shared" si="95"/>
        <v/>
      </c>
      <c r="E1250" t="str">
        <f t="shared" si="96"/>
        <v/>
      </c>
      <c r="F1250" t="str">
        <f t="shared" si="97"/>
        <v/>
      </c>
      <c r="G1250" t="str">
        <f t="shared" si="98"/>
        <v/>
      </c>
      <c r="H1250" t="str">
        <f t="shared" si="99"/>
        <v/>
      </c>
    </row>
    <row r="1251" spans="1:8">
      <c r="B1251" t="s">
        <v>91</v>
      </c>
      <c r="C1251" t="s">
        <v>675</v>
      </c>
      <c r="D1251" t="str">
        <f t="shared" si="95"/>
        <v/>
      </c>
      <c r="E1251" t="str">
        <f t="shared" si="96"/>
        <v/>
      </c>
      <c r="F1251" t="str">
        <f t="shared" si="97"/>
        <v/>
      </c>
      <c r="G1251" t="str">
        <f t="shared" si="98"/>
        <v/>
      </c>
      <c r="H1251" t="str">
        <f t="shared" si="99"/>
        <v/>
      </c>
    </row>
    <row r="1252" spans="1:8">
      <c r="D1252" t="str">
        <f t="shared" si="95"/>
        <v/>
      </c>
      <c r="E1252" t="str">
        <f t="shared" si="96"/>
        <v/>
      </c>
      <c r="F1252" t="str">
        <f t="shared" si="97"/>
        <v/>
      </c>
      <c r="G1252" t="str">
        <f t="shared" si="98"/>
        <v/>
      </c>
      <c r="H1252" t="str">
        <f t="shared" si="99"/>
        <v/>
      </c>
    </row>
    <row r="1253" spans="1:8">
      <c r="D1253" t="str">
        <f t="shared" si="95"/>
        <v/>
      </c>
      <c r="E1253" t="str">
        <f t="shared" si="96"/>
        <v/>
      </c>
      <c r="F1253" t="str">
        <f t="shared" si="97"/>
        <v/>
      </c>
      <c r="G1253" t="str">
        <f t="shared" si="98"/>
        <v/>
      </c>
      <c r="H1253" t="str">
        <f t="shared" si="99"/>
        <v/>
      </c>
    </row>
    <row r="1254" spans="1:8">
      <c r="D1254" t="str">
        <f t="shared" si="95"/>
        <v/>
      </c>
      <c r="E1254" t="str">
        <f t="shared" si="96"/>
        <v/>
      </c>
      <c r="F1254" t="str">
        <f t="shared" si="97"/>
        <v/>
      </c>
      <c r="G1254" t="str">
        <f t="shared" si="98"/>
        <v/>
      </c>
      <c r="H1254" t="str">
        <f t="shared" si="99"/>
        <v/>
      </c>
    </row>
    <row r="1255" spans="1:8">
      <c r="C1255" t="s">
        <v>86</v>
      </c>
      <c r="D1255" t="str">
        <f t="shared" si="95"/>
        <v/>
      </c>
      <c r="E1255" t="str">
        <f t="shared" si="96"/>
        <v/>
      </c>
      <c r="F1255" t="str">
        <f t="shared" si="97"/>
        <v/>
      </c>
      <c r="G1255" t="str">
        <f t="shared" si="98"/>
        <v/>
      </c>
      <c r="H1255" t="str">
        <f t="shared" si="99"/>
        <v/>
      </c>
    </row>
    <row r="1256" spans="1:8">
      <c r="A1256" t="s">
        <v>76</v>
      </c>
      <c r="B1256" t="s">
        <v>131</v>
      </c>
      <c r="C1256" t="s">
        <v>678</v>
      </c>
      <c r="D1256" t="str">
        <f t="shared" si="95"/>
        <v>x</v>
      </c>
      <c r="E1256" t="str">
        <f t="shared" si="96"/>
        <v>New</v>
      </c>
      <c r="F1256" t="str">
        <f t="shared" si="97"/>
        <v>Sealed</v>
      </c>
      <c r="G1256" t="str">
        <f t="shared" si="98"/>
        <v>910033 Old Train Engine Shed</v>
      </c>
      <c r="H1256" t="str">
        <f t="shared" si="99"/>
        <v>(EUR 319.99)</v>
      </c>
    </row>
    <row r="1257" spans="1:8">
      <c r="A1257" t="s">
        <v>77</v>
      </c>
      <c r="B1257" t="s">
        <v>677</v>
      </c>
      <c r="C1257" t="s">
        <v>1796</v>
      </c>
      <c r="D1257" t="str">
        <f t="shared" si="95"/>
        <v/>
      </c>
      <c r="E1257" t="str">
        <f t="shared" si="96"/>
        <v/>
      </c>
      <c r="F1257" t="str">
        <f t="shared" si="97"/>
        <v/>
      </c>
      <c r="G1257" t="str">
        <f t="shared" si="98"/>
        <v/>
      </c>
      <c r="H1257" t="str">
        <f t="shared" si="99"/>
        <v/>
      </c>
    </row>
    <row r="1258" spans="1:8">
      <c r="B1258" t="s">
        <v>133</v>
      </c>
      <c r="C1258" t="s">
        <v>1930</v>
      </c>
      <c r="D1258" t="str">
        <f t="shared" si="95"/>
        <v/>
      </c>
      <c r="E1258" t="str">
        <f t="shared" si="96"/>
        <v/>
      </c>
      <c r="F1258" t="str">
        <f t="shared" si="97"/>
        <v/>
      </c>
      <c r="G1258" t="str">
        <f t="shared" si="98"/>
        <v/>
      </c>
      <c r="H1258" t="str">
        <f t="shared" si="99"/>
        <v/>
      </c>
    </row>
    <row r="1259" spans="1:8">
      <c r="B1259" t="s">
        <v>96</v>
      </c>
      <c r="C1259" t="s">
        <v>680</v>
      </c>
      <c r="D1259" t="str">
        <f t="shared" si="95"/>
        <v/>
      </c>
      <c r="E1259" t="str">
        <f t="shared" si="96"/>
        <v/>
      </c>
      <c r="F1259" t="str">
        <f t="shared" si="97"/>
        <v/>
      </c>
      <c r="G1259" t="str">
        <f t="shared" si="98"/>
        <v/>
      </c>
      <c r="H1259" t="str">
        <f t="shared" si="99"/>
        <v/>
      </c>
    </row>
    <row r="1260" spans="1:8">
      <c r="D1260" t="str">
        <f t="shared" si="95"/>
        <v/>
      </c>
      <c r="E1260" t="str">
        <f t="shared" si="96"/>
        <v/>
      </c>
      <c r="F1260" t="str">
        <f t="shared" si="97"/>
        <v/>
      </c>
      <c r="G1260" t="str">
        <f t="shared" si="98"/>
        <v/>
      </c>
      <c r="H1260" t="str">
        <f t="shared" si="99"/>
        <v/>
      </c>
    </row>
    <row r="1261" spans="1:8">
      <c r="D1261" t="str">
        <f t="shared" si="95"/>
        <v/>
      </c>
      <c r="E1261" t="str">
        <f t="shared" si="96"/>
        <v/>
      </c>
      <c r="F1261" t="str">
        <f t="shared" si="97"/>
        <v/>
      </c>
      <c r="G1261" t="str">
        <f t="shared" si="98"/>
        <v/>
      </c>
      <c r="H1261" t="str">
        <f t="shared" si="99"/>
        <v/>
      </c>
    </row>
    <row r="1262" spans="1:8">
      <c r="D1262" t="str">
        <f t="shared" si="95"/>
        <v/>
      </c>
      <c r="E1262" t="str">
        <f t="shared" si="96"/>
        <v/>
      </c>
      <c r="F1262" t="str">
        <f t="shared" si="97"/>
        <v/>
      </c>
      <c r="G1262" t="str">
        <f t="shared" si="98"/>
        <v/>
      </c>
      <c r="H1262" t="str">
        <f t="shared" si="99"/>
        <v/>
      </c>
    </row>
    <row r="1263" spans="1:8">
      <c r="C1263" t="s">
        <v>86</v>
      </c>
      <c r="D1263" t="str">
        <f t="shared" si="95"/>
        <v/>
      </c>
      <c r="E1263" t="str">
        <f t="shared" si="96"/>
        <v/>
      </c>
      <c r="F1263" t="str">
        <f t="shared" si="97"/>
        <v/>
      </c>
      <c r="G1263" t="str">
        <f t="shared" si="98"/>
        <v/>
      </c>
      <c r="H1263" t="str">
        <f t="shared" si="99"/>
        <v/>
      </c>
    </row>
    <row r="1264" spans="1:8">
      <c r="A1264" t="s">
        <v>76</v>
      </c>
      <c r="B1264" t="s">
        <v>131</v>
      </c>
      <c r="C1264" t="s">
        <v>681</v>
      </c>
      <c r="D1264" t="str">
        <f t="shared" si="95"/>
        <v>x</v>
      </c>
      <c r="E1264" t="str">
        <f t="shared" si="96"/>
        <v>New</v>
      </c>
      <c r="F1264" t="str">
        <f t="shared" si="97"/>
        <v>Sealed</v>
      </c>
      <c r="G1264" t="str">
        <f t="shared" si="98"/>
        <v>910033 Old Train Engine Shed</v>
      </c>
      <c r="H1264" t="str">
        <f t="shared" si="99"/>
        <v>(EUR 319.00)</v>
      </c>
    </row>
    <row r="1265" spans="1:8">
      <c r="A1265" t="s">
        <v>77</v>
      </c>
      <c r="B1265" t="s">
        <v>133</v>
      </c>
      <c r="C1265" t="s">
        <v>1826</v>
      </c>
      <c r="D1265" t="str">
        <f t="shared" si="95"/>
        <v/>
      </c>
      <c r="E1265" t="str">
        <f t="shared" si="96"/>
        <v/>
      </c>
      <c r="F1265" t="str">
        <f t="shared" si="97"/>
        <v/>
      </c>
      <c r="G1265" t="str">
        <f t="shared" si="98"/>
        <v/>
      </c>
      <c r="H1265" t="str">
        <f t="shared" si="99"/>
        <v/>
      </c>
    </row>
    <row r="1266" spans="1:8">
      <c r="B1266" t="s">
        <v>91</v>
      </c>
      <c r="C1266" t="s">
        <v>1931</v>
      </c>
      <c r="D1266" t="str">
        <f t="shared" si="95"/>
        <v/>
      </c>
      <c r="E1266" t="str">
        <f t="shared" si="96"/>
        <v/>
      </c>
      <c r="F1266" t="str">
        <f t="shared" si="97"/>
        <v/>
      </c>
      <c r="G1266" t="str">
        <f t="shared" si="98"/>
        <v/>
      </c>
      <c r="H1266" t="str">
        <f t="shared" si="99"/>
        <v/>
      </c>
    </row>
    <row r="1267" spans="1:8">
      <c r="C1267" t="s">
        <v>683</v>
      </c>
      <c r="D1267" t="str">
        <f t="shared" si="95"/>
        <v/>
      </c>
      <c r="E1267" t="str">
        <f t="shared" si="96"/>
        <v/>
      </c>
      <c r="F1267" t="str">
        <f t="shared" si="97"/>
        <v/>
      </c>
      <c r="G1267" t="str">
        <f t="shared" si="98"/>
        <v/>
      </c>
      <c r="H1267" t="str">
        <f t="shared" si="99"/>
        <v/>
      </c>
    </row>
    <row r="1268" spans="1:8">
      <c r="D1268" t="str">
        <f t="shared" si="95"/>
        <v/>
      </c>
      <c r="E1268" t="str">
        <f t="shared" si="96"/>
        <v/>
      </c>
      <c r="F1268" t="str">
        <f t="shared" si="97"/>
        <v/>
      </c>
      <c r="G1268" t="str">
        <f t="shared" si="98"/>
        <v/>
      </c>
      <c r="H1268" t="str">
        <f t="shared" si="99"/>
        <v/>
      </c>
    </row>
    <row r="1269" spans="1:8">
      <c r="D1269" t="str">
        <f t="shared" si="95"/>
        <v/>
      </c>
      <c r="E1269" t="str">
        <f t="shared" si="96"/>
        <v/>
      </c>
      <c r="F1269" t="str">
        <f t="shared" si="97"/>
        <v/>
      </c>
      <c r="G1269" t="str">
        <f t="shared" si="98"/>
        <v/>
      </c>
      <c r="H1269" t="str">
        <f t="shared" si="99"/>
        <v/>
      </c>
    </row>
    <row r="1270" spans="1:8">
      <c r="D1270" t="str">
        <f t="shared" si="95"/>
        <v/>
      </c>
      <c r="E1270" t="str">
        <f t="shared" si="96"/>
        <v/>
      </c>
      <c r="F1270" t="str">
        <f t="shared" si="97"/>
        <v/>
      </c>
      <c r="G1270" t="str">
        <f t="shared" si="98"/>
        <v/>
      </c>
      <c r="H1270" t="str">
        <f t="shared" si="99"/>
        <v/>
      </c>
    </row>
    <row r="1271" spans="1:8">
      <c r="C1271" t="s">
        <v>86</v>
      </c>
      <c r="D1271" t="str">
        <f t="shared" si="95"/>
        <v/>
      </c>
      <c r="E1271" t="str">
        <f t="shared" si="96"/>
        <v/>
      </c>
      <c r="F1271" t="str">
        <f t="shared" si="97"/>
        <v/>
      </c>
      <c r="G1271" t="str">
        <f t="shared" si="98"/>
        <v/>
      </c>
      <c r="H1271" t="str">
        <f t="shared" si="99"/>
        <v/>
      </c>
    </row>
    <row r="1272" spans="1:8">
      <c r="A1272" t="s">
        <v>117</v>
      </c>
      <c r="B1272" t="s">
        <v>684</v>
      </c>
      <c r="C1272" t="s">
        <v>688</v>
      </c>
      <c r="D1272" t="str">
        <f t="shared" si="95"/>
        <v>x</v>
      </c>
      <c r="E1272" t="str">
        <f t="shared" si="96"/>
        <v>Used</v>
      </c>
      <c r="F1272" t="str">
        <f t="shared" si="97"/>
        <v>Complete</v>
      </c>
      <c r="G1272" t="str">
        <f t="shared" si="98"/>
        <v>305 Fire Engine</v>
      </c>
      <c r="H1272" t="str">
        <f t="shared" si="99"/>
        <v>(GBP 275.00)</v>
      </c>
    </row>
    <row r="1273" spans="1:8">
      <c r="A1273" t="s">
        <v>87</v>
      </c>
      <c r="B1273" t="s">
        <v>685</v>
      </c>
      <c r="C1273" t="s">
        <v>1796</v>
      </c>
      <c r="D1273" t="str">
        <f t="shared" si="95"/>
        <v/>
      </c>
      <c r="E1273" t="str">
        <f t="shared" si="96"/>
        <v/>
      </c>
      <c r="F1273" t="str">
        <f t="shared" si="97"/>
        <v/>
      </c>
      <c r="G1273" t="str">
        <f t="shared" si="98"/>
        <v/>
      </c>
      <c r="H1273" t="str">
        <f t="shared" si="99"/>
        <v/>
      </c>
    </row>
    <row r="1274" spans="1:8">
      <c r="B1274" t="s">
        <v>686</v>
      </c>
      <c r="C1274" t="s">
        <v>1932</v>
      </c>
      <c r="D1274" t="str">
        <f t="shared" si="95"/>
        <v/>
      </c>
      <c r="E1274" t="str">
        <f t="shared" si="96"/>
        <v/>
      </c>
      <c r="F1274" t="str">
        <f t="shared" si="97"/>
        <v/>
      </c>
      <c r="G1274" t="str">
        <f t="shared" si="98"/>
        <v/>
      </c>
      <c r="H1274" t="str">
        <f t="shared" si="99"/>
        <v/>
      </c>
    </row>
    <row r="1275" spans="1:8">
      <c r="B1275" t="s">
        <v>687</v>
      </c>
      <c r="C1275" t="s">
        <v>690</v>
      </c>
      <c r="D1275" t="str">
        <f t="shared" si="95"/>
        <v/>
      </c>
      <c r="E1275" t="str">
        <f t="shared" si="96"/>
        <v/>
      </c>
      <c r="F1275" t="str">
        <f t="shared" si="97"/>
        <v/>
      </c>
      <c r="G1275" t="str">
        <f t="shared" si="98"/>
        <v/>
      </c>
      <c r="H1275" t="str">
        <f t="shared" si="99"/>
        <v/>
      </c>
    </row>
    <row r="1276" spans="1:8">
      <c r="D1276" t="str">
        <f t="shared" si="95"/>
        <v/>
      </c>
      <c r="E1276" t="str">
        <f t="shared" si="96"/>
        <v/>
      </c>
      <c r="F1276" t="str">
        <f t="shared" si="97"/>
        <v/>
      </c>
      <c r="G1276" t="str">
        <f t="shared" si="98"/>
        <v/>
      </c>
      <c r="H1276" t="str">
        <f t="shared" si="99"/>
        <v/>
      </c>
    </row>
    <row r="1277" spans="1:8">
      <c r="D1277" t="str">
        <f t="shared" si="95"/>
        <v/>
      </c>
      <c r="E1277" t="str">
        <f t="shared" si="96"/>
        <v/>
      </c>
      <c r="F1277" t="str">
        <f t="shared" si="97"/>
        <v/>
      </c>
      <c r="G1277" t="str">
        <f t="shared" si="98"/>
        <v/>
      </c>
      <c r="H1277" t="str">
        <f t="shared" si="99"/>
        <v/>
      </c>
    </row>
    <row r="1278" spans="1:8">
      <c r="D1278" t="str">
        <f t="shared" si="95"/>
        <v/>
      </c>
      <c r="E1278" t="str">
        <f t="shared" si="96"/>
        <v/>
      </c>
      <c r="F1278" t="str">
        <f t="shared" si="97"/>
        <v/>
      </c>
      <c r="G1278" t="str">
        <f t="shared" si="98"/>
        <v/>
      </c>
      <c r="H1278" t="str">
        <f t="shared" si="99"/>
        <v/>
      </c>
    </row>
    <row r="1279" spans="1:8">
      <c r="C1279" t="s">
        <v>86</v>
      </c>
      <c r="D1279" t="str">
        <f t="shared" si="95"/>
        <v/>
      </c>
      <c r="E1279" t="str">
        <f t="shared" si="96"/>
        <v/>
      </c>
      <c r="F1279" t="str">
        <f t="shared" si="97"/>
        <v/>
      </c>
      <c r="G1279" t="str">
        <f t="shared" si="98"/>
        <v/>
      </c>
      <c r="H1279" t="str">
        <f t="shared" si="99"/>
        <v/>
      </c>
    </row>
    <row r="1280" spans="1:8">
      <c r="A1280" t="s">
        <v>76</v>
      </c>
      <c r="B1280" t="s">
        <v>131</v>
      </c>
      <c r="C1280" t="s">
        <v>691</v>
      </c>
      <c r="D1280" t="str">
        <f t="shared" si="95"/>
        <v>x</v>
      </c>
      <c r="E1280" t="str">
        <f t="shared" si="96"/>
        <v>New</v>
      </c>
      <c r="F1280" t="str">
        <f t="shared" si="97"/>
        <v>Sealed</v>
      </c>
      <c r="G1280" t="str">
        <f t="shared" si="98"/>
        <v>910033 Old Train Engine Shed</v>
      </c>
      <c r="H1280" t="str">
        <f t="shared" si="99"/>
        <v>(EUR 315.00)</v>
      </c>
    </row>
    <row r="1281" spans="1:8">
      <c r="A1281" t="s">
        <v>77</v>
      </c>
      <c r="B1281" t="s">
        <v>133</v>
      </c>
      <c r="C1281" t="s">
        <v>1796</v>
      </c>
      <c r="D1281" t="str">
        <f t="shared" si="95"/>
        <v/>
      </c>
      <c r="E1281" t="str">
        <f t="shared" si="96"/>
        <v/>
      </c>
      <c r="F1281" t="str">
        <f t="shared" si="97"/>
        <v/>
      </c>
      <c r="G1281" t="str">
        <f t="shared" si="98"/>
        <v/>
      </c>
      <c r="H1281" t="str">
        <f t="shared" si="99"/>
        <v/>
      </c>
    </row>
    <row r="1282" spans="1:8">
      <c r="B1282" t="s">
        <v>508</v>
      </c>
      <c r="C1282" t="s">
        <v>1933</v>
      </c>
      <c r="D1282" t="str">
        <f t="shared" si="95"/>
        <v/>
      </c>
      <c r="E1282" t="str">
        <f t="shared" si="96"/>
        <v/>
      </c>
      <c r="F1282" t="str">
        <f t="shared" si="97"/>
        <v/>
      </c>
      <c r="G1282" t="str">
        <f t="shared" si="98"/>
        <v/>
      </c>
      <c r="H1282" t="str">
        <f t="shared" si="99"/>
        <v/>
      </c>
    </row>
    <row r="1283" spans="1:8">
      <c r="C1283" t="s">
        <v>693</v>
      </c>
      <c r="D1283" t="str">
        <f t="shared" ref="D1283:D1346" si="100">IF(AND(A1283&lt;&gt;"",A1284&lt;&gt;"",A1285=""),"x","")</f>
        <v/>
      </c>
      <c r="E1283" t="str">
        <f t="shared" ref="E1283:E1346" si="101">IF($D1283="x",A1283,"")</f>
        <v/>
      </c>
      <c r="F1283" t="str">
        <f t="shared" ref="F1283:F1346" si="102">IF($D1283="x",A1284,"")</f>
        <v/>
      </c>
      <c r="G1283" t="str">
        <f t="shared" ref="G1283:G1346" si="103">IF($D1283="x",B1283,"")</f>
        <v/>
      </c>
      <c r="H1283" t="str">
        <f t="shared" ref="H1283:H1346" si="104">IF($D1283="x",C1286,"")</f>
        <v/>
      </c>
    </row>
    <row r="1284" spans="1:8">
      <c r="D1284" t="str">
        <f t="shared" si="100"/>
        <v/>
      </c>
      <c r="E1284" t="str">
        <f t="shared" si="101"/>
        <v/>
      </c>
      <c r="F1284" t="str">
        <f t="shared" si="102"/>
        <v/>
      </c>
      <c r="G1284" t="str">
        <f t="shared" si="103"/>
        <v/>
      </c>
      <c r="H1284" t="str">
        <f t="shared" si="104"/>
        <v/>
      </c>
    </row>
    <row r="1285" spans="1:8">
      <c r="D1285" t="str">
        <f t="shared" si="100"/>
        <v/>
      </c>
      <c r="E1285" t="str">
        <f t="shared" si="101"/>
        <v/>
      </c>
      <c r="F1285" t="str">
        <f t="shared" si="102"/>
        <v/>
      </c>
      <c r="G1285" t="str">
        <f t="shared" si="103"/>
        <v/>
      </c>
      <c r="H1285" t="str">
        <f t="shared" si="104"/>
        <v/>
      </c>
    </row>
    <row r="1286" spans="1:8">
      <c r="D1286" t="str">
        <f t="shared" si="100"/>
        <v/>
      </c>
      <c r="E1286" t="str">
        <f t="shared" si="101"/>
        <v/>
      </c>
      <c r="F1286" t="str">
        <f t="shared" si="102"/>
        <v/>
      </c>
      <c r="G1286" t="str">
        <f t="shared" si="103"/>
        <v/>
      </c>
      <c r="H1286" t="str">
        <f t="shared" si="104"/>
        <v/>
      </c>
    </row>
    <row r="1287" spans="1:8">
      <c r="C1287" t="s">
        <v>86</v>
      </c>
      <c r="D1287" t="str">
        <f t="shared" si="100"/>
        <v/>
      </c>
      <c r="E1287" t="str">
        <f t="shared" si="101"/>
        <v/>
      </c>
      <c r="F1287" t="str">
        <f t="shared" si="102"/>
        <v/>
      </c>
      <c r="G1287" t="str">
        <f t="shared" si="103"/>
        <v/>
      </c>
      <c r="H1287" t="str">
        <f t="shared" si="104"/>
        <v/>
      </c>
    </row>
    <row r="1288" spans="1:8">
      <c r="A1288" t="s">
        <v>76</v>
      </c>
      <c r="B1288" t="s">
        <v>131</v>
      </c>
      <c r="C1288" t="s">
        <v>696</v>
      </c>
      <c r="D1288" t="str">
        <f t="shared" si="100"/>
        <v>x</v>
      </c>
      <c r="E1288" t="str">
        <f t="shared" si="101"/>
        <v>New</v>
      </c>
      <c r="F1288" t="str">
        <f t="shared" si="102"/>
        <v>Sealed</v>
      </c>
      <c r="G1288" t="str">
        <f t="shared" si="103"/>
        <v>910033 Old Train Engine Shed</v>
      </c>
      <c r="H1288" t="str">
        <f t="shared" si="104"/>
        <v>(EUR 315.00)</v>
      </c>
    </row>
    <row r="1289" spans="1:8">
      <c r="A1289" t="s">
        <v>77</v>
      </c>
      <c r="B1289" t="s">
        <v>694</v>
      </c>
      <c r="C1289" t="s">
        <v>1796</v>
      </c>
      <c r="D1289" t="str">
        <f t="shared" si="100"/>
        <v/>
      </c>
      <c r="E1289" t="str">
        <f t="shared" si="101"/>
        <v/>
      </c>
      <c r="F1289" t="str">
        <f t="shared" si="102"/>
        <v/>
      </c>
      <c r="G1289" t="str">
        <f t="shared" si="103"/>
        <v/>
      </c>
      <c r="H1289" t="str">
        <f t="shared" si="104"/>
        <v/>
      </c>
    </row>
    <row r="1290" spans="1:8">
      <c r="B1290" t="s">
        <v>133</v>
      </c>
      <c r="C1290" t="s">
        <v>1933</v>
      </c>
      <c r="D1290" t="str">
        <f t="shared" si="100"/>
        <v/>
      </c>
      <c r="E1290" t="str">
        <f t="shared" si="101"/>
        <v/>
      </c>
      <c r="F1290" t="str">
        <f t="shared" si="102"/>
        <v/>
      </c>
      <c r="G1290" t="str">
        <f t="shared" si="103"/>
        <v/>
      </c>
      <c r="H1290" t="str">
        <f t="shared" si="104"/>
        <v/>
      </c>
    </row>
    <row r="1291" spans="1:8">
      <c r="B1291" t="s">
        <v>695</v>
      </c>
      <c r="C1291" t="s">
        <v>693</v>
      </c>
      <c r="D1291" t="str">
        <f t="shared" si="100"/>
        <v/>
      </c>
      <c r="E1291" t="str">
        <f t="shared" si="101"/>
        <v/>
      </c>
      <c r="F1291" t="str">
        <f t="shared" si="102"/>
        <v/>
      </c>
      <c r="G1291" t="str">
        <f t="shared" si="103"/>
        <v/>
      </c>
      <c r="H1291" t="str">
        <f t="shared" si="104"/>
        <v/>
      </c>
    </row>
    <row r="1292" spans="1:8">
      <c r="D1292" t="str">
        <f t="shared" si="100"/>
        <v/>
      </c>
      <c r="E1292" t="str">
        <f t="shared" si="101"/>
        <v/>
      </c>
      <c r="F1292" t="str">
        <f t="shared" si="102"/>
        <v/>
      </c>
      <c r="G1292" t="str">
        <f t="shared" si="103"/>
        <v/>
      </c>
      <c r="H1292" t="str">
        <f t="shared" si="104"/>
        <v/>
      </c>
    </row>
    <row r="1293" spans="1:8">
      <c r="D1293" t="str">
        <f t="shared" si="100"/>
        <v/>
      </c>
      <c r="E1293" t="str">
        <f t="shared" si="101"/>
        <v/>
      </c>
      <c r="F1293" t="str">
        <f t="shared" si="102"/>
        <v/>
      </c>
      <c r="G1293" t="str">
        <f t="shared" si="103"/>
        <v/>
      </c>
      <c r="H1293" t="str">
        <f t="shared" si="104"/>
        <v/>
      </c>
    </row>
    <row r="1294" spans="1:8">
      <c r="D1294" t="str">
        <f t="shared" si="100"/>
        <v/>
      </c>
      <c r="E1294" t="str">
        <f t="shared" si="101"/>
        <v/>
      </c>
      <c r="F1294" t="str">
        <f t="shared" si="102"/>
        <v/>
      </c>
      <c r="G1294" t="str">
        <f t="shared" si="103"/>
        <v/>
      </c>
      <c r="H1294" t="str">
        <f t="shared" si="104"/>
        <v/>
      </c>
    </row>
    <row r="1295" spans="1:8">
      <c r="C1295" t="s">
        <v>86</v>
      </c>
      <c r="D1295" t="str">
        <f t="shared" si="100"/>
        <v/>
      </c>
      <c r="E1295" t="str">
        <f t="shared" si="101"/>
        <v/>
      </c>
      <c r="F1295" t="str">
        <f t="shared" si="102"/>
        <v/>
      </c>
      <c r="G1295" t="str">
        <f t="shared" si="103"/>
        <v/>
      </c>
      <c r="H1295" t="str">
        <f t="shared" si="104"/>
        <v/>
      </c>
    </row>
    <row r="1296" spans="1:8">
      <c r="A1296" t="s">
        <v>117</v>
      </c>
      <c r="B1296" t="s">
        <v>152</v>
      </c>
      <c r="C1296" t="s">
        <v>629</v>
      </c>
      <c r="D1296" t="str">
        <f t="shared" si="100"/>
        <v>x</v>
      </c>
      <c r="E1296" t="str">
        <f t="shared" si="101"/>
        <v>Used</v>
      </c>
      <c r="F1296" t="str">
        <f t="shared" si="102"/>
        <v>Complete</v>
      </c>
      <c r="G1296" t="str">
        <f t="shared" si="103"/>
        <v>10027 Train Engine Shed</v>
      </c>
      <c r="H1296" t="str">
        <f t="shared" si="104"/>
        <v>(EUR 314.95)</v>
      </c>
    </row>
    <row r="1297" spans="1:8">
      <c r="A1297" t="s">
        <v>87</v>
      </c>
      <c r="B1297" t="s">
        <v>697</v>
      </c>
      <c r="C1297" t="s">
        <v>1796</v>
      </c>
      <c r="D1297" t="str">
        <f t="shared" si="100"/>
        <v/>
      </c>
      <c r="E1297" t="str">
        <f t="shared" si="101"/>
        <v/>
      </c>
      <c r="F1297" t="str">
        <f t="shared" si="102"/>
        <v/>
      </c>
      <c r="G1297" t="str">
        <f t="shared" si="103"/>
        <v/>
      </c>
      <c r="H1297" t="str">
        <f t="shared" si="104"/>
        <v/>
      </c>
    </row>
    <row r="1298" spans="1:8">
      <c r="B1298" t="s">
        <v>154</v>
      </c>
      <c r="C1298" t="s">
        <v>1934</v>
      </c>
      <c r="D1298" t="str">
        <f t="shared" si="100"/>
        <v/>
      </c>
      <c r="E1298" t="str">
        <f t="shared" si="101"/>
        <v/>
      </c>
      <c r="F1298" t="str">
        <f t="shared" si="102"/>
        <v/>
      </c>
      <c r="G1298" t="str">
        <f t="shared" si="103"/>
        <v/>
      </c>
      <c r="H1298" t="str">
        <f t="shared" si="104"/>
        <v/>
      </c>
    </row>
    <row r="1299" spans="1:8">
      <c r="B1299" t="s">
        <v>150</v>
      </c>
      <c r="C1299" t="s">
        <v>699</v>
      </c>
      <c r="D1299" t="str">
        <f t="shared" si="100"/>
        <v/>
      </c>
      <c r="E1299" t="str">
        <f t="shared" si="101"/>
        <v/>
      </c>
      <c r="F1299" t="str">
        <f t="shared" si="102"/>
        <v/>
      </c>
      <c r="G1299" t="str">
        <f t="shared" si="103"/>
        <v/>
      </c>
      <c r="H1299" t="str">
        <f t="shared" si="104"/>
        <v/>
      </c>
    </row>
    <row r="1300" spans="1:8">
      <c r="D1300" t="str">
        <f t="shared" si="100"/>
        <v/>
      </c>
      <c r="E1300" t="str">
        <f t="shared" si="101"/>
        <v/>
      </c>
      <c r="F1300" t="str">
        <f t="shared" si="102"/>
        <v/>
      </c>
      <c r="G1300" t="str">
        <f t="shared" si="103"/>
        <v/>
      </c>
      <c r="H1300" t="str">
        <f t="shared" si="104"/>
        <v/>
      </c>
    </row>
    <row r="1301" spans="1:8">
      <c r="D1301" t="str">
        <f t="shared" si="100"/>
        <v/>
      </c>
      <c r="E1301" t="str">
        <f t="shared" si="101"/>
        <v/>
      </c>
      <c r="F1301" t="str">
        <f t="shared" si="102"/>
        <v/>
      </c>
      <c r="G1301" t="str">
        <f t="shared" si="103"/>
        <v/>
      </c>
      <c r="H1301" t="str">
        <f t="shared" si="104"/>
        <v/>
      </c>
    </row>
    <row r="1302" spans="1:8">
      <c r="D1302" t="str">
        <f t="shared" si="100"/>
        <v/>
      </c>
      <c r="E1302" t="str">
        <f t="shared" si="101"/>
        <v/>
      </c>
      <c r="F1302" t="str">
        <f t="shared" si="102"/>
        <v/>
      </c>
      <c r="G1302" t="str">
        <f t="shared" si="103"/>
        <v/>
      </c>
      <c r="H1302" t="str">
        <f t="shared" si="104"/>
        <v/>
      </c>
    </row>
    <row r="1303" spans="1:8">
      <c r="C1303" t="s">
        <v>86</v>
      </c>
      <c r="D1303" t="str">
        <f t="shared" si="100"/>
        <v/>
      </c>
      <c r="E1303" t="str">
        <f t="shared" si="101"/>
        <v/>
      </c>
      <c r="F1303" t="str">
        <f t="shared" si="102"/>
        <v/>
      </c>
      <c r="G1303" t="str">
        <f t="shared" si="103"/>
        <v/>
      </c>
      <c r="H1303" t="str">
        <f t="shared" si="104"/>
        <v/>
      </c>
    </row>
    <row r="1304" spans="1:8">
      <c r="A1304" t="s">
        <v>76</v>
      </c>
      <c r="B1304" t="s">
        <v>131</v>
      </c>
      <c r="C1304" t="s">
        <v>702</v>
      </c>
      <c r="D1304" t="str">
        <f t="shared" si="100"/>
        <v>x</v>
      </c>
      <c r="E1304" t="str">
        <f t="shared" si="101"/>
        <v>New</v>
      </c>
      <c r="F1304" t="str">
        <f t="shared" si="102"/>
        <v>Sealed</v>
      </c>
      <c r="G1304" t="str">
        <f t="shared" si="103"/>
        <v>910033 Old Train Engine Shed</v>
      </c>
      <c r="H1304" t="str">
        <f t="shared" si="104"/>
        <v>(NOK 3,399.00)</v>
      </c>
    </row>
    <row r="1305" spans="1:8">
      <c r="A1305" t="s">
        <v>77</v>
      </c>
      <c r="B1305" t="s">
        <v>700</v>
      </c>
      <c r="C1305" t="s">
        <v>1796</v>
      </c>
      <c r="D1305" t="str">
        <f t="shared" si="100"/>
        <v/>
      </c>
      <c r="E1305" t="str">
        <f t="shared" si="101"/>
        <v/>
      </c>
      <c r="F1305" t="str">
        <f t="shared" si="102"/>
        <v/>
      </c>
      <c r="G1305" t="str">
        <f t="shared" si="103"/>
        <v/>
      </c>
      <c r="H1305" t="str">
        <f t="shared" si="104"/>
        <v/>
      </c>
    </row>
    <row r="1306" spans="1:8">
      <c r="B1306" t="s">
        <v>133</v>
      </c>
      <c r="C1306" t="s">
        <v>1935</v>
      </c>
      <c r="D1306" t="str">
        <f t="shared" si="100"/>
        <v/>
      </c>
      <c r="E1306" t="str">
        <f t="shared" si="101"/>
        <v/>
      </c>
      <c r="F1306" t="str">
        <f t="shared" si="102"/>
        <v/>
      </c>
      <c r="G1306" t="str">
        <f t="shared" si="103"/>
        <v/>
      </c>
      <c r="H1306" t="str">
        <f t="shared" si="104"/>
        <v/>
      </c>
    </row>
    <row r="1307" spans="1:8">
      <c r="B1307" t="s">
        <v>701</v>
      </c>
      <c r="C1307" t="s">
        <v>704</v>
      </c>
      <c r="D1307" t="str">
        <f t="shared" si="100"/>
        <v/>
      </c>
      <c r="E1307" t="str">
        <f t="shared" si="101"/>
        <v/>
      </c>
      <c r="F1307" t="str">
        <f t="shared" si="102"/>
        <v/>
      </c>
      <c r="G1307" t="str">
        <f t="shared" si="103"/>
        <v/>
      </c>
      <c r="H1307" t="str">
        <f t="shared" si="104"/>
        <v/>
      </c>
    </row>
    <row r="1308" spans="1:8">
      <c r="D1308" t="str">
        <f t="shared" si="100"/>
        <v/>
      </c>
      <c r="E1308" t="str">
        <f t="shared" si="101"/>
        <v/>
      </c>
      <c r="F1308" t="str">
        <f t="shared" si="102"/>
        <v/>
      </c>
      <c r="G1308" t="str">
        <f t="shared" si="103"/>
        <v/>
      </c>
      <c r="H1308" t="str">
        <f t="shared" si="104"/>
        <v/>
      </c>
    </row>
    <row r="1309" spans="1:8">
      <c r="D1309" t="str">
        <f t="shared" si="100"/>
        <v/>
      </c>
      <c r="E1309" t="str">
        <f t="shared" si="101"/>
        <v/>
      </c>
      <c r="F1309" t="str">
        <f t="shared" si="102"/>
        <v/>
      </c>
      <c r="G1309" t="str">
        <f t="shared" si="103"/>
        <v/>
      </c>
      <c r="H1309" t="str">
        <f t="shared" si="104"/>
        <v/>
      </c>
    </row>
    <row r="1310" spans="1:8">
      <c r="D1310" t="str">
        <f t="shared" si="100"/>
        <v/>
      </c>
      <c r="E1310" t="str">
        <f t="shared" si="101"/>
        <v/>
      </c>
      <c r="F1310" t="str">
        <f t="shared" si="102"/>
        <v/>
      </c>
      <c r="G1310" t="str">
        <f t="shared" si="103"/>
        <v/>
      </c>
      <c r="H1310" t="str">
        <f t="shared" si="104"/>
        <v/>
      </c>
    </row>
    <row r="1311" spans="1:8">
      <c r="C1311" t="s">
        <v>86</v>
      </c>
      <c r="D1311" t="str">
        <f t="shared" si="100"/>
        <v/>
      </c>
      <c r="E1311" t="str">
        <f t="shared" si="101"/>
        <v/>
      </c>
      <c r="F1311" t="str">
        <f t="shared" si="102"/>
        <v/>
      </c>
      <c r="G1311" t="str">
        <f t="shared" si="103"/>
        <v/>
      </c>
      <c r="H1311" t="str">
        <f t="shared" si="104"/>
        <v/>
      </c>
    </row>
    <row r="1312" spans="1:8">
      <c r="A1312" t="s">
        <v>117</v>
      </c>
      <c r="B1312" t="s">
        <v>152</v>
      </c>
      <c r="C1312" t="s">
        <v>706</v>
      </c>
      <c r="D1312" t="str">
        <f t="shared" si="100"/>
        <v>x</v>
      </c>
      <c r="E1312" t="str">
        <f t="shared" si="101"/>
        <v>Used</v>
      </c>
      <c r="F1312" t="str">
        <f t="shared" si="102"/>
        <v>Complete</v>
      </c>
      <c r="G1312" t="str">
        <f t="shared" si="103"/>
        <v>10027 Train Engine Shed</v>
      </c>
      <c r="H1312" t="str">
        <f t="shared" si="104"/>
        <v>(US $365.00)</v>
      </c>
    </row>
    <row r="1313" spans="1:8">
      <c r="A1313" t="s">
        <v>87</v>
      </c>
      <c r="B1313" t="s">
        <v>705</v>
      </c>
      <c r="C1313" t="s">
        <v>1796</v>
      </c>
      <c r="D1313" t="str">
        <f t="shared" si="100"/>
        <v/>
      </c>
      <c r="E1313" t="str">
        <f t="shared" si="101"/>
        <v/>
      </c>
      <c r="F1313" t="str">
        <f t="shared" si="102"/>
        <v/>
      </c>
      <c r="G1313" t="str">
        <f t="shared" si="103"/>
        <v/>
      </c>
      <c r="H1313" t="str">
        <f t="shared" si="104"/>
        <v/>
      </c>
    </row>
    <row r="1314" spans="1:8">
      <c r="B1314" t="s">
        <v>154</v>
      </c>
      <c r="C1314" t="s">
        <v>1936</v>
      </c>
      <c r="D1314" t="str">
        <f t="shared" si="100"/>
        <v/>
      </c>
      <c r="E1314" t="str">
        <f t="shared" si="101"/>
        <v/>
      </c>
      <c r="F1314" t="str">
        <f t="shared" si="102"/>
        <v/>
      </c>
      <c r="G1314" t="str">
        <f t="shared" si="103"/>
        <v/>
      </c>
      <c r="H1314" t="str">
        <f t="shared" si="104"/>
        <v/>
      </c>
    </row>
    <row r="1315" spans="1:8">
      <c r="B1315" t="s">
        <v>338</v>
      </c>
      <c r="C1315" t="s">
        <v>708</v>
      </c>
      <c r="D1315" t="str">
        <f t="shared" si="100"/>
        <v/>
      </c>
      <c r="E1315" t="str">
        <f t="shared" si="101"/>
        <v/>
      </c>
      <c r="F1315" t="str">
        <f t="shared" si="102"/>
        <v/>
      </c>
      <c r="G1315" t="str">
        <f t="shared" si="103"/>
        <v/>
      </c>
      <c r="H1315" t="str">
        <f t="shared" si="104"/>
        <v/>
      </c>
    </row>
    <row r="1316" spans="1:8">
      <c r="D1316" t="str">
        <f t="shared" si="100"/>
        <v/>
      </c>
      <c r="E1316" t="str">
        <f t="shared" si="101"/>
        <v/>
      </c>
      <c r="F1316" t="str">
        <f t="shared" si="102"/>
        <v/>
      </c>
      <c r="G1316" t="str">
        <f t="shared" si="103"/>
        <v/>
      </c>
      <c r="H1316" t="str">
        <f t="shared" si="104"/>
        <v/>
      </c>
    </row>
    <row r="1317" spans="1:8">
      <c r="D1317" t="str">
        <f t="shared" si="100"/>
        <v/>
      </c>
      <c r="E1317" t="str">
        <f t="shared" si="101"/>
        <v/>
      </c>
      <c r="F1317" t="str">
        <f t="shared" si="102"/>
        <v/>
      </c>
      <c r="G1317" t="str">
        <f t="shared" si="103"/>
        <v/>
      </c>
      <c r="H1317" t="str">
        <f t="shared" si="104"/>
        <v/>
      </c>
    </row>
    <row r="1318" spans="1:8">
      <c r="D1318" t="str">
        <f t="shared" si="100"/>
        <v/>
      </c>
      <c r="E1318" t="str">
        <f t="shared" si="101"/>
        <v/>
      </c>
      <c r="F1318" t="str">
        <f t="shared" si="102"/>
        <v/>
      </c>
      <c r="G1318" t="str">
        <f t="shared" si="103"/>
        <v/>
      </c>
      <c r="H1318" t="str">
        <f t="shared" si="104"/>
        <v/>
      </c>
    </row>
    <row r="1319" spans="1:8">
      <c r="C1319" t="s">
        <v>86</v>
      </c>
      <c r="D1319" t="str">
        <f t="shared" si="100"/>
        <v/>
      </c>
      <c r="E1319" t="str">
        <f t="shared" si="101"/>
        <v/>
      </c>
      <c r="F1319" t="str">
        <f t="shared" si="102"/>
        <v/>
      </c>
      <c r="G1319" t="str">
        <f t="shared" si="103"/>
        <v/>
      </c>
      <c r="H1319" t="str">
        <f t="shared" si="104"/>
        <v/>
      </c>
    </row>
    <row r="1320" spans="1:8">
      <c r="A1320" t="s">
        <v>76</v>
      </c>
      <c r="B1320" t="s">
        <v>131</v>
      </c>
      <c r="C1320" t="s">
        <v>711</v>
      </c>
      <c r="D1320" t="str">
        <f t="shared" si="100"/>
        <v>x</v>
      </c>
      <c r="E1320" t="str">
        <f t="shared" si="101"/>
        <v>New</v>
      </c>
      <c r="F1320" t="str">
        <f t="shared" si="102"/>
        <v>Sealed</v>
      </c>
      <c r="G1320" t="str">
        <f t="shared" si="103"/>
        <v>910033 Old Train Engine Shed</v>
      </c>
      <c r="H1320" t="str">
        <f t="shared" si="104"/>
        <v>(US $364.95)</v>
      </c>
    </row>
    <row r="1321" spans="1:8">
      <c r="A1321" t="s">
        <v>77</v>
      </c>
      <c r="B1321" t="s">
        <v>709</v>
      </c>
      <c r="C1321" t="s">
        <v>1796</v>
      </c>
      <c r="D1321" t="str">
        <f t="shared" si="100"/>
        <v/>
      </c>
      <c r="E1321" t="str">
        <f t="shared" si="101"/>
        <v/>
      </c>
      <c r="F1321" t="str">
        <f t="shared" si="102"/>
        <v/>
      </c>
      <c r="G1321" t="str">
        <f t="shared" si="103"/>
        <v/>
      </c>
      <c r="H1321" t="str">
        <f t="shared" si="104"/>
        <v/>
      </c>
    </row>
    <row r="1322" spans="1:8">
      <c r="B1322" t="s">
        <v>133</v>
      </c>
      <c r="C1322" t="s">
        <v>1937</v>
      </c>
      <c r="D1322" t="str">
        <f t="shared" si="100"/>
        <v/>
      </c>
      <c r="E1322" t="str">
        <f t="shared" si="101"/>
        <v/>
      </c>
      <c r="F1322" t="str">
        <f t="shared" si="102"/>
        <v/>
      </c>
      <c r="G1322" t="str">
        <f t="shared" si="103"/>
        <v/>
      </c>
      <c r="H1322" t="str">
        <f t="shared" si="104"/>
        <v/>
      </c>
    </row>
    <row r="1323" spans="1:8">
      <c r="B1323" t="s">
        <v>710</v>
      </c>
      <c r="C1323" t="s">
        <v>713</v>
      </c>
      <c r="D1323" t="str">
        <f t="shared" si="100"/>
        <v/>
      </c>
      <c r="E1323" t="str">
        <f t="shared" si="101"/>
        <v/>
      </c>
      <c r="F1323" t="str">
        <f t="shared" si="102"/>
        <v/>
      </c>
      <c r="G1323" t="str">
        <f t="shared" si="103"/>
        <v/>
      </c>
      <c r="H1323" t="str">
        <f t="shared" si="104"/>
        <v/>
      </c>
    </row>
    <row r="1324" spans="1:8">
      <c r="D1324" t="str">
        <f t="shared" si="100"/>
        <v/>
      </c>
      <c r="E1324" t="str">
        <f t="shared" si="101"/>
        <v/>
      </c>
      <c r="F1324" t="str">
        <f t="shared" si="102"/>
        <v/>
      </c>
      <c r="G1324" t="str">
        <f t="shared" si="103"/>
        <v/>
      </c>
      <c r="H1324" t="str">
        <f t="shared" si="104"/>
        <v/>
      </c>
    </row>
    <row r="1325" spans="1:8">
      <c r="D1325" t="str">
        <f t="shared" si="100"/>
        <v/>
      </c>
      <c r="E1325" t="str">
        <f t="shared" si="101"/>
        <v/>
      </c>
      <c r="F1325" t="str">
        <f t="shared" si="102"/>
        <v/>
      </c>
      <c r="G1325" t="str">
        <f t="shared" si="103"/>
        <v/>
      </c>
      <c r="H1325" t="str">
        <f t="shared" si="104"/>
        <v/>
      </c>
    </row>
    <row r="1326" spans="1:8">
      <c r="D1326" t="str">
        <f t="shared" si="100"/>
        <v/>
      </c>
      <c r="E1326" t="str">
        <f t="shared" si="101"/>
        <v/>
      </c>
      <c r="F1326" t="str">
        <f t="shared" si="102"/>
        <v/>
      </c>
      <c r="G1326" t="str">
        <f t="shared" si="103"/>
        <v/>
      </c>
      <c r="H1326" t="str">
        <f t="shared" si="104"/>
        <v/>
      </c>
    </row>
    <row r="1327" spans="1:8">
      <c r="C1327" t="s">
        <v>86</v>
      </c>
      <c r="D1327" t="str">
        <f t="shared" si="100"/>
        <v/>
      </c>
      <c r="E1327" t="str">
        <f t="shared" si="101"/>
        <v/>
      </c>
      <c r="F1327" t="str">
        <f t="shared" si="102"/>
        <v/>
      </c>
      <c r="G1327" t="str">
        <f t="shared" si="103"/>
        <v/>
      </c>
      <c r="H1327" t="str">
        <f t="shared" si="104"/>
        <v/>
      </c>
    </row>
    <row r="1328" spans="1:8">
      <c r="A1328" t="s">
        <v>76</v>
      </c>
      <c r="B1328" t="s">
        <v>131</v>
      </c>
      <c r="C1328" t="s">
        <v>714</v>
      </c>
      <c r="D1328" t="str">
        <f t="shared" si="100"/>
        <v>x</v>
      </c>
      <c r="E1328" t="str">
        <f t="shared" si="101"/>
        <v>New</v>
      </c>
      <c r="F1328" t="str">
        <f t="shared" si="102"/>
        <v>Sealed</v>
      </c>
      <c r="G1328" t="str">
        <f t="shared" si="103"/>
        <v>910033 Old Train Engine Shed</v>
      </c>
      <c r="H1328" t="str">
        <f t="shared" si="104"/>
        <v>(CA $500.00)</v>
      </c>
    </row>
    <row r="1329" spans="1:8">
      <c r="A1329" t="s">
        <v>77</v>
      </c>
      <c r="B1329" t="s">
        <v>133</v>
      </c>
      <c r="C1329" t="s">
        <v>1796</v>
      </c>
      <c r="D1329" t="str">
        <f t="shared" si="100"/>
        <v/>
      </c>
      <c r="E1329" t="str">
        <f t="shared" si="101"/>
        <v/>
      </c>
      <c r="F1329" t="str">
        <f t="shared" si="102"/>
        <v/>
      </c>
      <c r="G1329" t="str">
        <f t="shared" si="103"/>
        <v/>
      </c>
      <c r="H1329" t="str">
        <f t="shared" si="104"/>
        <v/>
      </c>
    </row>
    <row r="1330" spans="1:8">
      <c r="B1330" t="s">
        <v>390</v>
      </c>
      <c r="C1330" t="s">
        <v>1938</v>
      </c>
      <c r="D1330" t="str">
        <f t="shared" si="100"/>
        <v/>
      </c>
      <c r="E1330" t="str">
        <f t="shared" si="101"/>
        <v/>
      </c>
      <c r="F1330" t="str">
        <f t="shared" si="102"/>
        <v/>
      </c>
      <c r="G1330" t="str">
        <f t="shared" si="103"/>
        <v/>
      </c>
      <c r="H1330" t="str">
        <f t="shared" si="104"/>
        <v/>
      </c>
    </row>
    <row r="1331" spans="1:8">
      <c r="C1331" t="s">
        <v>716</v>
      </c>
      <c r="D1331" t="str">
        <f t="shared" si="100"/>
        <v/>
      </c>
      <c r="E1331" t="str">
        <f t="shared" si="101"/>
        <v/>
      </c>
      <c r="F1331" t="str">
        <f t="shared" si="102"/>
        <v/>
      </c>
      <c r="G1331" t="str">
        <f t="shared" si="103"/>
        <v/>
      </c>
      <c r="H1331" t="str">
        <f t="shared" si="104"/>
        <v/>
      </c>
    </row>
    <row r="1332" spans="1:8">
      <c r="D1332" t="str">
        <f t="shared" si="100"/>
        <v/>
      </c>
      <c r="E1332" t="str">
        <f t="shared" si="101"/>
        <v/>
      </c>
      <c r="F1332" t="str">
        <f t="shared" si="102"/>
        <v/>
      </c>
      <c r="G1332" t="str">
        <f t="shared" si="103"/>
        <v/>
      </c>
      <c r="H1332" t="str">
        <f t="shared" si="104"/>
        <v/>
      </c>
    </row>
    <row r="1333" spans="1:8">
      <c r="D1333" t="str">
        <f t="shared" si="100"/>
        <v/>
      </c>
      <c r="E1333" t="str">
        <f t="shared" si="101"/>
        <v/>
      </c>
      <c r="F1333" t="str">
        <f t="shared" si="102"/>
        <v/>
      </c>
      <c r="G1333" t="str">
        <f t="shared" si="103"/>
        <v/>
      </c>
      <c r="H1333" t="str">
        <f t="shared" si="104"/>
        <v/>
      </c>
    </row>
    <row r="1334" spans="1:8">
      <c r="D1334" t="str">
        <f t="shared" si="100"/>
        <v/>
      </c>
      <c r="E1334" t="str">
        <f t="shared" si="101"/>
        <v/>
      </c>
      <c r="F1334" t="str">
        <f t="shared" si="102"/>
        <v/>
      </c>
      <c r="G1334" t="str">
        <f t="shared" si="103"/>
        <v/>
      </c>
      <c r="H1334" t="str">
        <f t="shared" si="104"/>
        <v/>
      </c>
    </row>
    <row r="1335" spans="1:8">
      <c r="C1335" t="s">
        <v>86</v>
      </c>
      <c r="D1335" t="str">
        <f t="shared" si="100"/>
        <v/>
      </c>
      <c r="E1335" t="str">
        <f t="shared" si="101"/>
        <v/>
      </c>
      <c r="F1335" t="str">
        <f t="shared" si="102"/>
        <v/>
      </c>
      <c r="G1335" t="str">
        <f t="shared" si="103"/>
        <v/>
      </c>
      <c r="H1335" t="str">
        <f t="shared" si="104"/>
        <v/>
      </c>
    </row>
    <row r="1336" spans="1:8">
      <c r="A1336" t="s">
        <v>76</v>
      </c>
      <c r="B1336" t="s">
        <v>131</v>
      </c>
      <c r="C1336" t="s">
        <v>718</v>
      </c>
      <c r="D1336" t="str">
        <f t="shared" si="100"/>
        <v>x</v>
      </c>
      <c r="E1336" t="str">
        <f t="shared" si="101"/>
        <v>New</v>
      </c>
      <c r="F1336" t="str">
        <f t="shared" si="102"/>
        <v>Complete</v>
      </c>
      <c r="G1336" t="str">
        <f t="shared" si="103"/>
        <v>910033 Old Train Engine Shed</v>
      </c>
      <c r="H1336" t="str">
        <f t="shared" si="104"/>
        <v>(CA $499.00)</v>
      </c>
    </row>
    <row r="1337" spans="1:8">
      <c r="A1337" t="s">
        <v>87</v>
      </c>
      <c r="B1337" t="s">
        <v>717</v>
      </c>
      <c r="C1337" t="s">
        <v>1796</v>
      </c>
      <c r="D1337" t="str">
        <f t="shared" si="100"/>
        <v/>
      </c>
      <c r="E1337" t="str">
        <f t="shared" si="101"/>
        <v/>
      </c>
      <c r="F1337" t="str">
        <f t="shared" si="102"/>
        <v/>
      </c>
      <c r="G1337" t="str">
        <f t="shared" si="103"/>
        <v/>
      </c>
      <c r="H1337" t="str">
        <f t="shared" si="104"/>
        <v/>
      </c>
    </row>
    <row r="1338" spans="1:8">
      <c r="B1338" t="s">
        <v>133</v>
      </c>
      <c r="C1338" t="s">
        <v>1939</v>
      </c>
      <c r="D1338" t="str">
        <f t="shared" si="100"/>
        <v/>
      </c>
      <c r="E1338" t="str">
        <f t="shared" si="101"/>
        <v/>
      </c>
      <c r="F1338" t="str">
        <f t="shared" si="102"/>
        <v/>
      </c>
      <c r="G1338" t="str">
        <f t="shared" si="103"/>
        <v/>
      </c>
      <c r="H1338" t="str">
        <f t="shared" si="104"/>
        <v/>
      </c>
    </row>
    <row r="1339" spans="1:8">
      <c r="B1339" t="s">
        <v>390</v>
      </c>
      <c r="C1339" t="s">
        <v>720</v>
      </c>
      <c r="D1339" t="str">
        <f t="shared" si="100"/>
        <v/>
      </c>
      <c r="E1339" t="str">
        <f t="shared" si="101"/>
        <v/>
      </c>
      <c r="F1339" t="str">
        <f t="shared" si="102"/>
        <v/>
      </c>
      <c r="G1339" t="str">
        <f t="shared" si="103"/>
        <v/>
      </c>
      <c r="H1339" t="str">
        <f t="shared" si="104"/>
        <v/>
      </c>
    </row>
    <row r="1340" spans="1:8">
      <c r="D1340" t="str">
        <f t="shared" si="100"/>
        <v/>
      </c>
      <c r="E1340" t="str">
        <f t="shared" si="101"/>
        <v/>
      </c>
      <c r="F1340" t="str">
        <f t="shared" si="102"/>
        <v/>
      </c>
      <c r="G1340" t="str">
        <f t="shared" si="103"/>
        <v/>
      </c>
      <c r="H1340" t="str">
        <f t="shared" si="104"/>
        <v/>
      </c>
    </row>
    <row r="1341" spans="1:8">
      <c r="D1341" t="str">
        <f t="shared" si="100"/>
        <v/>
      </c>
      <c r="E1341" t="str">
        <f t="shared" si="101"/>
        <v/>
      </c>
      <c r="F1341" t="str">
        <f t="shared" si="102"/>
        <v/>
      </c>
      <c r="G1341" t="str">
        <f t="shared" si="103"/>
        <v/>
      </c>
      <c r="H1341" t="str">
        <f t="shared" si="104"/>
        <v/>
      </c>
    </row>
    <row r="1342" spans="1:8">
      <c r="D1342" t="str">
        <f t="shared" si="100"/>
        <v/>
      </c>
      <c r="E1342" t="str">
        <f t="shared" si="101"/>
        <v/>
      </c>
      <c r="F1342" t="str">
        <f t="shared" si="102"/>
        <v/>
      </c>
      <c r="G1342" t="str">
        <f t="shared" si="103"/>
        <v/>
      </c>
      <c r="H1342" t="str">
        <f t="shared" si="104"/>
        <v/>
      </c>
    </row>
    <row r="1343" spans="1:8">
      <c r="C1343" t="s">
        <v>86</v>
      </c>
      <c r="D1343" t="str">
        <f t="shared" si="100"/>
        <v/>
      </c>
      <c r="E1343" t="str">
        <f t="shared" si="101"/>
        <v/>
      </c>
      <c r="F1343" t="str">
        <f t="shared" si="102"/>
        <v/>
      </c>
      <c r="G1343" t="str">
        <f t="shared" si="103"/>
        <v/>
      </c>
      <c r="H1343" t="str">
        <f t="shared" si="104"/>
        <v/>
      </c>
    </row>
    <row r="1344" spans="1:8">
      <c r="A1344" t="s">
        <v>76</v>
      </c>
      <c r="B1344" t="s">
        <v>131</v>
      </c>
      <c r="C1344" t="s">
        <v>723</v>
      </c>
      <c r="D1344" t="str">
        <f t="shared" si="100"/>
        <v/>
      </c>
      <c r="E1344" t="str">
        <f t="shared" si="101"/>
        <v/>
      </c>
      <c r="F1344" t="str">
        <f t="shared" si="102"/>
        <v/>
      </c>
      <c r="G1344" t="str">
        <f t="shared" si="103"/>
        <v/>
      </c>
      <c r="H1344" t="str">
        <f t="shared" si="104"/>
        <v/>
      </c>
    </row>
    <row r="1345" spans="1:8">
      <c r="B1345" t="s">
        <v>721</v>
      </c>
      <c r="C1345" t="s">
        <v>1826</v>
      </c>
      <c r="D1345" t="str">
        <f t="shared" si="100"/>
        <v/>
      </c>
      <c r="E1345" t="str">
        <f t="shared" si="101"/>
        <v/>
      </c>
      <c r="F1345" t="str">
        <f t="shared" si="102"/>
        <v/>
      </c>
      <c r="G1345" t="str">
        <f t="shared" si="103"/>
        <v/>
      </c>
      <c r="H1345" t="str">
        <f t="shared" si="104"/>
        <v/>
      </c>
    </row>
    <row r="1346" spans="1:8">
      <c r="B1346" t="s">
        <v>133</v>
      </c>
      <c r="C1346" t="s">
        <v>1940</v>
      </c>
      <c r="D1346" t="str">
        <f t="shared" si="100"/>
        <v/>
      </c>
      <c r="E1346" t="str">
        <f t="shared" si="101"/>
        <v/>
      </c>
      <c r="F1346" t="str">
        <f t="shared" si="102"/>
        <v/>
      </c>
      <c r="G1346" t="str">
        <f t="shared" si="103"/>
        <v/>
      </c>
      <c r="H1346" t="str">
        <f t="shared" si="104"/>
        <v/>
      </c>
    </row>
    <row r="1347" spans="1:8">
      <c r="B1347" t="s">
        <v>722</v>
      </c>
      <c r="C1347" t="s">
        <v>725</v>
      </c>
      <c r="D1347" t="str">
        <f t="shared" ref="D1347:D1410" si="105">IF(AND(A1347&lt;&gt;"",A1348&lt;&gt;"",A1349=""),"x","")</f>
        <v/>
      </c>
      <c r="E1347" t="str">
        <f t="shared" ref="E1347:E1410" si="106">IF($D1347="x",A1347,"")</f>
        <v/>
      </c>
      <c r="F1347" t="str">
        <f t="shared" ref="F1347:F1410" si="107">IF($D1347="x",A1348,"")</f>
        <v/>
      </c>
      <c r="G1347" t="str">
        <f t="shared" ref="G1347:G1410" si="108">IF($D1347="x",B1347,"")</f>
        <v/>
      </c>
      <c r="H1347" t="str">
        <f t="shared" ref="H1347:H1410" si="109">IF($D1347="x",C1350,"")</f>
        <v/>
      </c>
    </row>
    <row r="1348" spans="1:8">
      <c r="D1348" t="str">
        <f t="shared" si="105"/>
        <v/>
      </c>
      <c r="E1348" t="str">
        <f t="shared" si="106"/>
        <v/>
      </c>
      <c r="F1348" t="str">
        <f t="shared" si="107"/>
        <v/>
      </c>
      <c r="G1348" t="str">
        <f t="shared" si="108"/>
        <v/>
      </c>
      <c r="H1348" t="str">
        <f t="shared" si="109"/>
        <v/>
      </c>
    </row>
    <row r="1349" spans="1:8">
      <c r="D1349" t="str">
        <f t="shared" si="105"/>
        <v/>
      </c>
      <c r="E1349" t="str">
        <f t="shared" si="106"/>
        <v/>
      </c>
      <c r="F1349" t="str">
        <f t="shared" si="107"/>
        <v/>
      </c>
      <c r="G1349" t="str">
        <f t="shared" si="108"/>
        <v/>
      </c>
      <c r="H1349" t="str">
        <f t="shared" si="109"/>
        <v/>
      </c>
    </row>
    <row r="1350" spans="1:8">
      <c r="D1350" t="str">
        <f t="shared" si="105"/>
        <v/>
      </c>
      <c r="E1350" t="str">
        <f t="shared" si="106"/>
        <v/>
      </c>
      <c r="F1350" t="str">
        <f t="shared" si="107"/>
        <v/>
      </c>
      <c r="G1350" t="str">
        <f t="shared" si="108"/>
        <v/>
      </c>
      <c r="H1350" t="str">
        <f t="shared" si="109"/>
        <v/>
      </c>
    </row>
    <row r="1351" spans="1:8">
      <c r="C1351" t="s">
        <v>86</v>
      </c>
      <c r="D1351" t="str">
        <f t="shared" si="105"/>
        <v/>
      </c>
      <c r="E1351" t="str">
        <f t="shared" si="106"/>
        <v/>
      </c>
      <c r="F1351" t="str">
        <f t="shared" si="107"/>
        <v/>
      </c>
      <c r="G1351" t="str">
        <f t="shared" si="108"/>
        <v/>
      </c>
      <c r="H1351" t="str">
        <f t="shared" si="109"/>
        <v/>
      </c>
    </row>
    <row r="1352" spans="1:8">
      <c r="A1352" t="s">
        <v>76</v>
      </c>
      <c r="B1352" t="s">
        <v>131</v>
      </c>
      <c r="C1352" t="s">
        <v>727</v>
      </c>
      <c r="D1352" t="str">
        <f t="shared" si="105"/>
        <v>x</v>
      </c>
      <c r="E1352" t="str">
        <f t="shared" si="106"/>
        <v>New</v>
      </c>
      <c r="F1352" t="str">
        <f t="shared" si="107"/>
        <v>Sealed</v>
      </c>
      <c r="G1352" t="str">
        <f t="shared" si="108"/>
        <v>910033 Old Train Engine Shed</v>
      </c>
      <c r="H1352" t="str">
        <f t="shared" si="109"/>
        <v>(EUR 310.00)</v>
      </c>
    </row>
    <row r="1353" spans="1:8">
      <c r="A1353" t="s">
        <v>77</v>
      </c>
      <c r="B1353" t="s">
        <v>726</v>
      </c>
      <c r="C1353" t="s">
        <v>1826</v>
      </c>
      <c r="D1353" t="str">
        <f t="shared" si="105"/>
        <v/>
      </c>
      <c r="E1353" t="str">
        <f t="shared" si="106"/>
        <v/>
      </c>
      <c r="F1353" t="str">
        <f t="shared" si="107"/>
        <v/>
      </c>
      <c r="G1353" t="str">
        <f t="shared" si="108"/>
        <v/>
      </c>
      <c r="H1353" t="str">
        <f t="shared" si="109"/>
        <v/>
      </c>
    </row>
    <row r="1354" spans="1:8">
      <c r="B1354" t="s">
        <v>133</v>
      </c>
      <c r="C1354" t="s">
        <v>1940</v>
      </c>
      <c r="D1354" t="str">
        <f t="shared" si="105"/>
        <v/>
      </c>
      <c r="E1354" t="str">
        <f t="shared" si="106"/>
        <v/>
      </c>
      <c r="F1354" t="str">
        <f t="shared" si="107"/>
        <v/>
      </c>
      <c r="G1354" t="str">
        <f t="shared" si="108"/>
        <v/>
      </c>
      <c r="H1354" t="str">
        <f t="shared" si="109"/>
        <v/>
      </c>
    </row>
    <row r="1355" spans="1:8">
      <c r="B1355" t="s">
        <v>161</v>
      </c>
      <c r="C1355" t="s">
        <v>725</v>
      </c>
      <c r="D1355" t="str">
        <f t="shared" si="105"/>
        <v/>
      </c>
      <c r="E1355" t="str">
        <f t="shared" si="106"/>
        <v/>
      </c>
      <c r="F1355" t="str">
        <f t="shared" si="107"/>
        <v/>
      </c>
      <c r="G1355" t="str">
        <f t="shared" si="108"/>
        <v/>
      </c>
      <c r="H1355" t="str">
        <f t="shared" si="109"/>
        <v/>
      </c>
    </row>
    <row r="1356" spans="1:8">
      <c r="D1356" t="str">
        <f t="shared" si="105"/>
        <v/>
      </c>
      <c r="E1356" t="str">
        <f t="shared" si="106"/>
        <v/>
      </c>
      <c r="F1356" t="str">
        <f t="shared" si="107"/>
        <v/>
      </c>
      <c r="G1356" t="str">
        <f t="shared" si="108"/>
        <v/>
      </c>
      <c r="H1356" t="str">
        <f t="shared" si="109"/>
        <v/>
      </c>
    </row>
    <row r="1357" spans="1:8">
      <c r="D1357" t="str">
        <f t="shared" si="105"/>
        <v/>
      </c>
      <c r="E1357" t="str">
        <f t="shared" si="106"/>
        <v/>
      </c>
      <c r="F1357" t="str">
        <f t="shared" si="107"/>
        <v/>
      </c>
      <c r="G1357" t="str">
        <f t="shared" si="108"/>
        <v/>
      </c>
      <c r="H1357" t="str">
        <f t="shared" si="109"/>
        <v/>
      </c>
    </row>
    <row r="1358" spans="1:8">
      <c r="D1358" t="str">
        <f t="shared" si="105"/>
        <v/>
      </c>
      <c r="E1358" t="str">
        <f t="shared" si="106"/>
        <v/>
      </c>
      <c r="F1358" t="str">
        <f t="shared" si="107"/>
        <v/>
      </c>
      <c r="G1358" t="str">
        <f t="shared" si="108"/>
        <v/>
      </c>
      <c r="H1358" t="str">
        <f t="shared" si="109"/>
        <v/>
      </c>
    </row>
    <row r="1359" spans="1:8">
      <c r="C1359" t="s">
        <v>86</v>
      </c>
      <c r="D1359" t="str">
        <f t="shared" si="105"/>
        <v/>
      </c>
      <c r="E1359" t="str">
        <f t="shared" si="106"/>
        <v/>
      </c>
      <c r="F1359" t="str">
        <f t="shared" si="107"/>
        <v/>
      </c>
      <c r="G1359" t="str">
        <f t="shared" si="108"/>
        <v/>
      </c>
      <c r="H1359" t="str">
        <f t="shared" si="109"/>
        <v/>
      </c>
    </row>
    <row r="1360" spans="1:8">
      <c r="A1360" t="s">
        <v>76</v>
      </c>
      <c r="B1360" t="s">
        <v>131</v>
      </c>
      <c r="C1360" t="s">
        <v>729</v>
      </c>
      <c r="D1360" t="str">
        <f t="shared" si="105"/>
        <v>x</v>
      </c>
      <c r="E1360" t="str">
        <f t="shared" si="106"/>
        <v>New</v>
      </c>
      <c r="F1360" t="str">
        <f t="shared" si="107"/>
        <v>Sealed</v>
      </c>
      <c r="G1360" t="str">
        <f t="shared" si="108"/>
        <v>910033 Old Train Engine Shed</v>
      </c>
      <c r="H1360" t="str">
        <f t="shared" si="109"/>
        <v>(EUR 309.99)</v>
      </c>
    </row>
    <row r="1361" spans="1:8">
      <c r="A1361" t="s">
        <v>77</v>
      </c>
      <c r="B1361" t="s">
        <v>133</v>
      </c>
      <c r="C1361" t="s">
        <v>1796</v>
      </c>
      <c r="D1361" t="str">
        <f t="shared" si="105"/>
        <v/>
      </c>
      <c r="E1361" t="str">
        <f t="shared" si="106"/>
        <v/>
      </c>
      <c r="F1361" t="str">
        <f t="shared" si="107"/>
        <v/>
      </c>
      <c r="G1361" t="str">
        <f t="shared" si="108"/>
        <v/>
      </c>
      <c r="H1361" t="str">
        <f t="shared" si="109"/>
        <v/>
      </c>
    </row>
    <row r="1362" spans="1:8">
      <c r="B1362" t="s">
        <v>728</v>
      </c>
      <c r="C1362" t="s">
        <v>1941</v>
      </c>
      <c r="D1362" t="str">
        <f t="shared" si="105"/>
        <v/>
      </c>
      <c r="E1362" t="str">
        <f t="shared" si="106"/>
        <v/>
      </c>
      <c r="F1362" t="str">
        <f t="shared" si="107"/>
        <v/>
      </c>
      <c r="G1362" t="str">
        <f t="shared" si="108"/>
        <v/>
      </c>
      <c r="H1362" t="str">
        <f t="shared" si="109"/>
        <v/>
      </c>
    </row>
    <row r="1363" spans="1:8">
      <c r="C1363" t="s">
        <v>731</v>
      </c>
      <c r="D1363" t="str">
        <f t="shared" si="105"/>
        <v/>
      </c>
      <c r="E1363" t="str">
        <f t="shared" si="106"/>
        <v/>
      </c>
      <c r="F1363" t="str">
        <f t="shared" si="107"/>
        <v/>
      </c>
      <c r="G1363" t="str">
        <f t="shared" si="108"/>
        <v/>
      </c>
      <c r="H1363" t="str">
        <f t="shared" si="109"/>
        <v/>
      </c>
    </row>
    <row r="1364" spans="1:8">
      <c r="D1364" t="str">
        <f t="shared" si="105"/>
        <v/>
      </c>
      <c r="E1364" t="str">
        <f t="shared" si="106"/>
        <v/>
      </c>
      <c r="F1364" t="str">
        <f t="shared" si="107"/>
        <v/>
      </c>
      <c r="G1364" t="str">
        <f t="shared" si="108"/>
        <v/>
      </c>
      <c r="H1364" t="str">
        <f t="shared" si="109"/>
        <v/>
      </c>
    </row>
    <row r="1365" spans="1:8">
      <c r="D1365" t="str">
        <f t="shared" si="105"/>
        <v/>
      </c>
      <c r="E1365" t="str">
        <f t="shared" si="106"/>
        <v/>
      </c>
      <c r="F1365" t="str">
        <f t="shared" si="107"/>
        <v/>
      </c>
      <c r="G1365" t="str">
        <f t="shared" si="108"/>
        <v/>
      </c>
      <c r="H1365" t="str">
        <f t="shared" si="109"/>
        <v/>
      </c>
    </row>
    <row r="1366" spans="1:8">
      <c r="D1366" t="str">
        <f t="shared" si="105"/>
        <v/>
      </c>
      <c r="E1366" t="str">
        <f t="shared" si="106"/>
        <v/>
      </c>
      <c r="F1366" t="str">
        <f t="shared" si="107"/>
        <v/>
      </c>
      <c r="G1366" t="str">
        <f t="shared" si="108"/>
        <v/>
      </c>
      <c r="H1366" t="str">
        <f t="shared" si="109"/>
        <v/>
      </c>
    </row>
    <row r="1367" spans="1:8">
      <c r="C1367" t="s">
        <v>86</v>
      </c>
      <c r="D1367" t="str">
        <f t="shared" si="105"/>
        <v/>
      </c>
      <c r="E1367" t="str">
        <f t="shared" si="106"/>
        <v/>
      </c>
      <c r="F1367" t="str">
        <f t="shared" si="107"/>
        <v/>
      </c>
      <c r="G1367" t="str">
        <f t="shared" si="108"/>
        <v/>
      </c>
      <c r="H1367" t="str">
        <f t="shared" si="109"/>
        <v/>
      </c>
    </row>
    <row r="1368" spans="1:8">
      <c r="A1368" t="s">
        <v>76</v>
      </c>
      <c r="B1368" t="s">
        <v>131</v>
      </c>
      <c r="C1368" t="s">
        <v>732</v>
      </c>
      <c r="D1368" t="str">
        <f t="shared" si="105"/>
        <v>x</v>
      </c>
      <c r="E1368" t="str">
        <f t="shared" si="106"/>
        <v>New</v>
      </c>
      <c r="F1368" t="str">
        <f t="shared" si="107"/>
        <v>Sealed</v>
      </c>
      <c r="G1368" t="str">
        <f t="shared" si="108"/>
        <v>910033 Old Train Engine Shed</v>
      </c>
      <c r="H1368" t="str">
        <f t="shared" si="109"/>
        <v>(US $360.00)</v>
      </c>
    </row>
    <row r="1369" spans="1:8">
      <c r="A1369" t="s">
        <v>77</v>
      </c>
      <c r="B1369" t="s">
        <v>133</v>
      </c>
      <c r="C1369" t="s">
        <v>1796</v>
      </c>
      <c r="D1369" t="str">
        <f t="shared" si="105"/>
        <v/>
      </c>
      <c r="E1369" t="str">
        <f t="shared" si="106"/>
        <v/>
      </c>
      <c r="F1369" t="str">
        <f t="shared" si="107"/>
        <v/>
      </c>
      <c r="G1369" t="str">
        <f t="shared" si="108"/>
        <v/>
      </c>
      <c r="H1369" t="str">
        <f t="shared" si="109"/>
        <v/>
      </c>
    </row>
    <row r="1370" spans="1:8">
      <c r="B1370" t="s">
        <v>141</v>
      </c>
      <c r="C1370" t="s">
        <v>1942</v>
      </c>
      <c r="D1370" t="str">
        <f t="shared" si="105"/>
        <v/>
      </c>
      <c r="E1370" t="str">
        <f t="shared" si="106"/>
        <v/>
      </c>
      <c r="F1370" t="str">
        <f t="shared" si="107"/>
        <v/>
      </c>
      <c r="G1370" t="str">
        <f t="shared" si="108"/>
        <v/>
      </c>
      <c r="H1370" t="str">
        <f t="shared" si="109"/>
        <v/>
      </c>
    </row>
    <row r="1371" spans="1:8">
      <c r="C1371" t="s">
        <v>734</v>
      </c>
      <c r="D1371" t="str">
        <f t="shared" si="105"/>
        <v/>
      </c>
      <c r="E1371" t="str">
        <f t="shared" si="106"/>
        <v/>
      </c>
      <c r="F1371" t="str">
        <f t="shared" si="107"/>
        <v/>
      </c>
      <c r="G1371" t="str">
        <f t="shared" si="108"/>
        <v/>
      </c>
      <c r="H1371" t="str">
        <f t="shared" si="109"/>
        <v/>
      </c>
    </row>
    <row r="1372" spans="1:8">
      <c r="D1372" t="str">
        <f t="shared" si="105"/>
        <v/>
      </c>
      <c r="E1372" t="str">
        <f t="shared" si="106"/>
        <v/>
      </c>
      <c r="F1372" t="str">
        <f t="shared" si="107"/>
        <v/>
      </c>
      <c r="G1372" t="str">
        <f t="shared" si="108"/>
        <v/>
      </c>
      <c r="H1372" t="str">
        <f t="shared" si="109"/>
        <v/>
      </c>
    </row>
    <row r="1373" spans="1:8">
      <c r="D1373" t="str">
        <f t="shared" si="105"/>
        <v/>
      </c>
      <c r="E1373" t="str">
        <f t="shared" si="106"/>
        <v/>
      </c>
      <c r="F1373" t="str">
        <f t="shared" si="107"/>
        <v/>
      </c>
      <c r="G1373" t="str">
        <f t="shared" si="108"/>
        <v/>
      </c>
      <c r="H1373" t="str">
        <f t="shared" si="109"/>
        <v/>
      </c>
    </row>
    <row r="1374" spans="1:8">
      <c r="D1374" t="str">
        <f t="shared" si="105"/>
        <v/>
      </c>
      <c r="E1374" t="str">
        <f t="shared" si="106"/>
        <v/>
      </c>
      <c r="F1374" t="str">
        <f t="shared" si="107"/>
        <v/>
      </c>
      <c r="G1374" t="str">
        <f t="shared" si="108"/>
        <v/>
      </c>
      <c r="H1374" t="str">
        <f t="shared" si="109"/>
        <v/>
      </c>
    </row>
    <row r="1375" spans="1:8">
      <c r="C1375" t="s">
        <v>86</v>
      </c>
      <c r="D1375" t="str">
        <f t="shared" si="105"/>
        <v/>
      </c>
      <c r="E1375" t="str">
        <f t="shared" si="106"/>
        <v/>
      </c>
      <c r="F1375" t="str">
        <f t="shared" si="107"/>
        <v/>
      </c>
      <c r="G1375" t="str">
        <f t="shared" si="108"/>
        <v/>
      </c>
      <c r="H1375" t="str">
        <f t="shared" si="109"/>
        <v/>
      </c>
    </row>
    <row r="1376" spans="1:8">
      <c r="A1376" t="s">
        <v>117</v>
      </c>
      <c r="B1376" t="s">
        <v>152</v>
      </c>
      <c r="C1376" t="s">
        <v>736</v>
      </c>
      <c r="D1376" t="str">
        <f t="shared" si="105"/>
        <v>x</v>
      </c>
      <c r="E1376" t="str">
        <f t="shared" si="106"/>
        <v>Used</v>
      </c>
      <c r="F1376" t="str">
        <f t="shared" si="107"/>
        <v>Complete</v>
      </c>
      <c r="G1376" t="str">
        <f t="shared" si="108"/>
        <v>10027 Train Engine Shed</v>
      </c>
      <c r="H1376" t="str">
        <f t="shared" si="109"/>
        <v>(US $359.99)</v>
      </c>
    </row>
    <row r="1377" spans="1:8">
      <c r="A1377" t="s">
        <v>87</v>
      </c>
      <c r="B1377" t="s">
        <v>735</v>
      </c>
      <c r="C1377" t="s">
        <v>1796</v>
      </c>
      <c r="D1377" t="str">
        <f t="shared" si="105"/>
        <v/>
      </c>
      <c r="E1377" t="str">
        <f t="shared" si="106"/>
        <v/>
      </c>
      <c r="F1377" t="str">
        <f t="shared" si="107"/>
        <v/>
      </c>
      <c r="G1377" t="str">
        <f t="shared" si="108"/>
        <v/>
      </c>
      <c r="H1377" t="str">
        <f t="shared" si="109"/>
        <v/>
      </c>
    </row>
    <row r="1378" spans="1:8">
      <c r="B1378" t="s">
        <v>154</v>
      </c>
      <c r="C1378" t="s">
        <v>1943</v>
      </c>
      <c r="D1378" t="str">
        <f t="shared" si="105"/>
        <v/>
      </c>
      <c r="E1378" t="str">
        <f t="shared" si="106"/>
        <v/>
      </c>
      <c r="F1378" t="str">
        <f t="shared" si="107"/>
        <v/>
      </c>
      <c r="G1378" t="str">
        <f t="shared" si="108"/>
        <v/>
      </c>
      <c r="H1378" t="str">
        <f t="shared" si="109"/>
        <v/>
      </c>
    </row>
    <row r="1379" spans="1:8">
      <c r="B1379" t="s">
        <v>141</v>
      </c>
      <c r="C1379" t="s">
        <v>738</v>
      </c>
      <c r="D1379" t="str">
        <f t="shared" si="105"/>
        <v/>
      </c>
      <c r="E1379" t="str">
        <f t="shared" si="106"/>
        <v/>
      </c>
      <c r="F1379" t="str">
        <f t="shared" si="107"/>
        <v/>
      </c>
      <c r="G1379" t="str">
        <f t="shared" si="108"/>
        <v/>
      </c>
      <c r="H1379" t="str">
        <f t="shared" si="109"/>
        <v/>
      </c>
    </row>
    <row r="1380" spans="1:8">
      <c r="D1380" t="str">
        <f t="shared" si="105"/>
        <v/>
      </c>
      <c r="E1380" t="str">
        <f t="shared" si="106"/>
        <v/>
      </c>
      <c r="F1380" t="str">
        <f t="shared" si="107"/>
        <v/>
      </c>
      <c r="G1380" t="str">
        <f t="shared" si="108"/>
        <v/>
      </c>
      <c r="H1380" t="str">
        <f t="shared" si="109"/>
        <v/>
      </c>
    </row>
    <row r="1381" spans="1:8">
      <c r="D1381" t="str">
        <f t="shared" si="105"/>
        <v/>
      </c>
      <c r="E1381" t="str">
        <f t="shared" si="106"/>
        <v/>
      </c>
      <c r="F1381" t="str">
        <f t="shared" si="107"/>
        <v/>
      </c>
      <c r="G1381" t="str">
        <f t="shared" si="108"/>
        <v/>
      </c>
      <c r="H1381" t="str">
        <f t="shared" si="109"/>
        <v/>
      </c>
    </row>
    <row r="1382" spans="1:8">
      <c r="D1382" t="str">
        <f t="shared" si="105"/>
        <v/>
      </c>
      <c r="E1382" t="str">
        <f t="shared" si="106"/>
        <v/>
      </c>
      <c r="F1382" t="str">
        <f t="shared" si="107"/>
        <v/>
      </c>
      <c r="G1382" t="str">
        <f t="shared" si="108"/>
        <v/>
      </c>
      <c r="H1382" t="str">
        <f t="shared" si="109"/>
        <v/>
      </c>
    </row>
    <row r="1383" spans="1:8">
      <c r="C1383" t="s">
        <v>86</v>
      </c>
      <c r="D1383" t="str">
        <f t="shared" si="105"/>
        <v/>
      </c>
      <c r="E1383" t="str">
        <f t="shared" si="106"/>
        <v/>
      </c>
      <c r="F1383" t="str">
        <f t="shared" si="107"/>
        <v/>
      </c>
      <c r="G1383" t="str">
        <f t="shared" si="108"/>
        <v/>
      </c>
      <c r="H1383" t="str">
        <f t="shared" si="109"/>
        <v/>
      </c>
    </row>
    <row r="1384" spans="1:8">
      <c r="A1384" t="s">
        <v>76</v>
      </c>
      <c r="B1384" t="s">
        <v>131</v>
      </c>
      <c r="C1384" t="s">
        <v>740</v>
      </c>
      <c r="D1384" t="str">
        <f t="shared" si="105"/>
        <v>x</v>
      </c>
      <c r="E1384" t="str">
        <f t="shared" si="106"/>
        <v>New</v>
      </c>
      <c r="F1384" t="str">
        <f t="shared" si="107"/>
        <v>Sealed</v>
      </c>
      <c r="G1384" t="str">
        <f t="shared" si="108"/>
        <v>910033 Old Train Engine Shed</v>
      </c>
      <c r="H1384" t="str">
        <f t="shared" si="109"/>
        <v>(EUR 305.00)</v>
      </c>
    </row>
    <row r="1385" spans="1:8">
      <c r="A1385" t="s">
        <v>77</v>
      </c>
      <c r="B1385" t="s">
        <v>739</v>
      </c>
      <c r="C1385" t="s">
        <v>1826</v>
      </c>
      <c r="D1385" t="str">
        <f t="shared" si="105"/>
        <v/>
      </c>
      <c r="E1385" t="str">
        <f t="shared" si="106"/>
        <v/>
      </c>
      <c r="F1385" t="str">
        <f t="shared" si="107"/>
        <v/>
      </c>
      <c r="G1385" t="str">
        <f t="shared" si="108"/>
        <v/>
      </c>
      <c r="H1385" t="str">
        <f t="shared" si="109"/>
        <v/>
      </c>
    </row>
    <row r="1386" spans="1:8">
      <c r="B1386" t="s">
        <v>133</v>
      </c>
      <c r="C1386" t="s">
        <v>1944</v>
      </c>
      <c r="D1386" t="str">
        <f t="shared" si="105"/>
        <v/>
      </c>
      <c r="E1386" t="str">
        <f t="shared" si="106"/>
        <v/>
      </c>
      <c r="F1386" t="str">
        <f t="shared" si="107"/>
        <v/>
      </c>
      <c r="G1386" t="str">
        <f t="shared" si="108"/>
        <v/>
      </c>
      <c r="H1386" t="str">
        <f t="shared" si="109"/>
        <v/>
      </c>
    </row>
    <row r="1387" spans="1:8">
      <c r="B1387" t="s">
        <v>91</v>
      </c>
      <c r="C1387" t="s">
        <v>742</v>
      </c>
      <c r="D1387" t="str">
        <f t="shared" si="105"/>
        <v/>
      </c>
      <c r="E1387" t="str">
        <f t="shared" si="106"/>
        <v/>
      </c>
      <c r="F1387" t="str">
        <f t="shared" si="107"/>
        <v/>
      </c>
      <c r="G1387" t="str">
        <f t="shared" si="108"/>
        <v/>
      </c>
      <c r="H1387" t="str">
        <f t="shared" si="109"/>
        <v/>
      </c>
    </row>
    <row r="1388" spans="1:8">
      <c r="D1388" t="str">
        <f t="shared" si="105"/>
        <v/>
      </c>
      <c r="E1388" t="str">
        <f t="shared" si="106"/>
        <v/>
      </c>
      <c r="F1388" t="str">
        <f t="shared" si="107"/>
        <v/>
      </c>
      <c r="G1388" t="str">
        <f t="shared" si="108"/>
        <v/>
      </c>
      <c r="H1388" t="str">
        <f t="shared" si="109"/>
        <v/>
      </c>
    </row>
    <row r="1389" spans="1:8">
      <c r="D1389" t="str">
        <f t="shared" si="105"/>
        <v/>
      </c>
      <c r="E1389" t="str">
        <f t="shared" si="106"/>
        <v/>
      </c>
      <c r="F1389" t="str">
        <f t="shared" si="107"/>
        <v/>
      </c>
      <c r="G1389" t="str">
        <f t="shared" si="108"/>
        <v/>
      </c>
      <c r="H1389" t="str">
        <f t="shared" si="109"/>
        <v/>
      </c>
    </row>
    <row r="1390" spans="1:8">
      <c r="D1390" t="str">
        <f t="shared" si="105"/>
        <v/>
      </c>
      <c r="E1390" t="str">
        <f t="shared" si="106"/>
        <v/>
      </c>
      <c r="F1390" t="str">
        <f t="shared" si="107"/>
        <v/>
      </c>
      <c r="G1390" t="str">
        <f t="shared" si="108"/>
        <v/>
      </c>
      <c r="H1390" t="str">
        <f t="shared" si="109"/>
        <v/>
      </c>
    </row>
    <row r="1391" spans="1:8">
      <c r="C1391" t="s">
        <v>86</v>
      </c>
      <c r="D1391" t="str">
        <f t="shared" si="105"/>
        <v/>
      </c>
      <c r="E1391" t="str">
        <f t="shared" si="106"/>
        <v/>
      </c>
      <c r="F1391" t="str">
        <f t="shared" si="107"/>
        <v/>
      </c>
      <c r="G1391" t="str">
        <f t="shared" si="108"/>
        <v/>
      </c>
      <c r="H1391" t="str">
        <f t="shared" si="109"/>
        <v/>
      </c>
    </row>
    <row r="1392" spans="1:8">
      <c r="A1392" t="s">
        <v>117</v>
      </c>
      <c r="B1392" t="s">
        <v>152</v>
      </c>
      <c r="C1392" t="s">
        <v>629</v>
      </c>
      <c r="D1392" t="str">
        <f t="shared" si="105"/>
        <v>x</v>
      </c>
      <c r="E1392" t="str">
        <f t="shared" si="106"/>
        <v>Used</v>
      </c>
      <c r="F1392" t="str">
        <f t="shared" si="107"/>
        <v>Complete</v>
      </c>
      <c r="G1392" t="str">
        <f t="shared" si="108"/>
        <v>10027 Train Engine Shed</v>
      </c>
      <c r="H1392" t="str">
        <f t="shared" si="109"/>
        <v>(EUR 304.95)</v>
      </c>
    </row>
    <row r="1393" spans="1:8">
      <c r="A1393" t="s">
        <v>87</v>
      </c>
      <c r="B1393" t="s">
        <v>743</v>
      </c>
      <c r="C1393" t="s">
        <v>1796</v>
      </c>
      <c r="D1393" t="str">
        <f t="shared" si="105"/>
        <v/>
      </c>
      <c r="E1393" t="str">
        <f t="shared" si="106"/>
        <v/>
      </c>
      <c r="F1393" t="str">
        <f t="shared" si="107"/>
        <v/>
      </c>
      <c r="G1393" t="str">
        <f t="shared" si="108"/>
        <v/>
      </c>
      <c r="H1393" t="str">
        <f t="shared" si="109"/>
        <v/>
      </c>
    </row>
    <row r="1394" spans="1:8">
      <c r="B1394" t="s">
        <v>154</v>
      </c>
      <c r="C1394" t="s">
        <v>1945</v>
      </c>
      <c r="D1394" t="str">
        <f t="shared" si="105"/>
        <v/>
      </c>
      <c r="E1394" t="str">
        <f t="shared" si="106"/>
        <v/>
      </c>
      <c r="F1394" t="str">
        <f t="shared" si="107"/>
        <v/>
      </c>
      <c r="G1394" t="str">
        <f t="shared" si="108"/>
        <v/>
      </c>
      <c r="H1394" t="str">
        <f t="shared" si="109"/>
        <v/>
      </c>
    </row>
    <row r="1395" spans="1:8">
      <c r="B1395" t="s">
        <v>150</v>
      </c>
      <c r="C1395" t="s">
        <v>745</v>
      </c>
      <c r="D1395" t="str">
        <f t="shared" si="105"/>
        <v/>
      </c>
      <c r="E1395" t="str">
        <f t="shared" si="106"/>
        <v/>
      </c>
      <c r="F1395" t="str">
        <f t="shared" si="107"/>
        <v/>
      </c>
      <c r="G1395" t="str">
        <f t="shared" si="108"/>
        <v/>
      </c>
      <c r="H1395" t="str">
        <f t="shared" si="109"/>
        <v/>
      </c>
    </row>
    <row r="1396" spans="1:8">
      <c r="D1396" t="str">
        <f t="shared" si="105"/>
        <v/>
      </c>
      <c r="E1396" t="str">
        <f t="shared" si="106"/>
        <v/>
      </c>
      <c r="F1396" t="str">
        <f t="shared" si="107"/>
        <v/>
      </c>
      <c r="G1396" t="str">
        <f t="shared" si="108"/>
        <v/>
      </c>
      <c r="H1396" t="str">
        <f t="shared" si="109"/>
        <v/>
      </c>
    </row>
    <row r="1397" spans="1:8">
      <c r="D1397" t="str">
        <f t="shared" si="105"/>
        <v/>
      </c>
      <c r="E1397" t="str">
        <f t="shared" si="106"/>
        <v/>
      </c>
      <c r="F1397" t="str">
        <f t="shared" si="107"/>
        <v/>
      </c>
      <c r="G1397" t="str">
        <f t="shared" si="108"/>
        <v/>
      </c>
      <c r="H1397" t="str">
        <f t="shared" si="109"/>
        <v/>
      </c>
    </row>
    <row r="1398" spans="1:8">
      <c r="D1398" t="str">
        <f t="shared" si="105"/>
        <v/>
      </c>
      <c r="E1398" t="str">
        <f t="shared" si="106"/>
        <v/>
      </c>
      <c r="F1398" t="str">
        <f t="shared" si="107"/>
        <v/>
      </c>
      <c r="G1398" t="str">
        <f t="shared" si="108"/>
        <v/>
      </c>
      <c r="H1398" t="str">
        <f t="shared" si="109"/>
        <v/>
      </c>
    </row>
    <row r="1399" spans="1:8">
      <c r="C1399" t="s">
        <v>86</v>
      </c>
      <c r="D1399" t="str">
        <f t="shared" si="105"/>
        <v/>
      </c>
      <c r="E1399" t="str">
        <f t="shared" si="106"/>
        <v/>
      </c>
      <c r="F1399" t="str">
        <f t="shared" si="107"/>
        <v/>
      </c>
      <c r="G1399" t="str">
        <f t="shared" si="108"/>
        <v/>
      </c>
      <c r="H1399" t="str">
        <f t="shared" si="109"/>
        <v/>
      </c>
    </row>
    <row r="1400" spans="1:8">
      <c r="A1400" t="s">
        <v>76</v>
      </c>
      <c r="B1400" t="s">
        <v>131</v>
      </c>
      <c r="C1400" t="s">
        <v>746</v>
      </c>
      <c r="D1400" t="str">
        <f t="shared" si="105"/>
        <v>x</v>
      </c>
      <c r="E1400" t="str">
        <f t="shared" si="106"/>
        <v>New</v>
      </c>
      <c r="F1400" t="str">
        <f t="shared" si="107"/>
        <v>Sealed</v>
      </c>
      <c r="G1400" t="str">
        <f t="shared" si="108"/>
        <v>910033 Old Train Engine Shed</v>
      </c>
      <c r="H1400" t="str">
        <f t="shared" si="109"/>
        <v>(US $355.00)</v>
      </c>
    </row>
    <row r="1401" spans="1:8">
      <c r="A1401" t="s">
        <v>77</v>
      </c>
      <c r="B1401" t="s">
        <v>133</v>
      </c>
      <c r="C1401" t="s">
        <v>1796</v>
      </c>
      <c r="D1401" t="str">
        <f t="shared" si="105"/>
        <v/>
      </c>
      <c r="E1401" t="str">
        <f t="shared" si="106"/>
        <v/>
      </c>
      <c r="F1401" t="str">
        <f t="shared" si="107"/>
        <v/>
      </c>
      <c r="G1401" t="str">
        <f t="shared" si="108"/>
        <v/>
      </c>
      <c r="H1401" t="str">
        <f t="shared" si="109"/>
        <v/>
      </c>
    </row>
    <row r="1402" spans="1:8">
      <c r="B1402" t="s">
        <v>141</v>
      </c>
      <c r="C1402" t="s">
        <v>1946</v>
      </c>
      <c r="D1402" t="str">
        <f t="shared" si="105"/>
        <v/>
      </c>
      <c r="E1402" t="str">
        <f t="shared" si="106"/>
        <v/>
      </c>
      <c r="F1402" t="str">
        <f t="shared" si="107"/>
        <v/>
      </c>
      <c r="G1402" t="str">
        <f t="shared" si="108"/>
        <v/>
      </c>
      <c r="H1402" t="str">
        <f t="shared" si="109"/>
        <v/>
      </c>
    </row>
    <row r="1403" spans="1:8">
      <c r="C1403" t="s">
        <v>748</v>
      </c>
      <c r="D1403" t="str">
        <f t="shared" si="105"/>
        <v/>
      </c>
      <c r="E1403" t="str">
        <f t="shared" si="106"/>
        <v/>
      </c>
      <c r="F1403" t="str">
        <f t="shared" si="107"/>
        <v/>
      </c>
      <c r="G1403" t="str">
        <f t="shared" si="108"/>
        <v/>
      </c>
      <c r="H1403" t="str">
        <f t="shared" si="109"/>
        <v/>
      </c>
    </row>
    <row r="1404" spans="1:8">
      <c r="D1404" t="str">
        <f t="shared" si="105"/>
        <v/>
      </c>
      <c r="E1404" t="str">
        <f t="shared" si="106"/>
        <v/>
      </c>
      <c r="F1404" t="str">
        <f t="shared" si="107"/>
        <v/>
      </c>
      <c r="G1404" t="str">
        <f t="shared" si="108"/>
        <v/>
      </c>
      <c r="H1404" t="str">
        <f t="shared" si="109"/>
        <v/>
      </c>
    </row>
    <row r="1405" spans="1:8">
      <c r="D1405" t="str">
        <f t="shared" si="105"/>
        <v/>
      </c>
      <c r="E1405" t="str">
        <f t="shared" si="106"/>
        <v/>
      </c>
      <c r="F1405" t="str">
        <f t="shared" si="107"/>
        <v/>
      </c>
      <c r="G1405" t="str">
        <f t="shared" si="108"/>
        <v/>
      </c>
      <c r="H1405" t="str">
        <f t="shared" si="109"/>
        <v/>
      </c>
    </row>
    <row r="1406" spans="1:8">
      <c r="D1406" t="str">
        <f t="shared" si="105"/>
        <v/>
      </c>
      <c r="E1406" t="str">
        <f t="shared" si="106"/>
        <v/>
      </c>
      <c r="F1406" t="str">
        <f t="shared" si="107"/>
        <v/>
      </c>
      <c r="G1406" t="str">
        <f t="shared" si="108"/>
        <v/>
      </c>
      <c r="H1406" t="str">
        <f t="shared" si="109"/>
        <v/>
      </c>
    </row>
    <row r="1407" spans="1:8">
      <c r="C1407" t="s">
        <v>86</v>
      </c>
      <c r="D1407" t="str">
        <f t="shared" si="105"/>
        <v/>
      </c>
      <c r="E1407" t="str">
        <f t="shared" si="106"/>
        <v/>
      </c>
      <c r="F1407" t="str">
        <f t="shared" si="107"/>
        <v/>
      </c>
      <c r="G1407" t="str">
        <f t="shared" si="108"/>
        <v/>
      </c>
      <c r="H1407" t="str">
        <f t="shared" si="109"/>
        <v/>
      </c>
    </row>
    <row r="1408" spans="1:8">
      <c r="A1408" t="s">
        <v>76</v>
      </c>
      <c r="B1408" t="s">
        <v>131</v>
      </c>
      <c r="C1408" t="s">
        <v>750</v>
      </c>
      <c r="D1408" t="str">
        <f t="shared" si="105"/>
        <v>x</v>
      </c>
      <c r="E1408" t="str">
        <f t="shared" si="106"/>
        <v>New</v>
      </c>
      <c r="F1408" t="str">
        <f t="shared" si="107"/>
        <v>Sealed</v>
      </c>
      <c r="G1408" t="str">
        <f t="shared" si="108"/>
        <v>910033 Old Train Engine Shed</v>
      </c>
      <c r="H1408" t="str">
        <f t="shared" si="109"/>
        <v>(GBP 265.00)</v>
      </c>
    </row>
    <row r="1409" spans="1:8">
      <c r="A1409" t="s">
        <v>77</v>
      </c>
      <c r="B1409" t="s">
        <v>749</v>
      </c>
      <c r="C1409" t="s">
        <v>1796</v>
      </c>
      <c r="D1409" t="str">
        <f t="shared" si="105"/>
        <v/>
      </c>
      <c r="E1409" t="str">
        <f t="shared" si="106"/>
        <v/>
      </c>
      <c r="F1409" t="str">
        <f t="shared" si="107"/>
        <v/>
      </c>
      <c r="G1409" t="str">
        <f t="shared" si="108"/>
        <v/>
      </c>
      <c r="H1409" t="str">
        <f t="shared" si="109"/>
        <v/>
      </c>
    </row>
    <row r="1410" spans="1:8">
      <c r="B1410" t="s">
        <v>133</v>
      </c>
      <c r="C1410" t="s">
        <v>1947</v>
      </c>
      <c r="D1410" t="str">
        <f t="shared" si="105"/>
        <v/>
      </c>
      <c r="E1410" t="str">
        <f t="shared" si="106"/>
        <v/>
      </c>
      <c r="F1410" t="str">
        <f t="shared" si="107"/>
        <v/>
      </c>
      <c r="G1410" t="str">
        <f t="shared" si="108"/>
        <v/>
      </c>
      <c r="H1410" t="str">
        <f t="shared" si="109"/>
        <v/>
      </c>
    </row>
    <row r="1411" spans="1:8">
      <c r="B1411" t="s">
        <v>538</v>
      </c>
      <c r="C1411" t="s">
        <v>752</v>
      </c>
      <c r="D1411" t="str">
        <f t="shared" ref="D1411:D1474" si="110">IF(AND(A1411&lt;&gt;"",A1412&lt;&gt;"",A1413=""),"x","")</f>
        <v/>
      </c>
      <c r="E1411" t="str">
        <f t="shared" ref="E1411:E1474" si="111">IF($D1411="x",A1411,"")</f>
        <v/>
      </c>
      <c r="F1411" t="str">
        <f t="shared" ref="F1411:F1474" si="112">IF($D1411="x",A1412,"")</f>
        <v/>
      </c>
      <c r="G1411" t="str">
        <f t="shared" ref="G1411:G1474" si="113">IF($D1411="x",B1411,"")</f>
        <v/>
      </c>
      <c r="H1411" t="str">
        <f t="shared" ref="H1411:H1474" si="114">IF($D1411="x",C1414,"")</f>
        <v/>
      </c>
    </row>
    <row r="1412" spans="1:8">
      <c r="D1412" t="str">
        <f t="shared" si="110"/>
        <v/>
      </c>
      <c r="E1412" t="str">
        <f t="shared" si="111"/>
        <v/>
      </c>
      <c r="F1412" t="str">
        <f t="shared" si="112"/>
        <v/>
      </c>
      <c r="G1412" t="str">
        <f t="shared" si="113"/>
        <v/>
      </c>
      <c r="H1412" t="str">
        <f t="shared" si="114"/>
        <v/>
      </c>
    </row>
    <row r="1413" spans="1:8">
      <c r="D1413" t="str">
        <f t="shared" si="110"/>
        <v/>
      </c>
      <c r="E1413" t="str">
        <f t="shared" si="111"/>
        <v/>
      </c>
      <c r="F1413" t="str">
        <f t="shared" si="112"/>
        <v/>
      </c>
      <c r="G1413" t="str">
        <f t="shared" si="113"/>
        <v/>
      </c>
      <c r="H1413" t="str">
        <f t="shared" si="114"/>
        <v/>
      </c>
    </row>
    <row r="1414" spans="1:8">
      <c r="D1414" t="str">
        <f t="shared" si="110"/>
        <v/>
      </c>
      <c r="E1414" t="str">
        <f t="shared" si="111"/>
        <v/>
      </c>
      <c r="F1414" t="str">
        <f t="shared" si="112"/>
        <v/>
      </c>
      <c r="G1414" t="str">
        <f t="shared" si="113"/>
        <v/>
      </c>
      <c r="H1414" t="str">
        <f t="shared" si="114"/>
        <v/>
      </c>
    </row>
    <row r="1415" spans="1:8">
      <c r="C1415" t="s">
        <v>86</v>
      </c>
      <c r="D1415" t="str">
        <f t="shared" si="110"/>
        <v/>
      </c>
      <c r="E1415" t="str">
        <f t="shared" si="111"/>
        <v/>
      </c>
      <c r="F1415" t="str">
        <f t="shared" si="112"/>
        <v/>
      </c>
      <c r="G1415" t="str">
        <f t="shared" si="113"/>
        <v/>
      </c>
      <c r="H1415" t="str">
        <f t="shared" si="114"/>
        <v/>
      </c>
    </row>
    <row r="1416" spans="1:8">
      <c r="A1416" t="s">
        <v>76</v>
      </c>
      <c r="B1416" t="s">
        <v>131</v>
      </c>
      <c r="C1416" t="s">
        <v>753</v>
      </c>
      <c r="D1416" t="str">
        <f t="shared" si="110"/>
        <v>x</v>
      </c>
      <c r="E1416" t="str">
        <f t="shared" si="111"/>
        <v>New</v>
      </c>
      <c r="F1416" t="str">
        <f t="shared" si="112"/>
        <v>Sealed</v>
      </c>
      <c r="G1416" t="str">
        <f t="shared" si="113"/>
        <v>910033 Old Train Engine Shed</v>
      </c>
      <c r="H1416" t="str">
        <f t="shared" si="114"/>
        <v>(CA $485.00)</v>
      </c>
    </row>
    <row r="1417" spans="1:8">
      <c r="A1417" t="s">
        <v>77</v>
      </c>
      <c r="B1417" t="s">
        <v>133</v>
      </c>
      <c r="C1417" t="s">
        <v>1796</v>
      </c>
      <c r="D1417" t="str">
        <f t="shared" si="110"/>
        <v/>
      </c>
      <c r="E1417" t="str">
        <f t="shared" si="111"/>
        <v/>
      </c>
      <c r="F1417" t="str">
        <f t="shared" si="112"/>
        <v/>
      </c>
      <c r="G1417" t="str">
        <f t="shared" si="113"/>
        <v/>
      </c>
      <c r="H1417" t="str">
        <f t="shared" si="114"/>
        <v/>
      </c>
    </row>
    <row r="1418" spans="1:8">
      <c r="B1418" t="s">
        <v>390</v>
      </c>
      <c r="C1418" t="s">
        <v>1948</v>
      </c>
      <c r="D1418" t="str">
        <f t="shared" si="110"/>
        <v/>
      </c>
      <c r="E1418" t="str">
        <f t="shared" si="111"/>
        <v/>
      </c>
      <c r="F1418" t="str">
        <f t="shared" si="112"/>
        <v/>
      </c>
      <c r="G1418" t="str">
        <f t="shared" si="113"/>
        <v/>
      </c>
      <c r="H1418" t="str">
        <f t="shared" si="114"/>
        <v/>
      </c>
    </row>
    <row r="1419" spans="1:8">
      <c r="C1419" t="s">
        <v>755</v>
      </c>
      <c r="D1419" t="str">
        <f t="shared" si="110"/>
        <v/>
      </c>
      <c r="E1419" t="str">
        <f t="shared" si="111"/>
        <v/>
      </c>
      <c r="F1419" t="str">
        <f t="shared" si="112"/>
        <v/>
      </c>
      <c r="G1419" t="str">
        <f t="shared" si="113"/>
        <v/>
      </c>
      <c r="H1419" t="str">
        <f t="shared" si="114"/>
        <v/>
      </c>
    </row>
    <row r="1420" spans="1:8">
      <c r="D1420" t="str">
        <f t="shared" si="110"/>
        <v/>
      </c>
      <c r="E1420" t="str">
        <f t="shared" si="111"/>
        <v/>
      </c>
      <c r="F1420" t="str">
        <f t="shared" si="112"/>
        <v/>
      </c>
      <c r="G1420" t="str">
        <f t="shared" si="113"/>
        <v/>
      </c>
      <c r="H1420" t="str">
        <f t="shared" si="114"/>
        <v/>
      </c>
    </row>
    <row r="1421" spans="1:8">
      <c r="D1421" t="str">
        <f t="shared" si="110"/>
        <v/>
      </c>
      <c r="E1421" t="str">
        <f t="shared" si="111"/>
        <v/>
      </c>
      <c r="F1421" t="str">
        <f t="shared" si="112"/>
        <v/>
      </c>
      <c r="G1421" t="str">
        <f t="shared" si="113"/>
        <v/>
      </c>
      <c r="H1421" t="str">
        <f t="shared" si="114"/>
        <v/>
      </c>
    </row>
    <row r="1422" spans="1:8">
      <c r="D1422" t="str">
        <f t="shared" si="110"/>
        <v/>
      </c>
      <c r="E1422" t="str">
        <f t="shared" si="111"/>
        <v/>
      </c>
      <c r="F1422" t="str">
        <f t="shared" si="112"/>
        <v/>
      </c>
      <c r="G1422" t="str">
        <f t="shared" si="113"/>
        <v/>
      </c>
      <c r="H1422" t="str">
        <f t="shared" si="114"/>
        <v/>
      </c>
    </row>
    <row r="1423" spans="1:8">
      <c r="C1423" t="s">
        <v>86</v>
      </c>
      <c r="D1423" t="str">
        <f t="shared" si="110"/>
        <v/>
      </c>
      <c r="E1423" t="str">
        <f t="shared" si="111"/>
        <v/>
      </c>
      <c r="F1423" t="str">
        <f t="shared" si="112"/>
        <v/>
      </c>
      <c r="G1423" t="str">
        <f t="shared" si="113"/>
        <v/>
      </c>
      <c r="H1423" t="str">
        <f t="shared" si="114"/>
        <v/>
      </c>
    </row>
    <row r="1424" spans="1:8">
      <c r="A1424" t="s">
        <v>117</v>
      </c>
      <c r="B1424" t="s">
        <v>152</v>
      </c>
      <c r="C1424" t="s">
        <v>757</v>
      </c>
      <c r="D1424" t="str">
        <f t="shared" si="110"/>
        <v>x</v>
      </c>
      <c r="E1424" t="str">
        <f t="shared" si="111"/>
        <v>Used</v>
      </c>
      <c r="F1424" t="str">
        <f t="shared" si="112"/>
        <v>Complete</v>
      </c>
      <c r="G1424" t="str">
        <f t="shared" si="113"/>
        <v>10027 Train Engine Shed</v>
      </c>
      <c r="H1424" t="str">
        <f t="shared" si="114"/>
        <v>(US $350.00)</v>
      </c>
    </row>
    <row r="1425" spans="1:8">
      <c r="A1425" t="s">
        <v>87</v>
      </c>
      <c r="B1425" t="s">
        <v>756</v>
      </c>
      <c r="C1425" t="s">
        <v>1796</v>
      </c>
      <c r="D1425" t="str">
        <f t="shared" si="110"/>
        <v/>
      </c>
      <c r="E1425" t="str">
        <f t="shared" si="111"/>
        <v/>
      </c>
      <c r="F1425" t="str">
        <f t="shared" si="112"/>
        <v/>
      </c>
      <c r="G1425" t="str">
        <f t="shared" si="113"/>
        <v/>
      </c>
      <c r="H1425" t="str">
        <f t="shared" si="114"/>
        <v/>
      </c>
    </row>
    <row r="1426" spans="1:8">
      <c r="B1426" t="s">
        <v>154</v>
      </c>
      <c r="C1426" t="s">
        <v>1949</v>
      </c>
      <c r="D1426" t="str">
        <f t="shared" si="110"/>
        <v/>
      </c>
      <c r="E1426" t="str">
        <f t="shared" si="111"/>
        <v/>
      </c>
      <c r="F1426" t="str">
        <f t="shared" si="112"/>
        <v/>
      </c>
      <c r="G1426" t="str">
        <f t="shared" si="113"/>
        <v/>
      </c>
      <c r="H1426" t="str">
        <f t="shared" si="114"/>
        <v/>
      </c>
    </row>
    <row r="1427" spans="1:8">
      <c r="B1427" t="s">
        <v>185</v>
      </c>
      <c r="C1427" t="s">
        <v>759</v>
      </c>
      <c r="D1427" t="str">
        <f t="shared" si="110"/>
        <v/>
      </c>
      <c r="E1427" t="str">
        <f t="shared" si="111"/>
        <v/>
      </c>
      <c r="F1427" t="str">
        <f t="shared" si="112"/>
        <v/>
      </c>
      <c r="G1427" t="str">
        <f t="shared" si="113"/>
        <v/>
      </c>
      <c r="H1427" t="str">
        <f t="shared" si="114"/>
        <v/>
      </c>
    </row>
    <row r="1428" spans="1:8">
      <c r="D1428" t="str">
        <f t="shared" si="110"/>
        <v/>
      </c>
      <c r="E1428" t="str">
        <f t="shared" si="111"/>
        <v/>
      </c>
      <c r="F1428" t="str">
        <f t="shared" si="112"/>
        <v/>
      </c>
      <c r="G1428" t="str">
        <f t="shared" si="113"/>
        <v/>
      </c>
      <c r="H1428" t="str">
        <f t="shared" si="114"/>
        <v/>
      </c>
    </row>
    <row r="1429" spans="1:8">
      <c r="D1429" t="str">
        <f t="shared" si="110"/>
        <v/>
      </c>
      <c r="E1429" t="str">
        <f t="shared" si="111"/>
        <v/>
      </c>
      <c r="F1429" t="str">
        <f t="shared" si="112"/>
        <v/>
      </c>
      <c r="G1429" t="str">
        <f t="shared" si="113"/>
        <v/>
      </c>
      <c r="H1429" t="str">
        <f t="shared" si="114"/>
        <v/>
      </c>
    </row>
    <row r="1430" spans="1:8">
      <c r="D1430" t="str">
        <f t="shared" si="110"/>
        <v/>
      </c>
      <c r="E1430" t="str">
        <f t="shared" si="111"/>
        <v/>
      </c>
      <c r="F1430" t="str">
        <f t="shared" si="112"/>
        <v/>
      </c>
      <c r="G1430" t="str">
        <f t="shared" si="113"/>
        <v/>
      </c>
      <c r="H1430" t="str">
        <f t="shared" si="114"/>
        <v/>
      </c>
    </row>
    <row r="1431" spans="1:8">
      <c r="C1431" t="s">
        <v>86</v>
      </c>
      <c r="D1431" t="str">
        <f t="shared" si="110"/>
        <v/>
      </c>
      <c r="E1431" t="str">
        <f t="shared" si="111"/>
        <v/>
      </c>
      <c r="F1431" t="str">
        <f t="shared" si="112"/>
        <v/>
      </c>
      <c r="G1431" t="str">
        <f t="shared" si="113"/>
        <v/>
      </c>
      <c r="H1431" t="str">
        <f t="shared" si="114"/>
        <v/>
      </c>
    </row>
    <row r="1432" spans="1:8">
      <c r="A1432" t="s">
        <v>117</v>
      </c>
      <c r="B1432" t="s">
        <v>152</v>
      </c>
      <c r="C1432" t="s">
        <v>761</v>
      </c>
      <c r="D1432" t="str">
        <f t="shared" si="110"/>
        <v>x</v>
      </c>
      <c r="E1432" t="str">
        <f t="shared" si="111"/>
        <v>Used</v>
      </c>
      <c r="F1432" t="str">
        <f t="shared" si="112"/>
        <v>Complete</v>
      </c>
      <c r="G1432" t="str">
        <f t="shared" si="113"/>
        <v>10027 Train Engine Shed</v>
      </c>
      <c r="H1432" t="str">
        <f t="shared" si="114"/>
        <v>(US $350.00)</v>
      </c>
    </row>
    <row r="1433" spans="1:8">
      <c r="A1433" t="s">
        <v>87</v>
      </c>
      <c r="B1433" t="s">
        <v>760</v>
      </c>
      <c r="C1433" t="s">
        <v>1796</v>
      </c>
      <c r="D1433" t="str">
        <f t="shared" si="110"/>
        <v/>
      </c>
      <c r="E1433" t="str">
        <f t="shared" si="111"/>
        <v/>
      </c>
      <c r="F1433" t="str">
        <f t="shared" si="112"/>
        <v/>
      </c>
      <c r="G1433" t="str">
        <f t="shared" si="113"/>
        <v/>
      </c>
      <c r="H1433" t="str">
        <f t="shared" si="114"/>
        <v/>
      </c>
    </row>
    <row r="1434" spans="1:8">
      <c r="B1434" t="s">
        <v>154</v>
      </c>
      <c r="C1434" t="s">
        <v>1949</v>
      </c>
      <c r="D1434" t="str">
        <f t="shared" si="110"/>
        <v/>
      </c>
      <c r="E1434" t="str">
        <f t="shared" si="111"/>
        <v/>
      </c>
      <c r="F1434" t="str">
        <f t="shared" si="112"/>
        <v/>
      </c>
      <c r="G1434" t="str">
        <f t="shared" si="113"/>
        <v/>
      </c>
      <c r="H1434" t="str">
        <f t="shared" si="114"/>
        <v/>
      </c>
    </row>
    <row r="1435" spans="1:8">
      <c r="B1435" t="s">
        <v>338</v>
      </c>
      <c r="C1435" t="s">
        <v>759</v>
      </c>
      <c r="D1435" t="str">
        <f t="shared" si="110"/>
        <v/>
      </c>
      <c r="E1435" t="str">
        <f t="shared" si="111"/>
        <v/>
      </c>
      <c r="F1435" t="str">
        <f t="shared" si="112"/>
        <v/>
      </c>
      <c r="G1435" t="str">
        <f t="shared" si="113"/>
        <v/>
      </c>
      <c r="H1435" t="str">
        <f t="shared" si="114"/>
        <v/>
      </c>
    </row>
    <row r="1436" spans="1:8">
      <c r="D1436" t="str">
        <f t="shared" si="110"/>
        <v/>
      </c>
      <c r="E1436" t="str">
        <f t="shared" si="111"/>
        <v/>
      </c>
      <c r="F1436" t="str">
        <f t="shared" si="112"/>
        <v/>
      </c>
      <c r="G1436" t="str">
        <f t="shared" si="113"/>
        <v/>
      </c>
      <c r="H1436" t="str">
        <f t="shared" si="114"/>
        <v/>
      </c>
    </row>
    <row r="1437" spans="1:8">
      <c r="D1437" t="str">
        <f t="shared" si="110"/>
        <v/>
      </c>
      <c r="E1437" t="str">
        <f t="shared" si="111"/>
        <v/>
      </c>
      <c r="F1437" t="str">
        <f t="shared" si="112"/>
        <v/>
      </c>
      <c r="G1437" t="str">
        <f t="shared" si="113"/>
        <v/>
      </c>
      <c r="H1437" t="str">
        <f t="shared" si="114"/>
        <v/>
      </c>
    </row>
    <row r="1438" spans="1:8">
      <c r="D1438" t="str">
        <f t="shared" si="110"/>
        <v/>
      </c>
      <c r="E1438" t="str">
        <f t="shared" si="111"/>
        <v/>
      </c>
      <c r="F1438" t="str">
        <f t="shared" si="112"/>
        <v/>
      </c>
      <c r="G1438" t="str">
        <f t="shared" si="113"/>
        <v/>
      </c>
      <c r="H1438" t="str">
        <f t="shared" si="114"/>
        <v/>
      </c>
    </row>
    <row r="1439" spans="1:8">
      <c r="C1439" t="s">
        <v>86</v>
      </c>
      <c r="D1439" t="str">
        <f t="shared" si="110"/>
        <v/>
      </c>
      <c r="E1439" t="str">
        <f t="shared" si="111"/>
        <v/>
      </c>
      <c r="F1439" t="str">
        <f t="shared" si="112"/>
        <v/>
      </c>
      <c r="G1439" t="str">
        <f t="shared" si="113"/>
        <v/>
      </c>
      <c r="H1439" t="str">
        <f t="shared" si="114"/>
        <v/>
      </c>
    </row>
    <row r="1440" spans="1:8">
      <c r="A1440" t="s">
        <v>76</v>
      </c>
      <c r="B1440" t="s">
        <v>131</v>
      </c>
      <c r="C1440" t="s">
        <v>763</v>
      </c>
      <c r="D1440" t="str">
        <f t="shared" si="110"/>
        <v>x</v>
      </c>
      <c r="E1440" t="str">
        <f t="shared" si="111"/>
        <v>New</v>
      </c>
      <c r="F1440" t="str">
        <f t="shared" si="112"/>
        <v>Sealed</v>
      </c>
      <c r="G1440" t="str">
        <f t="shared" si="113"/>
        <v>910033 Old Train Engine Shed</v>
      </c>
      <c r="H1440" t="str">
        <f t="shared" si="114"/>
        <v>(US $350.00)</v>
      </c>
    </row>
    <row r="1441" spans="1:8">
      <c r="A1441" t="s">
        <v>77</v>
      </c>
      <c r="B1441" t="s">
        <v>133</v>
      </c>
      <c r="C1441" t="s">
        <v>1796</v>
      </c>
      <c r="D1441" t="str">
        <f t="shared" si="110"/>
        <v/>
      </c>
      <c r="E1441" t="str">
        <f t="shared" si="111"/>
        <v/>
      </c>
      <c r="F1441" t="str">
        <f t="shared" si="112"/>
        <v/>
      </c>
      <c r="G1441" t="str">
        <f t="shared" si="113"/>
        <v/>
      </c>
      <c r="H1441" t="str">
        <f t="shared" si="114"/>
        <v/>
      </c>
    </row>
    <row r="1442" spans="1:8">
      <c r="B1442" t="s">
        <v>762</v>
      </c>
      <c r="C1442" t="s">
        <v>1949</v>
      </c>
      <c r="D1442" t="str">
        <f t="shared" si="110"/>
        <v/>
      </c>
      <c r="E1442" t="str">
        <f t="shared" si="111"/>
        <v/>
      </c>
      <c r="F1442" t="str">
        <f t="shared" si="112"/>
        <v/>
      </c>
      <c r="G1442" t="str">
        <f t="shared" si="113"/>
        <v/>
      </c>
      <c r="H1442" t="str">
        <f t="shared" si="114"/>
        <v/>
      </c>
    </row>
    <row r="1443" spans="1:8">
      <c r="C1443" t="s">
        <v>759</v>
      </c>
      <c r="D1443" t="str">
        <f t="shared" si="110"/>
        <v/>
      </c>
      <c r="E1443" t="str">
        <f t="shared" si="111"/>
        <v/>
      </c>
      <c r="F1443" t="str">
        <f t="shared" si="112"/>
        <v/>
      </c>
      <c r="G1443" t="str">
        <f t="shared" si="113"/>
        <v/>
      </c>
      <c r="H1443" t="str">
        <f t="shared" si="114"/>
        <v/>
      </c>
    </row>
    <row r="1444" spans="1:8">
      <c r="D1444" t="str">
        <f t="shared" si="110"/>
        <v/>
      </c>
      <c r="E1444" t="str">
        <f t="shared" si="111"/>
        <v/>
      </c>
      <c r="F1444" t="str">
        <f t="shared" si="112"/>
        <v/>
      </c>
      <c r="G1444" t="str">
        <f t="shared" si="113"/>
        <v/>
      </c>
      <c r="H1444" t="str">
        <f t="shared" si="114"/>
        <v/>
      </c>
    </row>
    <row r="1445" spans="1:8">
      <c r="D1445" t="str">
        <f t="shared" si="110"/>
        <v/>
      </c>
      <c r="E1445" t="str">
        <f t="shared" si="111"/>
        <v/>
      </c>
      <c r="F1445" t="str">
        <f t="shared" si="112"/>
        <v/>
      </c>
      <c r="G1445" t="str">
        <f t="shared" si="113"/>
        <v/>
      </c>
      <c r="H1445" t="str">
        <f t="shared" si="114"/>
        <v/>
      </c>
    </row>
    <row r="1446" spans="1:8">
      <c r="D1446" t="str">
        <f t="shared" si="110"/>
        <v/>
      </c>
      <c r="E1446" t="str">
        <f t="shared" si="111"/>
        <v/>
      </c>
      <c r="F1446" t="str">
        <f t="shared" si="112"/>
        <v/>
      </c>
      <c r="G1446" t="str">
        <f t="shared" si="113"/>
        <v/>
      </c>
      <c r="H1446" t="str">
        <f t="shared" si="114"/>
        <v/>
      </c>
    </row>
    <row r="1447" spans="1:8">
      <c r="C1447" t="s">
        <v>86</v>
      </c>
      <c r="D1447" t="str">
        <f t="shared" si="110"/>
        <v/>
      </c>
      <c r="E1447" t="str">
        <f t="shared" si="111"/>
        <v/>
      </c>
      <c r="F1447" t="str">
        <f t="shared" si="112"/>
        <v/>
      </c>
      <c r="G1447" t="str">
        <f t="shared" si="113"/>
        <v/>
      </c>
      <c r="H1447" t="str">
        <f t="shared" si="114"/>
        <v/>
      </c>
    </row>
    <row r="1448" spans="1:8">
      <c r="A1448" t="s">
        <v>76</v>
      </c>
      <c r="B1448" t="s">
        <v>131</v>
      </c>
      <c r="C1448" t="s">
        <v>765</v>
      </c>
      <c r="D1448" t="str">
        <f t="shared" si="110"/>
        <v>x</v>
      </c>
      <c r="E1448" t="str">
        <f t="shared" si="111"/>
        <v>New</v>
      </c>
      <c r="F1448" t="str">
        <f t="shared" si="112"/>
        <v>Complete</v>
      </c>
      <c r="G1448" t="str">
        <f t="shared" si="113"/>
        <v>910033 Old Train Engine Shed</v>
      </c>
      <c r="H1448" t="str">
        <f t="shared" si="114"/>
        <v>(US $350.00)</v>
      </c>
    </row>
    <row r="1449" spans="1:8">
      <c r="A1449" t="s">
        <v>87</v>
      </c>
      <c r="B1449" t="s">
        <v>764</v>
      </c>
      <c r="C1449" t="s">
        <v>1796</v>
      </c>
      <c r="D1449" t="str">
        <f t="shared" si="110"/>
        <v/>
      </c>
      <c r="E1449" t="str">
        <f t="shared" si="111"/>
        <v/>
      </c>
      <c r="F1449" t="str">
        <f t="shared" si="112"/>
        <v/>
      </c>
      <c r="G1449" t="str">
        <f t="shared" si="113"/>
        <v/>
      </c>
      <c r="H1449" t="str">
        <f t="shared" si="114"/>
        <v/>
      </c>
    </row>
    <row r="1450" spans="1:8">
      <c r="B1450" t="s">
        <v>133</v>
      </c>
      <c r="C1450" t="s">
        <v>1949</v>
      </c>
      <c r="D1450" t="str">
        <f t="shared" si="110"/>
        <v/>
      </c>
      <c r="E1450" t="str">
        <f t="shared" si="111"/>
        <v/>
      </c>
      <c r="F1450" t="str">
        <f t="shared" si="112"/>
        <v/>
      </c>
      <c r="G1450" t="str">
        <f t="shared" si="113"/>
        <v/>
      </c>
      <c r="H1450" t="str">
        <f t="shared" si="114"/>
        <v/>
      </c>
    </row>
    <row r="1451" spans="1:8">
      <c r="B1451" t="s">
        <v>141</v>
      </c>
      <c r="C1451" t="s">
        <v>759</v>
      </c>
      <c r="D1451" t="str">
        <f t="shared" si="110"/>
        <v/>
      </c>
      <c r="E1451" t="str">
        <f t="shared" si="111"/>
        <v/>
      </c>
      <c r="F1451" t="str">
        <f t="shared" si="112"/>
        <v/>
      </c>
      <c r="G1451" t="str">
        <f t="shared" si="113"/>
        <v/>
      </c>
      <c r="H1451" t="str">
        <f t="shared" si="114"/>
        <v/>
      </c>
    </row>
    <row r="1452" spans="1:8">
      <c r="D1452" t="str">
        <f t="shared" si="110"/>
        <v/>
      </c>
      <c r="E1452" t="str">
        <f t="shared" si="111"/>
        <v/>
      </c>
      <c r="F1452" t="str">
        <f t="shared" si="112"/>
        <v/>
      </c>
      <c r="G1452" t="str">
        <f t="shared" si="113"/>
        <v/>
      </c>
      <c r="H1452" t="str">
        <f t="shared" si="114"/>
        <v/>
      </c>
    </row>
    <row r="1453" spans="1:8">
      <c r="D1453" t="str">
        <f t="shared" si="110"/>
        <v/>
      </c>
      <c r="E1453" t="str">
        <f t="shared" si="111"/>
        <v/>
      </c>
      <c r="F1453" t="str">
        <f t="shared" si="112"/>
        <v/>
      </c>
      <c r="G1453" t="str">
        <f t="shared" si="113"/>
        <v/>
      </c>
      <c r="H1453" t="str">
        <f t="shared" si="114"/>
        <v/>
      </c>
    </row>
    <row r="1454" spans="1:8">
      <c r="D1454" t="str">
        <f t="shared" si="110"/>
        <v/>
      </c>
      <c r="E1454" t="str">
        <f t="shared" si="111"/>
        <v/>
      </c>
      <c r="F1454" t="str">
        <f t="shared" si="112"/>
        <v/>
      </c>
      <c r="G1454" t="str">
        <f t="shared" si="113"/>
        <v/>
      </c>
      <c r="H1454" t="str">
        <f t="shared" si="114"/>
        <v/>
      </c>
    </row>
    <row r="1455" spans="1:8">
      <c r="C1455" t="s">
        <v>86</v>
      </c>
      <c r="D1455" t="str">
        <f t="shared" si="110"/>
        <v/>
      </c>
      <c r="E1455" t="str">
        <f t="shared" si="111"/>
        <v/>
      </c>
      <c r="F1455" t="str">
        <f t="shared" si="112"/>
        <v/>
      </c>
      <c r="G1455" t="str">
        <f t="shared" si="113"/>
        <v/>
      </c>
      <c r="H1455" t="str">
        <f t="shared" si="114"/>
        <v/>
      </c>
    </row>
    <row r="1456" spans="1:8">
      <c r="A1456" t="s">
        <v>76</v>
      </c>
      <c r="B1456" t="s">
        <v>607</v>
      </c>
      <c r="C1456" t="s">
        <v>767</v>
      </c>
      <c r="D1456" t="str">
        <f t="shared" si="110"/>
        <v>x</v>
      </c>
      <c r="E1456" t="str">
        <f t="shared" si="111"/>
        <v>New</v>
      </c>
      <c r="F1456" t="str">
        <f t="shared" si="112"/>
        <v>Sealed</v>
      </c>
      <c r="G1456" t="str">
        <f t="shared" si="113"/>
        <v>910033 Old Train Engine Shed [ more ]</v>
      </c>
      <c r="H1456" t="str">
        <f t="shared" si="114"/>
        <v>(US $349.99)</v>
      </c>
    </row>
    <row r="1457" spans="1:8">
      <c r="A1457" t="s">
        <v>77</v>
      </c>
      <c r="B1457" t="s">
        <v>133</v>
      </c>
      <c r="C1457" t="s">
        <v>1796</v>
      </c>
      <c r="D1457" t="str">
        <f t="shared" si="110"/>
        <v/>
      </c>
      <c r="E1457" t="str">
        <f t="shared" si="111"/>
        <v/>
      </c>
      <c r="F1457" t="str">
        <f t="shared" si="112"/>
        <v/>
      </c>
      <c r="G1457" t="str">
        <f t="shared" si="113"/>
        <v/>
      </c>
      <c r="H1457" t="str">
        <f t="shared" si="114"/>
        <v/>
      </c>
    </row>
    <row r="1458" spans="1:8">
      <c r="B1458" t="s">
        <v>766</v>
      </c>
      <c r="C1458" t="s">
        <v>1950</v>
      </c>
      <c r="D1458" t="str">
        <f t="shared" si="110"/>
        <v/>
      </c>
      <c r="E1458" t="str">
        <f t="shared" si="111"/>
        <v/>
      </c>
      <c r="F1458" t="str">
        <f t="shared" si="112"/>
        <v/>
      </c>
      <c r="G1458" t="str">
        <f t="shared" si="113"/>
        <v/>
      </c>
      <c r="H1458" t="str">
        <f t="shared" si="114"/>
        <v/>
      </c>
    </row>
    <row r="1459" spans="1:8">
      <c r="C1459" t="s">
        <v>769</v>
      </c>
      <c r="D1459" t="str">
        <f t="shared" si="110"/>
        <v/>
      </c>
      <c r="E1459" t="str">
        <f t="shared" si="111"/>
        <v/>
      </c>
      <c r="F1459" t="str">
        <f t="shared" si="112"/>
        <v/>
      </c>
      <c r="G1459" t="str">
        <f t="shared" si="113"/>
        <v/>
      </c>
      <c r="H1459" t="str">
        <f t="shared" si="114"/>
        <v/>
      </c>
    </row>
    <row r="1460" spans="1:8">
      <c r="D1460" t="str">
        <f t="shared" si="110"/>
        <v/>
      </c>
      <c r="E1460" t="str">
        <f t="shared" si="111"/>
        <v/>
      </c>
      <c r="F1460" t="str">
        <f t="shared" si="112"/>
        <v/>
      </c>
      <c r="G1460" t="str">
        <f t="shared" si="113"/>
        <v/>
      </c>
      <c r="H1460" t="str">
        <f t="shared" si="114"/>
        <v/>
      </c>
    </row>
    <row r="1461" spans="1:8">
      <c r="D1461" t="str">
        <f t="shared" si="110"/>
        <v/>
      </c>
      <c r="E1461" t="str">
        <f t="shared" si="111"/>
        <v/>
      </c>
      <c r="F1461" t="str">
        <f t="shared" si="112"/>
        <v/>
      </c>
      <c r="G1461" t="str">
        <f t="shared" si="113"/>
        <v/>
      </c>
      <c r="H1461" t="str">
        <f t="shared" si="114"/>
        <v/>
      </c>
    </row>
    <row r="1462" spans="1:8">
      <c r="D1462" t="str">
        <f t="shared" si="110"/>
        <v/>
      </c>
      <c r="E1462" t="str">
        <f t="shared" si="111"/>
        <v/>
      </c>
      <c r="F1462" t="str">
        <f t="shared" si="112"/>
        <v/>
      </c>
      <c r="G1462" t="str">
        <f t="shared" si="113"/>
        <v/>
      </c>
      <c r="H1462" t="str">
        <f t="shared" si="114"/>
        <v/>
      </c>
    </row>
    <row r="1463" spans="1:8">
      <c r="C1463" t="s">
        <v>86</v>
      </c>
      <c r="D1463" t="str">
        <f t="shared" si="110"/>
        <v/>
      </c>
      <c r="E1463" t="str">
        <f t="shared" si="111"/>
        <v/>
      </c>
      <c r="F1463" t="str">
        <f t="shared" si="112"/>
        <v/>
      </c>
      <c r="G1463" t="str">
        <f t="shared" si="113"/>
        <v/>
      </c>
      <c r="H1463" t="str">
        <f t="shared" si="114"/>
        <v/>
      </c>
    </row>
    <row r="1464" spans="1:8">
      <c r="A1464" t="s">
        <v>76</v>
      </c>
      <c r="B1464" t="s">
        <v>131</v>
      </c>
      <c r="C1464" t="s">
        <v>770</v>
      </c>
      <c r="D1464" t="str">
        <f t="shared" si="110"/>
        <v>x</v>
      </c>
      <c r="E1464" t="str">
        <f t="shared" si="111"/>
        <v>New</v>
      </c>
      <c r="F1464" t="str">
        <f t="shared" si="112"/>
        <v>Sealed</v>
      </c>
      <c r="G1464" t="str">
        <f t="shared" si="113"/>
        <v>910033 Old Train Engine Shed</v>
      </c>
      <c r="H1464" t="str">
        <f t="shared" si="114"/>
        <v>(US $349.99)</v>
      </c>
    </row>
    <row r="1465" spans="1:8">
      <c r="A1465" t="s">
        <v>77</v>
      </c>
      <c r="B1465" t="s">
        <v>133</v>
      </c>
      <c r="C1465" t="s">
        <v>1796</v>
      </c>
      <c r="D1465" t="str">
        <f t="shared" si="110"/>
        <v/>
      </c>
      <c r="E1465" t="str">
        <f t="shared" si="111"/>
        <v/>
      </c>
      <c r="F1465" t="str">
        <f t="shared" si="112"/>
        <v/>
      </c>
      <c r="G1465" t="str">
        <f t="shared" si="113"/>
        <v/>
      </c>
      <c r="H1465" t="str">
        <f t="shared" si="114"/>
        <v/>
      </c>
    </row>
    <row r="1466" spans="1:8">
      <c r="B1466" t="s">
        <v>141</v>
      </c>
      <c r="C1466" t="s">
        <v>1950</v>
      </c>
      <c r="D1466" t="str">
        <f t="shared" si="110"/>
        <v/>
      </c>
      <c r="E1466" t="str">
        <f t="shared" si="111"/>
        <v/>
      </c>
      <c r="F1466" t="str">
        <f t="shared" si="112"/>
        <v/>
      </c>
      <c r="G1466" t="str">
        <f t="shared" si="113"/>
        <v/>
      </c>
      <c r="H1466" t="str">
        <f t="shared" si="114"/>
        <v/>
      </c>
    </row>
    <row r="1467" spans="1:8">
      <c r="C1467" t="s">
        <v>769</v>
      </c>
      <c r="D1467" t="str">
        <f t="shared" si="110"/>
        <v/>
      </c>
      <c r="E1467" t="str">
        <f t="shared" si="111"/>
        <v/>
      </c>
      <c r="F1467" t="str">
        <f t="shared" si="112"/>
        <v/>
      </c>
      <c r="G1467" t="str">
        <f t="shared" si="113"/>
        <v/>
      </c>
      <c r="H1467" t="str">
        <f t="shared" si="114"/>
        <v/>
      </c>
    </row>
    <row r="1468" spans="1:8">
      <c r="D1468" t="str">
        <f t="shared" si="110"/>
        <v/>
      </c>
      <c r="E1468" t="str">
        <f t="shared" si="111"/>
        <v/>
      </c>
      <c r="F1468" t="str">
        <f t="shared" si="112"/>
        <v/>
      </c>
      <c r="G1468" t="str">
        <f t="shared" si="113"/>
        <v/>
      </c>
      <c r="H1468" t="str">
        <f t="shared" si="114"/>
        <v/>
      </c>
    </row>
    <row r="1469" spans="1:8">
      <c r="D1469" t="str">
        <f t="shared" si="110"/>
        <v/>
      </c>
      <c r="E1469" t="str">
        <f t="shared" si="111"/>
        <v/>
      </c>
      <c r="F1469" t="str">
        <f t="shared" si="112"/>
        <v/>
      </c>
      <c r="G1469" t="str">
        <f t="shared" si="113"/>
        <v/>
      </c>
      <c r="H1469" t="str">
        <f t="shared" si="114"/>
        <v/>
      </c>
    </row>
    <row r="1470" spans="1:8">
      <c r="D1470" t="str">
        <f t="shared" si="110"/>
        <v/>
      </c>
      <c r="E1470" t="str">
        <f t="shared" si="111"/>
        <v/>
      </c>
      <c r="F1470" t="str">
        <f t="shared" si="112"/>
        <v/>
      </c>
      <c r="G1470" t="str">
        <f t="shared" si="113"/>
        <v/>
      </c>
      <c r="H1470" t="str">
        <f t="shared" si="114"/>
        <v/>
      </c>
    </row>
    <row r="1471" spans="1:8">
      <c r="C1471" t="s">
        <v>86</v>
      </c>
      <c r="D1471" t="str">
        <f t="shared" si="110"/>
        <v/>
      </c>
      <c r="E1471" t="str">
        <f t="shared" si="111"/>
        <v/>
      </c>
      <c r="F1471" t="str">
        <f t="shared" si="112"/>
        <v/>
      </c>
      <c r="G1471" t="str">
        <f t="shared" si="113"/>
        <v/>
      </c>
      <c r="H1471" t="str">
        <f t="shared" si="114"/>
        <v/>
      </c>
    </row>
    <row r="1472" spans="1:8">
      <c r="A1472" t="s">
        <v>76</v>
      </c>
      <c r="B1472" t="s">
        <v>131</v>
      </c>
      <c r="C1472" t="s">
        <v>771</v>
      </c>
      <c r="D1472" t="str">
        <f t="shared" si="110"/>
        <v>x</v>
      </c>
      <c r="E1472" t="str">
        <f t="shared" si="111"/>
        <v>New</v>
      </c>
      <c r="F1472" t="str">
        <f t="shared" si="112"/>
        <v>Sealed</v>
      </c>
      <c r="G1472" t="str">
        <f t="shared" si="113"/>
        <v>910033 Old Train Engine Shed</v>
      </c>
      <c r="H1472" t="str">
        <f t="shared" si="114"/>
        <v>(US $349.97)</v>
      </c>
    </row>
    <row r="1473" spans="1:8">
      <c r="A1473" t="s">
        <v>77</v>
      </c>
      <c r="B1473" t="s">
        <v>133</v>
      </c>
      <c r="C1473" t="s">
        <v>1826</v>
      </c>
      <c r="D1473" t="str">
        <f t="shared" si="110"/>
        <v/>
      </c>
      <c r="E1473" t="str">
        <f t="shared" si="111"/>
        <v/>
      </c>
      <c r="F1473" t="str">
        <f t="shared" si="112"/>
        <v/>
      </c>
      <c r="G1473" t="str">
        <f t="shared" si="113"/>
        <v/>
      </c>
      <c r="H1473" t="str">
        <f t="shared" si="114"/>
        <v/>
      </c>
    </row>
    <row r="1474" spans="1:8">
      <c r="B1474" t="s">
        <v>555</v>
      </c>
      <c r="C1474" t="s">
        <v>1951</v>
      </c>
      <c r="D1474" t="str">
        <f t="shared" si="110"/>
        <v/>
      </c>
      <c r="E1474" t="str">
        <f t="shared" si="111"/>
        <v/>
      </c>
      <c r="F1474" t="str">
        <f t="shared" si="112"/>
        <v/>
      </c>
      <c r="G1474" t="str">
        <f t="shared" si="113"/>
        <v/>
      </c>
      <c r="H1474" t="str">
        <f t="shared" si="114"/>
        <v/>
      </c>
    </row>
    <row r="1475" spans="1:8">
      <c r="C1475" t="s">
        <v>773</v>
      </c>
      <c r="D1475" t="str">
        <f t="shared" ref="D1475:D1538" si="115">IF(AND(A1475&lt;&gt;"",A1476&lt;&gt;"",A1477=""),"x","")</f>
        <v/>
      </c>
      <c r="E1475" t="str">
        <f t="shared" ref="E1475:E1538" si="116">IF($D1475="x",A1475,"")</f>
        <v/>
      </c>
      <c r="F1475" t="str">
        <f t="shared" ref="F1475:F1538" si="117">IF($D1475="x",A1476,"")</f>
        <v/>
      </c>
      <c r="G1475" t="str">
        <f t="shared" ref="G1475:G1538" si="118">IF($D1475="x",B1475,"")</f>
        <v/>
      </c>
      <c r="H1475" t="str">
        <f t="shared" ref="H1475:H1538" si="119">IF($D1475="x",C1478,"")</f>
        <v/>
      </c>
    </row>
    <row r="1476" spans="1:8">
      <c r="D1476" t="str">
        <f t="shared" si="115"/>
        <v/>
      </c>
      <c r="E1476" t="str">
        <f t="shared" si="116"/>
        <v/>
      </c>
      <c r="F1476" t="str">
        <f t="shared" si="117"/>
        <v/>
      </c>
      <c r="G1476" t="str">
        <f t="shared" si="118"/>
        <v/>
      </c>
      <c r="H1476" t="str">
        <f t="shared" si="119"/>
        <v/>
      </c>
    </row>
    <row r="1477" spans="1:8">
      <c r="D1477" t="str">
        <f t="shared" si="115"/>
        <v/>
      </c>
      <c r="E1477" t="str">
        <f t="shared" si="116"/>
        <v/>
      </c>
      <c r="F1477" t="str">
        <f t="shared" si="117"/>
        <v/>
      </c>
      <c r="G1477" t="str">
        <f t="shared" si="118"/>
        <v/>
      </c>
      <c r="H1477" t="str">
        <f t="shared" si="119"/>
        <v/>
      </c>
    </row>
    <row r="1478" spans="1:8">
      <c r="D1478" t="str">
        <f t="shared" si="115"/>
        <v/>
      </c>
      <c r="E1478" t="str">
        <f t="shared" si="116"/>
        <v/>
      </c>
      <c r="F1478" t="str">
        <f t="shared" si="117"/>
        <v/>
      </c>
      <c r="G1478" t="str">
        <f t="shared" si="118"/>
        <v/>
      </c>
      <c r="H1478" t="str">
        <f t="shared" si="119"/>
        <v/>
      </c>
    </row>
    <row r="1479" spans="1:8">
      <c r="C1479" t="s">
        <v>86</v>
      </c>
      <c r="D1479" t="str">
        <f t="shared" si="115"/>
        <v/>
      </c>
      <c r="E1479" t="str">
        <f t="shared" si="116"/>
        <v/>
      </c>
      <c r="F1479" t="str">
        <f t="shared" si="117"/>
        <v/>
      </c>
      <c r="G1479" t="str">
        <f t="shared" si="118"/>
        <v/>
      </c>
      <c r="H1479" t="str">
        <f t="shared" si="119"/>
        <v/>
      </c>
    </row>
    <row r="1480" spans="1:8">
      <c r="A1480" t="s">
        <v>76</v>
      </c>
      <c r="B1480" t="s">
        <v>774</v>
      </c>
      <c r="C1480" t="s">
        <v>777</v>
      </c>
      <c r="D1480" t="str">
        <f t="shared" si="115"/>
        <v>x</v>
      </c>
      <c r="E1480" t="str">
        <f t="shared" si="116"/>
        <v>New</v>
      </c>
      <c r="F1480" t="str">
        <f t="shared" si="117"/>
        <v>Complete</v>
      </c>
      <c r="G1480" t="str">
        <f t="shared" si="118"/>
        <v>KT403 Small Train Engine with Tender Blue</v>
      </c>
      <c r="H1480" t="str">
        <f t="shared" si="119"/>
        <v>(EUR 300.00)</v>
      </c>
    </row>
    <row r="1481" spans="1:8">
      <c r="A1481" t="s">
        <v>87</v>
      </c>
      <c r="B1481" t="s">
        <v>775</v>
      </c>
      <c r="C1481" t="s">
        <v>1796</v>
      </c>
      <c r="D1481" t="str">
        <f t="shared" si="115"/>
        <v/>
      </c>
      <c r="E1481" t="str">
        <f t="shared" si="116"/>
        <v/>
      </c>
      <c r="F1481" t="str">
        <f t="shared" si="117"/>
        <v/>
      </c>
      <c r="G1481" t="str">
        <f t="shared" si="118"/>
        <v/>
      </c>
      <c r="H1481" t="str">
        <f t="shared" si="119"/>
        <v/>
      </c>
    </row>
    <row r="1482" spans="1:8">
      <c r="B1482" t="s">
        <v>776</v>
      </c>
      <c r="C1482" t="s">
        <v>1952</v>
      </c>
      <c r="D1482" t="str">
        <f t="shared" si="115"/>
        <v/>
      </c>
      <c r="E1482" t="str">
        <f t="shared" si="116"/>
        <v/>
      </c>
      <c r="F1482" t="str">
        <f t="shared" si="117"/>
        <v/>
      </c>
      <c r="G1482" t="str">
        <f t="shared" si="118"/>
        <v/>
      </c>
      <c r="H1482" t="str">
        <f t="shared" si="119"/>
        <v/>
      </c>
    </row>
    <row r="1483" spans="1:8">
      <c r="B1483" t="s">
        <v>190</v>
      </c>
      <c r="C1483" t="s">
        <v>779</v>
      </c>
      <c r="D1483" t="str">
        <f t="shared" si="115"/>
        <v/>
      </c>
      <c r="E1483" t="str">
        <f t="shared" si="116"/>
        <v/>
      </c>
      <c r="F1483" t="str">
        <f t="shared" si="117"/>
        <v/>
      </c>
      <c r="G1483" t="str">
        <f t="shared" si="118"/>
        <v/>
      </c>
      <c r="H1483" t="str">
        <f t="shared" si="119"/>
        <v/>
      </c>
    </row>
    <row r="1484" spans="1:8">
      <c r="D1484" t="str">
        <f t="shared" si="115"/>
        <v/>
      </c>
      <c r="E1484" t="str">
        <f t="shared" si="116"/>
        <v/>
      </c>
      <c r="F1484" t="str">
        <f t="shared" si="117"/>
        <v/>
      </c>
      <c r="G1484" t="str">
        <f t="shared" si="118"/>
        <v/>
      </c>
      <c r="H1484" t="str">
        <f t="shared" si="119"/>
        <v/>
      </c>
    </row>
    <row r="1485" spans="1:8">
      <c r="D1485" t="str">
        <f t="shared" si="115"/>
        <v/>
      </c>
      <c r="E1485" t="str">
        <f t="shared" si="116"/>
        <v/>
      </c>
      <c r="F1485" t="str">
        <f t="shared" si="117"/>
        <v/>
      </c>
      <c r="G1485" t="str">
        <f t="shared" si="118"/>
        <v/>
      </c>
      <c r="H1485" t="str">
        <f t="shared" si="119"/>
        <v/>
      </c>
    </row>
    <row r="1486" spans="1:8">
      <c r="D1486" t="str">
        <f t="shared" si="115"/>
        <v/>
      </c>
      <c r="E1486" t="str">
        <f t="shared" si="116"/>
        <v/>
      </c>
      <c r="F1486" t="str">
        <f t="shared" si="117"/>
        <v/>
      </c>
      <c r="G1486" t="str">
        <f t="shared" si="118"/>
        <v/>
      </c>
      <c r="H1486" t="str">
        <f t="shared" si="119"/>
        <v/>
      </c>
    </row>
    <row r="1487" spans="1:8">
      <c r="C1487" t="s">
        <v>86</v>
      </c>
      <c r="D1487" t="str">
        <f t="shared" si="115"/>
        <v/>
      </c>
      <c r="E1487" t="str">
        <f t="shared" si="116"/>
        <v/>
      </c>
      <c r="F1487" t="str">
        <f t="shared" si="117"/>
        <v/>
      </c>
      <c r="G1487" t="str">
        <f t="shared" si="118"/>
        <v/>
      </c>
      <c r="H1487" t="str">
        <f t="shared" si="119"/>
        <v/>
      </c>
    </row>
    <row r="1488" spans="1:8">
      <c r="A1488" t="s">
        <v>76</v>
      </c>
      <c r="B1488" t="s">
        <v>426</v>
      </c>
      <c r="C1488" t="s">
        <v>777</v>
      </c>
      <c r="D1488" t="str">
        <f t="shared" si="115"/>
        <v>x</v>
      </c>
      <c r="E1488" t="str">
        <f t="shared" si="116"/>
        <v>New</v>
      </c>
      <c r="F1488" t="str">
        <f t="shared" si="117"/>
        <v>Complete</v>
      </c>
      <c r="G1488" t="str">
        <f t="shared" si="118"/>
        <v>KT405 Small Train Engine with Tender Black</v>
      </c>
      <c r="H1488" t="str">
        <f t="shared" si="119"/>
        <v>(EUR 300.00)</v>
      </c>
    </row>
    <row r="1489" spans="1:8">
      <c r="A1489" t="s">
        <v>87</v>
      </c>
      <c r="B1489" t="s">
        <v>775</v>
      </c>
      <c r="C1489" t="s">
        <v>1796</v>
      </c>
      <c r="D1489" t="str">
        <f t="shared" si="115"/>
        <v/>
      </c>
      <c r="E1489" t="str">
        <f t="shared" si="116"/>
        <v/>
      </c>
      <c r="F1489" t="str">
        <f t="shared" si="117"/>
        <v/>
      </c>
      <c r="G1489" t="str">
        <f t="shared" si="118"/>
        <v/>
      </c>
      <c r="H1489" t="str">
        <f t="shared" si="119"/>
        <v/>
      </c>
    </row>
    <row r="1490" spans="1:8">
      <c r="B1490" t="s">
        <v>427</v>
      </c>
      <c r="C1490" t="s">
        <v>1952</v>
      </c>
      <c r="D1490" t="str">
        <f t="shared" si="115"/>
        <v/>
      </c>
      <c r="E1490" t="str">
        <f t="shared" si="116"/>
        <v/>
      </c>
      <c r="F1490" t="str">
        <f t="shared" si="117"/>
        <v/>
      </c>
      <c r="G1490" t="str">
        <f t="shared" si="118"/>
        <v/>
      </c>
      <c r="H1490" t="str">
        <f t="shared" si="119"/>
        <v/>
      </c>
    </row>
    <row r="1491" spans="1:8">
      <c r="B1491" t="s">
        <v>190</v>
      </c>
      <c r="C1491" t="s">
        <v>779</v>
      </c>
      <c r="D1491" t="str">
        <f t="shared" si="115"/>
        <v/>
      </c>
      <c r="E1491" t="str">
        <f t="shared" si="116"/>
        <v/>
      </c>
      <c r="F1491" t="str">
        <f t="shared" si="117"/>
        <v/>
      </c>
      <c r="G1491" t="str">
        <f t="shared" si="118"/>
        <v/>
      </c>
      <c r="H1491" t="str">
        <f t="shared" si="119"/>
        <v/>
      </c>
    </row>
    <row r="1492" spans="1:8">
      <c r="D1492" t="str">
        <f t="shared" si="115"/>
        <v/>
      </c>
      <c r="E1492" t="str">
        <f t="shared" si="116"/>
        <v/>
      </c>
      <c r="F1492" t="str">
        <f t="shared" si="117"/>
        <v/>
      </c>
      <c r="G1492" t="str">
        <f t="shared" si="118"/>
        <v/>
      </c>
      <c r="H1492" t="str">
        <f t="shared" si="119"/>
        <v/>
      </c>
    </row>
    <row r="1493" spans="1:8">
      <c r="D1493" t="str">
        <f t="shared" si="115"/>
        <v/>
      </c>
      <c r="E1493" t="str">
        <f t="shared" si="116"/>
        <v/>
      </c>
      <c r="F1493" t="str">
        <f t="shared" si="117"/>
        <v/>
      </c>
      <c r="G1493" t="str">
        <f t="shared" si="118"/>
        <v/>
      </c>
      <c r="H1493" t="str">
        <f t="shared" si="119"/>
        <v/>
      </c>
    </row>
    <row r="1494" spans="1:8">
      <c r="D1494" t="str">
        <f t="shared" si="115"/>
        <v/>
      </c>
      <c r="E1494" t="str">
        <f t="shared" si="116"/>
        <v/>
      </c>
      <c r="F1494" t="str">
        <f t="shared" si="117"/>
        <v/>
      </c>
      <c r="G1494" t="str">
        <f t="shared" si="118"/>
        <v/>
      </c>
      <c r="H1494" t="str">
        <f t="shared" si="119"/>
        <v/>
      </c>
    </row>
    <row r="1495" spans="1:8">
      <c r="C1495" t="s">
        <v>86</v>
      </c>
      <c r="D1495" t="str">
        <f t="shared" si="115"/>
        <v/>
      </c>
      <c r="E1495" t="str">
        <f t="shared" si="116"/>
        <v/>
      </c>
      <c r="F1495" t="str">
        <f t="shared" si="117"/>
        <v/>
      </c>
      <c r="G1495" t="str">
        <f t="shared" si="118"/>
        <v/>
      </c>
      <c r="H1495" t="str">
        <f t="shared" si="119"/>
        <v/>
      </c>
    </row>
    <row r="1496" spans="1:8">
      <c r="A1496" t="s">
        <v>76</v>
      </c>
      <c r="B1496" t="s">
        <v>780</v>
      </c>
      <c r="C1496" t="s">
        <v>784</v>
      </c>
      <c r="D1496" t="str">
        <f t="shared" si="115"/>
        <v>x</v>
      </c>
      <c r="E1496" t="str">
        <f t="shared" si="116"/>
        <v>New</v>
      </c>
      <c r="F1496" t="str">
        <f t="shared" si="117"/>
        <v>Sealed</v>
      </c>
      <c r="G1496" t="str">
        <f t="shared" si="118"/>
        <v>KT203 Large Train Engine with Tender Blue</v>
      </c>
      <c r="H1496" t="str">
        <f t="shared" si="119"/>
        <v>(EUR 300.00)</v>
      </c>
    </row>
    <row r="1497" spans="1:8">
      <c r="A1497" t="s">
        <v>77</v>
      </c>
      <c r="B1497" t="s">
        <v>781</v>
      </c>
      <c r="C1497" t="s">
        <v>1826</v>
      </c>
      <c r="D1497" t="str">
        <f t="shared" si="115"/>
        <v/>
      </c>
      <c r="E1497" t="str">
        <f t="shared" si="116"/>
        <v/>
      </c>
      <c r="F1497" t="str">
        <f t="shared" si="117"/>
        <v/>
      </c>
      <c r="G1497" t="str">
        <f t="shared" si="118"/>
        <v/>
      </c>
      <c r="H1497" t="str">
        <f t="shared" si="119"/>
        <v/>
      </c>
    </row>
    <row r="1498" spans="1:8">
      <c r="B1498" t="s">
        <v>782</v>
      </c>
      <c r="C1498" t="s">
        <v>1952</v>
      </c>
      <c r="D1498" t="str">
        <f t="shared" si="115"/>
        <v/>
      </c>
      <c r="E1498" t="str">
        <f t="shared" si="116"/>
        <v/>
      </c>
      <c r="F1498" t="str">
        <f t="shared" si="117"/>
        <v/>
      </c>
      <c r="G1498" t="str">
        <f t="shared" si="118"/>
        <v/>
      </c>
      <c r="H1498" t="str">
        <f t="shared" si="119"/>
        <v/>
      </c>
    </row>
    <row r="1499" spans="1:8">
      <c r="B1499" t="s">
        <v>783</v>
      </c>
      <c r="C1499" t="s">
        <v>779</v>
      </c>
      <c r="D1499" t="str">
        <f t="shared" si="115"/>
        <v/>
      </c>
      <c r="E1499" t="str">
        <f t="shared" si="116"/>
        <v/>
      </c>
      <c r="F1499" t="str">
        <f t="shared" si="117"/>
        <v/>
      </c>
      <c r="G1499" t="str">
        <f t="shared" si="118"/>
        <v/>
      </c>
      <c r="H1499" t="str">
        <f t="shared" si="119"/>
        <v/>
      </c>
    </row>
    <row r="1500" spans="1:8">
      <c r="D1500" t="str">
        <f t="shared" si="115"/>
        <v/>
      </c>
      <c r="E1500" t="str">
        <f t="shared" si="116"/>
        <v/>
      </c>
      <c r="F1500" t="str">
        <f t="shared" si="117"/>
        <v/>
      </c>
      <c r="G1500" t="str">
        <f t="shared" si="118"/>
        <v/>
      </c>
      <c r="H1500" t="str">
        <f t="shared" si="119"/>
        <v/>
      </c>
    </row>
    <row r="1501" spans="1:8">
      <c r="D1501" t="str">
        <f t="shared" si="115"/>
        <v/>
      </c>
      <c r="E1501" t="str">
        <f t="shared" si="116"/>
        <v/>
      </c>
      <c r="F1501" t="str">
        <f t="shared" si="117"/>
        <v/>
      </c>
      <c r="G1501" t="str">
        <f t="shared" si="118"/>
        <v/>
      </c>
      <c r="H1501" t="str">
        <f t="shared" si="119"/>
        <v/>
      </c>
    </row>
    <row r="1502" spans="1:8">
      <c r="D1502" t="str">
        <f t="shared" si="115"/>
        <v/>
      </c>
      <c r="E1502" t="str">
        <f t="shared" si="116"/>
        <v/>
      </c>
      <c r="F1502" t="str">
        <f t="shared" si="117"/>
        <v/>
      </c>
      <c r="G1502" t="str">
        <f t="shared" si="118"/>
        <v/>
      </c>
      <c r="H1502" t="str">
        <f t="shared" si="119"/>
        <v/>
      </c>
    </row>
    <row r="1503" spans="1:8">
      <c r="C1503" t="s">
        <v>86</v>
      </c>
      <c r="D1503" t="str">
        <f t="shared" si="115"/>
        <v/>
      </c>
      <c r="E1503" t="str">
        <f t="shared" si="116"/>
        <v/>
      </c>
      <c r="F1503" t="str">
        <f t="shared" si="117"/>
        <v/>
      </c>
      <c r="G1503" t="str">
        <f t="shared" si="118"/>
        <v/>
      </c>
      <c r="H1503" t="str">
        <f t="shared" si="119"/>
        <v/>
      </c>
    </row>
    <row r="1504" spans="1:8">
      <c r="A1504" t="s">
        <v>76</v>
      </c>
      <c r="B1504" t="s">
        <v>785</v>
      </c>
      <c r="C1504" t="s">
        <v>784</v>
      </c>
      <c r="D1504" t="str">
        <f t="shared" si="115"/>
        <v>x</v>
      </c>
      <c r="E1504" t="str">
        <f t="shared" si="116"/>
        <v>New</v>
      </c>
      <c r="F1504" t="str">
        <f t="shared" si="117"/>
        <v>Sealed</v>
      </c>
      <c r="G1504" t="str">
        <f t="shared" si="118"/>
        <v>KT204 Large Train Engine with Tender Green</v>
      </c>
      <c r="H1504" t="str">
        <f t="shared" si="119"/>
        <v>(EUR 300.00)</v>
      </c>
    </row>
    <row r="1505" spans="1:8">
      <c r="A1505" t="s">
        <v>77</v>
      </c>
      <c r="B1505" t="s">
        <v>786</v>
      </c>
      <c r="C1505" t="s">
        <v>1796</v>
      </c>
      <c r="D1505" t="str">
        <f t="shared" si="115"/>
        <v/>
      </c>
      <c r="E1505" t="str">
        <f t="shared" si="116"/>
        <v/>
      </c>
      <c r="F1505" t="str">
        <f t="shared" si="117"/>
        <v/>
      </c>
      <c r="G1505" t="str">
        <f t="shared" si="118"/>
        <v/>
      </c>
      <c r="H1505" t="str">
        <f t="shared" si="119"/>
        <v/>
      </c>
    </row>
    <row r="1506" spans="1:8">
      <c r="B1506" t="s">
        <v>787</v>
      </c>
      <c r="C1506" t="s">
        <v>1952</v>
      </c>
      <c r="D1506" t="str">
        <f t="shared" si="115"/>
        <v/>
      </c>
      <c r="E1506" t="str">
        <f t="shared" si="116"/>
        <v/>
      </c>
      <c r="F1506" t="str">
        <f t="shared" si="117"/>
        <v/>
      </c>
      <c r="G1506" t="str">
        <f t="shared" si="118"/>
        <v/>
      </c>
      <c r="H1506" t="str">
        <f t="shared" si="119"/>
        <v/>
      </c>
    </row>
    <row r="1507" spans="1:8">
      <c r="B1507" t="s">
        <v>783</v>
      </c>
      <c r="C1507" t="s">
        <v>779</v>
      </c>
      <c r="D1507" t="str">
        <f t="shared" si="115"/>
        <v/>
      </c>
      <c r="E1507" t="str">
        <f t="shared" si="116"/>
        <v/>
      </c>
      <c r="F1507" t="str">
        <f t="shared" si="117"/>
        <v/>
      </c>
      <c r="G1507" t="str">
        <f t="shared" si="118"/>
        <v/>
      </c>
      <c r="H1507" t="str">
        <f t="shared" si="119"/>
        <v/>
      </c>
    </row>
    <row r="1508" spans="1:8">
      <c r="D1508" t="str">
        <f t="shared" si="115"/>
        <v/>
      </c>
      <c r="E1508" t="str">
        <f t="shared" si="116"/>
        <v/>
      </c>
      <c r="F1508" t="str">
        <f t="shared" si="117"/>
        <v/>
      </c>
      <c r="G1508" t="str">
        <f t="shared" si="118"/>
        <v/>
      </c>
      <c r="H1508" t="str">
        <f t="shared" si="119"/>
        <v/>
      </c>
    </row>
    <row r="1509" spans="1:8">
      <c r="D1509" t="str">
        <f t="shared" si="115"/>
        <v/>
      </c>
      <c r="E1509" t="str">
        <f t="shared" si="116"/>
        <v/>
      </c>
      <c r="F1509" t="str">
        <f t="shared" si="117"/>
        <v/>
      </c>
      <c r="G1509" t="str">
        <f t="shared" si="118"/>
        <v/>
      </c>
      <c r="H1509" t="str">
        <f t="shared" si="119"/>
        <v/>
      </c>
    </row>
    <row r="1510" spans="1:8">
      <c r="D1510" t="str">
        <f t="shared" si="115"/>
        <v/>
      </c>
      <c r="E1510" t="str">
        <f t="shared" si="116"/>
        <v/>
      </c>
      <c r="F1510" t="str">
        <f t="shared" si="117"/>
        <v/>
      </c>
      <c r="G1510" t="str">
        <f t="shared" si="118"/>
        <v/>
      </c>
      <c r="H1510" t="str">
        <f t="shared" si="119"/>
        <v/>
      </c>
    </row>
    <row r="1511" spans="1:8">
      <c r="C1511" t="s">
        <v>86</v>
      </c>
      <c r="D1511" t="str">
        <f t="shared" si="115"/>
        <v/>
      </c>
      <c r="E1511" t="str">
        <f t="shared" si="116"/>
        <v/>
      </c>
      <c r="F1511" t="str">
        <f t="shared" si="117"/>
        <v/>
      </c>
      <c r="G1511" t="str">
        <f t="shared" si="118"/>
        <v/>
      </c>
      <c r="H1511" t="str">
        <f t="shared" si="119"/>
        <v/>
      </c>
    </row>
    <row r="1512" spans="1:8">
      <c r="A1512" t="s">
        <v>76</v>
      </c>
      <c r="B1512" t="s">
        <v>785</v>
      </c>
      <c r="C1512" t="s">
        <v>777</v>
      </c>
      <c r="D1512" t="str">
        <f t="shared" si="115"/>
        <v>x</v>
      </c>
      <c r="E1512" t="str">
        <f t="shared" si="116"/>
        <v>New</v>
      </c>
      <c r="F1512" t="str">
        <f t="shared" si="117"/>
        <v>Complete</v>
      </c>
      <c r="G1512" t="str">
        <f t="shared" si="118"/>
        <v>KT204 Large Train Engine with Tender Green</v>
      </c>
      <c r="H1512" t="str">
        <f t="shared" si="119"/>
        <v>(EUR 300.00)</v>
      </c>
    </row>
    <row r="1513" spans="1:8">
      <c r="A1513" t="s">
        <v>87</v>
      </c>
      <c r="B1513" t="s">
        <v>775</v>
      </c>
      <c r="C1513" t="s">
        <v>1796</v>
      </c>
      <c r="D1513" t="str">
        <f t="shared" si="115"/>
        <v/>
      </c>
      <c r="E1513" t="str">
        <f t="shared" si="116"/>
        <v/>
      </c>
      <c r="F1513" t="str">
        <f t="shared" si="117"/>
        <v/>
      </c>
      <c r="G1513" t="str">
        <f t="shared" si="118"/>
        <v/>
      </c>
      <c r="H1513" t="str">
        <f t="shared" si="119"/>
        <v/>
      </c>
    </row>
    <row r="1514" spans="1:8">
      <c r="B1514" t="s">
        <v>787</v>
      </c>
      <c r="C1514" t="s">
        <v>1952</v>
      </c>
      <c r="D1514" t="str">
        <f t="shared" si="115"/>
        <v/>
      </c>
      <c r="E1514" t="str">
        <f t="shared" si="116"/>
        <v/>
      </c>
      <c r="F1514" t="str">
        <f t="shared" si="117"/>
        <v/>
      </c>
      <c r="G1514" t="str">
        <f t="shared" si="118"/>
        <v/>
      </c>
      <c r="H1514" t="str">
        <f t="shared" si="119"/>
        <v/>
      </c>
    </row>
    <row r="1515" spans="1:8">
      <c r="B1515" t="s">
        <v>190</v>
      </c>
      <c r="C1515" t="s">
        <v>779</v>
      </c>
      <c r="D1515" t="str">
        <f t="shared" si="115"/>
        <v/>
      </c>
      <c r="E1515" t="str">
        <f t="shared" si="116"/>
        <v/>
      </c>
      <c r="F1515" t="str">
        <f t="shared" si="117"/>
        <v/>
      </c>
      <c r="G1515" t="str">
        <f t="shared" si="118"/>
        <v/>
      </c>
      <c r="H1515" t="str">
        <f t="shared" si="119"/>
        <v/>
      </c>
    </row>
    <row r="1516" spans="1:8">
      <c r="D1516" t="str">
        <f t="shared" si="115"/>
        <v/>
      </c>
      <c r="E1516" t="str">
        <f t="shared" si="116"/>
        <v/>
      </c>
      <c r="F1516" t="str">
        <f t="shared" si="117"/>
        <v/>
      </c>
      <c r="G1516" t="str">
        <f t="shared" si="118"/>
        <v/>
      </c>
      <c r="H1516" t="str">
        <f t="shared" si="119"/>
        <v/>
      </c>
    </row>
    <row r="1517" spans="1:8">
      <c r="D1517" t="str">
        <f t="shared" si="115"/>
        <v/>
      </c>
      <c r="E1517" t="str">
        <f t="shared" si="116"/>
        <v/>
      </c>
      <c r="F1517" t="str">
        <f t="shared" si="117"/>
        <v/>
      </c>
      <c r="G1517" t="str">
        <f t="shared" si="118"/>
        <v/>
      </c>
      <c r="H1517" t="str">
        <f t="shared" si="119"/>
        <v/>
      </c>
    </row>
    <row r="1518" spans="1:8">
      <c r="D1518" t="str">
        <f t="shared" si="115"/>
        <v/>
      </c>
      <c r="E1518" t="str">
        <f t="shared" si="116"/>
        <v/>
      </c>
      <c r="F1518" t="str">
        <f t="shared" si="117"/>
        <v/>
      </c>
      <c r="G1518" t="str">
        <f t="shared" si="118"/>
        <v/>
      </c>
      <c r="H1518" t="str">
        <f t="shared" si="119"/>
        <v/>
      </c>
    </row>
    <row r="1519" spans="1:8">
      <c r="C1519" t="s">
        <v>86</v>
      </c>
      <c r="D1519" t="str">
        <f t="shared" si="115"/>
        <v/>
      </c>
      <c r="E1519" t="str">
        <f t="shared" si="116"/>
        <v/>
      </c>
      <c r="F1519" t="str">
        <f t="shared" si="117"/>
        <v/>
      </c>
      <c r="G1519" t="str">
        <f t="shared" si="118"/>
        <v/>
      </c>
      <c r="H1519" t="str">
        <f t="shared" si="119"/>
        <v/>
      </c>
    </row>
    <row r="1520" spans="1:8">
      <c r="A1520" t="s">
        <v>76</v>
      </c>
      <c r="B1520" t="s">
        <v>788</v>
      </c>
      <c r="C1520" t="s">
        <v>777</v>
      </c>
      <c r="D1520" t="str">
        <f t="shared" si="115"/>
        <v>x</v>
      </c>
      <c r="E1520" t="str">
        <f t="shared" si="116"/>
        <v>New</v>
      </c>
      <c r="F1520" t="str">
        <f t="shared" si="117"/>
        <v>Complete</v>
      </c>
      <c r="G1520" t="str">
        <f t="shared" si="118"/>
        <v>KT205 Large Train Engine with Tender Black</v>
      </c>
      <c r="H1520" t="str">
        <f t="shared" si="119"/>
        <v>(EUR 300.00)</v>
      </c>
    </row>
    <row r="1521" spans="1:8">
      <c r="A1521" t="s">
        <v>87</v>
      </c>
      <c r="B1521" t="s">
        <v>775</v>
      </c>
      <c r="C1521" t="s">
        <v>1796</v>
      </c>
      <c r="D1521" t="str">
        <f t="shared" si="115"/>
        <v/>
      </c>
      <c r="E1521" t="str">
        <f t="shared" si="116"/>
        <v/>
      </c>
      <c r="F1521" t="str">
        <f t="shared" si="117"/>
        <v/>
      </c>
      <c r="G1521" t="str">
        <f t="shared" si="118"/>
        <v/>
      </c>
      <c r="H1521" t="str">
        <f t="shared" si="119"/>
        <v/>
      </c>
    </row>
    <row r="1522" spans="1:8">
      <c r="B1522" t="s">
        <v>789</v>
      </c>
      <c r="C1522" t="s">
        <v>1952</v>
      </c>
      <c r="D1522" t="str">
        <f t="shared" si="115"/>
        <v/>
      </c>
      <c r="E1522" t="str">
        <f t="shared" si="116"/>
        <v/>
      </c>
      <c r="F1522" t="str">
        <f t="shared" si="117"/>
        <v/>
      </c>
      <c r="G1522" t="str">
        <f t="shared" si="118"/>
        <v/>
      </c>
      <c r="H1522" t="str">
        <f t="shared" si="119"/>
        <v/>
      </c>
    </row>
    <row r="1523" spans="1:8">
      <c r="B1523" t="s">
        <v>190</v>
      </c>
      <c r="C1523" t="s">
        <v>779</v>
      </c>
      <c r="D1523" t="str">
        <f t="shared" si="115"/>
        <v/>
      </c>
      <c r="E1523" t="str">
        <f t="shared" si="116"/>
        <v/>
      </c>
      <c r="F1523" t="str">
        <f t="shared" si="117"/>
        <v/>
      </c>
      <c r="G1523" t="str">
        <f t="shared" si="118"/>
        <v/>
      </c>
      <c r="H1523" t="str">
        <f t="shared" si="119"/>
        <v/>
      </c>
    </row>
    <row r="1524" spans="1:8">
      <c r="D1524" t="str">
        <f t="shared" si="115"/>
        <v/>
      </c>
      <c r="E1524" t="str">
        <f t="shared" si="116"/>
        <v/>
      </c>
      <c r="F1524" t="str">
        <f t="shared" si="117"/>
        <v/>
      </c>
      <c r="G1524" t="str">
        <f t="shared" si="118"/>
        <v/>
      </c>
      <c r="H1524" t="str">
        <f t="shared" si="119"/>
        <v/>
      </c>
    </row>
    <row r="1525" spans="1:8">
      <c r="D1525" t="str">
        <f t="shared" si="115"/>
        <v/>
      </c>
      <c r="E1525" t="str">
        <f t="shared" si="116"/>
        <v/>
      </c>
      <c r="F1525" t="str">
        <f t="shared" si="117"/>
        <v/>
      </c>
      <c r="G1525" t="str">
        <f t="shared" si="118"/>
        <v/>
      </c>
      <c r="H1525" t="str">
        <f t="shared" si="119"/>
        <v/>
      </c>
    </row>
    <row r="1526" spans="1:8">
      <c r="D1526" t="str">
        <f t="shared" si="115"/>
        <v/>
      </c>
      <c r="E1526" t="str">
        <f t="shared" si="116"/>
        <v/>
      </c>
      <c r="F1526" t="str">
        <f t="shared" si="117"/>
        <v/>
      </c>
      <c r="G1526" t="str">
        <f t="shared" si="118"/>
        <v/>
      </c>
      <c r="H1526" t="str">
        <f t="shared" si="119"/>
        <v/>
      </c>
    </row>
    <row r="1527" spans="1:8">
      <c r="C1527" t="s">
        <v>86</v>
      </c>
      <c r="D1527" t="str">
        <f t="shared" si="115"/>
        <v/>
      </c>
      <c r="E1527" t="str">
        <f t="shared" si="116"/>
        <v/>
      </c>
      <c r="F1527" t="str">
        <f t="shared" si="117"/>
        <v/>
      </c>
      <c r="G1527" t="str">
        <f t="shared" si="118"/>
        <v/>
      </c>
      <c r="H1527" t="str">
        <f t="shared" si="119"/>
        <v/>
      </c>
    </row>
    <row r="1528" spans="1:8">
      <c r="A1528" t="s">
        <v>76</v>
      </c>
      <c r="B1528" t="s">
        <v>790</v>
      </c>
      <c r="C1528" t="s">
        <v>784</v>
      </c>
      <c r="D1528" t="str">
        <f t="shared" si="115"/>
        <v>x</v>
      </c>
      <c r="E1528" t="str">
        <f t="shared" si="116"/>
        <v>New</v>
      </c>
      <c r="F1528" t="str">
        <f t="shared" si="117"/>
        <v>Sealed</v>
      </c>
      <c r="G1528" t="str">
        <f t="shared" si="118"/>
        <v>KT206 Large Train Engine with Tender Brown</v>
      </c>
      <c r="H1528" t="str">
        <f t="shared" si="119"/>
        <v>(EUR 300.00)</v>
      </c>
    </row>
    <row r="1529" spans="1:8">
      <c r="A1529" t="s">
        <v>77</v>
      </c>
      <c r="B1529" t="s">
        <v>791</v>
      </c>
      <c r="C1529" t="s">
        <v>1876</v>
      </c>
      <c r="D1529" t="str">
        <f t="shared" si="115"/>
        <v/>
      </c>
      <c r="E1529" t="str">
        <f t="shared" si="116"/>
        <v/>
      </c>
      <c r="F1529" t="str">
        <f t="shared" si="117"/>
        <v/>
      </c>
      <c r="G1529" t="str">
        <f t="shared" si="118"/>
        <v/>
      </c>
      <c r="H1529" t="str">
        <f t="shared" si="119"/>
        <v/>
      </c>
    </row>
    <row r="1530" spans="1:8">
      <c r="B1530" t="s">
        <v>792</v>
      </c>
      <c r="C1530" t="s">
        <v>1952</v>
      </c>
      <c r="D1530" t="str">
        <f t="shared" si="115"/>
        <v/>
      </c>
      <c r="E1530" t="str">
        <f t="shared" si="116"/>
        <v/>
      </c>
      <c r="F1530" t="str">
        <f t="shared" si="117"/>
        <v/>
      </c>
      <c r="G1530" t="str">
        <f t="shared" si="118"/>
        <v/>
      </c>
      <c r="H1530" t="str">
        <f t="shared" si="119"/>
        <v/>
      </c>
    </row>
    <row r="1531" spans="1:8">
      <c r="B1531" t="s">
        <v>783</v>
      </c>
      <c r="C1531" t="s">
        <v>779</v>
      </c>
      <c r="D1531" t="str">
        <f t="shared" si="115"/>
        <v/>
      </c>
      <c r="E1531" t="str">
        <f t="shared" si="116"/>
        <v/>
      </c>
      <c r="F1531" t="str">
        <f t="shared" si="117"/>
        <v/>
      </c>
      <c r="G1531" t="str">
        <f t="shared" si="118"/>
        <v/>
      </c>
      <c r="H1531" t="str">
        <f t="shared" si="119"/>
        <v/>
      </c>
    </row>
    <row r="1532" spans="1:8">
      <c r="D1532" t="str">
        <f t="shared" si="115"/>
        <v/>
      </c>
      <c r="E1532" t="str">
        <f t="shared" si="116"/>
        <v/>
      </c>
      <c r="F1532" t="str">
        <f t="shared" si="117"/>
        <v/>
      </c>
      <c r="G1532" t="str">
        <f t="shared" si="118"/>
        <v/>
      </c>
      <c r="H1532" t="str">
        <f t="shared" si="119"/>
        <v/>
      </c>
    </row>
    <row r="1533" spans="1:8">
      <c r="D1533" t="str">
        <f t="shared" si="115"/>
        <v/>
      </c>
      <c r="E1533" t="str">
        <f t="shared" si="116"/>
        <v/>
      </c>
      <c r="F1533" t="str">
        <f t="shared" si="117"/>
        <v/>
      </c>
      <c r="G1533" t="str">
        <f t="shared" si="118"/>
        <v/>
      </c>
      <c r="H1533" t="str">
        <f t="shared" si="119"/>
        <v/>
      </c>
    </row>
    <row r="1534" spans="1:8">
      <c r="D1534" t="str">
        <f t="shared" si="115"/>
        <v/>
      </c>
      <c r="E1534" t="str">
        <f t="shared" si="116"/>
        <v/>
      </c>
      <c r="F1534" t="str">
        <f t="shared" si="117"/>
        <v/>
      </c>
      <c r="G1534" t="str">
        <f t="shared" si="118"/>
        <v/>
      </c>
      <c r="H1534" t="str">
        <f t="shared" si="119"/>
        <v/>
      </c>
    </row>
    <row r="1535" spans="1:8">
      <c r="C1535" t="s">
        <v>86</v>
      </c>
      <c r="D1535" t="str">
        <f t="shared" si="115"/>
        <v/>
      </c>
      <c r="E1535" t="str">
        <f t="shared" si="116"/>
        <v/>
      </c>
      <c r="F1535" t="str">
        <f t="shared" si="117"/>
        <v/>
      </c>
      <c r="G1535" t="str">
        <f t="shared" si="118"/>
        <v/>
      </c>
      <c r="H1535" t="str">
        <f t="shared" si="119"/>
        <v/>
      </c>
    </row>
    <row r="1536" spans="1:8">
      <c r="A1536" t="s">
        <v>76</v>
      </c>
      <c r="B1536" t="s">
        <v>793</v>
      </c>
      <c r="C1536" t="s">
        <v>784</v>
      </c>
      <c r="D1536" t="str">
        <f t="shared" si="115"/>
        <v>x</v>
      </c>
      <c r="E1536" t="str">
        <f t="shared" si="116"/>
        <v>New</v>
      </c>
      <c r="F1536" t="str">
        <f t="shared" si="117"/>
        <v>Sealed</v>
      </c>
      <c r="G1536" t="str">
        <f t="shared" si="118"/>
        <v>KT207 Large Train Engine with Tender Gray</v>
      </c>
      <c r="H1536" t="str">
        <f t="shared" si="119"/>
        <v>(EUR 300.00)</v>
      </c>
    </row>
    <row r="1537" spans="1:8">
      <c r="A1537" t="s">
        <v>77</v>
      </c>
      <c r="B1537" t="s">
        <v>794</v>
      </c>
      <c r="C1537" t="s">
        <v>1826</v>
      </c>
      <c r="D1537" t="str">
        <f t="shared" si="115"/>
        <v/>
      </c>
      <c r="E1537" t="str">
        <f t="shared" si="116"/>
        <v/>
      </c>
      <c r="F1537" t="str">
        <f t="shared" si="117"/>
        <v/>
      </c>
      <c r="G1537" t="str">
        <f t="shared" si="118"/>
        <v/>
      </c>
      <c r="H1537" t="str">
        <f t="shared" si="119"/>
        <v/>
      </c>
    </row>
    <row r="1538" spans="1:8">
      <c r="B1538" t="s">
        <v>795</v>
      </c>
      <c r="C1538" t="s">
        <v>1952</v>
      </c>
      <c r="D1538" t="str">
        <f t="shared" si="115"/>
        <v/>
      </c>
      <c r="E1538" t="str">
        <f t="shared" si="116"/>
        <v/>
      </c>
      <c r="F1538" t="str">
        <f t="shared" si="117"/>
        <v/>
      </c>
      <c r="G1538" t="str">
        <f t="shared" si="118"/>
        <v/>
      </c>
      <c r="H1538" t="str">
        <f t="shared" si="119"/>
        <v/>
      </c>
    </row>
    <row r="1539" spans="1:8">
      <c r="B1539" t="s">
        <v>783</v>
      </c>
      <c r="C1539" t="s">
        <v>779</v>
      </c>
      <c r="D1539" t="str">
        <f t="shared" ref="D1539:D1602" si="120">IF(AND(A1539&lt;&gt;"",A1540&lt;&gt;"",A1541=""),"x","")</f>
        <v/>
      </c>
      <c r="E1539" t="str">
        <f t="shared" ref="E1539:E1602" si="121">IF($D1539="x",A1539,"")</f>
        <v/>
      </c>
      <c r="F1539" t="str">
        <f t="shared" ref="F1539:F1602" si="122">IF($D1539="x",A1540,"")</f>
        <v/>
      </c>
      <c r="G1539" t="str">
        <f t="shared" ref="G1539:G1602" si="123">IF($D1539="x",B1539,"")</f>
        <v/>
      </c>
      <c r="H1539" t="str">
        <f t="shared" ref="H1539:H1602" si="124">IF($D1539="x",C1542,"")</f>
        <v/>
      </c>
    </row>
    <row r="1540" spans="1:8">
      <c r="D1540" t="str">
        <f t="shared" si="120"/>
        <v/>
      </c>
      <c r="E1540" t="str">
        <f t="shared" si="121"/>
        <v/>
      </c>
      <c r="F1540" t="str">
        <f t="shared" si="122"/>
        <v/>
      </c>
      <c r="G1540" t="str">
        <f t="shared" si="123"/>
        <v/>
      </c>
      <c r="H1540" t="str">
        <f t="shared" si="124"/>
        <v/>
      </c>
    </row>
    <row r="1541" spans="1:8">
      <c r="D1541" t="str">
        <f t="shared" si="120"/>
        <v/>
      </c>
      <c r="E1541" t="str">
        <f t="shared" si="121"/>
        <v/>
      </c>
      <c r="F1541" t="str">
        <f t="shared" si="122"/>
        <v/>
      </c>
      <c r="G1541" t="str">
        <f t="shared" si="123"/>
        <v/>
      </c>
      <c r="H1541" t="str">
        <f t="shared" si="124"/>
        <v/>
      </c>
    </row>
    <row r="1542" spans="1:8">
      <c r="D1542" t="str">
        <f t="shared" si="120"/>
        <v/>
      </c>
      <c r="E1542" t="str">
        <f t="shared" si="121"/>
        <v/>
      </c>
      <c r="F1542" t="str">
        <f t="shared" si="122"/>
        <v/>
      </c>
      <c r="G1542" t="str">
        <f t="shared" si="123"/>
        <v/>
      </c>
      <c r="H1542" t="str">
        <f t="shared" si="124"/>
        <v/>
      </c>
    </row>
    <row r="1543" spans="1:8">
      <c r="C1543" t="s">
        <v>86</v>
      </c>
      <c r="D1543" t="str">
        <f t="shared" si="120"/>
        <v/>
      </c>
      <c r="E1543" t="str">
        <f t="shared" si="121"/>
        <v/>
      </c>
      <c r="F1543" t="str">
        <f t="shared" si="122"/>
        <v/>
      </c>
      <c r="G1543" t="str">
        <f t="shared" si="123"/>
        <v/>
      </c>
      <c r="H1543" t="str">
        <f t="shared" si="124"/>
        <v/>
      </c>
    </row>
    <row r="1544" spans="1:8">
      <c r="A1544" t="s">
        <v>76</v>
      </c>
      <c r="B1544" t="s">
        <v>796</v>
      </c>
      <c r="C1544" t="s">
        <v>800</v>
      </c>
      <c r="D1544" t="str">
        <f t="shared" si="120"/>
        <v>x</v>
      </c>
      <c r="E1544" t="str">
        <f t="shared" si="121"/>
        <v>New</v>
      </c>
      <c r="F1544" t="str">
        <f t="shared" si="122"/>
        <v>Complete</v>
      </c>
      <c r="G1544" t="str">
        <f t="shared" si="123"/>
        <v>255 1:87 Bedford Fire Engine</v>
      </c>
      <c r="H1544" t="str">
        <f t="shared" si="124"/>
        <v>(EUR 300.00)</v>
      </c>
    </row>
    <row r="1545" spans="1:8">
      <c r="A1545" t="s">
        <v>87</v>
      </c>
      <c r="B1545" t="s">
        <v>797</v>
      </c>
      <c r="C1545" t="s">
        <v>1796</v>
      </c>
      <c r="D1545" t="str">
        <f t="shared" si="120"/>
        <v/>
      </c>
      <c r="E1545" t="str">
        <f t="shared" si="121"/>
        <v/>
      </c>
      <c r="F1545" t="str">
        <f t="shared" si="122"/>
        <v/>
      </c>
      <c r="G1545" t="str">
        <f t="shared" si="123"/>
        <v/>
      </c>
      <c r="H1545" t="str">
        <f t="shared" si="124"/>
        <v/>
      </c>
    </row>
    <row r="1546" spans="1:8">
      <c r="B1546" t="s">
        <v>798</v>
      </c>
      <c r="C1546" t="s">
        <v>1952</v>
      </c>
      <c r="D1546" t="str">
        <f t="shared" si="120"/>
        <v/>
      </c>
      <c r="E1546" t="str">
        <f t="shared" si="121"/>
        <v/>
      </c>
      <c r="F1546" t="str">
        <f t="shared" si="122"/>
        <v/>
      </c>
      <c r="G1546" t="str">
        <f t="shared" si="123"/>
        <v/>
      </c>
      <c r="H1546" t="str">
        <f t="shared" si="124"/>
        <v/>
      </c>
    </row>
    <row r="1547" spans="1:8">
      <c r="B1547" t="s">
        <v>799</v>
      </c>
      <c r="C1547" t="s">
        <v>779</v>
      </c>
      <c r="D1547" t="str">
        <f t="shared" si="120"/>
        <v/>
      </c>
      <c r="E1547" t="str">
        <f t="shared" si="121"/>
        <v/>
      </c>
      <c r="F1547" t="str">
        <f t="shared" si="122"/>
        <v/>
      </c>
      <c r="G1547" t="str">
        <f t="shared" si="123"/>
        <v/>
      </c>
      <c r="H1547" t="str">
        <f t="shared" si="124"/>
        <v/>
      </c>
    </row>
    <row r="1548" spans="1:8">
      <c r="D1548" t="str">
        <f t="shared" si="120"/>
        <v/>
      </c>
      <c r="E1548" t="str">
        <f t="shared" si="121"/>
        <v/>
      </c>
      <c r="F1548" t="str">
        <f t="shared" si="122"/>
        <v/>
      </c>
      <c r="G1548" t="str">
        <f t="shared" si="123"/>
        <v/>
      </c>
      <c r="H1548" t="str">
        <f t="shared" si="124"/>
        <v/>
      </c>
    </row>
    <row r="1549" spans="1:8">
      <c r="D1549" t="str">
        <f t="shared" si="120"/>
        <v/>
      </c>
      <c r="E1549" t="str">
        <f t="shared" si="121"/>
        <v/>
      </c>
      <c r="F1549" t="str">
        <f t="shared" si="122"/>
        <v/>
      </c>
      <c r="G1549" t="str">
        <f t="shared" si="123"/>
        <v/>
      </c>
      <c r="H1549" t="str">
        <f t="shared" si="124"/>
        <v/>
      </c>
    </row>
    <row r="1550" spans="1:8">
      <c r="D1550" t="str">
        <f t="shared" si="120"/>
        <v/>
      </c>
      <c r="E1550" t="str">
        <f t="shared" si="121"/>
        <v/>
      </c>
      <c r="F1550" t="str">
        <f t="shared" si="122"/>
        <v/>
      </c>
      <c r="G1550" t="str">
        <f t="shared" si="123"/>
        <v/>
      </c>
      <c r="H1550" t="str">
        <f t="shared" si="124"/>
        <v/>
      </c>
    </row>
    <row r="1551" spans="1:8">
      <c r="C1551" t="s">
        <v>86</v>
      </c>
      <c r="D1551" t="str">
        <f t="shared" si="120"/>
        <v/>
      </c>
      <c r="E1551" t="str">
        <f t="shared" si="121"/>
        <v/>
      </c>
      <c r="F1551" t="str">
        <f t="shared" si="122"/>
        <v/>
      </c>
      <c r="G1551" t="str">
        <f t="shared" si="123"/>
        <v/>
      </c>
      <c r="H1551" t="str">
        <f t="shared" si="124"/>
        <v/>
      </c>
    </row>
    <row r="1552" spans="1:8">
      <c r="A1552" t="s">
        <v>76</v>
      </c>
      <c r="B1552" t="s">
        <v>131</v>
      </c>
      <c r="C1552" t="s">
        <v>801</v>
      </c>
      <c r="D1552" t="str">
        <f t="shared" si="120"/>
        <v>x</v>
      </c>
      <c r="E1552" t="str">
        <f t="shared" si="121"/>
        <v>New</v>
      </c>
      <c r="F1552" t="str">
        <f t="shared" si="122"/>
        <v>Sealed</v>
      </c>
      <c r="G1552" t="str">
        <f t="shared" si="123"/>
        <v>910033 Old Train Engine Shed</v>
      </c>
      <c r="H1552" t="str">
        <f t="shared" si="124"/>
        <v>(EUR 300.00)</v>
      </c>
    </row>
    <row r="1553" spans="1:8">
      <c r="A1553" t="s">
        <v>77</v>
      </c>
      <c r="B1553" t="s">
        <v>133</v>
      </c>
      <c r="C1553" t="s">
        <v>1796</v>
      </c>
      <c r="D1553" t="str">
        <f t="shared" si="120"/>
        <v/>
      </c>
      <c r="E1553" t="str">
        <f t="shared" si="121"/>
        <v/>
      </c>
      <c r="F1553" t="str">
        <f t="shared" si="122"/>
        <v/>
      </c>
      <c r="G1553" t="str">
        <f t="shared" si="123"/>
        <v/>
      </c>
      <c r="H1553" t="str">
        <f t="shared" si="124"/>
        <v/>
      </c>
    </row>
    <row r="1554" spans="1:8">
      <c r="B1554" t="s">
        <v>91</v>
      </c>
      <c r="C1554" t="s">
        <v>1952</v>
      </c>
      <c r="D1554" t="str">
        <f t="shared" si="120"/>
        <v/>
      </c>
      <c r="E1554" t="str">
        <f t="shared" si="121"/>
        <v/>
      </c>
      <c r="F1554" t="str">
        <f t="shared" si="122"/>
        <v/>
      </c>
      <c r="G1554" t="str">
        <f t="shared" si="123"/>
        <v/>
      </c>
      <c r="H1554" t="str">
        <f t="shared" si="124"/>
        <v/>
      </c>
    </row>
    <row r="1555" spans="1:8">
      <c r="C1555" t="s">
        <v>779</v>
      </c>
      <c r="D1555" t="str">
        <f t="shared" si="120"/>
        <v/>
      </c>
      <c r="E1555" t="str">
        <f t="shared" si="121"/>
        <v/>
      </c>
      <c r="F1555" t="str">
        <f t="shared" si="122"/>
        <v/>
      </c>
      <c r="G1555" t="str">
        <f t="shared" si="123"/>
        <v/>
      </c>
      <c r="H1555" t="str">
        <f t="shared" si="124"/>
        <v/>
      </c>
    </row>
    <row r="1556" spans="1:8">
      <c r="D1556" t="str">
        <f t="shared" si="120"/>
        <v/>
      </c>
      <c r="E1556" t="str">
        <f t="shared" si="121"/>
        <v/>
      </c>
      <c r="F1556" t="str">
        <f t="shared" si="122"/>
        <v/>
      </c>
      <c r="G1556" t="str">
        <f t="shared" si="123"/>
        <v/>
      </c>
      <c r="H1556" t="str">
        <f t="shared" si="124"/>
        <v/>
      </c>
    </row>
    <row r="1557" spans="1:8">
      <c r="D1557" t="str">
        <f t="shared" si="120"/>
        <v/>
      </c>
      <c r="E1557" t="str">
        <f t="shared" si="121"/>
        <v/>
      </c>
      <c r="F1557" t="str">
        <f t="shared" si="122"/>
        <v/>
      </c>
      <c r="G1557" t="str">
        <f t="shared" si="123"/>
        <v/>
      </c>
      <c r="H1557" t="str">
        <f t="shared" si="124"/>
        <v/>
      </c>
    </row>
    <row r="1558" spans="1:8">
      <c r="D1558" t="str">
        <f t="shared" si="120"/>
        <v/>
      </c>
      <c r="E1558" t="str">
        <f t="shared" si="121"/>
        <v/>
      </c>
      <c r="F1558" t="str">
        <f t="shared" si="122"/>
        <v/>
      </c>
      <c r="G1558" t="str">
        <f t="shared" si="123"/>
        <v/>
      </c>
      <c r="H1558" t="str">
        <f t="shared" si="124"/>
        <v/>
      </c>
    </row>
    <row r="1559" spans="1:8">
      <c r="C1559" t="s">
        <v>86</v>
      </c>
      <c r="D1559" t="str">
        <f t="shared" si="120"/>
        <v/>
      </c>
      <c r="E1559" t="str">
        <f t="shared" si="121"/>
        <v/>
      </c>
      <c r="F1559" t="str">
        <f t="shared" si="122"/>
        <v/>
      </c>
      <c r="G1559" t="str">
        <f t="shared" si="123"/>
        <v/>
      </c>
      <c r="H1559" t="str">
        <f t="shared" si="124"/>
        <v/>
      </c>
    </row>
    <row r="1560" spans="1:8">
      <c r="A1560" t="s">
        <v>76</v>
      </c>
      <c r="B1560" t="s">
        <v>131</v>
      </c>
      <c r="C1560" t="s">
        <v>802</v>
      </c>
      <c r="D1560" t="str">
        <f t="shared" si="120"/>
        <v>x</v>
      </c>
      <c r="E1560" t="str">
        <f t="shared" si="121"/>
        <v>New</v>
      </c>
      <c r="F1560" t="str">
        <f t="shared" si="122"/>
        <v>Sealed</v>
      </c>
      <c r="G1560" t="str">
        <f t="shared" si="123"/>
        <v>910033 Old Train Engine Shed</v>
      </c>
      <c r="H1560" t="str">
        <f t="shared" si="124"/>
        <v>(EUR 300.00)</v>
      </c>
    </row>
    <row r="1561" spans="1:8">
      <c r="A1561" t="s">
        <v>77</v>
      </c>
      <c r="B1561" t="s">
        <v>133</v>
      </c>
      <c r="C1561" t="s">
        <v>1796</v>
      </c>
      <c r="D1561" t="str">
        <f t="shared" si="120"/>
        <v/>
      </c>
      <c r="E1561" t="str">
        <f t="shared" si="121"/>
        <v/>
      </c>
      <c r="F1561" t="str">
        <f t="shared" si="122"/>
        <v/>
      </c>
      <c r="G1561" t="str">
        <f t="shared" si="123"/>
        <v/>
      </c>
      <c r="H1561" t="str">
        <f t="shared" si="124"/>
        <v/>
      </c>
    </row>
    <row r="1562" spans="1:8">
      <c r="B1562" t="s">
        <v>565</v>
      </c>
      <c r="C1562" t="s">
        <v>1952</v>
      </c>
      <c r="D1562" t="str">
        <f t="shared" si="120"/>
        <v/>
      </c>
      <c r="E1562" t="str">
        <f t="shared" si="121"/>
        <v/>
      </c>
      <c r="F1562" t="str">
        <f t="shared" si="122"/>
        <v/>
      </c>
      <c r="G1562" t="str">
        <f t="shared" si="123"/>
        <v/>
      </c>
      <c r="H1562" t="str">
        <f t="shared" si="124"/>
        <v/>
      </c>
    </row>
    <row r="1563" spans="1:8">
      <c r="C1563" t="s">
        <v>779</v>
      </c>
      <c r="D1563" t="str">
        <f t="shared" si="120"/>
        <v/>
      </c>
      <c r="E1563" t="str">
        <f t="shared" si="121"/>
        <v/>
      </c>
      <c r="F1563" t="str">
        <f t="shared" si="122"/>
        <v/>
      </c>
      <c r="G1563" t="str">
        <f t="shared" si="123"/>
        <v/>
      </c>
      <c r="H1563" t="str">
        <f t="shared" si="124"/>
        <v/>
      </c>
    </row>
    <row r="1564" spans="1:8">
      <c r="D1564" t="str">
        <f t="shared" si="120"/>
        <v/>
      </c>
      <c r="E1564" t="str">
        <f t="shared" si="121"/>
        <v/>
      </c>
      <c r="F1564" t="str">
        <f t="shared" si="122"/>
        <v/>
      </c>
      <c r="G1564" t="str">
        <f t="shared" si="123"/>
        <v/>
      </c>
      <c r="H1564" t="str">
        <f t="shared" si="124"/>
        <v/>
      </c>
    </row>
    <row r="1565" spans="1:8">
      <c r="D1565" t="str">
        <f t="shared" si="120"/>
        <v/>
      </c>
      <c r="E1565" t="str">
        <f t="shared" si="121"/>
        <v/>
      </c>
      <c r="F1565" t="str">
        <f t="shared" si="122"/>
        <v/>
      </c>
      <c r="G1565" t="str">
        <f t="shared" si="123"/>
        <v/>
      </c>
      <c r="H1565" t="str">
        <f t="shared" si="124"/>
        <v/>
      </c>
    </row>
    <row r="1566" spans="1:8">
      <c r="D1566" t="str">
        <f t="shared" si="120"/>
        <v/>
      </c>
      <c r="E1566" t="str">
        <f t="shared" si="121"/>
        <v/>
      </c>
      <c r="F1566" t="str">
        <f t="shared" si="122"/>
        <v/>
      </c>
      <c r="G1566" t="str">
        <f t="shared" si="123"/>
        <v/>
      </c>
      <c r="H1566" t="str">
        <f t="shared" si="124"/>
        <v/>
      </c>
    </row>
    <row r="1567" spans="1:8">
      <c r="C1567" t="s">
        <v>86</v>
      </c>
      <c r="D1567" t="str">
        <f t="shared" si="120"/>
        <v/>
      </c>
      <c r="E1567" t="str">
        <f t="shared" si="121"/>
        <v/>
      </c>
      <c r="F1567" t="str">
        <f t="shared" si="122"/>
        <v/>
      </c>
      <c r="G1567" t="str">
        <f t="shared" si="123"/>
        <v/>
      </c>
      <c r="H1567" t="str">
        <f t="shared" si="124"/>
        <v/>
      </c>
    </row>
    <row r="1568" spans="1:8">
      <c r="A1568" t="s">
        <v>76</v>
      </c>
      <c r="B1568" t="s">
        <v>131</v>
      </c>
      <c r="C1568" t="s">
        <v>805</v>
      </c>
      <c r="D1568" t="str">
        <f t="shared" si="120"/>
        <v>x</v>
      </c>
      <c r="E1568" t="str">
        <f t="shared" si="121"/>
        <v>New</v>
      </c>
      <c r="F1568" t="str">
        <f t="shared" si="122"/>
        <v>Sealed</v>
      </c>
      <c r="G1568" t="str">
        <f t="shared" si="123"/>
        <v>910033 Old Train Engine Shed</v>
      </c>
      <c r="H1568" t="str">
        <f t="shared" si="124"/>
        <v>(EUR 300.00)</v>
      </c>
    </row>
    <row r="1569" spans="1:8">
      <c r="A1569" t="s">
        <v>77</v>
      </c>
      <c r="B1569" t="s">
        <v>803</v>
      </c>
      <c r="C1569" t="s">
        <v>1796</v>
      </c>
      <c r="D1569" t="str">
        <f t="shared" si="120"/>
        <v/>
      </c>
      <c r="E1569" t="str">
        <f t="shared" si="121"/>
        <v/>
      </c>
      <c r="F1569" t="str">
        <f t="shared" si="122"/>
        <v/>
      </c>
      <c r="G1569" t="str">
        <f t="shared" si="123"/>
        <v/>
      </c>
      <c r="H1569" t="str">
        <f t="shared" si="124"/>
        <v/>
      </c>
    </row>
    <row r="1570" spans="1:8">
      <c r="B1570" t="s">
        <v>133</v>
      </c>
      <c r="C1570" t="s">
        <v>1952</v>
      </c>
      <c r="D1570" t="str">
        <f t="shared" si="120"/>
        <v/>
      </c>
      <c r="E1570" t="str">
        <f t="shared" si="121"/>
        <v/>
      </c>
      <c r="F1570" t="str">
        <f t="shared" si="122"/>
        <v/>
      </c>
      <c r="G1570" t="str">
        <f t="shared" si="123"/>
        <v/>
      </c>
      <c r="H1570" t="str">
        <f t="shared" si="124"/>
        <v/>
      </c>
    </row>
    <row r="1571" spans="1:8">
      <c r="B1571" t="s">
        <v>804</v>
      </c>
      <c r="C1571" t="s">
        <v>779</v>
      </c>
      <c r="D1571" t="str">
        <f t="shared" si="120"/>
        <v/>
      </c>
      <c r="E1571" t="str">
        <f t="shared" si="121"/>
        <v/>
      </c>
      <c r="F1571" t="str">
        <f t="shared" si="122"/>
        <v/>
      </c>
      <c r="G1571" t="str">
        <f t="shared" si="123"/>
        <v/>
      </c>
      <c r="H1571" t="str">
        <f t="shared" si="124"/>
        <v/>
      </c>
    </row>
    <row r="1572" spans="1:8">
      <c r="D1572" t="str">
        <f t="shared" si="120"/>
        <v/>
      </c>
      <c r="E1572" t="str">
        <f t="shared" si="121"/>
        <v/>
      </c>
      <c r="F1572" t="str">
        <f t="shared" si="122"/>
        <v/>
      </c>
      <c r="G1572" t="str">
        <f t="shared" si="123"/>
        <v/>
      </c>
      <c r="H1572" t="str">
        <f t="shared" si="124"/>
        <v/>
      </c>
    </row>
    <row r="1573" spans="1:8">
      <c r="D1573" t="str">
        <f t="shared" si="120"/>
        <v/>
      </c>
      <c r="E1573" t="str">
        <f t="shared" si="121"/>
        <v/>
      </c>
      <c r="F1573" t="str">
        <f t="shared" si="122"/>
        <v/>
      </c>
      <c r="G1573" t="str">
        <f t="shared" si="123"/>
        <v/>
      </c>
      <c r="H1573" t="str">
        <f t="shared" si="124"/>
        <v/>
      </c>
    </row>
    <row r="1574" spans="1:8">
      <c r="D1574" t="str">
        <f t="shared" si="120"/>
        <v/>
      </c>
      <c r="E1574" t="str">
        <f t="shared" si="121"/>
        <v/>
      </c>
      <c r="F1574" t="str">
        <f t="shared" si="122"/>
        <v/>
      </c>
      <c r="G1574" t="str">
        <f t="shared" si="123"/>
        <v/>
      </c>
      <c r="H1574" t="str">
        <f t="shared" si="124"/>
        <v/>
      </c>
    </row>
    <row r="1575" spans="1:8">
      <c r="C1575" t="s">
        <v>86</v>
      </c>
      <c r="D1575" t="str">
        <f t="shared" si="120"/>
        <v/>
      </c>
      <c r="E1575" t="str">
        <f t="shared" si="121"/>
        <v/>
      </c>
      <c r="F1575" t="str">
        <f t="shared" si="122"/>
        <v/>
      </c>
      <c r="G1575" t="str">
        <f t="shared" si="123"/>
        <v/>
      </c>
      <c r="H1575" t="str">
        <f t="shared" si="124"/>
        <v/>
      </c>
    </row>
    <row r="1576" spans="1:8">
      <c r="A1576" t="s">
        <v>76</v>
      </c>
      <c r="B1576" t="s">
        <v>131</v>
      </c>
      <c r="C1576" t="s">
        <v>808</v>
      </c>
      <c r="D1576" t="str">
        <f t="shared" si="120"/>
        <v>x</v>
      </c>
      <c r="E1576" t="str">
        <f t="shared" si="121"/>
        <v>New</v>
      </c>
      <c r="F1576" t="str">
        <f t="shared" si="122"/>
        <v>Sealed</v>
      </c>
      <c r="G1576" t="str">
        <f t="shared" si="123"/>
        <v>910033 Old Train Engine Shed</v>
      </c>
      <c r="H1576" t="str">
        <f t="shared" si="124"/>
        <v>(EUR 300.00)</v>
      </c>
    </row>
    <row r="1577" spans="1:8">
      <c r="A1577" t="s">
        <v>77</v>
      </c>
      <c r="B1577" t="s">
        <v>806</v>
      </c>
      <c r="C1577" t="s">
        <v>1796</v>
      </c>
      <c r="D1577" t="str">
        <f t="shared" si="120"/>
        <v/>
      </c>
      <c r="E1577" t="str">
        <f t="shared" si="121"/>
        <v/>
      </c>
      <c r="F1577" t="str">
        <f t="shared" si="122"/>
        <v/>
      </c>
      <c r="G1577" t="str">
        <f t="shared" si="123"/>
        <v/>
      </c>
      <c r="H1577" t="str">
        <f t="shared" si="124"/>
        <v/>
      </c>
    </row>
    <row r="1578" spans="1:8">
      <c r="B1578" t="s">
        <v>133</v>
      </c>
      <c r="C1578" t="s">
        <v>1952</v>
      </c>
      <c r="D1578" t="str">
        <f t="shared" si="120"/>
        <v/>
      </c>
      <c r="E1578" t="str">
        <f t="shared" si="121"/>
        <v/>
      </c>
      <c r="F1578" t="str">
        <f t="shared" si="122"/>
        <v/>
      </c>
      <c r="G1578" t="str">
        <f t="shared" si="123"/>
        <v/>
      </c>
      <c r="H1578" t="str">
        <f t="shared" si="124"/>
        <v/>
      </c>
    </row>
    <row r="1579" spans="1:8">
      <c r="B1579" t="s">
        <v>807</v>
      </c>
      <c r="C1579" t="s">
        <v>779</v>
      </c>
      <c r="D1579" t="str">
        <f t="shared" si="120"/>
        <v/>
      </c>
      <c r="E1579" t="str">
        <f t="shared" si="121"/>
        <v/>
      </c>
      <c r="F1579" t="str">
        <f t="shared" si="122"/>
        <v/>
      </c>
      <c r="G1579" t="str">
        <f t="shared" si="123"/>
        <v/>
      </c>
      <c r="H1579" t="str">
        <f t="shared" si="124"/>
        <v/>
      </c>
    </row>
    <row r="1580" spans="1:8">
      <c r="D1580" t="str">
        <f t="shared" si="120"/>
        <v/>
      </c>
      <c r="E1580" t="str">
        <f t="shared" si="121"/>
        <v/>
      </c>
      <c r="F1580" t="str">
        <f t="shared" si="122"/>
        <v/>
      </c>
      <c r="G1580" t="str">
        <f t="shared" si="123"/>
        <v/>
      </c>
      <c r="H1580" t="str">
        <f t="shared" si="124"/>
        <v/>
      </c>
    </row>
    <row r="1581" spans="1:8">
      <c r="D1581" t="str">
        <f t="shared" si="120"/>
        <v/>
      </c>
      <c r="E1581" t="str">
        <f t="shared" si="121"/>
        <v/>
      </c>
      <c r="F1581" t="str">
        <f t="shared" si="122"/>
        <v/>
      </c>
      <c r="G1581" t="str">
        <f t="shared" si="123"/>
        <v/>
      </c>
      <c r="H1581" t="str">
        <f t="shared" si="124"/>
        <v/>
      </c>
    </row>
    <row r="1582" spans="1:8">
      <c r="D1582" t="str">
        <f t="shared" si="120"/>
        <v/>
      </c>
      <c r="E1582" t="str">
        <f t="shared" si="121"/>
        <v/>
      </c>
      <c r="F1582" t="str">
        <f t="shared" si="122"/>
        <v/>
      </c>
      <c r="G1582" t="str">
        <f t="shared" si="123"/>
        <v/>
      </c>
      <c r="H1582" t="str">
        <f t="shared" si="124"/>
        <v/>
      </c>
    </row>
    <row r="1583" spans="1:8">
      <c r="C1583" t="s">
        <v>86</v>
      </c>
      <c r="D1583" t="str">
        <f t="shared" si="120"/>
        <v/>
      </c>
      <c r="E1583" t="str">
        <f t="shared" si="121"/>
        <v/>
      </c>
      <c r="F1583" t="str">
        <f t="shared" si="122"/>
        <v/>
      </c>
      <c r="G1583" t="str">
        <f t="shared" si="123"/>
        <v/>
      </c>
      <c r="H1583" t="str">
        <f t="shared" si="124"/>
        <v/>
      </c>
    </row>
    <row r="1584" spans="1:8">
      <c r="A1584" t="s">
        <v>76</v>
      </c>
      <c r="B1584" t="s">
        <v>131</v>
      </c>
      <c r="C1584" t="s">
        <v>810</v>
      </c>
      <c r="D1584" t="str">
        <f t="shared" si="120"/>
        <v>x</v>
      </c>
      <c r="E1584" t="str">
        <f t="shared" si="121"/>
        <v>New</v>
      </c>
      <c r="F1584" t="str">
        <f t="shared" si="122"/>
        <v>Sealed</v>
      </c>
      <c r="G1584" t="str">
        <f t="shared" si="123"/>
        <v>910033 Old Train Engine Shed</v>
      </c>
      <c r="H1584" t="str">
        <f t="shared" si="124"/>
        <v>(EUR 299.99)</v>
      </c>
    </row>
    <row r="1585" spans="1:8">
      <c r="A1585" t="s">
        <v>77</v>
      </c>
      <c r="B1585" t="s">
        <v>133</v>
      </c>
      <c r="C1585" t="s">
        <v>1796</v>
      </c>
      <c r="D1585" t="str">
        <f t="shared" si="120"/>
        <v/>
      </c>
      <c r="E1585" t="str">
        <f t="shared" si="121"/>
        <v/>
      </c>
      <c r="F1585" t="str">
        <f t="shared" si="122"/>
        <v/>
      </c>
      <c r="G1585" t="str">
        <f t="shared" si="123"/>
        <v/>
      </c>
      <c r="H1585" t="str">
        <f t="shared" si="124"/>
        <v/>
      </c>
    </row>
    <row r="1586" spans="1:8">
      <c r="B1586" t="s">
        <v>809</v>
      </c>
      <c r="C1586" t="s">
        <v>1953</v>
      </c>
      <c r="D1586" t="str">
        <f t="shared" si="120"/>
        <v/>
      </c>
      <c r="E1586" t="str">
        <f t="shared" si="121"/>
        <v/>
      </c>
      <c r="F1586" t="str">
        <f t="shared" si="122"/>
        <v/>
      </c>
      <c r="G1586" t="str">
        <f t="shared" si="123"/>
        <v/>
      </c>
      <c r="H1586" t="str">
        <f t="shared" si="124"/>
        <v/>
      </c>
    </row>
    <row r="1587" spans="1:8">
      <c r="C1587" t="s">
        <v>812</v>
      </c>
      <c r="D1587" t="str">
        <f t="shared" si="120"/>
        <v/>
      </c>
      <c r="E1587" t="str">
        <f t="shared" si="121"/>
        <v/>
      </c>
      <c r="F1587" t="str">
        <f t="shared" si="122"/>
        <v/>
      </c>
      <c r="G1587" t="str">
        <f t="shared" si="123"/>
        <v/>
      </c>
      <c r="H1587" t="str">
        <f t="shared" si="124"/>
        <v/>
      </c>
    </row>
    <row r="1588" spans="1:8">
      <c r="D1588" t="str">
        <f t="shared" si="120"/>
        <v/>
      </c>
      <c r="E1588" t="str">
        <f t="shared" si="121"/>
        <v/>
      </c>
      <c r="F1588" t="str">
        <f t="shared" si="122"/>
        <v/>
      </c>
      <c r="G1588" t="str">
        <f t="shared" si="123"/>
        <v/>
      </c>
      <c r="H1588" t="str">
        <f t="shared" si="124"/>
        <v/>
      </c>
    </row>
    <row r="1589" spans="1:8">
      <c r="D1589" t="str">
        <f t="shared" si="120"/>
        <v/>
      </c>
      <c r="E1589" t="str">
        <f t="shared" si="121"/>
        <v/>
      </c>
      <c r="F1589" t="str">
        <f t="shared" si="122"/>
        <v/>
      </c>
      <c r="G1589" t="str">
        <f t="shared" si="123"/>
        <v/>
      </c>
      <c r="H1589" t="str">
        <f t="shared" si="124"/>
        <v/>
      </c>
    </row>
    <row r="1590" spans="1:8">
      <c r="D1590" t="str">
        <f t="shared" si="120"/>
        <v/>
      </c>
      <c r="E1590" t="str">
        <f t="shared" si="121"/>
        <v/>
      </c>
      <c r="F1590" t="str">
        <f t="shared" si="122"/>
        <v/>
      </c>
      <c r="G1590" t="str">
        <f t="shared" si="123"/>
        <v/>
      </c>
      <c r="H1590" t="str">
        <f t="shared" si="124"/>
        <v/>
      </c>
    </row>
    <row r="1591" spans="1:8">
      <c r="C1591" t="s">
        <v>86</v>
      </c>
      <c r="D1591" t="str">
        <f t="shared" si="120"/>
        <v/>
      </c>
      <c r="E1591" t="str">
        <f t="shared" si="121"/>
        <v/>
      </c>
      <c r="F1591" t="str">
        <f t="shared" si="122"/>
        <v/>
      </c>
      <c r="G1591" t="str">
        <f t="shared" si="123"/>
        <v/>
      </c>
      <c r="H1591" t="str">
        <f t="shared" si="124"/>
        <v/>
      </c>
    </row>
    <row r="1592" spans="1:8">
      <c r="A1592" t="s">
        <v>76</v>
      </c>
      <c r="B1592" t="s">
        <v>131</v>
      </c>
      <c r="C1592" t="s">
        <v>813</v>
      </c>
      <c r="D1592" t="str">
        <f t="shared" si="120"/>
        <v>x</v>
      </c>
      <c r="E1592" t="str">
        <f t="shared" si="121"/>
        <v>New</v>
      </c>
      <c r="F1592" t="str">
        <f t="shared" si="122"/>
        <v>Sealed</v>
      </c>
      <c r="G1592" t="str">
        <f t="shared" si="123"/>
        <v>910033 Old Train Engine Shed</v>
      </c>
      <c r="H1592" t="str">
        <f t="shared" si="124"/>
        <v>(EUR 299.99)</v>
      </c>
    </row>
    <row r="1593" spans="1:8">
      <c r="A1593" t="s">
        <v>77</v>
      </c>
      <c r="B1593" t="s">
        <v>133</v>
      </c>
      <c r="C1593" t="s">
        <v>1796</v>
      </c>
      <c r="D1593" t="str">
        <f t="shared" si="120"/>
        <v/>
      </c>
      <c r="E1593" t="str">
        <f t="shared" si="121"/>
        <v/>
      </c>
      <c r="F1593" t="str">
        <f t="shared" si="122"/>
        <v/>
      </c>
      <c r="G1593" t="str">
        <f t="shared" si="123"/>
        <v/>
      </c>
      <c r="H1593" t="str">
        <f t="shared" si="124"/>
        <v/>
      </c>
    </row>
    <row r="1594" spans="1:8">
      <c r="B1594" t="s">
        <v>91</v>
      </c>
      <c r="C1594" t="s">
        <v>1953</v>
      </c>
      <c r="D1594" t="str">
        <f t="shared" si="120"/>
        <v/>
      </c>
      <c r="E1594" t="str">
        <f t="shared" si="121"/>
        <v/>
      </c>
      <c r="F1594" t="str">
        <f t="shared" si="122"/>
        <v/>
      </c>
      <c r="G1594" t="str">
        <f t="shared" si="123"/>
        <v/>
      </c>
      <c r="H1594" t="str">
        <f t="shared" si="124"/>
        <v/>
      </c>
    </row>
    <row r="1595" spans="1:8">
      <c r="C1595" t="s">
        <v>812</v>
      </c>
      <c r="D1595" t="str">
        <f t="shared" si="120"/>
        <v/>
      </c>
      <c r="E1595" t="str">
        <f t="shared" si="121"/>
        <v/>
      </c>
      <c r="F1595" t="str">
        <f t="shared" si="122"/>
        <v/>
      </c>
      <c r="G1595" t="str">
        <f t="shared" si="123"/>
        <v/>
      </c>
      <c r="H1595" t="str">
        <f t="shared" si="124"/>
        <v/>
      </c>
    </row>
    <row r="1596" spans="1:8">
      <c r="D1596" t="str">
        <f t="shared" si="120"/>
        <v/>
      </c>
      <c r="E1596" t="str">
        <f t="shared" si="121"/>
        <v/>
      </c>
      <c r="F1596" t="str">
        <f t="shared" si="122"/>
        <v/>
      </c>
      <c r="G1596" t="str">
        <f t="shared" si="123"/>
        <v/>
      </c>
      <c r="H1596" t="str">
        <f t="shared" si="124"/>
        <v/>
      </c>
    </row>
    <row r="1597" spans="1:8">
      <c r="D1597" t="str">
        <f t="shared" si="120"/>
        <v/>
      </c>
      <c r="E1597" t="str">
        <f t="shared" si="121"/>
        <v/>
      </c>
      <c r="F1597" t="str">
        <f t="shared" si="122"/>
        <v/>
      </c>
      <c r="G1597" t="str">
        <f t="shared" si="123"/>
        <v/>
      </c>
      <c r="H1597" t="str">
        <f t="shared" si="124"/>
        <v/>
      </c>
    </row>
    <row r="1598" spans="1:8">
      <c r="D1598" t="str">
        <f t="shared" si="120"/>
        <v/>
      </c>
      <c r="E1598" t="str">
        <f t="shared" si="121"/>
        <v/>
      </c>
      <c r="F1598" t="str">
        <f t="shared" si="122"/>
        <v/>
      </c>
      <c r="G1598" t="str">
        <f t="shared" si="123"/>
        <v/>
      </c>
      <c r="H1598" t="str">
        <f t="shared" si="124"/>
        <v/>
      </c>
    </row>
    <row r="1599" spans="1:8">
      <c r="C1599" t="s">
        <v>86</v>
      </c>
      <c r="D1599" t="str">
        <f t="shared" si="120"/>
        <v/>
      </c>
      <c r="E1599" t="str">
        <f t="shared" si="121"/>
        <v/>
      </c>
      <c r="F1599" t="str">
        <f t="shared" si="122"/>
        <v/>
      </c>
      <c r="G1599" t="str">
        <f t="shared" si="123"/>
        <v/>
      </c>
      <c r="H1599" t="str">
        <f t="shared" si="124"/>
        <v/>
      </c>
    </row>
    <row r="1600" spans="1:8">
      <c r="A1600" t="s">
        <v>76</v>
      </c>
      <c r="B1600" t="s">
        <v>131</v>
      </c>
      <c r="C1600" t="s">
        <v>815</v>
      </c>
      <c r="D1600" t="str">
        <f t="shared" si="120"/>
        <v>x</v>
      </c>
      <c r="E1600" t="str">
        <f t="shared" si="121"/>
        <v>New</v>
      </c>
      <c r="F1600" t="str">
        <f t="shared" si="122"/>
        <v>Sealed</v>
      </c>
      <c r="G1600" t="str">
        <f t="shared" si="123"/>
        <v>910033 Old Train Engine Shed</v>
      </c>
      <c r="H1600" t="str">
        <f t="shared" si="124"/>
        <v>(EUR 299.99)</v>
      </c>
    </row>
    <row r="1601" spans="1:8">
      <c r="A1601" t="s">
        <v>77</v>
      </c>
      <c r="B1601" t="s">
        <v>814</v>
      </c>
      <c r="C1601" t="s">
        <v>1796</v>
      </c>
      <c r="D1601" t="str">
        <f t="shared" si="120"/>
        <v/>
      </c>
      <c r="E1601" t="str">
        <f t="shared" si="121"/>
        <v/>
      </c>
      <c r="F1601" t="str">
        <f t="shared" si="122"/>
        <v/>
      </c>
      <c r="G1601" t="str">
        <f t="shared" si="123"/>
        <v/>
      </c>
      <c r="H1601" t="str">
        <f t="shared" si="124"/>
        <v/>
      </c>
    </row>
    <row r="1602" spans="1:8">
      <c r="B1602" t="s">
        <v>133</v>
      </c>
      <c r="C1602" t="s">
        <v>1953</v>
      </c>
      <c r="D1602" t="str">
        <f t="shared" si="120"/>
        <v/>
      </c>
      <c r="E1602" t="str">
        <f t="shared" si="121"/>
        <v/>
      </c>
      <c r="F1602" t="str">
        <f t="shared" si="122"/>
        <v/>
      </c>
      <c r="G1602" t="str">
        <f t="shared" si="123"/>
        <v/>
      </c>
      <c r="H1602" t="str">
        <f t="shared" si="124"/>
        <v/>
      </c>
    </row>
    <row r="1603" spans="1:8">
      <c r="B1603" t="s">
        <v>91</v>
      </c>
      <c r="C1603" t="s">
        <v>812</v>
      </c>
      <c r="D1603" t="str">
        <f t="shared" ref="D1603:D1666" si="125">IF(AND(A1603&lt;&gt;"",A1604&lt;&gt;"",A1605=""),"x","")</f>
        <v/>
      </c>
      <c r="E1603" t="str">
        <f t="shared" ref="E1603:E1666" si="126">IF($D1603="x",A1603,"")</f>
        <v/>
      </c>
      <c r="F1603" t="str">
        <f t="shared" ref="F1603:F1666" si="127">IF($D1603="x",A1604,"")</f>
        <v/>
      </c>
      <c r="G1603" t="str">
        <f t="shared" ref="G1603:G1666" si="128">IF($D1603="x",B1603,"")</f>
        <v/>
      </c>
      <c r="H1603" t="str">
        <f t="shared" ref="H1603:H1666" si="129">IF($D1603="x",C1606,"")</f>
        <v/>
      </c>
    </row>
    <row r="1604" spans="1:8">
      <c r="D1604" t="str">
        <f t="shared" si="125"/>
        <v/>
      </c>
      <c r="E1604" t="str">
        <f t="shared" si="126"/>
        <v/>
      </c>
      <c r="F1604" t="str">
        <f t="shared" si="127"/>
        <v/>
      </c>
      <c r="G1604" t="str">
        <f t="shared" si="128"/>
        <v/>
      </c>
      <c r="H1604" t="str">
        <f t="shared" si="129"/>
        <v/>
      </c>
    </row>
    <row r="1605" spans="1:8">
      <c r="D1605" t="str">
        <f t="shared" si="125"/>
        <v/>
      </c>
      <c r="E1605" t="str">
        <f t="shared" si="126"/>
        <v/>
      </c>
      <c r="F1605" t="str">
        <f t="shared" si="127"/>
        <v/>
      </c>
      <c r="G1605" t="str">
        <f t="shared" si="128"/>
        <v/>
      </c>
      <c r="H1605" t="str">
        <f t="shared" si="129"/>
        <v/>
      </c>
    </row>
    <row r="1606" spans="1:8">
      <c r="D1606" t="str">
        <f t="shared" si="125"/>
        <v/>
      </c>
      <c r="E1606" t="str">
        <f t="shared" si="126"/>
        <v/>
      </c>
      <c r="F1606" t="str">
        <f t="shared" si="127"/>
        <v/>
      </c>
      <c r="G1606" t="str">
        <f t="shared" si="128"/>
        <v/>
      </c>
      <c r="H1606" t="str">
        <f t="shared" si="129"/>
        <v/>
      </c>
    </row>
    <row r="1607" spans="1:8">
      <c r="C1607" t="s">
        <v>86</v>
      </c>
      <c r="D1607" t="str">
        <f t="shared" si="125"/>
        <v/>
      </c>
      <c r="E1607" t="str">
        <f t="shared" si="126"/>
        <v/>
      </c>
      <c r="F1607" t="str">
        <f t="shared" si="127"/>
        <v/>
      </c>
      <c r="G1607" t="str">
        <f t="shared" si="128"/>
        <v/>
      </c>
      <c r="H1607" t="str">
        <f t="shared" si="129"/>
        <v/>
      </c>
    </row>
    <row r="1608" spans="1:8">
      <c r="A1608" t="s">
        <v>76</v>
      </c>
      <c r="B1608" t="s">
        <v>131</v>
      </c>
      <c r="C1608" t="s">
        <v>817</v>
      </c>
      <c r="D1608" t="str">
        <f t="shared" si="125"/>
        <v>x</v>
      </c>
      <c r="E1608" t="str">
        <f t="shared" si="126"/>
        <v>New</v>
      </c>
      <c r="F1608" t="str">
        <f t="shared" si="127"/>
        <v>Sealed</v>
      </c>
      <c r="G1608" t="str">
        <f t="shared" si="128"/>
        <v>910033 Old Train Engine Shed</v>
      </c>
      <c r="H1608" t="str">
        <f t="shared" si="129"/>
        <v>(EUR 299.98)</v>
      </c>
    </row>
    <row r="1609" spans="1:8">
      <c r="A1609" t="s">
        <v>77</v>
      </c>
      <c r="B1609" t="s">
        <v>816</v>
      </c>
      <c r="C1609" t="s">
        <v>1796</v>
      </c>
      <c r="D1609" t="str">
        <f t="shared" si="125"/>
        <v/>
      </c>
      <c r="E1609" t="str">
        <f t="shared" si="126"/>
        <v/>
      </c>
      <c r="F1609" t="str">
        <f t="shared" si="127"/>
        <v/>
      </c>
      <c r="G1609" t="str">
        <f t="shared" si="128"/>
        <v/>
      </c>
      <c r="H1609" t="str">
        <f t="shared" si="129"/>
        <v/>
      </c>
    </row>
    <row r="1610" spans="1:8">
      <c r="B1610" t="s">
        <v>133</v>
      </c>
      <c r="C1610" t="s">
        <v>1954</v>
      </c>
      <c r="D1610" t="str">
        <f t="shared" si="125"/>
        <v/>
      </c>
      <c r="E1610" t="str">
        <f t="shared" si="126"/>
        <v/>
      </c>
      <c r="F1610" t="str">
        <f t="shared" si="127"/>
        <v/>
      </c>
      <c r="G1610" t="str">
        <f t="shared" si="128"/>
        <v/>
      </c>
      <c r="H1610" t="str">
        <f t="shared" si="129"/>
        <v/>
      </c>
    </row>
    <row r="1611" spans="1:8">
      <c r="B1611" t="s">
        <v>155</v>
      </c>
      <c r="C1611" t="s">
        <v>819</v>
      </c>
      <c r="D1611" t="str">
        <f t="shared" si="125"/>
        <v/>
      </c>
      <c r="E1611" t="str">
        <f t="shared" si="126"/>
        <v/>
      </c>
      <c r="F1611" t="str">
        <f t="shared" si="127"/>
        <v/>
      </c>
      <c r="G1611" t="str">
        <f t="shared" si="128"/>
        <v/>
      </c>
      <c r="H1611" t="str">
        <f t="shared" si="129"/>
        <v/>
      </c>
    </row>
    <row r="1612" spans="1:8">
      <c r="D1612" t="str">
        <f t="shared" si="125"/>
        <v/>
      </c>
      <c r="E1612" t="str">
        <f t="shared" si="126"/>
        <v/>
      </c>
      <c r="F1612" t="str">
        <f t="shared" si="127"/>
        <v/>
      </c>
      <c r="G1612" t="str">
        <f t="shared" si="128"/>
        <v/>
      </c>
      <c r="H1612" t="str">
        <f t="shared" si="129"/>
        <v/>
      </c>
    </row>
    <row r="1613" spans="1:8">
      <c r="D1613" t="str">
        <f t="shared" si="125"/>
        <v/>
      </c>
      <c r="E1613" t="str">
        <f t="shared" si="126"/>
        <v/>
      </c>
      <c r="F1613" t="str">
        <f t="shared" si="127"/>
        <v/>
      </c>
      <c r="G1613" t="str">
        <f t="shared" si="128"/>
        <v/>
      </c>
      <c r="H1613" t="str">
        <f t="shared" si="129"/>
        <v/>
      </c>
    </row>
    <row r="1614" spans="1:8">
      <c r="D1614" t="str">
        <f t="shared" si="125"/>
        <v/>
      </c>
      <c r="E1614" t="str">
        <f t="shared" si="126"/>
        <v/>
      </c>
      <c r="F1614" t="str">
        <f t="shared" si="127"/>
        <v/>
      </c>
      <c r="G1614" t="str">
        <f t="shared" si="128"/>
        <v/>
      </c>
      <c r="H1614" t="str">
        <f t="shared" si="129"/>
        <v/>
      </c>
    </row>
    <row r="1615" spans="1:8">
      <c r="C1615" t="s">
        <v>86</v>
      </c>
      <c r="D1615" t="str">
        <f t="shared" si="125"/>
        <v/>
      </c>
      <c r="E1615" t="str">
        <f t="shared" si="126"/>
        <v/>
      </c>
      <c r="F1615" t="str">
        <f t="shared" si="127"/>
        <v/>
      </c>
      <c r="G1615" t="str">
        <f t="shared" si="128"/>
        <v/>
      </c>
      <c r="H1615" t="str">
        <f t="shared" si="129"/>
        <v/>
      </c>
    </row>
    <row r="1616" spans="1:8">
      <c r="A1616" t="s">
        <v>76</v>
      </c>
      <c r="B1616" t="s">
        <v>131</v>
      </c>
      <c r="C1616" t="s">
        <v>821</v>
      </c>
      <c r="D1616" t="str">
        <f t="shared" si="125"/>
        <v>x</v>
      </c>
      <c r="E1616" t="str">
        <f t="shared" si="126"/>
        <v>New</v>
      </c>
      <c r="F1616" t="str">
        <f t="shared" si="127"/>
        <v>Sealed</v>
      </c>
      <c r="G1616" t="str">
        <f t="shared" si="128"/>
        <v>910033 Old Train Engine Shed</v>
      </c>
      <c r="H1616" t="str">
        <f t="shared" si="129"/>
        <v>(EUR 299.95)</v>
      </c>
    </row>
    <row r="1617" spans="1:8">
      <c r="A1617" t="s">
        <v>77</v>
      </c>
      <c r="B1617" t="s">
        <v>133</v>
      </c>
      <c r="C1617" t="s">
        <v>1826</v>
      </c>
      <c r="D1617" t="str">
        <f t="shared" si="125"/>
        <v/>
      </c>
      <c r="E1617" t="str">
        <f t="shared" si="126"/>
        <v/>
      </c>
      <c r="F1617" t="str">
        <f t="shared" si="127"/>
        <v/>
      </c>
      <c r="G1617" t="str">
        <f t="shared" si="128"/>
        <v/>
      </c>
      <c r="H1617" t="str">
        <f t="shared" si="129"/>
        <v/>
      </c>
    </row>
    <row r="1618" spans="1:8">
      <c r="B1618" t="s">
        <v>820</v>
      </c>
      <c r="C1618" t="s">
        <v>1955</v>
      </c>
      <c r="D1618" t="str">
        <f t="shared" si="125"/>
        <v/>
      </c>
      <c r="E1618" t="str">
        <f t="shared" si="126"/>
        <v/>
      </c>
      <c r="F1618" t="str">
        <f t="shared" si="127"/>
        <v/>
      </c>
      <c r="G1618" t="str">
        <f t="shared" si="128"/>
        <v/>
      </c>
      <c r="H1618" t="str">
        <f t="shared" si="129"/>
        <v/>
      </c>
    </row>
    <row r="1619" spans="1:8">
      <c r="C1619" t="s">
        <v>823</v>
      </c>
      <c r="D1619" t="str">
        <f t="shared" si="125"/>
        <v/>
      </c>
      <c r="E1619" t="str">
        <f t="shared" si="126"/>
        <v/>
      </c>
      <c r="F1619" t="str">
        <f t="shared" si="127"/>
        <v/>
      </c>
      <c r="G1619" t="str">
        <f t="shared" si="128"/>
        <v/>
      </c>
      <c r="H1619" t="str">
        <f t="shared" si="129"/>
        <v/>
      </c>
    </row>
    <row r="1620" spans="1:8">
      <c r="D1620" t="str">
        <f t="shared" si="125"/>
        <v/>
      </c>
      <c r="E1620" t="str">
        <f t="shared" si="126"/>
        <v/>
      </c>
      <c r="F1620" t="str">
        <f t="shared" si="127"/>
        <v/>
      </c>
      <c r="G1620" t="str">
        <f t="shared" si="128"/>
        <v/>
      </c>
      <c r="H1620" t="str">
        <f t="shared" si="129"/>
        <v/>
      </c>
    </row>
    <row r="1621" spans="1:8">
      <c r="D1621" t="str">
        <f t="shared" si="125"/>
        <v/>
      </c>
      <c r="E1621" t="str">
        <f t="shared" si="126"/>
        <v/>
      </c>
      <c r="F1621" t="str">
        <f t="shared" si="127"/>
        <v/>
      </c>
      <c r="G1621" t="str">
        <f t="shared" si="128"/>
        <v/>
      </c>
      <c r="H1621" t="str">
        <f t="shared" si="129"/>
        <v/>
      </c>
    </row>
    <row r="1622" spans="1:8">
      <c r="D1622" t="str">
        <f t="shared" si="125"/>
        <v/>
      </c>
      <c r="E1622" t="str">
        <f t="shared" si="126"/>
        <v/>
      </c>
      <c r="F1622" t="str">
        <f t="shared" si="127"/>
        <v/>
      </c>
      <c r="G1622" t="str">
        <f t="shared" si="128"/>
        <v/>
      </c>
      <c r="H1622" t="str">
        <f t="shared" si="129"/>
        <v/>
      </c>
    </row>
    <row r="1623" spans="1:8">
      <c r="C1623" t="s">
        <v>86</v>
      </c>
      <c r="D1623" t="str">
        <f t="shared" si="125"/>
        <v/>
      </c>
      <c r="E1623" t="str">
        <f t="shared" si="126"/>
        <v/>
      </c>
      <c r="F1623" t="str">
        <f t="shared" si="127"/>
        <v/>
      </c>
      <c r="G1623" t="str">
        <f t="shared" si="128"/>
        <v/>
      </c>
      <c r="H1623" t="str">
        <f t="shared" si="129"/>
        <v/>
      </c>
    </row>
    <row r="1624" spans="1:8">
      <c r="A1624" t="s">
        <v>76</v>
      </c>
      <c r="B1624" t="s">
        <v>131</v>
      </c>
      <c r="C1624" t="s">
        <v>825</v>
      </c>
      <c r="D1624" t="str">
        <f t="shared" si="125"/>
        <v>x</v>
      </c>
      <c r="E1624" t="str">
        <f t="shared" si="126"/>
        <v>New</v>
      </c>
      <c r="F1624" t="str">
        <f t="shared" si="127"/>
        <v>Sealed</v>
      </c>
      <c r="G1624" t="str">
        <f t="shared" si="128"/>
        <v>910033 Old Train Engine Shed</v>
      </c>
      <c r="H1624" t="str">
        <f t="shared" si="129"/>
        <v>(EUR 299.90)</v>
      </c>
    </row>
    <row r="1625" spans="1:8">
      <c r="A1625" t="s">
        <v>77</v>
      </c>
      <c r="B1625" t="s">
        <v>824</v>
      </c>
      <c r="C1625" t="s">
        <v>1796</v>
      </c>
      <c r="D1625" t="str">
        <f t="shared" si="125"/>
        <v/>
      </c>
      <c r="E1625" t="str">
        <f t="shared" si="126"/>
        <v/>
      </c>
      <c r="F1625" t="str">
        <f t="shared" si="127"/>
        <v/>
      </c>
      <c r="G1625" t="str">
        <f t="shared" si="128"/>
        <v/>
      </c>
      <c r="H1625" t="str">
        <f t="shared" si="129"/>
        <v/>
      </c>
    </row>
    <row r="1626" spans="1:8">
      <c r="B1626" t="s">
        <v>133</v>
      </c>
      <c r="C1626" t="s">
        <v>1956</v>
      </c>
      <c r="D1626" t="str">
        <f t="shared" si="125"/>
        <v/>
      </c>
      <c r="E1626" t="str">
        <f t="shared" si="126"/>
        <v/>
      </c>
      <c r="F1626" t="str">
        <f t="shared" si="127"/>
        <v/>
      </c>
      <c r="G1626" t="str">
        <f t="shared" si="128"/>
        <v/>
      </c>
      <c r="H1626" t="str">
        <f t="shared" si="129"/>
        <v/>
      </c>
    </row>
    <row r="1627" spans="1:8">
      <c r="B1627" t="s">
        <v>96</v>
      </c>
      <c r="C1627" t="s">
        <v>827</v>
      </c>
      <c r="D1627" t="str">
        <f t="shared" si="125"/>
        <v/>
      </c>
      <c r="E1627" t="str">
        <f t="shared" si="126"/>
        <v/>
      </c>
      <c r="F1627" t="str">
        <f t="shared" si="127"/>
        <v/>
      </c>
      <c r="G1627" t="str">
        <f t="shared" si="128"/>
        <v/>
      </c>
      <c r="H1627" t="str">
        <f t="shared" si="129"/>
        <v/>
      </c>
    </row>
    <row r="1628" spans="1:8">
      <c r="D1628" t="str">
        <f t="shared" si="125"/>
        <v/>
      </c>
      <c r="E1628" t="str">
        <f t="shared" si="126"/>
        <v/>
      </c>
      <c r="F1628" t="str">
        <f t="shared" si="127"/>
        <v/>
      </c>
      <c r="G1628" t="str">
        <f t="shared" si="128"/>
        <v/>
      </c>
      <c r="H1628" t="str">
        <f t="shared" si="129"/>
        <v/>
      </c>
    </row>
    <row r="1629" spans="1:8">
      <c r="D1629" t="str">
        <f t="shared" si="125"/>
        <v/>
      </c>
      <c r="E1629" t="str">
        <f t="shared" si="126"/>
        <v/>
      </c>
      <c r="F1629" t="str">
        <f t="shared" si="127"/>
        <v/>
      </c>
      <c r="G1629" t="str">
        <f t="shared" si="128"/>
        <v/>
      </c>
      <c r="H1629" t="str">
        <f t="shared" si="129"/>
        <v/>
      </c>
    </row>
    <row r="1630" spans="1:8">
      <c r="D1630" t="str">
        <f t="shared" si="125"/>
        <v/>
      </c>
      <c r="E1630" t="str">
        <f t="shared" si="126"/>
        <v/>
      </c>
      <c r="F1630" t="str">
        <f t="shared" si="127"/>
        <v/>
      </c>
      <c r="G1630" t="str">
        <f t="shared" si="128"/>
        <v/>
      </c>
      <c r="H1630" t="str">
        <f t="shared" si="129"/>
        <v/>
      </c>
    </row>
    <row r="1631" spans="1:8">
      <c r="C1631" t="s">
        <v>86</v>
      </c>
      <c r="D1631" t="str">
        <f t="shared" si="125"/>
        <v/>
      </c>
      <c r="E1631" t="str">
        <f t="shared" si="126"/>
        <v/>
      </c>
      <c r="F1631" t="str">
        <f t="shared" si="127"/>
        <v/>
      </c>
      <c r="G1631" t="str">
        <f t="shared" si="128"/>
        <v/>
      </c>
      <c r="H1631" t="str">
        <f t="shared" si="129"/>
        <v/>
      </c>
    </row>
    <row r="1632" spans="1:8">
      <c r="A1632" t="s">
        <v>76</v>
      </c>
      <c r="B1632" t="s">
        <v>131</v>
      </c>
      <c r="C1632" t="s">
        <v>829</v>
      </c>
      <c r="D1632" t="str">
        <f t="shared" si="125"/>
        <v>x</v>
      </c>
      <c r="E1632" t="str">
        <f t="shared" si="126"/>
        <v>New</v>
      </c>
      <c r="F1632" t="str">
        <f t="shared" si="127"/>
        <v>Sealed</v>
      </c>
      <c r="G1632" t="str">
        <f t="shared" si="128"/>
        <v>910033 Old Train Engine Shed</v>
      </c>
      <c r="H1632" t="str">
        <f t="shared" si="129"/>
        <v>(US $349.00)</v>
      </c>
    </row>
    <row r="1633" spans="1:8">
      <c r="A1633" t="s">
        <v>77</v>
      </c>
      <c r="B1633" t="s">
        <v>828</v>
      </c>
      <c r="C1633" t="s">
        <v>1796</v>
      </c>
      <c r="D1633" t="str">
        <f t="shared" si="125"/>
        <v/>
      </c>
      <c r="E1633" t="str">
        <f t="shared" si="126"/>
        <v/>
      </c>
      <c r="F1633" t="str">
        <f t="shared" si="127"/>
        <v/>
      </c>
      <c r="G1633" t="str">
        <f t="shared" si="128"/>
        <v/>
      </c>
      <c r="H1633" t="str">
        <f t="shared" si="129"/>
        <v/>
      </c>
    </row>
    <row r="1634" spans="1:8">
      <c r="B1634" t="s">
        <v>133</v>
      </c>
      <c r="C1634" t="s">
        <v>1957</v>
      </c>
      <c r="D1634" t="str">
        <f t="shared" si="125"/>
        <v/>
      </c>
      <c r="E1634" t="str">
        <f t="shared" si="126"/>
        <v/>
      </c>
      <c r="F1634" t="str">
        <f t="shared" si="127"/>
        <v/>
      </c>
      <c r="G1634" t="str">
        <f t="shared" si="128"/>
        <v/>
      </c>
      <c r="H1634" t="str">
        <f t="shared" si="129"/>
        <v/>
      </c>
    </row>
    <row r="1635" spans="1:8">
      <c r="B1635" t="s">
        <v>766</v>
      </c>
      <c r="C1635" t="s">
        <v>831</v>
      </c>
      <c r="D1635" t="str">
        <f t="shared" si="125"/>
        <v/>
      </c>
      <c r="E1635" t="str">
        <f t="shared" si="126"/>
        <v/>
      </c>
      <c r="F1635" t="str">
        <f t="shared" si="127"/>
        <v/>
      </c>
      <c r="G1635" t="str">
        <f t="shared" si="128"/>
        <v/>
      </c>
      <c r="H1635" t="str">
        <f t="shared" si="129"/>
        <v/>
      </c>
    </row>
    <row r="1636" spans="1:8">
      <c r="D1636" t="str">
        <f t="shared" si="125"/>
        <v/>
      </c>
      <c r="E1636" t="str">
        <f t="shared" si="126"/>
        <v/>
      </c>
      <c r="F1636" t="str">
        <f t="shared" si="127"/>
        <v/>
      </c>
      <c r="G1636" t="str">
        <f t="shared" si="128"/>
        <v/>
      </c>
      <c r="H1636" t="str">
        <f t="shared" si="129"/>
        <v/>
      </c>
    </row>
    <row r="1637" spans="1:8">
      <c r="D1637" t="str">
        <f t="shared" si="125"/>
        <v/>
      </c>
      <c r="E1637" t="str">
        <f t="shared" si="126"/>
        <v/>
      </c>
      <c r="F1637" t="str">
        <f t="shared" si="127"/>
        <v/>
      </c>
      <c r="G1637" t="str">
        <f t="shared" si="128"/>
        <v/>
      </c>
      <c r="H1637" t="str">
        <f t="shared" si="129"/>
        <v/>
      </c>
    </row>
    <row r="1638" spans="1:8">
      <c r="D1638" t="str">
        <f t="shared" si="125"/>
        <v/>
      </c>
      <c r="E1638" t="str">
        <f t="shared" si="126"/>
        <v/>
      </c>
      <c r="F1638" t="str">
        <f t="shared" si="127"/>
        <v/>
      </c>
      <c r="G1638" t="str">
        <f t="shared" si="128"/>
        <v/>
      </c>
      <c r="H1638" t="str">
        <f t="shared" si="129"/>
        <v/>
      </c>
    </row>
    <row r="1639" spans="1:8">
      <c r="C1639" t="s">
        <v>86</v>
      </c>
      <c r="D1639" t="str">
        <f t="shared" si="125"/>
        <v/>
      </c>
      <c r="E1639" t="str">
        <f t="shared" si="126"/>
        <v/>
      </c>
      <c r="F1639" t="str">
        <f t="shared" si="127"/>
        <v/>
      </c>
      <c r="G1639" t="str">
        <f t="shared" si="128"/>
        <v/>
      </c>
      <c r="H1639" t="str">
        <f t="shared" si="129"/>
        <v/>
      </c>
    </row>
    <row r="1640" spans="1:8">
      <c r="A1640" t="s">
        <v>76</v>
      </c>
      <c r="B1640" t="s">
        <v>131</v>
      </c>
      <c r="C1640" t="s">
        <v>832</v>
      </c>
      <c r="D1640" t="str">
        <f t="shared" si="125"/>
        <v>x</v>
      </c>
      <c r="E1640" t="str">
        <f t="shared" si="126"/>
        <v>New</v>
      </c>
      <c r="F1640" t="str">
        <f t="shared" si="127"/>
        <v>Complete</v>
      </c>
      <c r="G1640" t="str">
        <f t="shared" si="128"/>
        <v>910033 Old Train Engine Shed</v>
      </c>
      <c r="H1640" t="str">
        <f t="shared" si="129"/>
        <v>(US $349.00)</v>
      </c>
    </row>
    <row r="1641" spans="1:8">
      <c r="A1641" t="s">
        <v>87</v>
      </c>
      <c r="B1641" t="s">
        <v>133</v>
      </c>
      <c r="C1641" t="s">
        <v>1826</v>
      </c>
      <c r="D1641" t="str">
        <f t="shared" si="125"/>
        <v/>
      </c>
      <c r="E1641" t="str">
        <f t="shared" si="126"/>
        <v/>
      </c>
      <c r="F1641" t="str">
        <f t="shared" si="127"/>
        <v/>
      </c>
      <c r="G1641" t="str">
        <f t="shared" si="128"/>
        <v/>
      </c>
      <c r="H1641" t="str">
        <f t="shared" si="129"/>
        <v/>
      </c>
    </row>
    <row r="1642" spans="1:8">
      <c r="B1642" t="s">
        <v>762</v>
      </c>
      <c r="C1642" t="s">
        <v>1957</v>
      </c>
      <c r="D1642" t="str">
        <f t="shared" si="125"/>
        <v/>
      </c>
      <c r="E1642" t="str">
        <f t="shared" si="126"/>
        <v/>
      </c>
      <c r="F1642" t="str">
        <f t="shared" si="127"/>
        <v/>
      </c>
      <c r="G1642" t="str">
        <f t="shared" si="128"/>
        <v/>
      </c>
      <c r="H1642" t="str">
        <f t="shared" si="129"/>
        <v/>
      </c>
    </row>
    <row r="1643" spans="1:8">
      <c r="C1643" t="s">
        <v>831</v>
      </c>
      <c r="D1643" t="str">
        <f t="shared" si="125"/>
        <v/>
      </c>
      <c r="E1643" t="str">
        <f t="shared" si="126"/>
        <v/>
      </c>
      <c r="F1643" t="str">
        <f t="shared" si="127"/>
        <v/>
      </c>
      <c r="G1643" t="str">
        <f t="shared" si="128"/>
        <v/>
      </c>
      <c r="H1643" t="str">
        <f t="shared" si="129"/>
        <v/>
      </c>
    </row>
    <row r="1644" spans="1:8">
      <c r="D1644" t="str">
        <f t="shared" si="125"/>
        <v/>
      </c>
      <c r="E1644" t="str">
        <f t="shared" si="126"/>
        <v/>
      </c>
      <c r="F1644" t="str">
        <f t="shared" si="127"/>
        <v/>
      </c>
      <c r="G1644" t="str">
        <f t="shared" si="128"/>
        <v/>
      </c>
      <c r="H1644" t="str">
        <f t="shared" si="129"/>
        <v/>
      </c>
    </row>
    <row r="1645" spans="1:8">
      <c r="D1645" t="str">
        <f t="shared" si="125"/>
        <v/>
      </c>
      <c r="E1645" t="str">
        <f t="shared" si="126"/>
        <v/>
      </c>
      <c r="F1645" t="str">
        <f t="shared" si="127"/>
        <v/>
      </c>
      <c r="G1645" t="str">
        <f t="shared" si="128"/>
        <v/>
      </c>
      <c r="H1645" t="str">
        <f t="shared" si="129"/>
        <v/>
      </c>
    </row>
    <row r="1646" spans="1:8">
      <c r="D1646" t="str">
        <f t="shared" si="125"/>
        <v/>
      </c>
      <c r="E1646" t="str">
        <f t="shared" si="126"/>
        <v/>
      </c>
      <c r="F1646" t="str">
        <f t="shared" si="127"/>
        <v/>
      </c>
      <c r="G1646" t="str">
        <f t="shared" si="128"/>
        <v/>
      </c>
      <c r="H1646" t="str">
        <f t="shared" si="129"/>
        <v/>
      </c>
    </row>
    <row r="1647" spans="1:8">
      <c r="C1647" t="s">
        <v>86</v>
      </c>
      <c r="D1647" t="str">
        <f t="shared" si="125"/>
        <v/>
      </c>
      <c r="E1647" t="str">
        <f t="shared" si="126"/>
        <v/>
      </c>
      <c r="F1647" t="str">
        <f t="shared" si="127"/>
        <v/>
      </c>
      <c r="G1647" t="str">
        <f t="shared" si="128"/>
        <v/>
      </c>
      <c r="H1647" t="str">
        <f t="shared" si="129"/>
        <v/>
      </c>
    </row>
    <row r="1648" spans="1:8">
      <c r="A1648" t="s">
        <v>76</v>
      </c>
      <c r="B1648" t="s">
        <v>131</v>
      </c>
      <c r="C1648" t="s">
        <v>834</v>
      </c>
      <c r="D1648" t="str">
        <f t="shared" si="125"/>
        <v>x</v>
      </c>
      <c r="E1648" t="str">
        <f t="shared" si="126"/>
        <v>New</v>
      </c>
      <c r="F1648" t="str">
        <f t="shared" si="127"/>
        <v>Sealed</v>
      </c>
      <c r="G1648" t="str">
        <f t="shared" si="128"/>
        <v>910033 Old Train Engine Shed</v>
      </c>
      <c r="H1648" t="str">
        <f t="shared" si="129"/>
        <v>(EUR 299.00)</v>
      </c>
    </row>
    <row r="1649" spans="1:8">
      <c r="A1649" t="s">
        <v>77</v>
      </c>
      <c r="B1649" t="s">
        <v>833</v>
      </c>
      <c r="C1649" t="s">
        <v>1796</v>
      </c>
      <c r="D1649" t="str">
        <f t="shared" si="125"/>
        <v/>
      </c>
      <c r="E1649" t="str">
        <f t="shared" si="126"/>
        <v/>
      </c>
      <c r="F1649" t="str">
        <f t="shared" si="127"/>
        <v/>
      </c>
      <c r="G1649" t="str">
        <f t="shared" si="128"/>
        <v/>
      </c>
      <c r="H1649" t="str">
        <f t="shared" si="129"/>
        <v/>
      </c>
    </row>
    <row r="1650" spans="1:8">
      <c r="B1650" t="s">
        <v>133</v>
      </c>
      <c r="C1650" t="s">
        <v>1958</v>
      </c>
      <c r="D1650" t="str">
        <f t="shared" si="125"/>
        <v/>
      </c>
      <c r="E1650" t="str">
        <f t="shared" si="126"/>
        <v/>
      </c>
      <c r="F1650" t="str">
        <f t="shared" si="127"/>
        <v/>
      </c>
      <c r="G1650" t="str">
        <f t="shared" si="128"/>
        <v/>
      </c>
      <c r="H1650" t="str">
        <f t="shared" si="129"/>
        <v/>
      </c>
    </row>
    <row r="1651" spans="1:8">
      <c r="B1651" t="s">
        <v>81</v>
      </c>
      <c r="C1651" t="s">
        <v>836</v>
      </c>
      <c r="D1651" t="str">
        <f t="shared" si="125"/>
        <v/>
      </c>
      <c r="E1651" t="str">
        <f t="shared" si="126"/>
        <v/>
      </c>
      <c r="F1651" t="str">
        <f t="shared" si="127"/>
        <v/>
      </c>
      <c r="G1651" t="str">
        <f t="shared" si="128"/>
        <v/>
      </c>
      <c r="H1651" t="str">
        <f t="shared" si="129"/>
        <v/>
      </c>
    </row>
    <row r="1652" spans="1:8">
      <c r="D1652" t="str">
        <f t="shared" si="125"/>
        <v/>
      </c>
      <c r="E1652" t="str">
        <f t="shared" si="126"/>
        <v/>
      </c>
      <c r="F1652" t="str">
        <f t="shared" si="127"/>
        <v/>
      </c>
      <c r="G1652" t="str">
        <f t="shared" si="128"/>
        <v/>
      </c>
      <c r="H1652" t="str">
        <f t="shared" si="129"/>
        <v/>
      </c>
    </row>
    <row r="1653" spans="1:8">
      <c r="D1653" t="str">
        <f t="shared" si="125"/>
        <v/>
      </c>
      <c r="E1653" t="str">
        <f t="shared" si="126"/>
        <v/>
      </c>
      <c r="F1653" t="str">
        <f t="shared" si="127"/>
        <v/>
      </c>
      <c r="G1653" t="str">
        <f t="shared" si="128"/>
        <v/>
      </c>
      <c r="H1653" t="str">
        <f t="shared" si="129"/>
        <v/>
      </c>
    </row>
    <row r="1654" spans="1:8">
      <c r="D1654" t="str">
        <f t="shared" si="125"/>
        <v/>
      </c>
      <c r="E1654" t="str">
        <f t="shared" si="126"/>
        <v/>
      </c>
      <c r="F1654" t="str">
        <f t="shared" si="127"/>
        <v/>
      </c>
      <c r="G1654" t="str">
        <f t="shared" si="128"/>
        <v/>
      </c>
      <c r="H1654" t="str">
        <f t="shared" si="129"/>
        <v/>
      </c>
    </row>
    <row r="1655" spans="1:8">
      <c r="C1655" t="s">
        <v>86</v>
      </c>
      <c r="D1655" t="str">
        <f t="shared" si="125"/>
        <v/>
      </c>
      <c r="E1655" t="str">
        <f t="shared" si="126"/>
        <v/>
      </c>
      <c r="F1655" t="str">
        <f t="shared" si="127"/>
        <v/>
      </c>
      <c r="G1655" t="str">
        <f t="shared" si="128"/>
        <v/>
      </c>
      <c r="H1655" t="str">
        <f t="shared" si="129"/>
        <v/>
      </c>
    </row>
    <row r="1656" spans="1:8">
      <c r="A1656" t="s">
        <v>76</v>
      </c>
      <c r="B1656" t="s">
        <v>131</v>
      </c>
      <c r="C1656" t="s">
        <v>837</v>
      </c>
      <c r="D1656" t="str">
        <f t="shared" si="125"/>
        <v>x</v>
      </c>
      <c r="E1656" t="str">
        <f t="shared" si="126"/>
        <v>New</v>
      </c>
      <c r="F1656" t="str">
        <f t="shared" si="127"/>
        <v>Sealed</v>
      </c>
      <c r="G1656" t="str">
        <f t="shared" si="128"/>
        <v>910033 Old Train Engine Shed</v>
      </c>
      <c r="H1656" t="str">
        <f t="shared" si="129"/>
        <v>(EUR 299.00)</v>
      </c>
    </row>
    <row r="1657" spans="1:8">
      <c r="A1657" t="s">
        <v>77</v>
      </c>
      <c r="B1657" t="s">
        <v>133</v>
      </c>
      <c r="C1657" t="s">
        <v>1796</v>
      </c>
      <c r="D1657" t="str">
        <f t="shared" si="125"/>
        <v/>
      </c>
      <c r="E1657" t="str">
        <f t="shared" si="126"/>
        <v/>
      </c>
      <c r="F1657" t="str">
        <f t="shared" si="127"/>
        <v/>
      </c>
      <c r="G1657" t="str">
        <f t="shared" si="128"/>
        <v/>
      </c>
      <c r="H1657" t="str">
        <f t="shared" si="129"/>
        <v/>
      </c>
    </row>
    <row r="1658" spans="1:8">
      <c r="B1658" t="s">
        <v>373</v>
      </c>
      <c r="C1658" t="s">
        <v>1958</v>
      </c>
      <c r="D1658" t="str">
        <f t="shared" si="125"/>
        <v/>
      </c>
      <c r="E1658" t="str">
        <f t="shared" si="126"/>
        <v/>
      </c>
      <c r="F1658" t="str">
        <f t="shared" si="127"/>
        <v/>
      </c>
      <c r="G1658" t="str">
        <f t="shared" si="128"/>
        <v/>
      </c>
      <c r="H1658" t="str">
        <f t="shared" si="129"/>
        <v/>
      </c>
    </row>
    <row r="1659" spans="1:8">
      <c r="C1659" t="s">
        <v>836</v>
      </c>
      <c r="D1659" t="str">
        <f t="shared" si="125"/>
        <v/>
      </c>
      <c r="E1659" t="str">
        <f t="shared" si="126"/>
        <v/>
      </c>
      <c r="F1659" t="str">
        <f t="shared" si="127"/>
        <v/>
      </c>
      <c r="G1659" t="str">
        <f t="shared" si="128"/>
        <v/>
      </c>
      <c r="H1659" t="str">
        <f t="shared" si="129"/>
        <v/>
      </c>
    </row>
    <row r="1660" spans="1:8">
      <c r="D1660" t="str">
        <f t="shared" si="125"/>
        <v/>
      </c>
      <c r="E1660" t="str">
        <f t="shared" si="126"/>
        <v/>
      </c>
      <c r="F1660" t="str">
        <f t="shared" si="127"/>
        <v/>
      </c>
      <c r="G1660" t="str">
        <f t="shared" si="128"/>
        <v/>
      </c>
      <c r="H1660" t="str">
        <f t="shared" si="129"/>
        <v/>
      </c>
    </row>
    <row r="1661" spans="1:8">
      <c r="D1661" t="str">
        <f t="shared" si="125"/>
        <v/>
      </c>
      <c r="E1661" t="str">
        <f t="shared" si="126"/>
        <v/>
      </c>
      <c r="F1661" t="str">
        <f t="shared" si="127"/>
        <v/>
      </c>
      <c r="G1661" t="str">
        <f t="shared" si="128"/>
        <v/>
      </c>
      <c r="H1661" t="str">
        <f t="shared" si="129"/>
        <v/>
      </c>
    </row>
    <row r="1662" spans="1:8">
      <c r="D1662" t="str">
        <f t="shared" si="125"/>
        <v/>
      </c>
      <c r="E1662" t="str">
        <f t="shared" si="126"/>
        <v/>
      </c>
      <c r="F1662" t="str">
        <f t="shared" si="127"/>
        <v/>
      </c>
      <c r="G1662" t="str">
        <f t="shared" si="128"/>
        <v/>
      </c>
      <c r="H1662" t="str">
        <f t="shared" si="129"/>
        <v/>
      </c>
    </row>
    <row r="1663" spans="1:8">
      <c r="C1663" t="s">
        <v>86</v>
      </c>
      <c r="D1663" t="str">
        <f t="shared" si="125"/>
        <v/>
      </c>
      <c r="E1663" t="str">
        <f t="shared" si="126"/>
        <v/>
      </c>
      <c r="F1663" t="str">
        <f t="shared" si="127"/>
        <v/>
      </c>
      <c r="G1663" t="str">
        <f t="shared" si="128"/>
        <v/>
      </c>
      <c r="H1663" t="str">
        <f t="shared" si="129"/>
        <v/>
      </c>
    </row>
    <row r="1664" spans="1:8">
      <c r="A1664" t="s">
        <v>76</v>
      </c>
      <c r="B1664" t="s">
        <v>131</v>
      </c>
      <c r="C1664" t="s">
        <v>838</v>
      </c>
      <c r="D1664" t="str">
        <f t="shared" si="125"/>
        <v>x</v>
      </c>
      <c r="E1664" t="str">
        <f t="shared" si="126"/>
        <v>New</v>
      </c>
      <c r="F1664" t="str">
        <f t="shared" si="127"/>
        <v>Sealed</v>
      </c>
      <c r="G1664" t="str">
        <f t="shared" si="128"/>
        <v>910033 Old Train Engine Shed</v>
      </c>
      <c r="H1664" t="str">
        <f t="shared" si="129"/>
        <v>(EUR 299.00)</v>
      </c>
    </row>
    <row r="1665" spans="1:8">
      <c r="A1665" t="s">
        <v>77</v>
      </c>
      <c r="B1665" t="s">
        <v>133</v>
      </c>
      <c r="C1665" t="s">
        <v>1796</v>
      </c>
      <c r="D1665" t="str">
        <f t="shared" si="125"/>
        <v/>
      </c>
      <c r="E1665" t="str">
        <f t="shared" si="126"/>
        <v/>
      </c>
      <c r="F1665" t="str">
        <f t="shared" si="127"/>
        <v/>
      </c>
      <c r="G1665" t="str">
        <f t="shared" si="128"/>
        <v/>
      </c>
      <c r="H1665" t="str">
        <f t="shared" si="129"/>
        <v/>
      </c>
    </row>
    <row r="1666" spans="1:8">
      <c r="B1666" t="s">
        <v>190</v>
      </c>
      <c r="C1666" t="s">
        <v>1958</v>
      </c>
      <c r="D1666" t="str">
        <f t="shared" si="125"/>
        <v/>
      </c>
      <c r="E1666" t="str">
        <f t="shared" si="126"/>
        <v/>
      </c>
      <c r="F1666" t="str">
        <f t="shared" si="127"/>
        <v/>
      </c>
      <c r="G1666" t="str">
        <f t="shared" si="128"/>
        <v/>
      </c>
      <c r="H1666" t="str">
        <f t="shared" si="129"/>
        <v/>
      </c>
    </row>
    <row r="1667" spans="1:8">
      <c r="C1667" t="s">
        <v>836</v>
      </c>
      <c r="D1667" t="str">
        <f t="shared" ref="D1667:D1730" si="130">IF(AND(A1667&lt;&gt;"",A1668&lt;&gt;"",A1669=""),"x","")</f>
        <v/>
      </c>
      <c r="E1667" t="str">
        <f t="shared" ref="E1667:E1730" si="131">IF($D1667="x",A1667,"")</f>
        <v/>
      </c>
      <c r="F1667" t="str">
        <f t="shared" ref="F1667:F1730" si="132">IF($D1667="x",A1668,"")</f>
        <v/>
      </c>
      <c r="G1667" t="str">
        <f t="shared" ref="G1667:G1730" si="133">IF($D1667="x",B1667,"")</f>
        <v/>
      </c>
      <c r="H1667" t="str">
        <f t="shared" ref="H1667:H1730" si="134">IF($D1667="x",C1670,"")</f>
        <v/>
      </c>
    </row>
    <row r="1668" spans="1:8">
      <c r="D1668" t="str">
        <f t="shared" si="130"/>
        <v/>
      </c>
      <c r="E1668" t="str">
        <f t="shared" si="131"/>
        <v/>
      </c>
      <c r="F1668" t="str">
        <f t="shared" si="132"/>
        <v/>
      </c>
      <c r="G1668" t="str">
        <f t="shared" si="133"/>
        <v/>
      </c>
      <c r="H1668" t="str">
        <f t="shared" si="134"/>
        <v/>
      </c>
    </row>
    <row r="1669" spans="1:8">
      <c r="D1669" t="str">
        <f t="shared" si="130"/>
        <v/>
      </c>
      <c r="E1669" t="str">
        <f t="shared" si="131"/>
        <v/>
      </c>
      <c r="F1669" t="str">
        <f t="shared" si="132"/>
        <v/>
      </c>
      <c r="G1669" t="str">
        <f t="shared" si="133"/>
        <v/>
      </c>
      <c r="H1669" t="str">
        <f t="shared" si="134"/>
        <v/>
      </c>
    </row>
    <row r="1670" spans="1:8">
      <c r="D1670" t="str">
        <f t="shared" si="130"/>
        <v/>
      </c>
      <c r="E1670" t="str">
        <f t="shared" si="131"/>
        <v/>
      </c>
      <c r="F1670" t="str">
        <f t="shared" si="132"/>
        <v/>
      </c>
      <c r="G1670" t="str">
        <f t="shared" si="133"/>
        <v/>
      </c>
      <c r="H1670" t="str">
        <f t="shared" si="134"/>
        <v/>
      </c>
    </row>
    <row r="1671" spans="1:8">
      <c r="C1671" t="s">
        <v>86</v>
      </c>
      <c r="D1671" t="str">
        <f t="shared" si="130"/>
        <v/>
      </c>
      <c r="E1671" t="str">
        <f t="shared" si="131"/>
        <v/>
      </c>
      <c r="F1671" t="str">
        <f t="shared" si="132"/>
        <v/>
      </c>
      <c r="G1671" t="str">
        <f t="shared" si="133"/>
        <v/>
      </c>
      <c r="H1671" t="str">
        <f t="shared" si="134"/>
        <v/>
      </c>
    </row>
    <row r="1672" spans="1:8">
      <c r="A1672" t="s">
        <v>76</v>
      </c>
      <c r="B1672" t="s">
        <v>131</v>
      </c>
      <c r="C1672" t="s">
        <v>160</v>
      </c>
      <c r="D1672" t="str">
        <f t="shared" si="130"/>
        <v>x</v>
      </c>
      <c r="E1672" t="str">
        <f t="shared" si="131"/>
        <v>New</v>
      </c>
      <c r="F1672" t="str">
        <f t="shared" si="132"/>
        <v>Sealed</v>
      </c>
      <c r="G1672" t="str">
        <f t="shared" si="133"/>
        <v>910033 Old Train Engine Shed</v>
      </c>
      <c r="H1672" t="str">
        <f t="shared" si="134"/>
        <v>(EUR 299.00)</v>
      </c>
    </row>
    <row r="1673" spans="1:8">
      <c r="A1673" t="s">
        <v>77</v>
      </c>
      <c r="B1673" t="s">
        <v>839</v>
      </c>
      <c r="C1673" t="s">
        <v>1796</v>
      </c>
      <c r="D1673" t="str">
        <f t="shared" si="130"/>
        <v/>
      </c>
      <c r="E1673" t="str">
        <f t="shared" si="131"/>
        <v/>
      </c>
      <c r="F1673" t="str">
        <f t="shared" si="132"/>
        <v/>
      </c>
      <c r="G1673" t="str">
        <f t="shared" si="133"/>
        <v/>
      </c>
      <c r="H1673" t="str">
        <f t="shared" si="134"/>
        <v/>
      </c>
    </row>
    <row r="1674" spans="1:8">
      <c r="B1674" t="s">
        <v>133</v>
      </c>
      <c r="C1674" t="s">
        <v>1958</v>
      </c>
      <c r="D1674" t="str">
        <f t="shared" si="130"/>
        <v/>
      </c>
      <c r="E1674" t="str">
        <f t="shared" si="131"/>
        <v/>
      </c>
      <c r="F1674" t="str">
        <f t="shared" si="132"/>
        <v/>
      </c>
      <c r="G1674" t="str">
        <f t="shared" si="133"/>
        <v/>
      </c>
      <c r="H1674" t="str">
        <f t="shared" si="134"/>
        <v/>
      </c>
    </row>
    <row r="1675" spans="1:8">
      <c r="B1675" t="s">
        <v>91</v>
      </c>
      <c r="C1675" t="s">
        <v>836</v>
      </c>
      <c r="D1675" t="str">
        <f t="shared" si="130"/>
        <v/>
      </c>
      <c r="E1675" t="str">
        <f t="shared" si="131"/>
        <v/>
      </c>
      <c r="F1675" t="str">
        <f t="shared" si="132"/>
        <v/>
      </c>
      <c r="G1675" t="str">
        <f t="shared" si="133"/>
        <v/>
      </c>
      <c r="H1675" t="str">
        <f t="shared" si="134"/>
        <v/>
      </c>
    </row>
    <row r="1676" spans="1:8">
      <c r="D1676" t="str">
        <f t="shared" si="130"/>
        <v/>
      </c>
      <c r="E1676" t="str">
        <f t="shared" si="131"/>
        <v/>
      </c>
      <c r="F1676" t="str">
        <f t="shared" si="132"/>
        <v/>
      </c>
      <c r="G1676" t="str">
        <f t="shared" si="133"/>
        <v/>
      </c>
      <c r="H1676" t="str">
        <f t="shared" si="134"/>
        <v/>
      </c>
    </row>
    <row r="1677" spans="1:8">
      <c r="D1677" t="str">
        <f t="shared" si="130"/>
        <v/>
      </c>
      <c r="E1677" t="str">
        <f t="shared" si="131"/>
        <v/>
      </c>
      <c r="F1677" t="str">
        <f t="shared" si="132"/>
        <v/>
      </c>
      <c r="G1677" t="str">
        <f t="shared" si="133"/>
        <v/>
      </c>
      <c r="H1677" t="str">
        <f t="shared" si="134"/>
        <v/>
      </c>
    </row>
    <row r="1678" spans="1:8">
      <c r="D1678" t="str">
        <f t="shared" si="130"/>
        <v/>
      </c>
      <c r="E1678" t="str">
        <f t="shared" si="131"/>
        <v/>
      </c>
      <c r="F1678" t="str">
        <f t="shared" si="132"/>
        <v/>
      </c>
      <c r="G1678" t="str">
        <f t="shared" si="133"/>
        <v/>
      </c>
      <c r="H1678" t="str">
        <f t="shared" si="134"/>
        <v/>
      </c>
    </row>
    <row r="1679" spans="1:8">
      <c r="C1679" t="s">
        <v>86</v>
      </c>
      <c r="D1679" t="str">
        <f t="shared" si="130"/>
        <v/>
      </c>
      <c r="E1679" t="str">
        <f t="shared" si="131"/>
        <v/>
      </c>
      <c r="F1679" t="str">
        <f t="shared" si="132"/>
        <v/>
      </c>
      <c r="G1679" t="str">
        <f t="shared" si="133"/>
        <v/>
      </c>
      <c r="H1679" t="str">
        <f t="shared" si="134"/>
        <v/>
      </c>
    </row>
    <row r="1680" spans="1:8">
      <c r="A1680" t="s">
        <v>76</v>
      </c>
      <c r="B1680" t="s">
        <v>131</v>
      </c>
      <c r="C1680" t="s">
        <v>841</v>
      </c>
      <c r="D1680" t="str">
        <f t="shared" si="130"/>
        <v>x</v>
      </c>
      <c r="E1680" t="str">
        <f t="shared" si="131"/>
        <v>New</v>
      </c>
      <c r="F1680" t="str">
        <f t="shared" si="132"/>
        <v>Sealed</v>
      </c>
      <c r="G1680" t="str">
        <f t="shared" si="133"/>
        <v>910033 Old Train Engine Shed</v>
      </c>
      <c r="H1680" t="str">
        <f t="shared" si="134"/>
        <v>(EUR 299.00)</v>
      </c>
    </row>
    <row r="1681" spans="1:8">
      <c r="A1681" t="s">
        <v>77</v>
      </c>
      <c r="B1681" t="s">
        <v>840</v>
      </c>
      <c r="C1681" t="s">
        <v>1796</v>
      </c>
      <c r="D1681" t="str">
        <f t="shared" si="130"/>
        <v/>
      </c>
      <c r="E1681" t="str">
        <f t="shared" si="131"/>
        <v/>
      </c>
      <c r="F1681" t="str">
        <f t="shared" si="132"/>
        <v/>
      </c>
      <c r="G1681" t="str">
        <f t="shared" si="133"/>
        <v/>
      </c>
      <c r="H1681" t="str">
        <f t="shared" si="134"/>
        <v/>
      </c>
    </row>
    <row r="1682" spans="1:8">
      <c r="B1682" t="s">
        <v>133</v>
      </c>
      <c r="C1682" t="s">
        <v>1958</v>
      </c>
      <c r="D1682" t="str">
        <f t="shared" si="130"/>
        <v/>
      </c>
      <c r="E1682" t="str">
        <f t="shared" si="131"/>
        <v/>
      </c>
      <c r="F1682" t="str">
        <f t="shared" si="132"/>
        <v/>
      </c>
      <c r="G1682" t="str">
        <f t="shared" si="133"/>
        <v/>
      </c>
      <c r="H1682" t="str">
        <f t="shared" si="134"/>
        <v/>
      </c>
    </row>
    <row r="1683" spans="1:8">
      <c r="B1683" t="s">
        <v>96</v>
      </c>
      <c r="C1683" t="s">
        <v>836</v>
      </c>
      <c r="D1683" t="str">
        <f t="shared" si="130"/>
        <v/>
      </c>
      <c r="E1683" t="str">
        <f t="shared" si="131"/>
        <v/>
      </c>
      <c r="F1683" t="str">
        <f t="shared" si="132"/>
        <v/>
      </c>
      <c r="G1683" t="str">
        <f t="shared" si="133"/>
        <v/>
      </c>
      <c r="H1683" t="str">
        <f t="shared" si="134"/>
        <v/>
      </c>
    </row>
    <row r="1684" spans="1:8">
      <c r="D1684" t="str">
        <f t="shared" si="130"/>
        <v/>
      </c>
      <c r="E1684" t="str">
        <f t="shared" si="131"/>
        <v/>
      </c>
      <c r="F1684" t="str">
        <f t="shared" si="132"/>
        <v/>
      </c>
      <c r="G1684" t="str">
        <f t="shared" si="133"/>
        <v/>
      </c>
      <c r="H1684" t="str">
        <f t="shared" si="134"/>
        <v/>
      </c>
    </row>
    <row r="1685" spans="1:8">
      <c r="D1685" t="str">
        <f t="shared" si="130"/>
        <v/>
      </c>
      <c r="E1685" t="str">
        <f t="shared" si="131"/>
        <v/>
      </c>
      <c r="F1685" t="str">
        <f t="shared" si="132"/>
        <v/>
      </c>
      <c r="G1685" t="str">
        <f t="shared" si="133"/>
        <v/>
      </c>
      <c r="H1685" t="str">
        <f t="shared" si="134"/>
        <v/>
      </c>
    </row>
    <row r="1686" spans="1:8">
      <c r="D1686" t="str">
        <f t="shared" si="130"/>
        <v/>
      </c>
      <c r="E1686" t="str">
        <f t="shared" si="131"/>
        <v/>
      </c>
      <c r="F1686" t="str">
        <f t="shared" si="132"/>
        <v/>
      </c>
      <c r="G1686" t="str">
        <f t="shared" si="133"/>
        <v/>
      </c>
      <c r="H1686" t="str">
        <f t="shared" si="134"/>
        <v/>
      </c>
    </row>
    <row r="1687" spans="1:8">
      <c r="C1687" t="s">
        <v>86</v>
      </c>
      <c r="D1687" t="str">
        <f t="shared" si="130"/>
        <v/>
      </c>
      <c r="E1687" t="str">
        <f t="shared" si="131"/>
        <v/>
      </c>
      <c r="F1687" t="str">
        <f t="shared" si="132"/>
        <v/>
      </c>
      <c r="G1687" t="str">
        <f t="shared" si="133"/>
        <v/>
      </c>
      <c r="H1687" t="str">
        <f t="shared" si="134"/>
        <v/>
      </c>
    </row>
    <row r="1688" spans="1:8">
      <c r="A1688" t="s">
        <v>76</v>
      </c>
      <c r="B1688" t="s">
        <v>131</v>
      </c>
      <c r="C1688" t="s">
        <v>843</v>
      </c>
      <c r="D1688" t="str">
        <f t="shared" si="130"/>
        <v>x</v>
      </c>
      <c r="E1688" t="str">
        <f t="shared" si="131"/>
        <v>New</v>
      </c>
      <c r="F1688" t="str">
        <f t="shared" si="132"/>
        <v>Sealed</v>
      </c>
      <c r="G1688" t="str">
        <f t="shared" si="133"/>
        <v>910033 Old Train Engine Shed</v>
      </c>
      <c r="H1688" t="str">
        <f t="shared" si="134"/>
        <v>(EUR 299.00)</v>
      </c>
    </row>
    <row r="1689" spans="1:8">
      <c r="A1689" t="s">
        <v>77</v>
      </c>
      <c r="B1689" t="s">
        <v>842</v>
      </c>
      <c r="C1689" t="s">
        <v>1796</v>
      </c>
      <c r="D1689" t="str">
        <f t="shared" si="130"/>
        <v/>
      </c>
      <c r="E1689" t="str">
        <f t="shared" si="131"/>
        <v/>
      </c>
      <c r="F1689" t="str">
        <f t="shared" si="132"/>
        <v/>
      </c>
      <c r="G1689" t="str">
        <f t="shared" si="133"/>
        <v/>
      </c>
      <c r="H1689" t="str">
        <f t="shared" si="134"/>
        <v/>
      </c>
    </row>
    <row r="1690" spans="1:8">
      <c r="B1690" t="s">
        <v>133</v>
      </c>
      <c r="C1690" t="s">
        <v>1958</v>
      </c>
      <c r="D1690" t="str">
        <f t="shared" si="130"/>
        <v/>
      </c>
      <c r="E1690" t="str">
        <f t="shared" si="131"/>
        <v/>
      </c>
      <c r="F1690" t="str">
        <f t="shared" si="132"/>
        <v/>
      </c>
      <c r="G1690" t="str">
        <f t="shared" si="133"/>
        <v/>
      </c>
      <c r="H1690" t="str">
        <f t="shared" si="134"/>
        <v/>
      </c>
    </row>
    <row r="1691" spans="1:8">
      <c r="B1691" t="s">
        <v>91</v>
      </c>
      <c r="C1691" t="s">
        <v>836</v>
      </c>
      <c r="D1691" t="str">
        <f t="shared" si="130"/>
        <v/>
      </c>
      <c r="E1691" t="str">
        <f t="shared" si="131"/>
        <v/>
      </c>
      <c r="F1691" t="str">
        <f t="shared" si="132"/>
        <v/>
      </c>
      <c r="G1691" t="str">
        <f t="shared" si="133"/>
        <v/>
      </c>
      <c r="H1691" t="str">
        <f t="shared" si="134"/>
        <v/>
      </c>
    </row>
    <row r="1692" spans="1:8">
      <c r="D1692" t="str">
        <f t="shared" si="130"/>
        <v/>
      </c>
      <c r="E1692" t="str">
        <f t="shared" si="131"/>
        <v/>
      </c>
      <c r="F1692" t="str">
        <f t="shared" si="132"/>
        <v/>
      </c>
      <c r="G1692" t="str">
        <f t="shared" si="133"/>
        <v/>
      </c>
      <c r="H1692" t="str">
        <f t="shared" si="134"/>
        <v/>
      </c>
    </row>
    <row r="1693" spans="1:8">
      <c r="D1693" t="str">
        <f t="shared" si="130"/>
        <v/>
      </c>
      <c r="E1693" t="str">
        <f t="shared" si="131"/>
        <v/>
      </c>
      <c r="F1693" t="str">
        <f t="shared" si="132"/>
        <v/>
      </c>
      <c r="G1693" t="str">
        <f t="shared" si="133"/>
        <v/>
      </c>
      <c r="H1693" t="str">
        <f t="shared" si="134"/>
        <v/>
      </c>
    </row>
    <row r="1694" spans="1:8">
      <c r="D1694" t="str">
        <f t="shared" si="130"/>
        <v/>
      </c>
      <c r="E1694" t="str">
        <f t="shared" si="131"/>
        <v/>
      </c>
      <c r="F1694" t="str">
        <f t="shared" si="132"/>
        <v/>
      </c>
      <c r="G1694" t="str">
        <f t="shared" si="133"/>
        <v/>
      </c>
      <c r="H1694" t="str">
        <f t="shared" si="134"/>
        <v/>
      </c>
    </row>
    <row r="1695" spans="1:8">
      <c r="C1695" t="s">
        <v>86</v>
      </c>
      <c r="D1695" t="str">
        <f t="shared" si="130"/>
        <v/>
      </c>
      <c r="E1695" t="str">
        <f t="shared" si="131"/>
        <v/>
      </c>
      <c r="F1695" t="str">
        <f t="shared" si="132"/>
        <v/>
      </c>
      <c r="G1695" t="str">
        <f t="shared" si="133"/>
        <v/>
      </c>
      <c r="H1695" t="str">
        <f t="shared" si="134"/>
        <v/>
      </c>
    </row>
    <row r="1696" spans="1:8">
      <c r="A1696" t="s">
        <v>76</v>
      </c>
      <c r="B1696" t="s">
        <v>131</v>
      </c>
      <c r="C1696" t="s">
        <v>844</v>
      </c>
      <c r="D1696" t="str">
        <f t="shared" si="130"/>
        <v>x</v>
      </c>
      <c r="E1696" t="str">
        <f t="shared" si="131"/>
        <v>New</v>
      </c>
      <c r="F1696" t="str">
        <f t="shared" si="132"/>
        <v>Sealed</v>
      </c>
      <c r="G1696" t="str">
        <f t="shared" si="133"/>
        <v>910033 Old Train Engine Shed</v>
      </c>
      <c r="H1696" t="str">
        <f t="shared" si="134"/>
        <v>(EUR 296.99)</v>
      </c>
    </row>
    <row r="1697" spans="1:8">
      <c r="A1697" t="s">
        <v>77</v>
      </c>
      <c r="B1697" t="s">
        <v>133</v>
      </c>
      <c r="C1697" t="s">
        <v>1796</v>
      </c>
      <c r="D1697" t="str">
        <f t="shared" si="130"/>
        <v/>
      </c>
      <c r="E1697" t="str">
        <f t="shared" si="131"/>
        <v/>
      </c>
      <c r="F1697" t="str">
        <f t="shared" si="132"/>
        <v/>
      </c>
      <c r="G1697" t="str">
        <f t="shared" si="133"/>
        <v/>
      </c>
      <c r="H1697" t="str">
        <f t="shared" si="134"/>
        <v/>
      </c>
    </row>
    <row r="1698" spans="1:8">
      <c r="B1698" t="s">
        <v>289</v>
      </c>
      <c r="C1698" t="s">
        <v>1959</v>
      </c>
      <c r="D1698" t="str">
        <f t="shared" si="130"/>
        <v/>
      </c>
      <c r="E1698" t="str">
        <f t="shared" si="131"/>
        <v/>
      </c>
      <c r="F1698" t="str">
        <f t="shared" si="132"/>
        <v/>
      </c>
      <c r="G1698" t="str">
        <f t="shared" si="133"/>
        <v/>
      </c>
      <c r="H1698" t="str">
        <f t="shared" si="134"/>
        <v/>
      </c>
    </row>
    <row r="1699" spans="1:8">
      <c r="C1699" t="s">
        <v>846</v>
      </c>
      <c r="D1699" t="str">
        <f t="shared" si="130"/>
        <v/>
      </c>
      <c r="E1699" t="str">
        <f t="shared" si="131"/>
        <v/>
      </c>
      <c r="F1699" t="str">
        <f t="shared" si="132"/>
        <v/>
      </c>
      <c r="G1699" t="str">
        <f t="shared" si="133"/>
        <v/>
      </c>
      <c r="H1699" t="str">
        <f t="shared" si="134"/>
        <v/>
      </c>
    </row>
    <row r="1700" spans="1:8">
      <c r="D1700" t="str">
        <f t="shared" si="130"/>
        <v/>
      </c>
      <c r="E1700" t="str">
        <f t="shared" si="131"/>
        <v/>
      </c>
      <c r="F1700" t="str">
        <f t="shared" si="132"/>
        <v/>
      </c>
      <c r="G1700" t="str">
        <f t="shared" si="133"/>
        <v/>
      </c>
      <c r="H1700" t="str">
        <f t="shared" si="134"/>
        <v/>
      </c>
    </row>
    <row r="1701" spans="1:8">
      <c r="D1701" t="str">
        <f t="shared" si="130"/>
        <v/>
      </c>
      <c r="E1701" t="str">
        <f t="shared" si="131"/>
        <v/>
      </c>
      <c r="F1701" t="str">
        <f t="shared" si="132"/>
        <v/>
      </c>
      <c r="G1701" t="str">
        <f t="shared" si="133"/>
        <v/>
      </c>
      <c r="H1701" t="str">
        <f t="shared" si="134"/>
        <v/>
      </c>
    </row>
    <row r="1702" spans="1:8">
      <c r="D1702" t="str">
        <f t="shared" si="130"/>
        <v/>
      </c>
      <c r="E1702" t="str">
        <f t="shared" si="131"/>
        <v/>
      </c>
      <c r="F1702" t="str">
        <f t="shared" si="132"/>
        <v/>
      </c>
      <c r="G1702" t="str">
        <f t="shared" si="133"/>
        <v/>
      </c>
      <c r="H1702" t="str">
        <f t="shared" si="134"/>
        <v/>
      </c>
    </row>
    <row r="1703" spans="1:8">
      <c r="C1703" t="s">
        <v>86</v>
      </c>
      <c r="D1703" t="str">
        <f t="shared" si="130"/>
        <v/>
      </c>
      <c r="E1703" t="str">
        <f t="shared" si="131"/>
        <v/>
      </c>
      <c r="F1703" t="str">
        <f t="shared" si="132"/>
        <v/>
      </c>
      <c r="G1703" t="str">
        <f t="shared" si="133"/>
        <v/>
      </c>
      <c r="H1703" t="str">
        <f t="shared" si="134"/>
        <v/>
      </c>
    </row>
    <row r="1704" spans="1:8">
      <c r="A1704" t="s">
        <v>76</v>
      </c>
      <c r="B1704" t="s">
        <v>131</v>
      </c>
      <c r="C1704" t="s">
        <v>847</v>
      </c>
      <c r="D1704" t="str">
        <f t="shared" si="130"/>
        <v>x</v>
      </c>
      <c r="E1704" t="str">
        <f t="shared" si="131"/>
        <v>New</v>
      </c>
      <c r="F1704" t="str">
        <f t="shared" si="132"/>
        <v>Sealed</v>
      </c>
      <c r="G1704" t="str">
        <f t="shared" si="133"/>
        <v>910033 Old Train Engine Shed</v>
      </c>
      <c r="H1704" t="str">
        <f t="shared" si="134"/>
        <v>(CA $475.00)</v>
      </c>
    </row>
    <row r="1705" spans="1:8">
      <c r="A1705" t="s">
        <v>77</v>
      </c>
      <c r="B1705" t="s">
        <v>133</v>
      </c>
      <c r="C1705" t="s">
        <v>1796</v>
      </c>
      <c r="D1705" t="str">
        <f t="shared" si="130"/>
        <v/>
      </c>
      <c r="E1705" t="str">
        <f t="shared" si="131"/>
        <v/>
      </c>
      <c r="F1705" t="str">
        <f t="shared" si="132"/>
        <v/>
      </c>
      <c r="G1705" t="str">
        <f t="shared" si="133"/>
        <v/>
      </c>
      <c r="H1705" t="str">
        <f t="shared" si="134"/>
        <v/>
      </c>
    </row>
    <row r="1706" spans="1:8">
      <c r="B1706" t="s">
        <v>390</v>
      </c>
      <c r="C1706" t="s">
        <v>1960</v>
      </c>
      <c r="D1706" t="str">
        <f t="shared" si="130"/>
        <v/>
      </c>
      <c r="E1706" t="str">
        <f t="shared" si="131"/>
        <v/>
      </c>
      <c r="F1706" t="str">
        <f t="shared" si="132"/>
        <v/>
      </c>
      <c r="G1706" t="str">
        <f t="shared" si="133"/>
        <v/>
      </c>
      <c r="H1706" t="str">
        <f t="shared" si="134"/>
        <v/>
      </c>
    </row>
    <row r="1707" spans="1:8">
      <c r="C1707" t="s">
        <v>849</v>
      </c>
      <c r="D1707" t="str">
        <f t="shared" si="130"/>
        <v/>
      </c>
      <c r="E1707" t="str">
        <f t="shared" si="131"/>
        <v/>
      </c>
      <c r="F1707" t="str">
        <f t="shared" si="132"/>
        <v/>
      </c>
      <c r="G1707" t="str">
        <f t="shared" si="133"/>
        <v/>
      </c>
      <c r="H1707" t="str">
        <f t="shared" si="134"/>
        <v/>
      </c>
    </row>
    <row r="1708" spans="1:8">
      <c r="D1708" t="str">
        <f t="shared" si="130"/>
        <v/>
      </c>
      <c r="E1708" t="str">
        <f t="shared" si="131"/>
        <v/>
      </c>
      <c r="F1708" t="str">
        <f t="shared" si="132"/>
        <v/>
      </c>
      <c r="G1708" t="str">
        <f t="shared" si="133"/>
        <v/>
      </c>
      <c r="H1708" t="str">
        <f t="shared" si="134"/>
        <v/>
      </c>
    </row>
    <row r="1709" spans="1:8">
      <c r="D1709" t="str">
        <f t="shared" si="130"/>
        <v/>
      </c>
      <c r="E1709" t="str">
        <f t="shared" si="131"/>
        <v/>
      </c>
      <c r="F1709" t="str">
        <f t="shared" si="132"/>
        <v/>
      </c>
      <c r="G1709" t="str">
        <f t="shared" si="133"/>
        <v/>
      </c>
      <c r="H1709" t="str">
        <f t="shared" si="134"/>
        <v/>
      </c>
    </row>
    <row r="1710" spans="1:8">
      <c r="D1710" t="str">
        <f t="shared" si="130"/>
        <v/>
      </c>
      <c r="E1710" t="str">
        <f t="shared" si="131"/>
        <v/>
      </c>
      <c r="F1710" t="str">
        <f t="shared" si="132"/>
        <v/>
      </c>
      <c r="G1710" t="str">
        <f t="shared" si="133"/>
        <v/>
      </c>
      <c r="H1710" t="str">
        <f t="shared" si="134"/>
        <v/>
      </c>
    </row>
    <row r="1711" spans="1:8">
      <c r="C1711" t="s">
        <v>86</v>
      </c>
      <c r="D1711" t="str">
        <f t="shared" si="130"/>
        <v/>
      </c>
      <c r="E1711" t="str">
        <f t="shared" si="131"/>
        <v/>
      </c>
      <c r="F1711" t="str">
        <f t="shared" si="132"/>
        <v/>
      </c>
      <c r="G1711" t="str">
        <f t="shared" si="133"/>
        <v/>
      </c>
      <c r="H1711" t="str">
        <f t="shared" si="134"/>
        <v/>
      </c>
    </row>
    <row r="1712" spans="1:8">
      <c r="A1712" t="s">
        <v>76</v>
      </c>
      <c r="B1712" t="s">
        <v>131</v>
      </c>
      <c r="C1712" t="s">
        <v>850</v>
      </c>
      <c r="D1712" t="str">
        <f t="shared" si="130"/>
        <v>x</v>
      </c>
      <c r="E1712" t="str">
        <f t="shared" si="131"/>
        <v>New</v>
      </c>
      <c r="F1712" t="str">
        <f t="shared" si="132"/>
        <v>Sealed</v>
      </c>
      <c r="G1712" t="str">
        <f t="shared" si="133"/>
        <v>910033 Old Train Engine Shed</v>
      </c>
      <c r="H1712" t="str">
        <f t="shared" si="134"/>
        <v>(EUR 295.00)</v>
      </c>
    </row>
    <row r="1713" spans="1:8">
      <c r="A1713" t="s">
        <v>77</v>
      </c>
      <c r="B1713" t="s">
        <v>133</v>
      </c>
      <c r="C1713" t="s">
        <v>1826</v>
      </c>
      <c r="D1713" t="str">
        <f t="shared" si="130"/>
        <v/>
      </c>
      <c r="E1713" t="str">
        <f t="shared" si="131"/>
        <v/>
      </c>
      <c r="F1713" t="str">
        <f t="shared" si="132"/>
        <v/>
      </c>
      <c r="G1713" t="str">
        <f t="shared" si="133"/>
        <v/>
      </c>
      <c r="H1713" t="str">
        <f t="shared" si="134"/>
        <v/>
      </c>
    </row>
    <row r="1714" spans="1:8">
      <c r="B1714" t="s">
        <v>91</v>
      </c>
      <c r="C1714" t="s">
        <v>1961</v>
      </c>
      <c r="D1714" t="str">
        <f t="shared" si="130"/>
        <v/>
      </c>
      <c r="E1714" t="str">
        <f t="shared" si="131"/>
        <v/>
      </c>
      <c r="F1714" t="str">
        <f t="shared" si="132"/>
        <v/>
      </c>
      <c r="G1714" t="str">
        <f t="shared" si="133"/>
        <v/>
      </c>
      <c r="H1714" t="str">
        <f t="shared" si="134"/>
        <v/>
      </c>
    </row>
    <row r="1715" spans="1:8">
      <c r="C1715" t="s">
        <v>852</v>
      </c>
      <c r="D1715" t="str">
        <f t="shared" si="130"/>
        <v/>
      </c>
      <c r="E1715" t="str">
        <f t="shared" si="131"/>
        <v/>
      </c>
      <c r="F1715" t="str">
        <f t="shared" si="132"/>
        <v/>
      </c>
      <c r="G1715" t="str">
        <f t="shared" si="133"/>
        <v/>
      </c>
      <c r="H1715" t="str">
        <f t="shared" si="134"/>
        <v/>
      </c>
    </row>
    <row r="1716" spans="1:8">
      <c r="D1716" t="str">
        <f t="shared" si="130"/>
        <v/>
      </c>
      <c r="E1716" t="str">
        <f t="shared" si="131"/>
        <v/>
      </c>
      <c r="F1716" t="str">
        <f t="shared" si="132"/>
        <v/>
      </c>
      <c r="G1716" t="str">
        <f t="shared" si="133"/>
        <v/>
      </c>
      <c r="H1716" t="str">
        <f t="shared" si="134"/>
        <v/>
      </c>
    </row>
    <row r="1717" spans="1:8">
      <c r="D1717" t="str">
        <f t="shared" si="130"/>
        <v/>
      </c>
      <c r="E1717" t="str">
        <f t="shared" si="131"/>
        <v/>
      </c>
      <c r="F1717" t="str">
        <f t="shared" si="132"/>
        <v/>
      </c>
      <c r="G1717" t="str">
        <f t="shared" si="133"/>
        <v/>
      </c>
      <c r="H1717" t="str">
        <f t="shared" si="134"/>
        <v/>
      </c>
    </row>
    <row r="1718" spans="1:8">
      <c r="D1718" t="str">
        <f t="shared" si="130"/>
        <v/>
      </c>
      <c r="E1718" t="str">
        <f t="shared" si="131"/>
        <v/>
      </c>
      <c r="F1718" t="str">
        <f t="shared" si="132"/>
        <v/>
      </c>
      <c r="G1718" t="str">
        <f t="shared" si="133"/>
        <v/>
      </c>
      <c r="H1718" t="str">
        <f t="shared" si="134"/>
        <v/>
      </c>
    </row>
    <row r="1719" spans="1:8">
      <c r="C1719" t="s">
        <v>86</v>
      </c>
      <c r="D1719" t="str">
        <f t="shared" si="130"/>
        <v/>
      </c>
      <c r="E1719" t="str">
        <f t="shared" si="131"/>
        <v/>
      </c>
      <c r="F1719" t="str">
        <f t="shared" si="132"/>
        <v/>
      </c>
      <c r="G1719" t="str">
        <f t="shared" si="133"/>
        <v/>
      </c>
      <c r="H1719" t="str">
        <f t="shared" si="134"/>
        <v/>
      </c>
    </row>
    <row r="1720" spans="1:8">
      <c r="A1720" t="s">
        <v>76</v>
      </c>
      <c r="B1720" t="s">
        <v>131</v>
      </c>
      <c r="C1720" t="s">
        <v>856</v>
      </c>
      <c r="D1720" t="str">
        <f t="shared" si="130"/>
        <v>x</v>
      </c>
      <c r="E1720" t="str">
        <f t="shared" si="131"/>
        <v>New</v>
      </c>
      <c r="F1720" t="str">
        <f t="shared" si="132"/>
        <v>Sealed</v>
      </c>
      <c r="G1720" t="str">
        <f t="shared" si="133"/>
        <v>910033 Old Train Engine Shed</v>
      </c>
      <c r="H1720" t="str">
        <f t="shared" si="134"/>
        <v>(EUR 295.00)</v>
      </c>
    </row>
    <row r="1721" spans="1:8">
      <c r="A1721" t="s">
        <v>77</v>
      </c>
      <c r="B1721" t="s">
        <v>853</v>
      </c>
      <c r="C1721" t="s">
        <v>1796</v>
      </c>
      <c r="D1721" t="str">
        <f t="shared" si="130"/>
        <v/>
      </c>
      <c r="E1721" t="str">
        <f t="shared" si="131"/>
        <v/>
      </c>
      <c r="F1721" t="str">
        <f t="shared" si="132"/>
        <v/>
      </c>
      <c r="G1721" t="str">
        <f t="shared" si="133"/>
        <v/>
      </c>
      <c r="H1721" t="str">
        <f t="shared" si="134"/>
        <v/>
      </c>
    </row>
    <row r="1722" spans="1:8">
      <c r="B1722" t="s">
        <v>133</v>
      </c>
      <c r="C1722" t="s">
        <v>1961</v>
      </c>
      <c r="D1722" t="str">
        <f t="shared" si="130"/>
        <v/>
      </c>
      <c r="E1722" t="str">
        <f t="shared" si="131"/>
        <v/>
      </c>
      <c r="F1722" t="str">
        <f t="shared" si="132"/>
        <v/>
      </c>
      <c r="G1722" t="str">
        <f t="shared" si="133"/>
        <v/>
      </c>
      <c r="H1722" t="str">
        <f t="shared" si="134"/>
        <v/>
      </c>
    </row>
    <row r="1723" spans="1:8">
      <c r="B1723" t="s">
        <v>854</v>
      </c>
      <c r="C1723" t="s">
        <v>852</v>
      </c>
      <c r="D1723" t="str">
        <f t="shared" si="130"/>
        <v/>
      </c>
      <c r="E1723" t="str">
        <f t="shared" si="131"/>
        <v/>
      </c>
      <c r="F1723" t="str">
        <f t="shared" si="132"/>
        <v/>
      </c>
      <c r="G1723" t="str">
        <f t="shared" si="133"/>
        <v/>
      </c>
      <c r="H1723" t="str">
        <f t="shared" si="134"/>
        <v/>
      </c>
    </row>
    <row r="1724" spans="1:8">
      <c r="B1724" t="s">
        <v>855</v>
      </c>
      <c r="D1724" t="str">
        <f t="shared" si="130"/>
        <v/>
      </c>
      <c r="E1724" t="str">
        <f t="shared" si="131"/>
        <v/>
      </c>
      <c r="F1724" t="str">
        <f t="shared" si="132"/>
        <v/>
      </c>
      <c r="G1724" t="str">
        <f t="shared" si="133"/>
        <v/>
      </c>
      <c r="H1724" t="str">
        <f t="shared" si="134"/>
        <v/>
      </c>
    </row>
    <row r="1725" spans="1:8">
      <c r="D1725" t="str">
        <f t="shared" si="130"/>
        <v/>
      </c>
      <c r="E1725" t="str">
        <f t="shared" si="131"/>
        <v/>
      </c>
      <c r="F1725" t="str">
        <f t="shared" si="132"/>
        <v/>
      </c>
      <c r="G1725" t="str">
        <f t="shared" si="133"/>
        <v/>
      </c>
      <c r="H1725" t="str">
        <f t="shared" si="134"/>
        <v/>
      </c>
    </row>
    <row r="1726" spans="1:8">
      <c r="D1726" t="str">
        <f t="shared" si="130"/>
        <v/>
      </c>
      <c r="E1726" t="str">
        <f t="shared" si="131"/>
        <v/>
      </c>
      <c r="F1726" t="str">
        <f t="shared" si="132"/>
        <v/>
      </c>
      <c r="G1726" t="str">
        <f t="shared" si="133"/>
        <v/>
      </c>
      <c r="H1726" t="str">
        <f t="shared" si="134"/>
        <v/>
      </c>
    </row>
    <row r="1727" spans="1:8">
      <c r="D1727" t="str">
        <f t="shared" si="130"/>
        <v/>
      </c>
      <c r="E1727" t="str">
        <f t="shared" si="131"/>
        <v/>
      </c>
      <c r="F1727" t="str">
        <f t="shared" si="132"/>
        <v/>
      </c>
      <c r="G1727" t="str">
        <f t="shared" si="133"/>
        <v/>
      </c>
      <c r="H1727" t="str">
        <f t="shared" si="134"/>
        <v/>
      </c>
    </row>
    <row r="1728" spans="1:8">
      <c r="C1728" t="s">
        <v>86</v>
      </c>
      <c r="D1728" t="str">
        <f t="shared" si="130"/>
        <v/>
      </c>
      <c r="E1728" t="str">
        <f t="shared" si="131"/>
        <v/>
      </c>
      <c r="F1728" t="str">
        <f t="shared" si="132"/>
        <v/>
      </c>
      <c r="G1728" t="str">
        <f t="shared" si="133"/>
        <v/>
      </c>
      <c r="H1728" t="str">
        <f t="shared" si="134"/>
        <v/>
      </c>
    </row>
    <row r="1729" spans="1:8">
      <c r="A1729" t="s">
        <v>76</v>
      </c>
      <c r="B1729" t="s">
        <v>131</v>
      </c>
      <c r="C1729" t="s">
        <v>857</v>
      </c>
      <c r="D1729" t="str">
        <f t="shared" si="130"/>
        <v>x</v>
      </c>
      <c r="E1729" t="str">
        <f t="shared" si="131"/>
        <v>New</v>
      </c>
      <c r="F1729" t="str">
        <f t="shared" si="132"/>
        <v>Sealed</v>
      </c>
      <c r="G1729" t="str">
        <f t="shared" si="133"/>
        <v>910033 Old Train Engine Shed</v>
      </c>
      <c r="H1729" t="str">
        <f t="shared" si="134"/>
        <v>(EUR 295.00)</v>
      </c>
    </row>
    <row r="1730" spans="1:8">
      <c r="A1730" t="s">
        <v>77</v>
      </c>
      <c r="B1730" t="s">
        <v>133</v>
      </c>
      <c r="C1730" t="s">
        <v>1826</v>
      </c>
      <c r="D1730" t="str">
        <f t="shared" si="130"/>
        <v/>
      </c>
      <c r="E1730" t="str">
        <f t="shared" si="131"/>
        <v/>
      </c>
      <c r="F1730" t="str">
        <f t="shared" si="132"/>
        <v/>
      </c>
      <c r="G1730" t="str">
        <f t="shared" si="133"/>
        <v/>
      </c>
      <c r="H1730" t="str">
        <f t="shared" si="134"/>
        <v/>
      </c>
    </row>
    <row r="1731" spans="1:8">
      <c r="B1731" t="s">
        <v>91</v>
      </c>
      <c r="C1731" t="s">
        <v>1961</v>
      </c>
      <c r="D1731" t="str">
        <f t="shared" ref="D1731:D1794" si="135">IF(AND(A1731&lt;&gt;"",A1732&lt;&gt;"",A1733=""),"x","")</f>
        <v/>
      </c>
      <c r="E1731" t="str">
        <f t="shared" ref="E1731:E1794" si="136">IF($D1731="x",A1731,"")</f>
        <v/>
      </c>
      <c r="F1731" t="str">
        <f t="shared" ref="F1731:F1794" si="137">IF($D1731="x",A1732,"")</f>
        <v/>
      </c>
      <c r="G1731" t="str">
        <f t="shared" ref="G1731:G1794" si="138">IF($D1731="x",B1731,"")</f>
        <v/>
      </c>
      <c r="H1731" t="str">
        <f t="shared" ref="H1731:H1794" si="139">IF($D1731="x",C1734,"")</f>
        <v/>
      </c>
    </row>
    <row r="1732" spans="1:8">
      <c r="C1732" t="s">
        <v>852</v>
      </c>
      <c r="D1732" t="str">
        <f t="shared" si="135"/>
        <v/>
      </c>
      <c r="E1732" t="str">
        <f t="shared" si="136"/>
        <v/>
      </c>
      <c r="F1732" t="str">
        <f t="shared" si="137"/>
        <v/>
      </c>
      <c r="G1732" t="str">
        <f t="shared" si="138"/>
        <v/>
      </c>
      <c r="H1732" t="str">
        <f t="shared" si="139"/>
        <v/>
      </c>
    </row>
    <row r="1733" spans="1:8">
      <c r="D1733" t="str">
        <f t="shared" si="135"/>
        <v/>
      </c>
      <c r="E1733" t="str">
        <f t="shared" si="136"/>
        <v/>
      </c>
      <c r="F1733" t="str">
        <f t="shared" si="137"/>
        <v/>
      </c>
      <c r="G1733" t="str">
        <f t="shared" si="138"/>
        <v/>
      </c>
      <c r="H1733" t="str">
        <f t="shared" si="139"/>
        <v/>
      </c>
    </row>
    <row r="1734" spans="1:8">
      <c r="D1734" t="str">
        <f t="shared" si="135"/>
        <v/>
      </c>
      <c r="E1734" t="str">
        <f t="shared" si="136"/>
        <v/>
      </c>
      <c r="F1734" t="str">
        <f t="shared" si="137"/>
        <v/>
      </c>
      <c r="G1734" t="str">
        <f t="shared" si="138"/>
        <v/>
      </c>
      <c r="H1734" t="str">
        <f t="shared" si="139"/>
        <v/>
      </c>
    </row>
    <row r="1735" spans="1:8">
      <c r="D1735" t="str">
        <f t="shared" si="135"/>
        <v/>
      </c>
      <c r="E1735" t="str">
        <f t="shared" si="136"/>
        <v/>
      </c>
      <c r="F1735" t="str">
        <f t="shared" si="137"/>
        <v/>
      </c>
      <c r="G1735" t="str">
        <f t="shared" si="138"/>
        <v/>
      </c>
      <c r="H1735" t="str">
        <f t="shared" si="139"/>
        <v/>
      </c>
    </row>
    <row r="1736" spans="1:8">
      <c r="C1736" t="s">
        <v>86</v>
      </c>
      <c r="D1736" t="str">
        <f t="shared" si="135"/>
        <v/>
      </c>
      <c r="E1736" t="str">
        <f t="shared" si="136"/>
        <v/>
      </c>
      <c r="F1736" t="str">
        <f t="shared" si="137"/>
        <v/>
      </c>
      <c r="G1736" t="str">
        <f t="shared" si="138"/>
        <v/>
      </c>
      <c r="H1736" t="str">
        <f t="shared" si="139"/>
        <v/>
      </c>
    </row>
    <row r="1737" spans="1:8">
      <c r="A1737" t="s">
        <v>76</v>
      </c>
      <c r="B1737" t="s">
        <v>131</v>
      </c>
      <c r="C1737" t="s">
        <v>859</v>
      </c>
      <c r="D1737" t="str">
        <f t="shared" si="135"/>
        <v>x</v>
      </c>
      <c r="E1737" t="str">
        <f t="shared" si="136"/>
        <v>New</v>
      </c>
      <c r="F1737" t="str">
        <f t="shared" si="137"/>
        <v>Sealed</v>
      </c>
      <c r="G1737" t="str">
        <f t="shared" si="138"/>
        <v>910033 Old Train Engine Shed</v>
      </c>
      <c r="H1737" t="str">
        <f t="shared" si="139"/>
        <v>(EUR 295.00)</v>
      </c>
    </row>
    <row r="1738" spans="1:8">
      <c r="A1738" t="s">
        <v>77</v>
      </c>
      <c r="B1738" t="s">
        <v>133</v>
      </c>
      <c r="C1738" t="s">
        <v>1796</v>
      </c>
      <c r="D1738" t="str">
        <f t="shared" si="135"/>
        <v/>
      </c>
      <c r="E1738" t="str">
        <f t="shared" si="136"/>
        <v/>
      </c>
      <c r="F1738" t="str">
        <f t="shared" si="137"/>
        <v/>
      </c>
      <c r="G1738" t="str">
        <f t="shared" si="138"/>
        <v/>
      </c>
      <c r="H1738" t="str">
        <f t="shared" si="139"/>
        <v/>
      </c>
    </row>
    <row r="1739" spans="1:8">
      <c r="B1739" t="s">
        <v>858</v>
      </c>
      <c r="C1739" t="s">
        <v>1961</v>
      </c>
      <c r="D1739" t="str">
        <f t="shared" si="135"/>
        <v/>
      </c>
      <c r="E1739" t="str">
        <f t="shared" si="136"/>
        <v/>
      </c>
      <c r="F1739" t="str">
        <f t="shared" si="137"/>
        <v/>
      </c>
      <c r="G1739" t="str">
        <f t="shared" si="138"/>
        <v/>
      </c>
      <c r="H1739" t="str">
        <f t="shared" si="139"/>
        <v/>
      </c>
    </row>
    <row r="1740" spans="1:8">
      <c r="C1740" t="s">
        <v>852</v>
      </c>
      <c r="D1740" t="str">
        <f t="shared" si="135"/>
        <v/>
      </c>
      <c r="E1740" t="str">
        <f t="shared" si="136"/>
        <v/>
      </c>
      <c r="F1740" t="str">
        <f t="shared" si="137"/>
        <v/>
      </c>
      <c r="G1740" t="str">
        <f t="shared" si="138"/>
        <v/>
      </c>
      <c r="H1740" t="str">
        <f t="shared" si="139"/>
        <v/>
      </c>
    </row>
    <row r="1741" spans="1:8">
      <c r="D1741" t="str">
        <f t="shared" si="135"/>
        <v/>
      </c>
      <c r="E1741" t="str">
        <f t="shared" si="136"/>
        <v/>
      </c>
      <c r="F1741" t="str">
        <f t="shared" si="137"/>
        <v/>
      </c>
      <c r="G1741" t="str">
        <f t="shared" si="138"/>
        <v/>
      </c>
      <c r="H1741" t="str">
        <f t="shared" si="139"/>
        <v/>
      </c>
    </row>
    <row r="1742" spans="1:8">
      <c r="D1742" t="str">
        <f t="shared" si="135"/>
        <v/>
      </c>
      <c r="E1742" t="str">
        <f t="shared" si="136"/>
        <v/>
      </c>
      <c r="F1742" t="str">
        <f t="shared" si="137"/>
        <v/>
      </c>
      <c r="G1742" t="str">
        <f t="shared" si="138"/>
        <v/>
      </c>
      <c r="H1742" t="str">
        <f t="shared" si="139"/>
        <v/>
      </c>
    </row>
    <row r="1743" spans="1:8">
      <c r="D1743" t="str">
        <f t="shared" si="135"/>
        <v/>
      </c>
      <c r="E1743" t="str">
        <f t="shared" si="136"/>
        <v/>
      </c>
      <c r="F1743" t="str">
        <f t="shared" si="137"/>
        <v/>
      </c>
      <c r="G1743" t="str">
        <f t="shared" si="138"/>
        <v/>
      </c>
      <c r="H1743" t="str">
        <f t="shared" si="139"/>
        <v/>
      </c>
    </row>
    <row r="1744" spans="1:8">
      <c r="C1744" t="s">
        <v>86</v>
      </c>
      <c r="D1744" t="str">
        <f t="shared" si="135"/>
        <v/>
      </c>
      <c r="E1744" t="str">
        <f t="shared" si="136"/>
        <v/>
      </c>
      <c r="F1744" t="str">
        <f t="shared" si="137"/>
        <v/>
      </c>
      <c r="G1744" t="str">
        <f t="shared" si="138"/>
        <v/>
      </c>
      <c r="H1744" t="str">
        <f t="shared" si="139"/>
        <v/>
      </c>
    </row>
    <row r="1745" spans="1:8">
      <c r="A1745" t="s">
        <v>76</v>
      </c>
      <c r="B1745" t="s">
        <v>131</v>
      </c>
      <c r="C1745" t="s">
        <v>860</v>
      </c>
      <c r="D1745" t="str">
        <f t="shared" si="135"/>
        <v>x</v>
      </c>
      <c r="E1745" t="str">
        <f t="shared" si="136"/>
        <v>New</v>
      </c>
      <c r="F1745" t="str">
        <f t="shared" si="137"/>
        <v>Sealed</v>
      </c>
      <c r="G1745" t="str">
        <f t="shared" si="138"/>
        <v>910033 Old Train Engine Shed</v>
      </c>
      <c r="H1745" t="str">
        <f t="shared" si="139"/>
        <v>(EUR 295.00)</v>
      </c>
    </row>
    <row r="1746" spans="1:8">
      <c r="A1746" t="s">
        <v>77</v>
      </c>
      <c r="B1746" t="s">
        <v>133</v>
      </c>
      <c r="C1746" t="s">
        <v>1796</v>
      </c>
      <c r="D1746" t="str">
        <f t="shared" si="135"/>
        <v/>
      </c>
      <c r="E1746" t="str">
        <f t="shared" si="136"/>
        <v/>
      </c>
      <c r="F1746" t="str">
        <f t="shared" si="137"/>
        <v/>
      </c>
      <c r="G1746" t="str">
        <f t="shared" si="138"/>
        <v/>
      </c>
      <c r="H1746" t="str">
        <f t="shared" si="139"/>
        <v/>
      </c>
    </row>
    <row r="1747" spans="1:8">
      <c r="B1747" t="s">
        <v>632</v>
      </c>
      <c r="C1747" t="s">
        <v>1961</v>
      </c>
      <c r="D1747" t="str">
        <f t="shared" si="135"/>
        <v/>
      </c>
      <c r="E1747" t="str">
        <f t="shared" si="136"/>
        <v/>
      </c>
      <c r="F1747" t="str">
        <f t="shared" si="137"/>
        <v/>
      </c>
      <c r="G1747" t="str">
        <f t="shared" si="138"/>
        <v/>
      </c>
      <c r="H1747" t="str">
        <f t="shared" si="139"/>
        <v/>
      </c>
    </row>
    <row r="1748" spans="1:8">
      <c r="C1748" t="s">
        <v>852</v>
      </c>
      <c r="D1748" t="str">
        <f t="shared" si="135"/>
        <v/>
      </c>
      <c r="E1748" t="str">
        <f t="shared" si="136"/>
        <v/>
      </c>
      <c r="F1748" t="str">
        <f t="shared" si="137"/>
        <v/>
      </c>
      <c r="G1748" t="str">
        <f t="shared" si="138"/>
        <v/>
      </c>
      <c r="H1748" t="str">
        <f t="shared" si="139"/>
        <v/>
      </c>
    </row>
    <row r="1749" spans="1:8">
      <c r="D1749" t="str">
        <f t="shared" si="135"/>
        <v/>
      </c>
      <c r="E1749" t="str">
        <f t="shared" si="136"/>
        <v/>
      </c>
      <c r="F1749" t="str">
        <f t="shared" si="137"/>
        <v/>
      </c>
      <c r="G1749" t="str">
        <f t="shared" si="138"/>
        <v/>
      </c>
      <c r="H1749" t="str">
        <f t="shared" si="139"/>
        <v/>
      </c>
    </row>
    <row r="1750" spans="1:8">
      <c r="D1750" t="str">
        <f t="shared" si="135"/>
        <v/>
      </c>
      <c r="E1750" t="str">
        <f t="shared" si="136"/>
        <v/>
      </c>
      <c r="F1750" t="str">
        <f t="shared" si="137"/>
        <v/>
      </c>
      <c r="G1750" t="str">
        <f t="shared" si="138"/>
        <v/>
      </c>
      <c r="H1750" t="str">
        <f t="shared" si="139"/>
        <v/>
      </c>
    </row>
    <row r="1751" spans="1:8">
      <c r="D1751" t="str">
        <f t="shared" si="135"/>
        <v/>
      </c>
      <c r="E1751" t="str">
        <f t="shared" si="136"/>
        <v/>
      </c>
      <c r="F1751" t="str">
        <f t="shared" si="137"/>
        <v/>
      </c>
      <c r="G1751" t="str">
        <f t="shared" si="138"/>
        <v/>
      </c>
      <c r="H1751" t="str">
        <f t="shared" si="139"/>
        <v/>
      </c>
    </row>
    <row r="1752" spans="1:8">
      <c r="C1752" t="s">
        <v>86</v>
      </c>
      <c r="D1752" t="str">
        <f t="shared" si="135"/>
        <v/>
      </c>
      <c r="E1752" t="str">
        <f t="shared" si="136"/>
        <v/>
      </c>
      <c r="F1752" t="str">
        <f t="shared" si="137"/>
        <v/>
      </c>
      <c r="G1752" t="str">
        <f t="shared" si="138"/>
        <v/>
      </c>
      <c r="H1752" t="str">
        <f t="shared" si="139"/>
        <v/>
      </c>
    </row>
    <row r="1753" spans="1:8">
      <c r="A1753" t="s">
        <v>117</v>
      </c>
      <c r="B1753" t="s">
        <v>152</v>
      </c>
      <c r="C1753" t="s">
        <v>862</v>
      </c>
      <c r="D1753" t="str">
        <f t="shared" si="135"/>
        <v>x</v>
      </c>
      <c r="E1753" t="str">
        <f t="shared" si="136"/>
        <v>Used</v>
      </c>
      <c r="F1753" t="str">
        <f t="shared" si="137"/>
        <v>Complete</v>
      </c>
      <c r="G1753" t="str">
        <f t="shared" si="138"/>
        <v>10027 Train Engine Shed</v>
      </c>
      <c r="H1753" t="str">
        <f t="shared" si="139"/>
        <v>(EUR 292.00)</v>
      </c>
    </row>
    <row r="1754" spans="1:8">
      <c r="A1754" t="s">
        <v>87</v>
      </c>
      <c r="B1754" t="s">
        <v>861</v>
      </c>
      <c r="C1754" t="s">
        <v>1796</v>
      </c>
      <c r="D1754" t="str">
        <f t="shared" si="135"/>
        <v/>
      </c>
      <c r="E1754" t="str">
        <f t="shared" si="136"/>
        <v/>
      </c>
      <c r="F1754" t="str">
        <f t="shared" si="137"/>
        <v/>
      </c>
      <c r="G1754" t="str">
        <f t="shared" si="138"/>
        <v/>
      </c>
      <c r="H1754" t="str">
        <f t="shared" si="139"/>
        <v/>
      </c>
    </row>
    <row r="1755" spans="1:8">
      <c r="B1755" t="s">
        <v>154</v>
      </c>
      <c r="C1755" t="s">
        <v>1962</v>
      </c>
      <c r="D1755" t="str">
        <f t="shared" si="135"/>
        <v/>
      </c>
      <c r="E1755" t="str">
        <f t="shared" si="136"/>
        <v/>
      </c>
      <c r="F1755" t="str">
        <f t="shared" si="137"/>
        <v/>
      </c>
      <c r="G1755" t="str">
        <f t="shared" si="138"/>
        <v/>
      </c>
      <c r="H1755" t="str">
        <f t="shared" si="139"/>
        <v/>
      </c>
    </row>
    <row r="1756" spans="1:8">
      <c r="B1756" t="s">
        <v>91</v>
      </c>
      <c r="C1756" t="s">
        <v>864</v>
      </c>
      <c r="D1756" t="str">
        <f t="shared" si="135"/>
        <v/>
      </c>
      <c r="E1756" t="str">
        <f t="shared" si="136"/>
        <v/>
      </c>
      <c r="F1756" t="str">
        <f t="shared" si="137"/>
        <v/>
      </c>
      <c r="G1756" t="str">
        <f t="shared" si="138"/>
        <v/>
      </c>
      <c r="H1756" t="str">
        <f t="shared" si="139"/>
        <v/>
      </c>
    </row>
    <row r="1757" spans="1:8">
      <c r="D1757" t="str">
        <f t="shared" si="135"/>
        <v/>
      </c>
      <c r="E1757" t="str">
        <f t="shared" si="136"/>
        <v/>
      </c>
      <c r="F1757" t="str">
        <f t="shared" si="137"/>
        <v/>
      </c>
      <c r="G1757" t="str">
        <f t="shared" si="138"/>
        <v/>
      </c>
      <c r="H1757" t="str">
        <f t="shared" si="139"/>
        <v/>
      </c>
    </row>
    <row r="1758" spans="1:8">
      <c r="D1758" t="str">
        <f t="shared" si="135"/>
        <v/>
      </c>
      <c r="E1758" t="str">
        <f t="shared" si="136"/>
        <v/>
      </c>
      <c r="F1758" t="str">
        <f t="shared" si="137"/>
        <v/>
      </c>
      <c r="G1758" t="str">
        <f t="shared" si="138"/>
        <v/>
      </c>
      <c r="H1758" t="str">
        <f t="shared" si="139"/>
        <v/>
      </c>
    </row>
    <row r="1759" spans="1:8">
      <c r="D1759" t="str">
        <f t="shared" si="135"/>
        <v/>
      </c>
      <c r="E1759" t="str">
        <f t="shared" si="136"/>
        <v/>
      </c>
      <c r="F1759" t="str">
        <f t="shared" si="137"/>
        <v/>
      </c>
      <c r="G1759" t="str">
        <f t="shared" si="138"/>
        <v/>
      </c>
      <c r="H1759" t="str">
        <f t="shared" si="139"/>
        <v/>
      </c>
    </row>
    <row r="1760" spans="1:8">
      <c r="C1760" t="s">
        <v>86</v>
      </c>
      <c r="D1760" t="str">
        <f t="shared" si="135"/>
        <v/>
      </c>
      <c r="E1760" t="str">
        <f t="shared" si="136"/>
        <v/>
      </c>
      <c r="F1760" t="str">
        <f t="shared" si="137"/>
        <v/>
      </c>
      <c r="G1760" t="str">
        <f t="shared" si="138"/>
        <v/>
      </c>
      <c r="H1760" t="str">
        <f t="shared" si="139"/>
        <v/>
      </c>
    </row>
    <row r="1761" spans="1:8">
      <c r="A1761" t="s">
        <v>76</v>
      </c>
      <c r="B1761" t="s">
        <v>131</v>
      </c>
      <c r="C1761" t="s">
        <v>866</v>
      </c>
      <c r="D1761" t="str">
        <f t="shared" si="135"/>
        <v>x</v>
      </c>
      <c r="E1761" t="str">
        <f t="shared" si="136"/>
        <v>New</v>
      </c>
      <c r="F1761" t="str">
        <f t="shared" si="137"/>
        <v>Sealed</v>
      </c>
      <c r="G1761" t="str">
        <f t="shared" si="138"/>
        <v>910033 Old Train Engine Shed</v>
      </c>
      <c r="H1761" t="str">
        <f t="shared" si="139"/>
        <v>(US $340.00)</v>
      </c>
    </row>
    <row r="1762" spans="1:8">
      <c r="A1762" t="s">
        <v>77</v>
      </c>
      <c r="B1762" t="s">
        <v>865</v>
      </c>
      <c r="C1762" t="s">
        <v>1796</v>
      </c>
      <c r="D1762" t="str">
        <f t="shared" si="135"/>
        <v/>
      </c>
      <c r="E1762" t="str">
        <f t="shared" si="136"/>
        <v/>
      </c>
      <c r="F1762" t="str">
        <f t="shared" si="137"/>
        <v/>
      </c>
      <c r="G1762" t="str">
        <f t="shared" si="138"/>
        <v/>
      </c>
      <c r="H1762" t="str">
        <f t="shared" si="139"/>
        <v/>
      </c>
    </row>
    <row r="1763" spans="1:8">
      <c r="B1763" t="s">
        <v>133</v>
      </c>
      <c r="C1763" t="s">
        <v>1963</v>
      </c>
      <c r="D1763" t="str">
        <f t="shared" si="135"/>
        <v/>
      </c>
      <c r="E1763" t="str">
        <f t="shared" si="136"/>
        <v/>
      </c>
      <c r="F1763" t="str">
        <f t="shared" si="137"/>
        <v/>
      </c>
      <c r="G1763" t="str">
        <f t="shared" si="138"/>
        <v/>
      </c>
      <c r="H1763" t="str">
        <f t="shared" si="139"/>
        <v/>
      </c>
    </row>
    <row r="1764" spans="1:8">
      <c r="B1764" t="s">
        <v>185</v>
      </c>
      <c r="C1764" t="s">
        <v>868</v>
      </c>
      <c r="D1764" t="str">
        <f t="shared" si="135"/>
        <v/>
      </c>
      <c r="E1764" t="str">
        <f t="shared" si="136"/>
        <v/>
      </c>
      <c r="F1764" t="str">
        <f t="shared" si="137"/>
        <v/>
      </c>
      <c r="G1764" t="str">
        <f t="shared" si="138"/>
        <v/>
      </c>
      <c r="H1764" t="str">
        <f t="shared" si="139"/>
        <v/>
      </c>
    </row>
    <row r="1765" spans="1:8">
      <c r="D1765" t="str">
        <f t="shared" si="135"/>
        <v/>
      </c>
      <c r="E1765" t="str">
        <f t="shared" si="136"/>
        <v/>
      </c>
      <c r="F1765" t="str">
        <f t="shared" si="137"/>
        <v/>
      </c>
      <c r="G1765" t="str">
        <f t="shared" si="138"/>
        <v/>
      </c>
      <c r="H1765" t="str">
        <f t="shared" si="139"/>
        <v/>
      </c>
    </row>
    <row r="1766" spans="1:8">
      <c r="D1766" t="str">
        <f t="shared" si="135"/>
        <v/>
      </c>
      <c r="E1766" t="str">
        <f t="shared" si="136"/>
        <v/>
      </c>
      <c r="F1766" t="str">
        <f t="shared" si="137"/>
        <v/>
      </c>
      <c r="G1766" t="str">
        <f t="shared" si="138"/>
        <v/>
      </c>
      <c r="H1766" t="str">
        <f t="shared" si="139"/>
        <v/>
      </c>
    </row>
    <row r="1767" spans="1:8">
      <c r="D1767" t="str">
        <f t="shared" si="135"/>
        <v/>
      </c>
      <c r="E1767" t="str">
        <f t="shared" si="136"/>
        <v/>
      </c>
      <c r="F1767" t="str">
        <f t="shared" si="137"/>
        <v/>
      </c>
      <c r="G1767" t="str">
        <f t="shared" si="138"/>
        <v/>
      </c>
      <c r="H1767" t="str">
        <f t="shared" si="139"/>
        <v/>
      </c>
    </row>
    <row r="1768" spans="1:8">
      <c r="C1768" t="s">
        <v>86</v>
      </c>
      <c r="D1768" t="str">
        <f t="shared" si="135"/>
        <v/>
      </c>
      <c r="E1768" t="str">
        <f t="shared" si="136"/>
        <v/>
      </c>
      <c r="F1768" t="str">
        <f t="shared" si="137"/>
        <v/>
      </c>
      <c r="G1768" t="str">
        <f t="shared" si="138"/>
        <v/>
      </c>
      <c r="H1768" t="str">
        <f t="shared" si="139"/>
        <v/>
      </c>
    </row>
    <row r="1769" spans="1:8">
      <c r="A1769" t="s">
        <v>76</v>
      </c>
      <c r="B1769" t="s">
        <v>131</v>
      </c>
      <c r="C1769" t="s">
        <v>869</v>
      </c>
      <c r="D1769" t="str">
        <f t="shared" si="135"/>
        <v>x</v>
      </c>
      <c r="E1769" t="str">
        <f t="shared" si="136"/>
        <v>New</v>
      </c>
      <c r="F1769" t="str">
        <f t="shared" si="137"/>
        <v>Sealed</v>
      </c>
      <c r="G1769" t="str">
        <f t="shared" si="138"/>
        <v>910033 Old Train Engine Shed</v>
      </c>
      <c r="H1769" t="str">
        <f t="shared" si="139"/>
        <v>(US $339.98)</v>
      </c>
    </row>
    <row r="1770" spans="1:8">
      <c r="A1770" t="s">
        <v>77</v>
      </c>
      <c r="B1770" t="s">
        <v>133</v>
      </c>
      <c r="C1770" t="s">
        <v>1796</v>
      </c>
      <c r="D1770" t="str">
        <f t="shared" si="135"/>
        <v/>
      </c>
      <c r="E1770" t="str">
        <f t="shared" si="136"/>
        <v/>
      </c>
      <c r="F1770" t="str">
        <f t="shared" si="137"/>
        <v/>
      </c>
      <c r="G1770" t="str">
        <f t="shared" si="138"/>
        <v/>
      </c>
      <c r="H1770" t="str">
        <f t="shared" si="139"/>
        <v/>
      </c>
    </row>
    <row r="1771" spans="1:8">
      <c r="B1771" t="s">
        <v>338</v>
      </c>
      <c r="C1771" t="s">
        <v>1964</v>
      </c>
      <c r="D1771" t="str">
        <f t="shared" si="135"/>
        <v/>
      </c>
      <c r="E1771" t="str">
        <f t="shared" si="136"/>
        <v/>
      </c>
      <c r="F1771" t="str">
        <f t="shared" si="137"/>
        <v/>
      </c>
      <c r="G1771" t="str">
        <f t="shared" si="138"/>
        <v/>
      </c>
      <c r="H1771" t="str">
        <f t="shared" si="139"/>
        <v/>
      </c>
    </row>
    <row r="1772" spans="1:8">
      <c r="C1772" t="s">
        <v>871</v>
      </c>
      <c r="D1772" t="str">
        <f t="shared" si="135"/>
        <v/>
      </c>
      <c r="E1772" t="str">
        <f t="shared" si="136"/>
        <v/>
      </c>
      <c r="F1772" t="str">
        <f t="shared" si="137"/>
        <v/>
      </c>
      <c r="G1772" t="str">
        <f t="shared" si="138"/>
        <v/>
      </c>
      <c r="H1772" t="str">
        <f t="shared" si="139"/>
        <v/>
      </c>
    </row>
    <row r="1773" spans="1:8">
      <c r="D1773" t="str">
        <f t="shared" si="135"/>
        <v/>
      </c>
      <c r="E1773" t="str">
        <f t="shared" si="136"/>
        <v/>
      </c>
      <c r="F1773" t="str">
        <f t="shared" si="137"/>
        <v/>
      </c>
      <c r="G1773" t="str">
        <f t="shared" si="138"/>
        <v/>
      </c>
      <c r="H1773" t="str">
        <f t="shared" si="139"/>
        <v/>
      </c>
    </row>
    <row r="1774" spans="1:8">
      <c r="D1774" t="str">
        <f t="shared" si="135"/>
        <v/>
      </c>
      <c r="E1774" t="str">
        <f t="shared" si="136"/>
        <v/>
      </c>
      <c r="F1774" t="str">
        <f t="shared" si="137"/>
        <v/>
      </c>
      <c r="G1774" t="str">
        <f t="shared" si="138"/>
        <v/>
      </c>
      <c r="H1774" t="str">
        <f t="shared" si="139"/>
        <v/>
      </c>
    </row>
    <row r="1775" spans="1:8">
      <c r="D1775" t="str">
        <f t="shared" si="135"/>
        <v/>
      </c>
      <c r="E1775" t="str">
        <f t="shared" si="136"/>
        <v/>
      </c>
      <c r="F1775" t="str">
        <f t="shared" si="137"/>
        <v/>
      </c>
      <c r="G1775" t="str">
        <f t="shared" si="138"/>
        <v/>
      </c>
      <c r="H1775" t="str">
        <f t="shared" si="139"/>
        <v/>
      </c>
    </row>
    <row r="1776" spans="1:8">
      <c r="C1776" t="s">
        <v>86</v>
      </c>
      <c r="D1776" t="str">
        <f t="shared" si="135"/>
        <v/>
      </c>
      <c r="E1776" t="str">
        <f t="shared" si="136"/>
        <v/>
      </c>
      <c r="F1776" t="str">
        <f t="shared" si="137"/>
        <v/>
      </c>
      <c r="G1776" t="str">
        <f t="shared" si="138"/>
        <v/>
      </c>
      <c r="H1776" t="str">
        <f t="shared" si="139"/>
        <v/>
      </c>
    </row>
    <row r="1777" spans="1:8">
      <c r="A1777" t="s">
        <v>76</v>
      </c>
      <c r="B1777" t="s">
        <v>131</v>
      </c>
      <c r="C1777" t="s">
        <v>872</v>
      </c>
      <c r="D1777" t="str">
        <f t="shared" si="135"/>
        <v>x</v>
      </c>
      <c r="E1777" t="str">
        <f t="shared" si="136"/>
        <v>New</v>
      </c>
      <c r="F1777" t="str">
        <f t="shared" si="137"/>
        <v>Sealed</v>
      </c>
      <c r="G1777" t="str">
        <f t="shared" si="138"/>
        <v>910033 Old Train Engine Shed</v>
      </c>
      <c r="H1777" t="str">
        <f t="shared" si="139"/>
        <v>(US $339.00)</v>
      </c>
    </row>
    <row r="1778" spans="1:8">
      <c r="A1778" t="s">
        <v>77</v>
      </c>
      <c r="B1778" t="s">
        <v>133</v>
      </c>
      <c r="C1778" t="s">
        <v>1826</v>
      </c>
      <c r="D1778" t="str">
        <f t="shared" si="135"/>
        <v/>
      </c>
      <c r="E1778" t="str">
        <f t="shared" si="136"/>
        <v/>
      </c>
      <c r="F1778" t="str">
        <f t="shared" si="137"/>
        <v/>
      </c>
      <c r="G1778" t="str">
        <f t="shared" si="138"/>
        <v/>
      </c>
      <c r="H1778" t="str">
        <f t="shared" si="139"/>
        <v/>
      </c>
    </row>
    <row r="1779" spans="1:8">
      <c r="B1779" t="s">
        <v>555</v>
      </c>
      <c r="C1779" t="s">
        <v>1965</v>
      </c>
      <c r="D1779" t="str">
        <f t="shared" si="135"/>
        <v/>
      </c>
      <c r="E1779" t="str">
        <f t="shared" si="136"/>
        <v/>
      </c>
      <c r="F1779" t="str">
        <f t="shared" si="137"/>
        <v/>
      </c>
      <c r="G1779" t="str">
        <f t="shared" si="138"/>
        <v/>
      </c>
      <c r="H1779" t="str">
        <f t="shared" si="139"/>
        <v/>
      </c>
    </row>
    <row r="1780" spans="1:8">
      <c r="C1780" t="s">
        <v>874</v>
      </c>
      <c r="D1780" t="str">
        <f t="shared" si="135"/>
        <v/>
      </c>
      <c r="E1780" t="str">
        <f t="shared" si="136"/>
        <v/>
      </c>
      <c r="F1780" t="str">
        <f t="shared" si="137"/>
        <v/>
      </c>
      <c r="G1780" t="str">
        <f t="shared" si="138"/>
        <v/>
      </c>
      <c r="H1780" t="str">
        <f t="shared" si="139"/>
        <v/>
      </c>
    </row>
    <row r="1781" spans="1:8">
      <c r="D1781" t="str">
        <f t="shared" si="135"/>
        <v/>
      </c>
      <c r="E1781" t="str">
        <f t="shared" si="136"/>
        <v/>
      </c>
      <c r="F1781" t="str">
        <f t="shared" si="137"/>
        <v/>
      </c>
      <c r="G1781" t="str">
        <f t="shared" si="138"/>
        <v/>
      </c>
      <c r="H1781" t="str">
        <f t="shared" si="139"/>
        <v/>
      </c>
    </row>
    <row r="1782" spans="1:8">
      <c r="D1782" t="str">
        <f t="shared" si="135"/>
        <v/>
      </c>
      <c r="E1782" t="str">
        <f t="shared" si="136"/>
        <v/>
      </c>
      <c r="F1782" t="str">
        <f t="shared" si="137"/>
        <v/>
      </c>
      <c r="G1782" t="str">
        <f t="shared" si="138"/>
        <v/>
      </c>
      <c r="H1782" t="str">
        <f t="shared" si="139"/>
        <v/>
      </c>
    </row>
    <row r="1783" spans="1:8">
      <c r="D1783" t="str">
        <f t="shared" si="135"/>
        <v/>
      </c>
      <c r="E1783" t="str">
        <f t="shared" si="136"/>
        <v/>
      </c>
      <c r="F1783" t="str">
        <f t="shared" si="137"/>
        <v/>
      </c>
      <c r="G1783" t="str">
        <f t="shared" si="138"/>
        <v/>
      </c>
      <c r="H1783" t="str">
        <f t="shared" si="139"/>
        <v/>
      </c>
    </row>
    <row r="1784" spans="1:8">
      <c r="C1784" t="s">
        <v>86</v>
      </c>
      <c r="D1784" t="str">
        <f t="shared" si="135"/>
        <v/>
      </c>
      <c r="E1784" t="str">
        <f t="shared" si="136"/>
        <v/>
      </c>
      <c r="F1784" t="str">
        <f t="shared" si="137"/>
        <v/>
      </c>
      <c r="G1784" t="str">
        <f t="shared" si="138"/>
        <v/>
      </c>
      <c r="H1784" t="str">
        <f t="shared" si="139"/>
        <v/>
      </c>
    </row>
    <row r="1785" spans="1:8">
      <c r="A1785" t="s">
        <v>76</v>
      </c>
      <c r="B1785" t="s">
        <v>131</v>
      </c>
      <c r="C1785" t="s">
        <v>875</v>
      </c>
      <c r="D1785" t="str">
        <f t="shared" si="135"/>
        <v>x</v>
      </c>
      <c r="E1785" t="str">
        <f t="shared" si="136"/>
        <v>New</v>
      </c>
      <c r="F1785" t="str">
        <f t="shared" si="137"/>
        <v>Sealed</v>
      </c>
      <c r="G1785" t="str">
        <f t="shared" si="138"/>
        <v>910033 Old Train Engine Shed</v>
      </c>
      <c r="H1785" t="str">
        <f t="shared" si="139"/>
        <v>(EUR 290.00)</v>
      </c>
    </row>
    <row r="1786" spans="1:8">
      <c r="A1786" t="s">
        <v>77</v>
      </c>
      <c r="B1786" t="s">
        <v>133</v>
      </c>
      <c r="C1786" t="s">
        <v>1796</v>
      </c>
      <c r="D1786" t="str">
        <f t="shared" si="135"/>
        <v/>
      </c>
      <c r="E1786" t="str">
        <f t="shared" si="136"/>
        <v/>
      </c>
      <c r="F1786" t="str">
        <f t="shared" si="137"/>
        <v/>
      </c>
      <c r="G1786" t="str">
        <f t="shared" si="138"/>
        <v/>
      </c>
      <c r="H1786" t="str">
        <f t="shared" si="139"/>
        <v/>
      </c>
    </row>
    <row r="1787" spans="1:8">
      <c r="B1787" t="s">
        <v>513</v>
      </c>
      <c r="C1787" t="s">
        <v>1966</v>
      </c>
      <c r="D1787" t="str">
        <f t="shared" si="135"/>
        <v/>
      </c>
      <c r="E1787" t="str">
        <f t="shared" si="136"/>
        <v/>
      </c>
      <c r="F1787" t="str">
        <f t="shared" si="137"/>
        <v/>
      </c>
      <c r="G1787" t="str">
        <f t="shared" si="138"/>
        <v/>
      </c>
      <c r="H1787" t="str">
        <f t="shared" si="139"/>
        <v/>
      </c>
    </row>
    <row r="1788" spans="1:8">
      <c r="C1788" t="s">
        <v>877</v>
      </c>
      <c r="D1788" t="str">
        <f t="shared" si="135"/>
        <v/>
      </c>
      <c r="E1788" t="str">
        <f t="shared" si="136"/>
        <v/>
      </c>
      <c r="F1788" t="str">
        <f t="shared" si="137"/>
        <v/>
      </c>
      <c r="G1788" t="str">
        <f t="shared" si="138"/>
        <v/>
      </c>
      <c r="H1788" t="str">
        <f t="shared" si="139"/>
        <v/>
      </c>
    </row>
    <row r="1789" spans="1:8">
      <c r="D1789" t="str">
        <f t="shared" si="135"/>
        <v/>
      </c>
      <c r="E1789" t="str">
        <f t="shared" si="136"/>
        <v/>
      </c>
      <c r="F1789" t="str">
        <f t="shared" si="137"/>
        <v/>
      </c>
      <c r="G1789" t="str">
        <f t="shared" si="138"/>
        <v/>
      </c>
      <c r="H1789" t="str">
        <f t="shared" si="139"/>
        <v/>
      </c>
    </row>
    <row r="1790" spans="1:8">
      <c r="D1790" t="str">
        <f t="shared" si="135"/>
        <v/>
      </c>
      <c r="E1790" t="str">
        <f t="shared" si="136"/>
        <v/>
      </c>
      <c r="F1790" t="str">
        <f t="shared" si="137"/>
        <v/>
      </c>
      <c r="G1790" t="str">
        <f t="shared" si="138"/>
        <v/>
      </c>
      <c r="H1790" t="str">
        <f t="shared" si="139"/>
        <v/>
      </c>
    </row>
    <row r="1791" spans="1:8">
      <c r="D1791" t="str">
        <f t="shared" si="135"/>
        <v/>
      </c>
      <c r="E1791" t="str">
        <f t="shared" si="136"/>
        <v/>
      </c>
      <c r="F1791" t="str">
        <f t="shared" si="137"/>
        <v/>
      </c>
      <c r="G1791" t="str">
        <f t="shared" si="138"/>
        <v/>
      </c>
      <c r="H1791" t="str">
        <f t="shared" si="139"/>
        <v/>
      </c>
    </row>
    <row r="1792" spans="1:8">
      <c r="C1792" t="s">
        <v>86</v>
      </c>
      <c r="D1792" t="str">
        <f t="shared" si="135"/>
        <v/>
      </c>
      <c r="E1792" t="str">
        <f t="shared" si="136"/>
        <v/>
      </c>
      <c r="F1792" t="str">
        <f t="shared" si="137"/>
        <v/>
      </c>
      <c r="G1792" t="str">
        <f t="shared" si="138"/>
        <v/>
      </c>
      <c r="H1792" t="str">
        <f t="shared" si="139"/>
        <v/>
      </c>
    </row>
    <row r="1793" spans="1:8">
      <c r="A1793" t="s">
        <v>76</v>
      </c>
      <c r="B1793" t="s">
        <v>131</v>
      </c>
      <c r="C1793" t="s">
        <v>880</v>
      </c>
      <c r="D1793" t="str">
        <f t="shared" si="135"/>
        <v>x</v>
      </c>
      <c r="E1793" t="str">
        <f t="shared" si="136"/>
        <v>New</v>
      </c>
      <c r="F1793" t="str">
        <f t="shared" si="137"/>
        <v>Sealed</v>
      </c>
      <c r="G1793" t="str">
        <f t="shared" si="138"/>
        <v>910033 Old Train Engine Shed</v>
      </c>
      <c r="H1793" t="str">
        <f t="shared" si="139"/>
        <v>(EUR 290.00)</v>
      </c>
    </row>
    <row r="1794" spans="1:8">
      <c r="A1794" t="s">
        <v>77</v>
      </c>
      <c r="B1794" t="s">
        <v>878</v>
      </c>
      <c r="C1794" t="s">
        <v>1967</v>
      </c>
      <c r="D1794" t="str">
        <f t="shared" si="135"/>
        <v/>
      </c>
      <c r="E1794" t="str">
        <f t="shared" si="136"/>
        <v/>
      </c>
      <c r="F1794" t="str">
        <f t="shared" si="137"/>
        <v/>
      </c>
      <c r="G1794" t="str">
        <f t="shared" si="138"/>
        <v/>
      </c>
      <c r="H1794" t="str">
        <f t="shared" si="139"/>
        <v/>
      </c>
    </row>
    <row r="1795" spans="1:8">
      <c r="B1795" t="s">
        <v>133</v>
      </c>
      <c r="C1795" t="s">
        <v>1966</v>
      </c>
      <c r="D1795" t="str">
        <f t="shared" ref="D1795:D1858" si="140">IF(AND(A1795&lt;&gt;"",A1796&lt;&gt;"",A1797=""),"x","")</f>
        <v/>
      </c>
      <c r="E1795" t="str">
        <f t="shared" ref="E1795:E1858" si="141">IF($D1795="x",A1795,"")</f>
        <v/>
      </c>
      <c r="F1795" t="str">
        <f t="shared" ref="F1795:F1858" si="142">IF($D1795="x",A1796,"")</f>
        <v/>
      </c>
      <c r="G1795" t="str">
        <f t="shared" ref="G1795:G1858" si="143">IF($D1795="x",B1795,"")</f>
        <v/>
      </c>
      <c r="H1795" t="str">
        <f t="shared" ref="H1795:H1858" si="144">IF($D1795="x",C1798,"")</f>
        <v/>
      </c>
    </row>
    <row r="1796" spans="1:8">
      <c r="B1796" t="s">
        <v>879</v>
      </c>
      <c r="C1796" t="s">
        <v>877</v>
      </c>
      <c r="D1796" t="str">
        <f t="shared" si="140"/>
        <v/>
      </c>
      <c r="E1796" t="str">
        <f t="shared" si="141"/>
        <v/>
      </c>
      <c r="F1796" t="str">
        <f t="shared" si="142"/>
        <v/>
      </c>
      <c r="G1796" t="str">
        <f t="shared" si="143"/>
        <v/>
      </c>
      <c r="H1796" t="str">
        <f t="shared" si="144"/>
        <v/>
      </c>
    </row>
    <row r="1797" spans="1:8">
      <c r="D1797" t="str">
        <f t="shared" si="140"/>
        <v/>
      </c>
      <c r="E1797" t="str">
        <f t="shared" si="141"/>
        <v/>
      </c>
      <c r="F1797" t="str">
        <f t="shared" si="142"/>
        <v/>
      </c>
      <c r="G1797" t="str">
        <f t="shared" si="143"/>
        <v/>
      </c>
      <c r="H1797" t="str">
        <f t="shared" si="144"/>
        <v/>
      </c>
    </row>
    <row r="1798" spans="1:8">
      <c r="D1798" t="str">
        <f t="shared" si="140"/>
        <v/>
      </c>
      <c r="E1798" t="str">
        <f t="shared" si="141"/>
        <v/>
      </c>
      <c r="F1798" t="str">
        <f t="shared" si="142"/>
        <v/>
      </c>
      <c r="G1798" t="str">
        <f t="shared" si="143"/>
        <v/>
      </c>
      <c r="H1798" t="str">
        <f t="shared" si="144"/>
        <v/>
      </c>
    </row>
    <row r="1799" spans="1:8">
      <c r="D1799" t="str">
        <f t="shared" si="140"/>
        <v/>
      </c>
      <c r="E1799" t="str">
        <f t="shared" si="141"/>
        <v/>
      </c>
      <c r="F1799" t="str">
        <f t="shared" si="142"/>
        <v/>
      </c>
      <c r="G1799" t="str">
        <f t="shared" si="143"/>
        <v/>
      </c>
      <c r="H1799" t="str">
        <f t="shared" si="144"/>
        <v/>
      </c>
    </row>
    <row r="1800" spans="1:8">
      <c r="C1800" t="s">
        <v>86</v>
      </c>
      <c r="D1800" t="str">
        <f t="shared" si="140"/>
        <v/>
      </c>
      <c r="E1800" t="str">
        <f t="shared" si="141"/>
        <v/>
      </c>
      <c r="F1800" t="str">
        <f t="shared" si="142"/>
        <v/>
      </c>
      <c r="G1800" t="str">
        <f t="shared" si="143"/>
        <v/>
      </c>
      <c r="H1800" t="str">
        <f t="shared" si="144"/>
        <v/>
      </c>
    </row>
    <row r="1801" spans="1:8">
      <c r="A1801" t="s">
        <v>76</v>
      </c>
      <c r="B1801" t="s">
        <v>131</v>
      </c>
      <c r="C1801" t="s">
        <v>883</v>
      </c>
      <c r="D1801" t="str">
        <f t="shared" si="140"/>
        <v>x</v>
      </c>
      <c r="E1801" t="str">
        <f t="shared" si="141"/>
        <v>New</v>
      </c>
      <c r="F1801" t="str">
        <f t="shared" si="142"/>
        <v>Sealed</v>
      </c>
      <c r="G1801" t="str">
        <f t="shared" si="143"/>
        <v>910033 Old Train Engine Shed</v>
      </c>
      <c r="H1801" t="str">
        <f t="shared" si="144"/>
        <v>(EUR 290.00)</v>
      </c>
    </row>
    <row r="1802" spans="1:8">
      <c r="A1802" t="s">
        <v>77</v>
      </c>
      <c r="B1802" t="s">
        <v>133</v>
      </c>
      <c r="C1802" t="s">
        <v>1796</v>
      </c>
      <c r="D1802" t="str">
        <f t="shared" si="140"/>
        <v/>
      </c>
      <c r="E1802" t="str">
        <f t="shared" si="141"/>
        <v/>
      </c>
      <c r="F1802" t="str">
        <f t="shared" si="142"/>
        <v/>
      </c>
      <c r="G1802" t="str">
        <f t="shared" si="143"/>
        <v/>
      </c>
      <c r="H1802" t="str">
        <f t="shared" si="144"/>
        <v/>
      </c>
    </row>
    <row r="1803" spans="1:8">
      <c r="B1803" t="s">
        <v>882</v>
      </c>
      <c r="C1803" t="s">
        <v>1966</v>
      </c>
      <c r="D1803" t="str">
        <f t="shared" si="140"/>
        <v/>
      </c>
      <c r="E1803" t="str">
        <f t="shared" si="141"/>
        <v/>
      </c>
      <c r="F1803" t="str">
        <f t="shared" si="142"/>
        <v/>
      </c>
      <c r="G1803" t="str">
        <f t="shared" si="143"/>
        <v/>
      </c>
      <c r="H1803" t="str">
        <f t="shared" si="144"/>
        <v/>
      </c>
    </row>
    <row r="1804" spans="1:8">
      <c r="C1804" t="s">
        <v>877</v>
      </c>
      <c r="D1804" t="str">
        <f t="shared" si="140"/>
        <v/>
      </c>
      <c r="E1804" t="str">
        <f t="shared" si="141"/>
        <v/>
      </c>
      <c r="F1804" t="str">
        <f t="shared" si="142"/>
        <v/>
      </c>
      <c r="G1804" t="str">
        <f t="shared" si="143"/>
        <v/>
      </c>
      <c r="H1804" t="str">
        <f t="shared" si="144"/>
        <v/>
      </c>
    </row>
    <row r="1805" spans="1:8">
      <c r="D1805" t="str">
        <f t="shared" si="140"/>
        <v/>
      </c>
      <c r="E1805" t="str">
        <f t="shared" si="141"/>
        <v/>
      </c>
      <c r="F1805" t="str">
        <f t="shared" si="142"/>
        <v/>
      </c>
      <c r="G1805" t="str">
        <f t="shared" si="143"/>
        <v/>
      </c>
      <c r="H1805" t="str">
        <f t="shared" si="144"/>
        <v/>
      </c>
    </row>
    <row r="1806" spans="1:8">
      <c r="D1806" t="str">
        <f t="shared" si="140"/>
        <v/>
      </c>
      <c r="E1806" t="str">
        <f t="shared" si="141"/>
        <v/>
      </c>
      <c r="F1806" t="str">
        <f t="shared" si="142"/>
        <v/>
      </c>
      <c r="G1806" t="str">
        <f t="shared" si="143"/>
        <v/>
      </c>
      <c r="H1806" t="str">
        <f t="shared" si="144"/>
        <v/>
      </c>
    </row>
    <row r="1807" spans="1:8">
      <c r="D1807" t="str">
        <f t="shared" si="140"/>
        <v/>
      </c>
      <c r="E1807" t="str">
        <f t="shared" si="141"/>
        <v/>
      </c>
      <c r="F1807" t="str">
        <f t="shared" si="142"/>
        <v/>
      </c>
      <c r="G1807" t="str">
        <f t="shared" si="143"/>
        <v/>
      </c>
      <c r="H1807" t="str">
        <f t="shared" si="144"/>
        <v/>
      </c>
    </row>
    <row r="1808" spans="1:8">
      <c r="C1808" t="s">
        <v>86</v>
      </c>
      <c r="D1808" t="str">
        <f t="shared" si="140"/>
        <v/>
      </c>
      <c r="E1808" t="str">
        <f t="shared" si="141"/>
        <v/>
      </c>
      <c r="F1808" t="str">
        <f t="shared" si="142"/>
        <v/>
      </c>
      <c r="G1808" t="str">
        <f t="shared" si="143"/>
        <v/>
      </c>
      <c r="H1808" t="str">
        <f t="shared" si="144"/>
        <v/>
      </c>
    </row>
    <row r="1809" spans="1:8">
      <c r="A1809" t="s">
        <v>76</v>
      </c>
      <c r="B1809" t="s">
        <v>131</v>
      </c>
      <c r="C1809" t="s">
        <v>885</v>
      </c>
      <c r="D1809" t="str">
        <f t="shared" si="140"/>
        <v>x</v>
      </c>
      <c r="E1809" t="str">
        <f t="shared" si="141"/>
        <v>New</v>
      </c>
      <c r="F1809" t="str">
        <f t="shared" si="142"/>
        <v>Sealed</v>
      </c>
      <c r="G1809" t="str">
        <f t="shared" si="143"/>
        <v>910033 Old Train Engine Shed</v>
      </c>
      <c r="H1809" t="str">
        <f t="shared" si="144"/>
        <v>(EUR 290.00)</v>
      </c>
    </row>
    <row r="1810" spans="1:8">
      <c r="A1810" t="s">
        <v>77</v>
      </c>
      <c r="B1810" t="s">
        <v>884</v>
      </c>
      <c r="C1810" t="s">
        <v>1796</v>
      </c>
      <c r="D1810" t="str">
        <f t="shared" si="140"/>
        <v/>
      </c>
      <c r="E1810" t="str">
        <f t="shared" si="141"/>
        <v/>
      </c>
      <c r="F1810" t="str">
        <f t="shared" si="142"/>
        <v/>
      </c>
      <c r="G1810" t="str">
        <f t="shared" si="143"/>
        <v/>
      </c>
      <c r="H1810" t="str">
        <f t="shared" si="144"/>
        <v/>
      </c>
    </row>
    <row r="1811" spans="1:8">
      <c r="B1811" t="s">
        <v>133</v>
      </c>
      <c r="C1811" t="s">
        <v>1966</v>
      </c>
      <c r="D1811" t="str">
        <f t="shared" si="140"/>
        <v/>
      </c>
      <c r="E1811" t="str">
        <f t="shared" si="141"/>
        <v/>
      </c>
      <c r="F1811" t="str">
        <f t="shared" si="142"/>
        <v/>
      </c>
      <c r="G1811" t="str">
        <f t="shared" si="143"/>
        <v/>
      </c>
      <c r="H1811" t="str">
        <f t="shared" si="144"/>
        <v/>
      </c>
    </row>
    <row r="1812" spans="1:8">
      <c r="B1812" t="s">
        <v>201</v>
      </c>
      <c r="C1812" t="s">
        <v>877</v>
      </c>
      <c r="D1812" t="str">
        <f t="shared" si="140"/>
        <v/>
      </c>
      <c r="E1812" t="str">
        <f t="shared" si="141"/>
        <v/>
      </c>
      <c r="F1812" t="str">
        <f t="shared" si="142"/>
        <v/>
      </c>
      <c r="G1812" t="str">
        <f t="shared" si="143"/>
        <v/>
      </c>
      <c r="H1812" t="str">
        <f t="shared" si="144"/>
        <v/>
      </c>
    </row>
    <row r="1813" spans="1:8">
      <c r="D1813" t="str">
        <f t="shared" si="140"/>
        <v/>
      </c>
      <c r="E1813" t="str">
        <f t="shared" si="141"/>
        <v/>
      </c>
      <c r="F1813" t="str">
        <f t="shared" si="142"/>
        <v/>
      </c>
      <c r="G1813" t="str">
        <f t="shared" si="143"/>
        <v/>
      </c>
      <c r="H1813" t="str">
        <f t="shared" si="144"/>
        <v/>
      </c>
    </row>
    <row r="1814" spans="1:8">
      <c r="D1814" t="str">
        <f t="shared" si="140"/>
        <v/>
      </c>
      <c r="E1814" t="str">
        <f t="shared" si="141"/>
        <v/>
      </c>
      <c r="F1814" t="str">
        <f t="shared" si="142"/>
        <v/>
      </c>
      <c r="G1814" t="str">
        <f t="shared" si="143"/>
        <v/>
      </c>
      <c r="H1814" t="str">
        <f t="shared" si="144"/>
        <v/>
      </c>
    </row>
    <row r="1815" spans="1:8">
      <c r="D1815" t="str">
        <f t="shared" si="140"/>
        <v/>
      </c>
      <c r="E1815" t="str">
        <f t="shared" si="141"/>
        <v/>
      </c>
      <c r="F1815" t="str">
        <f t="shared" si="142"/>
        <v/>
      </c>
      <c r="G1815" t="str">
        <f t="shared" si="143"/>
        <v/>
      </c>
      <c r="H1815" t="str">
        <f t="shared" si="144"/>
        <v/>
      </c>
    </row>
    <row r="1816" spans="1:8">
      <c r="C1816" t="s">
        <v>86</v>
      </c>
      <c r="D1816" t="str">
        <f t="shared" si="140"/>
        <v/>
      </c>
      <c r="E1816" t="str">
        <f t="shared" si="141"/>
        <v/>
      </c>
      <c r="F1816" t="str">
        <f t="shared" si="142"/>
        <v/>
      </c>
      <c r="G1816" t="str">
        <f t="shared" si="143"/>
        <v/>
      </c>
      <c r="H1816" t="str">
        <f t="shared" si="144"/>
        <v/>
      </c>
    </row>
    <row r="1817" spans="1:8">
      <c r="A1817" t="s">
        <v>76</v>
      </c>
      <c r="B1817" t="s">
        <v>131</v>
      </c>
      <c r="C1817" t="s">
        <v>886</v>
      </c>
      <c r="D1817" t="str">
        <f t="shared" si="140"/>
        <v>x</v>
      </c>
      <c r="E1817" t="str">
        <f t="shared" si="141"/>
        <v>New</v>
      </c>
      <c r="F1817" t="str">
        <f t="shared" si="142"/>
        <v>Sealed</v>
      </c>
      <c r="G1817" t="str">
        <f t="shared" si="143"/>
        <v>910033 Old Train Engine Shed</v>
      </c>
      <c r="H1817" t="str">
        <f t="shared" si="144"/>
        <v>(EUR 290.00)</v>
      </c>
    </row>
    <row r="1818" spans="1:8">
      <c r="A1818" t="s">
        <v>77</v>
      </c>
      <c r="B1818" t="s">
        <v>133</v>
      </c>
      <c r="C1818" t="s">
        <v>1826</v>
      </c>
      <c r="D1818" t="str">
        <f t="shared" si="140"/>
        <v/>
      </c>
      <c r="E1818" t="str">
        <f t="shared" si="141"/>
        <v/>
      </c>
      <c r="F1818" t="str">
        <f t="shared" si="142"/>
        <v/>
      </c>
      <c r="G1818" t="str">
        <f t="shared" si="143"/>
        <v/>
      </c>
      <c r="H1818" t="str">
        <f t="shared" si="144"/>
        <v/>
      </c>
    </row>
    <row r="1819" spans="1:8">
      <c r="B1819" t="s">
        <v>320</v>
      </c>
      <c r="C1819" t="s">
        <v>1966</v>
      </c>
      <c r="D1819" t="str">
        <f t="shared" si="140"/>
        <v/>
      </c>
      <c r="E1819" t="str">
        <f t="shared" si="141"/>
        <v/>
      </c>
      <c r="F1819" t="str">
        <f t="shared" si="142"/>
        <v/>
      </c>
      <c r="G1819" t="str">
        <f t="shared" si="143"/>
        <v/>
      </c>
      <c r="H1819" t="str">
        <f t="shared" si="144"/>
        <v/>
      </c>
    </row>
    <row r="1820" spans="1:8">
      <c r="C1820" t="s">
        <v>877</v>
      </c>
      <c r="D1820" t="str">
        <f t="shared" si="140"/>
        <v/>
      </c>
      <c r="E1820" t="str">
        <f t="shared" si="141"/>
        <v/>
      </c>
      <c r="F1820" t="str">
        <f t="shared" si="142"/>
        <v/>
      </c>
      <c r="G1820" t="str">
        <f t="shared" si="143"/>
        <v/>
      </c>
      <c r="H1820" t="str">
        <f t="shared" si="144"/>
        <v/>
      </c>
    </row>
    <row r="1821" spans="1:8">
      <c r="D1821" t="str">
        <f t="shared" si="140"/>
        <v/>
      </c>
      <c r="E1821" t="str">
        <f t="shared" si="141"/>
        <v/>
      </c>
      <c r="F1821" t="str">
        <f t="shared" si="142"/>
        <v/>
      </c>
      <c r="G1821" t="str">
        <f t="shared" si="143"/>
        <v/>
      </c>
      <c r="H1821" t="str">
        <f t="shared" si="144"/>
        <v/>
      </c>
    </row>
    <row r="1822" spans="1:8">
      <c r="D1822" t="str">
        <f t="shared" si="140"/>
        <v/>
      </c>
      <c r="E1822" t="str">
        <f t="shared" si="141"/>
        <v/>
      </c>
      <c r="F1822" t="str">
        <f t="shared" si="142"/>
        <v/>
      </c>
      <c r="G1822" t="str">
        <f t="shared" si="143"/>
        <v/>
      </c>
      <c r="H1822" t="str">
        <f t="shared" si="144"/>
        <v/>
      </c>
    </row>
    <row r="1823" spans="1:8">
      <c r="D1823" t="str">
        <f t="shared" si="140"/>
        <v/>
      </c>
      <c r="E1823" t="str">
        <f t="shared" si="141"/>
        <v/>
      </c>
      <c r="F1823" t="str">
        <f t="shared" si="142"/>
        <v/>
      </c>
      <c r="G1823" t="str">
        <f t="shared" si="143"/>
        <v/>
      </c>
      <c r="H1823" t="str">
        <f t="shared" si="144"/>
        <v/>
      </c>
    </row>
    <row r="1824" spans="1:8">
      <c r="C1824" t="s">
        <v>86</v>
      </c>
      <c r="D1824" t="str">
        <f t="shared" si="140"/>
        <v/>
      </c>
      <c r="E1824" t="str">
        <f t="shared" si="141"/>
        <v/>
      </c>
      <c r="F1824" t="str">
        <f t="shared" si="142"/>
        <v/>
      </c>
      <c r="G1824" t="str">
        <f t="shared" si="143"/>
        <v/>
      </c>
      <c r="H1824" t="str">
        <f t="shared" si="144"/>
        <v/>
      </c>
    </row>
    <row r="1825" spans="1:8">
      <c r="A1825" t="s">
        <v>76</v>
      </c>
      <c r="B1825" t="s">
        <v>131</v>
      </c>
      <c r="C1825" t="s">
        <v>887</v>
      </c>
      <c r="D1825" t="str">
        <f t="shared" si="140"/>
        <v>x</v>
      </c>
      <c r="E1825" t="str">
        <f t="shared" si="141"/>
        <v>New</v>
      </c>
      <c r="F1825" t="str">
        <f t="shared" si="142"/>
        <v>Sealed</v>
      </c>
      <c r="G1825" t="str">
        <f t="shared" si="143"/>
        <v>910033 Old Train Engine Shed</v>
      </c>
      <c r="H1825" t="str">
        <f t="shared" si="144"/>
        <v>(EUR 289.99)</v>
      </c>
    </row>
    <row r="1826" spans="1:8">
      <c r="A1826" t="s">
        <v>77</v>
      </c>
      <c r="B1826" t="s">
        <v>133</v>
      </c>
      <c r="C1826" t="s">
        <v>1796</v>
      </c>
      <c r="D1826" t="str">
        <f t="shared" si="140"/>
        <v/>
      </c>
      <c r="E1826" t="str">
        <f t="shared" si="141"/>
        <v/>
      </c>
      <c r="F1826" t="str">
        <f t="shared" si="142"/>
        <v/>
      </c>
      <c r="G1826" t="str">
        <f t="shared" si="143"/>
        <v/>
      </c>
      <c r="H1826" t="str">
        <f t="shared" si="144"/>
        <v/>
      </c>
    </row>
    <row r="1827" spans="1:8">
      <c r="B1827" t="s">
        <v>190</v>
      </c>
      <c r="C1827" t="s">
        <v>1968</v>
      </c>
      <c r="D1827" t="str">
        <f t="shared" si="140"/>
        <v/>
      </c>
      <c r="E1827" t="str">
        <f t="shared" si="141"/>
        <v/>
      </c>
      <c r="F1827" t="str">
        <f t="shared" si="142"/>
        <v/>
      </c>
      <c r="G1827" t="str">
        <f t="shared" si="143"/>
        <v/>
      </c>
      <c r="H1827" t="str">
        <f t="shared" si="144"/>
        <v/>
      </c>
    </row>
    <row r="1828" spans="1:8">
      <c r="C1828" t="s">
        <v>889</v>
      </c>
      <c r="D1828" t="str">
        <f t="shared" si="140"/>
        <v/>
      </c>
      <c r="E1828" t="str">
        <f t="shared" si="141"/>
        <v/>
      </c>
      <c r="F1828" t="str">
        <f t="shared" si="142"/>
        <v/>
      </c>
      <c r="G1828" t="str">
        <f t="shared" si="143"/>
        <v/>
      </c>
      <c r="H1828" t="str">
        <f t="shared" si="144"/>
        <v/>
      </c>
    </row>
    <row r="1829" spans="1:8">
      <c r="D1829" t="str">
        <f t="shared" si="140"/>
        <v/>
      </c>
      <c r="E1829" t="str">
        <f t="shared" si="141"/>
        <v/>
      </c>
      <c r="F1829" t="str">
        <f t="shared" si="142"/>
        <v/>
      </c>
      <c r="G1829" t="str">
        <f t="shared" si="143"/>
        <v/>
      </c>
      <c r="H1829" t="str">
        <f t="shared" si="144"/>
        <v/>
      </c>
    </row>
    <row r="1830" spans="1:8">
      <c r="D1830" t="str">
        <f t="shared" si="140"/>
        <v/>
      </c>
      <c r="E1830" t="str">
        <f t="shared" si="141"/>
        <v/>
      </c>
      <c r="F1830" t="str">
        <f t="shared" si="142"/>
        <v/>
      </c>
      <c r="G1830" t="str">
        <f t="shared" si="143"/>
        <v/>
      </c>
      <c r="H1830" t="str">
        <f t="shared" si="144"/>
        <v/>
      </c>
    </row>
    <row r="1831" spans="1:8">
      <c r="D1831" t="str">
        <f t="shared" si="140"/>
        <v/>
      </c>
      <c r="E1831" t="str">
        <f t="shared" si="141"/>
        <v/>
      </c>
      <c r="F1831" t="str">
        <f t="shared" si="142"/>
        <v/>
      </c>
      <c r="G1831" t="str">
        <f t="shared" si="143"/>
        <v/>
      </c>
      <c r="H1831" t="str">
        <f t="shared" si="144"/>
        <v/>
      </c>
    </row>
    <row r="1832" spans="1:8">
      <c r="C1832" t="s">
        <v>86</v>
      </c>
      <c r="D1832" t="str">
        <f t="shared" si="140"/>
        <v/>
      </c>
      <c r="E1832" t="str">
        <f t="shared" si="141"/>
        <v/>
      </c>
      <c r="F1832" t="str">
        <f t="shared" si="142"/>
        <v/>
      </c>
      <c r="G1832" t="str">
        <f t="shared" si="143"/>
        <v/>
      </c>
      <c r="H1832" t="str">
        <f t="shared" si="144"/>
        <v/>
      </c>
    </row>
    <row r="1833" spans="1:8">
      <c r="A1833" t="s">
        <v>76</v>
      </c>
      <c r="B1833" t="s">
        <v>131</v>
      </c>
      <c r="C1833" t="s">
        <v>890</v>
      </c>
      <c r="D1833" t="str">
        <f t="shared" si="140"/>
        <v>x</v>
      </c>
      <c r="E1833" t="str">
        <f t="shared" si="141"/>
        <v>New</v>
      </c>
      <c r="F1833" t="str">
        <f t="shared" si="142"/>
        <v>Sealed</v>
      </c>
      <c r="G1833" t="str">
        <f t="shared" si="143"/>
        <v>910033 Old Train Engine Shed</v>
      </c>
      <c r="H1833" t="str">
        <f t="shared" si="144"/>
        <v>(EUR 289.95)</v>
      </c>
    </row>
    <row r="1834" spans="1:8">
      <c r="A1834" t="s">
        <v>77</v>
      </c>
      <c r="B1834" t="s">
        <v>133</v>
      </c>
      <c r="C1834" t="s">
        <v>1796</v>
      </c>
      <c r="D1834" t="str">
        <f t="shared" si="140"/>
        <v/>
      </c>
      <c r="E1834" t="str">
        <f t="shared" si="141"/>
        <v/>
      </c>
      <c r="F1834" t="str">
        <f t="shared" si="142"/>
        <v/>
      </c>
      <c r="G1834" t="str">
        <f t="shared" si="143"/>
        <v/>
      </c>
      <c r="H1834" t="str">
        <f t="shared" si="144"/>
        <v/>
      </c>
    </row>
    <row r="1835" spans="1:8">
      <c r="B1835" t="s">
        <v>91</v>
      </c>
      <c r="C1835" t="s">
        <v>1969</v>
      </c>
      <c r="D1835" t="str">
        <f t="shared" si="140"/>
        <v/>
      </c>
      <c r="E1835" t="str">
        <f t="shared" si="141"/>
        <v/>
      </c>
      <c r="F1835" t="str">
        <f t="shared" si="142"/>
        <v/>
      </c>
      <c r="G1835" t="str">
        <f t="shared" si="143"/>
        <v/>
      </c>
      <c r="H1835" t="str">
        <f t="shared" si="144"/>
        <v/>
      </c>
    </row>
    <row r="1836" spans="1:8">
      <c r="C1836" t="s">
        <v>892</v>
      </c>
      <c r="D1836" t="str">
        <f t="shared" si="140"/>
        <v/>
      </c>
      <c r="E1836" t="str">
        <f t="shared" si="141"/>
        <v/>
      </c>
      <c r="F1836" t="str">
        <f t="shared" si="142"/>
        <v/>
      </c>
      <c r="G1836" t="str">
        <f t="shared" si="143"/>
        <v/>
      </c>
      <c r="H1836" t="str">
        <f t="shared" si="144"/>
        <v/>
      </c>
    </row>
    <row r="1837" spans="1:8">
      <c r="D1837" t="str">
        <f t="shared" si="140"/>
        <v/>
      </c>
      <c r="E1837" t="str">
        <f t="shared" si="141"/>
        <v/>
      </c>
      <c r="F1837" t="str">
        <f t="shared" si="142"/>
        <v/>
      </c>
      <c r="G1837" t="str">
        <f t="shared" si="143"/>
        <v/>
      </c>
      <c r="H1837" t="str">
        <f t="shared" si="144"/>
        <v/>
      </c>
    </row>
    <row r="1838" spans="1:8">
      <c r="D1838" t="str">
        <f t="shared" si="140"/>
        <v/>
      </c>
      <c r="E1838" t="str">
        <f t="shared" si="141"/>
        <v/>
      </c>
      <c r="F1838" t="str">
        <f t="shared" si="142"/>
        <v/>
      </c>
      <c r="G1838" t="str">
        <f t="shared" si="143"/>
        <v/>
      </c>
      <c r="H1838" t="str">
        <f t="shared" si="144"/>
        <v/>
      </c>
    </row>
    <row r="1839" spans="1:8">
      <c r="D1839" t="str">
        <f t="shared" si="140"/>
        <v/>
      </c>
      <c r="E1839" t="str">
        <f t="shared" si="141"/>
        <v/>
      </c>
      <c r="F1839" t="str">
        <f t="shared" si="142"/>
        <v/>
      </c>
      <c r="G1839" t="str">
        <f t="shared" si="143"/>
        <v/>
      </c>
      <c r="H1839" t="str">
        <f t="shared" si="144"/>
        <v/>
      </c>
    </row>
    <row r="1840" spans="1:8">
      <c r="C1840" t="s">
        <v>86</v>
      </c>
      <c r="D1840" t="str">
        <f t="shared" si="140"/>
        <v/>
      </c>
      <c r="E1840" t="str">
        <f t="shared" si="141"/>
        <v/>
      </c>
      <c r="F1840" t="str">
        <f t="shared" si="142"/>
        <v/>
      </c>
      <c r="G1840" t="str">
        <f t="shared" si="143"/>
        <v/>
      </c>
      <c r="H1840" t="str">
        <f t="shared" si="144"/>
        <v/>
      </c>
    </row>
    <row r="1841" spans="1:8">
      <c r="A1841" t="s">
        <v>76</v>
      </c>
      <c r="B1841" t="s">
        <v>131</v>
      </c>
      <c r="C1841" t="s">
        <v>893</v>
      </c>
      <c r="D1841" t="str">
        <f t="shared" si="140"/>
        <v>x</v>
      </c>
      <c r="E1841" t="str">
        <f t="shared" si="141"/>
        <v>New</v>
      </c>
      <c r="F1841" t="str">
        <f t="shared" si="142"/>
        <v>Sealed</v>
      </c>
      <c r="G1841" t="str">
        <f t="shared" si="143"/>
        <v>910033 Old Train Engine Shed</v>
      </c>
      <c r="H1841" t="str">
        <f t="shared" si="144"/>
        <v>(EUR 289.00)</v>
      </c>
    </row>
    <row r="1842" spans="1:8">
      <c r="A1842" t="s">
        <v>77</v>
      </c>
      <c r="B1842" t="s">
        <v>133</v>
      </c>
      <c r="C1842" t="s">
        <v>1796</v>
      </c>
      <c r="D1842" t="str">
        <f t="shared" si="140"/>
        <v/>
      </c>
      <c r="E1842" t="str">
        <f t="shared" si="141"/>
        <v/>
      </c>
      <c r="F1842" t="str">
        <f t="shared" si="142"/>
        <v/>
      </c>
      <c r="G1842" t="str">
        <f t="shared" si="143"/>
        <v/>
      </c>
      <c r="H1842" t="str">
        <f t="shared" si="144"/>
        <v/>
      </c>
    </row>
    <row r="1843" spans="1:8">
      <c r="B1843" t="s">
        <v>320</v>
      </c>
      <c r="C1843" t="s">
        <v>1970</v>
      </c>
      <c r="D1843" t="str">
        <f t="shared" si="140"/>
        <v/>
      </c>
      <c r="E1843" t="str">
        <f t="shared" si="141"/>
        <v/>
      </c>
      <c r="F1843" t="str">
        <f t="shared" si="142"/>
        <v/>
      </c>
      <c r="G1843" t="str">
        <f t="shared" si="143"/>
        <v/>
      </c>
      <c r="H1843" t="str">
        <f t="shared" si="144"/>
        <v/>
      </c>
    </row>
    <row r="1844" spans="1:8">
      <c r="C1844" t="s">
        <v>895</v>
      </c>
      <c r="D1844" t="str">
        <f t="shared" si="140"/>
        <v/>
      </c>
      <c r="E1844" t="str">
        <f t="shared" si="141"/>
        <v/>
      </c>
      <c r="F1844" t="str">
        <f t="shared" si="142"/>
        <v/>
      </c>
      <c r="G1844" t="str">
        <f t="shared" si="143"/>
        <v/>
      </c>
      <c r="H1844" t="str">
        <f t="shared" si="144"/>
        <v/>
      </c>
    </row>
    <row r="1845" spans="1:8">
      <c r="D1845" t="str">
        <f t="shared" si="140"/>
        <v/>
      </c>
      <c r="E1845" t="str">
        <f t="shared" si="141"/>
        <v/>
      </c>
      <c r="F1845" t="str">
        <f t="shared" si="142"/>
        <v/>
      </c>
      <c r="G1845" t="str">
        <f t="shared" si="143"/>
        <v/>
      </c>
      <c r="H1845" t="str">
        <f t="shared" si="144"/>
        <v/>
      </c>
    </row>
    <row r="1846" spans="1:8">
      <c r="D1846" t="str">
        <f t="shared" si="140"/>
        <v/>
      </c>
      <c r="E1846" t="str">
        <f t="shared" si="141"/>
        <v/>
      </c>
      <c r="F1846" t="str">
        <f t="shared" si="142"/>
        <v/>
      </c>
      <c r="G1846" t="str">
        <f t="shared" si="143"/>
        <v/>
      </c>
      <c r="H1846" t="str">
        <f t="shared" si="144"/>
        <v/>
      </c>
    </row>
    <row r="1847" spans="1:8">
      <c r="D1847" t="str">
        <f t="shared" si="140"/>
        <v/>
      </c>
      <c r="E1847" t="str">
        <f t="shared" si="141"/>
        <v/>
      </c>
      <c r="F1847" t="str">
        <f t="shared" si="142"/>
        <v/>
      </c>
      <c r="G1847" t="str">
        <f t="shared" si="143"/>
        <v/>
      </c>
      <c r="H1847" t="str">
        <f t="shared" si="144"/>
        <v/>
      </c>
    </row>
    <row r="1848" spans="1:8">
      <c r="C1848" t="s">
        <v>86</v>
      </c>
      <c r="D1848" t="str">
        <f t="shared" si="140"/>
        <v/>
      </c>
      <c r="E1848" t="str">
        <f t="shared" si="141"/>
        <v/>
      </c>
      <c r="F1848" t="str">
        <f t="shared" si="142"/>
        <v/>
      </c>
      <c r="G1848" t="str">
        <f t="shared" si="143"/>
        <v/>
      </c>
      <c r="H1848" t="str">
        <f t="shared" si="144"/>
        <v/>
      </c>
    </row>
    <row r="1849" spans="1:8">
      <c r="A1849" t="s">
        <v>76</v>
      </c>
      <c r="B1849" t="s">
        <v>131</v>
      </c>
      <c r="C1849" t="s">
        <v>898</v>
      </c>
      <c r="D1849" t="str">
        <f t="shared" si="140"/>
        <v>x</v>
      </c>
      <c r="E1849" t="str">
        <f t="shared" si="141"/>
        <v>New</v>
      </c>
      <c r="F1849" t="str">
        <f t="shared" si="142"/>
        <v>Sealed</v>
      </c>
      <c r="G1849" t="str">
        <f t="shared" si="143"/>
        <v>910033 Old Train Engine Shed</v>
      </c>
      <c r="H1849" t="str">
        <f t="shared" si="144"/>
        <v>(EUR 288.93)</v>
      </c>
    </row>
    <row r="1850" spans="1:8">
      <c r="A1850" t="s">
        <v>77</v>
      </c>
      <c r="B1850" t="s">
        <v>896</v>
      </c>
      <c r="C1850" t="s">
        <v>1826</v>
      </c>
      <c r="D1850" t="str">
        <f t="shared" si="140"/>
        <v/>
      </c>
      <c r="E1850" t="str">
        <f t="shared" si="141"/>
        <v/>
      </c>
      <c r="F1850" t="str">
        <f t="shared" si="142"/>
        <v/>
      </c>
      <c r="G1850" t="str">
        <f t="shared" si="143"/>
        <v/>
      </c>
      <c r="H1850" t="str">
        <f t="shared" si="144"/>
        <v/>
      </c>
    </row>
    <row r="1851" spans="1:8">
      <c r="B1851" t="s">
        <v>133</v>
      </c>
      <c r="C1851" t="s">
        <v>1971</v>
      </c>
      <c r="D1851" t="str">
        <f t="shared" si="140"/>
        <v/>
      </c>
      <c r="E1851" t="str">
        <f t="shared" si="141"/>
        <v/>
      </c>
      <c r="F1851" t="str">
        <f t="shared" si="142"/>
        <v/>
      </c>
      <c r="G1851" t="str">
        <f t="shared" si="143"/>
        <v/>
      </c>
      <c r="H1851" t="str">
        <f t="shared" si="144"/>
        <v/>
      </c>
    </row>
    <row r="1852" spans="1:8">
      <c r="B1852" t="s">
        <v>897</v>
      </c>
      <c r="C1852" t="s">
        <v>900</v>
      </c>
      <c r="D1852" t="str">
        <f t="shared" si="140"/>
        <v/>
      </c>
      <c r="E1852" t="str">
        <f t="shared" si="141"/>
        <v/>
      </c>
      <c r="F1852" t="str">
        <f t="shared" si="142"/>
        <v/>
      </c>
      <c r="G1852" t="str">
        <f t="shared" si="143"/>
        <v/>
      </c>
      <c r="H1852" t="str">
        <f t="shared" si="144"/>
        <v/>
      </c>
    </row>
    <row r="1853" spans="1:8">
      <c r="D1853" t="str">
        <f t="shared" si="140"/>
        <v/>
      </c>
      <c r="E1853" t="str">
        <f t="shared" si="141"/>
        <v/>
      </c>
      <c r="F1853" t="str">
        <f t="shared" si="142"/>
        <v/>
      </c>
      <c r="G1853" t="str">
        <f t="shared" si="143"/>
        <v/>
      </c>
      <c r="H1853" t="str">
        <f t="shared" si="144"/>
        <v/>
      </c>
    </row>
    <row r="1854" spans="1:8">
      <c r="D1854" t="str">
        <f t="shared" si="140"/>
        <v/>
      </c>
      <c r="E1854" t="str">
        <f t="shared" si="141"/>
        <v/>
      </c>
      <c r="F1854" t="str">
        <f t="shared" si="142"/>
        <v/>
      </c>
      <c r="G1854" t="str">
        <f t="shared" si="143"/>
        <v/>
      </c>
      <c r="H1854" t="str">
        <f t="shared" si="144"/>
        <v/>
      </c>
    </row>
    <row r="1855" spans="1:8">
      <c r="D1855" t="str">
        <f t="shared" si="140"/>
        <v/>
      </c>
      <c r="E1855" t="str">
        <f t="shared" si="141"/>
        <v/>
      </c>
      <c r="F1855" t="str">
        <f t="shared" si="142"/>
        <v/>
      </c>
      <c r="G1855" t="str">
        <f t="shared" si="143"/>
        <v/>
      </c>
      <c r="H1855" t="str">
        <f t="shared" si="144"/>
        <v/>
      </c>
    </row>
    <row r="1856" spans="1:8">
      <c r="C1856" t="s">
        <v>86</v>
      </c>
      <c r="D1856" t="str">
        <f t="shared" si="140"/>
        <v/>
      </c>
      <c r="E1856" t="str">
        <f t="shared" si="141"/>
        <v/>
      </c>
      <c r="F1856" t="str">
        <f t="shared" si="142"/>
        <v/>
      </c>
      <c r="G1856" t="str">
        <f t="shared" si="143"/>
        <v/>
      </c>
      <c r="H1856" t="str">
        <f t="shared" si="144"/>
        <v/>
      </c>
    </row>
    <row r="1857" spans="1:8">
      <c r="A1857" t="s">
        <v>76</v>
      </c>
      <c r="B1857" t="s">
        <v>131</v>
      </c>
      <c r="C1857" t="s">
        <v>902</v>
      </c>
      <c r="D1857" t="str">
        <f t="shared" si="140"/>
        <v>x</v>
      </c>
      <c r="E1857" t="str">
        <f t="shared" si="141"/>
        <v>New</v>
      </c>
      <c r="F1857" t="str">
        <f t="shared" si="142"/>
        <v>Sealed</v>
      </c>
      <c r="G1857" t="str">
        <f t="shared" si="143"/>
        <v>910033 Old Train Engine Shed</v>
      </c>
      <c r="H1857" t="str">
        <f t="shared" si="144"/>
        <v>(CZK 7,000.00)</v>
      </c>
    </row>
    <row r="1858" spans="1:8">
      <c r="A1858" t="s">
        <v>77</v>
      </c>
      <c r="B1858" t="s">
        <v>133</v>
      </c>
      <c r="C1858" t="s">
        <v>1796</v>
      </c>
      <c r="D1858" t="str">
        <f t="shared" si="140"/>
        <v/>
      </c>
      <c r="E1858" t="str">
        <f t="shared" si="141"/>
        <v/>
      </c>
      <c r="F1858" t="str">
        <f t="shared" si="142"/>
        <v/>
      </c>
      <c r="G1858" t="str">
        <f t="shared" si="143"/>
        <v/>
      </c>
      <c r="H1858" t="str">
        <f t="shared" si="144"/>
        <v/>
      </c>
    </row>
    <row r="1859" spans="1:8">
      <c r="B1859" t="s">
        <v>901</v>
      </c>
      <c r="C1859" t="s">
        <v>1972</v>
      </c>
      <c r="D1859" t="str">
        <f t="shared" ref="D1859:D1922" si="145">IF(AND(A1859&lt;&gt;"",A1860&lt;&gt;"",A1861=""),"x","")</f>
        <v/>
      </c>
      <c r="E1859" t="str">
        <f t="shared" ref="E1859:E1922" si="146">IF($D1859="x",A1859,"")</f>
        <v/>
      </c>
      <c r="F1859" t="str">
        <f t="shared" ref="F1859:F1922" si="147">IF($D1859="x",A1860,"")</f>
        <v/>
      </c>
      <c r="G1859" t="str">
        <f t="shared" ref="G1859:G1922" si="148">IF($D1859="x",B1859,"")</f>
        <v/>
      </c>
      <c r="H1859" t="str">
        <f t="shared" ref="H1859:H1922" si="149">IF($D1859="x",C1862,"")</f>
        <v/>
      </c>
    </row>
    <row r="1860" spans="1:8">
      <c r="C1860" t="s">
        <v>904</v>
      </c>
      <c r="D1860" t="str">
        <f t="shared" si="145"/>
        <v/>
      </c>
      <c r="E1860" t="str">
        <f t="shared" si="146"/>
        <v/>
      </c>
      <c r="F1860" t="str">
        <f t="shared" si="147"/>
        <v/>
      </c>
      <c r="G1860" t="str">
        <f t="shared" si="148"/>
        <v/>
      </c>
      <c r="H1860" t="str">
        <f t="shared" si="149"/>
        <v/>
      </c>
    </row>
    <row r="1861" spans="1:8">
      <c r="D1861" t="str">
        <f t="shared" si="145"/>
        <v/>
      </c>
      <c r="E1861" t="str">
        <f t="shared" si="146"/>
        <v/>
      </c>
      <c r="F1861" t="str">
        <f t="shared" si="147"/>
        <v/>
      </c>
      <c r="G1861" t="str">
        <f t="shared" si="148"/>
        <v/>
      </c>
      <c r="H1861" t="str">
        <f t="shared" si="149"/>
        <v/>
      </c>
    </row>
    <row r="1862" spans="1:8">
      <c r="D1862" t="str">
        <f t="shared" si="145"/>
        <v/>
      </c>
      <c r="E1862" t="str">
        <f t="shared" si="146"/>
        <v/>
      </c>
      <c r="F1862" t="str">
        <f t="shared" si="147"/>
        <v/>
      </c>
      <c r="G1862" t="str">
        <f t="shared" si="148"/>
        <v/>
      </c>
      <c r="H1862" t="str">
        <f t="shared" si="149"/>
        <v/>
      </c>
    </row>
    <row r="1863" spans="1:8">
      <c r="D1863" t="str">
        <f t="shared" si="145"/>
        <v/>
      </c>
      <c r="E1863" t="str">
        <f t="shared" si="146"/>
        <v/>
      </c>
      <c r="F1863" t="str">
        <f t="shared" si="147"/>
        <v/>
      </c>
      <c r="G1863" t="str">
        <f t="shared" si="148"/>
        <v/>
      </c>
      <c r="H1863" t="str">
        <f t="shared" si="149"/>
        <v/>
      </c>
    </row>
    <row r="1864" spans="1:8">
      <c r="C1864" t="s">
        <v>86</v>
      </c>
      <c r="D1864" t="str">
        <f t="shared" si="145"/>
        <v/>
      </c>
      <c r="E1864" t="str">
        <f t="shared" si="146"/>
        <v/>
      </c>
      <c r="F1864" t="str">
        <f t="shared" si="147"/>
        <v/>
      </c>
      <c r="G1864" t="str">
        <f t="shared" si="148"/>
        <v/>
      </c>
      <c r="H1864" t="str">
        <f t="shared" si="149"/>
        <v/>
      </c>
    </row>
    <row r="1865" spans="1:8">
      <c r="A1865" t="s">
        <v>76</v>
      </c>
      <c r="B1865" t="s">
        <v>131</v>
      </c>
      <c r="C1865" t="s">
        <v>905</v>
      </c>
      <c r="D1865" t="str">
        <f t="shared" si="145"/>
        <v>x</v>
      </c>
      <c r="E1865" t="str">
        <f t="shared" si="146"/>
        <v>New</v>
      </c>
      <c r="F1865" t="str">
        <f t="shared" si="147"/>
        <v>Sealed</v>
      </c>
      <c r="G1865" t="str">
        <f t="shared" si="148"/>
        <v>910033 Old Train Engine Shed</v>
      </c>
      <c r="H1865" t="str">
        <f t="shared" si="149"/>
        <v>(US $335.00)</v>
      </c>
    </row>
    <row r="1866" spans="1:8">
      <c r="A1866" t="s">
        <v>77</v>
      </c>
      <c r="B1866" t="s">
        <v>133</v>
      </c>
      <c r="C1866" t="s">
        <v>1796</v>
      </c>
      <c r="D1866" t="str">
        <f t="shared" si="145"/>
        <v/>
      </c>
      <c r="E1866" t="str">
        <f t="shared" si="146"/>
        <v/>
      </c>
      <c r="F1866" t="str">
        <f t="shared" si="147"/>
        <v/>
      </c>
      <c r="G1866" t="str">
        <f t="shared" si="148"/>
        <v/>
      </c>
      <c r="H1866" t="str">
        <f t="shared" si="149"/>
        <v/>
      </c>
    </row>
    <row r="1867" spans="1:8">
      <c r="B1867" t="s">
        <v>185</v>
      </c>
      <c r="C1867" t="s">
        <v>1973</v>
      </c>
      <c r="D1867" t="str">
        <f t="shared" si="145"/>
        <v/>
      </c>
      <c r="E1867" t="str">
        <f t="shared" si="146"/>
        <v/>
      </c>
      <c r="F1867" t="str">
        <f t="shared" si="147"/>
        <v/>
      </c>
      <c r="G1867" t="str">
        <f t="shared" si="148"/>
        <v/>
      </c>
      <c r="H1867" t="str">
        <f t="shared" si="149"/>
        <v/>
      </c>
    </row>
    <row r="1868" spans="1:8">
      <c r="C1868" t="s">
        <v>907</v>
      </c>
      <c r="D1868" t="str">
        <f t="shared" si="145"/>
        <v/>
      </c>
      <c r="E1868" t="str">
        <f t="shared" si="146"/>
        <v/>
      </c>
      <c r="F1868" t="str">
        <f t="shared" si="147"/>
        <v/>
      </c>
      <c r="G1868" t="str">
        <f t="shared" si="148"/>
        <v/>
      </c>
      <c r="H1868" t="str">
        <f t="shared" si="149"/>
        <v/>
      </c>
    </row>
    <row r="1869" spans="1:8">
      <c r="D1869" t="str">
        <f t="shared" si="145"/>
        <v/>
      </c>
      <c r="E1869" t="str">
        <f t="shared" si="146"/>
        <v/>
      </c>
      <c r="F1869" t="str">
        <f t="shared" si="147"/>
        <v/>
      </c>
      <c r="G1869" t="str">
        <f t="shared" si="148"/>
        <v/>
      </c>
      <c r="H1869" t="str">
        <f t="shared" si="149"/>
        <v/>
      </c>
    </row>
    <row r="1870" spans="1:8">
      <c r="D1870" t="str">
        <f t="shared" si="145"/>
        <v/>
      </c>
      <c r="E1870" t="str">
        <f t="shared" si="146"/>
        <v/>
      </c>
      <c r="F1870" t="str">
        <f t="shared" si="147"/>
        <v/>
      </c>
      <c r="G1870" t="str">
        <f t="shared" si="148"/>
        <v/>
      </c>
      <c r="H1870" t="str">
        <f t="shared" si="149"/>
        <v/>
      </c>
    </row>
    <row r="1871" spans="1:8">
      <c r="D1871" t="str">
        <f t="shared" si="145"/>
        <v/>
      </c>
      <c r="E1871" t="str">
        <f t="shared" si="146"/>
        <v/>
      </c>
      <c r="F1871" t="str">
        <f t="shared" si="147"/>
        <v/>
      </c>
      <c r="G1871" t="str">
        <f t="shared" si="148"/>
        <v/>
      </c>
      <c r="H1871" t="str">
        <f t="shared" si="149"/>
        <v/>
      </c>
    </row>
    <row r="1872" spans="1:8">
      <c r="C1872" t="s">
        <v>86</v>
      </c>
      <c r="D1872" t="str">
        <f t="shared" si="145"/>
        <v/>
      </c>
      <c r="E1872" t="str">
        <f t="shared" si="146"/>
        <v/>
      </c>
      <c r="F1872" t="str">
        <f t="shared" si="147"/>
        <v/>
      </c>
      <c r="G1872" t="str">
        <f t="shared" si="148"/>
        <v/>
      </c>
      <c r="H1872" t="str">
        <f t="shared" si="149"/>
        <v/>
      </c>
    </row>
    <row r="1873" spans="1:8">
      <c r="A1873" t="s">
        <v>76</v>
      </c>
      <c r="B1873" t="s">
        <v>131</v>
      </c>
      <c r="C1873" t="s">
        <v>910</v>
      </c>
      <c r="D1873" t="str">
        <f t="shared" si="145"/>
        <v>x</v>
      </c>
      <c r="E1873" t="str">
        <f t="shared" si="146"/>
        <v>New</v>
      </c>
      <c r="F1873" t="str">
        <f t="shared" si="147"/>
        <v>Sealed</v>
      </c>
      <c r="G1873" t="str">
        <f t="shared" si="148"/>
        <v>910033 Old Train Engine Shed</v>
      </c>
      <c r="H1873" t="str">
        <f t="shared" si="149"/>
        <v>(US $334.99)</v>
      </c>
    </row>
    <row r="1874" spans="1:8">
      <c r="A1874" t="s">
        <v>77</v>
      </c>
      <c r="B1874" t="s">
        <v>908</v>
      </c>
      <c r="C1874" t="s">
        <v>1796</v>
      </c>
      <c r="D1874" t="str">
        <f t="shared" si="145"/>
        <v/>
      </c>
      <c r="E1874" t="str">
        <f t="shared" si="146"/>
        <v/>
      </c>
      <c r="F1874" t="str">
        <f t="shared" si="147"/>
        <v/>
      </c>
      <c r="G1874" t="str">
        <f t="shared" si="148"/>
        <v/>
      </c>
      <c r="H1874" t="str">
        <f t="shared" si="149"/>
        <v/>
      </c>
    </row>
    <row r="1875" spans="1:8">
      <c r="B1875" t="s">
        <v>133</v>
      </c>
      <c r="C1875" t="s">
        <v>1974</v>
      </c>
      <c r="D1875" t="str">
        <f t="shared" si="145"/>
        <v/>
      </c>
      <c r="E1875" t="str">
        <f t="shared" si="146"/>
        <v/>
      </c>
      <c r="F1875" t="str">
        <f t="shared" si="147"/>
        <v/>
      </c>
      <c r="G1875" t="str">
        <f t="shared" si="148"/>
        <v/>
      </c>
      <c r="H1875" t="str">
        <f t="shared" si="149"/>
        <v/>
      </c>
    </row>
    <row r="1876" spans="1:8">
      <c r="B1876" t="s">
        <v>909</v>
      </c>
      <c r="C1876" t="s">
        <v>912</v>
      </c>
      <c r="D1876" t="str">
        <f t="shared" si="145"/>
        <v/>
      </c>
      <c r="E1876" t="str">
        <f t="shared" si="146"/>
        <v/>
      </c>
      <c r="F1876" t="str">
        <f t="shared" si="147"/>
        <v/>
      </c>
      <c r="G1876" t="str">
        <f t="shared" si="148"/>
        <v/>
      </c>
      <c r="H1876" t="str">
        <f t="shared" si="149"/>
        <v/>
      </c>
    </row>
    <row r="1877" spans="1:8">
      <c r="D1877" t="str">
        <f t="shared" si="145"/>
        <v/>
      </c>
      <c r="E1877" t="str">
        <f t="shared" si="146"/>
        <v/>
      </c>
      <c r="F1877" t="str">
        <f t="shared" si="147"/>
        <v/>
      </c>
      <c r="G1877" t="str">
        <f t="shared" si="148"/>
        <v/>
      </c>
      <c r="H1877" t="str">
        <f t="shared" si="149"/>
        <v/>
      </c>
    </row>
    <row r="1878" spans="1:8">
      <c r="D1878" t="str">
        <f t="shared" si="145"/>
        <v/>
      </c>
      <c r="E1878" t="str">
        <f t="shared" si="146"/>
        <v/>
      </c>
      <c r="F1878" t="str">
        <f t="shared" si="147"/>
        <v/>
      </c>
      <c r="G1878" t="str">
        <f t="shared" si="148"/>
        <v/>
      </c>
      <c r="H1878" t="str">
        <f t="shared" si="149"/>
        <v/>
      </c>
    </row>
    <row r="1879" spans="1:8">
      <c r="D1879" t="str">
        <f t="shared" si="145"/>
        <v/>
      </c>
      <c r="E1879" t="str">
        <f t="shared" si="146"/>
        <v/>
      </c>
      <c r="F1879" t="str">
        <f t="shared" si="147"/>
        <v/>
      </c>
      <c r="G1879" t="str">
        <f t="shared" si="148"/>
        <v/>
      </c>
      <c r="H1879" t="str">
        <f t="shared" si="149"/>
        <v/>
      </c>
    </row>
    <row r="1880" spans="1:8">
      <c r="C1880" t="s">
        <v>86</v>
      </c>
      <c r="D1880" t="str">
        <f t="shared" si="145"/>
        <v/>
      </c>
      <c r="E1880" t="str">
        <f t="shared" si="146"/>
        <v/>
      </c>
      <c r="F1880" t="str">
        <f t="shared" si="147"/>
        <v/>
      </c>
      <c r="G1880" t="str">
        <f t="shared" si="148"/>
        <v/>
      </c>
      <c r="H1880" t="str">
        <f t="shared" si="149"/>
        <v/>
      </c>
    </row>
    <row r="1881" spans="1:8">
      <c r="A1881" t="s">
        <v>117</v>
      </c>
      <c r="B1881" t="s">
        <v>131</v>
      </c>
      <c r="C1881" t="s">
        <v>915</v>
      </c>
      <c r="D1881" t="str">
        <f t="shared" si="145"/>
        <v>x</v>
      </c>
      <c r="E1881" t="str">
        <f t="shared" si="146"/>
        <v>Used</v>
      </c>
      <c r="F1881" t="str">
        <f t="shared" si="147"/>
        <v>Complete</v>
      </c>
      <c r="G1881" t="str">
        <f t="shared" si="148"/>
        <v>910033 Old Train Engine Shed</v>
      </c>
      <c r="H1881" t="str">
        <f t="shared" si="149"/>
        <v>(GBP 250.00)</v>
      </c>
    </row>
    <row r="1882" spans="1:8">
      <c r="A1882" t="s">
        <v>87</v>
      </c>
      <c r="B1882" t="s">
        <v>913</v>
      </c>
      <c r="C1882" t="s">
        <v>1796</v>
      </c>
      <c r="D1882" t="str">
        <f t="shared" si="145"/>
        <v/>
      </c>
      <c r="E1882" t="str">
        <f t="shared" si="146"/>
        <v/>
      </c>
      <c r="F1882" t="str">
        <f t="shared" si="147"/>
        <v/>
      </c>
      <c r="G1882" t="str">
        <f t="shared" si="148"/>
        <v/>
      </c>
      <c r="H1882" t="str">
        <f t="shared" si="149"/>
        <v/>
      </c>
    </row>
    <row r="1883" spans="1:8">
      <c r="B1883" t="s">
        <v>133</v>
      </c>
      <c r="C1883" t="s">
        <v>1975</v>
      </c>
      <c r="D1883" t="str">
        <f t="shared" si="145"/>
        <v/>
      </c>
      <c r="E1883" t="str">
        <f t="shared" si="146"/>
        <v/>
      </c>
      <c r="F1883" t="str">
        <f t="shared" si="147"/>
        <v/>
      </c>
      <c r="G1883" t="str">
        <f t="shared" si="148"/>
        <v/>
      </c>
      <c r="H1883" t="str">
        <f t="shared" si="149"/>
        <v/>
      </c>
    </row>
    <row r="1884" spans="1:8">
      <c r="B1884" t="s">
        <v>914</v>
      </c>
      <c r="C1884" t="s">
        <v>917</v>
      </c>
      <c r="D1884" t="str">
        <f t="shared" si="145"/>
        <v/>
      </c>
      <c r="E1884" t="str">
        <f t="shared" si="146"/>
        <v/>
      </c>
      <c r="F1884" t="str">
        <f t="shared" si="147"/>
        <v/>
      </c>
      <c r="G1884" t="str">
        <f t="shared" si="148"/>
        <v/>
      </c>
      <c r="H1884" t="str">
        <f t="shared" si="149"/>
        <v/>
      </c>
    </row>
    <row r="1885" spans="1:8">
      <c r="D1885" t="str">
        <f t="shared" si="145"/>
        <v/>
      </c>
      <c r="E1885" t="str">
        <f t="shared" si="146"/>
        <v/>
      </c>
      <c r="F1885" t="str">
        <f t="shared" si="147"/>
        <v/>
      </c>
      <c r="G1885" t="str">
        <f t="shared" si="148"/>
        <v/>
      </c>
      <c r="H1885" t="str">
        <f t="shared" si="149"/>
        <v/>
      </c>
    </row>
    <row r="1886" spans="1:8">
      <c r="D1886" t="str">
        <f t="shared" si="145"/>
        <v/>
      </c>
      <c r="E1886" t="str">
        <f t="shared" si="146"/>
        <v/>
      </c>
      <c r="F1886" t="str">
        <f t="shared" si="147"/>
        <v/>
      </c>
      <c r="G1886" t="str">
        <f t="shared" si="148"/>
        <v/>
      </c>
      <c r="H1886" t="str">
        <f t="shared" si="149"/>
        <v/>
      </c>
    </row>
    <row r="1887" spans="1:8">
      <c r="D1887" t="str">
        <f t="shared" si="145"/>
        <v/>
      </c>
      <c r="E1887" t="str">
        <f t="shared" si="146"/>
        <v/>
      </c>
      <c r="F1887" t="str">
        <f t="shared" si="147"/>
        <v/>
      </c>
      <c r="G1887" t="str">
        <f t="shared" si="148"/>
        <v/>
      </c>
      <c r="H1887" t="str">
        <f t="shared" si="149"/>
        <v/>
      </c>
    </row>
    <row r="1888" spans="1:8">
      <c r="C1888" t="s">
        <v>86</v>
      </c>
      <c r="D1888" t="str">
        <f t="shared" si="145"/>
        <v/>
      </c>
      <c r="E1888" t="str">
        <f t="shared" si="146"/>
        <v/>
      </c>
      <c r="F1888" t="str">
        <f t="shared" si="147"/>
        <v/>
      </c>
      <c r="G1888" t="str">
        <f t="shared" si="148"/>
        <v/>
      </c>
      <c r="H1888" t="str">
        <f t="shared" si="149"/>
        <v/>
      </c>
    </row>
    <row r="1889" spans="1:8">
      <c r="A1889" t="s">
        <v>76</v>
      </c>
      <c r="B1889" t="s">
        <v>131</v>
      </c>
      <c r="C1889" t="s">
        <v>919</v>
      </c>
      <c r="D1889" t="str">
        <f t="shared" si="145"/>
        <v>x</v>
      </c>
      <c r="E1889" t="str">
        <f t="shared" si="146"/>
        <v>New</v>
      </c>
      <c r="F1889" t="str">
        <f t="shared" si="147"/>
        <v>Sealed</v>
      </c>
      <c r="G1889" t="str">
        <f t="shared" si="148"/>
        <v>910033 Old Train Engine Shed</v>
      </c>
      <c r="H1889" t="str">
        <f t="shared" si="149"/>
        <v>(GBP 250.00)</v>
      </c>
    </row>
    <row r="1890" spans="1:8">
      <c r="A1890" t="s">
        <v>77</v>
      </c>
      <c r="B1890" t="s">
        <v>918</v>
      </c>
      <c r="C1890" t="s">
        <v>1796</v>
      </c>
      <c r="D1890" t="str">
        <f t="shared" si="145"/>
        <v/>
      </c>
      <c r="E1890" t="str">
        <f t="shared" si="146"/>
        <v/>
      </c>
      <c r="F1890" t="str">
        <f t="shared" si="147"/>
        <v/>
      </c>
      <c r="G1890" t="str">
        <f t="shared" si="148"/>
        <v/>
      </c>
      <c r="H1890" t="str">
        <f t="shared" si="149"/>
        <v/>
      </c>
    </row>
    <row r="1891" spans="1:8">
      <c r="B1891" t="s">
        <v>133</v>
      </c>
      <c r="C1891" t="s">
        <v>1975</v>
      </c>
      <c r="D1891" t="str">
        <f t="shared" si="145"/>
        <v/>
      </c>
      <c r="E1891" t="str">
        <f t="shared" si="146"/>
        <v/>
      </c>
      <c r="F1891" t="str">
        <f t="shared" si="147"/>
        <v/>
      </c>
      <c r="G1891" t="str">
        <f t="shared" si="148"/>
        <v/>
      </c>
      <c r="H1891" t="str">
        <f t="shared" si="149"/>
        <v/>
      </c>
    </row>
    <row r="1892" spans="1:8">
      <c r="B1892" t="s">
        <v>538</v>
      </c>
      <c r="C1892" t="s">
        <v>917</v>
      </c>
      <c r="D1892" t="str">
        <f t="shared" si="145"/>
        <v/>
      </c>
      <c r="E1892" t="str">
        <f t="shared" si="146"/>
        <v/>
      </c>
      <c r="F1892" t="str">
        <f t="shared" si="147"/>
        <v/>
      </c>
      <c r="G1892" t="str">
        <f t="shared" si="148"/>
        <v/>
      </c>
      <c r="H1892" t="str">
        <f t="shared" si="149"/>
        <v/>
      </c>
    </row>
    <row r="1893" spans="1:8">
      <c r="D1893" t="str">
        <f t="shared" si="145"/>
        <v/>
      </c>
      <c r="E1893" t="str">
        <f t="shared" si="146"/>
        <v/>
      </c>
      <c r="F1893" t="str">
        <f t="shared" si="147"/>
        <v/>
      </c>
      <c r="G1893" t="str">
        <f t="shared" si="148"/>
        <v/>
      </c>
      <c r="H1893" t="str">
        <f t="shared" si="149"/>
        <v/>
      </c>
    </row>
    <row r="1894" spans="1:8">
      <c r="D1894" t="str">
        <f t="shared" si="145"/>
        <v/>
      </c>
      <c r="E1894" t="str">
        <f t="shared" si="146"/>
        <v/>
      </c>
      <c r="F1894" t="str">
        <f t="shared" si="147"/>
        <v/>
      </c>
      <c r="G1894" t="str">
        <f t="shared" si="148"/>
        <v/>
      </c>
      <c r="H1894" t="str">
        <f t="shared" si="149"/>
        <v/>
      </c>
    </row>
    <row r="1895" spans="1:8">
      <c r="D1895" t="str">
        <f t="shared" si="145"/>
        <v/>
      </c>
      <c r="E1895" t="str">
        <f t="shared" si="146"/>
        <v/>
      </c>
      <c r="F1895" t="str">
        <f t="shared" si="147"/>
        <v/>
      </c>
      <c r="G1895" t="str">
        <f t="shared" si="148"/>
        <v/>
      </c>
      <c r="H1895" t="str">
        <f t="shared" si="149"/>
        <v/>
      </c>
    </row>
    <row r="1896" spans="1:8">
      <c r="C1896" t="s">
        <v>86</v>
      </c>
      <c r="D1896" t="str">
        <f t="shared" si="145"/>
        <v/>
      </c>
      <c r="E1896" t="str">
        <f t="shared" si="146"/>
        <v/>
      </c>
      <c r="F1896" t="str">
        <f t="shared" si="147"/>
        <v/>
      </c>
      <c r="G1896" t="str">
        <f t="shared" si="148"/>
        <v/>
      </c>
      <c r="H1896" t="str">
        <f t="shared" si="149"/>
        <v/>
      </c>
    </row>
    <row r="1897" spans="1:8">
      <c r="A1897" t="s">
        <v>76</v>
      </c>
      <c r="B1897" t="s">
        <v>131</v>
      </c>
      <c r="C1897" t="s">
        <v>921</v>
      </c>
      <c r="D1897" t="str">
        <f t="shared" si="145"/>
        <v>x</v>
      </c>
      <c r="E1897" t="str">
        <f t="shared" si="146"/>
        <v>New</v>
      </c>
      <c r="F1897" t="str">
        <f t="shared" si="147"/>
        <v>Sealed</v>
      </c>
      <c r="G1897" t="str">
        <f t="shared" si="148"/>
        <v>910033 Old Train Engine Shed</v>
      </c>
      <c r="H1897" t="str">
        <f t="shared" si="149"/>
        <v>(GBP 249.99)</v>
      </c>
    </row>
    <row r="1898" spans="1:8">
      <c r="A1898" t="s">
        <v>77</v>
      </c>
      <c r="B1898" t="s">
        <v>920</v>
      </c>
      <c r="C1898" t="s">
        <v>1796</v>
      </c>
      <c r="D1898" t="str">
        <f t="shared" si="145"/>
        <v/>
      </c>
      <c r="E1898" t="str">
        <f t="shared" si="146"/>
        <v/>
      </c>
      <c r="F1898" t="str">
        <f t="shared" si="147"/>
        <v/>
      </c>
      <c r="G1898" t="str">
        <f t="shared" si="148"/>
        <v/>
      </c>
      <c r="H1898" t="str">
        <f t="shared" si="149"/>
        <v/>
      </c>
    </row>
    <row r="1899" spans="1:8">
      <c r="B1899" t="s">
        <v>133</v>
      </c>
      <c r="C1899" t="s">
        <v>1976</v>
      </c>
      <c r="D1899" t="str">
        <f t="shared" si="145"/>
        <v/>
      </c>
      <c r="E1899" t="str">
        <f t="shared" si="146"/>
        <v/>
      </c>
      <c r="F1899" t="str">
        <f t="shared" si="147"/>
        <v/>
      </c>
      <c r="G1899" t="str">
        <f t="shared" si="148"/>
        <v/>
      </c>
      <c r="H1899" t="str">
        <f t="shared" si="149"/>
        <v/>
      </c>
    </row>
    <row r="1900" spans="1:8">
      <c r="B1900" t="s">
        <v>538</v>
      </c>
      <c r="C1900" t="s">
        <v>923</v>
      </c>
      <c r="D1900" t="str">
        <f t="shared" si="145"/>
        <v/>
      </c>
      <c r="E1900" t="str">
        <f t="shared" si="146"/>
        <v/>
      </c>
      <c r="F1900" t="str">
        <f t="shared" si="147"/>
        <v/>
      </c>
      <c r="G1900" t="str">
        <f t="shared" si="148"/>
        <v/>
      </c>
      <c r="H1900" t="str">
        <f t="shared" si="149"/>
        <v/>
      </c>
    </row>
    <row r="1901" spans="1:8">
      <c r="D1901" t="str">
        <f t="shared" si="145"/>
        <v/>
      </c>
      <c r="E1901" t="str">
        <f t="shared" si="146"/>
        <v/>
      </c>
      <c r="F1901" t="str">
        <f t="shared" si="147"/>
        <v/>
      </c>
      <c r="G1901" t="str">
        <f t="shared" si="148"/>
        <v/>
      </c>
      <c r="H1901" t="str">
        <f t="shared" si="149"/>
        <v/>
      </c>
    </row>
    <row r="1902" spans="1:8">
      <c r="D1902" t="str">
        <f t="shared" si="145"/>
        <v/>
      </c>
      <c r="E1902" t="str">
        <f t="shared" si="146"/>
        <v/>
      </c>
      <c r="F1902" t="str">
        <f t="shared" si="147"/>
        <v/>
      </c>
      <c r="G1902" t="str">
        <f t="shared" si="148"/>
        <v/>
      </c>
      <c r="H1902" t="str">
        <f t="shared" si="149"/>
        <v/>
      </c>
    </row>
    <row r="1903" spans="1:8">
      <c r="D1903" t="str">
        <f t="shared" si="145"/>
        <v/>
      </c>
      <c r="E1903" t="str">
        <f t="shared" si="146"/>
        <v/>
      </c>
      <c r="F1903" t="str">
        <f t="shared" si="147"/>
        <v/>
      </c>
      <c r="G1903" t="str">
        <f t="shared" si="148"/>
        <v/>
      </c>
      <c r="H1903" t="str">
        <f t="shared" si="149"/>
        <v/>
      </c>
    </row>
    <row r="1904" spans="1:8">
      <c r="C1904" t="s">
        <v>86</v>
      </c>
      <c r="D1904" t="str">
        <f t="shared" si="145"/>
        <v/>
      </c>
      <c r="E1904" t="str">
        <f t="shared" si="146"/>
        <v/>
      </c>
      <c r="F1904" t="str">
        <f t="shared" si="147"/>
        <v/>
      </c>
      <c r="G1904" t="str">
        <f t="shared" si="148"/>
        <v/>
      </c>
      <c r="H1904" t="str">
        <f t="shared" si="149"/>
        <v/>
      </c>
    </row>
    <row r="1905" spans="1:8">
      <c r="A1905" t="s">
        <v>76</v>
      </c>
      <c r="B1905" t="s">
        <v>131</v>
      </c>
      <c r="C1905" t="s">
        <v>924</v>
      </c>
      <c r="D1905" t="str">
        <f t="shared" si="145"/>
        <v>x</v>
      </c>
      <c r="E1905" t="str">
        <f t="shared" si="146"/>
        <v>New</v>
      </c>
      <c r="F1905" t="str">
        <f t="shared" si="147"/>
        <v>Sealed</v>
      </c>
      <c r="G1905" t="str">
        <f t="shared" si="148"/>
        <v>910033 Old Train Engine Shed</v>
      </c>
      <c r="H1905" t="str">
        <f t="shared" si="149"/>
        <v>(US $333.597)</v>
      </c>
    </row>
    <row r="1906" spans="1:8">
      <c r="A1906" t="s">
        <v>77</v>
      </c>
      <c r="B1906" t="s">
        <v>133</v>
      </c>
      <c r="C1906" t="s">
        <v>1826</v>
      </c>
      <c r="D1906" t="str">
        <f t="shared" si="145"/>
        <v/>
      </c>
      <c r="E1906" t="str">
        <f t="shared" si="146"/>
        <v/>
      </c>
      <c r="F1906" t="str">
        <f t="shared" si="147"/>
        <v/>
      </c>
      <c r="G1906" t="str">
        <f t="shared" si="148"/>
        <v/>
      </c>
      <c r="H1906" t="str">
        <f t="shared" si="149"/>
        <v/>
      </c>
    </row>
    <row r="1907" spans="1:8">
      <c r="B1907" t="s">
        <v>552</v>
      </c>
      <c r="C1907" t="s">
        <v>1977</v>
      </c>
      <c r="D1907" t="str">
        <f t="shared" si="145"/>
        <v/>
      </c>
      <c r="E1907" t="str">
        <f t="shared" si="146"/>
        <v/>
      </c>
      <c r="F1907" t="str">
        <f t="shared" si="147"/>
        <v/>
      </c>
      <c r="G1907" t="str">
        <f t="shared" si="148"/>
        <v/>
      </c>
      <c r="H1907" t="str">
        <f t="shared" si="149"/>
        <v/>
      </c>
    </row>
    <row r="1908" spans="1:8">
      <c r="C1908" t="s">
        <v>926</v>
      </c>
      <c r="D1908" t="str">
        <f t="shared" si="145"/>
        <v/>
      </c>
      <c r="E1908" t="str">
        <f t="shared" si="146"/>
        <v/>
      </c>
      <c r="F1908" t="str">
        <f t="shared" si="147"/>
        <v/>
      </c>
      <c r="G1908" t="str">
        <f t="shared" si="148"/>
        <v/>
      </c>
      <c r="H1908" t="str">
        <f t="shared" si="149"/>
        <v/>
      </c>
    </row>
    <row r="1909" spans="1:8">
      <c r="D1909" t="str">
        <f t="shared" si="145"/>
        <v/>
      </c>
      <c r="E1909" t="str">
        <f t="shared" si="146"/>
        <v/>
      </c>
      <c r="F1909" t="str">
        <f t="shared" si="147"/>
        <v/>
      </c>
      <c r="G1909" t="str">
        <f t="shared" si="148"/>
        <v/>
      </c>
      <c r="H1909" t="str">
        <f t="shared" si="149"/>
        <v/>
      </c>
    </row>
    <row r="1910" spans="1:8">
      <c r="D1910" t="str">
        <f t="shared" si="145"/>
        <v/>
      </c>
      <c r="E1910" t="str">
        <f t="shared" si="146"/>
        <v/>
      </c>
      <c r="F1910" t="str">
        <f t="shared" si="147"/>
        <v/>
      </c>
      <c r="G1910" t="str">
        <f t="shared" si="148"/>
        <v/>
      </c>
      <c r="H1910" t="str">
        <f t="shared" si="149"/>
        <v/>
      </c>
    </row>
    <row r="1911" spans="1:8">
      <c r="D1911" t="str">
        <f t="shared" si="145"/>
        <v/>
      </c>
      <c r="E1911" t="str">
        <f t="shared" si="146"/>
        <v/>
      </c>
      <c r="F1911" t="str">
        <f t="shared" si="147"/>
        <v/>
      </c>
      <c r="G1911" t="str">
        <f t="shared" si="148"/>
        <v/>
      </c>
      <c r="H1911" t="str">
        <f t="shared" si="149"/>
        <v/>
      </c>
    </row>
    <row r="1912" spans="1:8">
      <c r="C1912" t="s">
        <v>86</v>
      </c>
      <c r="D1912" t="str">
        <f t="shared" si="145"/>
        <v/>
      </c>
      <c r="E1912" t="str">
        <f t="shared" si="146"/>
        <v/>
      </c>
      <c r="F1912" t="str">
        <f t="shared" si="147"/>
        <v/>
      </c>
      <c r="G1912" t="str">
        <f t="shared" si="148"/>
        <v/>
      </c>
      <c r="H1912" t="str">
        <f t="shared" si="149"/>
        <v/>
      </c>
    </row>
    <row r="1913" spans="1:8">
      <c r="A1913" t="s">
        <v>76</v>
      </c>
      <c r="B1913" t="s">
        <v>131</v>
      </c>
      <c r="C1913" t="s">
        <v>928</v>
      </c>
      <c r="D1913" t="str">
        <f t="shared" si="145"/>
        <v>x</v>
      </c>
      <c r="E1913" t="str">
        <f t="shared" si="146"/>
        <v>New</v>
      </c>
      <c r="F1913" t="str">
        <f t="shared" si="147"/>
        <v>Sealed</v>
      </c>
      <c r="G1913" t="str">
        <f t="shared" si="148"/>
        <v>910033 Old Train Engine Shed</v>
      </c>
      <c r="H1913" t="str">
        <f t="shared" si="149"/>
        <v>(AU $465.50)</v>
      </c>
    </row>
    <row r="1914" spans="1:8">
      <c r="A1914" t="s">
        <v>77</v>
      </c>
      <c r="B1914" t="s">
        <v>927</v>
      </c>
      <c r="C1914" t="s">
        <v>1796</v>
      </c>
      <c r="D1914" t="str">
        <f t="shared" si="145"/>
        <v/>
      </c>
      <c r="E1914" t="str">
        <f t="shared" si="146"/>
        <v/>
      </c>
      <c r="F1914" t="str">
        <f t="shared" si="147"/>
        <v/>
      </c>
      <c r="G1914" t="str">
        <f t="shared" si="148"/>
        <v/>
      </c>
      <c r="H1914" t="str">
        <f t="shared" si="149"/>
        <v/>
      </c>
    </row>
    <row r="1915" spans="1:8">
      <c r="B1915" t="s">
        <v>133</v>
      </c>
      <c r="C1915" t="s">
        <v>1978</v>
      </c>
      <c r="D1915" t="str">
        <f t="shared" si="145"/>
        <v/>
      </c>
      <c r="E1915" t="str">
        <f t="shared" si="146"/>
        <v/>
      </c>
      <c r="F1915" t="str">
        <f t="shared" si="147"/>
        <v/>
      </c>
      <c r="G1915" t="str">
        <f t="shared" si="148"/>
        <v/>
      </c>
      <c r="H1915" t="str">
        <f t="shared" si="149"/>
        <v/>
      </c>
    </row>
    <row r="1916" spans="1:8">
      <c r="B1916" t="s">
        <v>482</v>
      </c>
      <c r="C1916" t="s">
        <v>930</v>
      </c>
      <c r="D1916" t="str">
        <f t="shared" si="145"/>
        <v/>
      </c>
      <c r="E1916" t="str">
        <f t="shared" si="146"/>
        <v/>
      </c>
      <c r="F1916" t="str">
        <f t="shared" si="147"/>
        <v/>
      </c>
      <c r="G1916" t="str">
        <f t="shared" si="148"/>
        <v/>
      </c>
      <c r="H1916" t="str">
        <f t="shared" si="149"/>
        <v/>
      </c>
    </row>
    <row r="1917" spans="1:8">
      <c r="C1917" t="s">
        <v>1979</v>
      </c>
      <c r="D1917" t="str">
        <f t="shared" si="145"/>
        <v/>
      </c>
      <c r="E1917" t="str">
        <f t="shared" si="146"/>
        <v/>
      </c>
      <c r="F1917" t="str">
        <f t="shared" si="147"/>
        <v/>
      </c>
      <c r="G1917" t="str">
        <f t="shared" si="148"/>
        <v/>
      </c>
      <c r="H1917" t="str">
        <f t="shared" si="149"/>
        <v/>
      </c>
    </row>
    <row r="1918" spans="1:8">
      <c r="D1918" t="str">
        <f t="shared" si="145"/>
        <v/>
      </c>
      <c r="E1918" t="str">
        <f t="shared" si="146"/>
        <v/>
      </c>
      <c r="F1918" t="str">
        <f t="shared" si="147"/>
        <v/>
      </c>
      <c r="G1918" t="str">
        <f t="shared" si="148"/>
        <v/>
      </c>
      <c r="H1918" t="str">
        <f t="shared" si="149"/>
        <v/>
      </c>
    </row>
    <row r="1919" spans="1:8">
      <c r="D1919" t="str">
        <f t="shared" si="145"/>
        <v/>
      </c>
      <c r="E1919" t="str">
        <f t="shared" si="146"/>
        <v/>
      </c>
      <c r="F1919" t="str">
        <f t="shared" si="147"/>
        <v/>
      </c>
      <c r="G1919" t="str">
        <f t="shared" si="148"/>
        <v/>
      </c>
      <c r="H1919" t="str">
        <f t="shared" si="149"/>
        <v/>
      </c>
    </row>
    <row r="1920" spans="1:8">
      <c r="D1920" t="str">
        <f t="shared" si="145"/>
        <v/>
      </c>
      <c r="E1920" t="str">
        <f t="shared" si="146"/>
        <v/>
      </c>
      <c r="F1920" t="str">
        <f t="shared" si="147"/>
        <v/>
      </c>
      <c r="G1920" t="str">
        <f t="shared" si="148"/>
        <v/>
      </c>
      <c r="H1920" t="str">
        <f t="shared" si="149"/>
        <v/>
      </c>
    </row>
    <row r="1921" spans="1:8">
      <c r="C1921" t="s">
        <v>86</v>
      </c>
      <c r="D1921" t="str">
        <f t="shared" si="145"/>
        <v/>
      </c>
      <c r="E1921" t="str">
        <f t="shared" si="146"/>
        <v/>
      </c>
      <c r="F1921" t="str">
        <f t="shared" si="147"/>
        <v/>
      </c>
      <c r="G1921" t="str">
        <f t="shared" si="148"/>
        <v/>
      </c>
      <c r="H1921" t="str">
        <f t="shared" si="149"/>
        <v/>
      </c>
    </row>
    <row r="1922" spans="1:8">
      <c r="A1922" t="s">
        <v>76</v>
      </c>
      <c r="B1922" t="s">
        <v>131</v>
      </c>
      <c r="C1922" t="s">
        <v>932</v>
      </c>
      <c r="D1922" t="str">
        <f t="shared" si="145"/>
        <v>x</v>
      </c>
      <c r="E1922" t="str">
        <f t="shared" si="146"/>
        <v>New</v>
      </c>
      <c r="F1922" t="str">
        <f t="shared" si="147"/>
        <v>Sealed</v>
      </c>
      <c r="G1922" t="str">
        <f t="shared" si="148"/>
        <v>910033 Old Train Engine Shed</v>
      </c>
      <c r="H1922" t="str">
        <f t="shared" si="149"/>
        <v>(EUR 285.00)</v>
      </c>
    </row>
    <row r="1923" spans="1:8">
      <c r="A1923" t="s">
        <v>77</v>
      </c>
      <c r="B1923" t="s">
        <v>133</v>
      </c>
      <c r="C1923" t="s">
        <v>1796</v>
      </c>
      <c r="D1923" t="str">
        <f t="shared" ref="D1923:D1986" si="150">IF(AND(A1923&lt;&gt;"",A1924&lt;&gt;"",A1925=""),"x","")</f>
        <v/>
      </c>
      <c r="E1923" t="str">
        <f t="shared" ref="E1923:E1986" si="151">IF($D1923="x",A1923,"")</f>
        <v/>
      </c>
      <c r="F1923" t="str">
        <f t="shared" ref="F1923:F1986" si="152">IF($D1923="x",A1924,"")</f>
        <v/>
      </c>
      <c r="G1923" t="str">
        <f t="shared" ref="G1923:G1986" si="153">IF($D1923="x",B1923,"")</f>
        <v/>
      </c>
      <c r="H1923" t="str">
        <f t="shared" ref="H1923:H1986" si="154">IF($D1923="x",C1926,"")</f>
        <v/>
      </c>
    </row>
    <row r="1924" spans="1:8">
      <c r="B1924" t="s">
        <v>584</v>
      </c>
      <c r="C1924" t="s">
        <v>1980</v>
      </c>
      <c r="D1924" t="str">
        <f t="shared" si="150"/>
        <v/>
      </c>
      <c r="E1924" t="str">
        <f t="shared" si="151"/>
        <v/>
      </c>
      <c r="F1924" t="str">
        <f t="shared" si="152"/>
        <v/>
      </c>
      <c r="G1924" t="str">
        <f t="shared" si="153"/>
        <v/>
      </c>
      <c r="H1924" t="str">
        <f t="shared" si="154"/>
        <v/>
      </c>
    </row>
    <row r="1925" spans="1:8">
      <c r="C1925" t="s">
        <v>934</v>
      </c>
      <c r="D1925" t="str">
        <f t="shared" si="150"/>
        <v/>
      </c>
      <c r="E1925" t="str">
        <f t="shared" si="151"/>
        <v/>
      </c>
      <c r="F1925" t="str">
        <f t="shared" si="152"/>
        <v/>
      </c>
      <c r="G1925" t="str">
        <f t="shared" si="153"/>
        <v/>
      </c>
      <c r="H1925" t="str">
        <f t="shared" si="154"/>
        <v/>
      </c>
    </row>
    <row r="1926" spans="1:8">
      <c r="D1926" t="str">
        <f t="shared" si="150"/>
        <v/>
      </c>
      <c r="E1926" t="str">
        <f t="shared" si="151"/>
        <v/>
      </c>
      <c r="F1926" t="str">
        <f t="shared" si="152"/>
        <v/>
      </c>
      <c r="G1926" t="str">
        <f t="shared" si="153"/>
        <v/>
      </c>
      <c r="H1926" t="str">
        <f t="shared" si="154"/>
        <v/>
      </c>
    </row>
    <row r="1927" spans="1:8">
      <c r="D1927" t="str">
        <f t="shared" si="150"/>
        <v/>
      </c>
      <c r="E1927" t="str">
        <f t="shared" si="151"/>
        <v/>
      </c>
      <c r="F1927" t="str">
        <f t="shared" si="152"/>
        <v/>
      </c>
      <c r="G1927" t="str">
        <f t="shared" si="153"/>
        <v/>
      </c>
      <c r="H1927" t="str">
        <f t="shared" si="154"/>
        <v/>
      </c>
    </row>
    <row r="1928" spans="1:8">
      <c r="D1928" t="str">
        <f t="shared" si="150"/>
        <v/>
      </c>
      <c r="E1928" t="str">
        <f t="shared" si="151"/>
        <v/>
      </c>
      <c r="F1928" t="str">
        <f t="shared" si="152"/>
        <v/>
      </c>
      <c r="G1928" t="str">
        <f t="shared" si="153"/>
        <v/>
      </c>
      <c r="H1928" t="str">
        <f t="shared" si="154"/>
        <v/>
      </c>
    </row>
    <row r="1929" spans="1:8">
      <c r="C1929" t="s">
        <v>86</v>
      </c>
      <c r="D1929" t="str">
        <f t="shared" si="150"/>
        <v/>
      </c>
      <c r="E1929" t="str">
        <f t="shared" si="151"/>
        <v/>
      </c>
      <c r="F1929" t="str">
        <f t="shared" si="152"/>
        <v/>
      </c>
      <c r="G1929" t="str">
        <f t="shared" si="153"/>
        <v/>
      </c>
      <c r="H1929" t="str">
        <f t="shared" si="154"/>
        <v/>
      </c>
    </row>
    <row r="1930" spans="1:8">
      <c r="A1930" t="s">
        <v>76</v>
      </c>
      <c r="B1930" t="s">
        <v>131</v>
      </c>
      <c r="C1930" t="s">
        <v>935</v>
      </c>
      <c r="D1930" t="str">
        <f t="shared" si="150"/>
        <v>x</v>
      </c>
      <c r="E1930" t="str">
        <f t="shared" si="151"/>
        <v>New</v>
      </c>
      <c r="F1930" t="str">
        <f t="shared" si="152"/>
        <v>Sealed</v>
      </c>
      <c r="G1930" t="str">
        <f t="shared" si="153"/>
        <v>910033 Old Train Engine Shed</v>
      </c>
      <c r="H1930" t="str">
        <f t="shared" si="154"/>
        <v>(US $329.97)</v>
      </c>
    </row>
    <row r="1931" spans="1:8">
      <c r="A1931" t="s">
        <v>77</v>
      </c>
      <c r="B1931" t="s">
        <v>133</v>
      </c>
      <c r="C1931" t="s">
        <v>1796</v>
      </c>
      <c r="D1931" t="str">
        <f t="shared" si="150"/>
        <v/>
      </c>
      <c r="E1931" t="str">
        <f t="shared" si="151"/>
        <v/>
      </c>
      <c r="F1931" t="str">
        <f t="shared" si="152"/>
        <v/>
      </c>
      <c r="G1931" t="str">
        <f t="shared" si="153"/>
        <v/>
      </c>
      <c r="H1931" t="str">
        <f t="shared" si="154"/>
        <v/>
      </c>
    </row>
    <row r="1932" spans="1:8">
      <c r="B1932" t="s">
        <v>338</v>
      </c>
      <c r="C1932" t="s">
        <v>1981</v>
      </c>
      <c r="D1932" t="str">
        <f t="shared" si="150"/>
        <v/>
      </c>
      <c r="E1932" t="str">
        <f t="shared" si="151"/>
        <v/>
      </c>
      <c r="F1932" t="str">
        <f t="shared" si="152"/>
        <v/>
      </c>
      <c r="G1932" t="str">
        <f t="shared" si="153"/>
        <v/>
      </c>
      <c r="H1932" t="str">
        <f t="shared" si="154"/>
        <v/>
      </c>
    </row>
    <row r="1933" spans="1:8">
      <c r="C1933" t="s">
        <v>937</v>
      </c>
      <c r="D1933" t="str">
        <f t="shared" si="150"/>
        <v/>
      </c>
      <c r="E1933" t="str">
        <f t="shared" si="151"/>
        <v/>
      </c>
      <c r="F1933" t="str">
        <f t="shared" si="152"/>
        <v/>
      </c>
      <c r="G1933" t="str">
        <f t="shared" si="153"/>
        <v/>
      </c>
      <c r="H1933" t="str">
        <f t="shared" si="154"/>
        <v/>
      </c>
    </row>
    <row r="1934" spans="1:8">
      <c r="D1934" t="str">
        <f t="shared" si="150"/>
        <v/>
      </c>
      <c r="E1934" t="str">
        <f t="shared" si="151"/>
        <v/>
      </c>
      <c r="F1934" t="str">
        <f t="shared" si="152"/>
        <v/>
      </c>
      <c r="G1934" t="str">
        <f t="shared" si="153"/>
        <v/>
      </c>
      <c r="H1934" t="str">
        <f t="shared" si="154"/>
        <v/>
      </c>
    </row>
    <row r="1935" spans="1:8">
      <c r="D1935" t="str">
        <f t="shared" si="150"/>
        <v/>
      </c>
      <c r="E1935" t="str">
        <f t="shared" si="151"/>
        <v/>
      </c>
      <c r="F1935" t="str">
        <f t="shared" si="152"/>
        <v/>
      </c>
      <c r="G1935" t="str">
        <f t="shared" si="153"/>
        <v/>
      </c>
      <c r="H1935" t="str">
        <f t="shared" si="154"/>
        <v/>
      </c>
    </row>
    <row r="1936" spans="1:8">
      <c r="D1936" t="str">
        <f t="shared" si="150"/>
        <v/>
      </c>
      <c r="E1936" t="str">
        <f t="shared" si="151"/>
        <v/>
      </c>
      <c r="F1936" t="str">
        <f t="shared" si="152"/>
        <v/>
      </c>
      <c r="G1936" t="str">
        <f t="shared" si="153"/>
        <v/>
      </c>
      <c r="H1936" t="str">
        <f t="shared" si="154"/>
        <v/>
      </c>
    </row>
    <row r="1937" spans="1:8">
      <c r="C1937" t="s">
        <v>86</v>
      </c>
      <c r="D1937" t="str">
        <f t="shared" si="150"/>
        <v/>
      </c>
      <c r="E1937" t="str">
        <f t="shared" si="151"/>
        <v/>
      </c>
      <c r="F1937" t="str">
        <f t="shared" si="152"/>
        <v/>
      </c>
      <c r="G1937" t="str">
        <f t="shared" si="153"/>
        <v/>
      </c>
      <c r="H1937" t="str">
        <f t="shared" si="154"/>
        <v/>
      </c>
    </row>
    <row r="1938" spans="1:8">
      <c r="A1938" t="s">
        <v>76</v>
      </c>
      <c r="B1938" t="s">
        <v>131</v>
      </c>
      <c r="C1938" t="s">
        <v>939</v>
      </c>
      <c r="D1938" t="str">
        <f t="shared" si="150"/>
        <v>x</v>
      </c>
      <c r="E1938" t="str">
        <f t="shared" si="151"/>
        <v>New</v>
      </c>
      <c r="F1938" t="str">
        <f t="shared" si="152"/>
        <v>Sealed</v>
      </c>
      <c r="G1938" t="str">
        <f t="shared" si="153"/>
        <v>910033 Old Train Engine Shed</v>
      </c>
      <c r="H1938" t="str">
        <f t="shared" si="154"/>
        <v>(US $329.49)</v>
      </c>
    </row>
    <row r="1939" spans="1:8">
      <c r="A1939" t="s">
        <v>77</v>
      </c>
      <c r="B1939" t="s">
        <v>133</v>
      </c>
      <c r="C1939" t="s">
        <v>1796</v>
      </c>
      <c r="D1939" t="str">
        <f t="shared" si="150"/>
        <v/>
      </c>
      <c r="E1939" t="str">
        <f t="shared" si="151"/>
        <v/>
      </c>
      <c r="F1939" t="str">
        <f t="shared" si="152"/>
        <v/>
      </c>
      <c r="G1939" t="str">
        <f t="shared" si="153"/>
        <v/>
      </c>
      <c r="H1939" t="str">
        <f t="shared" si="154"/>
        <v/>
      </c>
    </row>
    <row r="1940" spans="1:8">
      <c r="B1940" t="s">
        <v>938</v>
      </c>
      <c r="C1940" t="s">
        <v>1982</v>
      </c>
      <c r="D1940" t="str">
        <f t="shared" si="150"/>
        <v/>
      </c>
      <c r="E1940" t="str">
        <f t="shared" si="151"/>
        <v/>
      </c>
      <c r="F1940" t="str">
        <f t="shared" si="152"/>
        <v/>
      </c>
      <c r="G1940" t="str">
        <f t="shared" si="153"/>
        <v/>
      </c>
      <c r="H1940" t="str">
        <f t="shared" si="154"/>
        <v/>
      </c>
    </row>
    <row r="1941" spans="1:8">
      <c r="C1941" t="s">
        <v>941</v>
      </c>
      <c r="D1941" t="str">
        <f t="shared" si="150"/>
        <v/>
      </c>
      <c r="E1941" t="str">
        <f t="shared" si="151"/>
        <v/>
      </c>
      <c r="F1941" t="str">
        <f t="shared" si="152"/>
        <v/>
      </c>
      <c r="G1941" t="str">
        <f t="shared" si="153"/>
        <v/>
      </c>
      <c r="H1941" t="str">
        <f t="shared" si="154"/>
        <v/>
      </c>
    </row>
    <row r="1942" spans="1:8">
      <c r="D1942" t="str">
        <f t="shared" si="150"/>
        <v/>
      </c>
      <c r="E1942" t="str">
        <f t="shared" si="151"/>
        <v/>
      </c>
      <c r="F1942" t="str">
        <f t="shared" si="152"/>
        <v/>
      </c>
      <c r="G1942" t="str">
        <f t="shared" si="153"/>
        <v/>
      </c>
      <c r="H1942" t="str">
        <f t="shared" si="154"/>
        <v/>
      </c>
    </row>
    <row r="1943" spans="1:8">
      <c r="D1943" t="str">
        <f t="shared" si="150"/>
        <v/>
      </c>
      <c r="E1943" t="str">
        <f t="shared" si="151"/>
        <v/>
      </c>
      <c r="F1943" t="str">
        <f t="shared" si="152"/>
        <v/>
      </c>
      <c r="G1943" t="str">
        <f t="shared" si="153"/>
        <v/>
      </c>
      <c r="H1943" t="str">
        <f t="shared" si="154"/>
        <v/>
      </c>
    </row>
    <row r="1944" spans="1:8">
      <c r="D1944" t="str">
        <f t="shared" si="150"/>
        <v/>
      </c>
      <c r="E1944" t="str">
        <f t="shared" si="151"/>
        <v/>
      </c>
      <c r="F1944" t="str">
        <f t="shared" si="152"/>
        <v/>
      </c>
      <c r="G1944" t="str">
        <f t="shared" si="153"/>
        <v/>
      </c>
      <c r="H1944" t="str">
        <f t="shared" si="154"/>
        <v/>
      </c>
    </row>
    <row r="1945" spans="1:8">
      <c r="C1945" t="s">
        <v>86</v>
      </c>
      <c r="D1945" t="str">
        <f t="shared" si="150"/>
        <v/>
      </c>
      <c r="E1945" t="str">
        <f t="shared" si="151"/>
        <v/>
      </c>
      <c r="F1945" t="str">
        <f t="shared" si="152"/>
        <v/>
      </c>
      <c r="G1945" t="str">
        <f t="shared" si="153"/>
        <v/>
      </c>
      <c r="H1945" t="str">
        <f t="shared" si="154"/>
        <v/>
      </c>
    </row>
    <row r="1946" spans="1:8">
      <c r="A1946" t="s">
        <v>76</v>
      </c>
      <c r="B1946" t="s">
        <v>131</v>
      </c>
      <c r="C1946" t="s">
        <v>942</v>
      </c>
      <c r="D1946" t="str">
        <f t="shared" si="150"/>
        <v>x</v>
      </c>
      <c r="E1946" t="str">
        <f t="shared" si="151"/>
        <v>New</v>
      </c>
      <c r="F1946" t="str">
        <f t="shared" si="152"/>
        <v>Sealed</v>
      </c>
      <c r="G1946" t="str">
        <f t="shared" si="153"/>
        <v>910033 Old Train Engine Shed</v>
      </c>
      <c r="H1946" t="str">
        <f t="shared" si="154"/>
        <v>(CA $450.4915)</v>
      </c>
    </row>
    <row r="1947" spans="1:8">
      <c r="A1947" t="s">
        <v>77</v>
      </c>
      <c r="B1947" t="s">
        <v>133</v>
      </c>
      <c r="C1947" t="s">
        <v>1796</v>
      </c>
      <c r="D1947" t="str">
        <f t="shared" si="150"/>
        <v/>
      </c>
      <c r="E1947" t="str">
        <f t="shared" si="151"/>
        <v/>
      </c>
      <c r="F1947" t="str">
        <f t="shared" si="152"/>
        <v/>
      </c>
      <c r="G1947" t="str">
        <f t="shared" si="153"/>
        <v/>
      </c>
      <c r="H1947" t="str">
        <f t="shared" si="154"/>
        <v/>
      </c>
    </row>
    <row r="1948" spans="1:8">
      <c r="B1948" t="s">
        <v>390</v>
      </c>
      <c r="C1948" t="s">
        <v>1983</v>
      </c>
      <c r="D1948" t="str">
        <f t="shared" si="150"/>
        <v/>
      </c>
      <c r="E1948" t="str">
        <f t="shared" si="151"/>
        <v/>
      </c>
      <c r="F1948" t="str">
        <f t="shared" si="152"/>
        <v/>
      </c>
      <c r="G1948" t="str">
        <f t="shared" si="153"/>
        <v/>
      </c>
      <c r="H1948" t="str">
        <f t="shared" si="154"/>
        <v/>
      </c>
    </row>
    <row r="1949" spans="1:8">
      <c r="C1949" t="s">
        <v>944</v>
      </c>
      <c r="D1949" t="str">
        <f t="shared" si="150"/>
        <v/>
      </c>
      <c r="E1949" t="str">
        <f t="shared" si="151"/>
        <v/>
      </c>
      <c r="F1949" t="str">
        <f t="shared" si="152"/>
        <v/>
      </c>
      <c r="G1949" t="str">
        <f t="shared" si="153"/>
        <v/>
      </c>
      <c r="H1949" t="str">
        <f t="shared" si="154"/>
        <v/>
      </c>
    </row>
    <row r="1950" spans="1:8">
      <c r="C1950" t="s">
        <v>1984</v>
      </c>
      <c r="D1950" t="str">
        <f t="shared" si="150"/>
        <v/>
      </c>
      <c r="E1950" t="str">
        <f t="shared" si="151"/>
        <v/>
      </c>
      <c r="F1950" t="str">
        <f t="shared" si="152"/>
        <v/>
      </c>
      <c r="G1950" t="str">
        <f t="shared" si="153"/>
        <v/>
      </c>
      <c r="H1950" t="str">
        <f t="shared" si="154"/>
        <v/>
      </c>
    </row>
    <row r="1951" spans="1:8">
      <c r="D1951" t="str">
        <f t="shared" si="150"/>
        <v/>
      </c>
      <c r="E1951" t="str">
        <f t="shared" si="151"/>
        <v/>
      </c>
      <c r="F1951" t="str">
        <f t="shared" si="152"/>
        <v/>
      </c>
      <c r="G1951" t="str">
        <f t="shared" si="153"/>
        <v/>
      </c>
      <c r="H1951" t="str">
        <f t="shared" si="154"/>
        <v/>
      </c>
    </row>
    <row r="1952" spans="1:8">
      <c r="D1952" t="str">
        <f t="shared" si="150"/>
        <v/>
      </c>
      <c r="E1952" t="str">
        <f t="shared" si="151"/>
        <v/>
      </c>
      <c r="F1952" t="str">
        <f t="shared" si="152"/>
        <v/>
      </c>
      <c r="G1952" t="str">
        <f t="shared" si="153"/>
        <v/>
      </c>
      <c r="H1952" t="str">
        <f t="shared" si="154"/>
        <v/>
      </c>
    </row>
    <row r="1953" spans="1:8">
      <c r="D1953" t="str">
        <f t="shared" si="150"/>
        <v/>
      </c>
      <c r="E1953" t="str">
        <f t="shared" si="151"/>
        <v/>
      </c>
      <c r="F1953" t="str">
        <f t="shared" si="152"/>
        <v/>
      </c>
      <c r="G1953" t="str">
        <f t="shared" si="153"/>
        <v/>
      </c>
      <c r="H1953" t="str">
        <f t="shared" si="154"/>
        <v/>
      </c>
    </row>
    <row r="1954" spans="1:8">
      <c r="C1954" t="s">
        <v>86</v>
      </c>
      <c r="D1954" t="str">
        <f t="shared" si="150"/>
        <v/>
      </c>
      <c r="E1954" t="str">
        <f t="shared" si="151"/>
        <v/>
      </c>
      <c r="F1954" t="str">
        <f t="shared" si="152"/>
        <v/>
      </c>
      <c r="G1954" t="str">
        <f t="shared" si="153"/>
        <v/>
      </c>
      <c r="H1954" t="str">
        <f t="shared" si="154"/>
        <v/>
      </c>
    </row>
    <row r="1955" spans="1:8">
      <c r="A1955" t="s">
        <v>117</v>
      </c>
      <c r="B1955" t="s">
        <v>152</v>
      </c>
      <c r="C1955" t="s">
        <v>948</v>
      </c>
      <c r="D1955" t="str">
        <f t="shared" si="150"/>
        <v>x</v>
      </c>
      <c r="E1955" t="str">
        <f t="shared" si="151"/>
        <v>Used</v>
      </c>
      <c r="F1955" t="str">
        <f t="shared" si="152"/>
        <v>Complete</v>
      </c>
      <c r="G1955" t="str">
        <f t="shared" si="153"/>
        <v>10027 Train Engine Shed</v>
      </c>
      <c r="H1955" t="str">
        <f t="shared" si="154"/>
        <v>(CA $450.00)</v>
      </c>
    </row>
    <row r="1956" spans="1:8">
      <c r="A1956" t="s">
        <v>87</v>
      </c>
      <c r="B1956" t="s">
        <v>946</v>
      </c>
      <c r="C1956" t="s">
        <v>1796</v>
      </c>
      <c r="D1956" t="str">
        <f t="shared" si="150"/>
        <v/>
      </c>
      <c r="E1956" t="str">
        <f t="shared" si="151"/>
        <v/>
      </c>
      <c r="F1956" t="str">
        <f t="shared" si="152"/>
        <v/>
      </c>
      <c r="G1956" t="str">
        <f t="shared" si="153"/>
        <v/>
      </c>
      <c r="H1956" t="str">
        <f t="shared" si="154"/>
        <v/>
      </c>
    </row>
    <row r="1957" spans="1:8">
      <c r="B1957" t="s">
        <v>154</v>
      </c>
      <c r="C1957" t="s">
        <v>1985</v>
      </c>
      <c r="D1957" t="str">
        <f t="shared" si="150"/>
        <v/>
      </c>
      <c r="E1957" t="str">
        <f t="shared" si="151"/>
        <v/>
      </c>
      <c r="F1957" t="str">
        <f t="shared" si="152"/>
        <v/>
      </c>
      <c r="G1957" t="str">
        <f t="shared" si="153"/>
        <v/>
      </c>
      <c r="H1957" t="str">
        <f t="shared" si="154"/>
        <v/>
      </c>
    </row>
    <row r="1958" spans="1:8">
      <c r="B1958" t="s">
        <v>947</v>
      </c>
      <c r="C1958" t="s">
        <v>950</v>
      </c>
      <c r="D1958" t="str">
        <f t="shared" si="150"/>
        <v/>
      </c>
      <c r="E1958" t="str">
        <f t="shared" si="151"/>
        <v/>
      </c>
      <c r="F1958" t="str">
        <f t="shared" si="152"/>
        <v/>
      </c>
      <c r="G1958" t="str">
        <f t="shared" si="153"/>
        <v/>
      </c>
      <c r="H1958" t="str">
        <f t="shared" si="154"/>
        <v/>
      </c>
    </row>
    <row r="1959" spans="1:8">
      <c r="D1959" t="str">
        <f t="shared" si="150"/>
        <v/>
      </c>
      <c r="E1959" t="str">
        <f t="shared" si="151"/>
        <v/>
      </c>
      <c r="F1959" t="str">
        <f t="shared" si="152"/>
        <v/>
      </c>
      <c r="G1959" t="str">
        <f t="shared" si="153"/>
        <v/>
      </c>
      <c r="H1959" t="str">
        <f t="shared" si="154"/>
        <v/>
      </c>
    </row>
    <row r="1960" spans="1:8">
      <c r="D1960" t="str">
        <f t="shared" si="150"/>
        <v/>
      </c>
      <c r="E1960" t="str">
        <f t="shared" si="151"/>
        <v/>
      </c>
      <c r="F1960" t="str">
        <f t="shared" si="152"/>
        <v/>
      </c>
      <c r="G1960" t="str">
        <f t="shared" si="153"/>
        <v/>
      </c>
      <c r="H1960" t="str">
        <f t="shared" si="154"/>
        <v/>
      </c>
    </row>
    <row r="1961" spans="1:8">
      <c r="D1961" t="str">
        <f t="shared" si="150"/>
        <v/>
      </c>
      <c r="E1961" t="str">
        <f t="shared" si="151"/>
        <v/>
      </c>
      <c r="F1961" t="str">
        <f t="shared" si="152"/>
        <v/>
      </c>
      <c r="G1961" t="str">
        <f t="shared" si="153"/>
        <v/>
      </c>
      <c r="H1961" t="str">
        <f t="shared" si="154"/>
        <v/>
      </c>
    </row>
    <row r="1962" spans="1:8">
      <c r="C1962" t="s">
        <v>86</v>
      </c>
      <c r="D1962" t="str">
        <f t="shared" si="150"/>
        <v/>
      </c>
      <c r="E1962" t="str">
        <f t="shared" si="151"/>
        <v/>
      </c>
      <c r="F1962" t="str">
        <f t="shared" si="152"/>
        <v/>
      </c>
      <c r="G1962" t="str">
        <f t="shared" si="153"/>
        <v/>
      </c>
      <c r="H1962" t="str">
        <f t="shared" si="154"/>
        <v/>
      </c>
    </row>
    <row r="1963" spans="1:8">
      <c r="A1963" t="s">
        <v>76</v>
      </c>
      <c r="B1963" t="s">
        <v>131</v>
      </c>
      <c r="C1963" t="s">
        <v>951</v>
      </c>
      <c r="D1963" t="str">
        <f t="shared" si="150"/>
        <v>x</v>
      </c>
      <c r="E1963" t="str">
        <f t="shared" si="151"/>
        <v>New</v>
      </c>
      <c r="F1963" t="str">
        <f t="shared" si="152"/>
        <v>Sealed</v>
      </c>
      <c r="G1963" t="str">
        <f t="shared" si="153"/>
        <v>910033 Old Train Engine Shed</v>
      </c>
      <c r="H1963" t="str">
        <f t="shared" si="154"/>
        <v>(CA $450.00)</v>
      </c>
    </row>
    <row r="1964" spans="1:8">
      <c r="A1964" t="s">
        <v>77</v>
      </c>
      <c r="B1964" t="s">
        <v>133</v>
      </c>
      <c r="C1964" t="s">
        <v>1796</v>
      </c>
      <c r="D1964" t="str">
        <f t="shared" si="150"/>
        <v/>
      </c>
      <c r="E1964" t="str">
        <f t="shared" si="151"/>
        <v/>
      </c>
      <c r="F1964" t="str">
        <f t="shared" si="152"/>
        <v/>
      </c>
      <c r="G1964" t="str">
        <f t="shared" si="153"/>
        <v/>
      </c>
      <c r="H1964" t="str">
        <f t="shared" si="154"/>
        <v/>
      </c>
    </row>
    <row r="1965" spans="1:8">
      <c r="B1965" t="s">
        <v>390</v>
      </c>
      <c r="C1965" t="s">
        <v>1985</v>
      </c>
      <c r="D1965" t="str">
        <f t="shared" si="150"/>
        <v/>
      </c>
      <c r="E1965" t="str">
        <f t="shared" si="151"/>
        <v/>
      </c>
      <c r="F1965" t="str">
        <f t="shared" si="152"/>
        <v/>
      </c>
      <c r="G1965" t="str">
        <f t="shared" si="153"/>
        <v/>
      </c>
      <c r="H1965" t="str">
        <f t="shared" si="154"/>
        <v/>
      </c>
    </row>
    <row r="1966" spans="1:8">
      <c r="C1966" t="s">
        <v>950</v>
      </c>
      <c r="D1966" t="str">
        <f t="shared" si="150"/>
        <v/>
      </c>
      <c r="E1966" t="str">
        <f t="shared" si="151"/>
        <v/>
      </c>
      <c r="F1966" t="str">
        <f t="shared" si="152"/>
        <v/>
      </c>
      <c r="G1966" t="str">
        <f t="shared" si="153"/>
        <v/>
      </c>
      <c r="H1966" t="str">
        <f t="shared" si="154"/>
        <v/>
      </c>
    </row>
    <row r="1967" spans="1:8">
      <c r="D1967" t="str">
        <f t="shared" si="150"/>
        <v/>
      </c>
      <c r="E1967" t="str">
        <f t="shared" si="151"/>
        <v/>
      </c>
      <c r="F1967" t="str">
        <f t="shared" si="152"/>
        <v/>
      </c>
      <c r="G1967" t="str">
        <f t="shared" si="153"/>
        <v/>
      </c>
      <c r="H1967" t="str">
        <f t="shared" si="154"/>
        <v/>
      </c>
    </row>
    <row r="1968" spans="1:8">
      <c r="D1968" t="str">
        <f t="shared" si="150"/>
        <v/>
      </c>
      <c r="E1968" t="str">
        <f t="shared" si="151"/>
        <v/>
      </c>
      <c r="F1968" t="str">
        <f t="shared" si="152"/>
        <v/>
      </c>
      <c r="G1968" t="str">
        <f t="shared" si="153"/>
        <v/>
      </c>
      <c r="H1968" t="str">
        <f t="shared" si="154"/>
        <v/>
      </c>
    </row>
    <row r="1969" spans="1:8">
      <c r="D1969" t="str">
        <f t="shared" si="150"/>
        <v/>
      </c>
      <c r="E1969" t="str">
        <f t="shared" si="151"/>
        <v/>
      </c>
      <c r="F1969" t="str">
        <f t="shared" si="152"/>
        <v/>
      </c>
      <c r="G1969" t="str">
        <f t="shared" si="153"/>
        <v/>
      </c>
      <c r="H1969" t="str">
        <f t="shared" si="154"/>
        <v/>
      </c>
    </row>
    <row r="1970" spans="1:8">
      <c r="C1970" t="s">
        <v>86</v>
      </c>
      <c r="D1970" t="str">
        <f t="shared" si="150"/>
        <v/>
      </c>
      <c r="E1970" t="str">
        <f t="shared" si="151"/>
        <v/>
      </c>
      <c r="F1970" t="str">
        <f t="shared" si="152"/>
        <v/>
      </c>
      <c r="G1970" t="str">
        <f t="shared" si="153"/>
        <v/>
      </c>
      <c r="H1970" t="str">
        <f t="shared" si="154"/>
        <v/>
      </c>
    </row>
    <row r="1971" spans="1:8">
      <c r="A1971" t="s">
        <v>76</v>
      </c>
      <c r="B1971" t="s">
        <v>131</v>
      </c>
      <c r="C1971" t="s">
        <v>952</v>
      </c>
      <c r="D1971" t="str">
        <f t="shared" si="150"/>
        <v>x</v>
      </c>
      <c r="E1971" t="str">
        <f t="shared" si="151"/>
        <v>New</v>
      </c>
      <c r="F1971" t="str">
        <f t="shared" si="152"/>
        <v>Sealed</v>
      </c>
      <c r="G1971" t="str">
        <f t="shared" si="153"/>
        <v>910033 Old Train Engine Shed</v>
      </c>
      <c r="H1971" t="str">
        <f t="shared" si="154"/>
        <v>(EUR 280.00)</v>
      </c>
    </row>
    <row r="1972" spans="1:8">
      <c r="A1972" t="s">
        <v>77</v>
      </c>
      <c r="B1972" t="s">
        <v>133</v>
      </c>
      <c r="C1972" t="s">
        <v>1796</v>
      </c>
      <c r="D1972" t="str">
        <f t="shared" si="150"/>
        <v/>
      </c>
      <c r="E1972" t="str">
        <f t="shared" si="151"/>
        <v/>
      </c>
      <c r="F1972" t="str">
        <f t="shared" si="152"/>
        <v/>
      </c>
      <c r="G1972" t="str">
        <f t="shared" si="153"/>
        <v/>
      </c>
      <c r="H1972" t="str">
        <f t="shared" si="154"/>
        <v/>
      </c>
    </row>
    <row r="1973" spans="1:8">
      <c r="B1973" t="s">
        <v>373</v>
      </c>
      <c r="C1973" t="s">
        <v>1986</v>
      </c>
      <c r="D1973" t="str">
        <f t="shared" si="150"/>
        <v/>
      </c>
      <c r="E1973" t="str">
        <f t="shared" si="151"/>
        <v/>
      </c>
      <c r="F1973" t="str">
        <f t="shared" si="152"/>
        <v/>
      </c>
      <c r="G1973" t="str">
        <f t="shared" si="153"/>
        <v/>
      </c>
      <c r="H1973" t="str">
        <f t="shared" si="154"/>
        <v/>
      </c>
    </row>
    <row r="1974" spans="1:8">
      <c r="C1974" t="s">
        <v>954</v>
      </c>
      <c r="D1974" t="str">
        <f t="shared" si="150"/>
        <v/>
      </c>
      <c r="E1974" t="str">
        <f t="shared" si="151"/>
        <v/>
      </c>
      <c r="F1974" t="str">
        <f t="shared" si="152"/>
        <v/>
      </c>
      <c r="G1974" t="str">
        <f t="shared" si="153"/>
        <v/>
      </c>
      <c r="H1974" t="str">
        <f t="shared" si="154"/>
        <v/>
      </c>
    </row>
    <row r="1975" spans="1:8">
      <c r="D1975" t="str">
        <f t="shared" si="150"/>
        <v/>
      </c>
      <c r="E1975" t="str">
        <f t="shared" si="151"/>
        <v/>
      </c>
      <c r="F1975" t="str">
        <f t="shared" si="152"/>
        <v/>
      </c>
      <c r="G1975" t="str">
        <f t="shared" si="153"/>
        <v/>
      </c>
      <c r="H1975" t="str">
        <f t="shared" si="154"/>
        <v/>
      </c>
    </row>
    <row r="1976" spans="1:8">
      <c r="D1976" t="str">
        <f t="shared" si="150"/>
        <v/>
      </c>
      <c r="E1976" t="str">
        <f t="shared" si="151"/>
        <v/>
      </c>
      <c r="F1976" t="str">
        <f t="shared" si="152"/>
        <v/>
      </c>
      <c r="G1976" t="str">
        <f t="shared" si="153"/>
        <v/>
      </c>
      <c r="H1976" t="str">
        <f t="shared" si="154"/>
        <v/>
      </c>
    </row>
    <row r="1977" spans="1:8">
      <c r="D1977" t="str">
        <f t="shared" si="150"/>
        <v/>
      </c>
      <c r="E1977" t="str">
        <f t="shared" si="151"/>
        <v/>
      </c>
      <c r="F1977" t="str">
        <f t="shared" si="152"/>
        <v/>
      </c>
      <c r="G1977" t="str">
        <f t="shared" si="153"/>
        <v/>
      </c>
      <c r="H1977" t="str">
        <f t="shared" si="154"/>
        <v/>
      </c>
    </row>
    <row r="1978" spans="1:8">
      <c r="C1978" t="s">
        <v>86</v>
      </c>
      <c r="D1978" t="str">
        <f t="shared" si="150"/>
        <v/>
      </c>
      <c r="E1978" t="str">
        <f t="shared" si="151"/>
        <v/>
      </c>
      <c r="F1978" t="str">
        <f t="shared" si="152"/>
        <v/>
      </c>
      <c r="G1978" t="str">
        <f t="shared" si="153"/>
        <v/>
      </c>
      <c r="H1978" t="str">
        <f t="shared" si="154"/>
        <v/>
      </c>
    </row>
    <row r="1979" spans="1:8">
      <c r="A1979" t="s">
        <v>76</v>
      </c>
      <c r="B1979" t="s">
        <v>131</v>
      </c>
      <c r="C1979" t="s">
        <v>955</v>
      </c>
      <c r="D1979" t="str">
        <f t="shared" si="150"/>
        <v>x</v>
      </c>
      <c r="E1979" t="str">
        <f t="shared" si="151"/>
        <v>New</v>
      </c>
      <c r="F1979" t="str">
        <f t="shared" si="152"/>
        <v>Sealed</v>
      </c>
      <c r="G1979" t="str">
        <f t="shared" si="153"/>
        <v>910033 Old Train Engine Shed</v>
      </c>
      <c r="H1979" t="str">
        <f t="shared" si="154"/>
        <v>(EUR 280.00)</v>
      </c>
    </row>
    <row r="1980" spans="1:8">
      <c r="A1980" t="s">
        <v>77</v>
      </c>
      <c r="B1980" t="s">
        <v>133</v>
      </c>
      <c r="C1980" t="s">
        <v>1796</v>
      </c>
      <c r="D1980" t="str">
        <f t="shared" si="150"/>
        <v/>
      </c>
      <c r="E1980" t="str">
        <f t="shared" si="151"/>
        <v/>
      </c>
      <c r="F1980" t="str">
        <f t="shared" si="152"/>
        <v/>
      </c>
      <c r="G1980" t="str">
        <f t="shared" si="153"/>
        <v/>
      </c>
      <c r="H1980" t="str">
        <f t="shared" si="154"/>
        <v/>
      </c>
    </row>
    <row r="1981" spans="1:8">
      <c r="B1981" t="s">
        <v>879</v>
      </c>
      <c r="C1981" t="s">
        <v>1986</v>
      </c>
      <c r="D1981" t="str">
        <f t="shared" si="150"/>
        <v/>
      </c>
      <c r="E1981" t="str">
        <f t="shared" si="151"/>
        <v/>
      </c>
      <c r="F1981" t="str">
        <f t="shared" si="152"/>
        <v/>
      </c>
      <c r="G1981" t="str">
        <f t="shared" si="153"/>
        <v/>
      </c>
      <c r="H1981" t="str">
        <f t="shared" si="154"/>
        <v/>
      </c>
    </row>
    <row r="1982" spans="1:8">
      <c r="C1982" t="s">
        <v>954</v>
      </c>
      <c r="D1982" t="str">
        <f t="shared" si="150"/>
        <v/>
      </c>
      <c r="E1982" t="str">
        <f t="shared" si="151"/>
        <v/>
      </c>
      <c r="F1982" t="str">
        <f t="shared" si="152"/>
        <v/>
      </c>
      <c r="G1982" t="str">
        <f t="shared" si="153"/>
        <v/>
      </c>
      <c r="H1982" t="str">
        <f t="shared" si="154"/>
        <v/>
      </c>
    </row>
    <row r="1983" spans="1:8">
      <c r="D1983" t="str">
        <f t="shared" si="150"/>
        <v/>
      </c>
      <c r="E1983" t="str">
        <f t="shared" si="151"/>
        <v/>
      </c>
      <c r="F1983" t="str">
        <f t="shared" si="152"/>
        <v/>
      </c>
      <c r="G1983" t="str">
        <f t="shared" si="153"/>
        <v/>
      </c>
      <c r="H1983" t="str">
        <f t="shared" si="154"/>
        <v/>
      </c>
    </row>
    <row r="1984" spans="1:8">
      <c r="D1984" t="str">
        <f t="shared" si="150"/>
        <v/>
      </c>
      <c r="E1984" t="str">
        <f t="shared" si="151"/>
        <v/>
      </c>
      <c r="F1984" t="str">
        <f t="shared" si="152"/>
        <v/>
      </c>
      <c r="G1984" t="str">
        <f t="shared" si="153"/>
        <v/>
      </c>
      <c r="H1984" t="str">
        <f t="shared" si="154"/>
        <v/>
      </c>
    </row>
    <row r="1985" spans="1:8">
      <c r="D1985" t="str">
        <f t="shared" si="150"/>
        <v/>
      </c>
      <c r="E1985" t="str">
        <f t="shared" si="151"/>
        <v/>
      </c>
      <c r="F1985" t="str">
        <f t="shared" si="152"/>
        <v/>
      </c>
      <c r="G1985" t="str">
        <f t="shared" si="153"/>
        <v/>
      </c>
      <c r="H1985" t="str">
        <f t="shared" si="154"/>
        <v/>
      </c>
    </row>
    <row r="1986" spans="1:8">
      <c r="C1986" t="s">
        <v>86</v>
      </c>
      <c r="D1986" t="str">
        <f t="shared" si="150"/>
        <v/>
      </c>
      <c r="E1986" t="str">
        <f t="shared" si="151"/>
        <v/>
      </c>
      <c r="F1986" t="str">
        <f t="shared" si="152"/>
        <v/>
      </c>
      <c r="G1986" t="str">
        <f t="shared" si="153"/>
        <v/>
      </c>
      <c r="H1986" t="str">
        <f t="shared" si="154"/>
        <v/>
      </c>
    </row>
    <row r="1987" spans="1:8">
      <c r="A1987" t="s">
        <v>76</v>
      </c>
      <c r="B1987" t="s">
        <v>131</v>
      </c>
      <c r="C1987" t="s">
        <v>957</v>
      </c>
      <c r="D1987" t="str">
        <f t="shared" ref="D1987:D2050" si="155">IF(AND(A1987&lt;&gt;"",A1988&lt;&gt;"",A1989=""),"x","")</f>
        <v>x</v>
      </c>
      <c r="E1987" t="str">
        <f t="shared" ref="E1987:E2050" si="156">IF($D1987="x",A1987,"")</f>
        <v>New</v>
      </c>
      <c r="F1987" t="str">
        <f t="shared" ref="F1987:F2050" si="157">IF($D1987="x",A1988,"")</f>
        <v>Sealed</v>
      </c>
      <c r="G1987" t="str">
        <f t="shared" ref="G1987:G2050" si="158">IF($D1987="x",B1987,"")</f>
        <v>910033 Old Train Engine Shed</v>
      </c>
      <c r="H1987" t="str">
        <f t="shared" ref="H1987:H2050" si="159">IF($D1987="x",C1990,"")</f>
        <v>(EUR 280.00)</v>
      </c>
    </row>
    <row r="1988" spans="1:8">
      <c r="A1988" t="s">
        <v>77</v>
      </c>
      <c r="B1988" t="s">
        <v>133</v>
      </c>
      <c r="C1988" t="s">
        <v>1826</v>
      </c>
      <c r="D1988" t="str">
        <f t="shared" si="155"/>
        <v/>
      </c>
      <c r="E1988" t="str">
        <f t="shared" si="156"/>
        <v/>
      </c>
      <c r="F1988" t="str">
        <f t="shared" si="157"/>
        <v/>
      </c>
      <c r="G1988" t="str">
        <f t="shared" si="158"/>
        <v/>
      </c>
      <c r="H1988" t="str">
        <f t="shared" si="159"/>
        <v/>
      </c>
    </row>
    <row r="1989" spans="1:8">
      <c r="B1989" t="s">
        <v>956</v>
      </c>
      <c r="C1989" t="s">
        <v>1986</v>
      </c>
      <c r="D1989" t="str">
        <f t="shared" si="155"/>
        <v/>
      </c>
      <c r="E1989" t="str">
        <f t="shared" si="156"/>
        <v/>
      </c>
      <c r="F1989" t="str">
        <f t="shared" si="157"/>
        <v/>
      </c>
      <c r="G1989" t="str">
        <f t="shared" si="158"/>
        <v/>
      </c>
      <c r="H1989" t="str">
        <f t="shared" si="159"/>
        <v/>
      </c>
    </row>
    <row r="1990" spans="1:8">
      <c r="C1990" t="s">
        <v>954</v>
      </c>
      <c r="D1990" t="str">
        <f t="shared" si="155"/>
        <v/>
      </c>
      <c r="E1990" t="str">
        <f t="shared" si="156"/>
        <v/>
      </c>
      <c r="F1990" t="str">
        <f t="shared" si="157"/>
        <v/>
      </c>
      <c r="G1990" t="str">
        <f t="shared" si="158"/>
        <v/>
      </c>
      <c r="H1990" t="str">
        <f t="shared" si="159"/>
        <v/>
      </c>
    </row>
    <row r="1991" spans="1:8">
      <c r="D1991" t="str">
        <f t="shared" si="155"/>
        <v/>
      </c>
      <c r="E1991" t="str">
        <f t="shared" si="156"/>
        <v/>
      </c>
      <c r="F1991" t="str">
        <f t="shared" si="157"/>
        <v/>
      </c>
      <c r="G1991" t="str">
        <f t="shared" si="158"/>
        <v/>
      </c>
      <c r="H1991" t="str">
        <f t="shared" si="159"/>
        <v/>
      </c>
    </row>
    <row r="1992" spans="1:8">
      <c r="D1992" t="str">
        <f t="shared" si="155"/>
        <v/>
      </c>
      <c r="E1992" t="str">
        <f t="shared" si="156"/>
        <v/>
      </c>
      <c r="F1992" t="str">
        <f t="shared" si="157"/>
        <v/>
      </c>
      <c r="G1992" t="str">
        <f t="shared" si="158"/>
        <v/>
      </c>
      <c r="H1992" t="str">
        <f t="shared" si="159"/>
        <v/>
      </c>
    </row>
    <row r="1993" spans="1:8">
      <c r="D1993" t="str">
        <f t="shared" si="155"/>
        <v/>
      </c>
      <c r="E1993" t="str">
        <f t="shared" si="156"/>
        <v/>
      </c>
      <c r="F1993" t="str">
        <f t="shared" si="157"/>
        <v/>
      </c>
      <c r="G1993" t="str">
        <f t="shared" si="158"/>
        <v/>
      </c>
      <c r="H1993" t="str">
        <f t="shared" si="159"/>
        <v/>
      </c>
    </row>
    <row r="1994" spans="1:8">
      <c r="C1994" t="s">
        <v>86</v>
      </c>
      <c r="D1994" t="str">
        <f t="shared" si="155"/>
        <v/>
      </c>
      <c r="E1994" t="str">
        <f t="shared" si="156"/>
        <v/>
      </c>
      <c r="F1994" t="str">
        <f t="shared" si="157"/>
        <v/>
      </c>
      <c r="G1994" t="str">
        <f t="shared" si="158"/>
        <v/>
      </c>
      <c r="H1994" t="str">
        <f t="shared" si="159"/>
        <v/>
      </c>
    </row>
    <row r="1995" spans="1:8">
      <c r="A1995" t="s">
        <v>76</v>
      </c>
      <c r="B1995" t="s">
        <v>131</v>
      </c>
      <c r="C1995" t="s">
        <v>958</v>
      </c>
      <c r="D1995" t="str">
        <f t="shared" si="155"/>
        <v>x</v>
      </c>
      <c r="E1995" t="str">
        <f t="shared" si="156"/>
        <v>New</v>
      </c>
      <c r="F1995" t="str">
        <f t="shared" si="157"/>
        <v>Sealed</v>
      </c>
      <c r="G1995" t="str">
        <f t="shared" si="158"/>
        <v>910033 Old Train Engine Shed</v>
      </c>
      <c r="H1995" t="str">
        <f t="shared" si="159"/>
        <v>(EUR 280.00)</v>
      </c>
    </row>
    <row r="1996" spans="1:8">
      <c r="A1996" t="s">
        <v>77</v>
      </c>
      <c r="B1996" t="s">
        <v>133</v>
      </c>
      <c r="C1996" t="s">
        <v>1796</v>
      </c>
      <c r="D1996" t="str">
        <f t="shared" si="155"/>
        <v/>
      </c>
      <c r="E1996" t="str">
        <f t="shared" si="156"/>
        <v/>
      </c>
      <c r="F1996" t="str">
        <f t="shared" si="157"/>
        <v/>
      </c>
      <c r="G1996" t="str">
        <f t="shared" si="158"/>
        <v/>
      </c>
      <c r="H1996" t="str">
        <f t="shared" si="159"/>
        <v/>
      </c>
    </row>
    <row r="1997" spans="1:8">
      <c r="B1997" t="s">
        <v>632</v>
      </c>
      <c r="C1997" t="s">
        <v>1986</v>
      </c>
      <c r="D1997" t="str">
        <f t="shared" si="155"/>
        <v/>
      </c>
      <c r="E1997" t="str">
        <f t="shared" si="156"/>
        <v/>
      </c>
      <c r="F1997" t="str">
        <f t="shared" si="157"/>
        <v/>
      </c>
      <c r="G1997" t="str">
        <f t="shared" si="158"/>
        <v/>
      </c>
      <c r="H1997" t="str">
        <f t="shared" si="159"/>
        <v/>
      </c>
    </row>
    <row r="1998" spans="1:8">
      <c r="C1998" t="s">
        <v>954</v>
      </c>
      <c r="D1998" t="str">
        <f t="shared" si="155"/>
        <v/>
      </c>
      <c r="E1998" t="str">
        <f t="shared" si="156"/>
        <v/>
      </c>
      <c r="F1998" t="str">
        <f t="shared" si="157"/>
        <v/>
      </c>
      <c r="G1998" t="str">
        <f t="shared" si="158"/>
        <v/>
      </c>
      <c r="H1998" t="str">
        <f t="shared" si="159"/>
        <v/>
      </c>
    </row>
    <row r="1999" spans="1:8">
      <c r="D1999" t="str">
        <f t="shared" si="155"/>
        <v/>
      </c>
      <c r="E1999" t="str">
        <f t="shared" si="156"/>
        <v/>
      </c>
      <c r="F1999" t="str">
        <f t="shared" si="157"/>
        <v/>
      </c>
      <c r="G1999" t="str">
        <f t="shared" si="158"/>
        <v/>
      </c>
      <c r="H1999" t="str">
        <f t="shared" si="159"/>
        <v/>
      </c>
    </row>
    <row r="2000" spans="1:8">
      <c r="D2000" t="str">
        <f t="shared" si="155"/>
        <v/>
      </c>
      <c r="E2000" t="str">
        <f t="shared" si="156"/>
        <v/>
      </c>
      <c r="F2000" t="str">
        <f t="shared" si="157"/>
        <v/>
      </c>
      <c r="G2000" t="str">
        <f t="shared" si="158"/>
        <v/>
      </c>
      <c r="H2000" t="str">
        <f t="shared" si="159"/>
        <v/>
      </c>
    </row>
    <row r="2001" spans="1:8">
      <c r="D2001" t="str">
        <f t="shared" si="155"/>
        <v/>
      </c>
      <c r="E2001" t="str">
        <f t="shared" si="156"/>
        <v/>
      </c>
      <c r="F2001" t="str">
        <f t="shared" si="157"/>
        <v/>
      </c>
      <c r="G2001" t="str">
        <f t="shared" si="158"/>
        <v/>
      </c>
      <c r="H2001" t="str">
        <f t="shared" si="159"/>
        <v/>
      </c>
    </row>
    <row r="2002" spans="1:8">
      <c r="C2002" t="s">
        <v>86</v>
      </c>
      <c r="D2002" t="str">
        <f t="shared" si="155"/>
        <v/>
      </c>
      <c r="E2002" t="str">
        <f t="shared" si="156"/>
        <v/>
      </c>
      <c r="F2002" t="str">
        <f t="shared" si="157"/>
        <v/>
      </c>
      <c r="G2002" t="str">
        <f t="shared" si="158"/>
        <v/>
      </c>
      <c r="H2002" t="str">
        <f t="shared" si="159"/>
        <v/>
      </c>
    </row>
    <row r="2003" spans="1:8">
      <c r="A2003" t="s">
        <v>76</v>
      </c>
      <c r="B2003" t="s">
        <v>131</v>
      </c>
      <c r="C2003" t="s">
        <v>960</v>
      </c>
      <c r="D2003" t="str">
        <f t="shared" si="155"/>
        <v>x</v>
      </c>
      <c r="E2003" t="str">
        <f t="shared" si="156"/>
        <v>New</v>
      </c>
      <c r="F2003" t="str">
        <f t="shared" si="157"/>
        <v>Sealed</v>
      </c>
      <c r="G2003" t="str">
        <f t="shared" si="158"/>
        <v>910033 Old Train Engine Shed</v>
      </c>
      <c r="H2003" t="str">
        <f t="shared" si="159"/>
        <v>(EUR 280.00)</v>
      </c>
    </row>
    <row r="2004" spans="1:8">
      <c r="A2004" t="s">
        <v>77</v>
      </c>
      <c r="B2004" t="s">
        <v>959</v>
      </c>
      <c r="C2004" t="s">
        <v>1796</v>
      </c>
      <c r="D2004" t="str">
        <f t="shared" si="155"/>
        <v/>
      </c>
      <c r="E2004" t="str">
        <f t="shared" si="156"/>
        <v/>
      </c>
      <c r="F2004" t="str">
        <f t="shared" si="157"/>
        <v/>
      </c>
      <c r="G2004" t="str">
        <f t="shared" si="158"/>
        <v/>
      </c>
      <c r="H2004" t="str">
        <f t="shared" si="159"/>
        <v/>
      </c>
    </row>
    <row r="2005" spans="1:8">
      <c r="B2005" t="s">
        <v>133</v>
      </c>
      <c r="C2005" t="s">
        <v>1986</v>
      </c>
      <c r="D2005" t="str">
        <f t="shared" si="155"/>
        <v/>
      </c>
      <c r="E2005" t="str">
        <f t="shared" si="156"/>
        <v/>
      </c>
      <c r="F2005" t="str">
        <f t="shared" si="157"/>
        <v/>
      </c>
      <c r="G2005" t="str">
        <f t="shared" si="158"/>
        <v/>
      </c>
      <c r="H2005" t="str">
        <f t="shared" si="159"/>
        <v/>
      </c>
    </row>
    <row r="2006" spans="1:8">
      <c r="B2006" t="s">
        <v>373</v>
      </c>
      <c r="C2006" t="s">
        <v>954</v>
      </c>
      <c r="D2006" t="str">
        <f t="shared" si="155"/>
        <v/>
      </c>
      <c r="E2006" t="str">
        <f t="shared" si="156"/>
        <v/>
      </c>
      <c r="F2006" t="str">
        <f t="shared" si="157"/>
        <v/>
      </c>
      <c r="G2006" t="str">
        <f t="shared" si="158"/>
        <v/>
      </c>
      <c r="H2006" t="str">
        <f t="shared" si="159"/>
        <v/>
      </c>
    </row>
    <row r="2007" spans="1:8">
      <c r="D2007" t="str">
        <f t="shared" si="155"/>
        <v/>
      </c>
      <c r="E2007" t="str">
        <f t="shared" si="156"/>
        <v/>
      </c>
      <c r="F2007" t="str">
        <f t="shared" si="157"/>
        <v/>
      </c>
      <c r="G2007" t="str">
        <f t="shared" si="158"/>
        <v/>
      </c>
      <c r="H2007" t="str">
        <f t="shared" si="159"/>
        <v/>
      </c>
    </row>
    <row r="2008" spans="1:8">
      <c r="D2008" t="str">
        <f t="shared" si="155"/>
        <v/>
      </c>
      <c r="E2008" t="str">
        <f t="shared" si="156"/>
        <v/>
      </c>
      <c r="F2008" t="str">
        <f t="shared" si="157"/>
        <v/>
      </c>
      <c r="G2008" t="str">
        <f t="shared" si="158"/>
        <v/>
      </c>
      <c r="H2008" t="str">
        <f t="shared" si="159"/>
        <v/>
      </c>
    </row>
    <row r="2009" spans="1:8">
      <c r="D2009" t="str">
        <f t="shared" si="155"/>
        <v/>
      </c>
      <c r="E2009" t="str">
        <f t="shared" si="156"/>
        <v/>
      </c>
      <c r="F2009" t="str">
        <f t="shared" si="157"/>
        <v/>
      </c>
      <c r="G2009" t="str">
        <f t="shared" si="158"/>
        <v/>
      </c>
      <c r="H2009" t="str">
        <f t="shared" si="159"/>
        <v/>
      </c>
    </row>
    <row r="2010" spans="1:8">
      <c r="C2010" t="s">
        <v>86</v>
      </c>
      <c r="D2010" t="str">
        <f t="shared" si="155"/>
        <v/>
      </c>
      <c r="E2010" t="str">
        <f t="shared" si="156"/>
        <v/>
      </c>
      <c r="F2010" t="str">
        <f t="shared" si="157"/>
        <v/>
      </c>
      <c r="G2010" t="str">
        <f t="shared" si="158"/>
        <v/>
      </c>
      <c r="H2010" t="str">
        <f t="shared" si="159"/>
        <v/>
      </c>
    </row>
    <row r="2011" spans="1:8">
      <c r="A2011" t="s">
        <v>76</v>
      </c>
      <c r="B2011" t="s">
        <v>131</v>
      </c>
      <c r="C2011" t="s">
        <v>962</v>
      </c>
      <c r="D2011" t="str">
        <f t="shared" si="155"/>
        <v>x</v>
      </c>
      <c r="E2011" t="str">
        <f t="shared" si="156"/>
        <v>New</v>
      </c>
      <c r="F2011" t="str">
        <f t="shared" si="157"/>
        <v>Sealed</v>
      </c>
      <c r="G2011" t="str">
        <f t="shared" si="158"/>
        <v>910033 Old Train Engine Shed</v>
      </c>
      <c r="H2011" t="str">
        <f t="shared" si="159"/>
        <v>(EUR 279.99)</v>
      </c>
    </row>
    <row r="2012" spans="1:8">
      <c r="A2012" t="s">
        <v>77</v>
      </c>
      <c r="B2012" t="s">
        <v>133</v>
      </c>
      <c r="C2012" t="s">
        <v>1796</v>
      </c>
      <c r="D2012" t="str">
        <f t="shared" si="155"/>
        <v/>
      </c>
      <c r="E2012" t="str">
        <f t="shared" si="156"/>
        <v/>
      </c>
      <c r="F2012" t="str">
        <f t="shared" si="157"/>
        <v/>
      </c>
      <c r="G2012" t="str">
        <f t="shared" si="158"/>
        <v/>
      </c>
      <c r="H2012" t="str">
        <f t="shared" si="159"/>
        <v/>
      </c>
    </row>
    <row r="2013" spans="1:8">
      <c r="B2013" t="s">
        <v>961</v>
      </c>
      <c r="C2013" t="s">
        <v>1987</v>
      </c>
      <c r="D2013" t="str">
        <f t="shared" si="155"/>
        <v/>
      </c>
      <c r="E2013" t="str">
        <f t="shared" si="156"/>
        <v/>
      </c>
      <c r="F2013" t="str">
        <f t="shared" si="157"/>
        <v/>
      </c>
      <c r="G2013" t="str">
        <f t="shared" si="158"/>
        <v/>
      </c>
      <c r="H2013" t="str">
        <f t="shared" si="159"/>
        <v/>
      </c>
    </row>
    <row r="2014" spans="1:8">
      <c r="C2014" t="s">
        <v>964</v>
      </c>
      <c r="D2014" t="str">
        <f t="shared" si="155"/>
        <v/>
      </c>
      <c r="E2014" t="str">
        <f t="shared" si="156"/>
        <v/>
      </c>
      <c r="F2014" t="str">
        <f t="shared" si="157"/>
        <v/>
      </c>
      <c r="G2014" t="str">
        <f t="shared" si="158"/>
        <v/>
      </c>
      <c r="H2014" t="str">
        <f t="shared" si="159"/>
        <v/>
      </c>
    </row>
    <row r="2015" spans="1:8">
      <c r="D2015" t="str">
        <f t="shared" si="155"/>
        <v/>
      </c>
      <c r="E2015" t="str">
        <f t="shared" si="156"/>
        <v/>
      </c>
      <c r="F2015" t="str">
        <f t="shared" si="157"/>
        <v/>
      </c>
      <c r="G2015" t="str">
        <f t="shared" si="158"/>
        <v/>
      </c>
      <c r="H2015" t="str">
        <f t="shared" si="159"/>
        <v/>
      </c>
    </row>
    <row r="2016" spans="1:8">
      <c r="D2016" t="str">
        <f t="shared" si="155"/>
        <v/>
      </c>
      <c r="E2016" t="str">
        <f t="shared" si="156"/>
        <v/>
      </c>
      <c r="F2016" t="str">
        <f t="shared" si="157"/>
        <v/>
      </c>
      <c r="G2016" t="str">
        <f t="shared" si="158"/>
        <v/>
      </c>
      <c r="H2016" t="str">
        <f t="shared" si="159"/>
        <v/>
      </c>
    </row>
    <row r="2017" spans="1:8">
      <c r="D2017" t="str">
        <f t="shared" si="155"/>
        <v/>
      </c>
      <c r="E2017" t="str">
        <f t="shared" si="156"/>
        <v/>
      </c>
      <c r="F2017" t="str">
        <f t="shared" si="157"/>
        <v/>
      </c>
      <c r="G2017" t="str">
        <f t="shared" si="158"/>
        <v/>
      </c>
      <c r="H2017" t="str">
        <f t="shared" si="159"/>
        <v/>
      </c>
    </row>
    <row r="2018" spans="1:8">
      <c r="C2018" t="s">
        <v>86</v>
      </c>
      <c r="D2018" t="str">
        <f t="shared" si="155"/>
        <v/>
      </c>
      <c r="E2018" t="str">
        <f t="shared" si="156"/>
        <v/>
      </c>
      <c r="F2018" t="str">
        <f t="shared" si="157"/>
        <v/>
      </c>
      <c r="G2018" t="str">
        <f t="shared" si="158"/>
        <v/>
      </c>
      <c r="H2018" t="str">
        <f t="shared" si="159"/>
        <v/>
      </c>
    </row>
    <row r="2019" spans="1:8">
      <c r="A2019" t="s">
        <v>76</v>
      </c>
      <c r="B2019" t="s">
        <v>131</v>
      </c>
      <c r="C2019" t="s">
        <v>966</v>
      </c>
      <c r="D2019" t="str">
        <f t="shared" si="155"/>
        <v>x</v>
      </c>
      <c r="E2019" t="str">
        <f t="shared" si="156"/>
        <v>New</v>
      </c>
      <c r="F2019" t="str">
        <f t="shared" si="157"/>
        <v>Sealed</v>
      </c>
      <c r="G2019" t="str">
        <f t="shared" si="158"/>
        <v>910033 Old Train Engine Shed</v>
      </c>
      <c r="H2019" t="str">
        <f t="shared" si="159"/>
        <v>(CZK 6,800.00)</v>
      </c>
    </row>
    <row r="2020" spans="1:8">
      <c r="A2020" t="s">
        <v>77</v>
      </c>
      <c r="B2020" t="s">
        <v>965</v>
      </c>
      <c r="C2020" t="s">
        <v>1796</v>
      </c>
      <c r="D2020" t="str">
        <f t="shared" si="155"/>
        <v/>
      </c>
      <c r="E2020" t="str">
        <f t="shared" si="156"/>
        <v/>
      </c>
      <c r="F2020" t="str">
        <f t="shared" si="157"/>
        <v/>
      </c>
      <c r="G2020" t="str">
        <f t="shared" si="158"/>
        <v/>
      </c>
      <c r="H2020" t="str">
        <f t="shared" si="159"/>
        <v/>
      </c>
    </row>
    <row r="2021" spans="1:8">
      <c r="B2021" t="s">
        <v>133</v>
      </c>
      <c r="C2021" t="s">
        <v>1988</v>
      </c>
      <c r="D2021" t="str">
        <f t="shared" si="155"/>
        <v/>
      </c>
      <c r="E2021" t="str">
        <f t="shared" si="156"/>
        <v/>
      </c>
      <c r="F2021" t="str">
        <f t="shared" si="157"/>
        <v/>
      </c>
      <c r="G2021" t="str">
        <f t="shared" si="158"/>
        <v/>
      </c>
      <c r="H2021" t="str">
        <f t="shared" si="159"/>
        <v/>
      </c>
    </row>
    <row r="2022" spans="1:8">
      <c r="B2022" t="s">
        <v>901</v>
      </c>
      <c r="C2022" t="s">
        <v>968</v>
      </c>
      <c r="D2022" t="str">
        <f t="shared" si="155"/>
        <v/>
      </c>
      <c r="E2022" t="str">
        <f t="shared" si="156"/>
        <v/>
      </c>
      <c r="F2022" t="str">
        <f t="shared" si="157"/>
        <v/>
      </c>
      <c r="G2022" t="str">
        <f t="shared" si="158"/>
        <v/>
      </c>
      <c r="H2022" t="str">
        <f t="shared" si="159"/>
        <v/>
      </c>
    </row>
    <row r="2023" spans="1:8">
      <c r="D2023" t="str">
        <f t="shared" si="155"/>
        <v/>
      </c>
      <c r="E2023" t="str">
        <f t="shared" si="156"/>
        <v/>
      </c>
      <c r="F2023" t="str">
        <f t="shared" si="157"/>
        <v/>
      </c>
      <c r="G2023" t="str">
        <f t="shared" si="158"/>
        <v/>
      </c>
      <c r="H2023" t="str">
        <f t="shared" si="159"/>
        <v/>
      </c>
    </row>
    <row r="2024" spans="1:8">
      <c r="D2024" t="str">
        <f t="shared" si="155"/>
        <v/>
      </c>
      <c r="E2024" t="str">
        <f t="shared" si="156"/>
        <v/>
      </c>
      <c r="F2024" t="str">
        <f t="shared" si="157"/>
        <v/>
      </c>
      <c r="G2024" t="str">
        <f t="shared" si="158"/>
        <v/>
      </c>
      <c r="H2024" t="str">
        <f t="shared" si="159"/>
        <v/>
      </c>
    </row>
    <row r="2025" spans="1:8">
      <c r="D2025" t="str">
        <f t="shared" si="155"/>
        <v/>
      </c>
      <c r="E2025" t="str">
        <f t="shared" si="156"/>
        <v/>
      </c>
      <c r="F2025" t="str">
        <f t="shared" si="157"/>
        <v/>
      </c>
      <c r="G2025" t="str">
        <f t="shared" si="158"/>
        <v/>
      </c>
      <c r="H2025" t="str">
        <f t="shared" si="159"/>
        <v/>
      </c>
    </row>
    <row r="2026" spans="1:8">
      <c r="C2026" t="s">
        <v>86</v>
      </c>
      <c r="D2026" t="str">
        <f t="shared" si="155"/>
        <v/>
      </c>
      <c r="E2026" t="str">
        <f t="shared" si="156"/>
        <v/>
      </c>
      <c r="F2026" t="str">
        <f t="shared" si="157"/>
        <v/>
      </c>
      <c r="G2026" t="str">
        <f t="shared" si="158"/>
        <v/>
      </c>
      <c r="H2026" t="str">
        <f t="shared" si="159"/>
        <v/>
      </c>
    </row>
    <row r="2027" spans="1:8">
      <c r="A2027" t="s">
        <v>76</v>
      </c>
      <c r="B2027" t="s">
        <v>131</v>
      </c>
      <c r="C2027" t="s">
        <v>969</v>
      </c>
      <c r="D2027" t="str">
        <f t="shared" si="155"/>
        <v>x</v>
      </c>
      <c r="E2027" t="str">
        <f t="shared" si="156"/>
        <v>New</v>
      </c>
      <c r="F2027" t="str">
        <f t="shared" si="157"/>
        <v>Sealed</v>
      </c>
      <c r="G2027" t="str">
        <f t="shared" si="158"/>
        <v>910033 Old Train Engine Shed</v>
      </c>
      <c r="H2027" t="str">
        <f t="shared" si="159"/>
        <v>(US $325.00)</v>
      </c>
    </row>
    <row r="2028" spans="1:8">
      <c r="A2028" t="s">
        <v>77</v>
      </c>
      <c r="B2028" t="s">
        <v>133</v>
      </c>
      <c r="C2028" t="s">
        <v>1796</v>
      </c>
      <c r="D2028" t="str">
        <f t="shared" si="155"/>
        <v/>
      </c>
      <c r="E2028" t="str">
        <f t="shared" si="156"/>
        <v/>
      </c>
      <c r="F2028" t="str">
        <f t="shared" si="157"/>
        <v/>
      </c>
      <c r="G2028" t="str">
        <f t="shared" si="158"/>
        <v/>
      </c>
      <c r="H2028" t="str">
        <f t="shared" si="159"/>
        <v/>
      </c>
    </row>
    <row r="2029" spans="1:8">
      <c r="B2029" t="s">
        <v>141</v>
      </c>
      <c r="C2029" t="s">
        <v>1989</v>
      </c>
      <c r="D2029" t="str">
        <f t="shared" si="155"/>
        <v/>
      </c>
      <c r="E2029" t="str">
        <f t="shared" si="156"/>
        <v/>
      </c>
      <c r="F2029" t="str">
        <f t="shared" si="157"/>
        <v/>
      </c>
      <c r="G2029" t="str">
        <f t="shared" si="158"/>
        <v/>
      </c>
      <c r="H2029" t="str">
        <f t="shared" si="159"/>
        <v/>
      </c>
    </row>
    <row r="2030" spans="1:8">
      <c r="C2030" t="s">
        <v>971</v>
      </c>
      <c r="D2030" t="str">
        <f t="shared" si="155"/>
        <v/>
      </c>
      <c r="E2030" t="str">
        <f t="shared" si="156"/>
        <v/>
      </c>
      <c r="F2030" t="str">
        <f t="shared" si="157"/>
        <v/>
      </c>
      <c r="G2030" t="str">
        <f t="shared" si="158"/>
        <v/>
      </c>
      <c r="H2030" t="str">
        <f t="shared" si="159"/>
        <v/>
      </c>
    </row>
    <row r="2031" spans="1:8">
      <c r="D2031" t="str">
        <f t="shared" si="155"/>
        <v/>
      </c>
      <c r="E2031" t="str">
        <f t="shared" si="156"/>
        <v/>
      </c>
      <c r="F2031" t="str">
        <f t="shared" si="157"/>
        <v/>
      </c>
      <c r="G2031" t="str">
        <f t="shared" si="158"/>
        <v/>
      </c>
      <c r="H2031" t="str">
        <f t="shared" si="159"/>
        <v/>
      </c>
    </row>
    <row r="2032" spans="1:8">
      <c r="D2032" t="str">
        <f t="shared" si="155"/>
        <v/>
      </c>
      <c r="E2032" t="str">
        <f t="shared" si="156"/>
        <v/>
      </c>
      <c r="F2032" t="str">
        <f t="shared" si="157"/>
        <v/>
      </c>
      <c r="G2032" t="str">
        <f t="shared" si="158"/>
        <v/>
      </c>
      <c r="H2032" t="str">
        <f t="shared" si="159"/>
        <v/>
      </c>
    </row>
    <row r="2033" spans="1:8">
      <c r="D2033" t="str">
        <f t="shared" si="155"/>
        <v/>
      </c>
      <c r="E2033" t="str">
        <f t="shared" si="156"/>
        <v/>
      </c>
      <c r="F2033" t="str">
        <f t="shared" si="157"/>
        <v/>
      </c>
      <c r="G2033" t="str">
        <f t="shared" si="158"/>
        <v/>
      </c>
      <c r="H2033" t="str">
        <f t="shared" si="159"/>
        <v/>
      </c>
    </row>
    <row r="2034" spans="1:8">
      <c r="C2034" t="s">
        <v>86</v>
      </c>
      <c r="D2034" t="str">
        <f t="shared" si="155"/>
        <v/>
      </c>
      <c r="E2034" t="str">
        <f t="shared" si="156"/>
        <v/>
      </c>
      <c r="F2034" t="str">
        <f t="shared" si="157"/>
        <v/>
      </c>
      <c r="G2034" t="str">
        <f t="shared" si="158"/>
        <v/>
      </c>
      <c r="H2034" t="str">
        <f t="shared" si="159"/>
        <v/>
      </c>
    </row>
    <row r="2035" spans="1:8">
      <c r="A2035" t="s">
        <v>76</v>
      </c>
      <c r="B2035" t="s">
        <v>131</v>
      </c>
      <c r="C2035" t="s">
        <v>973</v>
      </c>
      <c r="D2035" t="str">
        <f t="shared" si="155"/>
        <v>x</v>
      </c>
      <c r="E2035" t="str">
        <f t="shared" si="156"/>
        <v>New</v>
      </c>
      <c r="F2035" t="str">
        <f t="shared" si="157"/>
        <v>Complete</v>
      </c>
      <c r="G2035" t="str">
        <f t="shared" si="158"/>
        <v>910033 Old Train Engine Shed</v>
      </c>
      <c r="H2035" t="str">
        <f t="shared" si="159"/>
        <v>(US $325.00)</v>
      </c>
    </row>
    <row r="2036" spans="1:8">
      <c r="A2036" t="s">
        <v>87</v>
      </c>
      <c r="B2036" t="s">
        <v>972</v>
      </c>
      <c r="C2036" t="s">
        <v>1796</v>
      </c>
      <c r="D2036" t="str">
        <f t="shared" si="155"/>
        <v/>
      </c>
      <c r="E2036" t="str">
        <f t="shared" si="156"/>
        <v/>
      </c>
      <c r="F2036" t="str">
        <f t="shared" si="157"/>
        <v/>
      </c>
      <c r="G2036" t="str">
        <f t="shared" si="158"/>
        <v/>
      </c>
      <c r="H2036" t="str">
        <f t="shared" si="159"/>
        <v/>
      </c>
    </row>
    <row r="2037" spans="1:8">
      <c r="B2037" t="s">
        <v>133</v>
      </c>
      <c r="C2037" t="s">
        <v>1989</v>
      </c>
      <c r="D2037" t="str">
        <f t="shared" si="155"/>
        <v/>
      </c>
      <c r="E2037" t="str">
        <f t="shared" si="156"/>
        <v/>
      </c>
      <c r="F2037" t="str">
        <f t="shared" si="157"/>
        <v/>
      </c>
      <c r="G2037" t="str">
        <f t="shared" si="158"/>
        <v/>
      </c>
      <c r="H2037" t="str">
        <f t="shared" si="159"/>
        <v/>
      </c>
    </row>
    <row r="2038" spans="1:8">
      <c r="B2038" t="s">
        <v>141</v>
      </c>
      <c r="C2038" t="s">
        <v>971</v>
      </c>
      <c r="D2038" t="str">
        <f t="shared" si="155"/>
        <v/>
      </c>
      <c r="E2038" t="str">
        <f t="shared" si="156"/>
        <v/>
      </c>
      <c r="F2038" t="str">
        <f t="shared" si="157"/>
        <v/>
      </c>
      <c r="G2038" t="str">
        <f t="shared" si="158"/>
        <v/>
      </c>
      <c r="H2038" t="str">
        <f t="shared" si="159"/>
        <v/>
      </c>
    </row>
    <row r="2039" spans="1:8">
      <c r="D2039" t="str">
        <f t="shared" si="155"/>
        <v/>
      </c>
      <c r="E2039" t="str">
        <f t="shared" si="156"/>
        <v/>
      </c>
      <c r="F2039" t="str">
        <f t="shared" si="157"/>
        <v/>
      </c>
      <c r="G2039" t="str">
        <f t="shared" si="158"/>
        <v/>
      </c>
      <c r="H2039" t="str">
        <f t="shared" si="159"/>
        <v/>
      </c>
    </row>
    <row r="2040" spans="1:8">
      <c r="D2040" t="str">
        <f t="shared" si="155"/>
        <v/>
      </c>
      <c r="E2040" t="str">
        <f t="shared" si="156"/>
        <v/>
      </c>
      <c r="F2040" t="str">
        <f t="shared" si="157"/>
        <v/>
      </c>
      <c r="G2040" t="str">
        <f t="shared" si="158"/>
        <v/>
      </c>
      <c r="H2040" t="str">
        <f t="shared" si="159"/>
        <v/>
      </c>
    </row>
    <row r="2041" spans="1:8">
      <c r="D2041" t="str">
        <f t="shared" si="155"/>
        <v/>
      </c>
      <c r="E2041" t="str">
        <f t="shared" si="156"/>
        <v/>
      </c>
      <c r="F2041" t="str">
        <f t="shared" si="157"/>
        <v/>
      </c>
      <c r="G2041" t="str">
        <f t="shared" si="158"/>
        <v/>
      </c>
      <c r="H2041" t="str">
        <f t="shared" si="159"/>
        <v/>
      </c>
    </row>
    <row r="2042" spans="1:8">
      <c r="C2042" t="s">
        <v>86</v>
      </c>
      <c r="D2042" t="str">
        <f t="shared" si="155"/>
        <v/>
      </c>
      <c r="E2042" t="str">
        <f t="shared" si="156"/>
        <v/>
      </c>
      <c r="F2042" t="str">
        <f t="shared" si="157"/>
        <v/>
      </c>
      <c r="G2042" t="str">
        <f t="shared" si="158"/>
        <v/>
      </c>
      <c r="H2042" t="str">
        <f t="shared" si="159"/>
        <v/>
      </c>
    </row>
    <row r="2043" spans="1:8">
      <c r="A2043" t="s">
        <v>76</v>
      </c>
      <c r="B2043" t="s">
        <v>131</v>
      </c>
      <c r="C2043" t="s">
        <v>975</v>
      </c>
      <c r="D2043" t="str">
        <f t="shared" si="155"/>
        <v>x</v>
      </c>
      <c r="E2043" t="str">
        <f t="shared" si="156"/>
        <v>New</v>
      </c>
      <c r="F2043" t="str">
        <f t="shared" si="157"/>
        <v>Sealed</v>
      </c>
      <c r="G2043" t="str">
        <f t="shared" si="158"/>
        <v>910033 Old Train Engine Shed</v>
      </c>
      <c r="H2043" t="str">
        <f t="shared" si="159"/>
        <v>(US $325.00)</v>
      </c>
    </row>
    <row r="2044" spans="1:8">
      <c r="A2044" t="s">
        <v>77</v>
      </c>
      <c r="B2044" t="s">
        <v>974</v>
      </c>
      <c r="C2044" t="s">
        <v>1796</v>
      </c>
      <c r="D2044" t="str">
        <f t="shared" si="155"/>
        <v/>
      </c>
      <c r="E2044" t="str">
        <f t="shared" si="156"/>
        <v/>
      </c>
      <c r="F2044" t="str">
        <f t="shared" si="157"/>
        <v/>
      </c>
      <c r="G2044" t="str">
        <f t="shared" si="158"/>
        <v/>
      </c>
      <c r="H2044" t="str">
        <f t="shared" si="159"/>
        <v/>
      </c>
    </row>
    <row r="2045" spans="1:8">
      <c r="B2045" t="s">
        <v>133</v>
      </c>
      <c r="C2045" t="s">
        <v>1989</v>
      </c>
      <c r="D2045" t="str">
        <f t="shared" si="155"/>
        <v/>
      </c>
      <c r="E2045" t="str">
        <f t="shared" si="156"/>
        <v/>
      </c>
      <c r="F2045" t="str">
        <f t="shared" si="157"/>
        <v/>
      </c>
      <c r="G2045" t="str">
        <f t="shared" si="158"/>
        <v/>
      </c>
      <c r="H2045" t="str">
        <f t="shared" si="159"/>
        <v/>
      </c>
    </row>
    <row r="2046" spans="1:8">
      <c r="B2046" t="s">
        <v>141</v>
      </c>
      <c r="C2046" t="s">
        <v>971</v>
      </c>
      <c r="D2046" t="str">
        <f t="shared" si="155"/>
        <v/>
      </c>
      <c r="E2046" t="str">
        <f t="shared" si="156"/>
        <v/>
      </c>
      <c r="F2046" t="str">
        <f t="shared" si="157"/>
        <v/>
      </c>
      <c r="G2046" t="str">
        <f t="shared" si="158"/>
        <v/>
      </c>
      <c r="H2046" t="str">
        <f t="shared" si="159"/>
        <v/>
      </c>
    </row>
    <row r="2047" spans="1:8">
      <c r="D2047" t="str">
        <f t="shared" si="155"/>
        <v/>
      </c>
      <c r="E2047" t="str">
        <f t="shared" si="156"/>
        <v/>
      </c>
      <c r="F2047" t="str">
        <f t="shared" si="157"/>
        <v/>
      </c>
      <c r="G2047" t="str">
        <f t="shared" si="158"/>
        <v/>
      </c>
      <c r="H2047" t="str">
        <f t="shared" si="159"/>
        <v/>
      </c>
    </row>
    <row r="2048" spans="1:8">
      <c r="D2048" t="str">
        <f t="shared" si="155"/>
        <v/>
      </c>
      <c r="E2048" t="str">
        <f t="shared" si="156"/>
        <v/>
      </c>
      <c r="F2048" t="str">
        <f t="shared" si="157"/>
        <v/>
      </c>
      <c r="G2048" t="str">
        <f t="shared" si="158"/>
        <v/>
      </c>
      <c r="H2048" t="str">
        <f t="shared" si="159"/>
        <v/>
      </c>
    </row>
    <row r="2049" spans="1:8">
      <c r="D2049" t="str">
        <f t="shared" si="155"/>
        <v/>
      </c>
      <c r="E2049" t="str">
        <f t="shared" si="156"/>
        <v/>
      </c>
      <c r="F2049" t="str">
        <f t="shared" si="157"/>
        <v/>
      </c>
      <c r="G2049" t="str">
        <f t="shared" si="158"/>
        <v/>
      </c>
      <c r="H2049" t="str">
        <f t="shared" si="159"/>
        <v/>
      </c>
    </row>
    <row r="2050" spans="1:8">
      <c r="C2050" t="s">
        <v>86</v>
      </c>
      <c r="D2050" t="str">
        <f t="shared" si="155"/>
        <v/>
      </c>
      <c r="E2050" t="str">
        <f t="shared" si="156"/>
        <v/>
      </c>
      <c r="F2050" t="str">
        <f t="shared" si="157"/>
        <v/>
      </c>
      <c r="G2050" t="str">
        <f t="shared" si="158"/>
        <v/>
      </c>
      <c r="H2050" t="str">
        <f t="shared" si="159"/>
        <v/>
      </c>
    </row>
    <row r="2051" spans="1:8">
      <c r="A2051" t="s">
        <v>76</v>
      </c>
      <c r="B2051" t="s">
        <v>131</v>
      </c>
      <c r="C2051" t="s">
        <v>978</v>
      </c>
      <c r="D2051" t="str">
        <f t="shared" ref="D2051:D2114" si="160">IF(AND(A2051&lt;&gt;"",A2052&lt;&gt;"",A2053=""),"x","")</f>
        <v>x</v>
      </c>
      <c r="E2051" t="str">
        <f t="shared" ref="E2051:E2114" si="161">IF($D2051="x",A2051,"")</f>
        <v>New</v>
      </c>
      <c r="F2051" t="str">
        <f t="shared" ref="F2051:F2114" si="162">IF($D2051="x",A2052,"")</f>
        <v>Sealed</v>
      </c>
      <c r="G2051" t="str">
        <f t="shared" ref="G2051:G2114" si="163">IF($D2051="x",B2051,"")</f>
        <v>910033 Old Train Engine Shed</v>
      </c>
      <c r="H2051" t="str">
        <f t="shared" ref="H2051:H2114" si="164">IF($D2051="x",C2054,"")</f>
        <v>(US $324.99)</v>
      </c>
    </row>
    <row r="2052" spans="1:8">
      <c r="A2052" t="s">
        <v>77</v>
      </c>
      <c r="B2052" t="s">
        <v>976</v>
      </c>
      <c r="C2052" t="s">
        <v>1796</v>
      </c>
      <c r="D2052" t="str">
        <f t="shared" si="160"/>
        <v/>
      </c>
      <c r="E2052" t="str">
        <f t="shared" si="161"/>
        <v/>
      </c>
      <c r="F2052" t="str">
        <f t="shared" si="162"/>
        <v/>
      </c>
      <c r="G2052" t="str">
        <f t="shared" si="163"/>
        <v/>
      </c>
      <c r="H2052" t="str">
        <f t="shared" si="164"/>
        <v/>
      </c>
    </row>
    <row r="2053" spans="1:8">
      <c r="B2053" t="s">
        <v>133</v>
      </c>
      <c r="C2053" t="s">
        <v>1990</v>
      </c>
      <c r="D2053" t="str">
        <f t="shared" si="160"/>
        <v/>
      </c>
      <c r="E2053" t="str">
        <f t="shared" si="161"/>
        <v/>
      </c>
      <c r="F2053" t="str">
        <f t="shared" si="162"/>
        <v/>
      </c>
      <c r="G2053" t="str">
        <f t="shared" si="163"/>
        <v/>
      </c>
      <c r="H2053" t="str">
        <f t="shared" si="164"/>
        <v/>
      </c>
    </row>
    <row r="2054" spans="1:8">
      <c r="B2054" t="s">
        <v>977</v>
      </c>
      <c r="C2054" t="s">
        <v>980</v>
      </c>
      <c r="D2054" t="str">
        <f t="shared" si="160"/>
        <v/>
      </c>
      <c r="E2054" t="str">
        <f t="shared" si="161"/>
        <v/>
      </c>
      <c r="F2054" t="str">
        <f t="shared" si="162"/>
        <v/>
      </c>
      <c r="G2054" t="str">
        <f t="shared" si="163"/>
        <v/>
      </c>
      <c r="H2054" t="str">
        <f t="shared" si="164"/>
        <v/>
      </c>
    </row>
    <row r="2055" spans="1:8">
      <c r="D2055" t="str">
        <f t="shared" si="160"/>
        <v/>
      </c>
      <c r="E2055" t="str">
        <f t="shared" si="161"/>
        <v/>
      </c>
      <c r="F2055" t="str">
        <f t="shared" si="162"/>
        <v/>
      </c>
      <c r="G2055" t="str">
        <f t="shared" si="163"/>
        <v/>
      </c>
      <c r="H2055" t="str">
        <f t="shared" si="164"/>
        <v/>
      </c>
    </row>
    <row r="2056" spans="1:8">
      <c r="D2056" t="str">
        <f t="shared" si="160"/>
        <v/>
      </c>
      <c r="E2056" t="str">
        <f t="shared" si="161"/>
        <v/>
      </c>
      <c r="F2056" t="str">
        <f t="shared" si="162"/>
        <v/>
      </c>
      <c r="G2056" t="str">
        <f t="shared" si="163"/>
        <v/>
      </c>
      <c r="H2056" t="str">
        <f t="shared" si="164"/>
        <v/>
      </c>
    </row>
    <row r="2057" spans="1:8">
      <c r="D2057" t="str">
        <f t="shared" si="160"/>
        <v/>
      </c>
      <c r="E2057" t="str">
        <f t="shared" si="161"/>
        <v/>
      </c>
      <c r="F2057" t="str">
        <f t="shared" si="162"/>
        <v/>
      </c>
      <c r="G2057" t="str">
        <f t="shared" si="163"/>
        <v/>
      </c>
      <c r="H2057" t="str">
        <f t="shared" si="164"/>
        <v/>
      </c>
    </row>
    <row r="2058" spans="1:8">
      <c r="C2058" t="s">
        <v>86</v>
      </c>
      <c r="D2058" t="str">
        <f t="shared" si="160"/>
        <v/>
      </c>
      <c r="E2058" t="str">
        <f t="shared" si="161"/>
        <v/>
      </c>
      <c r="F2058" t="str">
        <f t="shared" si="162"/>
        <v/>
      </c>
      <c r="G2058" t="str">
        <f t="shared" si="163"/>
        <v/>
      </c>
      <c r="H2058" t="str">
        <f t="shared" si="164"/>
        <v/>
      </c>
    </row>
    <row r="2059" spans="1:8">
      <c r="A2059" t="s">
        <v>76</v>
      </c>
      <c r="B2059" t="s">
        <v>131</v>
      </c>
      <c r="C2059" t="s">
        <v>981</v>
      </c>
      <c r="D2059" t="str">
        <f t="shared" si="160"/>
        <v>x</v>
      </c>
      <c r="E2059" t="str">
        <f t="shared" si="161"/>
        <v>New</v>
      </c>
      <c r="F2059" t="str">
        <f t="shared" si="162"/>
        <v>Sealed</v>
      </c>
      <c r="G2059" t="str">
        <f t="shared" si="163"/>
        <v>910033 Old Train Engine Shed</v>
      </c>
      <c r="H2059" t="str">
        <f t="shared" si="164"/>
        <v>(EUR 279.00)</v>
      </c>
    </row>
    <row r="2060" spans="1:8">
      <c r="A2060" t="s">
        <v>77</v>
      </c>
      <c r="B2060" t="s">
        <v>133</v>
      </c>
      <c r="C2060" t="s">
        <v>1796</v>
      </c>
      <c r="D2060" t="str">
        <f t="shared" si="160"/>
        <v/>
      </c>
      <c r="E2060" t="str">
        <f t="shared" si="161"/>
        <v/>
      </c>
      <c r="F2060" t="str">
        <f t="shared" si="162"/>
        <v/>
      </c>
      <c r="G2060" t="str">
        <f t="shared" si="163"/>
        <v/>
      </c>
      <c r="H2060" t="str">
        <f t="shared" si="164"/>
        <v/>
      </c>
    </row>
    <row r="2061" spans="1:8">
      <c r="B2061" t="s">
        <v>422</v>
      </c>
      <c r="C2061" t="s">
        <v>1991</v>
      </c>
      <c r="D2061" t="str">
        <f t="shared" si="160"/>
        <v/>
      </c>
      <c r="E2061" t="str">
        <f t="shared" si="161"/>
        <v/>
      </c>
      <c r="F2061" t="str">
        <f t="shared" si="162"/>
        <v/>
      </c>
      <c r="G2061" t="str">
        <f t="shared" si="163"/>
        <v/>
      </c>
      <c r="H2061" t="str">
        <f t="shared" si="164"/>
        <v/>
      </c>
    </row>
    <row r="2062" spans="1:8">
      <c r="C2062" t="s">
        <v>983</v>
      </c>
      <c r="D2062" t="str">
        <f t="shared" si="160"/>
        <v/>
      </c>
      <c r="E2062" t="str">
        <f t="shared" si="161"/>
        <v/>
      </c>
      <c r="F2062" t="str">
        <f t="shared" si="162"/>
        <v/>
      </c>
      <c r="G2062" t="str">
        <f t="shared" si="163"/>
        <v/>
      </c>
      <c r="H2062" t="str">
        <f t="shared" si="164"/>
        <v/>
      </c>
    </row>
    <row r="2063" spans="1:8">
      <c r="D2063" t="str">
        <f t="shared" si="160"/>
        <v/>
      </c>
      <c r="E2063" t="str">
        <f t="shared" si="161"/>
        <v/>
      </c>
      <c r="F2063" t="str">
        <f t="shared" si="162"/>
        <v/>
      </c>
      <c r="G2063" t="str">
        <f t="shared" si="163"/>
        <v/>
      </c>
      <c r="H2063" t="str">
        <f t="shared" si="164"/>
        <v/>
      </c>
    </row>
    <row r="2064" spans="1:8">
      <c r="D2064" t="str">
        <f t="shared" si="160"/>
        <v/>
      </c>
      <c r="E2064" t="str">
        <f t="shared" si="161"/>
        <v/>
      </c>
      <c r="F2064" t="str">
        <f t="shared" si="162"/>
        <v/>
      </c>
      <c r="G2064" t="str">
        <f t="shared" si="163"/>
        <v/>
      </c>
      <c r="H2064" t="str">
        <f t="shared" si="164"/>
        <v/>
      </c>
    </row>
    <row r="2065" spans="1:8">
      <c r="D2065" t="str">
        <f t="shared" si="160"/>
        <v/>
      </c>
      <c r="E2065" t="str">
        <f t="shared" si="161"/>
        <v/>
      </c>
      <c r="F2065" t="str">
        <f t="shared" si="162"/>
        <v/>
      </c>
      <c r="G2065" t="str">
        <f t="shared" si="163"/>
        <v/>
      </c>
      <c r="H2065" t="str">
        <f t="shared" si="164"/>
        <v/>
      </c>
    </row>
    <row r="2066" spans="1:8">
      <c r="C2066" t="s">
        <v>86</v>
      </c>
      <c r="D2066" t="str">
        <f t="shared" si="160"/>
        <v/>
      </c>
      <c r="E2066" t="str">
        <f t="shared" si="161"/>
        <v/>
      </c>
      <c r="F2066" t="str">
        <f t="shared" si="162"/>
        <v/>
      </c>
      <c r="G2066" t="str">
        <f t="shared" si="163"/>
        <v/>
      </c>
      <c r="H2066" t="str">
        <f t="shared" si="164"/>
        <v/>
      </c>
    </row>
    <row r="2067" spans="1:8">
      <c r="A2067" t="s">
        <v>76</v>
      </c>
      <c r="B2067" t="s">
        <v>131</v>
      </c>
      <c r="C2067" t="s">
        <v>985</v>
      </c>
      <c r="D2067" t="str">
        <f t="shared" si="160"/>
        <v>x</v>
      </c>
      <c r="E2067" t="str">
        <f t="shared" si="161"/>
        <v>New</v>
      </c>
      <c r="F2067" t="str">
        <f t="shared" si="162"/>
        <v>Sealed</v>
      </c>
      <c r="G2067" t="str">
        <f t="shared" si="163"/>
        <v>910033 Old Train Engine Shed</v>
      </c>
      <c r="H2067" t="str">
        <f t="shared" si="164"/>
        <v>(EUR 279.00)</v>
      </c>
    </row>
    <row r="2068" spans="1:8">
      <c r="A2068" t="s">
        <v>77</v>
      </c>
      <c r="B2068" t="s">
        <v>133</v>
      </c>
      <c r="C2068" t="s">
        <v>1796</v>
      </c>
      <c r="D2068" t="str">
        <f t="shared" si="160"/>
        <v/>
      </c>
      <c r="E2068" t="str">
        <f t="shared" si="161"/>
        <v/>
      </c>
      <c r="F2068" t="str">
        <f t="shared" si="162"/>
        <v/>
      </c>
      <c r="G2068" t="str">
        <f t="shared" si="163"/>
        <v/>
      </c>
      <c r="H2068" t="str">
        <f t="shared" si="164"/>
        <v/>
      </c>
    </row>
    <row r="2069" spans="1:8">
      <c r="B2069" t="s">
        <v>984</v>
      </c>
      <c r="C2069" t="s">
        <v>1991</v>
      </c>
      <c r="D2069" t="str">
        <f t="shared" si="160"/>
        <v/>
      </c>
      <c r="E2069" t="str">
        <f t="shared" si="161"/>
        <v/>
      </c>
      <c r="F2069" t="str">
        <f t="shared" si="162"/>
        <v/>
      </c>
      <c r="G2069" t="str">
        <f t="shared" si="163"/>
        <v/>
      </c>
      <c r="H2069" t="str">
        <f t="shared" si="164"/>
        <v/>
      </c>
    </row>
    <row r="2070" spans="1:8">
      <c r="C2070" t="s">
        <v>983</v>
      </c>
      <c r="D2070" t="str">
        <f t="shared" si="160"/>
        <v/>
      </c>
      <c r="E2070" t="str">
        <f t="shared" si="161"/>
        <v/>
      </c>
      <c r="F2070" t="str">
        <f t="shared" si="162"/>
        <v/>
      </c>
      <c r="G2070" t="str">
        <f t="shared" si="163"/>
        <v/>
      </c>
      <c r="H2070" t="str">
        <f t="shared" si="164"/>
        <v/>
      </c>
    </row>
    <row r="2071" spans="1:8">
      <c r="D2071" t="str">
        <f t="shared" si="160"/>
        <v/>
      </c>
      <c r="E2071" t="str">
        <f t="shared" si="161"/>
        <v/>
      </c>
      <c r="F2071" t="str">
        <f t="shared" si="162"/>
        <v/>
      </c>
      <c r="G2071" t="str">
        <f t="shared" si="163"/>
        <v/>
      </c>
      <c r="H2071" t="str">
        <f t="shared" si="164"/>
        <v/>
      </c>
    </row>
    <row r="2072" spans="1:8">
      <c r="D2072" t="str">
        <f t="shared" si="160"/>
        <v/>
      </c>
      <c r="E2072" t="str">
        <f t="shared" si="161"/>
        <v/>
      </c>
      <c r="F2072" t="str">
        <f t="shared" si="162"/>
        <v/>
      </c>
      <c r="G2072" t="str">
        <f t="shared" si="163"/>
        <v/>
      </c>
      <c r="H2072" t="str">
        <f t="shared" si="164"/>
        <v/>
      </c>
    </row>
    <row r="2073" spans="1:8">
      <c r="D2073" t="str">
        <f t="shared" si="160"/>
        <v/>
      </c>
      <c r="E2073" t="str">
        <f t="shared" si="161"/>
        <v/>
      </c>
      <c r="F2073" t="str">
        <f t="shared" si="162"/>
        <v/>
      </c>
      <c r="G2073" t="str">
        <f t="shared" si="163"/>
        <v/>
      </c>
      <c r="H2073" t="str">
        <f t="shared" si="164"/>
        <v/>
      </c>
    </row>
    <row r="2074" spans="1:8">
      <c r="C2074" t="s">
        <v>86</v>
      </c>
      <c r="D2074" t="str">
        <f t="shared" si="160"/>
        <v/>
      </c>
      <c r="E2074" t="str">
        <f t="shared" si="161"/>
        <v/>
      </c>
      <c r="F2074" t="str">
        <f t="shared" si="162"/>
        <v/>
      </c>
      <c r="G2074" t="str">
        <f t="shared" si="163"/>
        <v/>
      </c>
      <c r="H2074" t="str">
        <f t="shared" si="164"/>
        <v/>
      </c>
    </row>
    <row r="2075" spans="1:8">
      <c r="A2075" t="s">
        <v>117</v>
      </c>
      <c r="B2075" t="s">
        <v>152</v>
      </c>
      <c r="C2075" t="s">
        <v>987</v>
      </c>
      <c r="D2075" t="str">
        <f t="shared" si="160"/>
        <v>x</v>
      </c>
      <c r="E2075" t="str">
        <f t="shared" si="161"/>
        <v>Used</v>
      </c>
      <c r="F2075" t="str">
        <f t="shared" si="162"/>
        <v>Complete</v>
      </c>
      <c r="G2075" t="str">
        <f t="shared" si="163"/>
        <v>10027 Train Engine Shed</v>
      </c>
      <c r="H2075" t="str">
        <f t="shared" si="164"/>
        <v>(US $324.00)</v>
      </c>
    </row>
    <row r="2076" spans="1:8">
      <c r="A2076" t="s">
        <v>87</v>
      </c>
      <c r="B2076" t="s">
        <v>986</v>
      </c>
      <c r="C2076" t="s">
        <v>1796</v>
      </c>
      <c r="D2076" t="str">
        <f t="shared" si="160"/>
        <v/>
      </c>
      <c r="E2076" t="str">
        <f t="shared" si="161"/>
        <v/>
      </c>
      <c r="F2076" t="str">
        <f t="shared" si="162"/>
        <v/>
      </c>
      <c r="G2076" t="str">
        <f t="shared" si="163"/>
        <v/>
      </c>
      <c r="H2076" t="str">
        <f t="shared" si="164"/>
        <v/>
      </c>
    </row>
    <row r="2077" spans="1:8">
      <c r="B2077" t="s">
        <v>154</v>
      </c>
      <c r="C2077" t="s">
        <v>1992</v>
      </c>
      <c r="D2077" t="str">
        <f t="shared" si="160"/>
        <v/>
      </c>
      <c r="E2077" t="str">
        <f t="shared" si="161"/>
        <v/>
      </c>
      <c r="F2077" t="str">
        <f t="shared" si="162"/>
        <v/>
      </c>
      <c r="G2077" t="str">
        <f t="shared" si="163"/>
        <v/>
      </c>
      <c r="H2077" t="str">
        <f t="shared" si="164"/>
        <v/>
      </c>
    </row>
    <row r="2078" spans="1:8">
      <c r="B2078" t="s">
        <v>555</v>
      </c>
      <c r="C2078" t="s">
        <v>989</v>
      </c>
      <c r="D2078" t="str">
        <f t="shared" si="160"/>
        <v/>
      </c>
      <c r="E2078" t="str">
        <f t="shared" si="161"/>
        <v/>
      </c>
      <c r="F2078" t="str">
        <f t="shared" si="162"/>
        <v/>
      </c>
      <c r="G2078" t="str">
        <f t="shared" si="163"/>
        <v/>
      </c>
      <c r="H2078" t="str">
        <f t="shared" si="164"/>
        <v/>
      </c>
    </row>
    <row r="2079" spans="1:8">
      <c r="D2079" t="str">
        <f t="shared" si="160"/>
        <v/>
      </c>
      <c r="E2079" t="str">
        <f t="shared" si="161"/>
        <v/>
      </c>
      <c r="F2079" t="str">
        <f t="shared" si="162"/>
        <v/>
      </c>
      <c r="G2079" t="str">
        <f t="shared" si="163"/>
        <v/>
      </c>
      <c r="H2079" t="str">
        <f t="shared" si="164"/>
        <v/>
      </c>
    </row>
    <row r="2080" spans="1:8">
      <c r="D2080" t="str">
        <f t="shared" si="160"/>
        <v/>
      </c>
      <c r="E2080" t="str">
        <f t="shared" si="161"/>
        <v/>
      </c>
      <c r="F2080" t="str">
        <f t="shared" si="162"/>
        <v/>
      </c>
      <c r="G2080" t="str">
        <f t="shared" si="163"/>
        <v/>
      </c>
      <c r="H2080" t="str">
        <f t="shared" si="164"/>
        <v/>
      </c>
    </row>
    <row r="2081" spans="1:8">
      <c r="D2081" t="str">
        <f t="shared" si="160"/>
        <v/>
      </c>
      <c r="E2081" t="str">
        <f t="shared" si="161"/>
        <v/>
      </c>
      <c r="F2081" t="str">
        <f t="shared" si="162"/>
        <v/>
      </c>
      <c r="G2081" t="str">
        <f t="shared" si="163"/>
        <v/>
      </c>
      <c r="H2081" t="str">
        <f t="shared" si="164"/>
        <v/>
      </c>
    </row>
    <row r="2082" spans="1:8">
      <c r="C2082" t="s">
        <v>86</v>
      </c>
      <c r="D2082" t="str">
        <f t="shared" si="160"/>
        <v/>
      </c>
      <c r="E2082" t="str">
        <f t="shared" si="161"/>
        <v/>
      </c>
      <c r="F2082" t="str">
        <f t="shared" si="162"/>
        <v/>
      </c>
      <c r="G2082" t="str">
        <f t="shared" si="163"/>
        <v/>
      </c>
      <c r="H2082" t="str">
        <f t="shared" si="164"/>
        <v/>
      </c>
    </row>
    <row r="2083" spans="1:8">
      <c r="A2083" t="s">
        <v>76</v>
      </c>
      <c r="B2083" t="s">
        <v>131</v>
      </c>
      <c r="C2083" t="s">
        <v>991</v>
      </c>
      <c r="D2083" t="str">
        <f t="shared" si="160"/>
        <v>x</v>
      </c>
      <c r="E2083" t="str">
        <f t="shared" si="161"/>
        <v>New</v>
      </c>
      <c r="F2083" t="str">
        <f t="shared" si="162"/>
        <v>Sealed</v>
      </c>
      <c r="G2083" t="str">
        <f t="shared" si="163"/>
        <v>910033 Old Train Engine Shed</v>
      </c>
      <c r="H2083" t="str">
        <f t="shared" si="164"/>
        <v>(EUR 276.25)</v>
      </c>
    </row>
    <row r="2084" spans="1:8">
      <c r="A2084" t="s">
        <v>77</v>
      </c>
      <c r="B2084" t="s">
        <v>133</v>
      </c>
      <c r="C2084" t="s">
        <v>1796</v>
      </c>
      <c r="D2084" t="str">
        <f t="shared" si="160"/>
        <v/>
      </c>
      <c r="E2084" t="str">
        <f t="shared" si="161"/>
        <v/>
      </c>
      <c r="F2084" t="str">
        <f t="shared" si="162"/>
        <v/>
      </c>
      <c r="G2084" t="str">
        <f t="shared" si="163"/>
        <v/>
      </c>
      <c r="H2084" t="str">
        <f t="shared" si="164"/>
        <v/>
      </c>
    </row>
    <row r="2085" spans="1:8">
      <c r="B2085" t="s">
        <v>990</v>
      </c>
      <c r="C2085" t="s">
        <v>1993</v>
      </c>
      <c r="D2085" t="str">
        <f t="shared" si="160"/>
        <v/>
      </c>
      <c r="E2085" t="str">
        <f t="shared" si="161"/>
        <v/>
      </c>
      <c r="F2085" t="str">
        <f t="shared" si="162"/>
        <v/>
      </c>
      <c r="G2085" t="str">
        <f t="shared" si="163"/>
        <v/>
      </c>
      <c r="H2085" t="str">
        <f t="shared" si="164"/>
        <v/>
      </c>
    </row>
    <row r="2086" spans="1:8">
      <c r="C2086" t="s">
        <v>993</v>
      </c>
      <c r="D2086" t="str">
        <f t="shared" si="160"/>
        <v/>
      </c>
      <c r="E2086" t="str">
        <f t="shared" si="161"/>
        <v/>
      </c>
      <c r="F2086" t="str">
        <f t="shared" si="162"/>
        <v/>
      </c>
      <c r="G2086" t="str">
        <f t="shared" si="163"/>
        <v/>
      </c>
      <c r="H2086" t="str">
        <f t="shared" si="164"/>
        <v/>
      </c>
    </row>
    <row r="2087" spans="1:8">
      <c r="C2087" t="s">
        <v>1994</v>
      </c>
      <c r="D2087" t="str">
        <f t="shared" si="160"/>
        <v/>
      </c>
      <c r="E2087" t="str">
        <f t="shared" si="161"/>
        <v/>
      </c>
      <c r="F2087" t="str">
        <f t="shared" si="162"/>
        <v/>
      </c>
      <c r="G2087" t="str">
        <f t="shared" si="163"/>
        <v/>
      </c>
      <c r="H2087" t="str">
        <f t="shared" si="164"/>
        <v/>
      </c>
    </row>
    <row r="2088" spans="1:8">
      <c r="D2088" t="str">
        <f t="shared" si="160"/>
        <v/>
      </c>
      <c r="E2088" t="str">
        <f t="shared" si="161"/>
        <v/>
      </c>
      <c r="F2088" t="str">
        <f t="shared" si="162"/>
        <v/>
      </c>
      <c r="G2088" t="str">
        <f t="shared" si="163"/>
        <v/>
      </c>
      <c r="H2088" t="str">
        <f t="shared" si="164"/>
        <v/>
      </c>
    </row>
    <row r="2089" spans="1:8">
      <c r="D2089" t="str">
        <f t="shared" si="160"/>
        <v/>
      </c>
      <c r="E2089" t="str">
        <f t="shared" si="161"/>
        <v/>
      </c>
      <c r="F2089" t="str">
        <f t="shared" si="162"/>
        <v/>
      </c>
      <c r="G2089" t="str">
        <f t="shared" si="163"/>
        <v/>
      </c>
      <c r="H2089" t="str">
        <f t="shared" si="164"/>
        <v/>
      </c>
    </row>
    <row r="2090" spans="1:8">
      <c r="D2090" t="str">
        <f t="shared" si="160"/>
        <v/>
      </c>
      <c r="E2090" t="str">
        <f t="shared" si="161"/>
        <v/>
      </c>
      <c r="F2090" t="str">
        <f t="shared" si="162"/>
        <v/>
      </c>
      <c r="G2090" t="str">
        <f t="shared" si="163"/>
        <v/>
      </c>
      <c r="H2090" t="str">
        <f t="shared" si="164"/>
        <v/>
      </c>
    </row>
    <row r="2091" spans="1:8">
      <c r="C2091" t="s">
        <v>86</v>
      </c>
      <c r="D2091" t="str">
        <f t="shared" si="160"/>
        <v/>
      </c>
      <c r="E2091" t="str">
        <f t="shared" si="161"/>
        <v/>
      </c>
      <c r="F2091" t="str">
        <f t="shared" si="162"/>
        <v/>
      </c>
      <c r="G2091" t="str">
        <f t="shared" si="163"/>
        <v/>
      </c>
      <c r="H2091" t="str">
        <f t="shared" si="164"/>
        <v/>
      </c>
    </row>
    <row r="2092" spans="1:8">
      <c r="A2092" t="s">
        <v>76</v>
      </c>
      <c r="B2092" t="s">
        <v>131</v>
      </c>
      <c r="C2092" t="s">
        <v>995</v>
      </c>
      <c r="D2092" t="str">
        <f t="shared" si="160"/>
        <v>x</v>
      </c>
      <c r="E2092" t="str">
        <f t="shared" si="161"/>
        <v>New</v>
      </c>
      <c r="F2092" t="str">
        <f t="shared" si="162"/>
        <v>Sealed</v>
      </c>
      <c r="G2092" t="str">
        <f t="shared" si="163"/>
        <v>910033 Old Train Engine Shed</v>
      </c>
      <c r="H2092" t="str">
        <f t="shared" si="164"/>
        <v>(CZK 6,700.00)</v>
      </c>
    </row>
    <row r="2093" spans="1:8">
      <c r="A2093" t="s">
        <v>77</v>
      </c>
      <c r="B2093" t="s">
        <v>133</v>
      </c>
      <c r="C2093" t="s">
        <v>1796</v>
      </c>
      <c r="D2093" t="str">
        <f t="shared" si="160"/>
        <v/>
      </c>
      <c r="E2093" t="str">
        <f t="shared" si="161"/>
        <v/>
      </c>
      <c r="F2093" t="str">
        <f t="shared" si="162"/>
        <v/>
      </c>
      <c r="G2093" t="str">
        <f t="shared" si="163"/>
        <v/>
      </c>
      <c r="H2093" t="str">
        <f t="shared" si="164"/>
        <v/>
      </c>
    </row>
    <row r="2094" spans="1:8">
      <c r="B2094" t="s">
        <v>525</v>
      </c>
      <c r="C2094" t="s">
        <v>1995</v>
      </c>
      <c r="D2094" t="str">
        <f t="shared" si="160"/>
        <v/>
      </c>
      <c r="E2094" t="str">
        <f t="shared" si="161"/>
        <v/>
      </c>
      <c r="F2094" t="str">
        <f t="shared" si="162"/>
        <v/>
      </c>
      <c r="G2094" t="str">
        <f t="shared" si="163"/>
        <v/>
      </c>
      <c r="H2094" t="str">
        <f t="shared" si="164"/>
        <v/>
      </c>
    </row>
    <row r="2095" spans="1:8">
      <c r="C2095" t="s">
        <v>997</v>
      </c>
      <c r="D2095" t="str">
        <f t="shared" si="160"/>
        <v/>
      </c>
      <c r="E2095" t="str">
        <f t="shared" si="161"/>
        <v/>
      </c>
      <c r="F2095" t="str">
        <f t="shared" si="162"/>
        <v/>
      </c>
      <c r="G2095" t="str">
        <f t="shared" si="163"/>
        <v/>
      </c>
      <c r="H2095" t="str">
        <f t="shared" si="164"/>
        <v/>
      </c>
    </row>
    <row r="2096" spans="1:8">
      <c r="D2096" t="str">
        <f t="shared" si="160"/>
        <v/>
      </c>
      <c r="E2096" t="str">
        <f t="shared" si="161"/>
        <v/>
      </c>
      <c r="F2096" t="str">
        <f t="shared" si="162"/>
        <v/>
      </c>
      <c r="G2096" t="str">
        <f t="shared" si="163"/>
        <v/>
      </c>
      <c r="H2096" t="str">
        <f t="shared" si="164"/>
        <v/>
      </c>
    </row>
    <row r="2097" spans="1:8">
      <c r="D2097" t="str">
        <f t="shared" si="160"/>
        <v/>
      </c>
      <c r="E2097" t="str">
        <f t="shared" si="161"/>
        <v/>
      </c>
      <c r="F2097" t="str">
        <f t="shared" si="162"/>
        <v/>
      </c>
      <c r="G2097" t="str">
        <f t="shared" si="163"/>
        <v/>
      </c>
      <c r="H2097" t="str">
        <f t="shared" si="164"/>
        <v/>
      </c>
    </row>
    <row r="2098" spans="1:8">
      <c r="D2098" t="str">
        <f t="shared" si="160"/>
        <v/>
      </c>
      <c r="E2098" t="str">
        <f t="shared" si="161"/>
        <v/>
      </c>
      <c r="F2098" t="str">
        <f t="shared" si="162"/>
        <v/>
      </c>
      <c r="G2098" t="str">
        <f t="shared" si="163"/>
        <v/>
      </c>
      <c r="H2098" t="str">
        <f t="shared" si="164"/>
        <v/>
      </c>
    </row>
    <row r="2099" spans="1:8">
      <c r="C2099" t="s">
        <v>86</v>
      </c>
      <c r="D2099" t="str">
        <f t="shared" si="160"/>
        <v/>
      </c>
      <c r="E2099" t="str">
        <f t="shared" si="161"/>
        <v/>
      </c>
      <c r="F2099" t="str">
        <f t="shared" si="162"/>
        <v/>
      </c>
      <c r="G2099" t="str">
        <f t="shared" si="163"/>
        <v/>
      </c>
      <c r="H2099" t="str">
        <f t="shared" si="164"/>
        <v/>
      </c>
    </row>
    <row r="2100" spans="1:8">
      <c r="A2100" t="s">
        <v>76</v>
      </c>
      <c r="B2100" t="s">
        <v>131</v>
      </c>
      <c r="C2100" t="s">
        <v>1000</v>
      </c>
      <c r="D2100" t="str">
        <f t="shared" si="160"/>
        <v>x</v>
      </c>
      <c r="E2100" t="str">
        <f t="shared" si="161"/>
        <v>New</v>
      </c>
      <c r="F2100" t="str">
        <f t="shared" si="162"/>
        <v>Sealed</v>
      </c>
      <c r="G2100" t="str">
        <f t="shared" si="163"/>
        <v>910033 Old Train Engine Shed</v>
      </c>
      <c r="H2100" t="str">
        <f t="shared" si="164"/>
        <v>(CZK 6,699.00)</v>
      </c>
    </row>
    <row r="2101" spans="1:8">
      <c r="A2101" t="s">
        <v>77</v>
      </c>
      <c r="B2101" t="s">
        <v>998</v>
      </c>
      <c r="C2101" t="s">
        <v>1796</v>
      </c>
      <c r="D2101" t="str">
        <f t="shared" si="160"/>
        <v/>
      </c>
      <c r="E2101" t="str">
        <f t="shared" si="161"/>
        <v/>
      </c>
      <c r="F2101" t="str">
        <f t="shared" si="162"/>
        <v/>
      </c>
      <c r="G2101" t="str">
        <f t="shared" si="163"/>
        <v/>
      </c>
      <c r="H2101" t="str">
        <f t="shared" si="164"/>
        <v/>
      </c>
    </row>
    <row r="2102" spans="1:8">
      <c r="B2102" t="s">
        <v>133</v>
      </c>
      <c r="C2102" t="s">
        <v>1996</v>
      </c>
      <c r="D2102" t="str">
        <f t="shared" si="160"/>
        <v/>
      </c>
      <c r="E2102" t="str">
        <f t="shared" si="161"/>
        <v/>
      </c>
      <c r="F2102" t="str">
        <f t="shared" si="162"/>
        <v/>
      </c>
      <c r="G2102" t="str">
        <f t="shared" si="163"/>
        <v/>
      </c>
      <c r="H2102" t="str">
        <f t="shared" si="164"/>
        <v/>
      </c>
    </row>
    <row r="2103" spans="1:8">
      <c r="B2103" t="s">
        <v>999</v>
      </c>
      <c r="C2103" t="s">
        <v>1002</v>
      </c>
      <c r="D2103" t="str">
        <f t="shared" si="160"/>
        <v/>
      </c>
      <c r="E2103" t="str">
        <f t="shared" si="161"/>
        <v/>
      </c>
      <c r="F2103" t="str">
        <f t="shared" si="162"/>
        <v/>
      </c>
      <c r="G2103" t="str">
        <f t="shared" si="163"/>
        <v/>
      </c>
      <c r="H2103" t="str">
        <f t="shared" si="164"/>
        <v/>
      </c>
    </row>
    <row r="2104" spans="1:8">
      <c r="D2104" t="str">
        <f t="shared" si="160"/>
        <v/>
      </c>
      <c r="E2104" t="str">
        <f t="shared" si="161"/>
        <v/>
      </c>
      <c r="F2104" t="str">
        <f t="shared" si="162"/>
        <v/>
      </c>
      <c r="G2104" t="str">
        <f t="shared" si="163"/>
        <v/>
      </c>
      <c r="H2104" t="str">
        <f t="shared" si="164"/>
        <v/>
      </c>
    </row>
    <row r="2105" spans="1:8">
      <c r="D2105" t="str">
        <f t="shared" si="160"/>
        <v/>
      </c>
      <c r="E2105" t="str">
        <f t="shared" si="161"/>
        <v/>
      </c>
      <c r="F2105" t="str">
        <f t="shared" si="162"/>
        <v/>
      </c>
      <c r="G2105" t="str">
        <f t="shared" si="163"/>
        <v/>
      </c>
      <c r="H2105" t="str">
        <f t="shared" si="164"/>
        <v/>
      </c>
    </row>
    <row r="2106" spans="1:8">
      <c r="D2106" t="str">
        <f t="shared" si="160"/>
        <v/>
      </c>
      <c r="E2106" t="str">
        <f t="shared" si="161"/>
        <v/>
      </c>
      <c r="F2106" t="str">
        <f t="shared" si="162"/>
        <v/>
      </c>
      <c r="G2106" t="str">
        <f t="shared" si="163"/>
        <v/>
      </c>
      <c r="H2106" t="str">
        <f t="shared" si="164"/>
        <v/>
      </c>
    </row>
    <row r="2107" spans="1:8">
      <c r="C2107" t="s">
        <v>86</v>
      </c>
      <c r="D2107" t="str">
        <f t="shared" si="160"/>
        <v/>
      </c>
      <c r="E2107" t="str">
        <f t="shared" si="161"/>
        <v/>
      </c>
      <c r="F2107" t="str">
        <f t="shared" si="162"/>
        <v/>
      </c>
      <c r="G2107" t="str">
        <f t="shared" si="163"/>
        <v/>
      </c>
      <c r="H2107" t="str">
        <f t="shared" si="164"/>
        <v/>
      </c>
    </row>
    <row r="2108" spans="1:8">
      <c r="A2108" t="s">
        <v>76</v>
      </c>
      <c r="B2108" t="s">
        <v>131</v>
      </c>
      <c r="C2108" t="s">
        <v>1004</v>
      </c>
      <c r="D2108" t="str">
        <f t="shared" si="160"/>
        <v>x</v>
      </c>
      <c r="E2108" t="str">
        <f t="shared" si="161"/>
        <v>New</v>
      </c>
      <c r="F2108" t="str">
        <f t="shared" si="162"/>
        <v>Sealed</v>
      </c>
      <c r="G2108" t="str">
        <f t="shared" si="163"/>
        <v>910033 Old Train Engine Shed</v>
      </c>
      <c r="H2108" t="str">
        <f t="shared" si="164"/>
        <v>(EUR 275.00)</v>
      </c>
    </row>
    <row r="2109" spans="1:8">
      <c r="A2109" t="s">
        <v>77</v>
      </c>
      <c r="B2109" t="s">
        <v>1003</v>
      </c>
      <c r="C2109" t="s">
        <v>1796</v>
      </c>
      <c r="D2109" t="str">
        <f t="shared" si="160"/>
        <v/>
      </c>
      <c r="E2109" t="str">
        <f t="shared" si="161"/>
        <v/>
      </c>
      <c r="F2109" t="str">
        <f t="shared" si="162"/>
        <v/>
      </c>
      <c r="G2109" t="str">
        <f t="shared" si="163"/>
        <v/>
      </c>
      <c r="H2109" t="str">
        <f t="shared" si="164"/>
        <v/>
      </c>
    </row>
    <row r="2110" spans="1:8">
      <c r="B2110" t="s">
        <v>133</v>
      </c>
      <c r="C2110" t="s">
        <v>1997</v>
      </c>
      <c r="D2110" t="str">
        <f t="shared" si="160"/>
        <v/>
      </c>
      <c r="E2110" t="str">
        <f t="shared" si="161"/>
        <v/>
      </c>
      <c r="F2110" t="str">
        <f t="shared" si="162"/>
        <v/>
      </c>
      <c r="G2110" t="str">
        <f t="shared" si="163"/>
        <v/>
      </c>
      <c r="H2110" t="str">
        <f t="shared" si="164"/>
        <v/>
      </c>
    </row>
    <row r="2111" spans="1:8">
      <c r="B2111" t="s">
        <v>113</v>
      </c>
      <c r="C2111" t="s">
        <v>1006</v>
      </c>
      <c r="D2111" t="str">
        <f t="shared" si="160"/>
        <v/>
      </c>
      <c r="E2111" t="str">
        <f t="shared" si="161"/>
        <v/>
      </c>
      <c r="F2111" t="str">
        <f t="shared" si="162"/>
        <v/>
      </c>
      <c r="G2111" t="str">
        <f t="shared" si="163"/>
        <v/>
      </c>
      <c r="H2111" t="str">
        <f t="shared" si="164"/>
        <v/>
      </c>
    </row>
    <row r="2112" spans="1:8">
      <c r="D2112" t="str">
        <f t="shared" si="160"/>
        <v/>
      </c>
      <c r="E2112" t="str">
        <f t="shared" si="161"/>
        <v/>
      </c>
      <c r="F2112" t="str">
        <f t="shared" si="162"/>
        <v/>
      </c>
      <c r="G2112" t="str">
        <f t="shared" si="163"/>
        <v/>
      </c>
      <c r="H2112" t="str">
        <f t="shared" si="164"/>
        <v/>
      </c>
    </row>
    <row r="2113" spans="1:8">
      <c r="D2113" t="str">
        <f t="shared" si="160"/>
        <v/>
      </c>
      <c r="E2113" t="str">
        <f t="shared" si="161"/>
        <v/>
      </c>
      <c r="F2113" t="str">
        <f t="shared" si="162"/>
        <v/>
      </c>
      <c r="G2113" t="str">
        <f t="shared" si="163"/>
        <v/>
      </c>
      <c r="H2113" t="str">
        <f t="shared" si="164"/>
        <v/>
      </c>
    </row>
    <row r="2114" spans="1:8">
      <c r="D2114" t="str">
        <f t="shared" si="160"/>
        <v/>
      </c>
      <c r="E2114" t="str">
        <f t="shared" si="161"/>
        <v/>
      </c>
      <c r="F2114" t="str">
        <f t="shared" si="162"/>
        <v/>
      </c>
      <c r="G2114" t="str">
        <f t="shared" si="163"/>
        <v/>
      </c>
      <c r="H2114" t="str">
        <f t="shared" si="164"/>
        <v/>
      </c>
    </row>
    <row r="2115" spans="1:8">
      <c r="C2115" t="s">
        <v>86</v>
      </c>
      <c r="D2115" t="str">
        <f t="shared" ref="D2115:D2178" si="165">IF(AND(A2115&lt;&gt;"",A2116&lt;&gt;"",A2117=""),"x","")</f>
        <v/>
      </c>
      <c r="E2115" t="str">
        <f t="shared" ref="E2115:E2178" si="166">IF($D2115="x",A2115,"")</f>
        <v/>
      </c>
      <c r="F2115" t="str">
        <f t="shared" ref="F2115:F2178" si="167">IF($D2115="x",A2116,"")</f>
        <v/>
      </c>
      <c r="G2115" t="str">
        <f t="shared" ref="G2115:G2178" si="168">IF($D2115="x",B2115,"")</f>
        <v/>
      </c>
      <c r="H2115" t="str">
        <f t="shared" ref="H2115:H2178" si="169">IF($D2115="x",C2118,"")</f>
        <v/>
      </c>
    </row>
    <row r="2116" spans="1:8">
      <c r="A2116" t="s">
        <v>76</v>
      </c>
      <c r="B2116" t="s">
        <v>131</v>
      </c>
      <c r="C2116" t="s">
        <v>1007</v>
      </c>
      <c r="D2116" t="str">
        <f t="shared" si="165"/>
        <v>x</v>
      </c>
      <c r="E2116" t="str">
        <f t="shared" si="166"/>
        <v>New</v>
      </c>
      <c r="F2116" t="str">
        <f t="shared" si="167"/>
        <v>Sealed</v>
      </c>
      <c r="G2116" t="str">
        <f t="shared" si="168"/>
        <v>910033 Old Train Engine Shed</v>
      </c>
      <c r="H2116" t="str">
        <f t="shared" si="169"/>
        <v>(EUR 275.00)</v>
      </c>
    </row>
    <row r="2117" spans="1:8">
      <c r="A2117" t="s">
        <v>77</v>
      </c>
      <c r="B2117" t="s">
        <v>133</v>
      </c>
      <c r="C2117" t="s">
        <v>1796</v>
      </c>
      <c r="D2117" t="str">
        <f t="shared" si="165"/>
        <v/>
      </c>
      <c r="E2117" t="str">
        <f t="shared" si="166"/>
        <v/>
      </c>
      <c r="F2117" t="str">
        <f t="shared" si="167"/>
        <v/>
      </c>
      <c r="G2117" t="str">
        <f t="shared" si="168"/>
        <v/>
      </c>
      <c r="H2117" t="str">
        <f t="shared" si="169"/>
        <v/>
      </c>
    </row>
    <row r="2118" spans="1:8">
      <c r="B2118" t="s">
        <v>190</v>
      </c>
      <c r="C2118" t="s">
        <v>1997</v>
      </c>
      <c r="D2118" t="str">
        <f t="shared" si="165"/>
        <v/>
      </c>
      <c r="E2118" t="str">
        <f t="shared" si="166"/>
        <v/>
      </c>
      <c r="F2118" t="str">
        <f t="shared" si="167"/>
        <v/>
      </c>
      <c r="G2118" t="str">
        <f t="shared" si="168"/>
        <v/>
      </c>
      <c r="H2118" t="str">
        <f t="shared" si="169"/>
        <v/>
      </c>
    </row>
    <row r="2119" spans="1:8">
      <c r="C2119" t="s">
        <v>1006</v>
      </c>
      <c r="D2119" t="str">
        <f t="shared" si="165"/>
        <v/>
      </c>
      <c r="E2119" t="str">
        <f t="shared" si="166"/>
        <v/>
      </c>
      <c r="F2119" t="str">
        <f t="shared" si="167"/>
        <v/>
      </c>
      <c r="G2119" t="str">
        <f t="shared" si="168"/>
        <v/>
      </c>
      <c r="H2119" t="str">
        <f t="shared" si="169"/>
        <v/>
      </c>
    </row>
    <row r="2120" spans="1:8">
      <c r="D2120" t="str">
        <f t="shared" si="165"/>
        <v/>
      </c>
      <c r="E2120" t="str">
        <f t="shared" si="166"/>
        <v/>
      </c>
      <c r="F2120" t="str">
        <f t="shared" si="167"/>
        <v/>
      </c>
      <c r="G2120" t="str">
        <f t="shared" si="168"/>
        <v/>
      </c>
      <c r="H2120" t="str">
        <f t="shared" si="169"/>
        <v/>
      </c>
    </row>
    <row r="2121" spans="1:8">
      <c r="D2121" t="str">
        <f t="shared" si="165"/>
        <v/>
      </c>
      <c r="E2121" t="str">
        <f t="shared" si="166"/>
        <v/>
      </c>
      <c r="F2121" t="str">
        <f t="shared" si="167"/>
        <v/>
      </c>
      <c r="G2121" t="str">
        <f t="shared" si="168"/>
        <v/>
      </c>
      <c r="H2121" t="str">
        <f t="shared" si="169"/>
        <v/>
      </c>
    </row>
    <row r="2122" spans="1:8">
      <c r="D2122" t="str">
        <f t="shared" si="165"/>
        <v/>
      </c>
      <c r="E2122" t="str">
        <f t="shared" si="166"/>
        <v/>
      </c>
      <c r="F2122" t="str">
        <f t="shared" si="167"/>
        <v/>
      </c>
      <c r="G2122" t="str">
        <f t="shared" si="168"/>
        <v/>
      </c>
      <c r="H2122" t="str">
        <f t="shared" si="169"/>
        <v/>
      </c>
    </row>
    <row r="2123" spans="1:8">
      <c r="C2123" t="s">
        <v>86</v>
      </c>
      <c r="D2123" t="str">
        <f t="shared" si="165"/>
        <v/>
      </c>
      <c r="E2123" t="str">
        <f t="shared" si="166"/>
        <v/>
      </c>
      <c r="F2123" t="str">
        <f t="shared" si="167"/>
        <v/>
      </c>
      <c r="G2123" t="str">
        <f t="shared" si="168"/>
        <v/>
      </c>
      <c r="H2123" t="str">
        <f t="shared" si="169"/>
        <v/>
      </c>
    </row>
    <row r="2124" spans="1:8">
      <c r="A2124" t="s">
        <v>76</v>
      </c>
      <c r="B2124" t="s">
        <v>131</v>
      </c>
      <c r="C2124" t="s">
        <v>1008</v>
      </c>
      <c r="D2124" t="str">
        <f t="shared" si="165"/>
        <v>x</v>
      </c>
      <c r="E2124" t="str">
        <f t="shared" si="166"/>
        <v>New</v>
      </c>
      <c r="F2124" t="str">
        <f t="shared" si="167"/>
        <v>Sealed</v>
      </c>
      <c r="G2124" t="str">
        <f t="shared" si="168"/>
        <v>910033 Old Train Engine Shed</v>
      </c>
      <c r="H2124" t="str">
        <f t="shared" si="169"/>
        <v>(EUR 275.00)</v>
      </c>
    </row>
    <row r="2125" spans="1:8">
      <c r="A2125" t="s">
        <v>77</v>
      </c>
      <c r="B2125" t="s">
        <v>133</v>
      </c>
      <c r="C2125" t="s">
        <v>1826</v>
      </c>
      <c r="D2125" t="str">
        <f t="shared" si="165"/>
        <v/>
      </c>
      <c r="E2125" t="str">
        <f t="shared" si="166"/>
        <v/>
      </c>
      <c r="F2125" t="str">
        <f t="shared" si="167"/>
        <v/>
      </c>
      <c r="G2125" t="str">
        <f t="shared" si="168"/>
        <v/>
      </c>
      <c r="H2125" t="str">
        <f t="shared" si="169"/>
        <v/>
      </c>
    </row>
    <row r="2126" spans="1:8">
      <c r="B2126" t="s">
        <v>113</v>
      </c>
      <c r="C2126" t="s">
        <v>1997</v>
      </c>
      <c r="D2126" t="str">
        <f t="shared" si="165"/>
        <v/>
      </c>
      <c r="E2126" t="str">
        <f t="shared" si="166"/>
        <v/>
      </c>
      <c r="F2126" t="str">
        <f t="shared" si="167"/>
        <v/>
      </c>
      <c r="G2126" t="str">
        <f t="shared" si="168"/>
        <v/>
      </c>
      <c r="H2126" t="str">
        <f t="shared" si="169"/>
        <v/>
      </c>
    </row>
    <row r="2127" spans="1:8">
      <c r="C2127" t="s">
        <v>1006</v>
      </c>
      <c r="D2127" t="str">
        <f t="shared" si="165"/>
        <v/>
      </c>
      <c r="E2127" t="str">
        <f t="shared" si="166"/>
        <v/>
      </c>
      <c r="F2127" t="str">
        <f t="shared" si="167"/>
        <v/>
      </c>
      <c r="G2127" t="str">
        <f t="shared" si="168"/>
        <v/>
      </c>
      <c r="H2127" t="str">
        <f t="shared" si="169"/>
        <v/>
      </c>
    </row>
    <row r="2128" spans="1:8">
      <c r="D2128" t="str">
        <f t="shared" si="165"/>
        <v/>
      </c>
      <c r="E2128" t="str">
        <f t="shared" si="166"/>
        <v/>
      </c>
      <c r="F2128" t="str">
        <f t="shared" si="167"/>
        <v/>
      </c>
      <c r="G2128" t="str">
        <f t="shared" si="168"/>
        <v/>
      </c>
      <c r="H2128" t="str">
        <f t="shared" si="169"/>
        <v/>
      </c>
    </row>
    <row r="2129" spans="1:8">
      <c r="D2129" t="str">
        <f t="shared" si="165"/>
        <v/>
      </c>
      <c r="E2129" t="str">
        <f t="shared" si="166"/>
        <v/>
      </c>
      <c r="F2129" t="str">
        <f t="shared" si="167"/>
        <v/>
      </c>
      <c r="G2129" t="str">
        <f t="shared" si="168"/>
        <v/>
      </c>
      <c r="H2129" t="str">
        <f t="shared" si="169"/>
        <v/>
      </c>
    </row>
    <row r="2130" spans="1:8">
      <c r="D2130" t="str">
        <f t="shared" si="165"/>
        <v/>
      </c>
      <c r="E2130" t="str">
        <f t="shared" si="166"/>
        <v/>
      </c>
      <c r="F2130" t="str">
        <f t="shared" si="167"/>
        <v/>
      </c>
      <c r="G2130" t="str">
        <f t="shared" si="168"/>
        <v/>
      </c>
      <c r="H2130" t="str">
        <f t="shared" si="169"/>
        <v/>
      </c>
    </row>
    <row r="2131" spans="1:8">
      <c r="C2131" t="s">
        <v>86</v>
      </c>
      <c r="D2131" t="str">
        <f t="shared" si="165"/>
        <v/>
      </c>
      <c r="E2131" t="str">
        <f t="shared" si="166"/>
        <v/>
      </c>
      <c r="F2131" t="str">
        <f t="shared" si="167"/>
        <v/>
      </c>
      <c r="G2131" t="str">
        <f t="shared" si="168"/>
        <v/>
      </c>
      <c r="H2131" t="str">
        <f t="shared" si="169"/>
        <v/>
      </c>
    </row>
    <row r="2132" spans="1:8">
      <c r="A2132" t="s">
        <v>76</v>
      </c>
      <c r="B2132" t="s">
        <v>131</v>
      </c>
      <c r="C2132" t="s">
        <v>1009</v>
      </c>
      <c r="D2132" t="str">
        <f t="shared" si="165"/>
        <v>x</v>
      </c>
      <c r="E2132" t="str">
        <f t="shared" si="166"/>
        <v>New</v>
      </c>
      <c r="F2132" t="str">
        <f t="shared" si="167"/>
        <v>Sealed</v>
      </c>
      <c r="G2132" t="str">
        <f t="shared" si="168"/>
        <v>910033 Old Train Engine Shed</v>
      </c>
      <c r="H2132" t="str">
        <f t="shared" si="169"/>
        <v>(EUR 275.00)</v>
      </c>
    </row>
    <row r="2133" spans="1:8">
      <c r="A2133" t="s">
        <v>77</v>
      </c>
      <c r="B2133" t="s">
        <v>133</v>
      </c>
      <c r="C2133" t="s">
        <v>1796</v>
      </c>
      <c r="D2133" t="str">
        <f t="shared" si="165"/>
        <v/>
      </c>
      <c r="E2133" t="str">
        <f t="shared" si="166"/>
        <v/>
      </c>
      <c r="F2133" t="str">
        <f t="shared" si="167"/>
        <v/>
      </c>
      <c r="G2133" t="str">
        <f t="shared" si="168"/>
        <v/>
      </c>
      <c r="H2133" t="str">
        <f t="shared" si="169"/>
        <v/>
      </c>
    </row>
    <row r="2134" spans="1:8">
      <c r="B2134" t="s">
        <v>190</v>
      </c>
      <c r="C2134" t="s">
        <v>1997</v>
      </c>
      <c r="D2134" t="str">
        <f t="shared" si="165"/>
        <v/>
      </c>
      <c r="E2134" t="str">
        <f t="shared" si="166"/>
        <v/>
      </c>
      <c r="F2134" t="str">
        <f t="shared" si="167"/>
        <v/>
      </c>
      <c r="G2134" t="str">
        <f t="shared" si="168"/>
        <v/>
      </c>
      <c r="H2134" t="str">
        <f t="shared" si="169"/>
        <v/>
      </c>
    </row>
    <row r="2135" spans="1:8">
      <c r="C2135" t="s">
        <v>1006</v>
      </c>
      <c r="D2135" t="str">
        <f t="shared" si="165"/>
        <v/>
      </c>
      <c r="E2135" t="str">
        <f t="shared" si="166"/>
        <v/>
      </c>
      <c r="F2135" t="str">
        <f t="shared" si="167"/>
        <v/>
      </c>
      <c r="G2135" t="str">
        <f t="shared" si="168"/>
        <v/>
      </c>
      <c r="H2135" t="str">
        <f t="shared" si="169"/>
        <v/>
      </c>
    </row>
    <row r="2136" spans="1:8">
      <c r="D2136" t="str">
        <f t="shared" si="165"/>
        <v/>
      </c>
      <c r="E2136" t="str">
        <f t="shared" si="166"/>
        <v/>
      </c>
      <c r="F2136" t="str">
        <f t="shared" si="167"/>
        <v/>
      </c>
      <c r="G2136" t="str">
        <f t="shared" si="168"/>
        <v/>
      </c>
      <c r="H2136" t="str">
        <f t="shared" si="169"/>
        <v/>
      </c>
    </row>
    <row r="2137" spans="1:8">
      <c r="D2137" t="str">
        <f t="shared" si="165"/>
        <v/>
      </c>
      <c r="E2137" t="str">
        <f t="shared" si="166"/>
        <v/>
      </c>
      <c r="F2137" t="str">
        <f t="shared" si="167"/>
        <v/>
      </c>
      <c r="G2137" t="str">
        <f t="shared" si="168"/>
        <v/>
      </c>
      <c r="H2137" t="str">
        <f t="shared" si="169"/>
        <v/>
      </c>
    </row>
    <row r="2138" spans="1:8">
      <c r="D2138" t="str">
        <f t="shared" si="165"/>
        <v/>
      </c>
      <c r="E2138" t="str">
        <f t="shared" si="166"/>
        <v/>
      </c>
      <c r="F2138" t="str">
        <f t="shared" si="167"/>
        <v/>
      </c>
      <c r="G2138" t="str">
        <f t="shared" si="168"/>
        <v/>
      </c>
      <c r="H2138" t="str">
        <f t="shared" si="169"/>
        <v/>
      </c>
    </row>
    <row r="2139" spans="1:8">
      <c r="C2139" t="s">
        <v>86</v>
      </c>
      <c r="D2139" t="str">
        <f t="shared" si="165"/>
        <v/>
      </c>
      <c r="E2139" t="str">
        <f t="shared" si="166"/>
        <v/>
      </c>
      <c r="F2139" t="str">
        <f t="shared" si="167"/>
        <v/>
      </c>
      <c r="G2139" t="str">
        <f t="shared" si="168"/>
        <v/>
      </c>
      <c r="H2139" t="str">
        <f t="shared" si="169"/>
        <v/>
      </c>
    </row>
    <row r="2140" spans="1:8">
      <c r="A2140" t="s">
        <v>76</v>
      </c>
      <c r="B2140" t="s">
        <v>131</v>
      </c>
      <c r="C2140" t="s">
        <v>1011</v>
      </c>
      <c r="D2140" t="str">
        <f t="shared" si="165"/>
        <v>x</v>
      </c>
      <c r="E2140" t="str">
        <f t="shared" si="166"/>
        <v>New</v>
      </c>
      <c r="F2140" t="str">
        <f t="shared" si="167"/>
        <v>Sealed</v>
      </c>
      <c r="G2140" t="str">
        <f t="shared" si="168"/>
        <v>910033 Old Train Engine Shed</v>
      </c>
      <c r="H2140" t="str">
        <f t="shared" si="169"/>
        <v>(CA $439.99)</v>
      </c>
    </row>
    <row r="2141" spans="1:8">
      <c r="A2141" t="s">
        <v>77</v>
      </c>
      <c r="B2141" t="s">
        <v>133</v>
      </c>
      <c r="C2141" t="s">
        <v>1826</v>
      </c>
      <c r="D2141" t="str">
        <f t="shared" si="165"/>
        <v/>
      </c>
      <c r="E2141" t="str">
        <f t="shared" si="166"/>
        <v/>
      </c>
      <c r="F2141" t="str">
        <f t="shared" si="167"/>
        <v/>
      </c>
      <c r="G2141" t="str">
        <f t="shared" si="168"/>
        <v/>
      </c>
      <c r="H2141" t="str">
        <f t="shared" si="169"/>
        <v/>
      </c>
    </row>
    <row r="2142" spans="1:8">
      <c r="B2142" t="s">
        <v>1010</v>
      </c>
      <c r="C2142" t="s">
        <v>1998</v>
      </c>
      <c r="D2142" t="str">
        <f t="shared" si="165"/>
        <v/>
      </c>
      <c r="E2142" t="str">
        <f t="shared" si="166"/>
        <v/>
      </c>
      <c r="F2142" t="str">
        <f t="shared" si="167"/>
        <v/>
      </c>
      <c r="G2142" t="str">
        <f t="shared" si="168"/>
        <v/>
      </c>
      <c r="H2142" t="str">
        <f t="shared" si="169"/>
        <v/>
      </c>
    </row>
    <row r="2143" spans="1:8">
      <c r="C2143" t="s">
        <v>1013</v>
      </c>
      <c r="D2143" t="str">
        <f t="shared" si="165"/>
        <v/>
      </c>
      <c r="E2143" t="str">
        <f t="shared" si="166"/>
        <v/>
      </c>
      <c r="F2143" t="str">
        <f t="shared" si="167"/>
        <v/>
      </c>
      <c r="G2143" t="str">
        <f t="shared" si="168"/>
        <v/>
      </c>
      <c r="H2143" t="str">
        <f t="shared" si="169"/>
        <v/>
      </c>
    </row>
    <row r="2144" spans="1:8">
      <c r="D2144" t="str">
        <f t="shared" si="165"/>
        <v/>
      </c>
      <c r="E2144" t="str">
        <f t="shared" si="166"/>
        <v/>
      </c>
      <c r="F2144" t="str">
        <f t="shared" si="167"/>
        <v/>
      </c>
      <c r="G2144" t="str">
        <f t="shared" si="168"/>
        <v/>
      </c>
      <c r="H2144" t="str">
        <f t="shared" si="169"/>
        <v/>
      </c>
    </row>
    <row r="2145" spans="1:8">
      <c r="D2145" t="str">
        <f t="shared" si="165"/>
        <v/>
      </c>
      <c r="E2145" t="str">
        <f t="shared" si="166"/>
        <v/>
      </c>
      <c r="F2145" t="str">
        <f t="shared" si="167"/>
        <v/>
      </c>
      <c r="G2145" t="str">
        <f t="shared" si="168"/>
        <v/>
      </c>
      <c r="H2145" t="str">
        <f t="shared" si="169"/>
        <v/>
      </c>
    </row>
    <row r="2146" spans="1:8">
      <c r="D2146" t="str">
        <f t="shared" si="165"/>
        <v/>
      </c>
      <c r="E2146" t="str">
        <f t="shared" si="166"/>
        <v/>
      </c>
      <c r="F2146" t="str">
        <f t="shared" si="167"/>
        <v/>
      </c>
      <c r="G2146" t="str">
        <f t="shared" si="168"/>
        <v/>
      </c>
      <c r="H2146" t="str">
        <f t="shared" si="169"/>
        <v/>
      </c>
    </row>
    <row r="2147" spans="1:8">
      <c r="C2147" t="s">
        <v>86</v>
      </c>
      <c r="D2147" t="str">
        <f t="shared" si="165"/>
        <v/>
      </c>
      <c r="E2147" t="str">
        <f t="shared" si="166"/>
        <v/>
      </c>
      <c r="F2147" t="str">
        <f t="shared" si="167"/>
        <v/>
      </c>
      <c r="G2147" t="str">
        <f t="shared" si="168"/>
        <v/>
      </c>
      <c r="H2147" t="str">
        <f t="shared" si="169"/>
        <v/>
      </c>
    </row>
    <row r="2148" spans="1:8">
      <c r="A2148" t="s">
        <v>76</v>
      </c>
      <c r="B2148" t="s">
        <v>131</v>
      </c>
      <c r="C2148" t="s">
        <v>1014</v>
      </c>
      <c r="D2148" t="str">
        <f t="shared" si="165"/>
        <v>x</v>
      </c>
      <c r="E2148" t="str">
        <f t="shared" si="166"/>
        <v>New</v>
      </c>
      <c r="F2148" t="str">
        <f t="shared" si="167"/>
        <v>Sealed</v>
      </c>
      <c r="G2148" t="str">
        <f t="shared" si="168"/>
        <v>910033 Old Train Engine Shed</v>
      </c>
      <c r="H2148" t="str">
        <f t="shared" si="169"/>
        <v>(US $320.00)</v>
      </c>
    </row>
    <row r="2149" spans="1:8">
      <c r="A2149" t="s">
        <v>77</v>
      </c>
      <c r="B2149" t="s">
        <v>133</v>
      </c>
      <c r="C2149" t="s">
        <v>1796</v>
      </c>
      <c r="D2149" t="str">
        <f t="shared" si="165"/>
        <v/>
      </c>
      <c r="E2149" t="str">
        <f t="shared" si="166"/>
        <v/>
      </c>
      <c r="F2149" t="str">
        <f t="shared" si="167"/>
        <v/>
      </c>
      <c r="G2149" t="str">
        <f t="shared" si="168"/>
        <v/>
      </c>
      <c r="H2149" t="str">
        <f t="shared" si="169"/>
        <v/>
      </c>
    </row>
    <row r="2150" spans="1:8">
      <c r="B2150" t="s">
        <v>141</v>
      </c>
      <c r="C2150" t="s">
        <v>1999</v>
      </c>
      <c r="D2150" t="str">
        <f t="shared" si="165"/>
        <v/>
      </c>
      <c r="E2150" t="str">
        <f t="shared" si="166"/>
        <v/>
      </c>
      <c r="F2150" t="str">
        <f t="shared" si="167"/>
        <v/>
      </c>
      <c r="G2150" t="str">
        <f t="shared" si="168"/>
        <v/>
      </c>
      <c r="H2150" t="str">
        <f t="shared" si="169"/>
        <v/>
      </c>
    </row>
    <row r="2151" spans="1:8">
      <c r="C2151" t="s">
        <v>1016</v>
      </c>
      <c r="D2151" t="str">
        <f t="shared" si="165"/>
        <v/>
      </c>
      <c r="E2151" t="str">
        <f t="shared" si="166"/>
        <v/>
      </c>
      <c r="F2151" t="str">
        <f t="shared" si="167"/>
        <v/>
      </c>
      <c r="G2151" t="str">
        <f t="shared" si="168"/>
        <v/>
      </c>
      <c r="H2151" t="str">
        <f t="shared" si="169"/>
        <v/>
      </c>
    </row>
    <row r="2152" spans="1:8">
      <c r="D2152" t="str">
        <f t="shared" si="165"/>
        <v/>
      </c>
      <c r="E2152" t="str">
        <f t="shared" si="166"/>
        <v/>
      </c>
      <c r="F2152" t="str">
        <f t="shared" si="167"/>
        <v/>
      </c>
      <c r="G2152" t="str">
        <f t="shared" si="168"/>
        <v/>
      </c>
      <c r="H2152" t="str">
        <f t="shared" si="169"/>
        <v/>
      </c>
    </row>
    <row r="2153" spans="1:8">
      <c r="D2153" t="str">
        <f t="shared" si="165"/>
        <v/>
      </c>
      <c r="E2153" t="str">
        <f t="shared" si="166"/>
        <v/>
      </c>
      <c r="F2153" t="str">
        <f t="shared" si="167"/>
        <v/>
      </c>
      <c r="G2153" t="str">
        <f t="shared" si="168"/>
        <v/>
      </c>
      <c r="H2153" t="str">
        <f t="shared" si="169"/>
        <v/>
      </c>
    </row>
    <row r="2154" spans="1:8">
      <c r="D2154" t="str">
        <f t="shared" si="165"/>
        <v/>
      </c>
      <c r="E2154" t="str">
        <f t="shared" si="166"/>
        <v/>
      </c>
      <c r="F2154" t="str">
        <f t="shared" si="167"/>
        <v/>
      </c>
      <c r="G2154" t="str">
        <f t="shared" si="168"/>
        <v/>
      </c>
      <c r="H2154" t="str">
        <f t="shared" si="169"/>
        <v/>
      </c>
    </row>
    <row r="2155" spans="1:8">
      <c r="C2155" t="s">
        <v>86</v>
      </c>
      <c r="D2155" t="str">
        <f t="shared" si="165"/>
        <v/>
      </c>
      <c r="E2155" t="str">
        <f t="shared" si="166"/>
        <v/>
      </c>
      <c r="F2155" t="str">
        <f t="shared" si="167"/>
        <v/>
      </c>
      <c r="G2155" t="str">
        <f t="shared" si="168"/>
        <v/>
      </c>
      <c r="H2155" t="str">
        <f t="shared" si="169"/>
        <v/>
      </c>
    </row>
    <row r="2156" spans="1:8">
      <c r="A2156" t="s">
        <v>76</v>
      </c>
      <c r="B2156" t="s">
        <v>131</v>
      </c>
      <c r="C2156" t="s">
        <v>1017</v>
      </c>
      <c r="D2156" t="str">
        <f t="shared" si="165"/>
        <v>x</v>
      </c>
      <c r="E2156" t="str">
        <f t="shared" si="166"/>
        <v>New</v>
      </c>
      <c r="F2156" t="str">
        <f t="shared" si="167"/>
        <v>Sealed</v>
      </c>
      <c r="G2156" t="str">
        <f t="shared" si="168"/>
        <v>910033 Old Train Engine Shed</v>
      </c>
      <c r="H2156" t="str">
        <f t="shared" si="169"/>
        <v>(EUR 274.00)</v>
      </c>
    </row>
    <row r="2157" spans="1:8">
      <c r="A2157" t="s">
        <v>77</v>
      </c>
      <c r="B2157" t="s">
        <v>133</v>
      </c>
      <c r="C2157" t="s">
        <v>1796</v>
      </c>
      <c r="D2157" t="str">
        <f t="shared" si="165"/>
        <v/>
      </c>
      <c r="E2157" t="str">
        <f t="shared" si="166"/>
        <v/>
      </c>
      <c r="F2157" t="str">
        <f t="shared" si="167"/>
        <v/>
      </c>
      <c r="G2157" t="str">
        <f t="shared" si="168"/>
        <v/>
      </c>
      <c r="H2157" t="str">
        <f t="shared" si="169"/>
        <v/>
      </c>
    </row>
    <row r="2158" spans="1:8">
      <c r="B2158" t="s">
        <v>315</v>
      </c>
      <c r="C2158" t="s">
        <v>2000</v>
      </c>
      <c r="D2158" t="str">
        <f t="shared" si="165"/>
        <v/>
      </c>
      <c r="E2158" t="str">
        <f t="shared" si="166"/>
        <v/>
      </c>
      <c r="F2158" t="str">
        <f t="shared" si="167"/>
        <v/>
      </c>
      <c r="G2158" t="str">
        <f t="shared" si="168"/>
        <v/>
      </c>
      <c r="H2158" t="str">
        <f t="shared" si="169"/>
        <v/>
      </c>
    </row>
    <row r="2159" spans="1:8">
      <c r="C2159" t="s">
        <v>1019</v>
      </c>
      <c r="D2159" t="str">
        <f t="shared" si="165"/>
        <v/>
      </c>
      <c r="E2159" t="str">
        <f t="shared" si="166"/>
        <v/>
      </c>
      <c r="F2159" t="str">
        <f t="shared" si="167"/>
        <v/>
      </c>
      <c r="G2159" t="str">
        <f t="shared" si="168"/>
        <v/>
      </c>
      <c r="H2159" t="str">
        <f t="shared" si="169"/>
        <v/>
      </c>
    </row>
    <row r="2160" spans="1:8">
      <c r="D2160" t="str">
        <f t="shared" si="165"/>
        <v/>
      </c>
      <c r="E2160" t="str">
        <f t="shared" si="166"/>
        <v/>
      </c>
      <c r="F2160" t="str">
        <f t="shared" si="167"/>
        <v/>
      </c>
      <c r="G2160" t="str">
        <f t="shared" si="168"/>
        <v/>
      </c>
      <c r="H2160" t="str">
        <f t="shared" si="169"/>
        <v/>
      </c>
    </row>
    <row r="2161" spans="1:8">
      <c r="D2161" t="str">
        <f t="shared" si="165"/>
        <v/>
      </c>
      <c r="E2161" t="str">
        <f t="shared" si="166"/>
        <v/>
      </c>
      <c r="F2161" t="str">
        <f t="shared" si="167"/>
        <v/>
      </c>
      <c r="G2161" t="str">
        <f t="shared" si="168"/>
        <v/>
      </c>
      <c r="H2161" t="str">
        <f t="shared" si="169"/>
        <v/>
      </c>
    </row>
    <row r="2162" spans="1:8">
      <c r="D2162" t="str">
        <f t="shared" si="165"/>
        <v/>
      </c>
      <c r="E2162" t="str">
        <f t="shared" si="166"/>
        <v/>
      </c>
      <c r="F2162" t="str">
        <f t="shared" si="167"/>
        <v/>
      </c>
      <c r="G2162" t="str">
        <f t="shared" si="168"/>
        <v/>
      </c>
      <c r="H2162" t="str">
        <f t="shared" si="169"/>
        <v/>
      </c>
    </row>
    <row r="2163" spans="1:8">
      <c r="C2163" t="s">
        <v>86</v>
      </c>
      <c r="D2163" t="str">
        <f t="shared" si="165"/>
        <v/>
      </c>
      <c r="E2163" t="str">
        <f t="shared" si="166"/>
        <v/>
      </c>
      <c r="F2163" t="str">
        <f t="shared" si="167"/>
        <v/>
      </c>
      <c r="G2163" t="str">
        <f t="shared" si="168"/>
        <v/>
      </c>
      <c r="H2163" t="str">
        <f t="shared" si="169"/>
        <v/>
      </c>
    </row>
    <row r="2164" spans="1:8">
      <c r="A2164" t="s">
        <v>76</v>
      </c>
      <c r="B2164" t="s">
        <v>131</v>
      </c>
      <c r="C2164" t="s">
        <v>1020</v>
      </c>
      <c r="D2164" t="str">
        <f t="shared" si="165"/>
        <v>x</v>
      </c>
      <c r="E2164" t="str">
        <f t="shared" si="166"/>
        <v>New</v>
      </c>
      <c r="F2164" t="str">
        <f t="shared" si="167"/>
        <v>Sealed</v>
      </c>
      <c r="G2164" t="str">
        <f t="shared" si="168"/>
        <v>910033 Old Train Engine Shed</v>
      </c>
      <c r="H2164" t="str">
        <f t="shared" si="169"/>
        <v>(US $318.00)</v>
      </c>
    </row>
    <row r="2165" spans="1:8">
      <c r="A2165" t="s">
        <v>77</v>
      </c>
      <c r="B2165" t="s">
        <v>133</v>
      </c>
      <c r="C2165" t="s">
        <v>1796</v>
      </c>
      <c r="D2165" t="str">
        <f t="shared" si="165"/>
        <v/>
      </c>
      <c r="E2165" t="str">
        <f t="shared" si="166"/>
        <v/>
      </c>
      <c r="F2165" t="str">
        <f t="shared" si="167"/>
        <v/>
      </c>
      <c r="G2165" t="str">
        <f t="shared" si="168"/>
        <v/>
      </c>
      <c r="H2165" t="str">
        <f t="shared" si="169"/>
        <v/>
      </c>
    </row>
    <row r="2166" spans="1:8">
      <c r="B2166" t="s">
        <v>185</v>
      </c>
      <c r="C2166" t="s">
        <v>2001</v>
      </c>
      <c r="D2166" t="str">
        <f t="shared" si="165"/>
        <v/>
      </c>
      <c r="E2166" t="str">
        <f t="shared" si="166"/>
        <v/>
      </c>
      <c r="F2166" t="str">
        <f t="shared" si="167"/>
        <v/>
      </c>
      <c r="G2166" t="str">
        <f t="shared" si="168"/>
        <v/>
      </c>
      <c r="H2166" t="str">
        <f t="shared" si="169"/>
        <v/>
      </c>
    </row>
    <row r="2167" spans="1:8">
      <c r="C2167" t="s">
        <v>1022</v>
      </c>
      <c r="D2167" t="str">
        <f t="shared" si="165"/>
        <v/>
      </c>
      <c r="E2167" t="str">
        <f t="shared" si="166"/>
        <v/>
      </c>
      <c r="F2167" t="str">
        <f t="shared" si="167"/>
        <v/>
      </c>
      <c r="G2167" t="str">
        <f t="shared" si="168"/>
        <v/>
      </c>
      <c r="H2167" t="str">
        <f t="shared" si="169"/>
        <v/>
      </c>
    </row>
    <row r="2168" spans="1:8">
      <c r="D2168" t="str">
        <f t="shared" si="165"/>
        <v/>
      </c>
      <c r="E2168" t="str">
        <f t="shared" si="166"/>
        <v/>
      </c>
      <c r="F2168" t="str">
        <f t="shared" si="167"/>
        <v/>
      </c>
      <c r="G2168" t="str">
        <f t="shared" si="168"/>
        <v/>
      </c>
      <c r="H2168" t="str">
        <f t="shared" si="169"/>
        <v/>
      </c>
    </row>
    <row r="2169" spans="1:8">
      <c r="D2169" t="str">
        <f t="shared" si="165"/>
        <v/>
      </c>
      <c r="E2169" t="str">
        <f t="shared" si="166"/>
        <v/>
      </c>
      <c r="F2169" t="str">
        <f t="shared" si="167"/>
        <v/>
      </c>
      <c r="G2169" t="str">
        <f t="shared" si="168"/>
        <v/>
      </c>
      <c r="H2169" t="str">
        <f t="shared" si="169"/>
        <v/>
      </c>
    </row>
    <row r="2170" spans="1:8">
      <c r="D2170" t="str">
        <f t="shared" si="165"/>
        <v/>
      </c>
      <c r="E2170" t="str">
        <f t="shared" si="166"/>
        <v/>
      </c>
      <c r="F2170" t="str">
        <f t="shared" si="167"/>
        <v/>
      </c>
      <c r="G2170" t="str">
        <f t="shared" si="168"/>
        <v/>
      </c>
      <c r="H2170" t="str">
        <f t="shared" si="169"/>
        <v/>
      </c>
    </row>
    <row r="2171" spans="1:8">
      <c r="C2171" t="s">
        <v>86</v>
      </c>
      <c r="D2171" t="str">
        <f t="shared" si="165"/>
        <v/>
      </c>
      <c r="E2171" t="str">
        <f t="shared" si="166"/>
        <v/>
      </c>
      <c r="F2171" t="str">
        <f t="shared" si="167"/>
        <v/>
      </c>
      <c r="G2171" t="str">
        <f t="shared" si="168"/>
        <v/>
      </c>
      <c r="H2171" t="str">
        <f t="shared" si="169"/>
        <v/>
      </c>
    </row>
    <row r="2172" spans="1:8">
      <c r="A2172" t="s">
        <v>117</v>
      </c>
      <c r="B2172" t="s">
        <v>152</v>
      </c>
      <c r="C2172" t="s">
        <v>1024</v>
      </c>
      <c r="D2172" t="str">
        <f t="shared" si="165"/>
        <v>x</v>
      </c>
      <c r="E2172" t="str">
        <f t="shared" si="166"/>
        <v>Used</v>
      </c>
      <c r="F2172" t="str">
        <f t="shared" si="167"/>
        <v>Complete</v>
      </c>
      <c r="G2172" t="str">
        <f t="shared" si="168"/>
        <v>10027 Train Engine Shed</v>
      </c>
      <c r="H2172" t="str">
        <f t="shared" si="169"/>
        <v>(EUR 270.00)</v>
      </c>
    </row>
    <row r="2173" spans="1:8">
      <c r="A2173" t="s">
        <v>87</v>
      </c>
      <c r="B2173" t="s">
        <v>1023</v>
      </c>
      <c r="C2173" t="s">
        <v>1796</v>
      </c>
      <c r="D2173" t="str">
        <f t="shared" si="165"/>
        <v/>
      </c>
      <c r="E2173" t="str">
        <f t="shared" si="166"/>
        <v/>
      </c>
      <c r="F2173" t="str">
        <f t="shared" si="167"/>
        <v/>
      </c>
      <c r="G2173" t="str">
        <f t="shared" si="168"/>
        <v/>
      </c>
      <c r="H2173" t="str">
        <f t="shared" si="169"/>
        <v/>
      </c>
    </row>
    <row r="2174" spans="1:8">
      <c r="B2174" t="s">
        <v>154</v>
      </c>
      <c r="C2174" t="s">
        <v>2002</v>
      </c>
      <c r="D2174" t="str">
        <f t="shared" si="165"/>
        <v/>
      </c>
      <c r="E2174" t="str">
        <f t="shared" si="166"/>
        <v/>
      </c>
      <c r="F2174" t="str">
        <f t="shared" si="167"/>
        <v/>
      </c>
      <c r="G2174" t="str">
        <f t="shared" si="168"/>
        <v/>
      </c>
      <c r="H2174" t="str">
        <f t="shared" si="169"/>
        <v/>
      </c>
    </row>
    <row r="2175" spans="1:8">
      <c r="B2175" t="s">
        <v>433</v>
      </c>
      <c r="C2175" t="s">
        <v>1026</v>
      </c>
      <c r="D2175" t="str">
        <f t="shared" si="165"/>
        <v/>
      </c>
      <c r="E2175" t="str">
        <f t="shared" si="166"/>
        <v/>
      </c>
      <c r="F2175" t="str">
        <f t="shared" si="167"/>
        <v/>
      </c>
      <c r="G2175" t="str">
        <f t="shared" si="168"/>
        <v/>
      </c>
      <c r="H2175" t="str">
        <f t="shared" si="169"/>
        <v/>
      </c>
    </row>
    <row r="2176" spans="1:8">
      <c r="D2176" t="str">
        <f t="shared" si="165"/>
        <v/>
      </c>
      <c r="E2176" t="str">
        <f t="shared" si="166"/>
        <v/>
      </c>
      <c r="F2176" t="str">
        <f t="shared" si="167"/>
        <v/>
      </c>
      <c r="G2176" t="str">
        <f t="shared" si="168"/>
        <v/>
      </c>
      <c r="H2176" t="str">
        <f t="shared" si="169"/>
        <v/>
      </c>
    </row>
    <row r="2177" spans="1:8">
      <c r="D2177" t="str">
        <f t="shared" si="165"/>
        <v/>
      </c>
      <c r="E2177" t="str">
        <f t="shared" si="166"/>
        <v/>
      </c>
      <c r="F2177" t="str">
        <f t="shared" si="167"/>
        <v/>
      </c>
      <c r="G2177" t="str">
        <f t="shared" si="168"/>
        <v/>
      </c>
      <c r="H2177" t="str">
        <f t="shared" si="169"/>
        <v/>
      </c>
    </row>
    <row r="2178" spans="1:8">
      <c r="D2178" t="str">
        <f t="shared" si="165"/>
        <v/>
      </c>
      <c r="E2178" t="str">
        <f t="shared" si="166"/>
        <v/>
      </c>
      <c r="F2178" t="str">
        <f t="shared" si="167"/>
        <v/>
      </c>
      <c r="G2178" t="str">
        <f t="shared" si="168"/>
        <v/>
      </c>
      <c r="H2178" t="str">
        <f t="shared" si="169"/>
        <v/>
      </c>
    </row>
    <row r="2179" spans="1:8">
      <c r="C2179" t="s">
        <v>86</v>
      </c>
      <c r="D2179" t="str">
        <f t="shared" ref="D2179:D2242" si="170">IF(AND(A2179&lt;&gt;"",A2180&lt;&gt;"",A2181=""),"x","")</f>
        <v/>
      </c>
      <c r="E2179" t="str">
        <f t="shared" ref="E2179:E2242" si="171">IF($D2179="x",A2179,"")</f>
        <v/>
      </c>
      <c r="F2179" t="str">
        <f t="shared" ref="F2179:F2242" si="172">IF($D2179="x",A2180,"")</f>
        <v/>
      </c>
      <c r="G2179" t="str">
        <f t="shared" ref="G2179:G2242" si="173">IF($D2179="x",B2179,"")</f>
        <v/>
      </c>
      <c r="H2179" t="str">
        <f t="shared" ref="H2179:H2242" si="174">IF($D2179="x",C2182,"")</f>
        <v/>
      </c>
    </row>
    <row r="2180" spans="1:8">
      <c r="A2180" t="s">
        <v>76</v>
      </c>
      <c r="B2180" t="s">
        <v>131</v>
      </c>
      <c r="C2180" t="s">
        <v>1027</v>
      </c>
      <c r="D2180" t="str">
        <f t="shared" si="170"/>
        <v>x</v>
      </c>
      <c r="E2180" t="str">
        <f t="shared" si="171"/>
        <v>New</v>
      </c>
      <c r="F2180" t="str">
        <f t="shared" si="172"/>
        <v>Sealed</v>
      </c>
      <c r="G2180" t="str">
        <f t="shared" si="173"/>
        <v>910033 Old Train Engine Shed</v>
      </c>
      <c r="H2180" t="str">
        <f t="shared" si="174"/>
        <v>(EUR 270.00)</v>
      </c>
    </row>
    <row r="2181" spans="1:8">
      <c r="A2181" t="s">
        <v>77</v>
      </c>
      <c r="B2181" t="s">
        <v>133</v>
      </c>
      <c r="C2181" t="s">
        <v>1796</v>
      </c>
      <c r="D2181" t="str">
        <f t="shared" si="170"/>
        <v/>
      </c>
      <c r="E2181" t="str">
        <f t="shared" si="171"/>
        <v/>
      </c>
      <c r="F2181" t="str">
        <f t="shared" si="172"/>
        <v/>
      </c>
      <c r="G2181" t="str">
        <f t="shared" si="173"/>
        <v/>
      </c>
      <c r="H2181" t="str">
        <f t="shared" si="174"/>
        <v/>
      </c>
    </row>
    <row r="2182" spans="1:8">
      <c r="B2182" t="s">
        <v>315</v>
      </c>
      <c r="C2182" t="s">
        <v>2002</v>
      </c>
      <c r="D2182" t="str">
        <f t="shared" si="170"/>
        <v/>
      </c>
      <c r="E2182" t="str">
        <f t="shared" si="171"/>
        <v/>
      </c>
      <c r="F2182" t="str">
        <f t="shared" si="172"/>
        <v/>
      </c>
      <c r="G2182" t="str">
        <f t="shared" si="173"/>
        <v/>
      </c>
      <c r="H2182" t="str">
        <f t="shared" si="174"/>
        <v/>
      </c>
    </row>
    <row r="2183" spans="1:8">
      <c r="C2183" t="s">
        <v>1026</v>
      </c>
      <c r="D2183" t="str">
        <f t="shared" si="170"/>
        <v/>
      </c>
      <c r="E2183" t="str">
        <f t="shared" si="171"/>
        <v/>
      </c>
      <c r="F2183" t="str">
        <f t="shared" si="172"/>
        <v/>
      </c>
      <c r="G2183" t="str">
        <f t="shared" si="173"/>
        <v/>
      </c>
      <c r="H2183" t="str">
        <f t="shared" si="174"/>
        <v/>
      </c>
    </row>
    <row r="2184" spans="1:8">
      <c r="D2184" t="str">
        <f t="shared" si="170"/>
        <v/>
      </c>
      <c r="E2184" t="str">
        <f t="shared" si="171"/>
        <v/>
      </c>
      <c r="F2184" t="str">
        <f t="shared" si="172"/>
        <v/>
      </c>
      <c r="G2184" t="str">
        <f t="shared" si="173"/>
        <v/>
      </c>
      <c r="H2184" t="str">
        <f t="shared" si="174"/>
        <v/>
      </c>
    </row>
    <row r="2185" spans="1:8">
      <c r="D2185" t="str">
        <f t="shared" si="170"/>
        <v/>
      </c>
      <c r="E2185" t="str">
        <f t="shared" si="171"/>
        <v/>
      </c>
      <c r="F2185" t="str">
        <f t="shared" si="172"/>
        <v/>
      </c>
      <c r="G2185" t="str">
        <f t="shared" si="173"/>
        <v/>
      </c>
      <c r="H2185" t="str">
        <f t="shared" si="174"/>
        <v/>
      </c>
    </row>
    <row r="2186" spans="1:8">
      <c r="D2186" t="str">
        <f t="shared" si="170"/>
        <v/>
      </c>
      <c r="E2186" t="str">
        <f t="shared" si="171"/>
        <v/>
      </c>
      <c r="F2186" t="str">
        <f t="shared" si="172"/>
        <v/>
      </c>
      <c r="G2186" t="str">
        <f t="shared" si="173"/>
        <v/>
      </c>
      <c r="H2186" t="str">
        <f t="shared" si="174"/>
        <v/>
      </c>
    </row>
    <row r="2187" spans="1:8">
      <c r="C2187" t="s">
        <v>86</v>
      </c>
      <c r="D2187" t="str">
        <f t="shared" si="170"/>
        <v/>
      </c>
      <c r="E2187" t="str">
        <f t="shared" si="171"/>
        <v/>
      </c>
      <c r="F2187" t="str">
        <f t="shared" si="172"/>
        <v/>
      </c>
      <c r="G2187" t="str">
        <f t="shared" si="173"/>
        <v/>
      </c>
      <c r="H2187" t="str">
        <f t="shared" si="174"/>
        <v/>
      </c>
    </row>
    <row r="2188" spans="1:8">
      <c r="A2188" t="s">
        <v>76</v>
      </c>
      <c r="B2188" t="s">
        <v>131</v>
      </c>
      <c r="C2188" t="s">
        <v>1030</v>
      </c>
      <c r="D2188" t="str">
        <f t="shared" si="170"/>
        <v>x</v>
      </c>
      <c r="E2188" t="str">
        <f t="shared" si="171"/>
        <v>New</v>
      </c>
      <c r="F2188" t="str">
        <f t="shared" si="172"/>
        <v>Sealed</v>
      </c>
      <c r="G2188" t="str">
        <f t="shared" si="173"/>
        <v>910033 Old Train Engine Shed</v>
      </c>
      <c r="H2188" t="str">
        <f t="shared" si="174"/>
        <v>(EUR 270.00)</v>
      </c>
    </row>
    <row r="2189" spans="1:8">
      <c r="A2189" t="s">
        <v>77</v>
      </c>
      <c r="B2189" t="s">
        <v>1028</v>
      </c>
      <c r="C2189" t="s">
        <v>1826</v>
      </c>
      <c r="D2189" t="str">
        <f t="shared" si="170"/>
        <v/>
      </c>
      <c r="E2189" t="str">
        <f t="shared" si="171"/>
        <v/>
      </c>
      <c r="F2189" t="str">
        <f t="shared" si="172"/>
        <v/>
      </c>
      <c r="G2189" t="str">
        <f t="shared" si="173"/>
        <v/>
      </c>
      <c r="H2189" t="str">
        <f t="shared" si="174"/>
        <v/>
      </c>
    </row>
    <row r="2190" spans="1:8">
      <c r="B2190" t="s">
        <v>133</v>
      </c>
      <c r="C2190" t="s">
        <v>2002</v>
      </c>
      <c r="D2190" t="str">
        <f t="shared" si="170"/>
        <v/>
      </c>
      <c r="E2190" t="str">
        <f t="shared" si="171"/>
        <v/>
      </c>
      <c r="F2190" t="str">
        <f t="shared" si="172"/>
        <v/>
      </c>
      <c r="G2190" t="str">
        <f t="shared" si="173"/>
        <v/>
      </c>
      <c r="H2190" t="str">
        <f t="shared" si="174"/>
        <v/>
      </c>
    </row>
    <row r="2191" spans="1:8">
      <c r="B2191" t="s">
        <v>1029</v>
      </c>
      <c r="C2191" t="s">
        <v>1026</v>
      </c>
      <c r="D2191" t="str">
        <f t="shared" si="170"/>
        <v/>
      </c>
      <c r="E2191" t="str">
        <f t="shared" si="171"/>
        <v/>
      </c>
      <c r="F2191" t="str">
        <f t="shared" si="172"/>
        <v/>
      </c>
      <c r="G2191" t="str">
        <f t="shared" si="173"/>
        <v/>
      </c>
      <c r="H2191" t="str">
        <f t="shared" si="174"/>
        <v/>
      </c>
    </row>
    <row r="2192" spans="1:8">
      <c r="D2192" t="str">
        <f t="shared" si="170"/>
        <v/>
      </c>
      <c r="E2192" t="str">
        <f t="shared" si="171"/>
        <v/>
      </c>
      <c r="F2192" t="str">
        <f t="shared" si="172"/>
        <v/>
      </c>
      <c r="G2192" t="str">
        <f t="shared" si="173"/>
        <v/>
      </c>
      <c r="H2192" t="str">
        <f t="shared" si="174"/>
        <v/>
      </c>
    </row>
    <row r="2193" spans="1:8">
      <c r="D2193" t="str">
        <f t="shared" si="170"/>
        <v/>
      </c>
      <c r="E2193" t="str">
        <f t="shared" si="171"/>
        <v/>
      </c>
      <c r="F2193" t="str">
        <f t="shared" si="172"/>
        <v/>
      </c>
      <c r="G2193" t="str">
        <f t="shared" si="173"/>
        <v/>
      </c>
      <c r="H2193" t="str">
        <f t="shared" si="174"/>
        <v/>
      </c>
    </row>
    <row r="2194" spans="1:8">
      <c r="D2194" t="str">
        <f t="shared" si="170"/>
        <v/>
      </c>
      <c r="E2194" t="str">
        <f t="shared" si="171"/>
        <v/>
      </c>
      <c r="F2194" t="str">
        <f t="shared" si="172"/>
        <v/>
      </c>
      <c r="G2194" t="str">
        <f t="shared" si="173"/>
        <v/>
      </c>
      <c r="H2194" t="str">
        <f t="shared" si="174"/>
        <v/>
      </c>
    </row>
    <row r="2195" spans="1:8">
      <c r="C2195" t="s">
        <v>86</v>
      </c>
      <c r="D2195" t="str">
        <f t="shared" si="170"/>
        <v/>
      </c>
      <c r="E2195" t="str">
        <f t="shared" si="171"/>
        <v/>
      </c>
      <c r="F2195" t="str">
        <f t="shared" si="172"/>
        <v/>
      </c>
      <c r="G2195" t="str">
        <f t="shared" si="173"/>
        <v/>
      </c>
      <c r="H2195" t="str">
        <f t="shared" si="174"/>
        <v/>
      </c>
    </row>
    <row r="2196" spans="1:8">
      <c r="A2196" t="s">
        <v>76</v>
      </c>
      <c r="B2196" t="s">
        <v>131</v>
      </c>
      <c r="C2196" t="s">
        <v>1032</v>
      </c>
      <c r="D2196" t="str">
        <f t="shared" si="170"/>
        <v>x</v>
      </c>
      <c r="E2196" t="str">
        <f t="shared" si="171"/>
        <v>New</v>
      </c>
      <c r="F2196" t="str">
        <f t="shared" si="172"/>
        <v>Sealed</v>
      </c>
      <c r="G2196" t="str">
        <f t="shared" si="173"/>
        <v>910033 Old Train Engine Shed</v>
      </c>
      <c r="H2196" t="str">
        <f t="shared" si="174"/>
        <v>(EUR 270.00)</v>
      </c>
    </row>
    <row r="2197" spans="1:8">
      <c r="A2197" t="s">
        <v>77</v>
      </c>
      <c r="B2197" t="s">
        <v>133</v>
      </c>
      <c r="C2197" t="s">
        <v>1796</v>
      </c>
      <c r="D2197" t="str">
        <f t="shared" si="170"/>
        <v/>
      </c>
      <c r="E2197" t="str">
        <f t="shared" si="171"/>
        <v/>
      </c>
      <c r="F2197" t="str">
        <f t="shared" si="172"/>
        <v/>
      </c>
      <c r="G2197" t="str">
        <f t="shared" si="173"/>
        <v/>
      </c>
      <c r="H2197" t="str">
        <f t="shared" si="174"/>
        <v/>
      </c>
    </row>
    <row r="2198" spans="1:8">
      <c r="B2198" t="s">
        <v>1031</v>
      </c>
      <c r="C2198" t="s">
        <v>2002</v>
      </c>
      <c r="D2198" t="str">
        <f t="shared" si="170"/>
        <v/>
      </c>
      <c r="E2198" t="str">
        <f t="shared" si="171"/>
        <v/>
      </c>
      <c r="F2198" t="str">
        <f t="shared" si="172"/>
        <v/>
      </c>
      <c r="G2198" t="str">
        <f t="shared" si="173"/>
        <v/>
      </c>
      <c r="H2198" t="str">
        <f t="shared" si="174"/>
        <v/>
      </c>
    </row>
    <row r="2199" spans="1:8">
      <c r="C2199" t="s">
        <v>1026</v>
      </c>
      <c r="D2199" t="str">
        <f t="shared" si="170"/>
        <v/>
      </c>
      <c r="E2199" t="str">
        <f t="shared" si="171"/>
        <v/>
      </c>
      <c r="F2199" t="str">
        <f t="shared" si="172"/>
        <v/>
      </c>
      <c r="G2199" t="str">
        <f t="shared" si="173"/>
        <v/>
      </c>
      <c r="H2199" t="str">
        <f t="shared" si="174"/>
        <v/>
      </c>
    </row>
    <row r="2200" spans="1:8">
      <c r="D2200" t="str">
        <f t="shared" si="170"/>
        <v/>
      </c>
      <c r="E2200" t="str">
        <f t="shared" si="171"/>
        <v/>
      </c>
      <c r="F2200" t="str">
        <f t="shared" si="172"/>
        <v/>
      </c>
      <c r="G2200" t="str">
        <f t="shared" si="173"/>
        <v/>
      </c>
      <c r="H2200" t="str">
        <f t="shared" si="174"/>
        <v/>
      </c>
    </row>
    <row r="2201" spans="1:8">
      <c r="D2201" t="str">
        <f t="shared" si="170"/>
        <v/>
      </c>
      <c r="E2201" t="str">
        <f t="shared" si="171"/>
        <v/>
      </c>
      <c r="F2201" t="str">
        <f t="shared" si="172"/>
        <v/>
      </c>
      <c r="G2201" t="str">
        <f t="shared" si="173"/>
        <v/>
      </c>
      <c r="H2201" t="str">
        <f t="shared" si="174"/>
        <v/>
      </c>
    </row>
    <row r="2202" spans="1:8">
      <c r="D2202" t="str">
        <f t="shared" si="170"/>
        <v/>
      </c>
      <c r="E2202" t="str">
        <f t="shared" si="171"/>
        <v/>
      </c>
      <c r="F2202" t="str">
        <f t="shared" si="172"/>
        <v/>
      </c>
      <c r="G2202" t="str">
        <f t="shared" si="173"/>
        <v/>
      </c>
      <c r="H2202" t="str">
        <f t="shared" si="174"/>
        <v/>
      </c>
    </row>
    <row r="2203" spans="1:8">
      <c r="C2203" t="s">
        <v>86</v>
      </c>
      <c r="D2203" t="str">
        <f t="shared" si="170"/>
        <v/>
      </c>
      <c r="E2203" t="str">
        <f t="shared" si="171"/>
        <v/>
      </c>
      <c r="F2203" t="str">
        <f t="shared" si="172"/>
        <v/>
      </c>
      <c r="G2203" t="str">
        <f t="shared" si="173"/>
        <v/>
      </c>
      <c r="H2203" t="str">
        <f t="shared" si="174"/>
        <v/>
      </c>
    </row>
    <row r="2204" spans="1:8">
      <c r="A2204" t="s">
        <v>76</v>
      </c>
      <c r="B2204" t="s">
        <v>131</v>
      </c>
      <c r="C2204" t="s">
        <v>1034</v>
      </c>
      <c r="D2204" t="str">
        <f t="shared" si="170"/>
        <v>x</v>
      </c>
      <c r="E2204" t="str">
        <f t="shared" si="171"/>
        <v>New</v>
      </c>
      <c r="F2204" t="str">
        <f t="shared" si="172"/>
        <v>Sealed</v>
      </c>
      <c r="G2204" t="str">
        <f t="shared" si="173"/>
        <v>910033 Old Train Engine Shed</v>
      </c>
      <c r="H2204" t="str">
        <f t="shared" si="174"/>
        <v>(EUR 269.99)</v>
      </c>
    </row>
    <row r="2205" spans="1:8">
      <c r="A2205" t="s">
        <v>77</v>
      </c>
      <c r="B2205" t="s">
        <v>1033</v>
      </c>
      <c r="C2205" t="s">
        <v>1796</v>
      </c>
      <c r="D2205" t="str">
        <f t="shared" si="170"/>
        <v/>
      </c>
      <c r="E2205" t="str">
        <f t="shared" si="171"/>
        <v/>
      </c>
      <c r="F2205" t="str">
        <f t="shared" si="172"/>
        <v/>
      </c>
      <c r="G2205" t="str">
        <f t="shared" si="173"/>
        <v/>
      </c>
      <c r="H2205" t="str">
        <f t="shared" si="174"/>
        <v/>
      </c>
    </row>
    <row r="2206" spans="1:8">
      <c r="B2206" t="s">
        <v>133</v>
      </c>
      <c r="C2206" t="s">
        <v>2003</v>
      </c>
      <c r="D2206" t="str">
        <f t="shared" si="170"/>
        <v/>
      </c>
      <c r="E2206" t="str">
        <f t="shared" si="171"/>
        <v/>
      </c>
      <c r="F2206" t="str">
        <f t="shared" si="172"/>
        <v/>
      </c>
      <c r="G2206" t="str">
        <f t="shared" si="173"/>
        <v/>
      </c>
      <c r="H2206" t="str">
        <f t="shared" si="174"/>
        <v/>
      </c>
    </row>
    <row r="2207" spans="1:8">
      <c r="B2207" t="s">
        <v>91</v>
      </c>
      <c r="C2207" t="s">
        <v>1036</v>
      </c>
      <c r="D2207" t="str">
        <f t="shared" si="170"/>
        <v/>
      </c>
      <c r="E2207" t="str">
        <f t="shared" si="171"/>
        <v/>
      </c>
      <c r="F2207" t="str">
        <f t="shared" si="172"/>
        <v/>
      </c>
      <c r="G2207" t="str">
        <f t="shared" si="173"/>
        <v/>
      </c>
      <c r="H2207" t="str">
        <f t="shared" si="174"/>
        <v/>
      </c>
    </row>
    <row r="2208" spans="1:8">
      <c r="D2208" t="str">
        <f t="shared" si="170"/>
        <v/>
      </c>
      <c r="E2208" t="str">
        <f t="shared" si="171"/>
        <v/>
      </c>
      <c r="F2208" t="str">
        <f t="shared" si="172"/>
        <v/>
      </c>
      <c r="G2208" t="str">
        <f t="shared" si="173"/>
        <v/>
      </c>
      <c r="H2208" t="str">
        <f t="shared" si="174"/>
        <v/>
      </c>
    </row>
    <row r="2209" spans="1:8">
      <c r="D2209" t="str">
        <f t="shared" si="170"/>
        <v/>
      </c>
      <c r="E2209" t="str">
        <f t="shared" si="171"/>
        <v/>
      </c>
      <c r="F2209" t="str">
        <f t="shared" si="172"/>
        <v/>
      </c>
      <c r="G2209" t="str">
        <f t="shared" si="173"/>
        <v/>
      </c>
      <c r="H2209" t="str">
        <f t="shared" si="174"/>
        <v/>
      </c>
    </row>
    <row r="2210" spans="1:8">
      <c r="D2210" t="str">
        <f t="shared" si="170"/>
        <v/>
      </c>
      <c r="E2210" t="str">
        <f t="shared" si="171"/>
        <v/>
      </c>
      <c r="F2210" t="str">
        <f t="shared" si="172"/>
        <v/>
      </c>
      <c r="G2210" t="str">
        <f t="shared" si="173"/>
        <v/>
      </c>
      <c r="H2210" t="str">
        <f t="shared" si="174"/>
        <v/>
      </c>
    </row>
    <row r="2211" spans="1:8">
      <c r="C2211" t="s">
        <v>86</v>
      </c>
      <c r="D2211" t="str">
        <f t="shared" si="170"/>
        <v/>
      </c>
      <c r="E2211" t="str">
        <f t="shared" si="171"/>
        <v/>
      </c>
      <c r="F2211" t="str">
        <f t="shared" si="172"/>
        <v/>
      </c>
      <c r="G2211" t="str">
        <f t="shared" si="173"/>
        <v/>
      </c>
      <c r="H2211" t="str">
        <f t="shared" si="174"/>
        <v/>
      </c>
    </row>
    <row r="2212" spans="1:8">
      <c r="A2212" t="s">
        <v>76</v>
      </c>
      <c r="B2212" t="s">
        <v>131</v>
      </c>
      <c r="C2212" t="s">
        <v>1037</v>
      </c>
      <c r="D2212" t="str">
        <f t="shared" si="170"/>
        <v>x</v>
      </c>
      <c r="E2212" t="str">
        <f t="shared" si="171"/>
        <v>New</v>
      </c>
      <c r="F2212" t="str">
        <f t="shared" si="172"/>
        <v>Complete</v>
      </c>
      <c r="G2212" t="str">
        <f t="shared" si="173"/>
        <v>910033 Old Train Engine Shed</v>
      </c>
      <c r="H2212" t="str">
        <f t="shared" si="174"/>
        <v>(US $314.16)</v>
      </c>
    </row>
    <row r="2213" spans="1:8">
      <c r="A2213" t="s">
        <v>87</v>
      </c>
      <c r="B2213" t="s">
        <v>133</v>
      </c>
      <c r="C2213" t="s">
        <v>1796</v>
      </c>
      <c r="D2213" t="str">
        <f t="shared" si="170"/>
        <v/>
      </c>
      <c r="E2213" t="str">
        <f t="shared" si="171"/>
        <v/>
      </c>
      <c r="F2213" t="str">
        <f t="shared" si="172"/>
        <v/>
      </c>
      <c r="G2213" t="str">
        <f t="shared" si="173"/>
        <v/>
      </c>
      <c r="H2213" t="str">
        <f t="shared" si="174"/>
        <v/>
      </c>
    </row>
    <row r="2214" spans="1:8">
      <c r="B2214" t="s">
        <v>141</v>
      </c>
      <c r="C2214" t="s">
        <v>2004</v>
      </c>
      <c r="D2214" t="str">
        <f t="shared" si="170"/>
        <v/>
      </c>
      <c r="E2214" t="str">
        <f t="shared" si="171"/>
        <v/>
      </c>
      <c r="F2214" t="str">
        <f t="shared" si="172"/>
        <v/>
      </c>
      <c r="G2214" t="str">
        <f t="shared" si="173"/>
        <v/>
      </c>
      <c r="H2214" t="str">
        <f t="shared" si="174"/>
        <v/>
      </c>
    </row>
    <row r="2215" spans="1:8">
      <c r="C2215" t="s">
        <v>1039</v>
      </c>
      <c r="D2215" t="str">
        <f t="shared" si="170"/>
        <v/>
      </c>
      <c r="E2215" t="str">
        <f t="shared" si="171"/>
        <v/>
      </c>
      <c r="F2215" t="str">
        <f t="shared" si="172"/>
        <v/>
      </c>
      <c r="G2215" t="str">
        <f t="shared" si="173"/>
        <v/>
      </c>
      <c r="H2215" t="str">
        <f t="shared" si="174"/>
        <v/>
      </c>
    </row>
    <row r="2216" spans="1:8">
      <c r="D2216" t="str">
        <f t="shared" si="170"/>
        <v/>
      </c>
      <c r="E2216" t="str">
        <f t="shared" si="171"/>
        <v/>
      </c>
      <c r="F2216" t="str">
        <f t="shared" si="172"/>
        <v/>
      </c>
      <c r="G2216" t="str">
        <f t="shared" si="173"/>
        <v/>
      </c>
      <c r="H2216" t="str">
        <f t="shared" si="174"/>
        <v/>
      </c>
    </row>
    <row r="2217" spans="1:8">
      <c r="D2217" t="str">
        <f t="shared" si="170"/>
        <v/>
      </c>
      <c r="E2217" t="str">
        <f t="shared" si="171"/>
        <v/>
      </c>
      <c r="F2217" t="str">
        <f t="shared" si="172"/>
        <v/>
      </c>
      <c r="G2217" t="str">
        <f t="shared" si="173"/>
        <v/>
      </c>
      <c r="H2217" t="str">
        <f t="shared" si="174"/>
        <v/>
      </c>
    </row>
    <row r="2218" spans="1:8">
      <c r="D2218" t="str">
        <f t="shared" si="170"/>
        <v/>
      </c>
      <c r="E2218" t="str">
        <f t="shared" si="171"/>
        <v/>
      </c>
      <c r="F2218" t="str">
        <f t="shared" si="172"/>
        <v/>
      </c>
      <c r="G2218" t="str">
        <f t="shared" si="173"/>
        <v/>
      </c>
      <c r="H2218" t="str">
        <f t="shared" si="174"/>
        <v/>
      </c>
    </row>
    <row r="2219" spans="1:8">
      <c r="C2219" t="s">
        <v>86</v>
      </c>
      <c r="D2219" t="str">
        <f t="shared" si="170"/>
        <v/>
      </c>
      <c r="E2219" t="str">
        <f t="shared" si="171"/>
        <v/>
      </c>
      <c r="F2219" t="str">
        <f t="shared" si="172"/>
        <v/>
      </c>
      <c r="G2219" t="str">
        <f t="shared" si="173"/>
        <v/>
      </c>
      <c r="H2219" t="str">
        <f t="shared" si="174"/>
        <v/>
      </c>
    </row>
    <row r="2220" spans="1:8">
      <c r="A2220" t="s">
        <v>76</v>
      </c>
      <c r="B2220" t="s">
        <v>131</v>
      </c>
      <c r="C2220" t="s">
        <v>1041</v>
      </c>
      <c r="D2220" t="str">
        <f t="shared" si="170"/>
        <v>x</v>
      </c>
      <c r="E2220" t="str">
        <f t="shared" si="171"/>
        <v>New</v>
      </c>
      <c r="F2220" t="str">
        <f t="shared" si="172"/>
        <v>Sealed</v>
      </c>
      <c r="G2220" t="str">
        <f t="shared" si="173"/>
        <v>910033 Old Train Engine Shed</v>
      </c>
      <c r="H2220" t="str">
        <f t="shared" si="174"/>
        <v>(EUR 267.75)</v>
      </c>
    </row>
    <row r="2221" spans="1:8">
      <c r="A2221" t="s">
        <v>77</v>
      </c>
      <c r="B2221" t="s">
        <v>172</v>
      </c>
      <c r="C2221" t="s">
        <v>1796</v>
      </c>
      <c r="D2221" t="str">
        <f t="shared" si="170"/>
        <v/>
      </c>
      <c r="E2221" t="str">
        <f t="shared" si="171"/>
        <v/>
      </c>
      <c r="F2221" t="str">
        <f t="shared" si="172"/>
        <v/>
      </c>
      <c r="G2221" t="str">
        <f t="shared" si="173"/>
        <v/>
      </c>
      <c r="H2221" t="str">
        <f t="shared" si="174"/>
        <v/>
      </c>
    </row>
    <row r="2222" spans="1:8">
      <c r="B2222" t="s">
        <v>133</v>
      </c>
      <c r="C2222" t="s">
        <v>2005</v>
      </c>
      <c r="D2222" t="str">
        <f t="shared" si="170"/>
        <v/>
      </c>
      <c r="E2222" t="str">
        <f t="shared" si="171"/>
        <v/>
      </c>
      <c r="F2222" t="str">
        <f t="shared" si="172"/>
        <v/>
      </c>
      <c r="G2222" t="str">
        <f t="shared" si="173"/>
        <v/>
      </c>
      <c r="H2222" t="str">
        <f t="shared" si="174"/>
        <v/>
      </c>
    </row>
    <row r="2223" spans="1:8">
      <c r="B2223" t="s">
        <v>1040</v>
      </c>
      <c r="C2223" t="s">
        <v>1043</v>
      </c>
      <c r="D2223" t="str">
        <f t="shared" si="170"/>
        <v/>
      </c>
      <c r="E2223" t="str">
        <f t="shared" si="171"/>
        <v/>
      </c>
      <c r="F2223" t="str">
        <f t="shared" si="172"/>
        <v/>
      </c>
      <c r="G2223" t="str">
        <f t="shared" si="173"/>
        <v/>
      </c>
      <c r="H2223" t="str">
        <f t="shared" si="174"/>
        <v/>
      </c>
    </row>
    <row r="2224" spans="1:8">
      <c r="C2224" t="s">
        <v>2006</v>
      </c>
      <c r="D2224" t="str">
        <f t="shared" si="170"/>
        <v/>
      </c>
      <c r="E2224" t="str">
        <f t="shared" si="171"/>
        <v/>
      </c>
      <c r="F2224" t="str">
        <f t="shared" si="172"/>
        <v/>
      </c>
      <c r="G2224" t="str">
        <f t="shared" si="173"/>
        <v/>
      </c>
      <c r="H2224" t="str">
        <f t="shared" si="174"/>
        <v/>
      </c>
    </row>
    <row r="2225" spans="1:8">
      <c r="D2225" t="str">
        <f t="shared" si="170"/>
        <v/>
      </c>
      <c r="E2225" t="str">
        <f t="shared" si="171"/>
        <v/>
      </c>
      <c r="F2225" t="str">
        <f t="shared" si="172"/>
        <v/>
      </c>
      <c r="G2225" t="str">
        <f t="shared" si="173"/>
        <v/>
      </c>
      <c r="H2225" t="str">
        <f t="shared" si="174"/>
        <v/>
      </c>
    </row>
    <row r="2226" spans="1:8">
      <c r="D2226" t="str">
        <f t="shared" si="170"/>
        <v/>
      </c>
      <c r="E2226" t="str">
        <f t="shared" si="171"/>
        <v/>
      </c>
      <c r="F2226" t="str">
        <f t="shared" si="172"/>
        <v/>
      </c>
      <c r="G2226" t="str">
        <f t="shared" si="173"/>
        <v/>
      </c>
      <c r="H2226" t="str">
        <f t="shared" si="174"/>
        <v/>
      </c>
    </row>
    <row r="2227" spans="1:8">
      <c r="D2227" t="str">
        <f t="shared" si="170"/>
        <v/>
      </c>
      <c r="E2227" t="str">
        <f t="shared" si="171"/>
        <v/>
      </c>
      <c r="F2227" t="str">
        <f t="shared" si="172"/>
        <v/>
      </c>
      <c r="G2227" t="str">
        <f t="shared" si="173"/>
        <v/>
      </c>
      <c r="H2227" t="str">
        <f t="shared" si="174"/>
        <v/>
      </c>
    </row>
    <row r="2228" spans="1:8">
      <c r="C2228" t="s">
        <v>86</v>
      </c>
      <c r="D2228" t="str">
        <f t="shared" si="170"/>
        <v/>
      </c>
      <c r="E2228" t="str">
        <f t="shared" si="171"/>
        <v/>
      </c>
      <c r="F2228" t="str">
        <f t="shared" si="172"/>
        <v/>
      </c>
      <c r="G2228" t="str">
        <f t="shared" si="173"/>
        <v/>
      </c>
      <c r="H2228" t="str">
        <f t="shared" si="174"/>
        <v/>
      </c>
    </row>
    <row r="2229" spans="1:8">
      <c r="A2229" t="s">
        <v>76</v>
      </c>
      <c r="B2229" t="s">
        <v>131</v>
      </c>
      <c r="C2229" t="s">
        <v>1045</v>
      </c>
      <c r="D2229" t="str">
        <f t="shared" si="170"/>
        <v>x</v>
      </c>
      <c r="E2229" t="str">
        <f t="shared" si="171"/>
        <v>New</v>
      </c>
      <c r="F2229" t="str">
        <f t="shared" si="172"/>
        <v>Sealed</v>
      </c>
      <c r="G2229" t="str">
        <f t="shared" si="173"/>
        <v>910033 Old Train Engine Shed</v>
      </c>
      <c r="H2229" t="str">
        <f t="shared" si="174"/>
        <v>(CA $427.50)</v>
      </c>
    </row>
    <row r="2230" spans="1:8">
      <c r="A2230" t="s">
        <v>77</v>
      </c>
      <c r="B2230" t="s">
        <v>133</v>
      </c>
      <c r="C2230" t="s">
        <v>1796</v>
      </c>
      <c r="D2230" t="str">
        <f t="shared" si="170"/>
        <v/>
      </c>
      <c r="E2230" t="str">
        <f t="shared" si="171"/>
        <v/>
      </c>
      <c r="F2230" t="str">
        <f t="shared" si="172"/>
        <v/>
      </c>
      <c r="G2230" t="str">
        <f t="shared" si="173"/>
        <v/>
      </c>
      <c r="H2230" t="str">
        <f t="shared" si="174"/>
        <v/>
      </c>
    </row>
    <row r="2231" spans="1:8">
      <c r="B2231" t="s">
        <v>264</v>
      </c>
      <c r="C2231" t="s">
        <v>2007</v>
      </c>
      <c r="D2231" t="str">
        <f t="shared" si="170"/>
        <v/>
      </c>
      <c r="E2231" t="str">
        <f t="shared" si="171"/>
        <v/>
      </c>
      <c r="F2231" t="str">
        <f t="shared" si="172"/>
        <v/>
      </c>
      <c r="G2231" t="str">
        <f t="shared" si="173"/>
        <v/>
      </c>
      <c r="H2231" t="str">
        <f t="shared" si="174"/>
        <v/>
      </c>
    </row>
    <row r="2232" spans="1:8">
      <c r="C2232" t="s">
        <v>1047</v>
      </c>
      <c r="D2232" t="str">
        <f t="shared" si="170"/>
        <v/>
      </c>
      <c r="E2232" t="str">
        <f t="shared" si="171"/>
        <v/>
      </c>
      <c r="F2232" t="str">
        <f t="shared" si="172"/>
        <v/>
      </c>
      <c r="G2232" t="str">
        <f t="shared" si="173"/>
        <v/>
      </c>
      <c r="H2232" t="str">
        <f t="shared" si="174"/>
        <v/>
      </c>
    </row>
    <row r="2233" spans="1:8">
      <c r="C2233" t="s">
        <v>2008</v>
      </c>
      <c r="D2233" t="str">
        <f t="shared" si="170"/>
        <v/>
      </c>
      <c r="E2233" t="str">
        <f t="shared" si="171"/>
        <v/>
      </c>
      <c r="F2233" t="str">
        <f t="shared" si="172"/>
        <v/>
      </c>
      <c r="G2233" t="str">
        <f t="shared" si="173"/>
        <v/>
      </c>
      <c r="H2233" t="str">
        <f t="shared" si="174"/>
        <v/>
      </c>
    </row>
    <row r="2234" spans="1:8">
      <c r="D2234" t="str">
        <f t="shared" si="170"/>
        <v/>
      </c>
      <c r="E2234" t="str">
        <f t="shared" si="171"/>
        <v/>
      </c>
      <c r="F2234" t="str">
        <f t="shared" si="172"/>
        <v/>
      </c>
      <c r="G2234" t="str">
        <f t="shared" si="173"/>
        <v/>
      </c>
      <c r="H2234" t="str">
        <f t="shared" si="174"/>
        <v/>
      </c>
    </row>
    <row r="2235" spans="1:8">
      <c r="D2235" t="str">
        <f t="shared" si="170"/>
        <v/>
      </c>
      <c r="E2235" t="str">
        <f t="shared" si="171"/>
        <v/>
      </c>
      <c r="F2235" t="str">
        <f t="shared" si="172"/>
        <v/>
      </c>
      <c r="G2235" t="str">
        <f t="shared" si="173"/>
        <v/>
      </c>
      <c r="H2235" t="str">
        <f t="shared" si="174"/>
        <v/>
      </c>
    </row>
    <row r="2236" spans="1:8">
      <c r="D2236" t="str">
        <f t="shared" si="170"/>
        <v/>
      </c>
      <c r="E2236" t="str">
        <f t="shared" si="171"/>
        <v/>
      </c>
      <c r="F2236" t="str">
        <f t="shared" si="172"/>
        <v/>
      </c>
      <c r="G2236" t="str">
        <f t="shared" si="173"/>
        <v/>
      </c>
      <c r="H2236" t="str">
        <f t="shared" si="174"/>
        <v/>
      </c>
    </row>
    <row r="2237" spans="1:8">
      <c r="C2237" t="s">
        <v>86</v>
      </c>
      <c r="D2237" t="str">
        <f t="shared" si="170"/>
        <v/>
      </c>
      <c r="E2237" t="str">
        <f t="shared" si="171"/>
        <v/>
      </c>
      <c r="F2237" t="str">
        <f t="shared" si="172"/>
        <v/>
      </c>
      <c r="G2237" t="str">
        <f t="shared" si="173"/>
        <v/>
      </c>
      <c r="H2237" t="str">
        <f t="shared" si="174"/>
        <v/>
      </c>
    </row>
    <row r="2238" spans="1:8">
      <c r="A2238" t="s">
        <v>76</v>
      </c>
      <c r="B2238" t="s">
        <v>131</v>
      </c>
      <c r="C2238" t="s">
        <v>1050</v>
      </c>
      <c r="D2238" t="str">
        <f t="shared" si="170"/>
        <v>x</v>
      </c>
      <c r="E2238" t="str">
        <f t="shared" si="171"/>
        <v>New</v>
      </c>
      <c r="F2238" t="str">
        <f t="shared" si="172"/>
        <v>Sealed</v>
      </c>
      <c r="G2238" t="str">
        <f t="shared" si="173"/>
        <v>910033 Old Train Engine Shed</v>
      </c>
      <c r="H2238" t="str">
        <f t="shared" si="174"/>
        <v>(CA $425.00)</v>
      </c>
    </row>
    <row r="2239" spans="1:8">
      <c r="A2239" t="s">
        <v>77</v>
      </c>
      <c r="B2239" t="s">
        <v>1049</v>
      </c>
      <c r="C2239" t="s">
        <v>1796</v>
      </c>
      <c r="D2239" t="str">
        <f t="shared" si="170"/>
        <v/>
      </c>
      <c r="E2239" t="str">
        <f t="shared" si="171"/>
        <v/>
      </c>
      <c r="F2239" t="str">
        <f t="shared" si="172"/>
        <v/>
      </c>
      <c r="G2239" t="str">
        <f t="shared" si="173"/>
        <v/>
      </c>
      <c r="H2239" t="str">
        <f t="shared" si="174"/>
        <v/>
      </c>
    </row>
    <row r="2240" spans="1:8">
      <c r="B2240" t="s">
        <v>133</v>
      </c>
      <c r="C2240" t="s">
        <v>2009</v>
      </c>
      <c r="D2240" t="str">
        <f t="shared" si="170"/>
        <v/>
      </c>
      <c r="E2240" t="str">
        <f t="shared" si="171"/>
        <v/>
      </c>
      <c r="F2240" t="str">
        <f t="shared" si="172"/>
        <v/>
      </c>
      <c r="G2240" t="str">
        <f t="shared" si="173"/>
        <v/>
      </c>
      <c r="H2240" t="str">
        <f t="shared" si="174"/>
        <v/>
      </c>
    </row>
    <row r="2241" spans="1:8">
      <c r="B2241" t="s">
        <v>545</v>
      </c>
      <c r="C2241" t="s">
        <v>1052</v>
      </c>
      <c r="D2241" t="str">
        <f t="shared" si="170"/>
        <v/>
      </c>
      <c r="E2241" t="str">
        <f t="shared" si="171"/>
        <v/>
      </c>
      <c r="F2241" t="str">
        <f t="shared" si="172"/>
        <v/>
      </c>
      <c r="G2241" t="str">
        <f t="shared" si="173"/>
        <v/>
      </c>
      <c r="H2241" t="str">
        <f t="shared" si="174"/>
        <v/>
      </c>
    </row>
    <row r="2242" spans="1:8">
      <c r="D2242" t="str">
        <f t="shared" si="170"/>
        <v/>
      </c>
      <c r="E2242" t="str">
        <f t="shared" si="171"/>
        <v/>
      </c>
      <c r="F2242" t="str">
        <f t="shared" si="172"/>
        <v/>
      </c>
      <c r="G2242" t="str">
        <f t="shared" si="173"/>
        <v/>
      </c>
      <c r="H2242" t="str">
        <f t="shared" si="174"/>
        <v/>
      </c>
    </row>
    <row r="2243" spans="1:8">
      <c r="D2243" t="str">
        <f t="shared" ref="D2243:D2306" si="175">IF(AND(A2243&lt;&gt;"",A2244&lt;&gt;"",A2245=""),"x","")</f>
        <v/>
      </c>
      <c r="E2243" t="str">
        <f t="shared" ref="E2243:E2306" si="176">IF($D2243="x",A2243,"")</f>
        <v/>
      </c>
      <c r="F2243" t="str">
        <f t="shared" ref="F2243:F2306" si="177">IF($D2243="x",A2244,"")</f>
        <v/>
      </c>
      <c r="G2243" t="str">
        <f t="shared" ref="G2243:G2306" si="178">IF($D2243="x",B2243,"")</f>
        <v/>
      </c>
      <c r="H2243" t="str">
        <f t="shared" ref="H2243:H2306" si="179">IF($D2243="x",C2246,"")</f>
        <v/>
      </c>
    </row>
    <row r="2244" spans="1:8">
      <c r="D2244" t="str">
        <f t="shared" si="175"/>
        <v/>
      </c>
      <c r="E2244" t="str">
        <f t="shared" si="176"/>
        <v/>
      </c>
      <c r="F2244" t="str">
        <f t="shared" si="177"/>
        <v/>
      </c>
      <c r="G2244" t="str">
        <f t="shared" si="178"/>
        <v/>
      </c>
      <c r="H2244" t="str">
        <f t="shared" si="179"/>
        <v/>
      </c>
    </row>
    <row r="2245" spans="1:8">
      <c r="C2245" t="s">
        <v>86</v>
      </c>
      <c r="D2245" t="str">
        <f t="shared" si="175"/>
        <v/>
      </c>
      <c r="E2245" t="str">
        <f t="shared" si="176"/>
        <v/>
      </c>
      <c r="F2245" t="str">
        <f t="shared" si="177"/>
        <v/>
      </c>
      <c r="G2245" t="str">
        <f t="shared" si="178"/>
        <v/>
      </c>
      <c r="H2245" t="str">
        <f t="shared" si="179"/>
        <v/>
      </c>
    </row>
    <row r="2246" spans="1:8">
      <c r="A2246" t="s">
        <v>76</v>
      </c>
      <c r="B2246" t="s">
        <v>131</v>
      </c>
      <c r="C2246" t="s">
        <v>1050</v>
      </c>
      <c r="D2246" t="str">
        <f t="shared" si="175"/>
        <v>x</v>
      </c>
      <c r="E2246" t="str">
        <f t="shared" si="176"/>
        <v>New</v>
      </c>
      <c r="F2246" t="str">
        <f t="shared" si="177"/>
        <v>Sealed</v>
      </c>
      <c r="G2246" t="str">
        <f t="shared" si="178"/>
        <v>910033 Old Train Engine Shed</v>
      </c>
      <c r="H2246" t="str">
        <f t="shared" si="179"/>
        <v>(CA $425.00)</v>
      </c>
    </row>
    <row r="2247" spans="1:8">
      <c r="A2247" t="s">
        <v>77</v>
      </c>
      <c r="B2247" t="s">
        <v>1049</v>
      </c>
      <c r="C2247" t="s">
        <v>1796</v>
      </c>
      <c r="D2247" t="str">
        <f t="shared" si="175"/>
        <v/>
      </c>
      <c r="E2247" t="str">
        <f t="shared" si="176"/>
        <v/>
      </c>
      <c r="F2247" t="str">
        <f t="shared" si="177"/>
        <v/>
      </c>
      <c r="G2247" t="str">
        <f t="shared" si="178"/>
        <v/>
      </c>
      <c r="H2247" t="str">
        <f t="shared" si="179"/>
        <v/>
      </c>
    </row>
    <row r="2248" spans="1:8">
      <c r="B2248" t="s">
        <v>133</v>
      </c>
      <c r="C2248" t="s">
        <v>2009</v>
      </c>
      <c r="D2248" t="str">
        <f t="shared" si="175"/>
        <v/>
      </c>
      <c r="E2248" t="str">
        <f t="shared" si="176"/>
        <v/>
      </c>
      <c r="F2248" t="str">
        <f t="shared" si="177"/>
        <v/>
      </c>
      <c r="G2248" t="str">
        <f t="shared" si="178"/>
        <v/>
      </c>
      <c r="H2248" t="str">
        <f t="shared" si="179"/>
        <v/>
      </c>
    </row>
    <row r="2249" spans="1:8">
      <c r="B2249" t="s">
        <v>545</v>
      </c>
      <c r="C2249" t="s">
        <v>1052</v>
      </c>
      <c r="D2249" t="str">
        <f t="shared" si="175"/>
        <v/>
      </c>
      <c r="E2249" t="str">
        <f t="shared" si="176"/>
        <v/>
      </c>
      <c r="F2249" t="str">
        <f t="shared" si="177"/>
        <v/>
      </c>
      <c r="G2249" t="str">
        <f t="shared" si="178"/>
        <v/>
      </c>
      <c r="H2249" t="str">
        <f t="shared" si="179"/>
        <v/>
      </c>
    </row>
    <row r="2250" spans="1:8">
      <c r="D2250" t="str">
        <f t="shared" si="175"/>
        <v/>
      </c>
      <c r="E2250" t="str">
        <f t="shared" si="176"/>
        <v/>
      </c>
      <c r="F2250" t="str">
        <f t="shared" si="177"/>
        <v/>
      </c>
      <c r="G2250" t="str">
        <f t="shared" si="178"/>
        <v/>
      </c>
      <c r="H2250" t="str">
        <f t="shared" si="179"/>
        <v/>
      </c>
    </row>
    <row r="2251" spans="1:8">
      <c r="D2251" t="str">
        <f t="shared" si="175"/>
        <v/>
      </c>
      <c r="E2251" t="str">
        <f t="shared" si="176"/>
        <v/>
      </c>
      <c r="F2251" t="str">
        <f t="shared" si="177"/>
        <v/>
      </c>
      <c r="G2251" t="str">
        <f t="shared" si="178"/>
        <v/>
      </c>
      <c r="H2251" t="str">
        <f t="shared" si="179"/>
        <v/>
      </c>
    </row>
    <row r="2252" spans="1:8">
      <c r="D2252" t="str">
        <f t="shared" si="175"/>
        <v/>
      </c>
      <c r="E2252" t="str">
        <f t="shared" si="176"/>
        <v/>
      </c>
      <c r="F2252" t="str">
        <f t="shared" si="177"/>
        <v/>
      </c>
      <c r="G2252" t="str">
        <f t="shared" si="178"/>
        <v/>
      </c>
      <c r="H2252" t="str">
        <f t="shared" si="179"/>
        <v/>
      </c>
    </row>
    <row r="2253" spans="1:8">
      <c r="C2253" t="s">
        <v>86</v>
      </c>
      <c r="D2253" t="str">
        <f t="shared" si="175"/>
        <v/>
      </c>
      <c r="E2253" t="str">
        <f t="shared" si="176"/>
        <v/>
      </c>
      <c r="F2253" t="str">
        <f t="shared" si="177"/>
        <v/>
      </c>
      <c r="G2253" t="str">
        <f t="shared" si="178"/>
        <v/>
      </c>
      <c r="H2253" t="str">
        <f t="shared" si="179"/>
        <v/>
      </c>
    </row>
    <row r="2254" spans="1:8">
      <c r="A2254" t="s">
        <v>76</v>
      </c>
      <c r="B2254" t="s">
        <v>131</v>
      </c>
      <c r="C2254" t="s">
        <v>1053</v>
      </c>
      <c r="D2254" t="str">
        <f t="shared" si="175"/>
        <v>x</v>
      </c>
      <c r="E2254" t="str">
        <f t="shared" si="176"/>
        <v>New</v>
      </c>
      <c r="F2254" t="str">
        <f t="shared" si="177"/>
        <v>Sealed</v>
      </c>
      <c r="G2254" t="str">
        <f t="shared" si="178"/>
        <v>910033 Old Train Engine Shed</v>
      </c>
      <c r="H2254" t="str">
        <f t="shared" si="179"/>
        <v>(CA $424.99)</v>
      </c>
    </row>
    <row r="2255" spans="1:8">
      <c r="A2255" t="s">
        <v>77</v>
      </c>
      <c r="B2255" t="s">
        <v>133</v>
      </c>
      <c r="C2255" t="s">
        <v>1826</v>
      </c>
      <c r="D2255" t="str">
        <f t="shared" si="175"/>
        <v/>
      </c>
      <c r="E2255" t="str">
        <f t="shared" si="176"/>
        <v/>
      </c>
      <c r="F2255" t="str">
        <f t="shared" si="177"/>
        <v/>
      </c>
      <c r="G2255" t="str">
        <f t="shared" si="178"/>
        <v/>
      </c>
      <c r="H2255" t="str">
        <f t="shared" si="179"/>
        <v/>
      </c>
    </row>
    <row r="2256" spans="1:8">
      <c r="B2256" t="s">
        <v>390</v>
      </c>
      <c r="C2256" t="s">
        <v>2010</v>
      </c>
      <c r="D2256" t="str">
        <f t="shared" si="175"/>
        <v/>
      </c>
      <c r="E2256" t="str">
        <f t="shared" si="176"/>
        <v/>
      </c>
      <c r="F2256" t="str">
        <f t="shared" si="177"/>
        <v/>
      </c>
      <c r="G2256" t="str">
        <f t="shared" si="178"/>
        <v/>
      </c>
      <c r="H2256" t="str">
        <f t="shared" si="179"/>
        <v/>
      </c>
    </row>
    <row r="2257" spans="1:8">
      <c r="C2257" t="s">
        <v>1055</v>
      </c>
      <c r="D2257" t="str">
        <f t="shared" si="175"/>
        <v/>
      </c>
      <c r="E2257" t="str">
        <f t="shared" si="176"/>
        <v/>
      </c>
      <c r="F2257" t="str">
        <f t="shared" si="177"/>
        <v/>
      </c>
      <c r="G2257" t="str">
        <f t="shared" si="178"/>
        <v/>
      </c>
      <c r="H2257" t="str">
        <f t="shared" si="179"/>
        <v/>
      </c>
    </row>
    <row r="2258" spans="1:8">
      <c r="D2258" t="str">
        <f t="shared" si="175"/>
        <v/>
      </c>
      <c r="E2258" t="str">
        <f t="shared" si="176"/>
        <v/>
      </c>
      <c r="F2258" t="str">
        <f t="shared" si="177"/>
        <v/>
      </c>
      <c r="G2258" t="str">
        <f t="shared" si="178"/>
        <v/>
      </c>
      <c r="H2258" t="str">
        <f t="shared" si="179"/>
        <v/>
      </c>
    </row>
    <row r="2259" spans="1:8">
      <c r="D2259" t="str">
        <f t="shared" si="175"/>
        <v/>
      </c>
      <c r="E2259" t="str">
        <f t="shared" si="176"/>
        <v/>
      </c>
      <c r="F2259" t="str">
        <f t="shared" si="177"/>
        <v/>
      </c>
      <c r="G2259" t="str">
        <f t="shared" si="178"/>
        <v/>
      </c>
      <c r="H2259" t="str">
        <f t="shared" si="179"/>
        <v/>
      </c>
    </row>
    <row r="2260" spans="1:8">
      <c r="D2260" t="str">
        <f t="shared" si="175"/>
        <v/>
      </c>
      <c r="E2260" t="str">
        <f t="shared" si="176"/>
        <v/>
      </c>
      <c r="F2260" t="str">
        <f t="shared" si="177"/>
        <v/>
      </c>
      <c r="G2260" t="str">
        <f t="shared" si="178"/>
        <v/>
      </c>
      <c r="H2260" t="str">
        <f t="shared" si="179"/>
        <v/>
      </c>
    </row>
    <row r="2261" spans="1:8">
      <c r="C2261" t="s">
        <v>86</v>
      </c>
      <c r="D2261" t="str">
        <f t="shared" si="175"/>
        <v/>
      </c>
      <c r="E2261" t="str">
        <f t="shared" si="176"/>
        <v/>
      </c>
      <c r="F2261" t="str">
        <f t="shared" si="177"/>
        <v/>
      </c>
      <c r="G2261" t="str">
        <f t="shared" si="178"/>
        <v/>
      </c>
      <c r="H2261" t="str">
        <f t="shared" si="179"/>
        <v/>
      </c>
    </row>
    <row r="2262" spans="1:8">
      <c r="A2262" t="s">
        <v>76</v>
      </c>
      <c r="B2262" t="s">
        <v>131</v>
      </c>
      <c r="C2262" t="s">
        <v>1058</v>
      </c>
      <c r="D2262" t="str">
        <f t="shared" si="175"/>
        <v>x</v>
      </c>
      <c r="E2262" t="str">
        <f t="shared" si="176"/>
        <v>New</v>
      </c>
      <c r="F2262" t="str">
        <f t="shared" si="177"/>
        <v>Sealed</v>
      </c>
      <c r="G2262" t="str">
        <f t="shared" si="178"/>
        <v>910033 Old Train Engine Shed</v>
      </c>
      <c r="H2262" t="str">
        <f t="shared" si="179"/>
        <v>(EUR 264.51)</v>
      </c>
    </row>
    <row r="2263" spans="1:8">
      <c r="A2263" t="s">
        <v>77</v>
      </c>
      <c r="B2263" t="s">
        <v>1056</v>
      </c>
      <c r="C2263" t="s">
        <v>1796</v>
      </c>
      <c r="D2263" t="str">
        <f t="shared" si="175"/>
        <v/>
      </c>
      <c r="E2263" t="str">
        <f t="shared" si="176"/>
        <v/>
      </c>
      <c r="F2263" t="str">
        <f t="shared" si="177"/>
        <v/>
      </c>
      <c r="G2263" t="str">
        <f t="shared" si="178"/>
        <v/>
      </c>
      <c r="H2263" t="str">
        <f t="shared" si="179"/>
        <v/>
      </c>
    </row>
    <row r="2264" spans="1:8">
      <c r="B2264" t="s">
        <v>133</v>
      </c>
      <c r="C2264" t="s">
        <v>2011</v>
      </c>
      <c r="D2264" t="str">
        <f t="shared" si="175"/>
        <v/>
      </c>
      <c r="E2264" t="str">
        <f t="shared" si="176"/>
        <v/>
      </c>
      <c r="F2264" t="str">
        <f t="shared" si="177"/>
        <v/>
      </c>
      <c r="G2264" t="str">
        <f t="shared" si="178"/>
        <v/>
      </c>
      <c r="H2264" t="str">
        <f t="shared" si="179"/>
        <v/>
      </c>
    </row>
    <row r="2265" spans="1:8">
      <c r="B2265" t="s">
        <v>1057</v>
      </c>
      <c r="C2265" t="s">
        <v>1060</v>
      </c>
      <c r="D2265" t="str">
        <f t="shared" si="175"/>
        <v/>
      </c>
      <c r="E2265" t="str">
        <f t="shared" si="176"/>
        <v/>
      </c>
      <c r="F2265" t="str">
        <f t="shared" si="177"/>
        <v/>
      </c>
      <c r="G2265" t="str">
        <f t="shared" si="178"/>
        <v/>
      </c>
      <c r="H2265" t="str">
        <f t="shared" si="179"/>
        <v/>
      </c>
    </row>
    <row r="2266" spans="1:8">
      <c r="D2266" t="str">
        <f t="shared" si="175"/>
        <v/>
      </c>
      <c r="E2266" t="str">
        <f t="shared" si="176"/>
        <v/>
      </c>
      <c r="F2266" t="str">
        <f t="shared" si="177"/>
        <v/>
      </c>
      <c r="G2266" t="str">
        <f t="shared" si="178"/>
        <v/>
      </c>
      <c r="H2266" t="str">
        <f t="shared" si="179"/>
        <v/>
      </c>
    </row>
    <row r="2267" spans="1:8">
      <c r="D2267" t="str">
        <f t="shared" si="175"/>
        <v/>
      </c>
      <c r="E2267" t="str">
        <f t="shared" si="176"/>
        <v/>
      </c>
      <c r="F2267" t="str">
        <f t="shared" si="177"/>
        <v/>
      </c>
      <c r="G2267" t="str">
        <f t="shared" si="178"/>
        <v/>
      </c>
      <c r="H2267" t="str">
        <f t="shared" si="179"/>
        <v/>
      </c>
    </row>
    <row r="2268" spans="1:8">
      <c r="D2268" t="str">
        <f t="shared" si="175"/>
        <v/>
      </c>
      <c r="E2268" t="str">
        <f t="shared" si="176"/>
        <v/>
      </c>
      <c r="F2268" t="str">
        <f t="shared" si="177"/>
        <v/>
      </c>
      <c r="G2268" t="str">
        <f t="shared" si="178"/>
        <v/>
      </c>
      <c r="H2268" t="str">
        <f t="shared" si="179"/>
        <v/>
      </c>
    </row>
    <row r="2269" spans="1:8">
      <c r="C2269" t="s">
        <v>86</v>
      </c>
      <c r="D2269" t="str">
        <f t="shared" si="175"/>
        <v/>
      </c>
      <c r="E2269" t="str">
        <f t="shared" si="176"/>
        <v/>
      </c>
      <c r="F2269" t="str">
        <f t="shared" si="177"/>
        <v/>
      </c>
      <c r="G2269" t="str">
        <f t="shared" si="178"/>
        <v/>
      </c>
      <c r="H2269" t="str">
        <f t="shared" si="179"/>
        <v/>
      </c>
    </row>
    <row r="2270" spans="1:8">
      <c r="A2270" t="s">
        <v>76</v>
      </c>
      <c r="B2270" t="s">
        <v>131</v>
      </c>
      <c r="C2270" t="s">
        <v>1062</v>
      </c>
      <c r="D2270" t="str">
        <f t="shared" si="175"/>
        <v>x</v>
      </c>
      <c r="E2270" t="str">
        <f t="shared" si="176"/>
        <v>New</v>
      </c>
      <c r="F2270" t="str">
        <f t="shared" si="177"/>
        <v>Sealed</v>
      </c>
      <c r="G2270" t="str">
        <f t="shared" si="178"/>
        <v>910033 Old Train Engine Shed</v>
      </c>
      <c r="H2270" t="str">
        <f t="shared" si="179"/>
        <v>(US $307.00)</v>
      </c>
    </row>
    <row r="2271" spans="1:8">
      <c r="A2271" t="s">
        <v>77</v>
      </c>
      <c r="B2271" t="s">
        <v>1061</v>
      </c>
      <c r="C2271" t="s">
        <v>1796</v>
      </c>
      <c r="D2271" t="str">
        <f t="shared" si="175"/>
        <v/>
      </c>
      <c r="E2271" t="str">
        <f t="shared" si="176"/>
        <v/>
      </c>
      <c r="F2271" t="str">
        <f t="shared" si="177"/>
        <v/>
      </c>
      <c r="G2271" t="str">
        <f t="shared" si="178"/>
        <v/>
      </c>
      <c r="H2271" t="str">
        <f t="shared" si="179"/>
        <v/>
      </c>
    </row>
    <row r="2272" spans="1:8">
      <c r="B2272" t="s">
        <v>133</v>
      </c>
      <c r="C2272" t="s">
        <v>2012</v>
      </c>
      <c r="D2272" t="str">
        <f t="shared" si="175"/>
        <v/>
      </c>
      <c r="E2272" t="str">
        <f t="shared" si="176"/>
        <v/>
      </c>
      <c r="F2272" t="str">
        <f t="shared" si="177"/>
        <v/>
      </c>
      <c r="G2272" t="str">
        <f t="shared" si="178"/>
        <v/>
      </c>
      <c r="H2272" t="str">
        <f t="shared" si="179"/>
        <v/>
      </c>
    </row>
    <row r="2273" spans="1:8">
      <c r="B2273" t="s">
        <v>185</v>
      </c>
      <c r="C2273" t="s">
        <v>1064</v>
      </c>
      <c r="D2273" t="str">
        <f t="shared" si="175"/>
        <v/>
      </c>
      <c r="E2273" t="str">
        <f t="shared" si="176"/>
        <v/>
      </c>
      <c r="F2273" t="str">
        <f t="shared" si="177"/>
        <v/>
      </c>
      <c r="G2273" t="str">
        <f t="shared" si="178"/>
        <v/>
      </c>
      <c r="H2273" t="str">
        <f t="shared" si="179"/>
        <v/>
      </c>
    </row>
    <row r="2274" spans="1:8">
      <c r="D2274" t="str">
        <f t="shared" si="175"/>
        <v/>
      </c>
      <c r="E2274" t="str">
        <f t="shared" si="176"/>
        <v/>
      </c>
      <c r="F2274" t="str">
        <f t="shared" si="177"/>
        <v/>
      </c>
      <c r="G2274" t="str">
        <f t="shared" si="178"/>
        <v/>
      </c>
      <c r="H2274" t="str">
        <f t="shared" si="179"/>
        <v/>
      </c>
    </row>
    <row r="2275" spans="1:8">
      <c r="D2275" t="str">
        <f t="shared" si="175"/>
        <v/>
      </c>
      <c r="E2275" t="str">
        <f t="shared" si="176"/>
        <v/>
      </c>
      <c r="F2275" t="str">
        <f t="shared" si="177"/>
        <v/>
      </c>
      <c r="G2275" t="str">
        <f t="shared" si="178"/>
        <v/>
      </c>
      <c r="H2275" t="str">
        <f t="shared" si="179"/>
        <v/>
      </c>
    </row>
    <row r="2276" spans="1:8">
      <c r="D2276" t="str">
        <f t="shared" si="175"/>
        <v/>
      </c>
      <c r="E2276" t="str">
        <f t="shared" si="176"/>
        <v/>
      </c>
      <c r="F2276" t="str">
        <f t="shared" si="177"/>
        <v/>
      </c>
      <c r="G2276" t="str">
        <f t="shared" si="178"/>
        <v/>
      </c>
      <c r="H2276" t="str">
        <f t="shared" si="179"/>
        <v/>
      </c>
    </row>
    <row r="2277" spans="1:8">
      <c r="C2277" t="s">
        <v>86</v>
      </c>
      <c r="D2277" t="str">
        <f t="shared" si="175"/>
        <v/>
      </c>
      <c r="E2277" t="str">
        <f t="shared" si="176"/>
        <v/>
      </c>
      <c r="F2277" t="str">
        <f t="shared" si="177"/>
        <v/>
      </c>
      <c r="G2277" t="str">
        <f t="shared" si="178"/>
        <v/>
      </c>
      <c r="H2277" t="str">
        <f t="shared" si="179"/>
        <v/>
      </c>
    </row>
    <row r="2278" spans="1:8">
      <c r="A2278" t="s">
        <v>76</v>
      </c>
      <c r="B2278" t="s">
        <v>131</v>
      </c>
      <c r="C2278" t="s">
        <v>1065</v>
      </c>
      <c r="D2278" t="str">
        <f t="shared" si="175"/>
        <v>x</v>
      </c>
      <c r="E2278" t="str">
        <f t="shared" si="176"/>
        <v>New</v>
      </c>
      <c r="F2278" t="str">
        <f t="shared" si="177"/>
        <v>Sealed</v>
      </c>
      <c r="G2278" t="str">
        <f t="shared" si="178"/>
        <v>910033 Old Train Engine Shed</v>
      </c>
      <c r="H2278" t="str">
        <f t="shared" si="179"/>
        <v>(AU $428.00)</v>
      </c>
    </row>
    <row r="2279" spans="1:8">
      <c r="A2279" t="s">
        <v>77</v>
      </c>
      <c r="B2279" t="s">
        <v>133</v>
      </c>
      <c r="C2279" t="s">
        <v>1796</v>
      </c>
      <c r="D2279" t="str">
        <f t="shared" si="175"/>
        <v/>
      </c>
      <c r="E2279" t="str">
        <f t="shared" si="176"/>
        <v/>
      </c>
      <c r="F2279" t="str">
        <f t="shared" si="177"/>
        <v/>
      </c>
      <c r="G2279" t="str">
        <f t="shared" si="178"/>
        <v/>
      </c>
      <c r="H2279" t="str">
        <f t="shared" si="179"/>
        <v/>
      </c>
    </row>
    <row r="2280" spans="1:8">
      <c r="B2280" t="s">
        <v>482</v>
      </c>
      <c r="C2280" t="s">
        <v>2013</v>
      </c>
      <c r="D2280" t="str">
        <f t="shared" si="175"/>
        <v/>
      </c>
      <c r="E2280" t="str">
        <f t="shared" si="176"/>
        <v/>
      </c>
      <c r="F2280" t="str">
        <f t="shared" si="177"/>
        <v/>
      </c>
      <c r="G2280" t="str">
        <f t="shared" si="178"/>
        <v/>
      </c>
      <c r="H2280" t="str">
        <f t="shared" si="179"/>
        <v/>
      </c>
    </row>
    <row r="2281" spans="1:8">
      <c r="C2281" t="s">
        <v>1067</v>
      </c>
      <c r="D2281" t="str">
        <f t="shared" si="175"/>
        <v/>
      </c>
      <c r="E2281" t="str">
        <f t="shared" si="176"/>
        <v/>
      </c>
      <c r="F2281" t="str">
        <f t="shared" si="177"/>
        <v/>
      </c>
      <c r="G2281" t="str">
        <f t="shared" si="178"/>
        <v/>
      </c>
      <c r="H2281" t="str">
        <f t="shared" si="179"/>
        <v/>
      </c>
    </row>
    <row r="2282" spans="1:8">
      <c r="D2282" t="str">
        <f t="shared" si="175"/>
        <v/>
      </c>
      <c r="E2282" t="str">
        <f t="shared" si="176"/>
        <v/>
      </c>
      <c r="F2282" t="str">
        <f t="shared" si="177"/>
        <v/>
      </c>
      <c r="G2282" t="str">
        <f t="shared" si="178"/>
        <v/>
      </c>
      <c r="H2282" t="str">
        <f t="shared" si="179"/>
        <v/>
      </c>
    </row>
    <row r="2283" spans="1:8">
      <c r="D2283" t="str">
        <f t="shared" si="175"/>
        <v/>
      </c>
      <c r="E2283" t="str">
        <f t="shared" si="176"/>
        <v/>
      </c>
      <c r="F2283" t="str">
        <f t="shared" si="177"/>
        <v/>
      </c>
      <c r="G2283" t="str">
        <f t="shared" si="178"/>
        <v/>
      </c>
      <c r="H2283" t="str">
        <f t="shared" si="179"/>
        <v/>
      </c>
    </row>
    <row r="2284" spans="1:8">
      <c r="D2284" t="str">
        <f t="shared" si="175"/>
        <v/>
      </c>
      <c r="E2284" t="str">
        <f t="shared" si="176"/>
        <v/>
      </c>
      <c r="F2284" t="str">
        <f t="shared" si="177"/>
        <v/>
      </c>
      <c r="G2284" t="str">
        <f t="shared" si="178"/>
        <v/>
      </c>
      <c r="H2284" t="str">
        <f t="shared" si="179"/>
        <v/>
      </c>
    </row>
    <row r="2285" spans="1:8">
      <c r="C2285" t="s">
        <v>86</v>
      </c>
      <c r="D2285" t="str">
        <f t="shared" si="175"/>
        <v/>
      </c>
      <c r="E2285" t="str">
        <f t="shared" si="176"/>
        <v/>
      </c>
      <c r="F2285" t="str">
        <f t="shared" si="177"/>
        <v/>
      </c>
      <c r="G2285" t="str">
        <f t="shared" si="178"/>
        <v/>
      </c>
      <c r="H2285" t="str">
        <f t="shared" si="179"/>
        <v/>
      </c>
    </row>
    <row r="2286" spans="1:8">
      <c r="A2286" t="s">
        <v>76</v>
      </c>
      <c r="B2286" t="s">
        <v>131</v>
      </c>
      <c r="C2286" t="s">
        <v>1069</v>
      </c>
      <c r="D2286" t="str">
        <f t="shared" si="175"/>
        <v>x</v>
      </c>
      <c r="E2286" t="str">
        <f t="shared" si="176"/>
        <v>New</v>
      </c>
      <c r="F2286" t="str">
        <f t="shared" si="177"/>
        <v>Sealed</v>
      </c>
      <c r="G2286" t="str">
        <f t="shared" si="178"/>
        <v>910033 Old Train Engine Shed</v>
      </c>
      <c r="H2286" t="str">
        <f t="shared" si="179"/>
        <v>(GBP 229.00)</v>
      </c>
    </row>
    <row r="2287" spans="1:8">
      <c r="A2287" t="s">
        <v>77</v>
      </c>
      <c r="B2287" t="s">
        <v>1068</v>
      </c>
      <c r="C2287" t="s">
        <v>1796</v>
      </c>
      <c r="D2287" t="str">
        <f t="shared" si="175"/>
        <v/>
      </c>
      <c r="E2287" t="str">
        <f t="shared" si="176"/>
        <v/>
      </c>
      <c r="F2287" t="str">
        <f t="shared" si="177"/>
        <v/>
      </c>
      <c r="G2287" t="str">
        <f t="shared" si="178"/>
        <v/>
      </c>
      <c r="H2287" t="str">
        <f t="shared" si="179"/>
        <v/>
      </c>
    </row>
    <row r="2288" spans="1:8">
      <c r="B2288" t="s">
        <v>133</v>
      </c>
      <c r="C2288" t="s">
        <v>2014</v>
      </c>
      <c r="D2288" t="str">
        <f t="shared" si="175"/>
        <v/>
      </c>
      <c r="E2288" t="str">
        <f t="shared" si="176"/>
        <v/>
      </c>
      <c r="F2288" t="str">
        <f t="shared" si="177"/>
        <v/>
      </c>
      <c r="G2288" t="str">
        <f t="shared" si="178"/>
        <v/>
      </c>
      <c r="H2288" t="str">
        <f t="shared" si="179"/>
        <v/>
      </c>
    </row>
    <row r="2289" spans="1:8">
      <c r="B2289" t="s">
        <v>538</v>
      </c>
      <c r="C2289" t="s">
        <v>1071</v>
      </c>
      <c r="D2289" t="str">
        <f t="shared" si="175"/>
        <v/>
      </c>
      <c r="E2289" t="str">
        <f t="shared" si="176"/>
        <v/>
      </c>
      <c r="F2289" t="str">
        <f t="shared" si="177"/>
        <v/>
      </c>
      <c r="G2289" t="str">
        <f t="shared" si="178"/>
        <v/>
      </c>
      <c r="H2289" t="str">
        <f t="shared" si="179"/>
        <v/>
      </c>
    </row>
    <row r="2290" spans="1:8">
      <c r="D2290" t="str">
        <f t="shared" si="175"/>
        <v/>
      </c>
      <c r="E2290" t="str">
        <f t="shared" si="176"/>
        <v/>
      </c>
      <c r="F2290" t="str">
        <f t="shared" si="177"/>
        <v/>
      </c>
      <c r="G2290" t="str">
        <f t="shared" si="178"/>
        <v/>
      </c>
      <c r="H2290" t="str">
        <f t="shared" si="179"/>
        <v/>
      </c>
    </row>
    <row r="2291" spans="1:8">
      <c r="D2291" t="str">
        <f t="shared" si="175"/>
        <v/>
      </c>
      <c r="E2291" t="str">
        <f t="shared" si="176"/>
        <v/>
      </c>
      <c r="F2291" t="str">
        <f t="shared" si="177"/>
        <v/>
      </c>
      <c r="G2291" t="str">
        <f t="shared" si="178"/>
        <v/>
      </c>
      <c r="H2291" t="str">
        <f t="shared" si="179"/>
        <v/>
      </c>
    </row>
    <row r="2292" spans="1:8">
      <c r="D2292" t="str">
        <f t="shared" si="175"/>
        <v/>
      </c>
      <c r="E2292" t="str">
        <f t="shared" si="176"/>
        <v/>
      </c>
      <c r="F2292" t="str">
        <f t="shared" si="177"/>
        <v/>
      </c>
      <c r="G2292" t="str">
        <f t="shared" si="178"/>
        <v/>
      </c>
      <c r="H2292" t="str">
        <f t="shared" si="179"/>
        <v/>
      </c>
    </row>
    <row r="2293" spans="1:8">
      <c r="C2293" t="s">
        <v>86</v>
      </c>
      <c r="D2293" t="str">
        <f t="shared" si="175"/>
        <v/>
      </c>
      <c r="E2293" t="str">
        <f t="shared" si="176"/>
        <v/>
      </c>
      <c r="F2293" t="str">
        <f t="shared" si="177"/>
        <v/>
      </c>
      <c r="G2293" t="str">
        <f t="shared" si="178"/>
        <v/>
      </c>
      <c r="H2293" t="str">
        <f t="shared" si="179"/>
        <v/>
      </c>
    </row>
    <row r="2294" spans="1:8">
      <c r="A2294" t="s">
        <v>76</v>
      </c>
      <c r="B2294" t="s">
        <v>131</v>
      </c>
      <c r="C2294" t="s">
        <v>1073</v>
      </c>
      <c r="D2294" t="str">
        <f t="shared" si="175"/>
        <v>x</v>
      </c>
      <c r="E2294" t="str">
        <f t="shared" si="176"/>
        <v>New</v>
      </c>
      <c r="F2294" t="str">
        <f t="shared" si="177"/>
        <v>Sealed</v>
      </c>
      <c r="G2294" t="str">
        <f t="shared" si="178"/>
        <v>910033 Old Train Engine Shed</v>
      </c>
      <c r="H2294" t="str">
        <f t="shared" si="179"/>
        <v>(US $306.00)</v>
      </c>
    </row>
    <row r="2295" spans="1:8">
      <c r="A2295" t="s">
        <v>77</v>
      </c>
      <c r="B2295" t="s">
        <v>1072</v>
      </c>
      <c r="C2295" t="s">
        <v>1796</v>
      </c>
      <c r="D2295" t="str">
        <f t="shared" si="175"/>
        <v/>
      </c>
      <c r="E2295" t="str">
        <f t="shared" si="176"/>
        <v/>
      </c>
      <c r="F2295" t="str">
        <f t="shared" si="177"/>
        <v/>
      </c>
      <c r="G2295" t="str">
        <f t="shared" si="178"/>
        <v/>
      </c>
      <c r="H2295" t="str">
        <f t="shared" si="179"/>
        <v/>
      </c>
    </row>
    <row r="2296" spans="1:8">
      <c r="B2296" t="s">
        <v>133</v>
      </c>
      <c r="C2296" t="s">
        <v>2015</v>
      </c>
      <c r="D2296" t="str">
        <f t="shared" si="175"/>
        <v/>
      </c>
      <c r="E2296" t="str">
        <f t="shared" si="176"/>
        <v/>
      </c>
      <c r="F2296" t="str">
        <f t="shared" si="177"/>
        <v/>
      </c>
      <c r="G2296" t="str">
        <f t="shared" si="178"/>
        <v/>
      </c>
      <c r="H2296" t="str">
        <f t="shared" si="179"/>
        <v/>
      </c>
    </row>
    <row r="2297" spans="1:8">
      <c r="B2297" t="s">
        <v>141</v>
      </c>
      <c r="C2297" t="s">
        <v>1075</v>
      </c>
      <c r="D2297" t="str">
        <f t="shared" si="175"/>
        <v/>
      </c>
      <c r="E2297" t="str">
        <f t="shared" si="176"/>
        <v/>
      </c>
      <c r="F2297" t="str">
        <f t="shared" si="177"/>
        <v/>
      </c>
      <c r="G2297" t="str">
        <f t="shared" si="178"/>
        <v/>
      </c>
      <c r="H2297" t="str">
        <f t="shared" si="179"/>
        <v/>
      </c>
    </row>
    <row r="2298" spans="1:8">
      <c r="D2298" t="str">
        <f t="shared" si="175"/>
        <v/>
      </c>
      <c r="E2298" t="str">
        <f t="shared" si="176"/>
        <v/>
      </c>
      <c r="F2298" t="str">
        <f t="shared" si="177"/>
        <v/>
      </c>
      <c r="G2298" t="str">
        <f t="shared" si="178"/>
        <v/>
      </c>
      <c r="H2298" t="str">
        <f t="shared" si="179"/>
        <v/>
      </c>
    </row>
    <row r="2299" spans="1:8">
      <c r="D2299" t="str">
        <f t="shared" si="175"/>
        <v/>
      </c>
      <c r="E2299" t="str">
        <f t="shared" si="176"/>
        <v/>
      </c>
      <c r="F2299" t="str">
        <f t="shared" si="177"/>
        <v/>
      </c>
      <c r="G2299" t="str">
        <f t="shared" si="178"/>
        <v/>
      </c>
      <c r="H2299" t="str">
        <f t="shared" si="179"/>
        <v/>
      </c>
    </row>
    <row r="2300" spans="1:8">
      <c r="D2300" t="str">
        <f t="shared" si="175"/>
        <v/>
      </c>
      <c r="E2300" t="str">
        <f t="shared" si="176"/>
        <v/>
      </c>
      <c r="F2300" t="str">
        <f t="shared" si="177"/>
        <v/>
      </c>
      <c r="G2300" t="str">
        <f t="shared" si="178"/>
        <v/>
      </c>
      <c r="H2300" t="str">
        <f t="shared" si="179"/>
        <v/>
      </c>
    </row>
    <row r="2301" spans="1:8">
      <c r="C2301" t="s">
        <v>86</v>
      </c>
      <c r="D2301" t="str">
        <f t="shared" si="175"/>
        <v/>
      </c>
      <c r="E2301" t="str">
        <f t="shared" si="176"/>
        <v/>
      </c>
      <c r="F2301" t="str">
        <f t="shared" si="177"/>
        <v/>
      </c>
      <c r="G2301" t="str">
        <f t="shared" si="178"/>
        <v/>
      </c>
      <c r="H2301" t="str">
        <f t="shared" si="179"/>
        <v/>
      </c>
    </row>
    <row r="2302" spans="1:8">
      <c r="A2302" t="s">
        <v>76</v>
      </c>
      <c r="B2302" t="s">
        <v>131</v>
      </c>
      <c r="C2302" t="s">
        <v>1077</v>
      </c>
      <c r="D2302" t="str">
        <f t="shared" si="175"/>
        <v>x</v>
      </c>
      <c r="E2302" t="str">
        <f t="shared" si="176"/>
        <v>New</v>
      </c>
      <c r="F2302" t="str">
        <f t="shared" si="177"/>
        <v>Sealed</v>
      </c>
      <c r="G2302" t="str">
        <f t="shared" si="178"/>
        <v>910033 Old Train Engine Shed</v>
      </c>
      <c r="H2302" t="str">
        <f t="shared" si="179"/>
        <v>(CA $420.00)</v>
      </c>
    </row>
    <row r="2303" spans="1:8">
      <c r="A2303" t="s">
        <v>77</v>
      </c>
      <c r="B2303" t="s">
        <v>1076</v>
      </c>
      <c r="C2303" t="s">
        <v>1796</v>
      </c>
      <c r="D2303" t="str">
        <f t="shared" si="175"/>
        <v/>
      </c>
      <c r="E2303" t="str">
        <f t="shared" si="176"/>
        <v/>
      </c>
      <c r="F2303" t="str">
        <f t="shared" si="177"/>
        <v/>
      </c>
      <c r="G2303" t="str">
        <f t="shared" si="178"/>
        <v/>
      </c>
      <c r="H2303" t="str">
        <f t="shared" si="179"/>
        <v/>
      </c>
    </row>
    <row r="2304" spans="1:8">
      <c r="B2304" t="s">
        <v>133</v>
      </c>
      <c r="C2304" t="s">
        <v>2016</v>
      </c>
      <c r="D2304" t="str">
        <f t="shared" si="175"/>
        <v/>
      </c>
      <c r="E2304" t="str">
        <f t="shared" si="176"/>
        <v/>
      </c>
      <c r="F2304" t="str">
        <f t="shared" si="177"/>
        <v/>
      </c>
      <c r="G2304" t="str">
        <f t="shared" si="178"/>
        <v/>
      </c>
      <c r="H2304" t="str">
        <f t="shared" si="179"/>
        <v/>
      </c>
    </row>
    <row r="2305" spans="1:8">
      <c r="B2305" t="s">
        <v>390</v>
      </c>
      <c r="C2305" t="s">
        <v>1079</v>
      </c>
      <c r="D2305" t="str">
        <f t="shared" si="175"/>
        <v/>
      </c>
      <c r="E2305" t="str">
        <f t="shared" si="176"/>
        <v/>
      </c>
      <c r="F2305" t="str">
        <f t="shared" si="177"/>
        <v/>
      </c>
      <c r="G2305" t="str">
        <f t="shared" si="178"/>
        <v/>
      </c>
      <c r="H2305" t="str">
        <f t="shared" si="179"/>
        <v/>
      </c>
    </row>
    <row r="2306" spans="1:8">
      <c r="D2306" t="str">
        <f t="shared" si="175"/>
        <v/>
      </c>
      <c r="E2306" t="str">
        <f t="shared" si="176"/>
        <v/>
      </c>
      <c r="F2306" t="str">
        <f t="shared" si="177"/>
        <v/>
      </c>
      <c r="G2306" t="str">
        <f t="shared" si="178"/>
        <v/>
      </c>
      <c r="H2306" t="str">
        <f t="shared" si="179"/>
        <v/>
      </c>
    </row>
    <row r="2307" spans="1:8">
      <c r="D2307" t="str">
        <f t="shared" ref="D2307:D2370" si="180">IF(AND(A2307&lt;&gt;"",A2308&lt;&gt;"",A2309=""),"x","")</f>
        <v/>
      </c>
      <c r="E2307" t="str">
        <f t="shared" ref="E2307:E2370" si="181">IF($D2307="x",A2307,"")</f>
        <v/>
      </c>
      <c r="F2307" t="str">
        <f t="shared" ref="F2307:F2370" si="182">IF($D2307="x",A2308,"")</f>
        <v/>
      </c>
      <c r="G2307" t="str">
        <f t="shared" ref="G2307:G2370" si="183">IF($D2307="x",B2307,"")</f>
        <v/>
      </c>
      <c r="H2307" t="str">
        <f t="shared" ref="H2307:H2370" si="184">IF($D2307="x",C2310,"")</f>
        <v/>
      </c>
    </row>
    <row r="2308" spans="1:8">
      <c r="D2308" t="str">
        <f t="shared" si="180"/>
        <v/>
      </c>
      <c r="E2308" t="str">
        <f t="shared" si="181"/>
        <v/>
      </c>
      <c r="F2308" t="str">
        <f t="shared" si="182"/>
        <v/>
      </c>
      <c r="G2308" t="str">
        <f t="shared" si="183"/>
        <v/>
      </c>
      <c r="H2308" t="str">
        <f t="shared" si="184"/>
        <v/>
      </c>
    </row>
    <row r="2309" spans="1:8">
      <c r="C2309" t="s">
        <v>86</v>
      </c>
      <c r="D2309" t="str">
        <f t="shared" si="180"/>
        <v/>
      </c>
      <c r="E2309" t="str">
        <f t="shared" si="181"/>
        <v/>
      </c>
      <c r="F2309" t="str">
        <f t="shared" si="182"/>
        <v/>
      </c>
      <c r="G2309" t="str">
        <f t="shared" si="183"/>
        <v/>
      </c>
      <c r="H2309" t="str">
        <f t="shared" si="184"/>
        <v/>
      </c>
    </row>
    <row r="2310" spans="1:8">
      <c r="A2310" t="s">
        <v>76</v>
      </c>
      <c r="B2310" t="s">
        <v>131</v>
      </c>
      <c r="C2310" t="s">
        <v>1080</v>
      </c>
      <c r="D2310" t="str">
        <f t="shared" si="180"/>
        <v>x</v>
      </c>
      <c r="E2310" t="str">
        <f t="shared" si="181"/>
        <v>New</v>
      </c>
      <c r="F2310" t="str">
        <f t="shared" si="182"/>
        <v>Sealed</v>
      </c>
      <c r="G2310" t="str">
        <f t="shared" si="183"/>
        <v>910033 Old Train Engine Shed</v>
      </c>
      <c r="H2310" t="str">
        <f t="shared" si="184"/>
        <v>(EUR 260.00)</v>
      </c>
    </row>
    <row r="2311" spans="1:8">
      <c r="A2311" t="s">
        <v>77</v>
      </c>
      <c r="B2311" t="s">
        <v>133</v>
      </c>
      <c r="C2311" t="s">
        <v>1796</v>
      </c>
      <c r="D2311" t="str">
        <f t="shared" si="180"/>
        <v/>
      </c>
      <c r="E2311" t="str">
        <f t="shared" si="181"/>
        <v/>
      </c>
      <c r="F2311" t="str">
        <f t="shared" si="182"/>
        <v/>
      </c>
      <c r="G2311" t="str">
        <f t="shared" si="183"/>
        <v/>
      </c>
      <c r="H2311" t="str">
        <f t="shared" si="184"/>
        <v/>
      </c>
    </row>
    <row r="2312" spans="1:8">
      <c r="B2312" t="s">
        <v>201</v>
      </c>
      <c r="C2312" t="s">
        <v>2017</v>
      </c>
      <c r="D2312" t="str">
        <f t="shared" si="180"/>
        <v/>
      </c>
      <c r="E2312" t="str">
        <f t="shared" si="181"/>
        <v/>
      </c>
      <c r="F2312" t="str">
        <f t="shared" si="182"/>
        <v/>
      </c>
      <c r="G2312" t="str">
        <f t="shared" si="183"/>
        <v/>
      </c>
      <c r="H2312" t="str">
        <f t="shared" si="184"/>
        <v/>
      </c>
    </row>
    <row r="2313" spans="1:8">
      <c r="C2313" t="s">
        <v>1082</v>
      </c>
      <c r="D2313" t="str">
        <f t="shared" si="180"/>
        <v/>
      </c>
      <c r="E2313" t="str">
        <f t="shared" si="181"/>
        <v/>
      </c>
      <c r="F2313" t="str">
        <f t="shared" si="182"/>
        <v/>
      </c>
      <c r="G2313" t="str">
        <f t="shared" si="183"/>
        <v/>
      </c>
      <c r="H2313" t="str">
        <f t="shared" si="184"/>
        <v/>
      </c>
    </row>
    <row r="2314" spans="1:8">
      <c r="D2314" t="str">
        <f t="shared" si="180"/>
        <v/>
      </c>
      <c r="E2314" t="str">
        <f t="shared" si="181"/>
        <v/>
      </c>
      <c r="F2314" t="str">
        <f t="shared" si="182"/>
        <v/>
      </c>
      <c r="G2314" t="str">
        <f t="shared" si="183"/>
        <v/>
      </c>
      <c r="H2314" t="str">
        <f t="shared" si="184"/>
        <v/>
      </c>
    </row>
    <row r="2315" spans="1:8">
      <c r="D2315" t="str">
        <f t="shared" si="180"/>
        <v/>
      </c>
      <c r="E2315" t="str">
        <f t="shared" si="181"/>
        <v/>
      </c>
      <c r="F2315" t="str">
        <f t="shared" si="182"/>
        <v/>
      </c>
      <c r="G2315" t="str">
        <f t="shared" si="183"/>
        <v/>
      </c>
      <c r="H2315" t="str">
        <f t="shared" si="184"/>
        <v/>
      </c>
    </row>
    <row r="2316" spans="1:8">
      <c r="D2316" t="str">
        <f t="shared" si="180"/>
        <v/>
      </c>
      <c r="E2316" t="str">
        <f t="shared" si="181"/>
        <v/>
      </c>
      <c r="F2316" t="str">
        <f t="shared" si="182"/>
        <v/>
      </c>
      <c r="G2316" t="str">
        <f t="shared" si="183"/>
        <v/>
      </c>
      <c r="H2316" t="str">
        <f t="shared" si="184"/>
        <v/>
      </c>
    </row>
    <row r="2317" spans="1:8">
      <c r="C2317" t="s">
        <v>86</v>
      </c>
      <c r="D2317" t="str">
        <f t="shared" si="180"/>
        <v/>
      </c>
      <c r="E2317" t="str">
        <f t="shared" si="181"/>
        <v/>
      </c>
      <c r="F2317" t="str">
        <f t="shared" si="182"/>
        <v/>
      </c>
      <c r="G2317" t="str">
        <f t="shared" si="183"/>
        <v/>
      </c>
      <c r="H2317" t="str">
        <f t="shared" si="184"/>
        <v/>
      </c>
    </row>
    <row r="2318" spans="1:8">
      <c r="A2318" t="s">
        <v>76</v>
      </c>
      <c r="B2318" t="s">
        <v>131</v>
      </c>
      <c r="C2318" t="s">
        <v>1083</v>
      </c>
      <c r="D2318" t="str">
        <f t="shared" si="180"/>
        <v>x</v>
      </c>
      <c r="E2318" t="str">
        <f t="shared" si="181"/>
        <v>New</v>
      </c>
      <c r="F2318" t="str">
        <f t="shared" si="182"/>
        <v>Sealed</v>
      </c>
      <c r="G2318" t="str">
        <f t="shared" si="183"/>
        <v>910033 Old Train Engine Shed</v>
      </c>
      <c r="H2318" t="str">
        <f t="shared" si="184"/>
        <v>(EUR 260.00)</v>
      </c>
    </row>
    <row r="2319" spans="1:8">
      <c r="A2319" t="s">
        <v>77</v>
      </c>
      <c r="B2319" t="s">
        <v>133</v>
      </c>
      <c r="C2319" t="s">
        <v>1876</v>
      </c>
      <c r="D2319" t="str">
        <f t="shared" si="180"/>
        <v/>
      </c>
      <c r="E2319" t="str">
        <f t="shared" si="181"/>
        <v/>
      </c>
      <c r="F2319" t="str">
        <f t="shared" si="182"/>
        <v/>
      </c>
      <c r="G2319" t="str">
        <f t="shared" si="183"/>
        <v/>
      </c>
      <c r="H2319" t="str">
        <f t="shared" si="184"/>
        <v/>
      </c>
    </row>
    <row r="2320" spans="1:8">
      <c r="B2320" t="s">
        <v>190</v>
      </c>
      <c r="C2320" t="s">
        <v>2017</v>
      </c>
      <c r="D2320" t="str">
        <f t="shared" si="180"/>
        <v/>
      </c>
      <c r="E2320" t="str">
        <f t="shared" si="181"/>
        <v/>
      </c>
      <c r="F2320" t="str">
        <f t="shared" si="182"/>
        <v/>
      </c>
      <c r="G2320" t="str">
        <f t="shared" si="183"/>
        <v/>
      </c>
      <c r="H2320" t="str">
        <f t="shared" si="184"/>
        <v/>
      </c>
    </row>
    <row r="2321" spans="1:8">
      <c r="C2321" t="s">
        <v>1082</v>
      </c>
      <c r="D2321" t="str">
        <f t="shared" si="180"/>
        <v/>
      </c>
      <c r="E2321" t="str">
        <f t="shared" si="181"/>
        <v/>
      </c>
      <c r="F2321" t="str">
        <f t="shared" si="182"/>
        <v/>
      </c>
      <c r="G2321" t="str">
        <f t="shared" si="183"/>
        <v/>
      </c>
      <c r="H2321" t="str">
        <f t="shared" si="184"/>
        <v/>
      </c>
    </row>
    <row r="2322" spans="1:8">
      <c r="D2322" t="str">
        <f t="shared" si="180"/>
        <v/>
      </c>
      <c r="E2322" t="str">
        <f t="shared" si="181"/>
        <v/>
      </c>
      <c r="F2322" t="str">
        <f t="shared" si="182"/>
        <v/>
      </c>
      <c r="G2322" t="str">
        <f t="shared" si="183"/>
        <v/>
      </c>
      <c r="H2322" t="str">
        <f t="shared" si="184"/>
        <v/>
      </c>
    </row>
    <row r="2323" spans="1:8">
      <c r="D2323" t="str">
        <f t="shared" si="180"/>
        <v/>
      </c>
      <c r="E2323" t="str">
        <f t="shared" si="181"/>
        <v/>
      </c>
      <c r="F2323" t="str">
        <f t="shared" si="182"/>
        <v/>
      </c>
      <c r="G2323" t="str">
        <f t="shared" si="183"/>
        <v/>
      </c>
      <c r="H2323" t="str">
        <f t="shared" si="184"/>
        <v/>
      </c>
    </row>
    <row r="2324" spans="1:8">
      <c r="D2324" t="str">
        <f t="shared" si="180"/>
        <v/>
      </c>
      <c r="E2324" t="str">
        <f t="shared" si="181"/>
        <v/>
      </c>
      <c r="F2324" t="str">
        <f t="shared" si="182"/>
        <v/>
      </c>
      <c r="G2324" t="str">
        <f t="shared" si="183"/>
        <v/>
      </c>
      <c r="H2324" t="str">
        <f t="shared" si="184"/>
        <v/>
      </c>
    </row>
    <row r="2325" spans="1:8">
      <c r="C2325" t="s">
        <v>86</v>
      </c>
      <c r="D2325" t="str">
        <f t="shared" si="180"/>
        <v/>
      </c>
      <c r="E2325" t="str">
        <f t="shared" si="181"/>
        <v/>
      </c>
      <c r="F2325" t="str">
        <f t="shared" si="182"/>
        <v/>
      </c>
      <c r="G2325" t="str">
        <f t="shared" si="183"/>
        <v/>
      </c>
      <c r="H2325" t="str">
        <f t="shared" si="184"/>
        <v/>
      </c>
    </row>
    <row r="2326" spans="1:8">
      <c r="A2326" t="s">
        <v>76</v>
      </c>
      <c r="B2326" t="s">
        <v>131</v>
      </c>
      <c r="C2326" t="s">
        <v>1084</v>
      </c>
      <c r="D2326" t="str">
        <f t="shared" si="180"/>
        <v>x</v>
      </c>
      <c r="E2326" t="str">
        <f t="shared" si="181"/>
        <v>New</v>
      </c>
      <c r="F2326" t="str">
        <f t="shared" si="182"/>
        <v>Sealed</v>
      </c>
      <c r="G2326" t="str">
        <f t="shared" si="183"/>
        <v>910033 Old Train Engine Shed</v>
      </c>
      <c r="H2326" t="str">
        <f t="shared" si="184"/>
        <v>(EUR 259.90)</v>
      </c>
    </row>
    <row r="2327" spans="1:8">
      <c r="A2327" t="s">
        <v>77</v>
      </c>
      <c r="B2327" t="s">
        <v>133</v>
      </c>
      <c r="C2327" t="s">
        <v>1796</v>
      </c>
      <c r="D2327" t="str">
        <f t="shared" si="180"/>
        <v/>
      </c>
      <c r="E2327" t="str">
        <f t="shared" si="181"/>
        <v/>
      </c>
      <c r="F2327" t="str">
        <f t="shared" si="182"/>
        <v/>
      </c>
      <c r="G2327" t="str">
        <f t="shared" si="183"/>
        <v/>
      </c>
      <c r="H2327" t="str">
        <f t="shared" si="184"/>
        <v/>
      </c>
    </row>
    <row r="2328" spans="1:8">
      <c r="B2328" t="s">
        <v>315</v>
      </c>
      <c r="C2328" t="s">
        <v>2018</v>
      </c>
      <c r="D2328" t="str">
        <f t="shared" si="180"/>
        <v/>
      </c>
      <c r="E2328" t="str">
        <f t="shared" si="181"/>
        <v/>
      </c>
      <c r="F2328" t="str">
        <f t="shared" si="182"/>
        <v/>
      </c>
      <c r="G2328" t="str">
        <f t="shared" si="183"/>
        <v/>
      </c>
      <c r="H2328" t="str">
        <f t="shared" si="184"/>
        <v/>
      </c>
    </row>
    <row r="2329" spans="1:8">
      <c r="C2329" t="s">
        <v>1086</v>
      </c>
      <c r="D2329" t="str">
        <f t="shared" si="180"/>
        <v/>
      </c>
      <c r="E2329" t="str">
        <f t="shared" si="181"/>
        <v/>
      </c>
      <c r="F2329" t="str">
        <f t="shared" si="182"/>
        <v/>
      </c>
      <c r="G2329" t="str">
        <f t="shared" si="183"/>
        <v/>
      </c>
      <c r="H2329" t="str">
        <f t="shared" si="184"/>
        <v/>
      </c>
    </row>
    <row r="2330" spans="1:8">
      <c r="D2330" t="str">
        <f t="shared" si="180"/>
        <v/>
      </c>
      <c r="E2330" t="str">
        <f t="shared" si="181"/>
        <v/>
      </c>
      <c r="F2330" t="str">
        <f t="shared" si="182"/>
        <v/>
      </c>
      <c r="G2330" t="str">
        <f t="shared" si="183"/>
        <v/>
      </c>
      <c r="H2330" t="str">
        <f t="shared" si="184"/>
        <v/>
      </c>
    </row>
    <row r="2331" spans="1:8">
      <c r="D2331" t="str">
        <f t="shared" si="180"/>
        <v/>
      </c>
      <c r="E2331" t="str">
        <f t="shared" si="181"/>
        <v/>
      </c>
      <c r="F2331" t="str">
        <f t="shared" si="182"/>
        <v/>
      </c>
      <c r="G2331" t="str">
        <f t="shared" si="183"/>
        <v/>
      </c>
      <c r="H2331" t="str">
        <f t="shared" si="184"/>
        <v/>
      </c>
    </row>
    <row r="2332" spans="1:8">
      <c r="D2332" t="str">
        <f t="shared" si="180"/>
        <v/>
      </c>
      <c r="E2332" t="str">
        <f t="shared" si="181"/>
        <v/>
      </c>
      <c r="F2332" t="str">
        <f t="shared" si="182"/>
        <v/>
      </c>
      <c r="G2332" t="str">
        <f t="shared" si="183"/>
        <v/>
      </c>
      <c r="H2332" t="str">
        <f t="shared" si="184"/>
        <v/>
      </c>
    </row>
    <row r="2333" spans="1:8">
      <c r="C2333" t="s">
        <v>86</v>
      </c>
      <c r="D2333" t="str">
        <f t="shared" si="180"/>
        <v/>
      </c>
      <c r="E2333" t="str">
        <f t="shared" si="181"/>
        <v/>
      </c>
      <c r="F2333" t="str">
        <f t="shared" si="182"/>
        <v/>
      </c>
      <c r="G2333" t="str">
        <f t="shared" si="183"/>
        <v/>
      </c>
      <c r="H2333" t="str">
        <f t="shared" si="184"/>
        <v/>
      </c>
    </row>
    <row r="2334" spans="1:8">
      <c r="A2334" t="s">
        <v>76</v>
      </c>
      <c r="B2334" t="s">
        <v>131</v>
      </c>
      <c r="C2334" t="s">
        <v>1087</v>
      </c>
      <c r="D2334" t="str">
        <f t="shared" si="180"/>
        <v>x</v>
      </c>
      <c r="E2334" t="str">
        <f t="shared" si="181"/>
        <v>New</v>
      </c>
      <c r="F2334" t="str">
        <f t="shared" si="182"/>
        <v>Sealed</v>
      </c>
      <c r="G2334" t="str">
        <f t="shared" si="183"/>
        <v>910033 Old Train Engine Shed</v>
      </c>
      <c r="H2334" t="str">
        <f t="shared" si="184"/>
        <v>(EUR 259.00)</v>
      </c>
    </row>
    <row r="2335" spans="1:8">
      <c r="A2335" t="s">
        <v>77</v>
      </c>
      <c r="B2335" t="s">
        <v>133</v>
      </c>
      <c r="C2335" t="s">
        <v>1826</v>
      </c>
      <c r="D2335" t="str">
        <f t="shared" si="180"/>
        <v/>
      </c>
      <c r="E2335" t="str">
        <f t="shared" si="181"/>
        <v/>
      </c>
      <c r="F2335" t="str">
        <f t="shared" si="182"/>
        <v/>
      </c>
      <c r="G2335" t="str">
        <f t="shared" si="183"/>
        <v/>
      </c>
      <c r="H2335" t="str">
        <f t="shared" si="184"/>
        <v/>
      </c>
    </row>
    <row r="2336" spans="1:8">
      <c r="B2336" t="s">
        <v>190</v>
      </c>
      <c r="C2336" t="s">
        <v>2019</v>
      </c>
      <c r="D2336" t="str">
        <f t="shared" si="180"/>
        <v/>
      </c>
      <c r="E2336" t="str">
        <f t="shared" si="181"/>
        <v/>
      </c>
      <c r="F2336" t="str">
        <f t="shared" si="182"/>
        <v/>
      </c>
      <c r="G2336" t="str">
        <f t="shared" si="183"/>
        <v/>
      </c>
      <c r="H2336" t="str">
        <f t="shared" si="184"/>
        <v/>
      </c>
    </row>
    <row r="2337" spans="1:8">
      <c r="C2337" t="s">
        <v>1089</v>
      </c>
      <c r="D2337" t="str">
        <f t="shared" si="180"/>
        <v/>
      </c>
      <c r="E2337" t="str">
        <f t="shared" si="181"/>
        <v/>
      </c>
      <c r="F2337" t="str">
        <f t="shared" si="182"/>
        <v/>
      </c>
      <c r="G2337" t="str">
        <f t="shared" si="183"/>
        <v/>
      </c>
      <c r="H2337" t="str">
        <f t="shared" si="184"/>
        <v/>
      </c>
    </row>
    <row r="2338" spans="1:8">
      <c r="D2338" t="str">
        <f t="shared" si="180"/>
        <v/>
      </c>
      <c r="E2338" t="str">
        <f t="shared" si="181"/>
        <v/>
      </c>
      <c r="F2338" t="str">
        <f t="shared" si="182"/>
        <v/>
      </c>
      <c r="G2338" t="str">
        <f t="shared" si="183"/>
        <v/>
      </c>
      <c r="H2338" t="str">
        <f t="shared" si="184"/>
        <v/>
      </c>
    </row>
    <row r="2339" spans="1:8">
      <c r="D2339" t="str">
        <f t="shared" si="180"/>
        <v/>
      </c>
      <c r="E2339" t="str">
        <f t="shared" si="181"/>
        <v/>
      </c>
      <c r="F2339" t="str">
        <f t="shared" si="182"/>
        <v/>
      </c>
      <c r="G2339" t="str">
        <f t="shared" si="183"/>
        <v/>
      </c>
      <c r="H2339" t="str">
        <f t="shared" si="184"/>
        <v/>
      </c>
    </row>
    <row r="2340" spans="1:8">
      <c r="D2340" t="str">
        <f t="shared" si="180"/>
        <v/>
      </c>
      <c r="E2340" t="str">
        <f t="shared" si="181"/>
        <v/>
      </c>
      <c r="F2340" t="str">
        <f t="shared" si="182"/>
        <v/>
      </c>
      <c r="G2340" t="str">
        <f t="shared" si="183"/>
        <v/>
      </c>
      <c r="H2340" t="str">
        <f t="shared" si="184"/>
        <v/>
      </c>
    </row>
    <row r="2341" spans="1:8">
      <c r="C2341" t="s">
        <v>86</v>
      </c>
      <c r="D2341" t="str">
        <f t="shared" si="180"/>
        <v/>
      </c>
      <c r="E2341" t="str">
        <f t="shared" si="181"/>
        <v/>
      </c>
      <c r="F2341" t="str">
        <f t="shared" si="182"/>
        <v/>
      </c>
      <c r="G2341" t="str">
        <f t="shared" si="183"/>
        <v/>
      </c>
      <c r="H2341" t="str">
        <f t="shared" si="184"/>
        <v/>
      </c>
    </row>
    <row r="2342" spans="1:8">
      <c r="A2342" t="s">
        <v>76</v>
      </c>
      <c r="B2342" t="s">
        <v>131</v>
      </c>
      <c r="C2342" t="s">
        <v>1091</v>
      </c>
      <c r="D2342" t="str">
        <f t="shared" si="180"/>
        <v>x</v>
      </c>
      <c r="E2342" t="str">
        <f t="shared" si="181"/>
        <v>New</v>
      </c>
      <c r="F2342" t="str">
        <f t="shared" si="182"/>
        <v>Sealed</v>
      </c>
      <c r="G2342" t="str">
        <f t="shared" si="183"/>
        <v>910033 Old Train Engine Shed</v>
      </c>
      <c r="H2342" t="str">
        <f t="shared" si="184"/>
        <v>(EUR 259.00)</v>
      </c>
    </row>
    <row r="2343" spans="1:8">
      <c r="A2343" t="s">
        <v>77</v>
      </c>
      <c r="B2343" t="s">
        <v>133</v>
      </c>
      <c r="C2343" t="s">
        <v>1796</v>
      </c>
      <c r="D2343" t="str">
        <f t="shared" si="180"/>
        <v/>
      </c>
      <c r="E2343" t="str">
        <f t="shared" si="181"/>
        <v/>
      </c>
      <c r="F2343" t="str">
        <f t="shared" si="182"/>
        <v/>
      </c>
      <c r="G2343" t="str">
        <f t="shared" si="183"/>
        <v/>
      </c>
      <c r="H2343" t="str">
        <f t="shared" si="184"/>
        <v/>
      </c>
    </row>
    <row r="2344" spans="1:8">
      <c r="B2344" t="s">
        <v>1090</v>
      </c>
      <c r="C2344" t="s">
        <v>2019</v>
      </c>
      <c r="D2344" t="str">
        <f t="shared" si="180"/>
        <v/>
      </c>
      <c r="E2344" t="str">
        <f t="shared" si="181"/>
        <v/>
      </c>
      <c r="F2344" t="str">
        <f t="shared" si="182"/>
        <v/>
      </c>
      <c r="G2344" t="str">
        <f t="shared" si="183"/>
        <v/>
      </c>
      <c r="H2344" t="str">
        <f t="shared" si="184"/>
        <v/>
      </c>
    </row>
    <row r="2345" spans="1:8">
      <c r="C2345" t="s">
        <v>1089</v>
      </c>
      <c r="D2345" t="str">
        <f t="shared" si="180"/>
        <v/>
      </c>
      <c r="E2345" t="str">
        <f t="shared" si="181"/>
        <v/>
      </c>
      <c r="F2345" t="str">
        <f t="shared" si="182"/>
        <v/>
      </c>
      <c r="G2345" t="str">
        <f t="shared" si="183"/>
        <v/>
      </c>
      <c r="H2345" t="str">
        <f t="shared" si="184"/>
        <v/>
      </c>
    </row>
    <row r="2346" spans="1:8">
      <c r="D2346" t="str">
        <f t="shared" si="180"/>
        <v/>
      </c>
      <c r="E2346" t="str">
        <f t="shared" si="181"/>
        <v/>
      </c>
      <c r="F2346" t="str">
        <f t="shared" si="182"/>
        <v/>
      </c>
      <c r="G2346" t="str">
        <f t="shared" si="183"/>
        <v/>
      </c>
      <c r="H2346" t="str">
        <f t="shared" si="184"/>
        <v/>
      </c>
    </row>
    <row r="2347" spans="1:8">
      <c r="D2347" t="str">
        <f t="shared" si="180"/>
        <v/>
      </c>
      <c r="E2347" t="str">
        <f t="shared" si="181"/>
        <v/>
      </c>
      <c r="F2347" t="str">
        <f t="shared" si="182"/>
        <v/>
      </c>
      <c r="G2347" t="str">
        <f t="shared" si="183"/>
        <v/>
      </c>
      <c r="H2347" t="str">
        <f t="shared" si="184"/>
        <v/>
      </c>
    </row>
    <row r="2348" spans="1:8">
      <c r="D2348" t="str">
        <f t="shared" si="180"/>
        <v/>
      </c>
      <c r="E2348" t="str">
        <f t="shared" si="181"/>
        <v/>
      </c>
      <c r="F2348" t="str">
        <f t="shared" si="182"/>
        <v/>
      </c>
      <c r="G2348" t="str">
        <f t="shared" si="183"/>
        <v/>
      </c>
      <c r="H2348" t="str">
        <f t="shared" si="184"/>
        <v/>
      </c>
    </row>
    <row r="2349" spans="1:8">
      <c r="C2349" t="s">
        <v>86</v>
      </c>
      <c r="D2349" t="str">
        <f t="shared" si="180"/>
        <v/>
      </c>
      <c r="E2349" t="str">
        <f t="shared" si="181"/>
        <v/>
      </c>
      <c r="F2349" t="str">
        <f t="shared" si="182"/>
        <v/>
      </c>
      <c r="G2349" t="str">
        <f t="shared" si="183"/>
        <v/>
      </c>
      <c r="H2349" t="str">
        <f t="shared" si="184"/>
        <v/>
      </c>
    </row>
    <row r="2350" spans="1:8">
      <c r="A2350" t="s">
        <v>117</v>
      </c>
      <c r="B2350" t="s">
        <v>131</v>
      </c>
      <c r="C2350" t="s">
        <v>924</v>
      </c>
      <c r="D2350" t="str">
        <f t="shared" si="180"/>
        <v>x</v>
      </c>
      <c r="E2350" t="str">
        <f t="shared" si="181"/>
        <v>Used</v>
      </c>
      <c r="F2350" t="str">
        <f t="shared" si="182"/>
        <v>Complete</v>
      </c>
      <c r="G2350" t="str">
        <f t="shared" si="183"/>
        <v>910033 Old Train Engine Shed</v>
      </c>
      <c r="H2350" t="str">
        <f t="shared" si="184"/>
        <v>(US $300.325)</v>
      </c>
    </row>
    <row r="2351" spans="1:8">
      <c r="A2351" t="s">
        <v>87</v>
      </c>
      <c r="B2351" t="s">
        <v>1092</v>
      </c>
      <c r="C2351" t="s">
        <v>1796</v>
      </c>
      <c r="D2351" t="str">
        <f t="shared" si="180"/>
        <v/>
      </c>
      <c r="E2351" t="str">
        <f t="shared" si="181"/>
        <v/>
      </c>
      <c r="F2351" t="str">
        <f t="shared" si="182"/>
        <v/>
      </c>
      <c r="G2351" t="str">
        <f t="shared" si="183"/>
        <v/>
      </c>
      <c r="H2351" t="str">
        <f t="shared" si="184"/>
        <v/>
      </c>
    </row>
    <row r="2352" spans="1:8">
      <c r="B2352" t="s">
        <v>133</v>
      </c>
      <c r="C2352" t="s">
        <v>2020</v>
      </c>
      <c r="D2352" t="str">
        <f t="shared" si="180"/>
        <v/>
      </c>
      <c r="E2352" t="str">
        <f t="shared" si="181"/>
        <v/>
      </c>
      <c r="F2352" t="str">
        <f t="shared" si="182"/>
        <v/>
      </c>
      <c r="G2352" t="str">
        <f t="shared" si="183"/>
        <v/>
      </c>
      <c r="H2352" t="str">
        <f t="shared" si="184"/>
        <v/>
      </c>
    </row>
    <row r="2353" spans="1:8">
      <c r="B2353" t="s">
        <v>552</v>
      </c>
      <c r="C2353" t="s">
        <v>1094</v>
      </c>
      <c r="D2353" t="str">
        <f t="shared" si="180"/>
        <v/>
      </c>
      <c r="E2353" t="str">
        <f t="shared" si="181"/>
        <v/>
      </c>
      <c r="F2353" t="str">
        <f t="shared" si="182"/>
        <v/>
      </c>
      <c r="G2353" t="str">
        <f t="shared" si="183"/>
        <v/>
      </c>
      <c r="H2353" t="str">
        <f t="shared" si="184"/>
        <v/>
      </c>
    </row>
    <row r="2354" spans="1:8">
      <c r="D2354" t="str">
        <f t="shared" si="180"/>
        <v/>
      </c>
      <c r="E2354" t="str">
        <f t="shared" si="181"/>
        <v/>
      </c>
      <c r="F2354" t="str">
        <f t="shared" si="182"/>
        <v/>
      </c>
      <c r="G2354" t="str">
        <f t="shared" si="183"/>
        <v/>
      </c>
      <c r="H2354" t="str">
        <f t="shared" si="184"/>
        <v/>
      </c>
    </row>
    <row r="2355" spans="1:8">
      <c r="D2355" t="str">
        <f t="shared" si="180"/>
        <v/>
      </c>
      <c r="E2355" t="str">
        <f t="shared" si="181"/>
        <v/>
      </c>
      <c r="F2355" t="str">
        <f t="shared" si="182"/>
        <v/>
      </c>
      <c r="G2355" t="str">
        <f t="shared" si="183"/>
        <v/>
      </c>
      <c r="H2355" t="str">
        <f t="shared" si="184"/>
        <v/>
      </c>
    </row>
    <row r="2356" spans="1:8">
      <c r="D2356" t="str">
        <f t="shared" si="180"/>
        <v/>
      </c>
      <c r="E2356" t="str">
        <f t="shared" si="181"/>
        <v/>
      </c>
      <c r="F2356" t="str">
        <f t="shared" si="182"/>
        <v/>
      </c>
      <c r="G2356" t="str">
        <f t="shared" si="183"/>
        <v/>
      </c>
      <c r="H2356" t="str">
        <f t="shared" si="184"/>
        <v/>
      </c>
    </row>
    <row r="2357" spans="1:8">
      <c r="C2357" t="s">
        <v>86</v>
      </c>
      <c r="D2357" t="str">
        <f t="shared" si="180"/>
        <v/>
      </c>
      <c r="E2357" t="str">
        <f t="shared" si="181"/>
        <v/>
      </c>
      <c r="F2357" t="str">
        <f t="shared" si="182"/>
        <v/>
      </c>
      <c r="G2357" t="str">
        <f t="shared" si="183"/>
        <v/>
      </c>
      <c r="H2357" t="str">
        <f t="shared" si="184"/>
        <v/>
      </c>
    </row>
    <row r="2358" spans="1:8">
      <c r="A2358" t="s">
        <v>76</v>
      </c>
      <c r="B2358" t="s">
        <v>131</v>
      </c>
      <c r="C2358" t="s">
        <v>1096</v>
      </c>
      <c r="D2358" t="str">
        <f t="shared" si="180"/>
        <v>x</v>
      </c>
      <c r="E2358" t="str">
        <f t="shared" si="181"/>
        <v>New</v>
      </c>
      <c r="F2358" t="str">
        <f t="shared" si="182"/>
        <v>Sealed</v>
      </c>
      <c r="G2358" t="str">
        <f t="shared" si="183"/>
        <v>910033 Old Train Engine Shed</v>
      </c>
      <c r="H2358" t="str">
        <f t="shared" si="184"/>
        <v>(US $300.00)</v>
      </c>
    </row>
    <row r="2359" spans="1:8">
      <c r="A2359" t="s">
        <v>77</v>
      </c>
      <c r="B2359" t="s">
        <v>1095</v>
      </c>
      <c r="C2359" t="s">
        <v>1796</v>
      </c>
      <c r="D2359" t="str">
        <f t="shared" si="180"/>
        <v/>
      </c>
      <c r="E2359" t="str">
        <f t="shared" si="181"/>
        <v/>
      </c>
      <c r="F2359" t="str">
        <f t="shared" si="182"/>
        <v/>
      </c>
      <c r="G2359" t="str">
        <f t="shared" si="183"/>
        <v/>
      </c>
      <c r="H2359" t="str">
        <f t="shared" si="184"/>
        <v/>
      </c>
    </row>
    <row r="2360" spans="1:8">
      <c r="B2360" t="s">
        <v>133</v>
      </c>
      <c r="C2360" t="s">
        <v>2021</v>
      </c>
      <c r="D2360" t="str">
        <f t="shared" si="180"/>
        <v/>
      </c>
      <c r="E2360" t="str">
        <f t="shared" si="181"/>
        <v/>
      </c>
      <c r="F2360" t="str">
        <f t="shared" si="182"/>
        <v/>
      </c>
      <c r="G2360" t="str">
        <f t="shared" si="183"/>
        <v/>
      </c>
      <c r="H2360" t="str">
        <f t="shared" si="184"/>
        <v/>
      </c>
    </row>
    <row r="2361" spans="1:8">
      <c r="B2361" t="s">
        <v>141</v>
      </c>
      <c r="C2361" t="s">
        <v>1098</v>
      </c>
      <c r="D2361" t="str">
        <f t="shared" si="180"/>
        <v/>
      </c>
      <c r="E2361" t="str">
        <f t="shared" si="181"/>
        <v/>
      </c>
      <c r="F2361" t="str">
        <f t="shared" si="182"/>
        <v/>
      </c>
      <c r="G2361" t="str">
        <f t="shared" si="183"/>
        <v/>
      </c>
      <c r="H2361" t="str">
        <f t="shared" si="184"/>
        <v/>
      </c>
    </row>
    <row r="2362" spans="1:8">
      <c r="D2362" t="str">
        <f t="shared" si="180"/>
        <v/>
      </c>
      <c r="E2362" t="str">
        <f t="shared" si="181"/>
        <v/>
      </c>
      <c r="F2362" t="str">
        <f t="shared" si="182"/>
        <v/>
      </c>
      <c r="G2362" t="str">
        <f t="shared" si="183"/>
        <v/>
      </c>
      <c r="H2362" t="str">
        <f t="shared" si="184"/>
        <v/>
      </c>
    </row>
    <row r="2363" spans="1:8">
      <c r="D2363" t="str">
        <f t="shared" si="180"/>
        <v/>
      </c>
      <c r="E2363" t="str">
        <f t="shared" si="181"/>
        <v/>
      </c>
      <c r="F2363" t="str">
        <f t="shared" si="182"/>
        <v/>
      </c>
      <c r="G2363" t="str">
        <f t="shared" si="183"/>
        <v/>
      </c>
      <c r="H2363" t="str">
        <f t="shared" si="184"/>
        <v/>
      </c>
    </row>
    <row r="2364" spans="1:8">
      <c r="D2364" t="str">
        <f t="shared" si="180"/>
        <v/>
      </c>
      <c r="E2364" t="str">
        <f t="shared" si="181"/>
        <v/>
      </c>
      <c r="F2364" t="str">
        <f t="shared" si="182"/>
        <v/>
      </c>
      <c r="G2364" t="str">
        <f t="shared" si="183"/>
        <v/>
      </c>
      <c r="H2364" t="str">
        <f t="shared" si="184"/>
        <v/>
      </c>
    </row>
    <row r="2365" spans="1:8">
      <c r="C2365" t="s">
        <v>86</v>
      </c>
      <c r="D2365" t="str">
        <f t="shared" si="180"/>
        <v/>
      </c>
      <c r="E2365" t="str">
        <f t="shared" si="181"/>
        <v/>
      </c>
      <c r="F2365" t="str">
        <f t="shared" si="182"/>
        <v/>
      </c>
      <c r="G2365" t="str">
        <f t="shared" si="183"/>
        <v/>
      </c>
      <c r="H2365" t="str">
        <f t="shared" si="184"/>
        <v/>
      </c>
    </row>
    <row r="2366" spans="1:8">
      <c r="A2366" t="s">
        <v>76</v>
      </c>
      <c r="B2366" t="s">
        <v>607</v>
      </c>
      <c r="C2366" t="s">
        <v>1099</v>
      </c>
      <c r="D2366" t="str">
        <f t="shared" si="180"/>
        <v>x</v>
      </c>
      <c r="E2366" t="str">
        <f t="shared" si="181"/>
        <v>New</v>
      </c>
      <c r="F2366" t="str">
        <f t="shared" si="182"/>
        <v>Sealed</v>
      </c>
      <c r="G2366" t="str">
        <f t="shared" si="183"/>
        <v>910033 Old Train Engine Shed [ more ]</v>
      </c>
      <c r="H2366" t="str">
        <f t="shared" si="184"/>
        <v>(US $300.00)</v>
      </c>
    </row>
    <row r="2367" spans="1:8">
      <c r="A2367" t="s">
        <v>77</v>
      </c>
      <c r="B2367" t="s">
        <v>133</v>
      </c>
      <c r="C2367" t="s">
        <v>1796</v>
      </c>
      <c r="D2367" t="str">
        <f t="shared" si="180"/>
        <v/>
      </c>
      <c r="E2367" t="str">
        <f t="shared" si="181"/>
        <v/>
      </c>
      <c r="F2367" t="str">
        <f t="shared" si="182"/>
        <v/>
      </c>
      <c r="G2367" t="str">
        <f t="shared" si="183"/>
        <v/>
      </c>
      <c r="H2367" t="str">
        <f t="shared" si="184"/>
        <v/>
      </c>
    </row>
    <row r="2368" spans="1:8">
      <c r="B2368" t="s">
        <v>141</v>
      </c>
      <c r="C2368" t="s">
        <v>2021</v>
      </c>
      <c r="D2368" t="str">
        <f t="shared" si="180"/>
        <v/>
      </c>
      <c r="E2368" t="str">
        <f t="shared" si="181"/>
        <v/>
      </c>
      <c r="F2368" t="str">
        <f t="shared" si="182"/>
        <v/>
      </c>
      <c r="G2368" t="str">
        <f t="shared" si="183"/>
        <v/>
      </c>
      <c r="H2368" t="str">
        <f t="shared" si="184"/>
        <v/>
      </c>
    </row>
    <row r="2369" spans="1:8">
      <c r="C2369" t="s">
        <v>1098</v>
      </c>
      <c r="D2369" t="str">
        <f t="shared" si="180"/>
        <v/>
      </c>
      <c r="E2369" t="str">
        <f t="shared" si="181"/>
        <v/>
      </c>
      <c r="F2369" t="str">
        <f t="shared" si="182"/>
        <v/>
      </c>
      <c r="G2369" t="str">
        <f t="shared" si="183"/>
        <v/>
      </c>
      <c r="H2369" t="str">
        <f t="shared" si="184"/>
        <v/>
      </c>
    </row>
    <row r="2370" spans="1:8">
      <c r="D2370" t="str">
        <f t="shared" si="180"/>
        <v/>
      </c>
      <c r="E2370" t="str">
        <f t="shared" si="181"/>
        <v/>
      </c>
      <c r="F2370" t="str">
        <f t="shared" si="182"/>
        <v/>
      </c>
      <c r="G2370" t="str">
        <f t="shared" si="183"/>
        <v/>
      </c>
      <c r="H2370" t="str">
        <f t="shared" si="184"/>
        <v/>
      </c>
    </row>
    <row r="2371" spans="1:8">
      <c r="D2371" t="str">
        <f t="shared" ref="D2371:D2434" si="185">IF(AND(A2371&lt;&gt;"",A2372&lt;&gt;"",A2373=""),"x","")</f>
        <v/>
      </c>
      <c r="E2371" t="str">
        <f t="shared" ref="E2371:E2434" si="186">IF($D2371="x",A2371,"")</f>
        <v/>
      </c>
      <c r="F2371" t="str">
        <f t="shared" ref="F2371:F2434" si="187">IF($D2371="x",A2372,"")</f>
        <v/>
      </c>
      <c r="G2371" t="str">
        <f t="shared" ref="G2371:G2434" si="188">IF($D2371="x",B2371,"")</f>
        <v/>
      </c>
      <c r="H2371" t="str">
        <f t="shared" ref="H2371:H2434" si="189">IF($D2371="x",C2374,"")</f>
        <v/>
      </c>
    </row>
    <row r="2372" spans="1:8">
      <c r="D2372" t="str">
        <f t="shared" si="185"/>
        <v/>
      </c>
      <c r="E2372" t="str">
        <f t="shared" si="186"/>
        <v/>
      </c>
      <c r="F2372" t="str">
        <f t="shared" si="187"/>
        <v/>
      </c>
      <c r="G2372" t="str">
        <f t="shared" si="188"/>
        <v/>
      </c>
      <c r="H2372" t="str">
        <f t="shared" si="189"/>
        <v/>
      </c>
    </row>
    <row r="2373" spans="1:8">
      <c r="C2373" t="s">
        <v>86</v>
      </c>
      <c r="D2373" t="str">
        <f t="shared" si="185"/>
        <v/>
      </c>
      <c r="E2373" t="str">
        <f t="shared" si="186"/>
        <v/>
      </c>
      <c r="F2373" t="str">
        <f t="shared" si="187"/>
        <v/>
      </c>
      <c r="G2373" t="str">
        <f t="shared" si="188"/>
        <v/>
      </c>
      <c r="H2373" t="str">
        <f t="shared" si="189"/>
        <v/>
      </c>
    </row>
    <row r="2374" spans="1:8">
      <c r="A2374" t="s">
        <v>76</v>
      </c>
      <c r="B2374" t="s">
        <v>131</v>
      </c>
      <c r="C2374" t="s">
        <v>1100</v>
      </c>
      <c r="D2374" t="str">
        <f t="shared" si="185"/>
        <v>x</v>
      </c>
      <c r="E2374" t="str">
        <f t="shared" si="186"/>
        <v>New</v>
      </c>
      <c r="F2374" t="str">
        <f t="shared" si="187"/>
        <v>Sealed</v>
      </c>
      <c r="G2374" t="str">
        <f t="shared" si="188"/>
        <v>910033 Old Train Engine Shed</v>
      </c>
      <c r="H2374" t="str">
        <f t="shared" si="189"/>
        <v>(US $299.99)</v>
      </c>
    </row>
    <row r="2375" spans="1:8">
      <c r="A2375" t="s">
        <v>77</v>
      </c>
      <c r="B2375" t="s">
        <v>133</v>
      </c>
      <c r="C2375" t="s">
        <v>1796</v>
      </c>
      <c r="D2375" t="str">
        <f t="shared" si="185"/>
        <v/>
      </c>
      <c r="E2375" t="str">
        <f t="shared" si="186"/>
        <v/>
      </c>
      <c r="F2375" t="str">
        <f t="shared" si="187"/>
        <v/>
      </c>
      <c r="G2375" t="str">
        <f t="shared" si="188"/>
        <v/>
      </c>
      <c r="H2375" t="str">
        <f t="shared" si="189"/>
        <v/>
      </c>
    </row>
    <row r="2376" spans="1:8">
      <c r="B2376" t="s">
        <v>141</v>
      </c>
      <c r="C2376" t="s">
        <v>2022</v>
      </c>
      <c r="D2376" t="str">
        <f t="shared" si="185"/>
        <v/>
      </c>
      <c r="E2376" t="str">
        <f t="shared" si="186"/>
        <v/>
      </c>
      <c r="F2376" t="str">
        <f t="shared" si="187"/>
        <v/>
      </c>
      <c r="G2376" t="str">
        <f t="shared" si="188"/>
        <v/>
      </c>
      <c r="H2376" t="str">
        <f t="shared" si="189"/>
        <v/>
      </c>
    </row>
    <row r="2377" spans="1:8">
      <c r="C2377" t="s">
        <v>1102</v>
      </c>
      <c r="D2377" t="str">
        <f t="shared" si="185"/>
        <v/>
      </c>
      <c r="E2377" t="str">
        <f t="shared" si="186"/>
        <v/>
      </c>
      <c r="F2377" t="str">
        <f t="shared" si="187"/>
        <v/>
      </c>
      <c r="G2377" t="str">
        <f t="shared" si="188"/>
        <v/>
      </c>
      <c r="H2377" t="str">
        <f t="shared" si="189"/>
        <v/>
      </c>
    </row>
    <row r="2378" spans="1:8">
      <c r="D2378" t="str">
        <f t="shared" si="185"/>
        <v/>
      </c>
      <c r="E2378" t="str">
        <f t="shared" si="186"/>
        <v/>
      </c>
      <c r="F2378" t="str">
        <f t="shared" si="187"/>
        <v/>
      </c>
      <c r="G2378" t="str">
        <f t="shared" si="188"/>
        <v/>
      </c>
      <c r="H2378" t="str">
        <f t="shared" si="189"/>
        <v/>
      </c>
    </row>
    <row r="2379" spans="1:8">
      <c r="D2379" t="str">
        <f t="shared" si="185"/>
        <v/>
      </c>
      <c r="E2379" t="str">
        <f t="shared" si="186"/>
        <v/>
      </c>
      <c r="F2379" t="str">
        <f t="shared" si="187"/>
        <v/>
      </c>
      <c r="G2379" t="str">
        <f t="shared" si="188"/>
        <v/>
      </c>
      <c r="H2379" t="str">
        <f t="shared" si="189"/>
        <v/>
      </c>
    </row>
    <row r="2380" spans="1:8">
      <c r="D2380" t="str">
        <f t="shared" si="185"/>
        <v/>
      </c>
      <c r="E2380" t="str">
        <f t="shared" si="186"/>
        <v/>
      </c>
      <c r="F2380" t="str">
        <f t="shared" si="187"/>
        <v/>
      </c>
      <c r="G2380" t="str">
        <f t="shared" si="188"/>
        <v/>
      </c>
      <c r="H2380" t="str">
        <f t="shared" si="189"/>
        <v/>
      </c>
    </row>
    <row r="2381" spans="1:8">
      <c r="C2381" t="s">
        <v>86</v>
      </c>
      <c r="D2381" t="str">
        <f t="shared" si="185"/>
        <v/>
      </c>
      <c r="E2381" t="str">
        <f t="shared" si="186"/>
        <v/>
      </c>
      <c r="F2381" t="str">
        <f t="shared" si="187"/>
        <v/>
      </c>
      <c r="G2381" t="str">
        <f t="shared" si="188"/>
        <v/>
      </c>
      <c r="H2381" t="str">
        <f t="shared" si="189"/>
        <v/>
      </c>
    </row>
    <row r="2382" spans="1:8">
      <c r="A2382" t="s">
        <v>76</v>
      </c>
      <c r="B2382" t="s">
        <v>131</v>
      </c>
      <c r="C2382" t="s">
        <v>1103</v>
      </c>
      <c r="D2382" t="str">
        <f t="shared" si="185"/>
        <v>x</v>
      </c>
      <c r="E2382" t="str">
        <f t="shared" si="186"/>
        <v>New</v>
      </c>
      <c r="F2382" t="str">
        <f t="shared" si="187"/>
        <v>Sealed</v>
      </c>
      <c r="G2382" t="str">
        <f t="shared" si="188"/>
        <v>910033 Old Train Engine Shed</v>
      </c>
      <c r="H2382" t="str">
        <f t="shared" si="189"/>
        <v>(US $299.99)</v>
      </c>
    </row>
    <row r="2383" spans="1:8">
      <c r="A2383" t="s">
        <v>77</v>
      </c>
      <c r="B2383" t="s">
        <v>133</v>
      </c>
      <c r="C2383" t="s">
        <v>1826</v>
      </c>
      <c r="D2383" t="str">
        <f t="shared" si="185"/>
        <v/>
      </c>
      <c r="E2383" t="str">
        <f t="shared" si="186"/>
        <v/>
      </c>
      <c r="F2383" t="str">
        <f t="shared" si="187"/>
        <v/>
      </c>
      <c r="G2383" t="str">
        <f t="shared" si="188"/>
        <v/>
      </c>
      <c r="H2383" t="str">
        <f t="shared" si="189"/>
        <v/>
      </c>
    </row>
    <row r="2384" spans="1:8">
      <c r="B2384" t="s">
        <v>141</v>
      </c>
      <c r="C2384" t="s">
        <v>2022</v>
      </c>
      <c r="D2384" t="str">
        <f t="shared" si="185"/>
        <v/>
      </c>
      <c r="E2384" t="str">
        <f t="shared" si="186"/>
        <v/>
      </c>
      <c r="F2384" t="str">
        <f t="shared" si="187"/>
        <v/>
      </c>
      <c r="G2384" t="str">
        <f t="shared" si="188"/>
        <v/>
      </c>
      <c r="H2384" t="str">
        <f t="shared" si="189"/>
        <v/>
      </c>
    </row>
    <row r="2385" spans="1:8">
      <c r="C2385" t="s">
        <v>1102</v>
      </c>
      <c r="D2385" t="str">
        <f t="shared" si="185"/>
        <v/>
      </c>
      <c r="E2385" t="str">
        <f t="shared" si="186"/>
        <v/>
      </c>
      <c r="F2385" t="str">
        <f t="shared" si="187"/>
        <v/>
      </c>
      <c r="G2385" t="str">
        <f t="shared" si="188"/>
        <v/>
      </c>
      <c r="H2385" t="str">
        <f t="shared" si="189"/>
        <v/>
      </c>
    </row>
    <row r="2386" spans="1:8">
      <c r="D2386" t="str">
        <f t="shared" si="185"/>
        <v/>
      </c>
      <c r="E2386" t="str">
        <f t="shared" si="186"/>
        <v/>
      </c>
      <c r="F2386" t="str">
        <f t="shared" si="187"/>
        <v/>
      </c>
      <c r="G2386" t="str">
        <f t="shared" si="188"/>
        <v/>
      </c>
      <c r="H2386" t="str">
        <f t="shared" si="189"/>
        <v/>
      </c>
    </row>
    <row r="2387" spans="1:8">
      <c r="D2387" t="str">
        <f t="shared" si="185"/>
        <v/>
      </c>
      <c r="E2387" t="str">
        <f t="shared" si="186"/>
        <v/>
      </c>
      <c r="F2387" t="str">
        <f t="shared" si="187"/>
        <v/>
      </c>
      <c r="G2387" t="str">
        <f t="shared" si="188"/>
        <v/>
      </c>
      <c r="H2387" t="str">
        <f t="shared" si="189"/>
        <v/>
      </c>
    </row>
    <row r="2388" spans="1:8">
      <c r="D2388" t="str">
        <f t="shared" si="185"/>
        <v/>
      </c>
      <c r="E2388" t="str">
        <f t="shared" si="186"/>
        <v/>
      </c>
      <c r="F2388" t="str">
        <f t="shared" si="187"/>
        <v/>
      </c>
      <c r="G2388" t="str">
        <f t="shared" si="188"/>
        <v/>
      </c>
      <c r="H2388" t="str">
        <f t="shared" si="189"/>
        <v/>
      </c>
    </row>
    <row r="2389" spans="1:8">
      <c r="C2389" t="s">
        <v>86</v>
      </c>
      <c r="D2389" t="str">
        <f t="shared" si="185"/>
        <v/>
      </c>
      <c r="E2389" t="str">
        <f t="shared" si="186"/>
        <v/>
      </c>
      <c r="F2389" t="str">
        <f t="shared" si="187"/>
        <v/>
      </c>
      <c r="G2389" t="str">
        <f t="shared" si="188"/>
        <v/>
      </c>
      <c r="H2389" t="str">
        <f t="shared" si="189"/>
        <v/>
      </c>
    </row>
    <row r="2390" spans="1:8">
      <c r="A2390" t="s">
        <v>76</v>
      </c>
      <c r="B2390" t="s">
        <v>131</v>
      </c>
      <c r="C2390" t="s">
        <v>1105</v>
      </c>
      <c r="D2390" t="str">
        <f t="shared" si="185"/>
        <v>x</v>
      </c>
      <c r="E2390" t="str">
        <f t="shared" si="186"/>
        <v>New</v>
      </c>
      <c r="F2390" t="str">
        <f t="shared" si="187"/>
        <v>Sealed</v>
      </c>
      <c r="G2390" t="str">
        <f t="shared" si="188"/>
        <v>910033 Old Train Engine Shed</v>
      </c>
      <c r="H2390" t="str">
        <f t="shared" si="189"/>
        <v>(US $299.98)</v>
      </c>
    </row>
    <row r="2391" spans="1:8">
      <c r="A2391" t="s">
        <v>77</v>
      </c>
      <c r="B2391" t="s">
        <v>1104</v>
      </c>
      <c r="C2391" t="s">
        <v>1796</v>
      </c>
      <c r="D2391" t="str">
        <f t="shared" si="185"/>
        <v/>
      </c>
      <c r="E2391" t="str">
        <f t="shared" si="186"/>
        <v/>
      </c>
      <c r="F2391" t="str">
        <f t="shared" si="187"/>
        <v/>
      </c>
      <c r="G2391" t="str">
        <f t="shared" si="188"/>
        <v/>
      </c>
      <c r="H2391" t="str">
        <f t="shared" si="189"/>
        <v/>
      </c>
    </row>
    <row r="2392" spans="1:8">
      <c r="B2392" t="s">
        <v>133</v>
      </c>
      <c r="C2392" t="s">
        <v>2023</v>
      </c>
      <c r="D2392" t="str">
        <f t="shared" si="185"/>
        <v/>
      </c>
      <c r="E2392" t="str">
        <f t="shared" si="186"/>
        <v/>
      </c>
      <c r="F2392" t="str">
        <f t="shared" si="187"/>
        <v/>
      </c>
      <c r="G2392" t="str">
        <f t="shared" si="188"/>
        <v/>
      </c>
      <c r="H2392" t="str">
        <f t="shared" si="189"/>
        <v/>
      </c>
    </row>
    <row r="2393" spans="1:8">
      <c r="B2393" t="s">
        <v>141</v>
      </c>
      <c r="C2393" t="s">
        <v>1107</v>
      </c>
      <c r="D2393" t="str">
        <f t="shared" si="185"/>
        <v/>
      </c>
      <c r="E2393" t="str">
        <f t="shared" si="186"/>
        <v/>
      </c>
      <c r="F2393" t="str">
        <f t="shared" si="187"/>
        <v/>
      </c>
      <c r="G2393" t="str">
        <f t="shared" si="188"/>
        <v/>
      </c>
      <c r="H2393" t="str">
        <f t="shared" si="189"/>
        <v/>
      </c>
    </row>
    <row r="2394" spans="1:8">
      <c r="D2394" t="str">
        <f t="shared" si="185"/>
        <v/>
      </c>
      <c r="E2394" t="str">
        <f t="shared" si="186"/>
        <v/>
      </c>
      <c r="F2394" t="str">
        <f t="shared" si="187"/>
        <v/>
      </c>
      <c r="G2394" t="str">
        <f t="shared" si="188"/>
        <v/>
      </c>
      <c r="H2394" t="str">
        <f t="shared" si="189"/>
        <v/>
      </c>
    </row>
    <row r="2395" spans="1:8">
      <c r="D2395" t="str">
        <f t="shared" si="185"/>
        <v/>
      </c>
      <c r="E2395" t="str">
        <f t="shared" si="186"/>
        <v/>
      </c>
      <c r="F2395" t="str">
        <f t="shared" si="187"/>
        <v/>
      </c>
      <c r="G2395" t="str">
        <f t="shared" si="188"/>
        <v/>
      </c>
      <c r="H2395" t="str">
        <f t="shared" si="189"/>
        <v/>
      </c>
    </row>
    <row r="2396" spans="1:8">
      <c r="D2396" t="str">
        <f t="shared" si="185"/>
        <v/>
      </c>
      <c r="E2396" t="str">
        <f t="shared" si="186"/>
        <v/>
      </c>
      <c r="F2396" t="str">
        <f t="shared" si="187"/>
        <v/>
      </c>
      <c r="G2396" t="str">
        <f t="shared" si="188"/>
        <v/>
      </c>
      <c r="H2396" t="str">
        <f t="shared" si="189"/>
        <v/>
      </c>
    </row>
    <row r="2397" spans="1:8">
      <c r="C2397" t="s">
        <v>86</v>
      </c>
      <c r="D2397" t="str">
        <f t="shared" si="185"/>
        <v/>
      </c>
      <c r="E2397" t="str">
        <f t="shared" si="186"/>
        <v/>
      </c>
      <c r="F2397" t="str">
        <f t="shared" si="187"/>
        <v/>
      </c>
      <c r="G2397" t="str">
        <f t="shared" si="188"/>
        <v/>
      </c>
      <c r="H2397" t="str">
        <f t="shared" si="189"/>
        <v/>
      </c>
    </row>
    <row r="2398" spans="1:8">
      <c r="A2398" t="s">
        <v>76</v>
      </c>
      <c r="B2398" t="s">
        <v>131</v>
      </c>
      <c r="C2398" t="s">
        <v>1110</v>
      </c>
      <c r="D2398" t="str">
        <f t="shared" si="185"/>
        <v>x</v>
      </c>
      <c r="E2398" t="str">
        <f t="shared" si="186"/>
        <v>New</v>
      </c>
      <c r="F2398" t="str">
        <f t="shared" si="187"/>
        <v>Sealed</v>
      </c>
      <c r="G2398" t="str">
        <f t="shared" si="188"/>
        <v>910033 Old Train Engine Shed</v>
      </c>
      <c r="H2398" t="str">
        <f t="shared" si="189"/>
        <v>(US $299.97)</v>
      </c>
    </row>
    <row r="2399" spans="1:8">
      <c r="A2399" t="s">
        <v>77</v>
      </c>
      <c r="B2399" t="s">
        <v>1108</v>
      </c>
      <c r="C2399" t="s">
        <v>1796</v>
      </c>
      <c r="D2399" t="str">
        <f t="shared" si="185"/>
        <v/>
      </c>
      <c r="E2399" t="str">
        <f t="shared" si="186"/>
        <v/>
      </c>
      <c r="F2399" t="str">
        <f t="shared" si="187"/>
        <v/>
      </c>
      <c r="G2399" t="str">
        <f t="shared" si="188"/>
        <v/>
      </c>
      <c r="H2399" t="str">
        <f t="shared" si="189"/>
        <v/>
      </c>
    </row>
    <row r="2400" spans="1:8">
      <c r="B2400" t="s">
        <v>133</v>
      </c>
      <c r="C2400" t="s">
        <v>2024</v>
      </c>
      <c r="D2400" t="str">
        <f t="shared" si="185"/>
        <v/>
      </c>
      <c r="E2400" t="str">
        <f t="shared" si="186"/>
        <v/>
      </c>
      <c r="F2400" t="str">
        <f t="shared" si="187"/>
        <v/>
      </c>
      <c r="G2400" t="str">
        <f t="shared" si="188"/>
        <v/>
      </c>
      <c r="H2400" t="str">
        <f t="shared" si="189"/>
        <v/>
      </c>
    </row>
    <row r="2401" spans="1:8">
      <c r="B2401" t="s">
        <v>1109</v>
      </c>
      <c r="C2401" t="s">
        <v>1112</v>
      </c>
      <c r="D2401" t="str">
        <f t="shared" si="185"/>
        <v/>
      </c>
      <c r="E2401" t="str">
        <f t="shared" si="186"/>
        <v/>
      </c>
      <c r="F2401" t="str">
        <f t="shared" si="187"/>
        <v/>
      </c>
      <c r="G2401" t="str">
        <f t="shared" si="188"/>
        <v/>
      </c>
      <c r="H2401" t="str">
        <f t="shared" si="189"/>
        <v/>
      </c>
    </row>
    <row r="2402" spans="1:8">
      <c r="D2402" t="str">
        <f t="shared" si="185"/>
        <v/>
      </c>
      <c r="E2402" t="str">
        <f t="shared" si="186"/>
        <v/>
      </c>
      <c r="F2402" t="str">
        <f t="shared" si="187"/>
        <v/>
      </c>
      <c r="G2402" t="str">
        <f t="shared" si="188"/>
        <v/>
      </c>
      <c r="H2402" t="str">
        <f t="shared" si="189"/>
        <v/>
      </c>
    </row>
    <row r="2403" spans="1:8">
      <c r="D2403" t="str">
        <f t="shared" si="185"/>
        <v/>
      </c>
      <c r="E2403" t="str">
        <f t="shared" si="186"/>
        <v/>
      </c>
      <c r="F2403" t="str">
        <f t="shared" si="187"/>
        <v/>
      </c>
      <c r="G2403" t="str">
        <f t="shared" si="188"/>
        <v/>
      </c>
      <c r="H2403" t="str">
        <f t="shared" si="189"/>
        <v/>
      </c>
    </row>
    <row r="2404" spans="1:8">
      <c r="D2404" t="str">
        <f t="shared" si="185"/>
        <v/>
      </c>
      <c r="E2404" t="str">
        <f t="shared" si="186"/>
        <v/>
      </c>
      <c r="F2404" t="str">
        <f t="shared" si="187"/>
        <v/>
      </c>
      <c r="G2404" t="str">
        <f t="shared" si="188"/>
        <v/>
      </c>
      <c r="H2404" t="str">
        <f t="shared" si="189"/>
        <v/>
      </c>
    </row>
    <row r="2405" spans="1:8">
      <c r="C2405" t="s">
        <v>86</v>
      </c>
      <c r="D2405" t="str">
        <f t="shared" si="185"/>
        <v/>
      </c>
      <c r="E2405" t="str">
        <f t="shared" si="186"/>
        <v/>
      </c>
      <c r="F2405" t="str">
        <f t="shared" si="187"/>
        <v/>
      </c>
      <c r="G2405" t="str">
        <f t="shared" si="188"/>
        <v/>
      </c>
      <c r="H2405" t="str">
        <f t="shared" si="189"/>
        <v/>
      </c>
    </row>
    <row r="2406" spans="1:8">
      <c r="A2406" t="s">
        <v>76</v>
      </c>
      <c r="B2406" t="s">
        <v>131</v>
      </c>
      <c r="C2406" t="s">
        <v>1114</v>
      </c>
      <c r="D2406" t="str">
        <f t="shared" si="185"/>
        <v>x</v>
      </c>
      <c r="E2406" t="str">
        <f t="shared" si="186"/>
        <v>New</v>
      </c>
      <c r="F2406" t="str">
        <f t="shared" si="187"/>
        <v>Sealed</v>
      </c>
      <c r="G2406" t="str">
        <f t="shared" si="188"/>
        <v>910033 Old Train Engine Shed</v>
      </c>
      <c r="H2406" t="str">
        <f t="shared" si="189"/>
        <v>(US $299.95)</v>
      </c>
    </row>
    <row r="2407" spans="1:8">
      <c r="A2407" t="s">
        <v>77</v>
      </c>
      <c r="B2407" t="s">
        <v>1113</v>
      </c>
      <c r="C2407" t="s">
        <v>1796</v>
      </c>
      <c r="D2407" t="str">
        <f t="shared" si="185"/>
        <v/>
      </c>
      <c r="E2407" t="str">
        <f t="shared" si="186"/>
        <v/>
      </c>
      <c r="F2407" t="str">
        <f t="shared" si="187"/>
        <v/>
      </c>
      <c r="G2407" t="str">
        <f t="shared" si="188"/>
        <v/>
      </c>
      <c r="H2407" t="str">
        <f t="shared" si="189"/>
        <v/>
      </c>
    </row>
    <row r="2408" spans="1:8">
      <c r="B2408" t="s">
        <v>133</v>
      </c>
      <c r="C2408" t="s">
        <v>2025</v>
      </c>
      <c r="D2408" t="str">
        <f t="shared" si="185"/>
        <v/>
      </c>
      <c r="E2408" t="str">
        <f t="shared" si="186"/>
        <v/>
      </c>
      <c r="F2408" t="str">
        <f t="shared" si="187"/>
        <v/>
      </c>
      <c r="G2408" t="str">
        <f t="shared" si="188"/>
        <v/>
      </c>
      <c r="H2408" t="str">
        <f t="shared" si="189"/>
        <v/>
      </c>
    </row>
    <row r="2409" spans="1:8">
      <c r="B2409" t="s">
        <v>185</v>
      </c>
      <c r="C2409" t="s">
        <v>1116</v>
      </c>
      <c r="D2409" t="str">
        <f t="shared" si="185"/>
        <v/>
      </c>
      <c r="E2409" t="str">
        <f t="shared" si="186"/>
        <v/>
      </c>
      <c r="F2409" t="str">
        <f t="shared" si="187"/>
        <v/>
      </c>
      <c r="G2409" t="str">
        <f t="shared" si="188"/>
        <v/>
      </c>
      <c r="H2409" t="str">
        <f t="shared" si="189"/>
        <v/>
      </c>
    </row>
    <row r="2410" spans="1:8">
      <c r="D2410" t="str">
        <f t="shared" si="185"/>
        <v/>
      </c>
      <c r="E2410" t="str">
        <f t="shared" si="186"/>
        <v/>
      </c>
      <c r="F2410" t="str">
        <f t="shared" si="187"/>
        <v/>
      </c>
      <c r="G2410" t="str">
        <f t="shared" si="188"/>
        <v/>
      </c>
      <c r="H2410" t="str">
        <f t="shared" si="189"/>
        <v/>
      </c>
    </row>
    <row r="2411" spans="1:8">
      <c r="D2411" t="str">
        <f t="shared" si="185"/>
        <v/>
      </c>
      <c r="E2411" t="str">
        <f t="shared" si="186"/>
        <v/>
      </c>
      <c r="F2411" t="str">
        <f t="shared" si="187"/>
        <v/>
      </c>
      <c r="G2411" t="str">
        <f t="shared" si="188"/>
        <v/>
      </c>
      <c r="H2411" t="str">
        <f t="shared" si="189"/>
        <v/>
      </c>
    </row>
    <row r="2412" spans="1:8">
      <c r="D2412" t="str">
        <f t="shared" si="185"/>
        <v/>
      </c>
      <c r="E2412" t="str">
        <f t="shared" si="186"/>
        <v/>
      </c>
      <c r="F2412" t="str">
        <f t="shared" si="187"/>
        <v/>
      </c>
      <c r="G2412" t="str">
        <f t="shared" si="188"/>
        <v/>
      </c>
      <c r="H2412" t="str">
        <f t="shared" si="189"/>
        <v/>
      </c>
    </row>
    <row r="2413" spans="1:8">
      <c r="C2413" t="s">
        <v>86</v>
      </c>
      <c r="D2413" t="str">
        <f t="shared" si="185"/>
        <v/>
      </c>
      <c r="E2413" t="str">
        <f t="shared" si="186"/>
        <v/>
      </c>
      <c r="F2413" t="str">
        <f t="shared" si="187"/>
        <v/>
      </c>
      <c r="G2413" t="str">
        <f t="shared" si="188"/>
        <v/>
      </c>
      <c r="H2413" t="str">
        <f t="shared" si="189"/>
        <v/>
      </c>
    </row>
    <row r="2414" spans="1:8">
      <c r="A2414" t="s">
        <v>76</v>
      </c>
      <c r="B2414" t="s">
        <v>131</v>
      </c>
      <c r="C2414" t="s">
        <v>1117</v>
      </c>
      <c r="D2414" t="str">
        <f t="shared" si="185"/>
        <v>x</v>
      </c>
      <c r="E2414" t="str">
        <f t="shared" si="186"/>
        <v>New</v>
      </c>
      <c r="F2414" t="str">
        <f t="shared" si="187"/>
        <v>Sealed</v>
      </c>
      <c r="G2414" t="str">
        <f t="shared" si="188"/>
        <v>910033 Old Train Engine Shed</v>
      </c>
      <c r="H2414" t="str">
        <f t="shared" si="189"/>
        <v>(EUR 257.49)</v>
      </c>
    </row>
    <row r="2415" spans="1:8">
      <c r="A2415" t="s">
        <v>77</v>
      </c>
      <c r="B2415" t="s">
        <v>133</v>
      </c>
      <c r="C2415" t="s">
        <v>1796</v>
      </c>
      <c r="D2415" t="str">
        <f t="shared" si="185"/>
        <v/>
      </c>
      <c r="E2415" t="str">
        <f t="shared" si="186"/>
        <v/>
      </c>
      <c r="F2415" t="str">
        <f t="shared" si="187"/>
        <v/>
      </c>
      <c r="G2415" t="str">
        <f t="shared" si="188"/>
        <v/>
      </c>
      <c r="H2415" t="str">
        <f t="shared" si="189"/>
        <v/>
      </c>
    </row>
    <row r="2416" spans="1:8">
      <c r="B2416" t="s">
        <v>320</v>
      </c>
      <c r="C2416" t="s">
        <v>2026</v>
      </c>
      <c r="D2416" t="str">
        <f t="shared" si="185"/>
        <v/>
      </c>
      <c r="E2416" t="str">
        <f t="shared" si="186"/>
        <v/>
      </c>
      <c r="F2416" t="str">
        <f t="shared" si="187"/>
        <v/>
      </c>
      <c r="G2416" t="str">
        <f t="shared" si="188"/>
        <v/>
      </c>
      <c r="H2416" t="str">
        <f t="shared" si="189"/>
        <v/>
      </c>
    </row>
    <row r="2417" spans="1:8">
      <c r="C2417" t="s">
        <v>1119</v>
      </c>
      <c r="D2417" t="str">
        <f t="shared" si="185"/>
        <v/>
      </c>
      <c r="E2417" t="str">
        <f t="shared" si="186"/>
        <v/>
      </c>
      <c r="F2417" t="str">
        <f t="shared" si="187"/>
        <v/>
      </c>
      <c r="G2417" t="str">
        <f t="shared" si="188"/>
        <v/>
      </c>
      <c r="H2417" t="str">
        <f t="shared" si="189"/>
        <v/>
      </c>
    </row>
    <row r="2418" spans="1:8">
      <c r="D2418" t="str">
        <f t="shared" si="185"/>
        <v/>
      </c>
      <c r="E2418" t="str">
        <f t="shared" si="186"/>
        <v/>
      </c>
      <c r="F2418" t="str">
        <f t="shared" si="187"/>
        <v/>
      </c>
      <c r="G2418" t="str">
        <f t="shared" si="188"/>
        <v/>
      </c>
      <c r="H2418" t="str">
        <f t="shared" si="189"/>
        <v/>
      </c>
    </row>
    <row r="2419" spans="1:8">
      <c r="D2419" t="str">
        <f t="shared" si="185"/>
        <v/>
      </c>
      <c r="E2419" t="str">
        <f t="shared" si="186"/>
        <v/>
      </c>
      <c r="F2419" t="str">
        <f t="shared" si="187"/>
        <v/>
      </c>
      <c r="G2419" t="str">
        <f t="shared" si="188"/>
        <v/>
      </c>
      <c r="H2419" t="str">
        <f t="shared" si="189"/>
        <v/>
      </c>
    </row>
    <row r="2420" spans="1:8">
      <c r="D2420" t="str">
        <f t="shared" si="185"/>
        <v/>
      </c>
      <c r="E2420" t="str">
        <f t="shared" si="186"/>
        <v/>
      </c>
      <c r="F2420" t="str">
        <f t="shared" si="187"/>
        <v/>
      </c>
      <c r="G2420" t="str">
        <f t="shared" si="188"/>
        <v/>
      </c>
      <c r="H2420" t="str">
        <f t="shared" si="189"/>
        <v/>
      </c>
    </row>
    <row r="2421" spans="1:8">
      <c r="C2421" t="s">
        <v>86</v>
      </c>
      <c r="D2421" t="str">
        <f t="shared" si="185"/>
        <v/>
      </c>
      <c r="E2421" t="str">
        <f t="shared" si="186"/>
        <v/>
      </c>
      <c r="F2421" t="str">
        <f t="shared" si="187"/>
        <v/>
      </c>
      <c r="G2421" t="str">
        <f t="shared" si="188"/>
        <v/>
      </c>
      <c r="H2421" t="str">
        <f t="shared" si="189"/>
        <v/>
      </c>
    </row>
    <row r="2422" spans="1:8">
      <c r="A2422" t="s">
        <v>76</v>
      </c>
      <c r="B2422" t="s">
        <v>131</v>
      </c>
      <c r="C2422" t="s">
        <v>1120</v>
      </c>
      <c r="D2422" t="str">
        <f t="shared" si="185"/>
        <v>x</v>
      </c>
      <c r="E2422" t="str">
        <f t="shared" si="186"/>
        <v>New</v>
      </c>
      <c r="F2422" t="str">
        <f t="shared" si="187"/>
        <v>Sealed</v>
      </c>
      <c r="G2422" t="str">
        <f t="shared" si="188"/>
        <v>910033 Old Train Engine Shed</v>
      </c>
      <c r="H2422" t="str">
        <f t="shared" si="189"/>
        <v>(EUR 256.68)</v>
      </c>
    </row>
    <row r="2423" spans="1:8">
      <c r="A2423" t="s">
        <v>77</v>
      </c>
      <c r="B2423" t="s">
        <v>133</v>
      </c>
      <c r="C2423" t="s">
        <v>1796</v>
      </c>
      <c r="D2423" t="str">
        <f t="shared" si="185"/>
        <v/>
      </c>
      <c r="E2423" t="str">
        <f t="shared" si="186"/>
        <v/>
      </c>
      <c r="F2423" t="str">
        <f t="shared" si="187"/>
        <v/>
      </c>
      <c r="G2423" t="str">
        <f t="shared" si="188"/>
        <v/>
      </c>
      <c r="H2423" t="str">
        <f t="shared" si="189"/>
        <v/>
      </c>
    </row>
    <row r="2424" spans="1:8">
      <c r="B2424" t="s">
        <v>190</v>
      </c>
      <c r="C2424" t="s">
        <v>2027</v>
      </c>
      <c r="D2424" t="str">
        <f t="shared" si="185"/>
        <v/>
      </c>
      <c r="E2424" t="str">
        <f t="shared" si="186"/>
        <v/>
      </c>
      <c r="F2424" t="str">
        <f t="shared" si="187"/>
        <v/>
      </c>
      <c r="G2424" t="str">
        <f t="shared" si="188"/>
        <v/>
      </c>
      <c r="H2424" t="str">
        <f t="shared" si="189"/>
        <v/>
      </c>
    </row>
    <row r="2425" spans="1:8">
      <c r="C2425" t="s">
        <v>1122</v>
      </c>
      <c r="D2425" t="str">
        <f t="shared" si="185"/>
        <v/>
      </c>
      <c r="E2425" t="str">
        <f t="shared" si="186"/>
        <v/>
      </c>
      <c r="F2425" t="str">
        <f t="shared" si="187"/>
        <v/>
      </c>
      <c r="G2425" t="str">
        <f t="shared" si="188"/>
        <v/>
      </c>
      <c r="H2425" t="str">
        <f t="shared" si="189"/>
        <v/>
      </c>
    </row>
    <row r="2426" spans="1:8">
      <c r="C2426" t="s">
        <v>2028</v>
      </c>
      <c r="D2426" t="str">
        <f t="shared" si="185"/>
        <v/>
      </c>
      <c r="E2426" t="str">
        <f t="shared" si="186"/>
        <v/>
      </c>
      <c r="F2426" t="str">
        <f t="shared" si="187"/>
        <v/>
      </c>
      <c r="G2426" t="str">
        <f t="shared" si="188"/>
        <v/>
      </c>
      <c r="H2426" t="str">
        <f t="shared" si="189"/>
        <v/>
      </c>
    </row>
    <row r="2427" spans="1:8">
      <c r="D2427" t="str">
        <f t="shared" si="185"/>
        <v/>
      </c>
      <c r="E2427" t="str">
        <f t="shared" si="186"/>
        <v/>
      </c>
      <c r="F2427" t="str">
        <f t="shared" si="187"/>
        <v/>
      </c>
      <c r="G2427" t="str">
        <f t="shared" si="188"/>
        <v/>
      </c>
      <c r="H2427" t="str">
        <f t="shared" si="189"/>
        <v/>
      </c>
    </row>
    <row r="2428" spans="1:8">
      <c r="D2428" t="str">
        <f t="shared" si="185"/>
        <v/>
      </c>
      <c r="E2428" t="str">
        <f t="shared" si="186"/>
        <v/>
      </c>
      <c r="F2428" t="str">
        <f t="shared" si="187"/>
        <v/>
      </c>
      <c r="G2428" t="str">
        <f t="shared" si="188"/>
        <v/>
      </c>
      <c r="H2428" t="str">
        <f t="shared" si="189"/>
        <v/>
      </c>
    </row>
    <row r="2429" spans="1:8">
      <c r="D2429" t="str">
        <f t="shared" si="185"/>
        <v/>
      </c>
      <c r="E2429" t="str">
        <f t="shared" si="186"/>
        <v/>
      </c>
      <c r="F2429" t="str">
        <f t="shared" si="187"/>
        <v/>
      </c>
      <c r="G2429" t="str">
        <f t="shared" si="188"/>
        <v/>
      </c>
      <c r="H2429" t="str">
        <f t="shared" si="189"/>
        <v/>
      </c>
    </row>
    <row r="2430" spans="1:8">
      <c r="C2430" t="s">
        <v>86</v>
      </c>
      <c r="D2430" t="str">
        <f t="shared" si="185"/>
        <v/>
      </c>
      <c r="E2430" t="str">
        <f t="shared" si="186"/>
        <v/>
      </c>
      <c r="F2430" t="str">
        <f t="shared" si="187"/>
        <v/>
      </c>
      <c r="G2430" t="str">
        <f t="shared" si="188"/>
        <v/>
      </c>
      <c r="H2430" t="str">
        <f t="shared" si="189"/>
        <v/>
      </c>
    </row>
    <row r="2431" spans="1:8">
      <c r="A2431" t="s">
        <v>76</v>
      </c>
      <c r="B2431" t="s">
        <v>131</v>
      </c>
      <c r="C2431" t="s">
        <v>1124</v>
      </c>
      <c r="D2431" t="str">
        <f t="shared" si="185"/>
        <v>x</v>
      </c>
      <c r="E2431" t="str">
        <f t="shared" si="186"/>
        <v>New</v>
      </c>
      <c r="F2431" t="str">
        <f t="shared" si="187"/>
        <v>Sealed</v>
      </c>
      <c r="G2431" t="str">
        <f t="shared" si="188"/>
        <v>910033 Old Train Engine Shed</v>
      </c>
      <c r="H2431" t="str">
        <f t="shared" si="189"/>
        <v>(EUR 255.00)</v>
      </c>
    </row>
    <row r="2432" spans="1:8">
      <c r="A2432" t="s">
        <v>77</v>
      </c>
      <c r="B2432" t="s">
        <v>133</v>
      </c>
      <c r="C2432" t="s">
        <v>1796</v>
      </c>
      <c r="D2432" t="str">
        <f t="shared" si="185"/>
        <v/>
      </c>
      <c r="E2432" t="str">
        <f t="shared" si="186"/>
        <v/>
      </c>
      <c r="F2432" t="str">
        <f t="shared" si="187"/>
        <v/>
      </c>
      <c r="G2432" t="str">
        <f t="shared" si="188"/>
        <v/>
      </c>
      <c r="H2432" t="str">
        <f t="shared" si="189"/>
        <v/>
      </c>
    </row>
    <row r="2433" spans="1:8">
      <c r="B2433" t="s">
        <v>113</v>
      </c>
      <c r="C2433" t="s">
        <v>2029</v>
      </c>
      <c r="D2433" t="str">
        <f t="shared" si="185"/>
        <v/>
      </c>
      <c r="E2433" t="str">
        <f t="shared" si="186"/>
        <v/>
      </c>
      <c r="F2433" t="str">
        <f t="shared" si="187"/>
        <v/>
      </c>
      <c r="G2433" t="str">
        <f t="shared" si="188"/>
        <v/>
      </c>
      <c r="H2433" t="str">
        <f t="shared" si="189"/>
        <v/>
      </c>
    </row>
    <row r="2434" spans="1:8">
      <c r="C2434" t="s">
        <v>1126</v>
      </c>
      <c r="D2434" t="str">
        <f t="shared" si="185"/>
        <v/>
      </c>
      <c r="E2434" t="str">
        <f t="shared" si="186"/>
        <v/>
      </c>
      <c r="F2434" t="str">
        <f t="shared" si="187"/>
        <v/>
      </c>
      <c r="G2434" t="str">
        <f t="shared" si="188"/>
        <v/>
      </c>
      <c r="H2434" t="str">
        <f t="shared" si="189"/>
        <v/>
      </c>
    </row>
    <row r="2435" spans="1:8">
      <c r="D2435" t="str">
        <f t="shared" ref="D2435:D2498" si="190">IF(AND(A2435&lt;&gt;"",A2436&lt;&gt;"",A2437=""),"x","")</f>
        <v/>
      </c>
      <c r="E2435" t="str">
        <f t="shared" ref="E2435:E2498" si="191">IF($D2435="x",A2435,"")</f>
        <v/>
      </c>
      <c r="F2435" t="str">
        <f t="shared" ref="F2435:F2498" si="192">IF($D2435="x",A2436,"")</f>
        <v/>
      </c>
      <c r="G2435" t="str">
        <f t="shared" ref="G2435:G2498" si="193">IF($D2435="x",B2435,"")</f>
        <v/>
      </c>
      <c r="H2435" t="str">
        <f t="shared" ref="H2435:H2498" si="194">IF($D2435="x",C2438,"")</f>
        <v/>
      </c>
    </row>
    <row r="2436" spans="1:8">
      <c r="D2436" t="str">
        <f t="shared" si="190"/>
        <v/>
      </c>
      <c r="E2436" t="str">
        <f t="shared" si="191"/>
        <v/>
      </c>
      <c r="F2436" t="str">
        <f t="shared" si="192"/>
        <v/>
      </c>
      <c r="G2436" t="str">
        <f t="shared" si="193"/>
        <v/>
      </c>
      <c r="H2436" t="str">
        <f t="shared" si="194"/>
        <v/>
      </c>
    </row>
    <row r="2437" spans="1:8">
      <c r="D2437" t="str">
        <f t="shared" si="190"/>
        <v/>
      </c>
      <c r="E2437" t="str">
        <f t="shared" si="191"/>
        <v/>
      </c>
      <c r="F2437" t="str">
        <f t="shared" si="192"/>
        <v/>
      </c>
      <c r="G2437" t="str">
        <f t="shared" si="193"/>
        <v/>
      </c>
      <c r="H2437" t="str">
        <f t="shared" si="194"/>
        <v/>
      </c>
    </row>
    <row r="2438" spans="1:8">
      <c r="C2438" t="s">
        <v>86</v>
      </c>
      <c r="D2438" t="str">
        <f t="shared" si="190"/>
        <v/>
      </c>
      <c r="E2438" t="str">
        <f t="shared" si="191"/>
        <v/>
      </c>
      <c r="F2438" t="str">
        <f t="shared" si="192"/>
        <v/>
      </c>
      <c r="G2438" t="str">
        <f t="shared" si="193"/>
        <v/>
      </c>
      <c r="H2438" t="str">
        <f t="shared" si="194"/>
        <v/>
      </c>
    </row>
    <row r="2439" spans="1:8">
      <c r="A2439" t="s">
        <v>76</v>
      </c>
      <c r="B2439" t="s">
        <v>131</v>
      </c>
      <c r="C2439" t="s">
        <v>1128</v>
      </c>
      <c r="D2439" t="str">
        <f t="shared" si="190"/>
        <v>x</v>
      </c>
      <c r="E2439" t="str">
        <f t="shared" si="191"/>
        <v>New</v>
      </c>
      <c r="F2439" t="str">
        <f t="shared" si="192"/>
        <v>Sealed</v>
      </c>
      <c r="G2439" t="str">
        <f t="shared" si="193"/>
        <v>910033 Old Train Engine Shed</v>
      </c>
      <c r="H2439" t="str">
        <f t="shared" si="194"/>
        <v>(US $293.00)</v>
      </c>
    </row>
    <row r="2440" spans="1:8">
      <c r="A2440" t="s">
        <v>77</v>
      </c>
      <c r="B2440" t="s">
        <v>1127</v>
      </c>
      <c r="C2440" t="s">
        <v>1826</v>
      </c>
      <c r="D2440" t="str">
        <f t="shared" si="190"/>
        <v/>
      </c>
      <c r="E2440" t="str">
        <f t="shared" si="191"/>
        <v/>
      </c>
      <c r="F2440" t="str">
        <f t="shared" si="192"/>
        <v/>
      </c>
      <c r="G2440" t="str">
        <f t="shared" si="193"/>
        <v/>
      </c>
      <c r="H2440" t="str">
        <f t="shared" si="194"/>
        <v/>
      </c>
    </row>
    <row r="2441" spans="1:8">
      <c r="B2441" t="s">
        <v>133</v>
      </c>
      <c r="C2441" t="s">
        <v>2030</v>
      </c>
      <c r="D2441" t="str">
        <f t="shared" si="190"/>
        <v/>
      </c>
      <c r="E2441" t="str">
        <f t="shared" si="191"/>
        <v/>
      </c>
      <c r="F2441" t="str">
        <f t="shared" si="192"/>
        <v/>
      </c>
      <c r="G2441" t="str">
        <f t="shared" si="193"/>
        <v/>
      </c>
      <c r="H2441" t="str">
        <f t="shared" si="194"/>
        <v/>
      </c>
    </row>
    <row r="2442" spans="1:8">
      <c r="B2442" t="s">
        <v>338</v>
      </c>
      <c r="C2442" t="s">
        <v>1130</v>
      </c>
      <c r="D2442" t="str">
        <f t="shared" si="190"/>
        <v/>
      </c>
      <c r="E2442" t="str">
        <f t="shared" si="191"/>
        <v/>
      </c>
      <c r="F2442" t="str">
        <f t="shared" si="192"/>
        <v/>
      </c>
      <c r="G2442" t="str">
        <f t="shared" si="193"/>
        <v/>
      </c>
      <c r="H2442" t="str">
        <f t="shared" si="194"/>
        <v/>
      </c>
    </row>
    <row r="2443" spans="1:8">
      <c r="D2443" t="str">
        <f t="shared" si="190"/>
        <v/>
      </c>
      <c r="E2443" t="str">
        <f t="shared" si="191"/>
        <v/>
      </c>
      <c r="F2443" t="str">
        <f t="shared" si="192"/>
        <v/>
      </c>
      <c r="G2443" t="str">
        <f t="shared" si="193"/>
        <v/>
      </c>
      <c r="H2443" t="str">
        <f t="shared" si="194"/>
        <v/>
      </c>
    </row>
    <row r="2444" spans="1:8">
      <c r="D2444" t="str">
        <f t="shared" si="190"/>
        <v/>
      </c>
      <c r="E2444" t="str">
        <f t="shared" si="191"/>
        <v/>
      </c>
      <c r="F2444" t="str">
        <f t="shared" si="192"/>
        <v/>
      </c>
      <c r="G2444" t="str">
        <f t="shared" si="193"/>
        <v/>
      </c>
      <c r="H2444" t="str">
        <f t="shared" si="194"/>
        <v/>
      </c>
    </row>
    <row r="2445" spans="1:8">
      <c r="D2445" t="str">
        <f t="shared" si="190"/>
        <v/>
      </c>
      <c r="E2445" t="str">
        <f t="shared" si="191"/>
        <v/>
      </c>
      <c r="F2445" t="str">
        <f t="shared" si="192"/>
        <v/>
      </c>
      <c r="G2445" t="str">
        <f t="shared" si="193"/>
        <v/>
      </c>
      <c r="H2445" t="str">
        <f t="shared" si="194"/>
        <v/>
      </c>
    </row>
    <row r="2446" spans="1:8">
      <c r="C2446" t="s">
        <v>86</v>
      </c>
      <c r="D2446" t="str">
        <f t="shared" si="190"/>
        <v/>
      </c>
      <c r="E2446" t="str">
        <f t="shared" si="191"/>
        <v/>
      </c>
      <c r="F2446" t="str">
        <f t="shared" si="192"/>
        <v/>
      </c>
      <c r="G2446" t="str">
        <f t="shared" si="193"/>
        <v/>
      </c>
      <c r="H2446" t="str">
        <f t="shared" si="194"/>
        <v/>
      </c>
    </row>
    <row r="2447" spans="1:8">
      <c r="A2447" t="s">
        <v>76</v>
      </c>
      <c r="B2447" t="s">
        <v>774</v>
      </c>
      <c r="C2447" t="s">
        <v>784</v>
      </c>
      <c r="D2447" t="str">
        <f t="shared" si="190"/>
        <v>x</v>
      </c>
      <c r="E2447" t="str">
        <f t="shared" si="191"/>
        <v>New</v>
      </c>
      <c r="F2447" t="str">
        <f t="shared" si="192"/>
        <v>Sealed</v>
      </c>
      <c r="G2447" t="str">
        <f t="shared" si="193"/>
        <v>KT403 Small Train Engine with Tender Blue</v>
      </c>
      <c r="H2447" t="str">
        <f t="shared" si="194"/>
        <v>(EUR 250.00)</v>
      </c>
    </row>
    <row r="2448" spans="1:8">
      <c r="A2448" t="s">
        <v>77</v>
      </c>
      <c r="B2448" t="s">
        <v>1131</v>
      </c>
      <c r="C2448" t="s">
        <v>1826</v>
      </c>
      <c r="D2448" t="str">
        <f t="shared" si="190"/>
        <v/>
      </c>
      <c r="E2448" t="str">
        <f t="shared" si="191"/>
        <v/>
      </c>
      <c r="F2448" t="str">
        <f t="shared" si="192"/>
        <v/>
      </c>
      <c r="G2448" t="str">
        <f t="shared" si="193"/>
        <v/>
      </c>
      <c r="H2448" t="str">
        <f t="shared" si="194"/>
        <v/>
      </c>
    </row>
    <row r="2449" spans="1:8">
      <c r="B2449" t="s">
        <v>776</v>
      </c>
      <c r="C2449" t="s">
        <v>2031</v>
      </c>
      <c r="D2449" t="str">
        <f t="shared" si="190"/>
        <v/>
      </c>
      <c r="E2449" t="str">
        <f t="shared" si="191"/>
        <v/>
      </c>
      <c r="F2449" t="str">
        <f t="shared" si="192"/>
        <v/>
      </c>
      <c r="G2449" t="str">
        <f t="shared" si="193"/>
        <v/>
      </c>
      <c r="H2449" t="str">
        <f t="shared" si="194"/>
        <v/>
      </c>
    </row>
    <row r="2450" spans="1:8">
      <c r="B2450" t="s">
        <v>783</v>
      </c>
      <c r="C2450" t="s">
        <v>1133</v>
      </c>
      <c r="D2450" t="str">
        <f t="shared" si="190"/>
        <v/>
      </c>
      <c r="E2450" t="str">
        <f t="shared" si="191"/>
        <v/>
      </c>
      <c r="F2450" t="str">
        <f t="shared" si="192"/>
        <v/>
      </c>
      <c r="G2450" t="str">
        <f t="shared" si="193"/>
        <v/>
      </c>
      <c r="H2450" t="str">
        <f t="shared" si="194"/>
        <v/>
      </c>
    </row>
    <row r="2451" spans="1:8">
      <c r="D2451" t="str">
        <f t="shared" si="190"/>
        <v/>
      </c>
      <c r="E2451" t="str">
        <f t="shared" si="191"/>
        <v/>
      </c>
      <c r="F2451" t="str">
        <f t="shared" si="192"/>
        <v/>
      </c>
      <c r="G2451" t="str">
        <f t="shared" si="193"/>
        <v/>
      </c>
      <c r="H2451" t="str">
        <f t="shared" si="194"/>
        <v/>
      </c>
    </row>
    <row r="2452" spans="1:8">
      <c r="D2452" t="str">
        <f t="shared" si="190"/>
        <v/>
      </c>
      <c r="E2452" t="str">
        <f t="shared" si="191"/>
        <v/>
      </c>
      <c r="F2452" t="str">
        <f t="shared" si="192"/>
        <v/>
      </c>
      <c r="G2452" t="str">
        <f t="shared" si="193"/>
        <v/>
      </c>
      <c r="H2452" t="str">
        <f t="shared" si="194"/>
        <v/>
      </c>
    </row>
    <row r="2453" spans="1:8">
      <c r="D2453" t="str">
        <f t="shared" si="190"/>
        <v/>
      </c>
      <c r="E2453" t="str">
        <f t="shared" si="191"/>
        <v/>
      </c>
      <c r="F2453" t="str">
        <f t="shared" si="192"/>
        <v/>
      </c>
      <c r="G2453" t="str">
        <f t="shared" si="193"/>
        <v/>
      </c>
      <c r="H2453" t="str">
        <f t="shared" si="194"/>
        <v/>
      </c>
    </row>
    <row r="2454" spans="1:8">
      <c r="C2454" t="s">
        <v>86</v>
      </c>
      <c r="D2454" t="str">
        <f t="shared" si="190"/>
        <v/>
      </c>
      <c r="E2454" t="str">
        <f t="shared" si="191"/>
        <v/>
      </c>
      <c r="F2454" t="str">
        <f t="shared" si="192"/>
        <v/>
      </c>
      <c r="G2454" t="str">
        <f t="shared" si="193"/>
        <v/>
      </c>
      <c r="H2454" t="str">
        <f t="shared" si="194"/>
        <v/>
      </c>
    </row>
    <row r="2455" spans="1:8">
      <c r="A2455" t="s">
        <v>76</v>
      </c>
      <c r="B2455" t="s">
        <v>426</v>
      </c>
      <c r="C2455" t="s">
        <v>784</v>
      </c>
      <c r="D2455" t="str">
        <f t="shared" si="190"/>
        <v>x</v>
      </c>
      <c r="E2455" t="str">
        <f t="shared" si="191"/>
        <v>New</v>
      </c>
      <c r="F2455" t="str">
        <f t="shared" si="192"/>
        <v>Sealed</v>
      </c>
      <c r="G2455" t="str">
        <f t="shared" si="193"/>
        <v>KT405 Small Train Engine with Tender Black</v>
      </c>
      <c r="H2455" t="str">
        <f t="shared" si="194"/>
        <v>(EUR 250.00)</v>
      </c>
    </row>
    <row r="2456" spans="1:8">
      <c r="A2456" t="s">
        <v>77</v>
      </c>
      <c r="B2456" t="s">
        <v>1134</v>
      </c>
      <c r="C2456" t="s">
        <v>1796</v>
      </c>
      <c r="D2456" t="str">
        <f t="shared" si="190"/>
        <v/>
      </c>
      <c r="E2456" t="str">
        <f t="shared" si="191"/>
        <v/>
      </c>
      <c r="F2456" t="str">
        <f t="shared" si="192"/>
        <v/>
      </c>
      <c r="G2456" t="str">
        <f t="shared" si="193"/>
        <v/>
      </c>
      <c r="H2456" t="str">
        <f t="shared" si="194"/>
        <v/>
      </c>
    </row>
    <row r="2457" spans="1:8">
      <c r="B2457" t="s">
        <v>427</v>
      </c>
      <c r="C2457" t="s">
        <v>2031</v>
      </c>
      <c r="D2457" t="str">
        <f t="shared" si="190"/>
        <v/>
      </c>
      <c r="E2457" t="str">
        <f t="shared" si="191"/>
        <v/>
      </c>
      <c r="F2457" t="str">
        <f t="shared" si="192"/>
        <v/>
      </c>
      <c r="G2457" t="str">
        <f t="shared" si="193"/>
        <v/>
      </c>
      <c r="H2457" t="str">
        <f t="shared" si="194"/>
        <v/>
      </c>
    </row>
    <row r="2458" spans="1:8">
      <c r="B2458" t="s">
        <v>783</v>
      </c>
      <c r="C2458" t="s">
        <v>1133</v>
      </c>
      <c r="D2458" t="str">
        <f t="shared" si="190"/>
        <v/>
      </c>
      <c r="E2458" t="str">
        <f t="shared" si="191"/>
        <v/>
      </c>
      <c r="F2458" t="str">
        <f t="shared" si="192"/>
        <v/>
      </c>
      <c r="G2458" t="str">
        <f t="shared" si="193"/>
        <v/>
      </c>
      <c r="H2458" t="str">
        <f t="shared" si="194"/>
        <v/>
      </c>
    </row>
    <row r="2459" spans="1:8">
      <c r="D2459" t="str">
        <f t="shared" si="190"/>
        <v/>
      </c>
      <c r="E2459" t="str">
        <f t="shared" si="191"/>
        <v/>
      </c>
      <c r="F2459" t="str">
        <f t="shared" si="192"/>
        <v/>
      </c>
      <c r="G2459" t="str">
        <f t="shared" si="193"/>
        <v/>
      </c>
      <c r="H2459" t="str">
        <f t="shared" si="194"/>
        <v/>
      </c>
    </row>
    <row r="2460" spans="1:8">
      <c r="D2460" t="str">
        <f t="shared" si="190"/>
        <v/>
      </c>
      <c r="E2460" t="str">
        <f t="shared" si="191"/>
        <v/>
      </c>
      <c r="F2460" t="str">
        <f t="shared" si="192"/>
        <v/>
      </c>
      <c r="G2460" t="str">
        <f t="shared" si="193"/>
        <v/>
      </c>
      <c r="H2460" t="str">
        <f t="shared" si="194"/>
        <v/>
      </c>
    </row>
    <row r="2461" spans="1:8">
      <c r="D2461" t="str">
        <f t="shared" si="190"/>
        <v/>
      </c>
      <c r="E2461" t="str">
        <f t="shared" si="191"/>
        <v/>
      </c>
      <c r="F2461" t="str">
        <f t="shared" si="192"/>
        <v/>
      </c>
      <c r="G2461" t="str">
        <f t="shared" si="193"/>
        <v/>
      </c>
      <c r="H2461" t="str">
        <f t="shared" si="194"/>
        <v/>
      </c>
    </row>
    <row r="2462" spans="1:8">
      <c r="C2462" t="s">
        <v>86</v>
      </c>
      <c r="D2462" t="str">
        <f t="shared" si="190"/>
        <v/>
      </c>
      <c r="E2462" t="str">
        <f t="shared" si="191"/>
        <v/>
      </c>
      <c r="F2462" t="str">
        <f t="shared" si="192"/>
        <v/>
      </c>
      <c r="G2462" t="str">
        <f t="shared" si="193"/>
        <v/>
      </c>
      <c r="H2462" t="str">
        <f t="shared" si="194"/>
        <v/>
      </c>
    </row>
    <row r="2463" spans="1:8">
      <c r="A2463" t="s">
        <v>76</v>
      </c>
      <c r="B2463" t="s">
        <v>1135</v>
      </c>
      <c r="C2463" t="s">
        <v>784</v>
      </c>
      <c r="D2463" t="str">
        <f t="shared" si="190"/>
        <v>x</v>
      </c>
      <c r="E2463" t="str">
        <f t="shared" si="191"/>
        <v>New</v>
      </c>
      <c r="F2463" t="str">
        <f t="shared" si="192"/>
        <v>Sealed</v>
      </c>
      <c r="G2463" t="str">
        <f t="shared" si="193"/>
        <v>KT406 Small Train Engine with Tender Brown</v>
      </c>
      <c r="H2463" t="str">
        <f t="shared" si="194"/>
        <v>(EUR 250.00)</v>
      </c>
    </row>
    <row r="2464" spans="1:8">
      <c r="A2464" t="s">
        <v>77</v>
      </c>
      <c r="B2464" t="s">
        <v>1136</v>
      </c>
      <c r="C2464" t="s">
        <v>1876</v>
      </c>
      <c r="D2464" t="str">
        <f t="shared" si="190"/>
        <v/>
      </c>
      <c r="E2464" t="str">
        <f t="shared" si="191"/>
        <v/>
      </c>
      <c r="F2464" t="str">
        <f t="shared" si="192"/>
        <v/>
      </c>
      <c r="G2464" t="str">
        <f t="shared" si="193"/>
        <v/>
      </c>
      <c r="H2464" t="str">
        <f t="shared" si="194"/>
        <v/>
      </c>
    </row>
    <row r="2465" spans="1:8">
      <c r="B2465" t="s">
        <v>1137</v>
      </c>
      <c r="C2465" t="s">
        <v>2031</v>
      </c>
      <c r="D2465" t="str">
        <f t="shared" si="190"/>
        <v/>
      </c>
      <c r="E2465" t="str">
        <f t="shared" si="191"/>
        <v/>
      </c>
      <c r="F2465" t="str">
        <f t="shared" si="192"/>
        <v/>
      </c>
      <c r="G2465" t="str">
        <f t="shared" si="193"/>
        <v/>
      </c>
      <c r="H2465" t="str">
        <f t="shared" si="194"/>
        <v/>
      </c>
    </row>
    <row r="2466" spans="1:8">
      <c r="B2466" t="s">
        <v>783</v>
      </c>
      <c r="C2466" t="s">
        <v>1133</v>
      </c>
      <c r="D2466" t="str">
        <f t="shared" si="190"/>
        <v/>
      </c>
      <c r="E2466" t="str">
        <f t="shared" si="191"/>
        <v/>
      </c>
      <c r="F2466" t="str">
        <f t="shared" si="192"/>
        <v/>
      </c>
      <c r="G2466" t="str">
        <f t="shared" si="193"/>
        <v/>
      </c>
      <c r="H2466" t="str">
        <f t="shared" si="194"/>
        <v/>
      </c>
    </row>
    <row r="2467" spans="1:8">
      <c r="D2467" t="str">
        <f t="shared" si="190"/>
        <v/>
      </c>
      <c r="E2467" t="str">
        <f t="shared" si="191"/>
        <v/>
      </c>
      <c r="F2467" t="str">
        <f t="shared" si="192"/>
        <v/>
      </c>
      <c r="G2467" t="str">
        <f t="shared" si="193"/>
        <v/>
      </c>
      <c r="H2467" t="str">
        <f t="shared" si="194"/>
        <v/>
      </c>
    </row>
    <row r="2468" spans="1:8">
      <c r="D2468" t="str">
        <f t="shared" si="190"/>
        <v/>
      </c>
      <c r="E2468" t="str">
        <f t="shared" si="191"/>
        <v/>
      </c>
      <c r="F2468" t="str">
        <f t="shared" si="192"/>
        <v/>
      </c>
      <c r="G2468" t="str">
        <f t="shared" si="193"/>
        <v/>
      </c>
      <c r="H2468" t="str">
        <f t="shared" si="194"/>
        <v/>
      </c>
    </row>
    <row r="2469" spans="1:8">
      <c r="D2469" t="str">
        <f t="shared" si="190"/>
        <v/>
      </c>
      <c r="E2469" t="str">
        <f t="shared" si="191"/>
        <v/>
      </c>
      <c r="F2469" t="str">
        <f t="shared" si="192"/>
        <v/>
      </c>
      <c r="G2469" t="str">
        <f t="shared" si="193"/>
        <v/>
      </c>
      <c r="H2469" t="str">
        <f t="shared" si="194"/>
        <v/>
      </c>
    </row>
    <row r="2470" spans="1:8">
      <c r="C2470" t="s">
        <v>86</v>
      </c>
      <c r="D2470" t="str">
        <f t="shared" si="190"/>
        <v/>
      </c>
      <c r="E2470" t="str">
        <f t="shared" si="191"/>
        <v/>
      </c>
      <c r="F2470" t="str">
        <f t="shared" si="192"/>
        <v/>
      </c>
      <c r="G2470" t="str">
        <f t="shared" si="193"/>
        <v/>
      </c>
      <c r="H2470" t="str">
        <f t="shared" si="194"/>
        <v/>
      </c>
    </row>
    <row r="2471" spans="1:8">
      <c r="A2471" t="s">
        <v>76</v>
      </c>
      <c r="B2471" t="s">
        <v>1138</v>
      </c>
      <c r="C2471" t="s">
        <v>784</v>
      </c>
      <c r="D2471" t="str">
        <f t="shared" si="190"/>
        <v>x</v>
      </c>
      <c r="E2471" t="str">
        <f t="shared" si="191"/>
        <v>New</v>
      </c>
      <c r="F2471" t="str">
        <f t="shared" si="192"/>
        <v>Sealed</v>
      </c>
      <c r="G2471" t="str">
        <f t="shared" si="193"/>
        <v>KT407 Small Train Engine with Tender Gray</v>
      </c>
      <c r="H2471" t="str">
        <f t="shared" si="194"/>
        <v>(EUR 250.00)</v>
      </c>
    </row>
    <row r="2472" spans="1:8">
      <c r="A2472" t="s">
        <v>77</v>
      </c>
      <c r="B2472" t="s">
        <v>1134</v>
      </c>
      <c r="C2472" t="s">
        <v>1826</v>
      </c>
      <c r="D2472" t="str">
        <f t="shared" si="190"/>
        <v/>
      </c>
      <c r="E2472" t="str">
        <f t="shared" si="191"/>
        <v/>
      </c>
      <c r="F2472" t="str">
        <f t="shared" si="192"/>
        <v/>
      </c>
      <c r="G2472" t="str">
        <f t="shared" si="193"/>
        <v/>
      </c>
      <c r="H2472" t="str">
        <f t="shared" si="194"/>
        <v/>
      </c>
    </row>
    <row r="2473" spans="1:8">
      <c r="B2473" t="s">
        <v>1139</v>
      </c>
      <c r="C2473" t="s">
        <v>2031</v>
      </c>
      <c r="D2473" t="str">
        <f t="shared" si="190"/>
        <v/>
      </c>
      <c r="E2473" t="str">
        <f t="shared" si="191"/>
        <v/>
      </c>
      <c r="F2473" t="str">
        <f t="shared" si="192"/>
        <v/>
      </c>
      <c r="G2473" t="str">
        <f t="shared" si="193"/>
        <v/>
      </c>
      <c r="H2473" t="str">
        <f t="shared" si="194"/>
        <v/>
      </c>
    </row>
    <row r="2474" spans="1:8">
      <c r="B2474" t="s">
        <v>783</v>
      </c>
      <c r="C2474" t="s">
        <v>1133</v>
      </c>
      <c r="D2474" t="str">
        <f t="shared" si="190"/>
        <v/>
      </c>
      <c r="E2474" t="str">
        <f t="shared" si="191"/>
        <v/>
      </c>
      <c r="F2474" t="str">
        <f t="shared" si="192"/>
        <v/>
      </c>
      <c r="G2474" t="str">
        <f t="shared" si="193"/>
        <v/>
      </c>
      <c r="H2474" t="str">
        <f t="shared" si="194"/>
        <v/>
      </c>
    </row>
    <row r="2475" spans="1:8">
      <c r="D2475" t="str">
        <f t="shared" si="190"/>
        <v/>
      </c>
      <c r="E2475" t="str">
        <f t="shared" si="191"/>
        <v/>
      </c>
      <c r="F2475" t="str">
        <f t="shared" si="192"/>
        <v/>
      </c>
      <c r="G2475" t="str">
        <f t="shared" si="193"/>
        <v/>
      </c>
      <c r="H2475" t="str">
        <f t="shared" si="194"/>
        <v/>
      </c>
    </row>
    <row r="2476" spans="1:8">
      <c r="D2476" t="str">
        <f t="shared" si="190"/>
        <v/>
      </c>
      <c r="E2476" t="str">
        <f t="shared" si="191"/>
        <v/>
      </c>
      <c r="F2476" t="str">
        <f t="shared" si="192"/>
        <v/>
      </c>
      <c r="G2476" t="str">
        <f t="shared" si="193"/>
        <v/>
      </c>
      <c r="H2476" t="str">
        <f t="shared" si="194"/>
        <v/>
      </c>
    </row>
    <row r="2477" spans="1:8">
      <c r="D2477" t="str">
        <f t="shared" si="190"/>
        <v/>
      </c>
      <c r="E2477" t="str">
        <f t="shared" si="191"/>
        <v/>
      </c>
      <c r="F2477" t="str">
        <f t="shared" si="192"/>
        <v/>
      </c>
      <c r="G2477" t="str">
        <f t="shared" si="193"/>
        <v/>
      </c>
      <c r="H2477" t="str">
        <f t="shared" si="194"/>
        <v/>
      </c>
    </row>
    <row r="2478" spans="1:8">
      <c r="C2478" t="s">
        <v>86</v>
      </c>
      <c r="D2478" t="str">
        <f t="shared" si="190"/>
        <v/>
      </c>
      <c r="E2478" t="str">
        <f t="shared" si="191"/>
        <v/>
      </c>
      <c r="F2478" t="str">
        <f t="shared" si="192"/>
        <v/>
      </c>
      <c r="G2478" t="str">
        <f t="shared" si="193"/>
        <v/>
      </c>
      <c r="H2478" t="str">
        <f t="shared" si="194"/>
        <v/>
      </c>
    </row>
    <row r="2479" spans="1:8">
      <c r="A2479" t="s">
        <v>76</v>
      </c>
      <c r="B2479" t="s">
        <v>131</v>
      </c>
      <c r="C2479" t="s">
        <v>1140</v>
      </c>
      <c r="D2479" t="str">
        <f t="shared" si="190"/>
        <v>x</v>
      </c>
      <c r="E2479" t="str">
        <f t="shared" si="191"/>
        <v>New</v>
      </c>
      <c r="F2479" t="str">
        <f t="shared" si="192"/>
        <v>Sealed</v>
      </c>
      <c r="G2479" t="str">
        <f t="shared" si="193"/>
        <v>910033 Old Train Engine Shed</v>
      </c>
      <c r="H2479" t="str">
        <f t="shared" si="194"/>
        <v>(EUR 250.00)</v>
      </c>
    </row>
    <row r="2480" spans="1:8">
      <c r="A2480" t="s">
        <v>77</v>
      </c>
      <c r="B2480" t="s">
        <v>133</v>
      </c>
      <c r="C2480" t="s">
        <v>1796</v>
      </c>
      <c r="D2480" t="str">
        <f t="shared" si="190"/>
        <v/>
      </c>
      <c r="E2480" t="str">
        <f t="shared" si="191"/>
        <v/>
      </c>
      <c r="F2480" t="str">
        <f t="shared" si="192"/>
        <v/>
      </c>
      <c r="G2480" t="str">
        <f t="shared" si="193"/>
        <v/>
      </c>
      <c r="H2480" t="str">
        <f t="shared" si="194"/>
        <v/>
      </c>
    </row>
    <row r="2481" spans="1:8">
      <c r="B2481" t="s">
        <v>302</v>
      </c>
      <c r="C2481" t="s">
        <v>2031</v>
      </c>
      <c r="D2481" t="str">
        <f t="shared" si="190"/>
        <v/>
      </c>
      <c r="E2481" t="str">
        <f t="shared" si="191"/>
        <v/>
      </c>
      <c r="F2481" t="str">
        <f t="shared" si="192"/>
        <v/>
      </c>
      <c r="G2481" t="str">
        <f t="shared" si="193"/>
        <v/>
      </c>
      <c r="H2481" t="str">
        <f t="shared" si="194"/>
        <v/>
      </c>
    </row>
    <row r="2482" spans="1:8">
      <c r="C2482" t="s">
        <v>1133</v>
      </c>
      <c r="D2482" t="str">
        <f t="shared" si="190"/>
        <v/>
      </c>
      <c r="E2482" t="str">
        <f t="shared" si="191"/>
        <v/>
      </c>
      <c r="F2482" t="str">
        <f t="shared" si="192"/>
        <v/>
      </c>
      <c r="G2482" t="str">
        <f t="shared" si="193"/>
        <v/>
      </c>
      <c r="H2482" t="str">
        <f t="shared" si="194"/>
        <v/>
      </c>
    </row>
    <row r="2483" spans="1:8">
      <c r="D2483" t="str">
        <f t="shared" si="190"/>
        <v/>
      </c>
      <c r="E2483" t="str">
        <f t="shared" si="191"/>
        <v/>
      </c>
      <c r="F2483" t="str">
        <f t="shared" si="192"/>
        <v/>
      </c>
      <c r="G2483" t="str">
        <f t="shared" si="193"/>
        <v/>
      </c>
      <c r="H2483" t="str">
        <f t="shared" si="194"/>
        <v/>
      </c>
    </row>
    <row r="2484" spans="1:8">
      <c r="D2484" t="str">
        <f t="shared" si="190"/>
        <v/>
      </c>
      <c r="E2484" t="str">
        <f t="shared" si="191"/>
        <v/>
      </c>
      <c r="F2484" t="str">
        <f t="shared" si="192"/>
        <v/>
      </c>
      <c r="G2484" t="str">
        <f t="shared" si="193"/>
        <v/>
      </c>
      <c r="H2484" t="str">
        <f t="shared" si="194"/>
        <v/>
      </c>
    </row>
    <row r="2485" spans="1:8">
      <c r="D2485" t="str">
        <f t="shared" si="190"/>
        <v/>
      </c>
      <c r="E2485" t="str">
        <f t="shared" si="191"/>
        <v/>
      </c>
      <c r="F2485" t="str">
        <f t="shared" si="192"/>
        <v/>
      </c>
      <c r="G2485" t="str">
        <f t="shared" si="193"/>
        <v/>
      </c>
      <c r="H2485" t="str">
        <f t="shared" si="194"/>
        <v/>
      </c>
    </row>
    <row r="2486" spans="1:8">
      <c r="C2486" t="s">
        <v>86</v>
      </c>
      <c r="D2486" t="str">
        <f t="shared" si="190"/>
        <v/>
      </c>
      <c r="E2486" t="str">
        <f t="shared" si="191"/>
        <v/>
      </c>
      <c r="F2486" t="str">
        <f t="shared" si="192"/>
        <v/>
      </c>
      <c r="G2486" t="str">
        <f t="shared" si="193"/>
        <v/>
      </c>
      <c r="H2486" t="str">
        <f t="shared" si="194"/>
        <v/>
      </c>
    </row>
    <row r="2487" spans="1:8">
      <c r="A2487" t="s">
        <v>76</v>
      </c>
      <c r="B2487" t="s">
        <v>131</v>
      </c>
      <c r="C2487" t="s">
        <v>1142</v>
      </c>
      <c r="D2487" t="str">
        <f t="shared" si="190"/>
        <v>x</v>
      </c>
      <c r="E2487" t="str">
        <f t="shared" si="191"/>
        <v>New</v>
      </c>
      <c r="F2487" t="str">
        <f t="shared" si="192"/>
        <v>Sealed</v>
      </c>
      <c r="G2487" t="str">
        <f t="shared" si="193"/>
        <v>910033 Old Train Engine Shed</v>
      </c>
      <c r="H2487" t="str">
        <f t="shared" si="194"/>
        <v>(EUR 250.00)</v>
      </c>
    </row>
    <row r="2488" spans="1:8">
      <c r="A2488" t="s">
        <v>77</v>
      </c>
      <c r="B2488" t="s">
        <v>1141</v>
      </c>
      <c r="C2488" t="s">
        <v>1796</v>
      </c>
      <c r="D2488" t="str">
        <f t="shared" si="190"/>
        <v/>
      </c>
      <c r="E2488" t="str">
        <f t="shared" si="191"/>
        <v/>
      </c>
      <c r="F2488" t="str">
        <f t="shared" si="192"/>
        <v/>
      </c>
      <c r="G2488" t="str">
        <f t="shared" si="193"/>
        <v/>
      </c>
      <c r="H2488" t="str">
        <f t="shared" si="194"/>
        <v/>
      </c>
    </row>
    <row r="2489" spans="1:8">
      <c r="B2489" t="s">
        <v>133</v>
      </c>
      <c r="C2489" t="s">
        <v>2031</v>
      </c>
      <c r="D2489" t="str">
        <f t="shared" si="190"/>
        <v/>
      </c>
      <c r="E2489" t="str">
        <f t="shared" si="191"/>
        <v/>
      </c>
      <c r="F2489" t="str">
        <f t="shared" si="192"/>
        <v/>
      </c>
      <c r="G2489" t="str">
        <f t="shared" si="193"/>
        <v/>
      </c>
      <c r="H2489" t="str">
        <f t="shared" si="194"/>
        <v/>
      </c>
    </row>
    <row r="2490" spans="1:8">
      <c r="B2490" t="s">
        <v>91</v>
      </c>
      <c r="C2490" t="s">
        <v>1133</v>
      </c>
      <c r="D2490" t="str">
        <f t="shared" si="190"/>
        <v/>
      </c>
      <c r="E2490" t="str">
        <f t="shared" si="191"/>
        <v/>
      </c>
      <c r="F2490" t="str">
        <f t="shared" si="192"/>
        <v/>
      </c>
      <c r="G2490" t="str">
        <f t="shared" si="193"/>
        <v/>
      </c>
      <c r="H2490" t="str">
        <f t="shared" si="194"/>
        <v/>
      </c>
    </row>
    <row r="2491" spans="1:8">
      <c r="D2491" t="str">
        <f t="shared" si="190"/>
        <v/>
      </c>
      <c r="E2491" t="str">
        <f t="shared" si="191"/>
        <v/>
      </c>
      <c r="F2491" t="str">
        <f t="shared" si="192"/>
        <v/>
      </c>
      <c r="G2491" t="str">
        <f t="shared" si="193"/>
        <v/>
      </c>
      <c r="H2491" t="str">
        <f t="shared" si="194"/>
        <v/>
      </c>
    </row>
    <row r="2492" spans="1:8">
      <c r="D2492" t="str">
        <f t="shared" si="190"/>
        <v/>
      </c>
      <c r="E2492" t="str">
        <f t="shared" si="191"/>
        <v/>
      </c>
      <c r="F2492" t="str">
        <f t="shared" si="192"/>
        <v/>
      </c>
      <c r="G2492" t="str">
        <f t="shared" si="193"/>
        <v/>
      </c>
      <c r="H2492" t="str">
        <f t="shared" si="194"/>
        <v/>
      </c>
    </row>
    <row r="2493" spans="1:8">
      <c r="D2493" t="str">
        <f t="shared" si="190"/>
        <v/>
      </c>
      <c r="E2493" t="str">
        <f t="shared" si="191"/>
        <v/>
      </c>
      <c r="F2493" t="str">
        <f t="shared" si="192"/>
        <v/>
      </c>
      <c r="G2493" t="str">
        <f t="shared" si="193"/>
        <v/>
      </c>
      <c r="H2493" t="str">
        <f t="shared" si="194"/>
        <v/>
      </c>
    </row>
    <row r="2494" spans="1:8">
      <c r="C2494" t="s">
        <v>86</v>
      </c>
      <c r="D2494" t="str">
        <f t="shared" si="190"/>
        <v/>
      </c>
      <c r="E2494" t="str">
        <f t="shared" si="191"/>
        <v/>
      </c>
      <c r="F2494" t="str">
        <f t="shared" si="192"/>
        <v/>
      </c>
      <c r="G2494" t="str">
        <f t="shared" si="193"/>
        <v/>
      </c>
      <c r="H2494" t="str">
        <f t="shared" si="194"/>
        <v/>
      </c>
    </row>
    <row r="2495" spans="1:8">
      <c r="A2495" t="s">
        <v>76</v>
      </c>
      <c r="B2495" t="s">
        <v>131</v>
      </c>
      <c r="C2495" t="s">
        <v>1143</v>
      </c>
      <c r="D2495" t="str">
        <f t="shared" si="190"/>
        <v>x</v>
      </c>
      <c r="E2495" t="str">
        <f t="shared" si="191"/>
        <v>New</v>
      </c>
      <c r="F2495" t="str">
        <f t="shared" si="192"/>
        <v>Sealed</v>
      </c>
      <c r="G2495" t="str">
        <f t="shared" si="193"/>
        <v>910033 Old Train Engine Shed</v>
      </c>
      <c r="H2495" t="str">
        <f t="shared" si="194"/>
        <v>(EUR 250.00)</v>
      </c>
    </row>
    <row r="2496" spans="1:8">
      <c r="A2496" t="s">
        <v>77</v>
      </c>
      <c r="B2496" t="s">
        <v>133</v>
      </c>
      <c r="C2496" t="s">
        <v>1796</v>
      </c>
      <c r="D2496" t="str">
        <f t="shared" si="190"/>
        <v/>
      </c>
      <c r="E2496" t="str">
        <f t="shared" si="191"/>
        <v/>
      </c>
      <c r="F2496" t="str">
        <f t="shared" si="192"/>
        <v/>
      </c>
      <c r="G2496" t="str">
        <f t="shared" si="193"/>
        <v/>
      </c>
      <c r="H2496" t="str">
        <f t="shared" si="194"/>
        <v/>
      </c>
    </row>
    <row r="2497" spans="1:8">
      <c r="B2497" t="s">
        <v>91</v>
      </c>
      <c r="C2497" t="s">
        <v>2031</v>
      </c>
      <c r="D2497" t="str">
        <f t="shared" si="190"/>
        <v/>
      </c>
      <c r="E2497" t="str">
        <f t="shared" si="191"/>
        <v/>
      </c>
      <c r="F2497" t="str">
        <f t="shared" si="192"/>
        <v/>
      </c>
      <c r="G2497" t="str">
        <f t="shared" si="193"/>
        <v/>
      </c>
      <c r="H2497" t="str">
        <f t="shared" si="194"/>
        <v/>
      </c>
    </row>
    <row r="2498" spans="1:8">
      <c r="C2498" t="s">
        <v>1133</v>
      </c>
      <c r="D2498" t="str">
        <f t="shared" si="190"/>
        <v/>
      </c>
      <c r="E2498" t="str">
        <f t="shared" si="191"/>
        <v/>
      </c>
      <c r="F2498" t="str">
        <f t="shared" si="192"/>
        <v/>
      </c>
      <c r="G2498" t="str">
        <f t="shared" si="193"/>
        <v/>
      </c>
      <c r="H2498" t="str">
        <f t="shared" si="194"/>
        <v/>
      </c>
    </row>
    <row r="2499" spans="1:8">
      <c r="D2499" t="str">
        <f t="shared" ref="D2499:D2562" si="195">IF(AND(A2499&lt;&gt;"",A2500&lt;&gt;"",A2501=""),"x","")</f>
        <v/>
      </c>
      <c r="E2499" t="str">
        <f t="shared" ref="E2499:E2562" si="196">IF($D2499="x",A2499,"")</f>
        <v/>
      </c>
      <c r="F2499" t="str">
        <f t="shared" ref="F2499:F2562" si="197">IF($D2499="x",A2500,"")</f>
        <v/>
      </c>
      <c r="G2499" t="str">
        <f t="shared" ref="G2499:G2562" si="198">IF($D2499="x",B2499,"")</f>
        <v/>
      </c>
      <c r="H2499" t="str">
        <f t="shared" ref="H2499:H2562" si="199">IF($D2499="x",C2502,"")</f>
        <v/>
      </c>
    </row>
    <row r="2500" spans="1:8">
      <c r="D2500" t="str">
        <f t="shared" si="195"/>
        <v/>
      </c>
      <c r="E2500" t="str">
        <f t="shared" si="196"/>
        <v/>
      </c>
      <c r="F2500" t="str">
        <f t="shared" si="197"/>
        <v/>
      </c>
      <c r="G2500" t="str">
        <f t="shared" si="198"/>
        <v/>
      </c>
      <c r="H2500" t="str">
        <f t="shared" si="199"/>
        <v/>
      </c>
    </row>
    <row r="2501" spans="1:8">
      <c r="D2501" t="str">
        <f t="shared" si="195"/>
        <v/>
      </c>
      <c r="E2501" t="str">
        <f t="shared" si="196"/>
        <v/>
      </c>
      <c r="F2501" t="str">
        <f t="shared" si="197"/>
        <v/>
      </c>
      <c r="G2501" t="str">
        <f t="shared" si="198"/>
        <v/>
      </c>
      <c r="H2501" t="str">
        <f t="shared" si="199"/>
        <v/>
      </c>
    </row>
    <row r="2502" spans="1:8">
      <c r="C2502" t="s">
        <v>86</v>
      </c>
      <c r="D2502" t="str">
        <f t="shared" si="195"/>
        <v/>
      </c>
      <c r="E2502" t="str">
        <f t="shared" si="196"/>
        <v/>
      </c>
      <c r="F2502" t="str">
        <f t="shared" si="197"/>
        <v/>
      </c>
      <c r="G2502" t="str">
        <f t="shared" si="198"/>
        <v/>
      </c>
      <c r="H2502" t="str">
        <f t="shared" si="199"/>
        <v/>
      </c>
    </row>
    <row r="2503" spans="1:8">
      <c r="A2503" t="s">
        <v>76</v>
      </c>
      <c r="B2503" t="s">
        <v>131</v>
      </c>
      <c r="C2503" t="s">
        <v>1144</v>
      </c>
      <c r="D2503" t="str">
        <f t="shared" si="195"/>
        <v>x</v>
      </c>
      <c r="E2503" t="str">
        <f t="shared" si="196"/>
        <v>New</v>
      </c>
      <c r="F2503" t="str">
        <f t="shared" si="197"/>
        <v>Sealed</v>
      </c>
      <c r="G2503" t="str">
        <f t="shared" si="198"/>
        <v>910033 Old Train Engine Shed</v>
      </c>
      <c r="H2503" t="str">
        <f t="shared" si="199"/>
        <v>(EUR 250.00)</v>
      </c>
    </row>
    <row r="2504" spans="1:8">
      <c r="A2504" t="s">
        <v>77</v>
      </c>
      <c r="B2504" t="s">
        <v>133</v>
      </c>
      <c r="C2504" t="s">
        <v>1796</v>
      </c>
      <c r="D2504" t="str">
        <f t="shared" si="195"/>
        <v/>
      </c>
      <c r="E2504" t="str">
        <f t="shared" si="196"/>
        <v/>
      </c>
      <c r="F2504" t="str">
        <f t="shared" si="197"/>
        <v/>
      </c>
      <c r="G2504" t="str">
        <f t="shared" si="198"/>
        <v/>
      </c>
      <c r="H2504" t="str">
        <f t="shared" si="199"/>
        <v/>
      </c>
    </row>
    <row r="2505" spans="1:8">
      <c r="B2505" t="s">
        <v>190</v>
      </c>
      <c r="C2505" t="s">
        <v>2031</v>
      </c>
      <c r="D2505" t="str">
        <f t="shared" si="195"/>
        <v/>
      </c>
      <c r="E2505" t="str">
        <f t="shared" si="196"/>
        <v/>
      </c>
      <c r="F2505" t="str">
        <f t="shared" si="197"/>
        <v/>
      </c>
      <c r="G2505" t="str">
        <f t="shared" si="198"/>
        <v/>
      </c>
      <c r="H2505" t="str">
        <f t="shared" si="199"/>
        <v/>
      </c>
    </row>
    <row r="2506" spans="1:8">
      <c r="C2506" t="s">
        <v>1133</v>
      </c>
      <c r="D2506" t="str">
        <f t="shared" si="195"/>
        <v/>
      </c>
      <c r="E2506" t="str">
        <f t="shared" si="196"/>
        <v/>
      </c>
      <c r="F2506" t="str">
        <f t="shared" si="197"/>
        <v/>
      </c>
      <c r="G2506" t="str">
        <f t="shared" si="198"/>
        <v/>
      </c>
      <c r="H2506" t="str">
        <f t="shared" si="199"/>
        <v/>
      </c>
    </row>
    <row r="2507" spans="1:8">
      <c r="D2507" t="str">
        <f t="shared" si="195"/>
        <v/>
      </c>
      <c r="E2507" t="str">
        <f t="shared" si="196"/>
        <v/>
      </c>
      <c r="F2507" t="str">
        <f t="shared" si="197"/>
        <v/>
      </c>
      <c r="G2507" t="str">
        <f t="shared" si="198"/>
        <v/>
      </c>
      <c r="H2507" t="str">
        <f t="shared" si="199"/>
        <v/>
      </c>
    </row>
    <row r="2508" spans="1:8">
      <c r="D2508" t="str">
        <f t="shared" si="195"/>
        <v/>
      </c>
      <c r="E2508" t="str">
        <f t="shared" si="196"/>
        <v/>
      </c>
      <c r="F2508" t="str">
        <f t="shared" si="197"/>
        <v/>
      </c>
      <c r="G2508" t="str">
        <f t="shared" si="198"/>
        <v/>
      </c>
      <c r="H2508" t="str">
        <f t="shared" si="199"/>
        <v/>
      </c>
    </row>
    <row r="2509" spans="1:8">
      <c r="D2509" t="str">
        <f t="shared" si="195"/>
        <v/>
      </c>
      <c r="E2509" t="str">
        <f t="shared" si="196"/>
        <v/>
      </c>
      <c r="F2509" t="str">
        <f t="shared" si="197"/>
        <v/>
      </c>
      <c r="G2509" t="str">
        <f t="shared" si="198"/>
        <v/>
      </c>
      <c r="H2509" t="str">
        <f t="shared" si="199"/>
        <v/>
      </c>
    </row>
    <row r="2510" spans="1:8">
      <c r="C2510" t="s">
        <v>86</v>
      </c>
      <c r="D2510" t="str">
        <f t="shared" si="195"/>
        <v/>
      </c>
      <c r="E2510" t="str">
        <f t="shared" si="196"/>
        <v/>
      </c>
      <c r="F2510" t="str">
        <f t="shared" si="197"/>
        <v/>
      </c>
      <c r="G2510" t="str">
        <f t="shared" si="198"/>
        <v/>
      </c>
      <c r="H2510" t="str">
        <f t="shared" si="199"/>
        <v/>
      </c>
    </row>
    <row r="2511" spans="1:8">
      <c r="A2511" t="s">
        <v>76</v>
      </c>
      <c r="B2511" t="s">
        <v>131</v>
      </c>
      <c r="C2511" t="s">
        <v>1146</v>
      </c>
      <c r="D2511" t="str">
        <f t="shared" si="195"/>
        <v>x</v>
      </c>
      <c r="E2511" t="str">
        <f t="shared" si="196"/>
        <v>New</v>
      </c>
      <c r="F2511" t="str">
        <f t="shared" si="197"/>
        <v>Sealed</v>
      </c>
      <c r="G2511" t="str">
        <f t="shared" si="198"/>
        <v>910033 Old Train Engine Shed</v>
      </c>
      <c r="H2511" t="str">
        <f t="shared" si="199"/>
        <v>(EUR 250.00)</v>
      </c>
    </row>
    <row r="2512" spans="1:8">
      <c r="A2512" t="s">
        <v>77</v>
      </c>
      <c r="B2512" t="s">
        <v>1145</v>
      </c>
      <c r="C2512" t="s">
        <v>1826</v>
      </c>
      <c r="D2512" t="str">
        <f t="shared" si="195"/>
        <v/>
      </c>
      <c r="E2512" t="str">
        <f t="shared" si="196"/>
        <v/>
      </c>
      <c r="F2512" t="str">
        <f t="shared" si="197"/>
        <v/>
      </c>
      <c r="G2512" t="str">
        <f t="shared" si="198"/>
        <v/>
      </c>
      <c r="H2512" t="str">
        <f t="shared" si="199"/>
        <v/>
      </c>
    </row>
    <row r="2513" spans="1:8">
      <c r="B2513" t="s">
        <v>133</v>
      </c>
      <c r="C2513" t="s">
        <v>2031</v>
      </c>
      <c r="D2513" t="str">
        <f t="shared" si="195"/>
        <v/>
      </c>
      <c r="E2513" t="str">
        <f t="shared" si="196"/>
        <v/>
      </c>
      <c r="F2513" t="str">
        <f t="shared" si="197"/>
        <v/>
      </c>
      <c r="G2513" t="str">
        <f t="shared" si="198"/>
        <v/>
      </c>
      <c r="H2513" t="str">
        <f t="shared" si="199"/>
        <v/>
      </c>
    </row>
    <row r="2514" spans="1:8">
      <c r="B2514" t="s">
        <v>91</v>
      </c>
      <c r="C2514" t="s">
        <v>1133</v>
      </c>
      <c r="D2514" t="str">
        <f t="shared" si="195"/>
        <v/>
      </c>
      <c r="E2514" t="str">
        <f t="shared" si="196"/>
        <v/>
      </c>
      <c r="F2514" t="str">
        <f t="shared" si="197"/>
        <v/>
      </c>
      <c r="G2514" t="str">
        <f t="shared" si="198"/>
        <v/>
      </c>
      <c r="H2514" t="str">
        <f t="shared" si="199"/>
        <v/>
      </c>
    </row>
    <row r="2515" spans="1:8">
      <c r="D2515" t="str">
        <f t="shared" si="195"/>
        <v/>
      </c>
      <c r="E2515" t="str">
        <f t="shared" si="196"/>
        <v/>
      </c>
      <c r="F2515" t="str">
        <f t="shared" si="197"/>
        <v/>
      </c>
      <c r="G2515" t="str">
        <f t="shared" si="198"/>
        <v/>
      </c>
      <c r="H2515" t="str">
        <f t="shared" si="199"/>
        <v/>
      </c>
    </row>
    <row r="2516" spans="1:8">
      <c r="D2516" t="str">
        <f t="shared" si="195"/>
        <v/>
      </c>
      <c r="E2516" t="str">
        <f t="shared" si="196"/>
        <v/>
      </c>
      <c r="F2516" t="str">
        <f t="shared" si="197"/>
        <v/>
      </c>
      <c r="G2516" t="str">
        <f t="shared" si="198"/>
        <v/>
      </c>
      <c r="H2516" t="str">
        <f t="shared" si="199"/>
        <v/>
      </c>
    </row>
    <row r="2517" spans="1:8">
      <c r="D2517" t="str">
        <f t="shared" si="195"/>
        <v/>
      </c>
      <c r="E2517" t="str">
        <f t="shared" si="196"/>
        <v/>
      </c>
      <c r="F2517" t="str">
        <f t="shared" si="197"/>
        <v/>
      </c>
      <c r="G2517" t="str">
        <f t="shared" si="198"/>
        <v/>
      </c>
      <c r="H2517" t="str">
        <f t="shared" si="199"/>
        <v/>
      </c>
    </row>
    <row r="2518" spans="1:8">
      <c r="C2518" t="s">
        <v>86</v>
      </c>
      <c r="D2518" t="str">
        <f t="shared" si="195"/>
        <v/>
      </c>
      <c r="E2518" t="str">
        <f t="shared" si="196"/>
        <v/>
      </c>
      <c r="F2518" t="str">
        <f t="shared" si="197"/>
        <v/>
      </c>
      <c r="G2518" t="str">
        <f t="shared" si="198"/>
        <v/>
      </c>
      <c r="H2518" t="str">
        <f t="shared" si="199"/>
        <v/>
      </c>
    </row>
    <row r="2519" spans="1:8">
      <c r="A2519" t="s">
        <v>76</v>
      </c>
      <c r="B2519" t="s">
        <v>131</v>
      </c>
      <c r="C2519" t="s">
        <v>1147</v>
      </c>
      <c r="D2519" t="str">
        <f t="shared" si="195"/>
        <v>x</v>
      </c>
      <c r="E2519" t="str">
        <f t="shared" si="196"/>
        <v>New</v>
      </c>
      <c r="F2519" t="str">
        <f t="shared" si="197"/>
        <v>Sealed</v>
      </c>
      <c r="G2519" t="str">
        <f t="shared" si="198"/>
        <v>910033 Old Train Engine Shed</v>
      </c>
      <c r="H2519" t="str">
        <f t="shared" si="199"/>
        <v>(EUR 250.00)</v>
      </c>
    </row>
    <row r="2520" spans="1:8">
      <c r="A2520" t="s">
        <v>77</v>
      </c>
      <c r="B2520" t="s">
        <v>133</v>
      </c>
      <c r="C2520" t="s">
        <v>1826</v>
      </c>
      <c r="D2520" t="str">
        <f t="shared" si="195"/>
        <v/>
      </c>
      <c r="E2520" t="str">
        <f t="shared" si="196"/>
        <v/>
      </c>
      <c r="F2520" t="str">
        <f t="shared" si="197"/>
        <v/>
      </c>
      <c r="G2520" t="str">
        <f t="shared" si="198"/>
        <v/>
      </c>
      <c r="H2520" t="str">
        <f t="shared" si="199"/>
        <v/>
      </c>
    </row>
    <row r="2521" spans="1:8">
      <c r="B2521" t="s">
        <v>820</v>
      </c>
      <c r="C2521" t="s">
        <v>2031</v>
      </c>
      <c r="D2521" t="str">
        <f t="shared" si="195"/>
        <v/>
      </c>
      <c r="E2521" t="str">
        <f t="shared" si="196"/>
        <v/>
      </c>
      <c r="F2521" t="str">
        <f t="shared" si="197"/>
        <v/>
      </c>
      <c r="G2521" t="str">
        <f t="shared" si="198"/>
        <v/>
      </c>
      <c r="H2521" t="str">
        <f t="shared" si="199"/>
        <v/>
      </c>
    </row>
    <row r="2522" spans="1:8">
      <c r="C2522" t="s">
        <v>1133</v>
      </c>
      <c r="D2522" t="str">
        <f t="shared" si="195"/>
        <v/>
      </c>
      <c r="E2522" t="str">
        <f t="shared" si="196"/>
        <v/>
      </c>
      <c r="F2522" t="str">
        <f t="shared" si="197"/>
        <v/>
      </c>
      <c r="G2522" t="str">
        <f t="shared" si="198"/>
        <v/>
      </c>
      <c r="H2522" t="str">
        <f t="shared" si="199"/>
        <v/>
      </c>
    </row>
    <row r="2523" spans="1:8">
      <c r="D2523" t="str">
        <f t="shared" si="195"/>
        <v/>
      </c>
      <c r="E2523" t="str">
        <f t="shared" si="196"/>
        <v/>
      </c>
      <c r="F2523" t="str">
        <f t="shared" si="197"/>
        <v/>
      </c>
      <c r="G2523" t="str">
        <f t="shared" si="198"/>
        <v/>
      </c>
      <c r="H2523" t="str">
        <f t="shared" si="199"/>
        <v/>
      </c>
    </row>
    <row r="2524" spans="1:8">
      <c r="D2524" t="str">
        <f t="shared" si="195"/>
        <v/>
      </c>
      <c r="E2524" t="str">
        <f t="shared" si="196"/>
        <v/>
      </c>
      <c r="F2524" t="str">
        <f t="shared" si="197"/>
        <v/>
      </c>
      <c r="G2524" t="str">
        <f t="shared" si="198"/>
        <v/>
      </c>
      <c r="H2524" t="str">
        <f t="shared" si="199"/>
        <v/>
      </c>
    </row>
    <row r="2525" spans="1:8">
      <c r="D2525" t="str">
        <f t="shared" si="195"/>
        <v/>
      </c>
      <c r="E2525" t="str">
        <f t="shared" si="196"/>
        <v/>
      </c>
      <c r="F2525" t="str">
        <f t="shared" si="197"/>
        <v/>
      </c>
      <c r="G2525" t="str">
        <f t="shared" si="198"/>
        <v/>
      </c>
      <c r="H2525" t="str">
        <f t="shared" si="199"/>
        <v/>
      </c>
    </row>
    <row r="2526" spans="1:8">
      <c r="C2526" t="s">
        <v>86</v>
      </c>
      <c r="D2526" t="str">
        <f t="shared" si="195"/>
        <v/>
      </c>
      <c r="E2526" t="str">
        <f t="shared" si="196"/>
        <v/>
      </c>
      <c r="F2526" t="str">
        <f t="shared" si="197"/>
        <v/>
      </c>
      <c r="G2526" t="str">
        <f t="shared" si="198"/>
        <v/>
      </c>
      <c r="H2526" t="str">
        <f t="shared" si="199"/>
        <v/>
      </c>
    </row>
    <row r="2527" spans="1:8">
      <c r="A2527" t="s">
        <v>117</v>
      </c>
      <c r="B2527" t="s">
        <v>152</v>
      </c>
      <c r="C2527" t="s">
        <v>1149</v>
      </c>
      <c r="D2527" t="str">
        <f t="shared" si="195"/>
        <v>x</v>
      </c>
      <c r="E2527" t="str">
        <f t="shared" si="196"/>
        <v>Used</v>
      </c>
      <c r="F2527" t="str">
        <f t="shared" si="197"/>
        <v>Incomplete</v>
      </c>
      <c r="G2527" t="str">
        <f t="shared" si="198"/>
        <v>10027 Train Engine Shed</v>
      </c>
      <c r="H2527" t="str">
        <f t="shared" si="199"/>
        <v>(EUR 249.99)</v>
      </c>
    </row>
    <row r="2528" spans="1:8">
      <c r="A2528" t="s">
        <v>257</v>
      </c>
      <c r="B2528" t="s">
        <v>1148</v>
      </c>
      <c r="C2528" t="s">
        <v>1796</v>
      </c>
      <c r="D2528" t="str">
        <f t="shared" si="195"/>
        <v/>
      </c>
      <c r="E2528" t="str">
        <f t="shared" si="196"/>
        <v/>
      </c>
      <c r="F2528" t="str">
        <f t="shared" si="197"/>
        <v/>
      </c>
      <c r="G2528" t="str">
        <f t="shared" si="198"/>
        <v/>
      </c>
      <c r="H2528" t="str">
        <f t="shared" si="199"/>
        <v/>
      </c>
    </row>
    <row r="2529" spans="1:8">
      <c r="B2529" t="s">
        <v>154</v>
      </c>
      <c r="C2529" t="s">
        <v>2032</v>
      </c>
      <c r="D2529" t="str">
        <f t="shared" si="195"/>
        <v/>
      </c>
      <c r="E2529" t="str">
        <f t="shared" si="196"/>
        <v/>
      </c>
      <c r="F2529" t="str">
        <f t="shared" si="197"/>
        <v/>
      </c>
      <c r="G2529" t="str">
        <f t="shared" si="198"/>
        <v/>
      </c>
      <c r="H2529" t="str">
        <f t="shared" si="199"/>
        <v/>
      </c>
    </row>
    <row r="2530" spans="1:8">
      <c r="B2530" t="s">
        <v>722</v>
      </c>
      <c r="C2530" t="s">
        <v>1151</v>
      </c>
      <c r="D2530" t="str">
        <f t="shared" si="195"/>
        <v/>
      </c>
      <c r="E2530" t="str">
        <f t="shared" si="196"/>
        <v/>
      </c>
      <c r="F2530" t="str">
        <f t="shared" si="197"/>
        <v/>
      </c>
      <c r="G2530" t="str">
        <f t="shared" si="198"/>
        <v/>
      </c>
      <c r="H2530" t="str">
        <f t="shared" si="199"/>
        <v/>
      </c>
    </row>
    <row r="2531" spans="1:8">
      <c r="D2531" t="str">
        <f t="shared" si="195"/>
        <v/>
      </c>
      <c r="E2531" t="str">
        <f t="shared" si="196"/>
        <v/>
      </c>
      <c r="F2531" t="str">
        <f t="shared" si="197"/>
        <v/>
      </c>
      <c r="G2531" t="str">
        <f t="shared" si="198"/>
        <v/>
      </c>
      <c r="H2531" t="str">
        <f t="shared" si="199"/>
        <v/>
      </c>
    </row>
    <row r="2532" spans="1:8">
      <c r="D2532" t="str">
        <f t="shared" si="195"/>
        <v/>
      </c>
      <c r="E2532" t="str">
        <f t="shared" si="196"/>
        <v/>
      </c>
      <c r="F2532" t="str">
        <f t="shared" si="197"/>
        <v/>
      </c>
      <c r="G2532" t="str">
        <f t="shared" si="198"/>
        <v/>
      </c>
      <c r="H2532" t="str">
        <f t="shared" si="199"/>
        <v/>
      </c>
    </row>
    <row r="2533" spans="1:8">
      <c r="D2533" t="str">
        <f t="shared" si="195"/>
        <v/>
      </c>
      <c r="E2533" t="str">
        <f t="shared" si="196"/>
        <v/>
      </c>
      <c r="F2533" t="str">
        <f t="shared" si="197"/>
        <v/>
      </c>
      <c r="G2533" t="str">
        <f t="shared" si="198"/>
        <v/>
      </c>
      <c r="H2533" t="str">
        <f t="shared" si="199"/>
        <v/>
      </c>
    </row>
    <row r="2534" spans="1:8">
      <c r="C2534" t="s">
        <v>86</v>
      </c>
      <c r="D2534" t="str">
        <f t="shared" si="195"/>
        <v/>
      </c>
      <c r="E2534" t="str">
        <f t="shared" si="196"/>
        <v/>
      </c>
      <c r="F2534" t="str">
        <f t="shared" si="197"/>
        <v/>
      </c>
      <c r="G2534" t="str">
        <f t="shared" si="198"/>
        <v/>
      </c>
      <c r="H2534" t="str">
        <f t="shared" si="199"/>
        <v/>
      </c>
    </row>
    <row r="2535" spans="1:8">
      <c r="A2535" t="s">
        <v>76</v>
      </c>
      <c r="B2535" t="s">
        <v>131</v>
      </c>
      <c r="C2535" t="s">
        <v>1152</v>
      </c>
      <c r="D2535" t="str">
        <f t="shared" si="195"/>
        <v>x</v>
      </c>
      <c r="E2535" t="str">
        <f t="shared" si="196"/>
        <v>New</v>
      </c>
      <c r="F2535" t="str">
        <f t="shared" si="197"/>
        <v>Sealed</v>
      </c>
      <c r="G2535" t="str">
        <f t="shared" si="198"/>
        <v>910033 Old Train Engine Shed</v>
      </c>
      <c r="H2535" t="str">
        <f t="shared" si="199"/>
        <v>(EUR 249.99)</v>
      </c>
    </row>
    <row r="2536" spans="1:8">
      <c r="A2536" t="s">
        <v>77</v>
      </c>
      <c r="B2536" t="s">
        <v>133</v>
      </c>
      <c r="C2536" t="s">
        <v>1796</v>
      </c>
      <c r="D2536" t="str">
        <f t="shared" si="195"/>
        <v/>
      </c>
      <c r="E2536" t="str">
        <f t="shared" si="196"/>
        <v/>
      </c>
      <c r="F2536" t="str">
        <f t="shared" si="197"/>
        <v/>
      </c>
      <c r="G2536" t="str">
        <f t="shared" si="198"/>
        <v/>
      </c>
      <c r="H2536" t="str">
        <f t="shared" si="199"/>
        <v/>
      </c>
    </row>
    <row r="2537" spans="1:8">
      <c r="B2537" t="s">
        <v>91</v>
      </c>
      <c r="C2537" t="s">
        <v>2032</v>
      </c>
      <c r="D2537" t="str">
        <f t="shared" si="195"/>
        <v/>
      </c>
      <c r="E2537" t="str">
        <f t="shared" si="196"/>
        <v/>
      </c>
      <c r="F2537" t="str">
        <f t="shared" si="197"/>
        <v/>
      </c>
      <c r="G2537" t="str">
        <f t="shared" si="198"/>
        <v/>
      </c>
      <c r="H2537" t="str">
        <f t="shared" si="199"/>
        <v/>
      </c>
    </row>
    <row r="2538" spans="1:8">
      <c r="C2538" t="s">
        <v>1151</v>
      </c>
      <c r="D2538" t="str">
        <f t="shared" si="195"/>
        <v/>
      </c>
      <c r="E2538" t="str">
        <f t="shared" si="196"/>
        <v/>
      </c>
      <c r="F2538" t="str">
        <f t="shared" si="197"/>
        <v/>
      </c>
      <c r="G2538" t="str">
        <f t="shared" si="198"/>
        <v/>
      </c>
      <c r="H2538" t="str">
        <f t="shared" si="199"/>
        <v/>
      </c>
    </row>
    <row r="2539" spans="1:8">
      <c r="D2539" t="str">
        <f t="shared" si="195"/>
        <v/>
      </c>
      <c r="E2539" t="str">
        <f t="shared" si="196"/>
        <v/>
      </c>
      <c r="F2539" t="str">
        <f t="shared" si="197"/>
        <v/>
      </c>
      <c r="G2539" t="str">
        <f t="shared" si="198"/>
        <v/>
      </c>
      <c r="H2539" t="str">
        <f t="shared" si="199"/>
        <v/>
      </c>
    </row>
    <row r="2540" spans="1:8">
      <c r="D2540" t="str">
        <f t="shared" si="195"/>
        <v/>
      </c>
      <c r="E2540" t="str">
        <f t="shared" si="196"/>
        <v/>
      </c>
      <c r="F2540" t="str">
        <f t="shared" si="197"/>
        <v/>
      </c>
      <c r="G2540" t="str">
        <f t="shared" si="198"/>
        <v/>
      </c>
      <c r="H2540" t="str">
        <f t="shared" si="199"/>
        <v/>
      </c>
    </row>
    <row r="2541" spans="1:8">
      <c r="D2541" t="str">
        <f t="shared" si="195"/>
        <v/>
      </c>
      <c r="E2541" t="str">
        <f t="shared" si="196"/>
        <v/>
      </c>
      <c r="F2541" t="str">
        <f t="shared" si="197"/>
        <v/>
      </c>
      <c r="G2541" t="str">
        <f t="shared" si="198"/>
        <v/>
      </c>
      <c r="H2541" t="str">
        <f t="shared" si="199"/>
        <v/>
      </c>
    </row>
    <row r="2542" spans="1:8">
      <c r="C2542" t="s">
        <v>86</v>
      </c>
      <c r="D2542" t="str">
        <f t="shared" si="195"/>
        <v/>
      </c>
      <c r="E2542" t="str">
        <f t="shared" si="196"/>
        <v/>
      </c>
      <c r="F2542" t="str">
        <f t="shared" si="197"/>
        <v/>
      </c>
      <c r="G2542" t="str">
        <f t="shared" si="198"/>
        <v/>
      </c>
      <c r="H2542" t="str">
        <f t="shared" si="199"/>
        <v/>
      </c>
    </row>
    <row r="2543" spans="1:8">
      <c r="A2543" t="s">
        <v>76</v>
      </c>
      <c r="B2543" t="s">
        <v>131</v>
      </c>
      <c r="C2543" t="s">
        <v>1155</v>
      </c>
      <c r="D2543" t="str">
        <f t="shared" si="195"/>
        <v>x</v>
      </c>
      <c r="E2543" t="str">
        <f t="shared" si="196"/>
        <v>New</v>
      </c>
      <c r="F2543" t="str">
        <f t="shared" si="197"/>
        <v>Sealed</v>
      </c>
      <c r="G2543" t="str">
        <f t="shared" si="198"/>
        <v>910033 Old Train Engine Shed</v>
      </c>
      <c r="H2543" t="str">
        <f t="shared" si="199"/>
        <v>(EUR 249.99)</v>
      </c>
    </row>
    <row r="2544" spans="1:8">
      <c r="A2544" t="s">
        <v>77</v>
      </c>
      <c r="B2544" t="s">
        <v>1153</v>
      </c>
      <c r="C2544" t="s">
        <v>1826</v>
      </c>
      <c r="D2544" t="str">
        <f t="shared" si="195"/>
        <v/>
      </c>
      <c r="E2544" t="str">
        <f t="shared" si="196"/>
        <v/>
      </c>
      <c r="F2544" t="str">
        <f t="shared" si="197"/>
        <v/>
      </c>
      <c r="G2544" t="str">
        <f t="shared" si="198"/>
        <v/>
      </c>
      <c r="H2544" t="str">
        <f t="shared" si="199"/>
        <v/>
      </c>
    </row>
    <row r="2545" spans="1:8">
      <c r="B2545" t="s">
        <v>133</v>
      </c>
      <c r="C2545" t="s">
        <v>2032</v>
      </c>
      <c r="D2545" t="str">
        <f t="shared" si="195"/>
        <v/>
      </c>
      <c r="E2545" t="str">
        <f t="shared" si="196"/>
        <v/>
      </c>
      <c r="F2545" t="str">
        <f t="shared" si="197"/>
        <v/>
      </c>
      <c r="G2545" t="str">
        <f t="shared" si="198"/>
        <v/>
      </c>
      <c r="H2545" t="str">
        <f t="shared" si="199"/>
        <v/>
      </c>
    </row>
    <row r="2546" spans="1:8">
      <c r="B2546" t="s">
        <v>1154</v>
      </c>
      <c r="C2546" t="s">
        <v>1151</v>
      </c>
      <c r="D2546" t="str">
        <f t="shared" si="195"/>
        <v/>
      </c>
      <c r="E2546" t="str">
        <f t="shared" si="196"/>
        <v/>
      </c>
      <c r="F2546" t="str">
        <f t="shared" si="197"/>
        <v/>
      </c>
      <c r="G2546" t="str">
        <f t="shared" si="198"/>
        <v/>
      </c>
      <c r="H2546" t="str">
        <f t="shared" si="199"/>
        <v/>
      </c>
    </row>
    <row r="2547" spans="1:8">
      <c r="D2547" t="str">
        <f t="shared" si="195"/>
        <v/>
      </c>
      <c r="E2547" t="str">
        <f t="shared" si="196"/>
        <v/>
      </c>
      <c r="F2547" t="str">
        <f t="shared" si="197"/>
        <v/>
      </c>
      <c r="G2547" t="str">
        <f t="shared" si="198"/>
        <v/>
      </c>
      <c r="H2547" t="str">
        <f t="shared" si="199"/>
        <v/>
      </c>
    </row>
    <row r="2548" spans="1:8">
      <c r="D2548" t="str">
        <f t="shared" si="195"/>
        <v/>
      </c>
      <c r="E2548" t="str">
        <f t="shared" si="196"/>
        <v/>
      </c>
      <c r="F2548" t="str">
        <f t="shared" si="197"/>
        <v/>
      </c>
      <c r="G2548" t="str">
        <f t="shared" si="198"/>
        <v/>
      </c>
      <c r="H2548" t="str">
        <f t="shared" si="199"/>
        <v/>
      </c>
    </row>
    <row r="2549" spans="1:8">
      <c r="D2549" t="str">
        <f t="shared" si="195"/>
        <v/>
      </c>
      <c r="E2549" t="str">
        <f t="shared" si="196"/>
        <v/>
      </c>
      <c r="F2549" t="str">
        <f t="shared" si="197"/>
        <v/>
      </c>
      <c r="G2549" t="str">
        <f t="shared" si="198"/>
        <v/>
      </c>
      <c r="H2549" t="str">
        <f t="shared" si="199"/>
        <v/>
      </c>
    </row>
    <row r="2550" spans="1:8">
      <c r="C2550" t="s">
        <v>86</v>
      </c>
      <c r="D2550" t="str">
        <f t="shared" si="195"/>
        <v/>
      </c>
      <c r="E2550" t="str">
        <f t="shared" si="196"/>
        <v/>
      </c>
      <c r="F2550" t="str">
        <f t="shared" si="197"/>
        <v/>
      </c>
      <c r="G2550" t="str">
        <f t="shared" si="198"/>
        <v/>
      </c>
      <c r="H2550" t="str">
        <f t="shared" si="199"/>
        <v/>
      </c>
    </row>
    <row r="2551" spans="1:8">
      <c r="A2551" t="s">
        <v>76</v>
      </c>
      <c r="B2551" t="s">
        <v>131</v>
      </c>
      <c r="C2551" t="s">
        <v>1156</v>
      </c>
      <c r="D2551" t="str">
        <f t="shared" si="195"/>
        <v>x</v>
      </c>
      <c r="E2551" t="str">
        <f t="shared" si="196"/>
        <v>New</v>
      </c>
      <c r="F2551" t="str">
        <f t="shared" si="197"/>
        <v>Sealed</v>
      </c>
      <c r="G2551" t="str">
        <f t="shared" si="198"/>
        <v>910033 Old Train Engine Shed</v>
      </c>
      <c r="H2551" t="str">
        <f t="shared" si="199"/>
        <v>(EUR 249.95)</v>
      </c>
    </row>
    <row r="2552" spans="1:8">
      <c r="A2552" t="s">
        <v>77</v>
      </c>
      <c r="B2552" t="s">
        <v>133</v>
      </c>
      <c r="C2552" t="s">
        <v>1796</v>
      </c>
      <c r="D2552" t="str">
        <f t="shared" si="195"/>
        <v/>
      </c>
      <c r="E2552" t="str">
        <f t="shared" si="196"/>
        <v/>
      </c>
      <c r="F2552" t="str">
        <f t="shared" si="197"/>
        <v/>
      </c>
      <c r="G2552" t="str">
        <f t="shared" si="198"/>
        <v/>
      </c>
      <c r="H2552" t="str">
        <f t="shared" si="199"/>
        <v/>
      </c>
    </row>
    <row r="2553" spans="1:8">
      <c r="B2553" t="s">
        <v>91</v>
      </c>
      <c r="C2553" t="s">
        <v>2033</v>
      </c>
      <c r="D2553" t="str">
        <f t="shared" si="195"/>
        <v/>
      </c>
      <c r="E2553" t="str">
        <f t="shared" si="196"/>
        <v/>
      </c>
      <c r="F2553" t="str">
        <f t="shared" si="197"/>
        <v/>
      </c>
      <c r="G2553" t="str">
        <f t="shared" si="198"/>
        <v/>
      </c>
      <c r="H2553" t="str">
        <f t="shared" si="199"/>
        <v/>
      </c>
    </row>
    <row r="2554" spans="1:8">
      <c r="C2554" t="s">
        <v>1158</v>
      </c>
      <c r="D2554" t="str">
        <f t="shared" si="195"/>
        <v/>
      </c>
      <c r="E2554" t="str">
        <f t="shared" si="196"/>
        <v/>
      </c>
      <c r="F2554" t="str">
        <f t="shared" si="197"/>
        <v/>
      </c>
      <c r="G2554" t="str">
        <f t="shared" si="198"/>
        <v/>
      </c>
      <c r="H2554" t="str">
        <f t="shared" si="199"/>
        <v/>
      </c>
    </row>
    <row r="2555" spans="1:8">
      <c r="D2555" t="str">
        <f t="shared" si="195"/>
        <v/>
      </c>
      <c r="E2555" t="str">
        <f t="shared" si="196"/>
        <v/>
      </c>
      <c r="F2555" t="str">
        <f t="shared" si="197"/>
        <v/>
      </c>
      <c r="G2555" t="str">
        <f t="shared" si="198"/>
        <v/>
      </c>
      <c r="H2555" t="str">
        <f t="shared" si="199"/>
        <v/>
      </c>
    </row>
    <row r="2556" spans="1:8">
      <c r="D2556" t="str">
        <f t="shared" si="195"/>
        <v/>
      </c>
      <c r="E2556" t="str">
        <f t="shared" si="196"/>
        <v/>
      </c>
      <c r="F2556" t="str">
        <f t="shared" si="197"/>
        <v/>
      </c>
      <c r="G2556" t="str">
        <f t="shared" si="198"/>
        <v/>
      </c>
      <c r="H2556" t="str">
        <f t="shared" si="199"/>
        <v/>
      </c>
    </row>
    <row r="2557" spans="1:8">
      <c r="D2557" t="str">
        <f t="shared" si="195"/>
        <v/>
      </c>
      <c r="E2557" t="str">
        <f t="shared" si="196"/>
        <v/>
      </c>
      <c r="F2557" t="str">
        <f t="shared" si="197"/>
        <v/>
      </c>
      <c r="G2557" t="str">
        <f t="shared" si="198"/>
        <v/>
      </c>
      <c r="H2557" t="str">
        <f t="shared" si="199"/>
        <v/>
      </c>
    </row>
    <row r="2558" spans="1:8">
      <c r="C2558" t="s">
        <v>86</v>
      </c>
      <c r="D2558" t="str">
        <f t="shared" si="195"/>
        <v/>
      </c>
      <c r="E2558" t="str">
        <f t="shared" si="196"/>
        <v/>
      </c>
      <c r="F2558" t="str">
        <f t="shared" si="197"/>
        <v/>
      </c>
      <c r="G2558" t="str">
        <f t="shared" si="198"/>
        <v/>
      </c>
      <c r="H2558" t="str">
        <f t="shared" si="199"/>
        <v/>
      </c>
    </row>
    <row r="2559" spans="1:8">
      <c r="A2559" t="s">
        <v>76</v>
      </c>
      <c r="B2559" t="s">
        <v>788</v>
      </c>
      <c r="C2559" t="s">
        <v>1160</v>
      </c>
      <c r="D2559" t="str">
        <f t="shared" si="195"/>
        <v>x</v>
      </c>
      <c r="E2559" t="str">
        <f t="shared" si="196"/>
        <v>New</v>
      </c>
      <c r="F2559" t="str">
        <f t="shared" si="197"/>
        <v>Complete</v>
      </c>
      <c r="G2559" t="str">
        <f t="shared" si="198"/>
        <v>KT205 Large Train Engine with Tender Black</v>
      </c>
      <c r="H2559" t="str">
        <f t="shared" si="199"/>
        <v>(EUR 249.93)</v>
      </c>
    </row>
    <row r="2560" spans="1:8">
      <c r="A2560" t="s">
        <v>87</v>
      </c>
      <c r="B2560" t="s">
        <v>1159</v>
      </c>
      <c r="C2560" t="s">
        <v>1796</v>
      </c>
      <c r="D2560" t="str">
        <f t="shared" si="195"/>
        <v/>
      </c>
      <c r="E2560" t="str">
        <f t="shared" si="196"/>
        <v/>
      </c>
      <c r="F2560" t="str">
        <f t="shared" si="197"/>
        <v/>
      </c>
      <c r="G2560" t="str">
        <f t="shared" si="198"/>
        <v/>
      </c>
      <c r="H2560" t="str">
        <f t="shared" si="199"/>
        <v/>
      </c>
    </row>
    <row r="2561" spans="1:8">
      <c r="B2561" t="s">
        <v>789</v>
      </c>
      <c r="C2561" t="s">
        <v>2034</v>
      </c>
      <c r="D2561" t="str">
        <f t="shared" si="195"/>
        <v/>
      </c>
      <c r="E2561" t="str">
        <f t="shared" si="196"/>
        <v/>
      </c>
      <c r="F2561" t="str">
        <f t="shared" si="197"/>
        <v/>
      </c>
      <c r="G2561" t="str">
        <f t="shared" si="198"/>
        <v/>
      </c>
      <c r="H2561" t="str">
        <f t="shared" si="199"/>
        <v/>
      </c>
    </row>
    <row r="2562" spans="1:8">
      <c r="B2562" t="s">
        <v>201</v>
      </c>
      <c r="C2562" t="s">
        <v>1162</v>
      </c>
      <c r="D2562" t="str">
        <f t="shared" si="195"/>
        <v/>
      </c>
      <c r="E2562" t="str">
        <f t="shared" si="196"/>
        <v/>
      </c>
      <c r="F2562" t="str">
        <f t="shared" si="197"/>
        <v/>
      </c>
      <c r="G2562" t="str">
        <f t="shared" si="198"/>
        <v/>
      </c>
      <c r="H2562" t="str">
        <f t="shared" si="199"/>
        <v/>
      </c>
    </row>
    <row r="2563" spans="1:8">
      <c r="D2563" t="str">
        <f t="shared" ref="D2563:D2626" si="200">IF(AND(A2563&lt;&gt;"",A2564&lt;&gt;"",A2565=""),"x","")</f>
        <v/>
      </c>
      <c r="E2563" t="str">
        <f t="shared" ref="E2563:E2626" si="201">IF($D2563="x",A2563,"")</f>
        <v/>
      </c>
      <c r="F2563" t="str">
        <f t="shared" ref="F2563:F2626" si="202">IF($D2563="x",A2564,"")</f>
        <v/>
      </c>
      <c r="G2563" t="str">
        <f t="shared" ref="G2563:G2626" si="203">IF($D2563="x",B2563,"")</f>
        <v/>
      </c>
      <c r="H2563" t="str">
        <f t="shared" ref="H2563:H2626" si="204">IF($D2563="x",C2566,"")</f>
        <v/>
      </c>
    </row>
    <row r="2564" spans="1:8">
      <c r="D2564" t="str">
        <f t="shared" si="200"/>
        <v/>
      </c>
      <c r="E2564" t="str">
        <f t="shared" si="201"/>
        <v/>
      </c>
      <c r="F2564" t="str">
        <f t="shared" si="202"/>
        <v/>
      </c>
      <c r="G2564" t="str">
        <f t="shared" si="203"/>
        <v/>
      </c>
      <c r="H2564" t="str">
        <f t="shared" si="204"/>
        <v/>
      </c>
    </row>
    <row r="2565" spans="1:8">
      <c r="D2565" t="str">
        <f t="shared" si="200"/>
        <v/>
      </c>
      <c r="E2565" t="str">
        <f t="shared" si="201"/>
        <v/>
      </c>
      <c r="F2565" t="str">
        <f t="shared" si="202"/>
        <v/>
      </c>
      <c r="G2565" t="str">
        <f t="shared" si="203"/>
        <v/>
      </c>
      <c r="H2565" t="str">
        <f t="shared" si="204"/>
        <v/>
      </c>
    </row>
    <row r="2566" spans="1:8">
      <c r="C2566" t="s">
        <v>86</v>
      </c>
      <c r="D2566" t="str">
        <f t="shared" si="200"/>
        <v/>
      </c>
      <c r="E2566" t="str">
        <f t="shared" si="201"/>
        <v/>
      </c>
      <c r="F2566" t="str">
        <f t="shared" si="202"/>
        <v/>
      </c>
      <c r="G2566" t="str">
        <f t="shared" si="203"/>
        <v/>
      </c>
      <c r="H2566" t="str">
        <f t="shared" si="204"/>
        <v/>
      </c>
    </row>
    <row r="2567" spans="1:8">
      <c r="A2567" t="s">
        <v>76</v>
      </c>
      <c r="B2567" t="s">
        <v>131</v>
      </c>
      <c r="C2567" t="s">
        <v>1164</v>
      </c>
      <c r="D2567" t="str">
        <f t="shared" si="200"/>
        <v>x</v>
      </c>
      <c r="E2567" t="str">
        <f t="shared" si="201"/>
        <v>New</v>
      </c>
      <c r="F2567" t="str">
        <f t="shared" si="202"/>
        <v>Sealed</v>
      </c>
      <c r="G2567" t="str">
        <f t="shared" si="203"/>
        <v>910033 Old Train Engine Shed</v>
      </c>
      <c r="H2567" t="str">
        <f t="shared" si="204"/>
        <v>(CA $400.00)</v>
      </c>
    </row>
    <row r="2568" spans="1:8">
      <c r="A2568" t="s">
        <v>77</v>
      </c>
      <c r="B2568" t="s">
        <v>1163</v>
      </c>
      <c r="C2568" t="s">
        <v>1796</v>
      </c>
      <c r="D2568" t="str">
        <f t="shared" si="200"/>
        <v/>
      </c>
      <c r="E2568" t="str">
        <f t="shared" si="201"/>
        <v/>
      </c>
      <c r="F2568" t="str">
        <f t="shared" si="202"/>
        <v/>
      </c>
      <c r="G2568" t="str">
        <f t="shared" si="203"/>
        <v/>
      </c>
      <c r="H2568" t="str">
        <f t="shared" si="204"/>
        <v/>
      </c>
    </row>
    <row r="2569" spans="1:8">
      <c r="B2569" t="s">
        <v>133</v>
      </c>
      <c r="C2569" t="s">
        <v>2035</v>
      </c>
      <c r="D2569" t="str">
        <f t="shared" si="200"/>
        <v/>
      </c>
      <c r="E2569" t="str">
        <f t="shared" si="201"/>
        <v/>
      </c>
      <c r="F2569" t="str">
        <f t="shared" si="202"/>
        <v/>
      </c>
      <c r="G2569" t="str">
        <f t="shared" si="203"/>
        <v/>
      </c>
      <c r="H2569" t="str">
        <f t="shared" si="204"/>
        <v/>
      </c>
    </row>
    <row r="2570" spans="1:8">
      <c r="B2570" t="s">
        <v>390</v>
      </c>
      <c r="C2570" t="s">
        <v>1166</v>
      </c>
      <c r="D2570" t="str">
        <f t="shared" si="200"/>
        <v/>
      </c>
      <c r="E2570" t="str">
        <f t="shared" si="201"/>
        <v/>
      </c>
      <c r="F2570" t="str">
        <f t="shared" si="202"/>
        <v/>
      </c>
      <c r="G2570" t="str">
        <f t="shared" si="203"/>
        <v/>
      </c>
      <c r="H2570" t="str">
        <f t="shared" si="204"/>
        <v/>
      </c>
    </row>
    <row r="2571" spans="1:8">
      <c r="D2571" t="str">
        <f t="shared" si="200"/>
        <v/>
      </c>
      <c r="E2571" t="str">
        <f t="shared" si="201"/>
        <v/>
      </c>
      <c r="F2571" t="str">
        <f t="shared" si="202"/>
        <v/>
      </c>
      <c r="G2571" t="str">
        <f t="shared" si="203"/>
        <v/>
      </c>
      <c r="H2571" t="str">
        <f t="shared" si="204"/>
        <v/>
      </c>
    </row>
    <row r="2572" spans="1:8">
      <c r="D2572" t="str">
        <f t="shared" si="200"/>
        <v/>
      </c>
      <c r="E2572" t="str">
        <f t="shared" si="201"/>
        <v/>
      </c>
      <c r="F2572" t="str">
        <f t="shared" si="202"/>
        <v/>
      </c>
      <c r="G2572" t="str">
        <f t="shared" si="203"/>
        <v/>
      </c>
      <c r="H2572" t="str">
        <f t="shared" si="204"/>
        <v/>
      </c>
    </row>
    <row r="2573" spans="1:8">
      <c r="D2573" t="str">
        <f t="shared" si="200"/>
        <v/>
      </c>
      <c r="E2573" t="str">
        <f t="shared" si="201"/>
        <v/>
      </c>
      <c r="F2573" t="str">
        <f t="shared" si="202"/>
        <v/>
      </c>
      <c r="G2573" t="str">
        <f t="shared" si="203"/>
        <v/>
      </c>
      <c r="H2573" t="str">
        <f t="shared" si="204"/>
        <v/>
      </c>
    </row>
    <row r="2574" spans="1:8">
      <c r="C2574" t="s">
        <v>86</v>
      </c>
      <c r="D2574" t="str">
        <f t="shared" si="200"/>
        <v/>
      </c>
      <c r="E2574" t="str">
        <f t="shared" si="201"/>
        <v/>
      </c>
      <c r="F2574" t="str">
        <f t="shared" si="202"/>
        <v/>
      </c>
      <c r="G2574" t="str">
        <f t="shared" si="203"/>
        <v/>
      </c>
      <c r="H2574" t="str">
        <f t="shared" si="204"/>
        <v/>
      </c>
    </row>
    <row r="2575" spans="1:8">
      <c r="A2575" t="s">
        <v>76</v>
      </c>
      <c r="B2575" t="s">
        <v>131</v>
      </c>
      <c r="C2575" t="s">
        <v>1168</v>
      </c>
      <c r="D2575" t="str">
        <f t="shared" si="200"/>
        <v>x</v>
      </c>
      <c r="E2575" t="str">
        <f t="shared" si="201"/>
        <v>New</v>
      </c>
      <c r="F2575" t="str">
        <f t="shared" si="202"/>
        <v>Sealed</v>
      </c>
      <c r="G2575" t="str">
        <f t="shared" si="203"/>
        <v>910033 Old Train Engine Shed</v>
      </c>
      <c r="H2575" t="str">
        <f t="shared" si="204"/>
        <v>(CA $400.00)</v>
      </c>
    </row>
    <row r="2576" spans="1:8">
      <c r="A2576" t="s">
        <v>77</v>
      </c>
      <c r="B2576" t="s">
        <v>133</v>
      </c>
      <c r="C2576" t="s">
        <v>1796</v>
      </c>
      <c r="D2576" t="str">
        <f t="shared" si="200"/>
        <v/>
      </c>
      <c r="E2576" t="str">
        <f t="shared" si="201"/>
        <v/>
      </c>
      <c r="F2576" t="str">
        <f t="shared" si="202"/>
        <v/>
      </c>
      <c r="G2576" t="str">
        <f t="shared" si="203"/>
        <v/>
      </c>
      <c r="H2576" t="str">
        <f t="shared" si="204"/>
        <v/>
      </c>
    </row>
    <row r="2577" spans="1:8">
      <c r="B2577" t="s">
        <v>1167</v>
      </c>
      <c r="C2577" t="s">
        <v>2035</v>
      </c>
      <c r="D2577" t="str">
        <f t="shared" si="200"/>
        <v/>
      </c>
      <c r="E2577" t="str">
        <f t="shared" si="201"/>
        <v/>
      </c>
      <c r="F2577" t="str">
        <f t="shared" si="202"/>
        <v/>
      </c>
      <c r="G2577" t="str">
        <f t="shared" si="203"/>
        <v/>
      </c>
      <c r="H2577" t="str">
        <f t="shared" si="204"/>
        <v/>
      </c>
    </row>
    <row r="2578" spans="1:8">
      <c r="C2578" t="s">
        <v>1166</v>
      </c>
      <c r="D2578" t="str">
        <f t="shared" si="200"/>
        <v/>
      </c>
      <c r="E2578" t="str">
        <f t="shared" si="201"/>
        <v/>
      </c>
      <c r="F2578" t="str">
        <f t="shared" si="202"/>
        <v/>
      </c>
      <c r="G2578" t="str">
        <f t="shared" si="203"/>
        <v/>
      </c>
      <c r="H2578" t="str">
        <f t="shared" si="204"/>
        <v/>
      </c>
    </row>
    <row r="2579" spans="1:8">
      <c r="D2579" t="str">
        <f t="shared" si="200"/>
        <v/>
      </c>
      <c r="E2579" t="str">
        <f t="shared" si="201"/>
        <v/>
      </c>
      <c r="F2579" t="str">
        <f t="shared" si="202"/>
        <v/>
      </c>
      <c r="G2579" t="str">
        <f t="shared" si="203"/>
        <v/>
      </c>
      <c r="H2579" t="str">
        <f t="shared" si="204"/>
        <v/>
      </c>
    </row>
    <row r="2580" spans="1:8">
      <c r="D2580" t="str">
        <f t="shared" si="200"/>
        <v/>
      </c>
      <c r="E2580" t="str">
        <f t="shared" si="201"/>
        <v/>
      </c>
      <c r="F2580" t="str">
        <f t="shared" si="202"/>
        <v/>
      </c>
      <c r="G2580" t="str">
        <f t="shared" si="203"/>
        <v/>
      </c>
      <c r="H2580" t="str">
        <f t="shared" si="204"/>
        <v/>
      </c>
    </row>
    <row r="2581" spans="1:8">
      <c r="D2581" t="str">
        <f t="shared" si="200"/>
        <v/>
      </c>
      <c r="E2581" t="str">
        <f t="shared" si="201"/>
        <v/>
      </c>
      <c r="F2581" t="str">
        <f t="shared" si="202"/>
        <v/>
      </c>
      <c r="G2581" t="str">
        <f t="shared" si="203"/>
        <v/>
      </c>
      <c r="H2581" t="str">
        <f t="shared" si="204"/>
        <v/>
      </c>
    </row>
    <row r="2582" spans="1:8">
      <c r="C2582" t="s">
        <v>86</v>
      </c>
      <c r="D2582" t="str">
        <f t="shared" si="200"/>
        <v/>
      </c>
      <c r="E2582" t="str">
        <f t="shared" si="201"/>
        <v/>
      </c>
      <c r="F2582" t="str">
        <f t="shared" si="202"/>
        <v/>
      </c>
      <c r="G2582" t="str">
        <f t="shared" si="203"/>
        <v/>
      </c>
      <c r="H2582" t="str">
        <f t="shared" si="204"/>
        <v/>
      </c>
    </row>
    <row r="2583" spans="1:8">
      <c r="A2583" t="s">
        <v>76</v>
      </c>
      <c r="B2583" t="s">
        <v>131</v>
      </c>
      <c r="C2583" t="s">
        <v>1170</v>
      </c>
      <c r="D2583" t="str">
        <f t="shared" si="200"/>
        <v>x</v>
      </c>
      <c r="E2583" t="str">
        <f t="shared" si="201"/>
        <v>New</v>
      </c>
      <c r="F2583" t="str">
        <f t="shared" si="202"/>
        <v>Sealed</v>
      </c>
      <c r="G2583" t="str">
        <f t="shared" si="203"/>
        <v>910033 Old Train Engine Shed</v>
      </c>
      <c r="H2583" t="str">
        <f t="shared" si="204"/>
        <v>(CA $400.00)</v>
      </c>
    </row>
    <row r="2584" spans="1:8">
      <c r="A2584" t="s">
        <v>77</v>
      </c>
      <c r="B2584" t="s">
        <v>1169</v>
      </c>
      <c r="C2584" t="s">
        <v>1796</v>
      </c>
      <c r="D2584" t="str">
        <f t="shared" si="200"/>
        <v/>
      </c>
      <c r="E2584" t="str">
        <f t="shared" si="201"/>
        <v/>
      </c>
      <c r="F2584" t="str">
        <f t="shared" si="202"/>
        <v/>
      </c>
      <c r="G2584" t="str">
        <f t="shared" si="203"/>
        <v/>
      </c>
      <c r="H2584" t="str">
        <f t="shared" si="204"/>
        <v/>
      </c>
    </row>
    <row r="2585" spans="1:8">
      <c r="B2585" t="s">
        <v>133</v>
      </c>
      <c r="C2585" t="s">
        <v>2035</v>
      </c>
      <c r="D2585" t="str">
        <f t="shared" si="200"/>
        <v/>
      </c>
      <c r="E2585" t="str">
        <f t="shared" si="201"/>
        <v/>
      </c>
      <c r="F2585" t="str">
        <f t="shared" si="202"/>
        <v/>
      </c>
      <c r="G2585" t="str">
        <f t="shared" si="203"/>
        <v/>
      </c>
      <c r="H2585" t="str">
        <f t="shared" si="204"/>
        <v/>
      </c>
    </row>
    <row r="2586" spans="1:8">
      <c r="B2586" t="s">
        <v>390</v>
      </c>
      <c r="C2586" t="s">
        <v>1166</v>
      </c>
      <c r="D2586" t="str">
        <f t="shared" si="200"/>
        <v/>
      </c>
      <c r="E2586" t="str">
        <f t="shared" si="201"/>
        <v/>
      </c>
      <c r="F2586" t="str">
        <f t="shared" si="202"/>
        <v/>
      </c>
      <c r="G2586" t="str">
        <f t="shared" si="203"/>
        <v/>
      </c>
      <c r="H2586" t="str">
        <f t="shared" si="204"/>
        <v/>
      </c>
    </row>
    <row r="2587" spans="1:8">
      <c r="D2587" t="str">
        <f t="shared" si="200"/>
        <v/>
      </c>
      <c r="E2587" t="str">
        <f t="shared" si="201"/>
        <v/>
      </c>
      <c r="F2587" t="str">
        <f t="shared" si="202"/>
        <v/>
      </c>
      <c r="G2587" t="str">
        <f t="shared" si="203"/>
        <v/>
      </c>
      <c r="H2587" t="str">
        <f t="shared" si="204"/>
        <v/>
      </c>
    </row>
    <row r="2588" spans="1:8">
      <c r="D2588" t="str">
        <f t="shared" si="200"/>
        <v/>
      </c>
      <c r="E2588" t="str">
        <f t="shared" si="201"/>
        <v/>
      </c>
      <c r="F2588" t="str">
        <f t="shared" si="202"/>
        <v/>
      </c>
      <c r="G2588" t="str">
        <f t="shared" si="203"/>
        <v/>
      </c>
      <c r="H2588" t="str">
        <f t="shared" si="204"/>
        <v/>
      </c>
    </row>
    <row r="2589" spans="1:8">
      <c r="D2589" t="str">
        <f t="shared" si="200"/>
        <v/>
      </c>
      <c r="E2589" t="str">
        <f t="shared" si="201"/>
        <v/>
      </c>
      <c r="F2589" t="str">
        <f t="shared" si="202"/>
        <v/>
      </c>
      <c r="G2589" t="str">
        <f t="shared" si="203"/>
        <v/>
      </c>
      <c r="H2589" t="str">
        <f t="shared" si="204"/>
        <v/>
      </c>
    </row>
    <row r="2590" spans="1:8">
      <c r="C2590" t="s">
        <v>86</v>
      </c>
      <c r="D2590" t="str">
        <f t="shared" si="200"/>
        <v/>
      </c>
      <c r="E2590" t="str">
        <f t="shared" si="201"/>
        <v/>
      </c>
      <c r="F2590" t="str">
        <f t="shared" si="202"/>
        <v/>
      </c>
      <c r="G2590" t="str">
        <f t="shared" si="203"/>
        <v/>
      </c>
      <c r="H2590" t="str">
        <f t="shared" si="204"/>
        <v/>
      </c>
    </row>
    <row r="2591" spans="1:8">
      <c r="A2591" t="s">
        <v>76</v>
      </c>
      <c r="B2591" t="s">
        <v>131</v>
      </c>
      <c r="C2591" t="s">
        <v>1171</v>
      </c>
      <c r="D2591" t="str">
        <f t="shared" si="200"/>
        <v>x</v>
      </c>
      <c r="E2591" t="str">
        <f t="shared" si="201"/>
        <v>New</v>
      </c>
      <c r="F2591" t="str">
        <f t="shared" si="202"/>
        <v>Sealed</v>
      </c>
      <c r="G2591" t="str">
        <f t="shared" si="203"/>
        <v>910033 Old Train Engine Shed</v>
      </c>
      <c r="H2591" t="str">
        <f t="shared" si="204"/>
        <v>(EUR 249.90)</v>
      </c>
    </row>
    <row r="2592" spans="1:8">
      <c r="A2592" t="s">
        <v>77</v>
      </c>
      <c r="B2592" t="s">
        <v>133</v>
      </c>
      <c r="C2592" t="s">
        <v>1796</v>
      </c>
      <c r="D2592" t="str">
        <f t="shared" si="200"/>
        <v/>
      </c>
      <c r="E2592" t="str">
        <f t="shared" si="201"/>
        <v/>
      </c>
      <c r="F2592" t="str">
        <f t="shared" si="202"/>
        <v/>
      </c>
      <c r="G2592" t="str">
        <f t="shared" si="203"/>
        <v/>
      </c>
      <c r="H2592" t="str">
        <f t="shared" si="204"/>
        <v/>
      </c>
    </row>
    <row r="2593" spans="1:8">
      <c r="B2593" t="s">
        <v>291</v>
      </c>
      <c r="C2593" t="s">
        <v>2036</v>
      </c>
      <c r="D2593" t="str">
        <f t="shared" si="200"/>
        <v/>
      </c>
      <c r="E2593" t="str">
        <f t="shared" si="201"/>
        <v/>
      </c>
      <c r="F2593" t="str">
        <f t="shared" si="202"/>
        <v/>
      </c>
      <c r="G2593" t="str">
        <f t="shared" si="203"/>
        <v/>
      </c>
      <c r="H2593" t="str">
        <f t="shared" si="204"/>
        <v/>
      </c>
    </row>
    <row r="2594" spans="1:8">
      <c r="C2594" t="s">
        <v>1173</v>
      </c>
      <c r="D2594" t="str">
        <f t="shared" si="200"/>
        <v/>
      </c>
      <c r="E2594" t="str">
        <f t="shared" si="201"/>
        <v/>
      </c>
      <c r="F2594" t="str">
        <f t="shared" si="202"/>
        <v/>
      </c>
      <c r="G2594" t="str">
        <f t="shared" si="203"/>
        <v/>
      </c>
      <c r="H2594" t="str">
        <f t="shared" si="204"/>
        <v/>
      </c>
    </row>
    <row r="2595" spans="1:8">
      <c r="D2595" t="str">
        <f t="shared" si="200"/>
        <v/>
      </c>
      <c r="E2595" t="str">
        <f t="shared" si="201"/>
        <v/>
      </c>
      <c r="F2595" t="str">
        <f t="shared" si="202"/>
        <v/>
      </c>
      <c r="G2595" t="str">
        <f t="shared" si="203"/>
        <v/>
      </c>
      <c r="H2595" t="str">
        <f t="shared" si="204"/>
        <v/>
      </c>
    </row>
    <row r="2596" spans="1:8">
      <c r="D2596" t="str">
        <f t="shared" si="200"/>
        <v/>
      </c>
      <c r="E2596" t="str">
        <f t="shared" si="201"/>
        <v/>
      </c>
      <c r="F2596" t="str">
        <f t="shared" si="202"/>
        <v/>
      </c>
      <c r="G2596" t="str">
        <f t="shared" si="203"/>
        <v/>
      </c>
      <c r="H2596" t="str">
        <f t="shared" si="204"/>
        <v/>
      </c>
    </row>
    <row r="2597" spans="1:8">
      <c r="D2597" t="str">
        <f t="shared" si="200"/>
        <v/>
      </c>
      <c r="E2597" t="str">
        <f t="shared" si="201"/>
        <v/>
      </c>
      <c r="F2597" t="str">
        <f t="shared" si="202"/>
        <v/>
      </c>
      <c r="G2597" t="str">
        <f t="shared" si="203"/>
        <v/>
      </c>
      <c r="H2597" t="str">
        <f t="shared" si="204"/>
        <v/>
      </c>
    </row>
    <row r="2598" spans="1:8">
      <c r="C2598" t="s">
        <v>86</v>
      </c>
      <c r="D2598" t="str">
        <f t="shared" si="200"/>
        <v/>
      </c>
      <c r="E2598" t="str">
        <f t="shared" si="201"/>
        <v/>
      </c>
      <c r="F2598" t="str">
        <f t="shared" si="202"/>
        <v/>
      </c>
      <c r="G2598" t="str">
        <f t="shared" si="203"/>
        <v/>
      </c>
      <c r="H2598" t="str">
        <f t="shared" si="204"/>
        <v/>
      </c>
    </row>
    <row r="2599" spans="1:8">
      <c r="A2599" t="s">
        <v>76</v>
      </c>
      <c r="B2599" t="s">
        <v>131</v>
      </c>
      <c r="C2599" t="s">
        <v>1175</v>
      </c>
      <c r="D2599" t="str">
        <f t="shared" si="200"/>
        <v>x</v>
      </c>
      <c r="E2599" t="str">
        <f t="shared" si="201"/>
        <v>New</v>
      </c>
      <c r="F2599" t="str">
        <f t="shared" si="202"/>
        <v>Sealed</v>
      </c>
      <c r="G2599" t="str">
        <f t="shared" si="203"/>
        <v>910033 Old Train Engine Shed</v>
      </c>
      <c r="H2599" t="str">
        <f t="shared" si="204"/>
        <v>(US $290.00)</v>
      </c>
    </row>
    <row r="2600" spans="1:8">
      <c r="A2600" t="s">
        <v>77</v>
      </c>
      <c r="B2600" t="s">
        <v>1174</v>
      </c>
      <c r="C2600" t="s">
        <v>1796</v>
      </c>
      <c r="D2600" t="str">
        <f t="shared" si="200"/>
        <v/>
      </c>
      <c r="E2600" t="str">
        <f t="shared" si="201"/>
        <v/>
      </c>
      <c r="F2600" t="str">
        <f t="shared" si="202"/>
        <v/>
      </c>
      <c r="G2600" t="str">
        <f t="shared" si="203"/>
        <v/>
      </c>
      <c r="H2600" t="str">
        <f t="shared" si="204"/>
        <v/>
      </c>
    </row>
    <row r="2601" spans="1:8">
      <c r="B2601" t="s">
        <v>133</v>
      </c>
      <c r="C2601" t="s">
        <v>2037</v>
      </c>
      <c r="D2601" t="str">
        <f t="shared" si="200"/>
        <v/>
      </c>
      <c r="E2601" t="str">
        <f t="shared" si="201"/>
        <v/>
      </c>
      <c r="F2601" t="str">
        <f t="shared" si="202"/>
        <v/>
      </c>
      <c r="G2601" t="str">
        <f t="shared" si="203"/>
        <v/>
      </c>
      <c r="H2601" t="str">
        <f t="shared" si="204"/>
        <v/>
      </c>
    </row>
    <row r="2602" spans="1:8">
      <c r="B2602" t="s">
        <v>246</v>
      </c>
      <c r="C2602" t="s">
        <v>1177</v>
      </c>
      <c r="D2602" t="str">
        <f t="shared" si="200"/>
        <v/>
      </c>
      <c r="E2602" t="str">
        <f t="shared" si="201"/>
        <v/>
      </c>
      <c r="F2602" t="str">
        <f t="shared" si="202"/>
        <v/>
      </c>
      <c r="G2602" t="str">
        <f t="shared" si="203"/>
        <v/>
      </c>
      <c r="H2602" t="str">
        <f t="shared" si="204"/>
        <v/>
      </c>
    </row>
    <row r="2603" spans="1:8">
      <c r="D2603" t="str">
        <f t="shared" si="200"/>
        <v/>
      </c>
      <c r="E2603" t="str">
        <f t="shared" si="201"/>
        <v/>
      </c>
      <c r="F2603" t="str">
        <f t="shared" si="202"/>
        <v/>
      </c>
      <c r="G2603" t="str">
        <f t="shared" si="203"/>
        <v/>
      </c>
      <c r="H2603" t="str">
        <f t="shared" si="204"/>
        <v/>
      </c>
    </row>
    <row r="2604" spans="1:8">
      <c r="D2604" t="str">
        <f t="shared" si="200"/>
        <v/>
      </c>
      <c r="E2604" t="str">
        <f t="shared" si="201"/>
        <v/>
      </c>
      <c r="F2604" t="str">
        <f t="shared" si="202"/>
        <v/>
      </c>
      <c r="G2604" t="str">
        <f t="shared" si="203"/>
        <v/>
      </c>
      <c r="H2604" t="str">
        <f t="shared" si="204"/>
        <v/>
      </c>
    </row>
    <row r="2605" spans="1:8">
      <c r="D2605" t="str">
        <f t="shared" si="200"/>
        <v/>
      </c>
      <c r="E2605" t="str">
        <f t="shared" si="201"/>
        <v/>
      </c>
      <c r="F2605" t="str">
        <f t="shared" si="202"/>
        <v/>
      </c>
      <c r="G2605" t="str">
        <f t="shared" si="203"/>
        <v/>
      </c>
      <c r="H2605" t="str">
        <f t="shared" si="204"/>
        <v/>
      </c>
    </row>
    <row r="2606" spans="1:8">
      <c r="C2606" t="s">
        <v>86</v>
      </c>
      <c r="D2606" t="str">
        <f t="shared" si="200"/>
        <v/>
      </c>
      <c r="E2606" t="str">
        <f t="shared" si="201"/>
        <v/>
      </c>
      <c r="F2606" t="str">
        <f t="shared" si="202"/>
        <v/>
      </c>
      <c r="G2606" t="str">
        <f t="shared" si="203"/>
        <v/>
      </c>
      <c r="H2606" t="str">
        <f t="shared" si="204"/>
        <v/>
      </c>
    </row>
    <row r="2607" spans="1:8">
      <c r="A2607" t="s">
        <v>76</v>
      </c>
      <c r="B2607" t="s">
        <v>131</v>
      </c>
      <c r="C2607" t="s">
        <v>1179</v>
      </c>
      <c r="D2607" t="str">
        <f t="shared" si="200"/>
        <v>x</v>
      </c>
      <c r="E2607" t="str">
        <f t="shared" si="201"/>
        <v>New</v>
      </c>
      <c r="F2607" t="str">
        <f t="shared" si="202"/>
        <v>Sealed</v>
      </c>
      <c r="G2607" t="str">
        <f t="shared" si="203"/>
        <v>910033 Old Train Engine Shed</v>
      </c>
      <c r="H2607" t="str">
        <f t="shared" si="204"/>
        <v>(EUR 248.00)</v>
      </c>
    </row>
    <row r="2608" spans="1:8">
      <c r="A2608" t="s">
        <v>77</v>
      </c>
      <c r="B2608" t="s">
        <v>1178</v>
      </c>
      <c r="C2608" t="s">
        <v>1796</v>
      </c>
      <c r="D2608" t="str">
        <f t="shared" si="200"/>
        <v/>
      </c>
      <c r="E2608" t="str">
        <f t="shared" si="201"/>
        <v/>
      </c>
      <c r="F2608" t="str">
        <f t="shared" si="202"/>
        <v/>
      </c>
      <c r="G2608" t="str">
        <f t="shared" si="203"/>
        <v/>
      </c>
      <c r="H2608" t="str">
        <f t="shared" si="204"/>
        <v/>
      </c>
    </row>
    <row r="2609" spans="1:8">
      <c r="B2609" t="s">
        <v>133</v>
      </c>
      <c r="C2609" t="s">
        <v>2038</v>
      </c>
      <c r="D2609" t="str">
        <f t="shared" si="200"/>
        <v/>
      </c>
      <c r="E2609" t="str">
        <f t="shared" si="201"/>
        <v/>
      </c>
      <c r="F2609" t="str">
        <f t="shared" si="202"/>
        <v/>
      </c>
      <c r="G2609" t="str">
        <f t="shared" si="203"/>
        <v/>
      </c>
      <c r="H2609" t="str">
        <f t="shared" si="204"/>
        <v/>
      </c>
    </row>
    <row r="2610" spans="1:8">
      <c r="B2610" t="s">
        <v>320</v>
      </c>
      <c r="C2610" t="s">
        <v>1181</v>
      </c>
      <c r="D2610" t="str">
        <f t="shared" si="200"/>
        <v/>
      </c>
      <c r="E2610" t="str">
        <f t="shared" si="201"/>
        <v/>
      </c>
      <c r="F2610" t="str">
        <f t="shared" si="202"/>
        <v/>
      </c>
      <c r="G2610" t="str">
        <f t="shared" si="203"/>
        <v/>
      </c>
      <c r="H2610" t="str">
        <f t="shared" si="204"/>
        <v/>
      </c>
    </row>
    <row r="2611" spans="1:8">
      <c r="D2611" t="str">
        <f t="shared" si="200"/>
        <v/>
      </c>
      <c r="E2611" t="str">
        <f t="shared" si="201"/>
        <v/>
      </c>
      <c r="F2611" t="str">
        <f t="shared" si="202"/>
        <v/>
      </c>
      <c r="G2611" t="str">
        <f t="shared" si="203"/>
        <v/>
      </c>
      <c r="H2611" t="str">
        <f t="shared" si="204"/>
        <v/>
      </c>
    </row>
    <row r="2612" spans="1:8">
      <c r="D2612" t="str">
        <f t="shared" si="200"/>
        <v/>
      </c>
      <c r="E2612" t="str">
        <f t="shared" si="201"/>
        <v/>
      </c>
      <c r="F2612" t="str">
        <f t="shared" si="202"/>
        <v/>
      </c>
      <c r="G2612" t="str">
        <f t="shared" si="203"/>
        <v/>
      </c>
      <c r="H2612" t="str">
        <f t="shared" si="204"/>
        <v/>
      </c>
    </row>
    <row r="2613" spans="1:8">
      <c r="D2613" t="str">
        <f t="shared" si="200"/>
        <v/>
      </c>
      <c r="E2613" t="str">
        <f t="shared" si="201"/>
        <v/>
      </c>
      <c r="F2613" t="str">
        <f t="shared" si="202"/>
        <v/>
      </c>
      <c r="G2613" t="str">
        <f t="shared" si="203"/>
        <v/>
      </c>
      <c r="H2613" t="str">
        <f t="shared" si="204"/>
        <v/>
      </c>
    </row>
    <row r="2614" spans="1:8">
      <c r="C2614" t="s">
        <v>86</v>
      </c>
      <c r="D2614" t="str">
        <f t="shared" si="200"/>
        <v/>
      </c>
      <c r="E2614" t="str">
        <f t="shared" si="201"/>
        <v/>
      </c>
      <c r="F2614" t="str">
        <f t="shared" si="202"/>
        <v/>
      </c>
      <c r="G2614" t="str">
        <f t="shared" si="203"/>
        <v/>
      </c>
      <c r="H2614" t="str">
        <f t="shared" si="204"/>
        <v/>
      </c>
    </row>
    <row r="2615" spans="1:8">
      <c r="A2615" t="s">
        <v>76</v>
      </c>
      <c r="B2615" t="s">
        <v>131</v>
      </c>
      <c r="C2615" t="s">
        <v>1182</v>
      </c>
      <c r="D2615" t="str">
        <f t="shared" si="200"/>
        <v>x</v>
      </c>
      <c r="E2615" t="str">
        <f t="shared" si="201"/>
        <v>New</v>
      </c>
      <c r="F2615" t="str">
        <f t="shared" si="202"/>
        <v>Sealed</v>
      </c>
      <c r="G2615" t="str">
        <f t="shared" si="203"/>
        <v>910033 Old Train Engine Shed</v>
      </c>
      <c r="H2615" t="str">
        <f t="shared" si="204"/>
        <v>(EUR 248.00)</v>
      </c>
    </row>
    <row r="2616" spans="1:8">
      <c r="A2616" t="s">
        <v>77</v>
      </c>
      <c r="B2616" t="s">
        <v>133</v>
      </c>
      <c r="C2616" t="s">
        <v>1796</v>
      </c>
      <c r="D2616" t="str">
        <f t="shared" si="200"/>
        <v/>
      </c>
      <c r="E2616" t="str">
        <f t="shared" si="201"/>
        <v/>
      </c>
      <c r="F2616" t="str">
        <f t="shared" si="202"/>
        <v/>
      </c>
      <c r="G2616" t="str">
        <f t="shared" si="203"/>
        <v/>
      </c>
      <c r="H2616" t="str">
        <f t="shared" si="204"/>
        <v/>
      </c>
    </row>
    <row r="2617" spans="1:8">
      <c r="B2617" t="s">
        <v>91</v>
      </c>
      <c r="C2617" t="s">
        <v>2038</v>
      </c>
      <c r="D2617" t="str">
        <f t="shared" si="200"/>
        <v/>
      </c>
      <c r="E2617" t="str">
        <f t="shared" si="201"/>
        <v/>
      </c>
      <c r="F2617" t="str">
        <f t="shared" si="202"/>
        <v/>
      </c>
      <c r="G2617" t="str">
        <f t="shared" si="203"/>
        <v/>
      </c>
      <c r="H2617" t="str">
        <f t="shared" si="204"/>
        <v/>
      </c>
    </row>
    <row r="2618" spans="1:8">
      <c r="C2618" t="s">
        <v>1181</v>
      </c>
      <c r="D2618" t="str">
        <f t="shared" si="200"/>
        <v/>
      </c>
      <c r="E2618" t="str">
        <f t="shared" si="201"/>
        <v/>
      </c>
      <c r="F2618" t="str">
        <f t="shared" si="202"/>
        <v/>
      </c>
      <c r="G2618" t="str">
        <f t="shared" si="203"/>
        <v/>
      </c>
      <c r="H2618" t="str">
        <f t="shared" si="204"/>
        <v/>
      </c>
    </row>
    <row r="2619" spans="1:8">
      <c r="D2619" t="str">
        <f t="shared" si="200"/>
        <v/>
      </c>
      <c r="E2619" t="str">
        <f t="shared" si="201"/>
        <v/>
      </c>
      <c r="F2619" t="str">
        <f t="shared" si="202"/>
        <v/>
      </c>
      <c r="G2619" t="str">
        <f t="shared" si="203"/>
        <v/>
      </c>
      <c r="H2619" t="str">
        <f t="shared" si="204"/>
        <v/>
      </c>
    </row>
    <row r="2620" spans="1:8">
      <c r="D2620" t="str">
        <f t="shared" si="200"/>
        <v/>
      </c>
      <c r="E2620" t="str">
        <f t="shared" si="201"/>
        <v/>
      </c>
      <c r="F2620" t="str">
        <f t="shared" si="202"/>
        <v/>
      </c>
      <c r="G2620" t="str">
        <f t="shared" si="203"/>
        <v/>
      </c>
      <c r="H2620" t="str">
        <f t="shared" si="204"/>
        <v/>
      </c>
    </row>
    <row r="2621" spans="1:8">
      <c r="D2621" t="str">
        <f t="shared" si="200"/>
        <v/>
      </c>
      <c r="E2621" t="str">
        <f t="shared" si="201"/>
        <v/>
      </c>
      <c r="F2621" t="str">
        <f t="shared" si="202"/>
        <v/>
      </c>
      <c r="G2621" t="str">
        <f t="shared" si="203"/>
        <v/>
      </c>
      <c r="H2621" t="str">
        <f t="shared" si="204"/>
        <v/>
      </c>
    </row>
    <row r="2622" spans="1:8">
      <c r="C2622" t="s">
        <v>86</v>
      </c>
      <c r="D2622" t="str">
        <f t="shared" si="200"/>
        <v/>
      </c>
      <c r="E2622" t="str">
        <f t="shared" si="201"/>
        <v/>
      </c>
      <c r="F2622" t="str">
        <f t="shared" si="202"/>
        <v/>
      </c>
      <c r="G2622" t="str">
        <f t="shared" si="203"/>
        <v/>
      </c>
      <c r="H2622" t="str">
        <f t="shared" si="204"/>
        <v/>
      </c>
    </row>
    <row r="2623" spans="1:8">
      <c r="A2623" t="s">
        <v>76</v>
      </c>
      <c r="B2623" t="s">
        <v>131</v>
      </c>
      <c r="C2623" t="s">
        <v>1183</v>
      </c>
      <c r="D2623" t="str">
        <f t="shared" si="200"/>
        <v>x</v>
      </c>
      <c r="E2623" t="str">
        <f t="shared" si="201"/>
        <v>New</v>
      </c>
      <c r="F2623" t="str">
        <f t="shared" si="202"/>
        <v>Sealed</v>
      </c>
      <c r="G2623" t="str">
        <f t="shared" si="203"/>
        <v>910033 Old Train Engine Shed</v>
      </c>
      <c r="H2623" t="str">
        <f t="shared" si="204"/>
        <v>(EUR 247.95)</v>
      </c>
    </row>
    <row r="2624" spans="1:8">
      <c r="A2624" t="s">
        <v>77</v>
      </c>
      <c r="B2624" t="s">
        <v>133</v>
      </c>
      <c r="C2624" t="s">
        <v>1796</v>
      </c>
      <c r="D2624" t="str">
        <f t="shared" si="200"/>
        <v/>
      </c>
      <c r="E2624" t="str">
        <f t="shared" si="201"/>
        <v/>
      </c>
      <c r="F2624" t="str">
        <f t="shared" si="202"/>
        <v/>
      </c>
      <c r="G2624" t="str">
        <f t="shared" si="203"/>
        <v/>
      </c>
      <c r="H2624" t="str">
        <f t="shared" si="204"/>
        <v/>
      </c>
    </row>
    <row r="2625" spans="1:8">
      <c r="B2625" t="s">
        <v>804</v>
      </c>
      <c r="C2625" t="s">
        <v>2039</v>
      </c>
      <c r="D2625" t="str">
        <f t="shared" si="200"/>
        <v/>
      </c>
      <c r="E2625" t="str">
        <f t="shared" si="201"/>
        <v/>
      </c>
      <c r="F2625" t="str">
        <f t="shared" si="202"/>
        <v/>
      </c>
      <c r="G2625" t="str">
        <f t="shared" si="203"/>
        <v/>
      </c>
      <c r="H2625" t="str">
        <f t="shared" si="204"/>
        <v/>
      </c>
    </row>
    <row r="2626" spans="1:8">
      <c r="C2626" t="s">
        <v>1185</v>
      </c>
      <c r="D2626" t="str">
        <f t="shared" si="200"/>
        <v/>
      </c>
      <c r="E2626" t="str">
        <f t="shared" si="201"/>
        <v/>
      </c>
      <c r="F2626" t="str">
        <f t="shared" si="202"/>
        <v/>
      </c>
      <c r="G2626" t="str">
        <f t="shared" si="203"/>
        <v/>
      </c>
      <c r="H2626" t="str">
        <f t="shared" si="204"/>
        <v/>
      </c>
    </row>
    <row r="2627" spans="1:8">
      <c r="D2627" t="str">
        <f t="shared" ref="D2627:D2690" si="205">IF(AND(A2627&lt;&gt;"",A2628&lt;&gt;"",A2629=""),"x","")</f>
        <v/>
      </c>
      <c r="E2627" t="str">
        <f t="shared" ref="E2627:E2690" si="206">IF($D2627="x",A2627,"")</f>
        <v/>
      </c>
      <c r="F2627" t="str">
        <f t="shared" ref="F2627:F2690" si="207">IF($D2627="x",A2628,"")</f>
        <v/>
      </c>
      <c r="G2627" t="str">
        <f t="shared" ref="G2627:G2690" si="208">IF($D2627="x",B2627,"")</f>
        <v/>
      </c>
      <c r="H2627" t="str">
        <f t="shared" ref="H2627:H2690" si="209">IF($D2627="x",C2630,"")</f>
        <v/>
      </c>
    </row>
    <row r="2628" spans="1:8">
      <c r="D2628" t="str">
        <f t="shared" si="205"/>
        <v/>
      </c>
      <c r="E2628" t="str">
        <f t="shared" si="206"/>
        <v/>
      </c>
      <c r="F2628" t="str">
        <f t="shared" si="207"/>
        <v/>
      </c>
      <c r="G2628" t="str">
        <f t="shared" si="208"/>
        <v/>
      </c>
      <c r="H2628" t="str">
        <f t="shared" si="209"/>
        <v/>
      </c>
    </row>
    <row r="2629" spans="1:8">
      <c r="D2629" t="str">
        <f t="shared" si="205"/>
        <v/>
      </c>
      <c r="E2629" t="str">
        <f t="shared" si="206"/>
        <v/>
      </c>
      <c r="F2629" t="str">
        <f t="shared" si="207"/>
        <v/>
      </c>
      <c r="G2629" t="str">
        <f t="shared" si="208"/>
        <v/>
      </c>
      <c r="H2629" t="str">
        <f t="shared" si="209"/>
        <v/>
      </c>
    </row>
    <row r="2630" spans="1:8">
      <c r="C2630" t="s">
        <v>86</v>
      </c>
      <c r="D2630" t="str">
        <f t="shared" si="205"/>
        <v/>
      </c>
      <c r="E2630" t="str">
        <f t="shared" si="206"/>
        <v/>
      </c>
      <c r="F2630" t="str">
        <f t="shared" si="207"/>
        <v/>
      </c>
      <c r="G2630" t="str">
        <f t="shared" si="208"/>
        <v/>
      </c>
      <c r="H2630" t="str">
        <f t="shared" si="209"/>
        <v/>
      </c>
    </row>
    <row r="2631" spans="1:8">
      <c r="A2631" t="s">
        <v>117</v>
      </c>
      <c r="B2631" t="s">
        <v>152</v>
      </c>
      <c r="C2631" t="s">
        <v>1188</v>
      </c>
      <c r="D2631" t="str">
        <f t="shared" si="205"/>
        <v>x</v>
      </c>
      <c r="E2631" t="str">
        <f t="shared" si="206"/>
        <v>Used</v>
      </c>
      <c r="F2631" t="str">
        <f t="shared" si="207"/>
        <v>Complete</v>
      </c>
      <c r="G2631" t="str">
        <f t="shared" si="208"/>
        <v>10027 Train Engine Shed</v>
      </c>
      <c r="H2631" t="str">
        <f t="shared" si="209"/>
        <v>(US $285.00)</v>
      </c>
    </row>
    <row r="2632" spans="1:8">
      <c r="A2632" t="s">
        <v>87</v>
      </c>
      <c r="B2632" t="s">
        <v>1186</v>
      </c>
      <c r="C2632" t="s">
        <v>1796</v>
      </c>
      <c r="D2632" t="str">
        <f t="shared" si="205"/>
        <v/>
      </c>
      <c r="E2632" t="str">
        <f t="shared" si="206"/>
        <v/>
      </c>
      <c r="F2632" t="str">
        <f t="shared" si="207"/>
        <v/>
      </c>
      <c r="G2632" t="str">
        <f t="shared" si="208"/>
        <v/>
      </c>
      <c r="H2632" t="str">
        <f t="shared" si="209"/>
        <v/>
      </c>
    </row>
    <row r="2633" spans="1:8">
      <c r="B2633" t="s">
        <v>154</v>
      </c>
      <c r="C2633" t="s">
        <v>2040</v>
      </c>
      <c r="D2633" t="str">
        <f t="shared" si="205"/>
        <v/>
      </c>
      <c r="E2633" t="str">
        <f t="shared" si="206"/>
        <v/>
      </c>
      <c r="F2633" t="str">
        <f t="shared" si="207"/>
        <v/>
      </c>
      <c r="G2633" t="str">
        <f t="shared" si="208"/>
        <v/>
      </c>
      <c r="H2633" t="str">
        <f t="shared" si="209"/>
        <v/>
      </c>
    </row>
    <row r="2634" spans="1:8">
      <c r="B2634" t="s">
        <v>1187</v>
      </c>
      <c r="C2634" t="s">
        <v>1190</v>
      </c>
      <c r="D2634" t="str">
        <f t="shared" si="205"/>
        <v/>
      </c>
      <c r="E2634" t="str">
        <f t="shared" si="206"/>
        <v/>
      </c>
      <c r="F2634" t="str">
        <f t="shared" si="207"/>
        <v/>
      </c>
      <c r="G2634" t="str">
        <f t="shared" si="208"/>
        <v/>
      </c>
      <c r="H2634" t="str">
        <f t="shared" si="209"/>
        <v/>
      </c>
    </row>
    <row r="2635" spans="1:8">
      <c r="C2635" t="s">
        <v>2041</v>
      </c>
      <c r="D2635" t="str">
        <f t="shared" si="205"/>
        <v/>
      </c>
      <c r="E2635" t="str">
        <f t="shared" si="206"/>
        <v/>
      </c>
      <c r="F2635" t="str">
        <f t="shared" si="207"/>
        <v/>
      </c>
      <c r="G2635" t="str">
        <f t="shared" si="208"/>
        <v/>
      </c>
      <c r="H2635" t="str">
        <f t="shared" si="209"/>
        <v/>
      </c>
    </row>
    <row r="2636" spans="1:8">
      <c r="D2636" t="str">
        <f t="shared" si="205"/>
        <v/>
      </c>
      <c r="E2636" t="str">
        <f t="shared" si="206"/>
        <v/>
      </c>
      <c r="F2636" t="str">
        <f t="shared" si="207"/>
        <v/>
      </c>
      <c r="G2636" t="str">
        <f t="shared" si="208"/>
        <v/>
      </c>
      <c r="H2636" t="str">
        <f t="shared" si="209"/>
        <v/>
      </c>
    </row>
    <row r="2637" spans="1:8">
      <c r="D2637" t="str">
        <f t="shared" si="205"/>
        <v/>
      </c>
      <c r="E2637" t="str">
        <f t="shared" si="206"/>
        <v/>
      </c>
      <c r="F2637" t="str">
        <f t="shared" si="207"/>
        <v/>
      </c>
      <c r="G2637" t="str">
        <f t="shared" si="208"/>
        <v/>
      </c>
      <c r="H2637" t="str">
        <f t="shared" si="209"/>
        <v/>
      </c>
    </row>
    <row r="2638" spans="1:8">
      <c r="D2638" t="str">
        <f t="shared" si="205"/>
        <v/>
      </c>
      <c r="E2638" t="str">
        <f t="shared" si="206"/>
        <v/>
      </c>
      <c r="F2638" t="str">
        <f t="shared" si="207"/>
        <v/>
      </c>
      <c r="G2638" t="str">
        <f t="shared" si="208"/>
        <v/>
      </c>
      <c r="H2638" t="str">
        <f t="shared" si="209"/>
        <v/>
      </c>
    </row>
    <row r="2639" spans="1:8">
      <c r="C2639" t="s">
        <v>86</v>
      </c>
      <c r="D2639" t="str">
        <f t="shared" si="205"/>
        <v/>
      </c>
      <c r="E2639" t="str">
        <f t="shared" si="206"/>
        <v/>
      </c>
      <c r="F2639" t="str">
        <f t="shared" si="207"/>
        <v/>
      </c>
      <c r="G2639" t="str">
        <f t="shared" si="208"/>
        <v/>
      </c>
      <c r="H2639" t="str">
        <f t="shared" si="209"/>
        <v/>
      </c>
    </row>
    <row r="2640" spans="1:8">
      <c r="A2640" t="s">
        <v>76</v>
      </c>
      <c r="B2640" t="s">
        <v>131</v>
      </c>
      <c r="C2640" t="s">
        <v>1193</v>
      </c>
      <c r="D2640" t="str">
        <f t="shared" si="205"/>
        <v>x</v>
      </c>
      <c r="E2640" t="str">
        <f t="shared" si="206"/>
        <v>New</v>
      </c>
      <c r="F2640" t="str">
        <f t="shared" si="207"/>
        <v>Sealed</v>
      </c>
      <c r="G2640" t="str">
        <f t="shared" si="208"/>
        <v>910033 Old Train Engine Shed</v>
      </c>
      <c r="H2640" t="str">
        <f t="shared" si="209"/>
        <v>(US $285.00)</v>
      </c>
    </row>
    <row r="2641" spans="1:8">
      <c r="A2641" t="s">
        <v>77</v>
      </c>
      <c r="B2641" t="s">
        <v>1192</v>
      </c>
      <c r="C2641" t="s">
        <v>1796</v>
      </c>
      <c r="D2641" t="str">
        <f t="shared" si="205"/>
        <v/>
      </c>
      <c r="E2641" t="str">
        <f t="shared" si="206"/>
        <v/>
      </c>
      <c r="F2641" t="str">
        <f t="shared" si="207"/>
        <v/>
      </c>
      <c r="G2641" t="str">
        <f t="shared" si="208"/>
        <v/>
      </c>
      <c r="H2641" t="str">
        <f t="shared" si="209"/>
        <v/>
      </c>
    </row>
    <row r="2642" spans="1:8">
      <c r="B2642" t="s">
        <v>133</v>
      </c>
      <c r="C2642" t="s">
        <v>2040</v>
      </c>
      <c r="D2642" t="str">
        <f t="shared" si="205"/>
        <v/>
      </c>
      <c r="E2642" t="str">
        <f t="shared" si="206"/>
        <v/>
      </c>
      <c r="F2642" t="str">
        <f t="shared" si="207"/>
        <v/>
      </c>
      <c r="G2642" t="str">
        <f t="shared" si="208"/>
        <v/>
      </c>
      <c r="H2642" t="str">
        <f t="shared" si="209"/>
        <v/>
      </c>
    </row>
    <row r="2643" spans="1:8">
      <c r="B2643" t="s">
        <v>552</v>
      </c>
      <c r="C2643" t="s">
        <v>1190</v>
      </c>
      <c r="D2643" t="str">
        <f t="shared" si="205"/>
        <v/>
      </c>
      <c r="E2643" t="str">
        <f t="shared" si="206"/>
        <v/>
      </c>
      <c r="F2643" t="str">
        <f t="shared" si="207"/>
        <v/>
      </c>
      <c r="G2643" t="str">
        <f t="shared" si="208"/>
        <v/>
      </c>
      <c r="H2643" t="str">
        <f t="shared" si="209"/>
        <v/>
      </c>
    </row>
    <row r="2644" spans="1:8">
      <c r="D2644" t="str">
        <f t="shared" si="205"/>
        <v/>
      </c>
      <c r="E2644" t="str">
        <f t="shared" si="206"/>
        <v/>
      </c>
      <c r="F2644" t="str">
        <f t="shared" si="207"/>
        <v/>
      </c>
      <c r="G2644" t="str">
        <f t="shared" si="208"/>
        <v/>
      </c>
      <c r="H2644" t="str">
        <f t="shared" si="209"/>
        <v/>
      </c>
    </row>
    <row r="2645" spans="1:8">
      <c r="D2645" t="str">
        <f t="shared" si="205"/>
        <v/>
      </c>
      <c r="E2645" t="str">
        <f t="shared" si="206"/>
        <v/>
      </c>
      <c r="F2645" t="str">
        <f t="shared" si="207"/>
        <v/>
      </c>
      <c r="G2645" t="str">
        <f t="shared" si="208"/>
        <v/>
      </c>
      <c r="H2645" t="str">
        <f t="shared" si="209"/>
        <v/>
      </c>
    </row>
    <row r="2646" spans="1:8">
      <c r="D2646" t="str">
        <f t="shared" si="205"/>
        <v/>
      </c>
      <c r="E2646" t="str">
        <f t="shared" si="206"/>
        <v/>
      </c>
      <c r="F2646" t="str">
        <f t="shared" si="207"/>
        <v/>
      </c>
      <c r="G2646" t="str">
        <f t="shared" si="208"/>
        <v/>
      </c>
      <c r="H2646" t="str">
        <f t="shared" si="209"/>
        <v/>
      </c>
    </row>
    <row r="2647" spans="1:8">
      <c r="C2647" t="s">
        <v>86</v>
      </c>
      <c r="D2647" t="str">
        <f t="shared" si="205"/>
        <v/>
      </c>
      <c r="E2647" t="str">
        <f t="shared" si="206"/>
        <v/>
      </c>
      <c r="F2647" t="str">
        <f t="shared" si="207"/>
        <v/>
      </c>
      <c r="G2647" t="str">
        <f t="shared" si="208"/>
        <v/>
      </c>
      <c r="H2647" t="str">
        <f t="shared" si="209"/>
        <v/>
      </c>
    </row>
    <row r="2648" spans="1:8">
      <c r="A2648" t="s">
        <v>76</v>
      </c>
      <c r="B2648" t="s">
        <v>131</v>
      </c>
      <c r="C2648" t="s">
        <v>1195</v>
      </c>
      <c r="D2648" t="str">
        <f t="shared" si="205"/>
        <v>x</v>
      </c>
      <c r="E2648" t="str">
        <f t="shared" si="206"/>
        <v>New</v>
      </c>
      <c r="F2648" t="str">
        <f t="shared" si="207"/>
        <v>Sealed</v>
      </c>
      <c r="G2648" t="str">
        <f t="shared" si="208"/>
        <v>910033 Old Train Engine Shed</v>
      </c>
      <c r="H2648" t="str">
        <f t="shared" si="209"/>
        <v>(CA $390.00)</v>
      </c>
    </row>
    <row r="2649" spans="1:8">
      <c r="A2649" t="s">
        <v>77</v>
      </c>
      <c r="B2649" t="s">
        <v>1194</v>
      </c>
      <c r="C2649" t="s">
        <v>1796</v>
      </c>
      <c r="D2649" t="str">
        <f t="shared" si="205"/>
        <v/>
      </c>
      <c r="E2649" t="str">
        <f t="shared" si="206"/>
        <v/>
      </c>
      <c r="F2649" t="str">
        <f t="shared" si="207"/>
        <v/>
      </c>
      <c r="G2649" t="str">
        <f t="shared" si="208"/>
        <v/>
      </c>
      <c r="H2649" t="str">
        <f t="shared" si="209"/>
        <v/>
      </c>
    </row>
    <row r="2650" spans="1:8">
      <c r="B2650" t="s">
        <v>133</v>
      </c>
      <c r="C2650" t="s">
        <v>2042</v>
      </c>
      <c r="D2650" t="str">
        <f t="shared" si="205"/>
        <v/>
      </c>
      <c r="E2650" t="str">
        <f t="shared" si="206"/>
        <v/>
      </c>
      <c r="F2650" t="str">
        <f t="shared" si="207"/>
        <v/>
      </c>
      <c r="G2650" t="str">
        <f t="shared" si="208"/>
        <v/>
      </c>
      <c r="H2650" t="str">
        <f t="shared" si="209"/>
        <v/>
      </c>
    </row>
    <row r="2651" spans="1:8">
      <c r="B2651" t="s">
        <v>390</v>
      </c>
      <c r="C2651" t="s">
        <v>1197</v>
      </c>
      <c r="D2651" t="str">
        <f t="shared" si="205"/>
        <v/>
      </c>
      <c r="E2651" t="str">
        <f t="shared" si="206"/>
        <v/>
      </c>
      <c r="F2651" t="str">
        <f t="shared" si="207"/>
        <v/>
      </c>
      <c r="G2651" t="str">
        <f t="shared" si="208"/>
        <v/>
      </c>
      <c r="H2651" t="str">
        <f t="shared" si="209"/>
        <v/>
      </c>
    </row>
    <row r="2652" spans="1:8">
      <c r="D2652" t="str">
        <f t="shared" si="205"/>
        <v/>
      </c>
      <c r="E2652" t="str">
        <f t="shared" si="206"/>
        <v/>
      </c>
      <c r="F2652" t="str">
        <f t="shared" si="207"/>
        <v/>
      </c>
      <c r="G2652" t="str">
        <f t="shared" si="208"/>
        <v/>
      </c>
      <c r="H2652" t="str">
        <f t="shared" si="209"/>
        <v/>
      </c>
    </row>
    <row r="2653" spans="1:8">
      <c r="D2653" t="str">
        <f t="shared" si="205"/>
        <v/>
      </c>
      <c r="E2653" t="str">
        <f t="shared" si="206"/>
        <v/>
      </c>
      <c r="F2653" t="str">
        <f t="shared" si="207"/>
        <v/>
      </c>
      <c r="G2653" t="str">
        <f t="shared" si="208"/>
        <v/>
      </c>
      <c r="H2653" t="str">
        <f t="shared" si="209"/>
        <v/>
      </c>
    </row>
    <row r="2654" spans="1:8">
      <c r="D2654" t="str">
        <f t="shared" si="205"/>
        <v/>
      </c>
      <c r="E2654" t="str">
        <f t="shared" si="206"/>
        <v/>
      </c>
      <c r="F2654" t="str">
        <f t="shared" si="207"/>
        <v/>
      </c>
      <c r="G2654" t="str">
        <f t="shared" si="208"/>
        <v/>
      </c>
      <c r="H2654" t="str">
        <f t="shared" si="209"/>
        <v/>
      </c>
    </row>
    <row r="2655" spans="1:8">
      <c r="C2655" t="s">
        <v>86</v>
      </c>
      <c r="D2655" t="str">
        <f t="shared" si="205"/>
        <v/>
      </c>
      <c r="E2655" t="str">
        <f t="shared" si="206"/>
        <v/>
      </c>
      <c r="F2655" t="str">
        <f t="shared" si="207"/>
        <v/>
      </c>
      <c r="G2655" t="str">
        <f t="shared" si="208"/>
        <v/>
      </c>
      <c r="H2655" t="str">
        <f t="shared" si="209"/>
        <v/>
      </c>
    </row>
    <row r="2656" spans="1:8">
      <c r="A2656" t="s">
        <v>76</v>
      </c>
      <c r="B2656" t="s">
        <v>131</v>
      </c>
      <c r="C2656" t="s">
        <v>1199</v>
      </c>
      <c r="D2656" t="str">
        <f t="shared" si="205"/>
        <v>x</v>
      </c>
      <c r="E2656" t="str">
        <f t="shared" si="206"/>
        <v>New</v>
      </c>
      <c r="F2656" t="str">
        <f t="shared" si="207"/>
        <v>Sealed</v>
      </c>
      <c r="G2656" t="str">
        <f t="shared" si="208"/>
        <v>910033 Old Train Engine Shed</v>
      </c>
      <c r="H2656" t="str">
        <f t="shared" si="209"/>
        <v>(CA $389.00)</v>
      </c>
    </row>
    <row r="2657" spans="1:8">
      <c r="A2657" t="s">
        <v>77</v>
      </c>
      <c r="B2657" t="s">
        <v>1198</v>
      </c>
      <c r="C2657" t="s">
        <v>1796</v>
      </c>
      <c r="D2657" t="str">
        <f t="shared" si="205"/>
        <v/>
      </c>
      <c r="E2657" t="str">
        <f t="shared" si="206"/>
        <v/>
      </c>
      <c r="F2657" t="str">
        <f t="shared" si="207"/>
        <v/>
      </c>
      <c r="G2657" t="str">
        <f t="shared" si="208"/>
        <v/>
      </c>
      <c r="H2657" t="str">
        <f t="shared" si="209"/>
        <v/>
      </c>
    </row>
    <row r="2658" spans="1:8">
      <c r="B2658" t="s">
        <v>133</v>
      </c>
      <c r="C2658" t="s">
        <v>2043</v>
      </c>
      <c r="D2658" t="str">
        <f t="shared" si="205"/>
        <v/>
      </c>
      <c r="E2658" t="str">
        <f t="shared" si="206"/>
        <v/>
      </c>
      <c r="F2658" t="str">
        <f t="shared" si="207"/>
        <v/>
      </c>
      <c r="G2658" t="str">
        <f t="shared" si="208"/>
        <v/>
      </c>
      <c r="H2658" t="str">
        <f t="shared" si="209"/>
        <v/>
      </c>
    </row>
    <row r="2659" spans="1:8">
      <c r="B2659" t="s">
        <v>390</v>
      </c>
      <c r="C2659" t="s">
        <v>1201</v>
      </c>
      <c r="D2659" t="str">
        <f t="shared" si="205"/>
        <v/>
      </c>
      <c r="E2659" t="str">
        <f t="shared" si="206"/>
        <v/>
      </c>
      <c r="F2659" t="str">
        <f t="shared" si="207"/>
        <v/>
      </c>
      <c r="G2659" t="str">
        <f t="shared" si="208"/>
        <v/>
      </c>
      <c r="H2659" t="str">
        <f t="shared" si="209"/>
        <v/>
      </c>
    </row>
    <row r="2660" spans="1:8">
      <c r="D2660" t="str">
        <f t="shared" si="205"/>
        <v/>
      </c>
      <c r="E2660" t="str">
        <f t="shared" si="206"/>
        <v/>
      </c>
      <c r="F2660" t="str">
        <f t="shared" si="207"/>
        <v/>
      </c>
      <c r="G2660" t="str">
        <f t="shared" si="208"/>
        <v/>
      </c>
      <c r="H2660" t="str">
        <f t="shared" si="209"/>
        <v/>
      </c>
    </row>
    <row r="2661" spans="1:8">
      <c r="D2661" t="str">
        <f t="shared" si="205"/>
        <v/>
      </c>
      <c r="E2661" t="str">
        <f t="shared" si="206"/>
        <v/>
      </c>
      <c r="F2661" t="str">
        <f t="shared" si="207"/>
        <v/>
      </c>
      <c r="G2661" t="str">
        <f t="shared" si="208"/>
        <v/>
      </c>
      <c r="H2661" t="str">
        <f t="shared" si="209"/>
        <v/>
      </c>
    </row>
    <row r="2662" spans="1:8">
      <c r="D2662" t="str">
        <f t="shared" si="205"/>
        <v/>
      </c>
      <c r="E2662" t="str">
        <f t="shared" si="206"/>
        <v/>
      </c>
      <c r="F2662" t="str">
        <f t="shared" si="207"/>
        <v/>
      </c>
      <c r="G2662" t="str">
        <f t="shared" si="208"/>
        <v/>
      </c>
      <c r="H2662" t="str">
        <f t="shared" si="209"/>
        <v/>
      </c>
    </row>
    <row r="2663" spans="1:8">
      <c r="C2663" t="s">
        <v>86</v>
      </c>
      <c r="D2663" t="str">
        <f t="shared" si="205"/>
        <v/>
      </c>
      <c r="E2663" t="str">
        <f t="shared" si="206"/>
        <v/>
      </c>
      <c r="F2663" t="str">
        <f t="shared" si="207"/>
        <v/>
      </c>
      <c r="G2663" t="str">
        <f t="shared" si="208"/>
        <v/>
      </c>
      <c r="H2663" t="str">
        <f t="shared" si="209"/>
        <v/>
      </c>
    </row>
    <row r="2664" spans="1:8">
      <c r="A2664" t="s">
        <v>76</v>
      </c>
      <c r="B2664" t="s">
        <v>131</v>
      </c>
      <c r="C2664" t="s">
        <v>1203</v>
      </c>
      <c r="D2664" t="str">
        <f t="shared" si="205"/>
        <v>x</v>
      </c>
      <c r="E2664" t="str">
        <f t="shared" si="206"/>
        <v>New</v>
      </c>
      <c r="F2664" t="str">
        <f t="shared" si="207"/>
        <v>Sealed</v>
      </c>
      <c r="G2664" t="str">
        <f t="shared" si="208"/>
        <v>910033 Old Train Engine Shed</v>
      </c>
      <c r="H2664" t="str">
        <f t="shared" si="209"/>
        <v>(US $280.00)</v>
      </c>
    </row>
    <row r="2665" spans="1:8">
      <c r="A2665" t="s">
        <v>77</v>
      </c>
      <c r="B2665" t="s">
        <v>133</v>
      </c>
      <c r="C2665" t="s">
        <v>1826</v>
      </c>
      <c r="D2665" t="str">
        <f t="shared" si="205"/>
        <v/>
      </c>
      <c r="E2665" t="str">
        <f t="shared" si="206"/>
        <v/>
      </c>
      <c r="F2665" t="str">
        <f t="shared" si="207"/>
        <v/>
      </c>
      <c r="G2665" t="str">
        <f t="shared" si="208"/>
        <v/>
      </c>
      <c r="H2665" t="str">
        <f t="shared" si="209"/>
        <v/>
      </c>
    </row>
    <row r="2666" spans="1:8">
      <c r="B2666" t="s">
        <v>1202</v>
      </c>
      <c r="C2666" t="s">
        <v>2044</v>
      </c>
      <c r="D2666" t="str">
        <f t="shared" si="205"/>
        <v/>
      </c>
      <c r="E2666" t="str">
        <f t="shared" si="206"/>
        <v/>
      </c>
      <c r="F2666" t="str">
        <f t="shared" si="207"/>
        <v/>
      </c>
      <c r="G2666" t="str">
        <f t="shared" si="208"/>
        <v/>
      </c>
      <c r="H2666" t="str">
        <f t="shared" si="209"/>
        <v/>
      </c>
    </row>
    <row r="2667" spans="1:8">
      <c r="C2667" t="s">
        <v>1205</v>
      </c>
      <c r="D2667" t="str">
        <f t="shared" si="205"/>
        <v/>
      </c>
      <c r="E2667" t="str">
        <f t="shared" si="206"/>
        <v/>
      </c>
      <c r="F2667" t="str">
        <f t="shared" si="207"/>
        <v/>
      </c>
      <c r="G2667" t="str">
        <f t="shared" si="208"/>
        <v/>
      </c>
      <c r="H2667" t="str">
        <f t="shared" si="209"/>
        <v/>
      </c>
    </row>
    <row r="2668" spans="1:8">
      <c r="D2668" t="str">
        <f t="shared" si="205"/>
        <v/>
      </c>
      <c r="E2668" t="str">
        <f t="shared" si="206"/>
        <v/>
      </c>
      <c r="F2668" t="str">
        <f t="shared" si="207"/>
        <v/>
      </c>
      <c r="G2668" t="str">
        <f t="shared" si="208"/>
        <v/>
      </c>
      <c r="H2668" t="str">
        <f t="shared" si="209"/>
        <v/>
      </c>
    </row>
    <row r="2669" spans="1:8">
      <c r="D2669" t="str">
        <f t="shared" si="205"/>
        <v/>
      </c>
      <c r="E2669" t="str">
        <f t="shared" si="206"/>
        <v/>
      </c>
      <c r="F2669" t="str">
        <f t="shared" si="207"/>
        <v/>
      </c>
      <c r="G2669" t="str">
        <f t="shared" si="208"/>
        <v/>
      </c>
      <c r="H2669" t="str">
        <f t="shared" si="209"/>
        <v/>
      </c>
    </row>
    <row r="2670" spans="1:8">
      <c r="D2670" t="str">
        <f t="shared" si="205"/>
        <v/>
      </c>
      <c r="E2670" t="str">
        <f t="shared" si="206"/>
        <v/>
      </c>
      <c r="F2670" t="str">
        <f t="shared" si="207"/>
        <v/>
      </c>
      <c r="G2670" t="str">
        <f t="shared" si="208"/>
        <v/>
      </c>
      <c r="H2670" t="str">
        <f t="shared" si="209"/>
        <v/>
      </c>
    </row>
    <row r="2671" spans="1:8">
      <c r="C2671" t="s">
        <v>86</v>
      </c>
      <c r="D2671" t="str">
        <f t="shared" si="205"/>
        <v/>
      </c>
      <c r="E2671" t="str">
        <f t="shared" si="206"/>
        <v/>
      </c>
      <c r="F2671" t="str">
        <f t="shared" si="207"/>
        <v/>
      </c>
      <c r="G2671" t="str">
        <f t="shared" si="208"/>
        <v/>
      </c>
      <c r="H2671" t="str">
        <f t="shared" si="209"/>
        <v/>
      </c>
    </row>
    <row r="2672" spans="1:8">
      <c r="A2672" t="s">
        <v>76</v>
      </c>
      <c r="B2672" t="s">
        <v>131</v>
      </c>
      <c r="C2672" t="s">
        <v>1206</v>
      </c>
      <c r="D2672" t="str">
        <f t="shared" si="205"/>
        <v>x</v>
      </c>
      <c r="E2672" t="str">
        <f t="shared" si="206"/>
        <v>New</v>
      </c>
      <c r="F2672" t="str">
        <f t="shared" si="207"/>
        <v>Sealed</v>
      </c>
      <c r="G2672" t="str">
        <f t="shared" si="208"/>
        <v>910033 Old Train Engine Shed</v>
      </c>
      <c r="H2672" t="str">
        <f t="shared" si="209"/>
        <v>(EUR 239.00)</v>
      </c>
    </row>
    <row r="2673" spans="1:8">
      <c r="A2673" t="s">
        <v>77</v>
      </c>
      <c r="B2673" t="s">
        <v>133</v>
      </c>
      <c r="C2673" t="s">
        <v>1796</v>
      </c>
      <c r="D2673" t="str">
        <f t="shared" si="205"/>
        <v/>
      </c>
      <c r="E2673" t="str">
        <f t="shared" si="206"/>
        <v/>
      </c>
      <c r="F2673" t="str">
        <f t="shared" si="207"/>
        <v/>
      </c>
      <c r="G2673" t="str">
        <f t="shared" si="208"/>
        <v/>
      </c>
      <c r="H2673" t="str">
        <f t="shared" si="209"/>
        <v/>
      </c>
    </row>
    <row r="2674" spans="1:8">
      <c r="B2674" t="s">
        <v>1154</v>
      </c>
      <c r="C2674" t="s">
        <v>2045</v>
      </c>
      <c r="D2674" t="str">
        <f t="shared" si="205"/>
        <v/>
      </c>
      <c r="E2674" t="str">
        <f t="shared" si="206"/>
        <v/>
      </c>
      <c r="F2674" t="str">
        <f t="shared" si="207"/>
        <v/>
      </c>
      <c r="G2674" t="str">
        <f t="shared" si="208"/>
        <v/>
      </c>
      <c r="H2674" t="str">
        <f t="shared" si="209"/>
        <v/>
      </c>
    </row>
    <row r="2675" spans="1:8">
      <c r="C2675" t="s">
        <v>1208</v>
      </c>
      <c r="D2675" t="str">
        <f t="shared" si="205"/>
        <v/>
      </c>
      <c r="E2675" t="str">
        <f t="shared" si="206"/>
        <v/>
      </c>
      <c r="F2675" t="str">
        <f t="shared" si="207"/>
        <v/>
      </c>
      <c r="G2675" t="str">
        <f t="shared" si="208"/>
        <v/>
      </c>
      <c r="H2675" t="str">
        <f t="shared" si="209"/>
        <v/>
      </c>
    </row>
    <row r="2676" spans="1:8">
      <c r="D2676" t="str">
        <f t="shared" si="205"/>
        <v/>
      </c>
      <c r="E2676" t="str">
        <f t="shared" si="206"/>
        <v/>
      </c>
      <c r="F2676" t="str">
        <f t="shared" si="207"/>
        <v/>
      </c>
      <c r="G2676" t="str">
        <f t="shared" si="208"/>
        <v/>
      </c>
      <c r="H2676" t="str">
        <f t="shared" si="209"/>
        <v/>
      </c>
    </row>
    <row r="2677" spans="1:8">
      <c r="D2677" t="str">
        <f t="shared" si="205"/>
        <v/>
      </c>
      <c r="E2677" t="str">
        <f t="shared" si="206"/>
        <v/>
      </c>
      <c r="F2677" t="str">
        <f t="shared" si="207"/>
        <v/>
      </c>
      <c r="G2677" t="str">
        <f t="shared" si="208"/>
        <v/>
      </c>
      <c r="H2677" t="str">
        <f t="shared" si="209"/>
        <v/>
      </c>
    </row>
    <row r="2678" spans="1:8">
      <c r="D2678" t="str">
        <f t="shared" si="205"/>
        <v/>
      </c>
      <c r="E2678" t="str">
        <f t="shared" si="206"/>
        <v/>
      </c>
      <c r="F2678" t="str">
        <f t="shared" si="207"/>
        <v/>
      </c>
      <c r="G2678" t="str">
        <f t="shared" si="208"/>
        <v/>
      </c>
      <c r="H2678" t="str">
        <f t="shared" si="209"/>
        <v/>
      </c>
    </row>
    <row r="2679" spans="1:8">
      <c r="C2679" t="s">
        <v>86</v>
      </c>
      <c r="D2679" t="str">
        <f t="shared" si="205"/>
        <v/>
      </c>
      <c r="E2679" t="str">
        <f t="shared" si="206"/>
        <v/>
      </c>
      <c r="F2679" t="str">
        <f t="shared" si="207"/>
        <v/>
      </c>
      <c r="G2679" t="str">
        <f t="shared" si="208"/>
        <v/>
      </c>
      <c r="H2679" t="str">
        <f t="shared" si="209"/>
        <v/>
      </c>
    </row>
    <row r="2680" spans="1:8">
      <c r="A2680" t="s">
        <v>76</v>
      </c>
      <c r="B2680" t="s">
        <v>131</v>
      </c>
      <c r="C2680" t="s">
        <v>1209</v>
      </c>
      <c r="D2680" t="str">
        <f t="shared" si="205"/>
        <v>x</v>
      </c>
      <c r="E2680" t="str">
        <f t="shared" si="206"/>
        <v>New</v>
      </c>
      <c r="F2680" t="str">
        <f t="shared" si="207"/>
        <v>Sealed</v>
      </c>
      <c r="G2680" t="str">
        <f t="shared" si="208"/>
        <v>910033 Old Train Engine Shed</v>
      </c>
      <c r="H2680" t="str">
        <f t="shared" si="209"/>
        <v>(EUR 238.00)</v>
      </c>
    </row>
    <row r="2681" spans="1:8">
      <c r="A2681" t="s">
        <v>77</v>
      </c>
      <c r="B2681" t="s">
        <v>133</v>
      </c>
      <c r="C2681" t="s">
        <v>1826</v>
      </c>
      <c r="D2681" t="str">
        <f t="shared" si="205"/>
        <v/>
      </c>
      <c r="E2681" t="str">
        <f t="shared" si="206"/>
        <v/>
      </c>
      <c r="F2681" t="str">
        <f t="shared" si="207"/>
        <v/>
      </c>
      <c r="G2681" t="str">
        <f t="shared" si="208"/>
        <v/>
      </c>
      <c r="H2681" t="str">
        <f t="shared" si="209"/>
        <v/>
      </c>
    </row>
    <row r="2682" spans="1:8">
      <c r="B2682" t="s">
        <v>91</v>
      </c>
      <c r="C2682" t="s">
        <v>2046</v>
      </c>
      <c r="D2682" t="str">
        <f t="shared" si="205"/>
        <v/>
      </c>
      <c r="E2682" t="str">
        <f t="shared" si="206"/>
        <v/>
      </c>
      <c r="F2682" t="str">
        <f t="shared" si="207"/>
        <v/>
      </c>
      <c r="G2682" t="str">
        <f t="shared" si="208"/>
        <v/>
      </c>
      <c r="H2682" t="str">
        <f t="shared" si="209"/>
        <v/>
      </c>
    </row>
    <row r="2683" spans="1:8">
      <c r="C2683" t="s">
        <v>1211</v>
      </c>
      <c r="D2683" t="str">
        <f t="shared" si="205"/>
        <v/>
      </c>
      <c r="E2683" t="str">
        <f t="shared" si="206"/>
        <v/>
      </c>
      <c r="F2683" t="str">
        <f t="shared" si="207"/>
        <v/>
      </c>
      <c r="G2683" t="str">
        <f t="shared" si="208"/>
        <v/>
      </c>
      <c r="H2683" t="str">
        <f t="shared" si="209"/>
        <v/>
      </c>
    </row>
    <row r="2684" spans="1:8">
      <c r="D2684" t="str">
        <f t="shared" si="205"/>
        <v/>
      </c>
      <c r="E2684" t="str">
        <f t="shared" si="206"/>
        <v/>
      </c>
      <c r="F2684" t="str">
        <f t="shared" si="207"/>
        <v/>
      </c>
      <c r="G2684" t="str">
        <f t="shared" si="208"/>
        <v/>
      </c>
      <c r="H2684" t="str">
        <f t="shared" si="209"/>
        <v/>
      </c>
    </row>
    <row r="2685" spans="1:8">
      <c r="D2685" t="str">
        <f t="shared" si="205"/>
        <v/>
      </c>
      <c r="E2685" t="str">
        <f t="shared" si="206"/>
        <v/>
      </c>
      <c r="F2685" t="str">
        <f t="shared" si="207"/>
        <v/>
      </c>
      <c r="G2685" t="str">
        <f t="shared" si="208"/>
        <v/>
      </c>
      <c r="H2685" t="str">
        <f t="shared" si="209"/>
        <v/>
      </c>
    </row>
    <row r="2686" spans="1:8">
      <c r="D2686" t="str">
        <f t="shared" si="205"/>
        <v/>
      </c>
      <c r="E2686" t="str">
        <f t="shared" si="206"/>
        <v/>
      </c>
      <c r="F2686" t="str">
        <f t="shared" si="207"/>
        <v/>
      </c>
      <c r="G2686" t="str">
        <f t="shared" si="208"/>
        <v/>
      </c>
      <c r="H2686" t="str">
        <f t="shared" si="209"/>
        <v/>
      </c>
    </row>
    <row r="2687" spans="1:8">
      <c r="C2687" t="s">
        <v>86</v>
      </c>
      <c r="D2687" t="str">
        <f t="shared" si="205"/>
        <v/>
      </c>
      <c r="E2687" t="str">
        <f t="shared" si="206"/>
        <v/>
      </c>
      <c r="F2687" t="str">
        <f t="shared" si="207"/>
        <v/>
      </c>
      <c r="G2687" t="str">
        <f t="shared" si="208"/>
        <v/>
      </c>
      <c r="H2687" t="str">
        <f t="shared" si="209"/>
        <v/>
      </c>
    </row>
    <row r="2688" spans="1:8">
      <c r="A2688" t="s">
        <v>76</v>
      </c>
      <c r="B2688" t="s">
        <v>131</v>
      </c>
      <c r="C2688" t="s">
        <v>1213</v>
      </c>
      <c r="D2688" t="str">
        <f t="shared" si="205"/>
        <v>x</v>
      </c>
      <c r="E2688" t="str">
        <f t="shared" si="206"/>
        <v>New</v>
      </c>
      <c r="F2688" t="str">
        <f t="shared" si="207"/>
        <v>Sealed</v>
      </c>
      <c r="G2688" t="str">
        <f t="shared" si="208"/>
        <v>910033 Old Train Engine Shed</v>
      </c>
      <c r="H2688" t="str">
        <f t="shared" si="209"/>
        <v>(CA $380.00)</v>
      </c>
    </row>
    <row r="2689" spans="1:8">
      <c r="A2689" t="s">
        <v>77</v>
      </c>
      <c r="B2689" t="s">
        <v>1212</v>
      </c>
      <c r="C2689" t="s">
        <v>1796</v>
      </c>
      <c r="D2689" t="str">
        <f t="shared" si="205"/>
        <v/>
      </c>
      <c r="E2689" t="str">
        <f t="shared" si="206"/>
        <v/>
      </c>
      <c r="F2689" t="str">
        <f t="shared" si="207"/>
        <v/>
      </c>
      <c r="G2689" t="str">
        <f t="shared" si="208"/>
        <v/>
      </c>
      <c r="H2689" t="str">
        <f t="shared" si="209"/>
        <v/>
      </c>
    </row>
    <row r="2690" spans="1:8">
      <c r="B2690" t="s">
        <v>133</v>
      </c>
      <c r="C2690" t="s">
        <v>2047</v>
      </c>
      <c r="D2690" t="str">
        <f t="shared" si="205"/>
        <v/>
      </c>
      <c r="E2690" t="str">
        <f t="shared" si="206"/>
        <v/>
      </c>
      <c r="F2690" t="str">
        <f t="shared" si="207"/>
        <v/>
      </c>
      <c r="G2690" t="str">
        <f t="shared" si="208"/>
        <v/>
      </c>
      <c r="H2690" t="str">
        <f t="shared" si="209"/>
        <v/>
      </c>
    </row>
    <row r="2691" spans="1:8">
      <c r="B2691" t="s">
        <v>390</v>
      </c>
      <c r="C2691" t="s">
        <v>1215</v>
      </c>
      <c r="D2691" t="str">
        <f t="shared" ref="D2691:D2754" si="210">IF(AND(A2691&lt;&gt;"",A2692&lt;&gt;"",A2693=""),"x","")</f>
        <v/>
      </c>
      <c r="E2691" t="str">
        <f t="shared" ref="E2691:E2754" si="211">IF($D2691="x",A2691,"")</f>
        <v/>
      </c>
      <c r="F2691" t="str">
        <f t="shared" ref="F2691:F2754" si="212">IF($D2691="x",A2692,"")</f>
        <v/>
      </c>
      <c r="G2691" t="str">
        <f t="shared" ref="G2691:G2754" si="213">IF($D2691="x",B2691,"")</f>
        <v/>
      </c>
      <c r="H2691" t="str">
        <f t="shared" ref="H2691:H2754" si="214">IF($D2691="x",C2694,"")</f>
        <v/>
      </c>
    </row>
    <row r="2692" spans="1:8">
      <c r="D2692" t="str">
        <f t="shared" si="210"/>
        <v/>
      </c>
      <c r="E2692" t="str">
        <f t="shared" si="211"/>
        <v/>
      </c>
      <c r="F2692" t="str">
        <f t="shared" si="212"/>
        <v/>
      </c>
      <c r="G2692" t="str">
        <f t="shared" si="213"/>
        <v/>
      </c>
      <c r="H2692" t="str">
        <f t="shared" si="214"/>
        <v/>
      </c>
    </row>
    <row r="2693" spans="1:8">
      <c r="D2693" t="str">
        <f t="shared" si="210"/>
        <v/>
      </c>
      <c r="E2693" t="str">
        <f t="shared" si="211"/>
        <v/>
      </c>
      <c r="F2693" t="str">
        <f t="shared" si="212"/>
        <v/>
      </c>
      <c r="G2693" t="str">
        <f t="shared" si="213"/>
        <v/>
      </c>
      <c r="H2693" t="str">
        <f t="shared" si="214"/>
        <v/>
      </c>
    </row>
    <row r="2694" spans="1:8">
      <c r="D2694" t="str">
        <f t="shared" si="210"/>
        <v/>
      </c>
      <c r="E2694" t="str">
        <f t="shared" si="211"/>
        <v/>
      </c>
      <c r="F2694" t="str">
        <f t="shared" si="212"/>
        <v/>
      </c>
      <c r="G2694" t="str">
        <f t="shared" si="213"/>
        <v/>
      </c>
      <c r="H2694" t="str">
        <f t="shared" si="214"/>
        <v/>
      </c>
    </row>
    <row r="2695" spans="1:8">
      <c r="C2695" t="s">
        <v>86</v>
      </c>
      <c r="D2695" t="str">
        <f t="shared" si="210"/>
        <v/>
      </c>
      <c r="E2695" t="str">
        <f t="shared" si="211"/>
        <v/>
      </c>
      <c r="F2695" t="str">
        <f t="shared" si="212"/>
        <v/>
      </c>
      <c r="G2695" t="str">
        <f t="shared" si="213"/>
        <v/>
      </c>
      <c r="H2695" t="str">
        <f t="shared" si="214"/>
        <v/>
      </c>
    </row>
    <row r="2696" spans="1:8">
      <c r="A2696" t="s">
        <v>76</v>
      </c>
      <c r="B2696" t="s">
        <v>131</v>
      </c>
      <c r="C2696" t="s">
        <v>1216</v>
      </c>
      <c r="D2696" t="str">
        <f t="shared" si="210"/>
        <v>x</v>
      </c>
      <c r="E2696" t="str">
        <f t="shared" si="211"/>
        <v>New</v>
      </c>
      <c r="F2696" t="str">
        <f t="shared" si="212"/>
        <v>Sealed</v>
      </c>
      <c r="G2696" t="str">
        <f t="shared" si="213"/>
        <v>910033 Old Train Engine Shed</v>
      </c>
      <c r="H2696" t="str">
        <f t="shared" si="214"/>
        <v>(CA $380.00)</v>
      </c>
    </row>
    <row r="2697" spans="1:8">
      <c r="A2697" t="s">
        <v>77</v>
      </c>
      <c r="B2697" t="s">
        <v>133</v>
      </c>
      <c r="C2697" t="s">
        <v>1826</v>
      </c>
      <c r="D2697" t="str">
        <f t="shared" si="210"/>
        <v/>
      </c>
      <c r="E2697" t="str">
        <f t="shared" si="211"/>
        <v/>
      </c>
      <c r="F2697" t="str">
        <f t="shared" si="212"/>
        <v/>
      </c>
      <c r="G2697" t="str">
        <f t="shared" si="213"/>
        <v/>
      </c>
      <c r="H2697" t="str">
        <f t="shared" si="214"/>
        <v/>
      </c>
    </row>
    <row r="2698" spans="1:8">
      <c r="B2698" t="s">
        <v>390</v>
      </c>
      <c r="C2698" t="s">
        <v>2047</v>
      </c>
      <c r="D2698" t="str">
        <f t="shared" si="210"/>
        <v/>
      </c>
      <c r="E2698" t="str">
        <f t="shared" si="211"/>
        <v/>
      </c>
      <c r="F2698" t="str">
        <f t="shared" si="212"/>
        <v/>
      </c>
      <c r="G2698" t="str">
        <f t="shared" si="213"/>
        <v/>
      </c>
      <c r="H2698" t="str">
        <f t="shared" si="214"/>
        <v/>
      </c>
    </row>
    <row r="2699" spans="1:8">
      <c r="C2699" t="s">
        <v>1215</v>
      </c>
      <c r="D2699" t="str">
        <f t="shared" si="210"/>
        <v/>
      </c>
      <c r="E2699" t="str">
        <f t="shared" si="211"/>
        <v/>
      </c>
      <c r="F2699" t="str">
        <f t="shared" si="212"/>
        <v/>
      </c>
      <c r="G2699" t="str">
        <f t="shared" si="213"/>
        <v/>
      </c>
      <c r="H2699" t="str">
        <f t="shared" si="214"/>
        <v/>
      </c>
    </row>
    <row r="2700" spans="1:8">
      <c r="D2700" t="str">
        <f t="shared" si="210"/>
        <v/>
      </c>
      <c r="E2700" t="str">
        <f t="shared" si="211"/>
        <v/>
      </c>
      <c r="F2700" t="str">
        <f t="shared" si="212"/>
        <v/>
      </c>
      <c r="G2700" t="str">
        <f t="shared" si="213"/>
        <v/>
      </c>
      <c r="H2700" t="str">
        <f t="shared" si="214"/>
        <v/>
      </c>
    </row>
    <row r="2701" spans="1:8">
      <c r="D2701" t="str">
        <f t="shared" si="210"/>
        <v/>
      </c>
      <c r="E2701" t="str">
        <f t="shared" si="211"/>
        <v/>
      </c>
      <c r="F2701" t="str">
        <f t="shared" si="212"/>
        <v/>
      </c>
      <c r="G2701" t="str">
        <f t="shared" si="213"/>
        <v/>
      </c>
      <c r="H2701" t="str">
        <f t="shared" si="214"/>
        <v/>
      </c>
    </row>
    <row r="2702" spans="1:8">
      <c r="D2702" t="str">
        <f t="shared" si="210"/>
        <v/>
      </c>
      <c r="E2702" t="str">
        <f t="shared" si="211"/>
        <v/>
      </c>
      <c r="F2702" t="str">
        <f t="shared" si="212"/>
        <v/>
      </c>
      <c r="G2702" t="str">
        <f t="shared" si="213"/>
        <v/>
      </c>
      <c r="H2702" t="str">
        <f t="shared" si="214"/>
        <v/>
      </c>
    </row>
    <row r="2703" spans="1:8">
      <c r="C2703" t="s">
        <v>86</v>
      </c>
      <c r="D2703" t="str">
        <f t="shared" si="210"/>
        <v/>
      </c>
      <c r="E2703" t="str">
        <f t="shared" si="211"/>
        <v/>
      </c>
      <c r="F2703" t="str">
        <f t="shared" si="212"/>
        <v/>
      </c>
      <c r="G2703" t="str">
        <f t="shared" si="213"/>
        <v/>
      </c>
      <c r="H2703" t="str">
        <f t="shared" si="214"/>
        <v/>
      </c>
    </row>
    <row r="2704" spans="1:8">
      <c r="A2704" t="s">
        <v>76</v>
      </c>
      <c r="B2704" t="s">
        <v>131</v>
      </c>
      <c r="C2704" t="s">
        <v>1218</v>
      </c>
      <c r="D2704" t="str">
        <f t="shared" si="210"/>
        <v>x</v>
      </c>
      <c r="E2704" t="str">
        <f t="shared" si="211"/>
        <v>New</v>
      </c>
      <c r="F2704" t="str">
        <f t="shared" si="212"/>
        <v>Sealed</v>
      </c>
      <c r="G2704" t="str">
        <f t="shared" si="213"/>
        <v>910033 Old Train Engine Shed</v>
      </c>
      <c r="H2704" t="str">
        <f t="shared" si="214"/>
        <v>(CA $379.99)</v>
      </c>
    </row>
    <row r="2705" spans="1:8">
      <c r="A2705" t="s">
        <v>77</v>
      </c>
      <c r="B2705" t="s">
        <v>1217</v>
      </c>
      <c r="C2705" t="s">
        <v>1796</v>
      </c>
      <c r="D2705" t="str">
        <f t="shared" si="210"/>
        <v/>
      </c>
      <c r="E2705" t="str">
        <f t="shared" si="211"/>
        <v/>
      </c>
      <c r="F2705" t="str">
        <f t="shared" si="212"/>
        <v/>
      </c>
      <c r="G2705" t="str">
        <f t="shared" si="213"/>
        <v/>
      </c>
      <c r="H2705" t="str">
        <f t="shared" si="214"/>
        <v/>
      </c>
    </row>
    <row r="2706" spans="1:8">
      <c r="B2706" t="s">
        <v>133</v>
      </c>
      <c r="C2706" t="s">
        <v>2048</v>
      </c>
      <c r="D2706" t="str">
        <f t="shared" si="210"/>
        <v/>
      </c>
      <c r="E2706" t="str">
        <f t="shared" si="211"/>
        <v/>
      </c>
      <c r="F2706" t="str">
        <f t="shared" si="212"/>
        <v/>
      </c>
      <c r="G2706" t="str">
        <f t="shared" si="213"/>
        <v/>
      </c>
      <c r="H2706" t="str">
        <f t="shared" si="214"/>
        <v/>
      </c>
    </row>
    <row r="2707" spans="1:8">
      <c r="B2707" t="s">
        <v>390</v>
      </c>
      <c r="C2707" t="s">
        <v>1220</v>
      </c>
      <c r="D2707" t="str">
        <f t="shared" si="210"/>
        <v/>
      </c>
      <c r="E2707" t="str">
        <f t="shared" si="211"/>
        <v/>
      </c>
      <c r="F2707" t="str">
        <f t="shared" si="212"/>
        <v/>
      </c>
      <c r="G2707" t="str">
        <f t="shared" si="213"/>
        <v/>
      </c>
      <c r="H2707" t="str">
        <f t="shared" si="214"/>
        <v/>
      </c>
    </row>
    <row r="2708" spans="1:8">
      <c r="D2708" t="str">
        <f t="shared" si="210"/>
        <v/>
      </c>
      <c r="E2708" t="str">
        <f t="shared" si="211"/>
        <v/>
      </c>
      <c r="F2708" t="str">
        <f t="shared" si="212"/>
        <v/>
      </c>
      <c r="G2708" t="str">
        <f t="shared" si="213"/>
        <v/>
      </c>
      <c r="H2708" t="str">
        <f t="shared" si="214"/>
        <v/>
      </c>
    </row>
    <row r="2709" spans="1:8">
      <c r="D2709" t="str">
        <f t="shared" si="210"/>
        <v/>
      </c>
      <c r="E2709" t="str">
        <f t="shared" si="211"/>
        <v/>
      </c>
      <c r="F2709" t="str">
        <f t="shared" si="212"/>
        <v/>
      </c>
      <c r="G2709" t="str">
        <f t="shared" si="213"/>
        <v/>
      </c>
      <c r="H2709" t="str">
        <f t="shared" si="214"/>
        <v/>
      </c>
    </row>
    <row r="2710" spans="1:8">
      <c r="D2710" t="str">
        <f t="shared" si="210"/>
        <v/>
      </c>
      <c r="E2710" t="str">
        <f t="shared" si="211"/>
        <v/>
      </c>
      <c r="F2710" t="str">
        <f t="shared" si="212"/>
        <v/>
      </c>
      <c r="G2710" t="str">
        <f t="shared" si="213"/>
        <v/>
      </c>
      <c r="H2710" t="str">
        <f t="shared" si="214"/>
        <v/>
      </c>
    </row>
    <row r="2711" spans="1:8">
      <c r="C2711" t="s">
        <v>86</v>
      </c>
      <c r="D2711" t="str">
        <f t="shared" si="210"/>
        <v/>
      </c>
      <c r="E2711" t="str">
        <f t="shared" si="211"/>
        <v/>
      </c>
      <c r="F2711" t="str">
        <f t="shared" si="212"/>
        <v/>
      </c>
      <c r="G2711" t="str">
        <f t="shared" si="213"/>
        <v/>
      </c>
      <c r="H2711" t="str">
        <f t="shared" si="214"/>
        <v/>
      </c>
    </row>
    <row r="2712" spans="1:8">
      <c r="A2712" t="s">
        <v>76</v>
      </c>
      <c r="B2712" t="s">
        <v>131</v>
      </c>
      <c r="C2712" t="s">
        <v>1222</v>
      </c>
      <c r="D2712" t="str">
        <f t="shared" si="210"/>
        <v>x</v>
      </c>
      <c r="E2712" t="str">
        <f t="shared" si="211"/>
        <v>New</v>
      </c>
      <c r="F2712" t="str">
        <f t="shared" si="212"/>
        <v>Sealed</v>
      </c>
      <c r="G2712" t="str">
        <f t="shared" si="213"/>
        <v>910033 Old Train Engine Shed</v>
      </c>
      <c r="H2712" t="str">
        <f t="shared" si="214"/>
        <v>(CA $378.00)</v>
      </c>
    </row>
    <row r="2713" spans="1:8">
      <c r="A2713" t="s">
        <v>77</v>
      </c>
      <c r="B2713" t="s">
        <v>1221</v>
      </c>
      <c r="C2713" t="s">
        <v>2049</v>
      </c>
      <c r="D2713" t="str">
        <f t="shared" si="210"/>
        <v/>
      </c>
      <c r="E2713" t="str">
        <f t="shared" si="211"/>
        <v/>
      </c>
      <c r="F2713" t="str">
        <f t="shared" si="212"/>
        <v/>
      </c>
      <c r="G2713" t="str">
        <f t="shared" si="213"/>
        <v/>
      </c>
      <c r="H2713" t="str">
        <f t="shared" si="214"/>
        <v/>
      </c>
    </row>
    <row r="2714" spans="1:8">
      <c r="B2714" t="s">
        <v>133</v>
      </c>
      <c r="C2714" t="s">
        <v>2050</v>
      </c>
      <c r="D2714" t="str">
        <f t="shared" si="210"/>
        <v/>
      </c>
      <c r="E2714" t="str">
        <f t="shared" si="211"/>
        <v/>
      </c>
      <c r="F2714" t="str">
        <f t="shared" si="212"/>
        <v/>
      </c>
      <c r="G2714" t="str">
        <f t="shared" si="213"/>
        <v/>
      </c>
      <c r="H2714" t="str">
        <f t="shared" si="214"/>
        <v/>
      </c>
    </row>
    <row r="2715" spans="1:8">
      <c r="B2715" t="s">
        <v>545</v>
      </c>
      <c r="C2715" t="s">
        <v>1225</v>
      </c>
      <c r="D2715" t="str">
        <f t="shared" si="210"/>
        <v/>
      </c>
      <c r="E2715" t="str">
        <f t="shared" si="211"/>
        <v/>
      </c>
      <c r="F2715" t="str">
        <f t="shared" si="212"/>
        <v/>
      </c>
      <c r="G2715" t="str">
        <f t="shared" si="213"/>
        <v/>
      </c>
      <c r="H2715" t="str">
        <f t="shared" si="214"/>
        <v/>
      </c>
    </row>
    <row r="2716" spans="1:8">
      <c r="D2716" t="str">
        <f t="shared" si="210"/>
        <v/>
      </c>
      <c r="E2716" t="str">
        <f t="shared" si="211"/>
        <v/>
      </c>
      <c r="F2716" t="str">
        <f t="shared" si="212"/>
        <v/>
      </c>
      <c r="G2716" t="str">
        <f t="shared" si="213"/>
        <v/>
      </c>
      <c r="H2716" t="str">
        <f t="shared" si="214"/>
        <v/>
      </c>
    </row>
    <row r="2717" spans="1:8">
      <c r="D2717" t="str">
        <f t="shared" si="210"/>
        <v/>
      </c>
      <c r="E2717" t="str">
        <f t="shared" si="211"/>
        <v/>
      </c>
      <c r="F2717" t="str">
        <f t="shared" si="212"/>
        <v/>
      </c>
      <c r="G2717" t="str">
        <f t="shared" si="213"/>
        <v/>
      </c>
      <c r="H2717" t="str">
        <f t="shared" si="214"/>
        <v/>
      </c>
    </row>
    <row r="2718" spans="1:8">
      <c r="D2718" t="str">
        <f t="shared" si="210"/>
        <v/>
      </c>
      <c r="E2718" t="str">
        <f t="shared" si="211"/>
        <v/>
      </c>
      <c r="F2718" t="str">
        <f t="shared" si="212"/>
        <v/>
      </c>
      <c r="G2718" t="str">
        <f t="shared" si="213"/>
        <v/>
      </c>
      <c r="H2718" t="str">
        <f t="shared" si="214"/>
        <v/>
      </c>
    </row>
    <row r="2719" spans="1:8">
      <c r="C2719" t="s">
        <v>86</v>
      </c>
      <c r="D2719" t="str">
        <f t="shared" si="210"/>
        <v/>
      </c>
      <c r="E2719" t="str">
        <f t="shared" si="211"/>
        <v/>
      </c>
      <c r="F2719" t="str">
        <f t="shared" si="212"/>
        <v/>
      </c>
      <c r="G2719" t="str">
        <f t="shared" si="213"/>
        <v/>
      </c>
      <c r="H2719" t="str">
        <f t="shared" si="214"/>
        <v/>
      </c>
    </row>
    <row r="2720" spans="1:8">
      <c r="A2720" t="s">
        <v>76</v>
      </c>
      <c r="B2720" t="s">
        <v>131</v>
      </c>
      <c r="C2720" t="s">
        <v>1227</v>
      </c>
      <c r="D2720" t="str">
        <f t="shared" si="210"/>
        <v>x</v>
      </c>
      <c r="E2720" t="str">
        <f t="shared" si="211"/>
        <v>New</v>
      </c>
      <c r="F2720" t="str">
        <f t="shared" si="212"/>
        <v>Sealed</v>
      </c>
      <c r="G2720" t="str">
        <f t="shared" si="213"/>
        <v>910033 Old Train Engine Shed</v>
      </c>
      <c r="H2720" t="str">
        <f t="shared" si="214"/>
        <v>(US $274.99)</v>
      </c>
    </row>
    <row r="2721" spans="1:8">
      <c r="A2721" t="s">
        <v>77</v>
      </c>
      <c r="B2721" t="s">
        <v>1226</v>
      </c>
      <c r="C2721" t="s">
        <v>1796</v>
      </c>
      <c r="D2721" t="str">
        <f t="shared" si="210"/>
        <v/>
      </c>
      <c r="E2721" t="str">
        <f t="shared" si="211"/>
        <v/>
      </c>
      <c r="F2721" t="str">
        <f t="shared" si="212"/>
        <v/>
      </c>
      <c r="G2721" t="str">
        <f t="shared" si="213"/>
        <v/>
      </c>
      <c r="H2721" t="str">
        <f t="shared" si="214"/>
        <v/>
      </c>
    </row>
    <row r="2722" spans="1:8">
      <c r="B2722" t="s">
        <v>133</v>
      </c>
      <c r="C2722" t="s">
        <v>2051</v>
      </c>
      <c r="D2722" t="str">
        <f t="shared" si="210"/>
        <v/>
      </c>
      <c r="E2722" t="str">
        <f t="shared" si="211"/>
        <v/>
      </c>
      <c r="F2722" t="str">
        <f t="shared" si="212"/>
        <v/>
      </c>
      <c r="G2722" t="str">
        <f t="shared" si="213"/>
        <v/>
      </c>
      <c r="H2722" t="str">
        <f t="shared" si="214"/>
        <v/>
      </c>
    </row>
    <row r="2723" spans="1:8">
      <c r="B2723" t="s">
        <v>338</v>
      </c>
      <c r="C2723" t="s">
        <v>1229</v>
      </c>
      <c r="D2723" t="str">
        <f t="shared" si="210"/>
        <v/>
      </c>
      <c r="E2723" t="str">
        <f t="shared" si="211"/>
        <v/>
      </c>
      <c r="F2723" t="str">
        <f t="shared" si="212"/>
        <v/>
      </c>
      <c r="G2723" t="str">
        <f t="shared" si="213"/>
        <v/>
      </c>
      <c r="H2723" t="str">
        <f t="shared" si="214"/>
        <v/>
      </c>
    </row>
    <row r="2724" spans="1:8">
      <c r="D2724" t="str">
        <f t="shared" si="210"/>
        <v/>
      </c>
      <c r="E2724" t="str">
        <f t="shared" si="211"/>
        <v/>
      </c>
      <c r="F2724" t="str">
        <f t="shared" si="212"/>
        <v/>
      </c>
      <c r="G2724" t="str">
        <f t="shared" si="213"/>
        <v/>
      </c>
      <c r="H2724" t="str">
        <f t="shared" si="214"/>
        <v/>
      </c>
    </row>
    <row r="2725" spans="1:8">
      <c r="D2725" t="str">
        <f t="shared" si="210"/>
        <v/>
      </c>
      <c r="E2725" t="str">
        <f t="shared" si="211"/>
        <v/>
      </c>
      <c r="F2725" t="str">
        <f t="shared" si="212"/>
        <v/>
      </c>
      <c r="G2725" t="str">
        <f t="shared" si="213"/>
        <v/>
      </c>
      <c r="H2725" t="str">
        <f t="shared" si="214"/>
        <v/>
      </c>
    </row>
    <row r="2726" spans="1:8">
      <c r="D2726" t="str">
        <f t="shared" si="210"/>
        <v/>
      </c>
      <c r="E2726" t="str">
        <f t="shared" si="211"/>
        <v/>
      </c>
      <c r="F2726" t="str">
        <f t="shared" si="212"/>
        <v/>
      </c>
      <c r="G2726" t="str">
        <f t="shared" si="213"/>
        <v/>
      </c>
      <c r="H2726" t="str">
        <f t="shared" si="214"/>
        <v/>
      </c>
    </row>
    <row r="2727" spans="1:8">
      <c r="C2727" t="s">
        <v>86</v>
      </c>
      <c r="D2727" t="str">
        <f t="shared" si="210"/>
        <v/>
      </c>
      <c r="E2727" t="str">
        <f t="shared" si="211"/>
        <v/>
      </c>
      <c r="F2727" t="str">
        <f t="shared" si="212"/>
        <v/>
      </c>
      <c r="G2727" t="str">
        <f t="shared" si="213"/>
        <v/>
      </c>
      <c r="H2727" t="str">
        <f t="shared" si="214"/>
        <v/>
      </c>
    </row>
    <row r="2728" spans="1:8">
      <c r="A2728" t="s">
        <v>76</v>
      </c>
      <c r="B2728" t="s">
        <v>131</v>
      </c>
      <c r="C2728" t="s">
        <v>1230</v>
      </c>
      <c r="D2728" t="str">
        <f t="shared" si="210"/>
        <v>x</v>
      </c>
      <c r="E2728" t="str">
        <f t="shared" si="211"/>
        <v>New</v>
      </c>
      <c r="F2728" t="str">
        <f t="shared" si="212"/>
        <v>Sealed</v>
      </c>
      <c r="G2728" t="str">
        <f t="shared" si="213"/>
        <v>910033 Old Train Engine Shed</v>
      </c>
      <c r="H2728" t="str">
        <f t="shared" si="214"/>
        <v>(US $273.99)</v>
      </c>
    </row>
    <row r="2729" spans="1:8">
      <c r="A2729" t="s">
        <v>77</v>
      </c>
      <c r="B2729" t="s">
        <v>133</v>
      </c>
      <c r="C2729" t="s">
        <v>1796</v>
      </c>
      <c r="D2729" t="str">
        <f t="shared" si="210"/>
        <v/>
      </c>
      <c r="E2729" t="str">
        <f t="shared" si="211"/>
        <v/>
      </c>
      <c r="F2729" t="str">
        <f t="shared" si="212"/>
        <v/>
      </c>
      <c r="G2729" t="str">
        <f t="shared" si="213"/>
        <v/>
      </c>
      <c r="H2729" t="str">
        <f t="shared" si="214"/>
        <v/>
      </c>
    </row>
    <row r="2730" spans="1:8">
      <c r="B2730" t="s">
        <v>338</v>
      </c>
      <c r="C2730" t="s">
        <v>2052</v>
      </c>
      <c r="D2730" t="str">
        <f t="shared" si="210"/>
        <v/>
      </c>
      <c r="E2730" t="str">
        <f t="shared" si="211"/>
        <v/>
      </c>
      <c r="F2730" t="str">
        <f t="shared" si="212"/>
        <v/>
      </c>
      <c r="G2730" t="str">
        <f t="shared" si="213"/>
        <v/>
      </c>
      <c r="H2730" t="str">
        <f t="shared" si="214"/>
        <v/>
      </c>
    </row>
    <row r="2731" spans="1:8">
      <c r="C2731" t="s">
        <v>1232</v>
      </c>
      <c r="D2731" t="str">
        <f t="shared" si="210"/>
        <v/>
      </c>
      <c r="E2731" t="str">
        <f t="shared" si="211"/>
        <v/>
      </c>
      <c r="F2731" t="str">
        <f t="shared" si="212"/>
        <v/>
      </c>
      <c r="G2731" t="str">
        <f t="shared" si="213"/>
        <v/>
      </c>
      <c r="H2731" t="str">
        <f t="shared" si="214"/>
        <v/>
      </c>
    </row>
    <row r="2732" spans="1:8">
      <c r="D2732" t="str">
        <f t="shared" si="210"/>
        <v/>
      </c>
      <c r="E2732" t="str">
        <f t="shared" si="211"/>
        <v/>
      </c>
      <c r="F2732" t="str">
        <f t="shared" si="212"/>
        <v/>
      </c>
      <c r="G2732" t="str">
        <f t="shared" si="213"/>
        <v/>
      </c>
      <c r="H2732" t="str">
        <f t="shared" si="214"/>
        <v/>
      </c>
    </row>
    <row r="2733" spans="1:8">
      <c r="D2733" t="str">
        <f t="shared" si="210"/>
        <v/>
      </c>
      <c r="E2733" t="str">
        <f t="shared" si="211"/>
        <v/>
      </c>
      <c r="F2733" t="str">
        <f t="shared" si="212"/>
        <v/>
      </c>
      <c r="G2733" t="str">
        <f t="shared" si="213"/>
        <v/>
      </c>
      <c r="H2733" t="str">
        <f t="shared" si="214"/>
        <v/>
      </c>
    </row>
    <row r="2734" spans="1:8">
      <c r="D2734" t="str">
        <f t="shared" si="210"/>
        <v/>
      </c>
      <c r="E2734" t="str">
        <f t="shared" si="211"/>
        <v/>
      </c>
      <c r="F2734" t="str">
        <f t="shared" si="212"/>
        <v/>
      </c>
      <c r="G2734" t="str">
        <f t="shared" si="213"/>
        <v/>
      </c>
      <c r="H2734" t="str">
        <f t="shared" si="214"/>
        <v/>
      </c>
    </row>
    <row r="2735" spans="1:8">
      <c r="C2735" t="s">
        <v>86</v>
      </c>
      <c r="D2735" t="str">
        <f t="shared" si="210"/>
        <v/>
      </c>
      <c r="E2735" t="str">
        <f t="shared" si="211"/>
        <v/>
      </c>
      <c r="F2735" t="str">
        <f t="shared" si="212"/>
        <v/>
      </c>
      <c r="G2735" t="str">
        <f t="shared" si="213"/>
        <v/>
      </c>
      <c r="H2735" t="str">
        <f t="shared" si="214"/>
        <v/>
      </c>
    </row>
    <row r="2736" spans="1:8">
      <c r="A2736" t="s">
        <v>76</v>
      </c>
      <c r="B2736" t="s">
        <v>131</v>
      </c>
      <c r="C2736" t="s">
        <v>1233</v>
      </c>
      <c r="D2736" t="str">
        <f t="shared" si="210"/>
        <v>x</v>
      </c>
      <c r="E2736" t="str">
        <f t="shared" si="211"/>
        <v>New</v>
      </c>
      <c r="F2736" t="str">
        <f t="shared" si="212"/>
        <v>Sealed</v>
      </c>
      <c r="G2736" t="str">
        <f t="shared" si="213"/>
        <v>910033 Old Train Engine Shed</v>
      </c>
      <c r="H2736" t="str">
        <f t="shared" si="214"/>
        <v>(US $273.99)</v>
      </c>
    </row>
    <row r="2737" spans="1:8">
      <c r="A2737" t="s">
        <v>77</v>
      </c>
      <c r="B2737" t="s">
        <v>133</v>
      </c>
      <c r="C2737" t="s">
        <v>1796</v>
      </c>
      <c r="D2737" t="str">
        <f t="shared" si="210"/>
        <v/>
      </c>
      <c r="E2737" t="str">
        <f t="shared" si="211"/>
        <v/>
      </c>
      <c r="F2737" t="str">
        <f t="shared" si="212"/>
        <v/>
      </c>
      <c r="G2737" t="str">
        <f t="shared" si="213"/>
        <v/>
      </c>
      <c r="H2737" t="str">
        <f t="shared" si="214"/>
        <v/>
      </c>
    </row>
    <row r="2738" spans="1:8">
      <c r="B2738" t="s">
        <v>185</v>
      </c>
      <c r="C2738" t="s">
        <v>2052</v>
      </c>
      <c r="D2738" t="str">
        <f t="shared" si="210"/>
        <v/>
      </c>
      <c r="E2738" t="str">
        <f t="shared" si="211"/>
        <v/>
      </c>
      <c r="F2738" t="str">
        <f t="shared" si="212"/>
        <v/>
      </c>
      <c r="G2738" t="str">
        <f t="shared" si="213"/>
        <v/>
      </c>
      <c r="H2738" t="str">
        <f t="shared" si="214"/>
        <v/>
      </c>
    </row>
    <row r="2739" spans="1:8">
      <c r="C2739" t="s">
        <v>1232</v>
      </c>
      <c r="D2739" t="str">
        <f t="shared" si="210"/>
        <v/>
      </c>
      <c r="E2739" t="str">
        <f t="shared" si="211"/>
        <v/>
      </c>
      <c r="F2739" t="str">
        <f t="shared" si="212"/>
        <v/>
      </c>
      <c r="G2739" t="str">
        <f t="shared" si="213"/>
        <v/>
      </c>
      <c r="H2739" t="str">
        <f t="shared" si="214"/>
        <v/>
      </c>
    </row>
    <row r="2740" spans="1:8">
      <c r="D2740" t="str">
        <f t="shared" si="210"/>
        <v/>
      </c>
      <c r="E2740" t="str">
        <f t="shared" si="211"/>
        <v/>
      </c>
      <c r="F2740" t="str">
        <f t="shared" si="212"/>
        <v/>
      </c>
      <c r="G2740" t="str">
        <f t="shared" si="213"/>
        <v/>
      </c>
      <c r="H2740" t="str">
        <f t="shared" si="214"/>
        <v/>
      </c>
    </row>
    <row r="2741" spans="1:8">
      <c r="D2741" t="str">
        <f t="shared" si="210"/>
        <v/>
      </c>
      <c r="E2741" t="str">
        <f t="shared" si="211"/>
        <v/>
      </c>
      <c r="F2741" t="str">
        <f t="shared" si="212"/>
        <v/>
      </c>
      <c r="G2741" t="str">
        <f t="shared" si="213"/>
        <v/>
      </c>
      <c r="H2741" t="str">
        <f t="shared" si="214"/>
        <v/>
      </c>
    </row>
    <row r="2742" spans="1:8">
      <c r="D2742" t="str">
        <f t="shared" si="210"/>
        <v/>
      </c>
      <c r="E2742" t="str">
        <f t="shared" si="211"/>
        <v/>
      </c>
      <c r="F2742" t="str">
        <f t="shared" si="212"/>
        <v/>
      </c>
      <c r="G2742" t="str">
        <f t="shared" si="213"/>
        <v/>
      </c>
      <c r="H2742" t="str">
        <f t="shared" si="214"/>
        <v/>
      </c>
    </row>
    <row r="2743" spans="1:8">
      <c r="C2743" t="s">
        <v>86</v>
      </c>
      <c r="D2743" t="str">
        <f t="shared" si="210"/>
        <v/>
      </c>
      <c r="E2743" t="str">
        <f t="shared" si="211"/>
        <v/>
      </c>
      <c r="F2743" t="str">
        <f t="shared" si="212"/>
        <v/>
      </c>
      <c r="G2743" t="str">
        <f t="shared" si="213"/>
        <v/>
      </c>
      <c r="H2743" t="str">
        <f t="shared" si="214"/>
        <v/>
      </c>
    </row>
    <row r="2744" spans="1:8">
      <c r="A2744" t="s">
        <v>76</v>
      </c>
      <c r="B2744" t="s">
        <v>131</v>
      </c>
      <c r="C2744" t="s">
        <v>1234</v>
      </c>
      <c r="D2744" t="str">
        <f t="shared" si="210"/>
        <v>x</v>
      </c>
      <c r="E2744" t="str">
        <f t="shared" si="211"/>
        <v>New</v>
      </c>
      <c r="F2744" t="str">
        <f t="shared" si="212"/>
        <v>Sealed</v>
      </c>
      <c r="G2744" t="str">
        <f t="shared" si="213"/>
        <v>910033 Old Train Engine Shed</v>
      </c>
      <c r="H2744" t="str">
        <f t="shared" si="214"/>
        <v>(EUR 235.00)</v>
      </c>
    </row>
    <row r="2745" spans="1:8">
      <c r="A2745" t="s">
        <v>77</v>
      </c>
      <c r="B2745" t="s">
        <v>133</v>
      </c>
      <c r="C2745" t="s">
        <v>1796</v>
      </c>
      <c r="D2745" t="str">
        <f t="shared" si="210"/>
        <v/>
      </c>
      <c r="E2745" t="str">
        <f t="shared" si="211"/>
        <v/>
      </c>
      <c r="F2745" t="str">
        <f t="shared" si="212"/>
        <v/>
      </c>
      <c r="G2745" t="str">
        <f t="shared" si="213"/>
        <v/>
      </c>
      <c r="H2745" t="str">
        <f t="shared" si="214"/>
        <v/>
      </c>
    </row>
    <row r="2746" spans="1:8">
      <c r="B2746" t="s">
        <v>820</v>
      </c>
      <c r="C2746" t="s">
        <v>2053</v>
      </c>
      <c r="D2746" t="str">
        <f t="shared" si="210"/>
        <v/>
      </c>
      <c r="E2746" t="str">
        <f t="shared" si="211"/>
        <v/>
      </c>
      <c r="F2746" t="str">
        <f t="shared" si="212"/>
        <v/>
      </c>
      <c r="G2746" t="str">
        <f t="shared" si="213"/>
        <v/>
      </c>
      <c r="H2746" t="str">
        <f t="shared" si="214"/>
        <v/>
      </c>
    </row>
    <row r="2747" spans="1:8">
      <c r="C2747" t="s">
        <v>1236</v>
      </c>
      <c r="D2747" t="str">
        <f t="shared" si="210"/>
        <v/>
      </c>
      <c r="E2747" t="str">
        <f t="shared" si="211"/>
        <v/>
      </c>
      <c r="F2747" t="str">
        <f t="shared" si="212"/>
        <v/>
      </c>
      <c r="G2747" t="str">
        <f t="shared" si="213"/>
        <v/>
      </c>
      <c r="H2747" t="str">
        <f t="shared" si="214"/>
        <v/>
      </c>
    </row>
    <row r="2748" spans="1:8">
      <c r="D2748" t="str">
        <f t="shared" si="210"/>
        <v/>
      </c>
      <c r="E2748" t="str">
        <f t="shared" si="211"/>
        <v/>
      </c>
      <c r="F2748" t="str">
        <f t="shared" si="212"/>
        <v/>
      </c>
      <c r="G2748" t="str">
        <f t="shared" si="213"/>
        <v/>
      </c>
      <c r="H2748" t="str">
        <f t="shared" si="214"/>
        <v/>
      </c>
    </row>
    <row r="2749" spans="1:8">
      <c r="D2749" t="str">
        <f t="shared" si="210"/>
        <v/>
      </c>
      <c r="E2749" t="str">
        <f t="shared" si="211"/>
        <v/>
      </c>
      <c r="F2749" t="str">
        <f t="shared" si="212"/>
        <v/>
      </c>
      <c r="G2749" t="str">
        <f t="shared" si="213"/>
        <v/>
      </c>
      <c r="H2749" t="str">
        <f t="shared" si="214"/>
        <v/>
      </c>
    </row>
    <row r="2750" spans="1:8">
      <c r="D2750" t="str">
        <f t="shared" si="210"/>
        <v/>
      </c>
      <c r="E2750" t="str">
        <f t="shared" si="211"/>
        <v/>
      </c>
      <c r="F2750" t="str">
        <f t="shared" si="212"/>
        <v/>
      </c>
      <c r="G2750" t="str">
        <f t="shared" si="213"/>
        <v/>
      </c>
      <c r="H2750" t="str">
        <f t="shared" si="214"/>
        <v/>
      </c>
    </row>
    <row r="2751" spans="1:8">
      <c r="C2751" t="s">
        <v>86</v>
      </c>
      <c r="D2751" t="str">
        <f t="shared" si="210"/>
        <v/>
      </c>
      <c r="E2751" t="str">
        <f t="shared" si="211"/>
        <v/>
      </c>
      <c r="F2751" t="str">
        <f t="shared" si="212"/>
        <v/>
      </c>
      <c r="G2751" t="str">
        <f t="shared" si="213"/>
        <v/>
      </c>
      <c r="H2751" t="str">
        <f t="shared" si="214"/>
        <v/>
      </c>
    </row>
    <row r="2752" spans="1:8">
      <c r="A2752" t="s">
        <v>76</v>
      </c>
      <c r="B2752" t="s">
        <v>131</v>
      </c>
      <c r="C2752" t="s">
        <v>1237</v>
      </c>
      <c r="D2752" t="str">
        <f t="shared" si="210"/>
        <v>x</v>
      </c>
      <c r="E2752" t="str">
        <f t="shared" si="211"/>
        <v>New</v>
      </c>
      <c r="F2752" t="str">
        <f t="shared" si="212"/>
        <v>Sealed</v>
      </c>
      <c r="G2752" t="str">
        <f t="shared" si="213"/>
        <v>910033 Old Train Engine Shed</v>
      </c>
      <c r="H2752" t="str">
        <f t="shared" si="214"/>
        <v>(EUR 235.00)</v>
      </c>
    </row>
    <row r="2753" spans="1:8">
      <c r="A2753" t="s">
        <v>77</v>
      </c>
      <c r="B2753" t="s">
        <v>133</v>
      </c>
      <c r="C2753" t="s">
        <v>1796</v>
      </c>
      <c r="D2753" t="str">
        <f t="shared" si="210"/>
        <v/>
      </c>
      <c r="E2753" t="str">
        <f t="shared" si="211"/>
        <v/>
      </c>
      <c r="F2753" t="str">
        <f t="shared" si="212"/>
        <v/>
      </c>
      <c r="G2753" t="str">
        <f t="shared" si="213"/>
        <v/>
      </c>
      <c r="H2753" t="str">
        <f t="shared" si="214"/>
        <v/>
      </c>
    </row>
    <row r="2754" spans="1:8">
      <c r="B2754" t="s">
        <v>433</v>
      </c>
      <c r="C2754" t="s">
        <v>2053</v>
      </c>
      <c r="D2754" t="str">
        <f t="shared" si="210"/>
        <v/>
      </c>
      <c r="E2754" t="str">
        <f t="shared" si="211"/>
        <v/>
      </c>
      <c r="F2754" t="str">
        <f t="shared" si="212"/>
        <v/>
      </c>
      <c r="G2754" t="str">
        <f t="shared" si="213"/>
        <v/>
      </c>
      <c r="H2754" t="str">
        <f t="shared" si="214"/>
        <v/>
      </c>
    </row>
    <row r="2755" spans="1:8">
      <c r="C2755" t="s">
        <v>1236</v>
      </c>
      <c r="D2755" t="str">
        <f t="shared" ref="D2755:D2818" si="215">IF(AND(A2755&lt;&gt;"",A2756&lt;&gt;"",A2757=""),"x","")</f>
        <v/>
      </c>
      <c r="E2755" t="str">
        <f t="shared" ref="E2755:E2818" si="216">IF($D2755="x",A2755,"")</f>
        <v/>
      </c>
      <c r="F2755" t="str">
        <f t="shared" ref="F2755:F2818" si="217">IF($D2755="x",A2756,"")</f>
        <v/>
      </c>
      <c r="G2755" t="str">
        <f t="shared" ref="G2755:G2818" si="218">IF($D2755="x",B2755,"")</f>
        <v/>
      </c>
      <c r="H2755" t="str">
        <f t="shared" ref="H2755:H2818" si="219">IF($D2755="x",C2758,"")</f>
        <v/>
      </c>
    </row>
    <row r="2756" spans="1:8">
      <c r="D2756" t="str">
        <f t="shared" si="215"/>
        <v/>
      </c>
      <c r="E2756" t="str">
        <f t="shared" si="216"/>
        <v/>
      </c>
      <c r="F2756" t="str">
        <f t="shared" si="217"/>
        <v/>
      </c>
      <c r="G2756" t="str">
        <f t="shared" si="218"/>
        <v/>
      </c>
      <c r="H2756" t="str">
        <f t="shared" si="219"/>
        <v/>
      </c>
    </row>
    <row r="2757" spans="1:8">
      <c r="D2757" t="str">
        <f t="shared" si="215"/>
        <v/>
      </c>
      <c r="E2757" t="str">
        <f t="shared" si="216"/>
        <v/>
      </c>
      <c r="F2757" t="str">
        <f t="shared" si="217"/>
        <v/>
      </c>
      <c r="G2757" t="str">
        <f t="shared" si="218"/>
        <v/>
      </c>
      <c r="H2757" t="str">
        <f t="shared" si="219"/>
        <v/>
      </c>
    </row>
    <row r="2758" spans="1:8">
      <c r="D2758" t="str">
        <f t="shared" si="215"/>
        <v/>
      </c>
      <c r="E2758" t="str">
        <f t="shared" si="216"/>
        <v/>
      </c>
      <c r="F2758" t="str">
        <f t="shared" si="217"/>
        <v/>
      </c>
      <c r="G2758" t="str">
        <f t="shared" si="218"/>
        <v/>
      </c>
      <c r="H2758" t="str">
        <f t="shared" si="219"/>
        <v/>
      </c>
    </row>
    <row r="2759" spans="1:8">
      <c r="C2759" t="s">
        <v>86</v>
      </c>
      <c r="D2759" t="str">
        <f t="shared" si="215"/>
        <v/>
      </c>
      <c r="E2759" t="str">
        <f t="shared" si="216"/>
        <v/>
      </c>
      <c r="F2759" t="str">
        <f t="shared" si="217"/>
        <v/>
      </c>
      <c r="G2759" t="str">
        <f t="shared" si="218"/>
        <v/>
      </c>
      <c r="H2759" t="str">
        <f t="shared" si="219"/>
        <v/>
      </c>
    </row>
    <row r="2760" spans="1:8">
      <c r="A2760" t="s">
        <v>76</v>
      </c>
      <c r="B2760" t="s">
        <v>131</v>
      </c>
      <c r="C2760" t="s">
        <v>1239</v>
      </c>
      <c r="D2760" t="str">
        <f t="shared" si="215"/>
        <v>x</v>
      </c>
      <c r="E2760" t="str">
        <f t="shared" si="216"/>
        <v>New</v>
      </c>
      <c r="F2760" t="str">
        <f t="shared" si="217"/>
        <v>Sealed</v>
      </c>
      <c r="G2760" t="str">
        <f t="shared" si="218"/>
        <v>910033 Old Train Engine Shed</v>
      </c>
      <c r="H2760" t="str">
        <f t="shared" si="219"/>
        <v>(CA $375.00)</v>
      </c>
    </row>
    <row r="2761" spans="1:8">
      <c r="A2761" t="s">
        <v>77</v>
      </c>
      <c r="B2761" t="s">
        <v>1238</v>
      </c>
      <c r="C2761" t="s">
        <v>1796</v>
      </c>
      <c r="D2761" t="str">
        <f t="shared" si="215"/>
        <v/>
      </c>
      <c r="E2761" t="str">
        <f t="shared" si="216"/>
        <v/>
      </c>
      <c r="F2761" t="str">
        <f t="shared" si="217"/>
        <v/>
      </c>
      <c r="G2761" t="str">
        <f t="shared" si="218"/>
        <v/>
      </c>
      <c r="H2761" t="str">
        <f t="shared" si="219"/>
        <v/>
      </c>
    </row>
    <row r="2762" spans="1:8">
      <c r="B2762" t="s">
        <v>133</v>
      </c>
      <c r="C2762" t="s">
        <v>2054</v>
      </c>
      <c r="D2762" t="str">
        <f t="shared" si="215"/>
        <v/>
      </c>
      <c r="E2762" t="str">
        <f t="shared" si="216"/>
        <v/>
      </c>
      <c r="F2762" t="str">
        <f t="shared" si="217"/>
        <v/>
      </c>
      <c r="G2762" t="str">
        <f t="shared" si="218"/>
        <v/>
      </c>
      <c r="H2762" t="str">
        <f t="shared" si="219"/>
        <v/>
      </c>
    </row>
    <row r="2763" spans="1:8">
      <c r="B2763" t="s">
        <v>390</v>
      </c>
      <c r="C2763" t="s">
        <v>1241</v>
      </c>
      <c r="D2763" t="str">
        <f t="shared" si="215"/>
        <v/>
      </c>
      <c r="E2763" t="str">
        <f t="shared" si="216"/>
        <v/>
      </c>
      <c r="F2763" t="str">
        <f t="shared" si="217"/>
        <v/>
      </c>
      <c r="G2763" t="str">
        <f t="shared" si="218"/>
        <v/>
      </c>
      <c r="H2763" t="str">
        <f t="shared" si="219"/>
        <v/>
      </c>
    </row>
    <row r="2764" spans="1:8">
      <c r="D2764" t="str">
        <f t="shared" si="215"/>
        <v/>
      </c>
      <c r="E2764" t="str">
        <f t="shared" si="216"/>
        <v/>
      </c>
      <c r="F2764" t="str">
        <f t="shared" si="217"/>
        <v/>
      </c>
      <c r="G2764" t="str">
        <f t="shared" si="218"/>
        <v/>
      </c>
      <c r="H2764" t="str">
        <f t="shared" si="219"/>
        <v/>
      </c>
    </row>
    <row r="2765" spans="1:8">
      <c r="D2765" t="str">
        <f t="shared" si="215"/>
        <v/>
      </c>
      <c r="E2765" t="str">
        <f t="shared" si="216"/>
        <v/>
      </c>
      <c r="F2765" t="str">
        <f t="shared" si="217"/>
        <v/>
      </c>
      <c r="G2765" t="str">
        <f t="shared" si="218"/>
        <v/>
      </c>
      <c r="H2765" t="str">
        <f t="shared" si="219"/>
        <v/>
      </c>
    </row>
    <row r="2766" spans="1:8">
      <c r="D2766" t="str">
        <f t="shared" si="215"/>
        <v/>
      </c>
      <c r="E2766" t="str">
        <f t="shared" si="216"/>
        <v/>
      </c>
      <c r="F2766" t="str">
        <f t="shared" si="217"/>
        <v/>
      </c>
      <c r="G2766" t="str">
        <f t="shared" si="218"/>
        <v/>
      </c>
      <c r="H2766" t="str">
        <f t="shared" si="219"/>
        <v/>
      </c>
    </row>
    <row r="2767" spans="1:8">
      <c r="C2767" t="s">
        <v>86</v>
      </c>
      <c r="D2767" t="str">
        <f t="shared" si="215"/>
        <v/>
      </c>
      <c r="E2767" t="str">
        <f t="shared" si="216"/>
        <v/>
      </c>
      <c r="F2767" t="str">
        <f t="shared" si="217"/>
        <v/>
      </c>
      <c r="G2767" t="str">
        <f t="shared" si="218"/>
        <v/>
      </c>
      <c r="H2767" t="str">
        <f t="shared" si="219"/>
        <v/>
      </c>
    </row>
    <row r="2768" spans="1:8">
      <c r="A2768" t="s">
        <v>76</v>
      </c>
      <c r="B2768" t="s">
        <v>607</v>
      </c>
      <c r="C2768" t="s">
        <v>1242</v>
      </c>
      <c r="D2768" t="str">
        <f t="shared" si="215"/>
        <v>x</v>
      </c>
      <c r="E2768" t="str">
        <f t="shared" si="216"/>
        <v>New</v>
      </c>
      <c r="F2768" t="str">
        <f t="shared" si="217"/>
        <v>Sealed</v>
      </c>
      <c r="G2768" t="str">
        <f t="shared" si="218"/>
        <v>910033 Old Train Engine Shed [ more ]</v>
      </c>
      <c r="H2768" t="str">
        <f t="shared" si="219"/>
        <v>(CA $374.00)</v>
      </c>
    </row>
    <row r="2769" spans="1:8">
      <c r="A2769" t="s">
        <v>77</v>
      </c>
      <c r="B2769" t="s">
        <v>133</v>
      </c>
      <c r="C2769" t="s">
        <v>1826</v>
      </c>
      <c r="D2769" t="str">
        <f t="shared" si="215"/>
        <v/>
      </c>
      <c r="E2769" t="str">
        <f t="shared" si="216"/>
        <v/>
      </c>
      <c r="F2769" t="str">
        <f t="shared" si="217"/>
        <v/>
      </c>
      <c r="G2769" t="str">
        <f t="shared" si="218"/>
        <v/>
      </c>
      <c r="H2769" t="str">
        <f t="shared" si="219"/>
        <v/>
      </c>
    </row>
    <row r="2770" spans="1:8">
      <c r="B2770" t="s">
        <v>264</v>
      </c>
      <c r="C2770" t="s">
        <v>2055</v>
      </c>
      <c r="D2770" t="str">
        <f t="shared" si="215"/>
        <v/>
      </c>
      <c r="E2770" t="str">
        <f t="shared" si="216"/>
        <v/>
      </c>
      <c r="F2770" t="str">
        <f t="shared" si="217"/>
        <v/>
      </c>
      <c r="G2770" t="str">
        <f t="shared" si="218"/>
        <v/>
      </c>
      <c r="H2770" t="str">
        <f t="shared" si="219"/>
        <v/>
      </c>
    </row>
    <row r="2771" spans="1:8">
      <c r="C2771" t="s">
        <v>1244</v>
      </c>
      <c r="D2771" t="str">
        <f t="shared" si="215"/>
        <v/>
      </c>
      <c r="E2771" t="str">
        <f t="shared" si="216"/>
        <v/>
      </c>
      <c r="F2771" t="str">
        <f t="shared" si="217"/>
        <v/>
      </c>
      <c r="G2771" t="str">
        <f t="shared" si="218"/>
        <v/>
      </c>
      <c r="H2771" t="str">
        <f t="shared" si="219"/>
        <v/>
      </c>
    </row>
    <row r="2772" spans="1:8">
      <c r="D2772" t="str">
        <f t="shared" si="215"/>
        <v/>
      </c>
      <c r="E2772" t="str">
        <f t="shared" si="216"/>
        <v/>
      </c>
      <c r="F2772" t="str">
        <f t="shared" si="217"/>
        <v/>
      </c>
      <c r="G2772" t="str">
        <f t="shared" si="218"/>
        <v/>
      </c>
      <c r="H2772" t="str">
        <f t="shared" si="219"/>
        <v/>
      </c>
    </row>
    <row r="2773" spans="1:8">
      <c r="D2773" t="str">
        <f t="shared" si="215"/>
        <v/>
      </c>
      <c r="E2773" t="str">
        <f t="shared" si="216"/>
        <v/>
      </c>
      <c r="F2773" t="str">
        <f t="shared" si="217"/>
        <v/>
      </c>
      <c r="G2773" t="str">
        <f t="shared" si="218"/>
        <v/>
      </c>
      <c r="H2773" t="str">
        <f t="shared" si="219"/>
        <v/>
      </c>
    </row>
    <row r="2774" spans="1:8">
      <c r="D2774" t="str">
        <f t="shared" si="215"/>
        <v/>
      </c>
      <c r="E2774" t="str">
        <f t="shared" si="216"/>
        <v/>
      </c>
      <c r="F2774" t="str">
        <f t="shared" si="217"/>
        <v/>
      </c>
      <c r="G2774" t="str">
        <f t="shared" si="218"/>
        <v/>
      </c>
      <c r="H2774" t="str">
        <f t="shared" si="219"/>
        <v/>
      </c>
    </row>
    <row r="2775" spans="1:8">
      <c r="C2775" t="s">
        <v>86</v>
      </c>
      <c r="D2775" t="str">
        <f t="shared" si="215"/>
        <v/>
      </c>
      <c r="E2775" t="str">
        <f t="shared" si="216"/>
        <v/>
      </c>
      <c r="F2775" t="str">
        <f t="shared" si="217"/>
        <v/>
      </c>
      <c r="G2775" t="str">
        <f t="shared" si="218"/>
        <v/>
      </c>
      <c r="H2775" t="str">
        <f t="shared" si="219"/>
        <v/>
      </c>
    </row>
    <row r="2776" spans="1:8">
      <c r="A2776" t="s">
        <v>76</v>
      </c>
      <c r="B2776" t="s">
        <v>131</v>
      </c>
      <c r="C2776" t="s">
        <v>1245</v>
      </c>
      <c r="D2776" t="str">
        <f t="shared" si="215"/>
        <v>x</v>
      </c>
      <c r="E2776" t="str">
        <f t="shared" si="216"/>
        <v>New</v>
      </c>
      <c r="F2776" t="str">
        <f t="shared" si="217"/>
        <v>Sealed</v>
      </c>
      <c r="G2776" t="str">
        <f t="shared" si="218"/>
        <v>910033 Old Train Engine Shed</v>
      </c>
      <c r="H2776" t="str">
        <f t="shared" si="219"/>
        <v>(US $272.00)</v>
      </c>
    </row>
    <row r="2777" spans="1:8">
      <c r="A2777" t="s">
        <v>77</v>
      </c>
      <c r="B2777" t="s">
        <v>133</v>
      </c>
      <c r="C2777" t="s">
        <v>1796</v>
      </c>
      <c r="D2777" t="str">
        <f t="shared" si="215"/>
        <v/>
      </c>
      <c r="E2777" t="str">
        <f t="shared" si="216"/>
        <v/>
      </c>
      <c r="F2777" t="str">
        <f t="shared" si="217"/>
        <v/>
      </c>
      <c r="G2777" t="str">
        <f t="shared" si="218"/>
        <v/>
      </c>
      <c r="H2777" t="str">
        <f t="shared" si="219"/>
        <v/>
      </c>
    </row>
    <row r="2778" spans="1:8">
      <c r="B2778" t="s">
        <v>185</v>
      </c>
      <c r="C2778" t="s">
        <v>2056</v>
      </c>
      <c r="D2778" t="str">
        <f t="shared" si="215"/>
        <v/>
      </c>
      <c r="E2778" t="str">
        <f t="shared" si="216"/>
        <v/>
      </c>
      <c r="F2778" t="str">
        <f t="shared" si="217"/>
        <v/>
      </c>
      <c r="G2778" t="str">
        <f t="shared" si="218"/>
        <v/>
      </c>
      <c r="H2778" t="str">
        <f t="shared" si="219"/>
        <v/>
      </c>
    </row>
    <row r="2779" spans="1:8">
      <c r="C2779" t="s">
        <v>1247</v>
      </c>
      <c r="D2779" t="str">
        <f t="shared" si="215"/>
        <v/>
      </c>
      <c r="E2779" t="str">
        <f t="shared" si="216"/>
        <v/>
      </c>
      <c r="F2779" t="str">
        <f t="shared" si="217"/>
        <v/>
      </c>
      <c r="G2779" t="str">
        <f t="shared" si="218"/>
        <v/>
      </c>
      <c r="H2779" t="str">
        <f t="shared" si="219"/>
        <v/>
      </c>
    </row>
    <row r="2780" spans="1:8">
      <c r="D2780" t="str">
        <f t="shared" si="215"/>
        <v/>
      </c>
      <c r="E2780" t="str">
        <f t="shared" si="216"/>
        <v/>
      </c>
      <c r="F2780" t="str">
        <f t="shared" si="217"/>
        <v/>
      </c>
      <c r="G2780" t="str">
        <f t="shared" si="218"/>
        <v/>
      </c>
      <c r="H2780" t="str">
        <f t="shared" si="219"/>
        <v/>
      </c>
    </row>
    <row r="2781" spans="1:8">
      <c r="D2781" t="str">
        <f t="shared" si="215"/>
        <v/>
      </c>
      <c r="E2781" t="str">
        <f t="shared" si="216"/>
        <v/>
      </c>
      <c r="F2781" t="str">
        <f t="shared" si="217"/>
        <v/>
      </c>
      <c r="G2781" t="str">
        <f t="shared" si="218"/>
        <v/>
      </c>
      <c r="H2781" t="str">
        <f t="shared" si="219"/>
        <v/>
      </c>
    </row>
    <row r="2782" spans="1:8">
      <c r="D2782" t="str">
        <f t="shared" si="215"/>
        <v/>
      </c>
      <c r="E2782" t="str">
        <f t="shared" si="216"/>
        <v/>
      </c>
      <c r="F2782" t="str">
        <f t="shared" si="217"/>
        <v/>
      </c>
      <c r="G2782" t="str">
        <f t="shared" si="218"/>
        <v/>
      </c>
      <c r="H2782" t="str">
        <f t="shared" si="219"/>
        <v/>
      </c>
    </row>
    <row r="2783" spans="1:8">
      <c r="C2783" t="s">
        <v>86</v>
      </c>
      <c r="D2783" t="str">
        <f t="shared" si="215"/>
        <v/>
      </c>
      <c r="E2783" t="str">
        <f t="shared" si="216"/>
        <v/>
      </c>
      <c r="F2783" t="str">
        <f t="shared" si="217"/>
        <v/>
      </c>
      <c r="G2783" t="str">
        <f t="shared" si="218"/>
        <v/>
      </c>
      <c r="H2783" t="str">
        <f t="shared" si="219"/>
        <v/>
      </c>
    </row>
    <row r="2784" spans="1:8">
      <c r="A2784" t="s">
        <v>76</v>
      </c>
      <c r="B2784" t="s">
        <v>131</v>
      </c>
      <c r="C2784" t="s">
        <v>1249</v>
      </c>
      <c r="D2784" t="str">
        <f t="shared" si="215"/>
        <v>x</v>
      </c>
      <c r="E2784" t="str">
        <f t="shared" si="216"/>
        <v>New</v>
      </c>
      <c r="F2784" t="str">
        <f t="shared" si="217"/>
        <v>Sealed</v>
      </c>
      <c r="G2784" t="str">
        <f t="shared" si="218"/>
        <v>910033 Old Train Engine Shed</v>
      </c>
      <c r="H2784" t="str">
        <f t="shared" si="219"/>
        <v>(US $270.00)</v>
      </c>
    </row>
    <row r="2785" spans="1:8">
      <c r="A2785" t="s">
        <v>77</v>
      </c>
      <c r="B2785" t="s">
        <v>1248</v>
      </c>
      <c r="C2785" t="s">
        <v>1796</v>
      </c>
      <c r="D2785" t="str">
        <f t="shared" si="215"/>
        <v/>
      </c>
      <c r="E2785" t="str">
        <f t="shared" si="216"/>
        <v/>
      </c>
      <c r="F2785" t="str">
        <f t="shared" si="217"/>
        <v/>
      </c>
      <c r="G2785" t="str">
        <f t="shared" si="218"/>
        <v/>
      </c>
      <c r="H2785" t="str">
        <f t="shared" si="219"/>
        <v/>
      </c>
    </row>
    <row r="2786" spans="1:8">
      <c r="B2786" t="s">
        <v>133</v>
      </c>
      <c r="C2786" t="s">
        <v>2057</v>
      </c>
      <c r="D2786" t="str">
        <f t="shared" si="215"/>
        <v/>
      </c>
      <c r="E2786" t="str">
        <f t="shared" si="216"/>
        <v/>
      </c>
      <c r="F2786" t="str">
        <f t="shared" si="217"/>
        <v/>
      </c>
      <c r="G2786" t="str">
        <f t="shared" si="218"/>
        <v/>
      </c>
      <c r="H2786" t="str">
        <f t="shared" si="219"/>
        <v/>
      </c>
    </row>
    <row r="2787" spans="1:8">
      <c r="B2787" t="s">
        <v>141</v>
      </c>
      <c r="C2787" t="s">
        <v>1251</v>
      </c>
      <c r="D2787" t="str">
        <f t="shared" si="215"/>
        <v/>
      </c>
      <c r="E2787" t="str">
        <f t="shared" si="216"/>
        <v/>
      </c>
      <c r="F2787" t="str">
        <f t="shared" si="217"/>
        <v/>
      </c>
      <c r="G2787" t="str">
        <f t="shared" si="218"/>
        <v/>
      </c>
      <c r="H2787" t="str">
        <f t="shared" si="219"/>
        <v/>
      </c>
    </row>
    <row r="2788" spans="1:8">
      <c r="D2788" t="str">
        <f t="shared" si="215"/>
        <v/>
      </c>
      <c r="E2788" t="str">
        <f t="shared" si="216"/>
        <v/>
      </c>
      <c r="F2788" t="str">
        <f t="shared" si="217"/>
        <v/>
      </c>
      <c r="G2788" t="str">
        <f t="shared" si="218"/>
        <v/>
      </c>
      <c r="H2788" t="str">
        <f t="shared" si="219"/>
        <v/>
      </c>
    </row>
    <row r="2789" spans="1:8">
      <c r="D2789" t="str">
        <f t="shared" si="215"/>
        <v/>
      </c>
      <c r="E2789" t="str">
        <f t="shared" si="216"/>
        <v/>
      </c>
      <c r="F2789" t="str">
        <f t="shared" si="217"/>
        <v/>
      </c>
      <c r="G2789" t="str">
        <f t="shared" si="218"/>
        <v/>
      </c>
      <c r="H2789" t="str">
        <f t="shared" si="219"/>
        <v/>
      </c>
    </row>
    <row r="2790" spans="1:8">
      <c r="D2790" t="str">
        <f t="shared" si="215"/>
        <v/>
      </c>
      <c r="E2790" t="str">
        <f t="shared" si="216"/>
        <v/>
      </c>
      <c r="F2790" t="str">
        <f t="shared" si="217"/>
        <v/>
      </c>
      <c r="G2790" t="str">
        <f t="shared" si="218"/>
        <v/>
      </c>
      <c r="H2790" t="str">
        <f t="shared" si="219"/>
        <v/>
      </c>
    </row>
    <row r="2791" spans="1:8">
      <c r="C2791" t="s">
        <v>86</v>
      </c>
      <c r="D2791" t="str">
        <f t="shared" si="215"/>
        <v/>
      </c>
      <c r="E2791" t="str">
        <f t="shared" si="216"/>
        <v/>
      </c>
      <c r="F2791" t="str">
        <f t="shared" si="217"/>
        <v/>
      </c>
      <c r="G2791" t="str">
        <f t="shared" si="218"/>
        <v/>
      </c>
      <c r="H2791" t="str">
        <f t="shared" si="219"/>
        <v/>
      </c>
    </row>
    <row r="2792" spans="1:8">
      <c r="A2792" t="s">
        <v>76</v>
      </c>
      <c r="B2792" t="s">
        <v>131</v>
      </c>
      <c r="C2792" t="s">
        <v>1253</v>
      </c>
      <c r="D2792" t="str">
        <f t="shared" si="215"/>
        <v>x</v>
      </c>
      <c r="E2792" t="str">
        <f t="shared" si="216"/>
        <v>New</v>
      </c>
      <c r="F2792" t="str">
        <f t="shared" si="217"/>
        <v>Sealed</v>
      </c>
      <c r="G2792" t="str">
        <f t="shared" si="218"/>
        <v>910033 Old Train Engine Shed</v>
      </c>
      <c r="H2792" t="str">
        <f t="shared" si="219"/>
        <v>(US $269.99)</v>
      </c>
    </row>
    <row r="2793" spans="1:8">
      <c r="A2793" t="s">
        <v>77</v>
      </c>
      <c r="B2793" t="s">
        <v>1252</v>
      </c>
      <c r="C2793" t="s">
        <v>1967</v>
      </c>
      <c r="D2793" t="str">
        <f t="shared" si="215"/>
        <v/>
      </c>
      <c r="E2793" t="str">
        <f t="shared" si="216"/>
        <v/>
      </c>
      <c r="F2793" t="str">
        <f t="shared" si="217"/>
        <v/>
      </c>
      <c r="G2793" t="str">
        <f t="shared" si="218"/>
        <v/>
      </c>
      <c r="H2793" t="str">
        <f t="shared" si="219"/>
        <v/>
      </c>
    </row>
    <row r="2794" spans="1:8">
      <c r="B2794" t="s">
        <v>133</v>
      </c>
      <c r="C2794" t="s">
        <v>2058</v>
      </c>
      <c r="D2794" t="str">
        <f t="shared" si="215"/>
        <v/>
      </c>
      <c r="E2794" t="str">
        <f t="shared" si="216"/>
        <v/>
      </c>
      <c r="F2794" t="str">
        <f t="shared" si="217"/>
        <v/>
      </c>
      <c r="G2794" t="str">
        <f t="shared" si="218"/>
        <v/>
      </c>
      <c r="H2794" t="str">
        <f t="shared" si="219"/>
        <v/>
      </c>
    </row>
    <row r="2795" spans="1:8">
      <c r="B2795" t="s">
        <v>246</v>
      </c>
      <c r="C2795" t="s">
        <v>1255</v>
      </c>
      <c r="D2795" t="str">
        <f t="shared" si="215"/>
        <v/>
      </c>
      <c r="E2795" t="str">
        <f t="shared" si="216"/>
        <v/>
      </c>
      <c r="F2795" t="str">
        <f t="shared" si="217"/>
        <v/>
      </c>
      <c r="G2795" t="str">
        <f t="shared" si="218"/>
        <v/>
      </c>
      <c r="H2795" t="str">
        <f t="shared" si="219"/>
        <v/>
      </c>
    </row>
    <row r="2796" spans="1:8">
      <c r="D2796" t="str">
        <f t="shared" si="215"/>
        <v/>
      </c>
      <c r="E2796" t="str">
        <f t="shared" si="216"/>
        <v/>
      </c>
      <c r="F2796" t="str">
        <f t="shared" si="217"/>
        <v/>
      </c>
      <c r="G2796" t="str">
        <f t="shared" si="218"/>
        <v/>
      </c>
      <c r="H2796" t="str">
        <f t="shared" si="219"/>
        <v/>
      </c>
    </row>
    <row r="2797" spans="1:8">
      <c r="D2797" t="str">
        <f t="shared" si="215"/>
        <v/>
      </c>
      <c r="E2797" t="str">
        <f t="shared" si="216"/>
        <v/>
      </c>
      <c r="F2797" t="str">
        <f t="shared" si="217"/>
        <v/>
      </c>
      <c r="G2797" t="str">
        <f t="shared" si="218"/>
        <v/>
      </c>
      <c r="H2797" t="str">
        <f t="shared" si="219"/>
        <v/>
      </c>
    </row>
    <row r="2798" spans="1:8">
      <c r="D2798" t="str">
        <f t="shared" si="215"/>
        <v/>
      </c>
      <c r="E2798" t="str">
        <f t="shared" si="216"/>
        <v/>
      </c>
      <c r="F2798" t="str">
        <f t="shared" si="217"/>
        <v/>
      </c>
      <c r="G2798" t="str">
        <f t="shared" si="218"/>
        <v/>
      </c>
      <c r="H2798" t="str">
        <f t="shared" si="219"/>
        <v/>
      </c>
    </row>
    <row r="2799" spans="1:8">
      <c r="C2799" t="s">
        <v>86</v>
      </c>
      <c r="D2799" t="str">
        <f t="shared" si="215"/>
        <v/>
      </c>
      <c r="E2799" t="str">
        <f t="shared" si="216"/>
        <v/>
      </c>
      <c r="F2799" t="str">
        <f t="shared" si="217"/>
        <v/>
      </c>
      <c r="G2799" t="str">
        <f t="shared" si="218"/>
        <v/>
      </c>
      <c r="H2799" t="str">
        <f t="shared" si="219"/>
        <v/>
      </c>
    </row>
    <row r="2800" spans="1:8">
      <c r="A2800" t="s">
        <v>117</v>
      </c>
      <c r="B2800" t="s">
        <v>131</v>
      </c>
      <c r="C2800" t="s">
        <v>1257</v>
      </c>
      <c r="D2800" t="str">
        <f t="shared" si="215"/>
        <v>x</v>
      </c>
      <c r="E2800" t="str">
        <f t="shared" si="216"/>
        <v>Used</v>
      </c>
      <c r="F2800" t="str">
        <f t="shared" si="217"/>
        <v>Complete</v>
      </c>
      <c r="G2800" t="str">
        <f t="shared" si="218"/>
        <v>910033 Old Train Engine Shed</v>
      </c>
      <c r="H2800" t="str">
        <f t="shared" si="219"/>
        <v>(EUR 230.00)</v>
      </c>
    </row>
    <row r="2801" spans="1:8">
      <c r="A2801" t="s">
        <v>87</v>
      </c>
      <c r="B2801" t="s">
        <v>1256</v>
      </c>
      <c r="C2801" t="s">
        <v>1796</v>
      </c>
      <c r="D2801" t="str">
        <f t="shared" si="215"/>
        <v/>
      </c>
      <c r="E2801" t="str">
        <f t="shared" si="216"/>
        <v/>
      </c>
      <c r="F2801" t="str">
        <f t="shared" si="217"/>
        <v/>
      </c>
      <c r="G2801" t="str">
        <f t="shared" si="218"/>
        <v/>
      </c>
      <c r="H2801" t="str">
        <f t="shared" si="219"/>
        <v/>
      </c>
    </row>
    <row r="2802" spans="1:8">
      <c r="B2802" t="s">
        <v>133</v>
      </c>
      <c r="C2802" t="s">
        <v>2059</v>
      </c>
      <c r="D2802" t="str">
        <f t="shared" si="215"/>
        <v/>
      </c>
      <c r="E2802" t="str">
        <f t="shared" si="216"/>
        <v/>
      </c>
      <c r="F2802" t="str">
        <f t="shared" si="217"/>
        <v/>
      </c>
      <c r="G2802" t="str">
        <f t="shared" si="218"/>
        <v/>
      </c>
      <c r="H2802" t="str">
        <f t="shared" si="219"/>
        <v/>
      </c>
    </row>
    <row r="2803" spans="1:8">
      <c r="B2803" t="s">
        <v>91</v>
      </c>
      <c r="C2803" t="s">
        <v>1259</v>
      </c>
      <c r="D2803" t="str">
        <f t="shared" si="215"/>
        <v/>
      </c>
      <c r="E2803" t="str">
        <f t="shared" si="216"/>
        <v/>
      </c>
      <c r="F2803" t="str">
        <f t="shared" si="217"/>
        <v/>
      </c>
      <c r="G2803" t="str">
        <f t="shared" si="218"/>
        <v/>
      </c>
      <c r="H2803" t="str">
        <f t="shared" si="219"/>
        <v/>
      </c>
    </row>
    <row r="2804" spans="1:8">
      <c r="D2804" t="str">
        <f t="shared" si="215"/>
        <v/>
      </c>
      <c r="E2804" t="str">
        <f t="shared" si="216"/>
        <v/>
      </c>
      <c r="F2804" t="str">
        <f t="shared" si="217"/>
        <v/>
      </c>
      <c r="G2804" t="str">
        <f t="shared" si="218"/>
        <v/>
      </c>
      <c r="H2804" t="str">
        <f t="shared" si="219"/>
        <v/>
      </c>
    </row>
    <row r="2805" spans="1:8">
      <c r="D2805" t="str">
        <f t="shared" si="215"/>
        <v/>
      </c>
      <c r="E2805" t="str">
        <f t="shared" si="216"/>
        <v/>
      </c>
      <c r="F2805" t="str">
        <f t="shared" si="217"/>
        <v/>
      </c>
      <c r="G2805" t="str">
        <f t="shared" si="218"/>
        <v/>
      </c>
      <c r="H2805" t="str">
        <f t="shared" si="219"/>
        <v/>
      </c>
    </row>
    <row r="2806" spans="1:8">
      <c r="D2806" t="str">
        <f t="shared" si="215"/>
        <v/>
      </c>
      <c r="E2806" t="str">
        <f t="shared" si="216"/>
        <v/>
      </c>
      <c r="F2806" t="str">
        <f t="shared" si="217"/>
        <v/>
      </c>
      <c r="G2806" t="str">
        <f t="shared" si="218"/>
        <v/>
      </c>
      <c r="H2806" t="str">
        <f t="shared" si="219"/>
        <v/>
      </c>
    </row>
    <row r="2807" spans="1:8">
      <c r="C2807" t="s">
        <v>86</v>
      </c>
      <c r="D2807" t="str">
        <f t="shared" si="215"/>
        <v/>
      </c>
      <c r="E2807" t="str">
        <f t="shared" si="216"/>
        <v/>
      </c>
      <c r="F2807" t="str">
        <f t="shared" si="217"/>
        <v/>
      </c>
      <c r="G2807" t="str">
        <f t="shared" si="218"/>
        <v/>
      </c>
      <c r="H2807" t="str">
        <f t="shared" si="219"/>
        <v/>
      </c>
    </row>
    <row r="2808" spans="1:8">
      <c r="A2808" t="s">
        <v>76</v>
      </c>
      <c r="B2808" t="s">
        <v>131</v>
      </c>
      <c r="C2808" t="s">
        <v>1262</v>
      </c>
      <c r="D2808" t="str">
        <f t="shared" si="215"/>
        <v>x</v>
      </c>
      <c r="E2808" t="str">
        <f t="shared" si="216"/>
        <v>New</v>
      </c>
      <c r="F2808" t="str">
        <f t="shared" si="217"/>
        <v>Sealed</v>
      </c>
      <c r="G2808" t="str">
        <f t="shared" si="218"/>
        <v>910033 Old Train Engine Shed</v>
      </c>
      <c r="H2808" t="str">
        <f t="shared" si="219"/>
        <v>(EUR 229.00)</v>
      </c>
    </row>
    <row r="2809" spans="1:8">
      <c r="A2809" t="s">
        <v>77</v>
      </c>
      <c r="B2809" t="s">
        <v>1260</v>
      </c>
      <c r="C2809" t="s">
        <v>1796</v>
      </c>
      <c r="D2809" t="str">
        <f t="shared" si="215"/>
        <v/>
      </c>
      <c r="E2809" t="str">
        <f t="shared" si="216"/>
        <v/>
      </c>
      <c r="F2809" t="str">
        <f t="shared" si="217"/>
        <v/>
      </c>
      <c r="G2809" t="str">
        <f t="shared" si="218"/>
        <v/>
      </c>
      <c r="H2809" t="str">
        <f t="shared" si="219"/>
        <v/>
      </c>
    </row>
    <row r="2810" spans="1:8">
      <c r="B2810" t="s">
        <v>133</v>
      </c>
      <c r="C2810" t="s">
        <v>2060</v>
      </c>
      <c r="D2810" t="str">
        <f t="shared" si="215"/>
        <v/>
      </c>
      <c r="E2810" t="str">
        <f t="shared" si="216"/>
        <v/>
      </c>
      <c r="F2810" t="str">
        <f t="shared" si="217"/>
        <v/>
      </c>
      <c r="G2810" t="str">
        <f t="shared" si="218"/>
        <v/>
      </c>
      <c r="H2810" t="str">
        <f t="shared" si="219"/>
        <v/>
      </c>
    </row>
    <row r="2811" spans="1:8">
      <c r="B2811" t="s">
        <v>1261</v>
      </c>
      <c r="C2811" t="s">
        <v>1264</v>
      </c>
      <c r="D2811" t="str">
        <f t="shared" si="215"/>
        <v/>
      </c>
      <c r="E2811" t="str">
        <f t="shared" si="216"/>
        <v/>
      </c>
      <c r="F2811" t="str">
        <f t="shared" si="217"/>
        <v/>
      </c>
      <c r="G2811" t="str">
        <f t="shared" si="218"/>
        <v/>
      </c>
      <c r="H2811" t="str">
        <f t="shared" si="219"/>
        <v/>
      </c>
    </row>
    <row r="2812" spans="1:8">
      <c r="B2812" t="s">
        <v>91</v>
      </c>
      <c r="D2812" t="str">
        <f t="shared" si="215"/>
        <v/>
      </c>
      <c r="E2812" t="str">
        <f t="shared" si="216"/>
        <v/>
      </c>
      <c r="F2812" t="str">
        <f t="shared" si="217"/>
        <v/>
      </c>
      <c r="G2812" t="str">
        <f t="shared" si="218"/>
        <v/>
      </c>
      <c r="H2812" t="str">
        <f t="shared" si="219"/>
        <v/>
      </c>
    </row>
    <row r="2813" spans="1:8">
      <c r="D2813" t="str">
        <f t="shared" si="215"/>
        <v/>
      </c>
      <c r="E2813" t="str">
        <f t="shared" si="216"/>
        <v/>
      </c>
      <c r="F2813" t="str">
        <f t="shared" si="217"/>
        <v/>
      </c>
      <c r="G2813" t="str">
        <f t="shared" si="218"/>
        <v/>
      </c>
      <c r="H2813" t="str">
        <f t="shared" si="219"/>
        <v/>
      </c>
    </row>
    <row r="2814" spans="1:8">
      <c r="D2814" t="str">
        <f t="shared" si="215"/>
        <v/>
      </c>
      <c r="E2814" t="str">
        <f t="shared" si="216"/>
        <v/>
      </c>
      <c r="F2814" t="str">
        <f t="shared" si="217"/>
        <v/>
      </c>
      <c r="G2814" t="str">
        <f t="shared" si="218"/>
        <v/>
      </c>
      <c r="H2814" t="str">
        <f t="shared" si="219"/>
        <v/>
      </c>
    </row>
    <row r="2815" spans="1:8">
      <c r="D2815" t="str">
        <f t="shared" si="215"/>
        <v/>
      </c>
      <c r="E2815" t="str">
        <f t="shared" si="216"/>
        <v/>
      </c>
      <c r="F2815" t="str">
        <f t="shared" si="217"/>
        <v/>
      </c>
      <c r="G2815" t="str">
        <f t="shared" si="218"/>
        <v/>
      </c>
      <c r="H2815" t="str">
        <f t="shared" si="219"/>
        <v/>
      </c>
    </row>
    <row r="2816" spans="1:8">
      <c r="C2816" t="s">
        <v>86</v>
      </c>
      <c r="D2816" t="str">
        <f t="shared" si="215"/>
        <v/>
      </c>
      <c r="E2816" t="str">
        <f t="shared" si="216"/>
        <v/>
      </c>
      <c r="F2816" t="str">
        <f t="shared" si="217"/>
        <v/>
      </c>
      <c r="G2816" t="str">
        <f t="shared" si="218"/>
        <v/>
      </c>
      <c r="H2816" t="str">
        <f t="shared" si="219"/>
        <v/>
      </c>
    </row>
    <row r="2817" spans="1:8">
      <c r="A2817" t="s">
        <v>117</v>
      </c>
      <c r="B2817" t="s">
        <v>152</v>
      </c>
      <c r="C2817" t="s">
        <v>1267</v>
      </c>
      <c r="D2817" t="str">
        <f t="shared" si="215"/>
        <v>x</v>
      </c>
      <c r="E2817" t="str">
        <f t="shared" si="216"/>
        <v>Used</v>
      </c>
      <c r="F2817" t="str">
        <f t="shared" si="217"/>
        <v>Incomplete</v>
      </c>
      <c r="G2817" t="str">
        <f t="shared" si="218"/>
        <v>10027 Train Engine Shed</v>
      </c>
      <c r="H2817" t="str">
        <f t="shared" si="219"/>
        <v>(THB 8,500.00)</v>
      </c>
    </row>
    <row r="2818" spans="1:8">
      <c r="A2818" t="s">
        <v>257</v>
      </c>
      <c r="B2818" t="s">
        <v>1265</v>
      </c>
      <c r="C2818" t="s">
        <v>1796</v>
      </c>
      <c r="D2818" t="str">
        <f t="shared" si="215"/>
        <v/>
      </c>
      <c r="E2818" t="str">
        <f t="shared" si="216"/>
        <v/>
      </c>
      <c r="F2818" t="str">
        <f t="shared" si="217"/>
        <v/>
      </c>
      <c r="G2818" t="str">
        <f t="shared" si="218"/>
        <v/>
      </c>
      <c r="H2818" t="str">
        <f t="shared" si="219"/>
        <v/>
      </c>
    </row>
    <row r="2819" spans="1:8">
      <c r="B2819" t="s">
        <v>154</v>
      </c>
      <c r="C2819" t="s">
        <v>2061</v>
      </c>
      <c r="D2819" t="str">
        <f t="shared" ref="D2819:D2882" si="220">IF(AND(A2819&lt;&gt;"",A2820&lt;&gt;"",A2821=""),"x","")</f>
        <v/>
      </c>
      <c r="E2819" t="str">
        <f t="shared" ref="E2819:E2882" si="221">IF($D2819="x",A2819,"")</f>
        <v/>
      </c>
      <c r="F2819" t="str">
        <f t="shared" ref="F2819:F2882" si="222">IF($D2819="x",A2820,"")</f>
        <v/>
      </c>
      <c r="G2819" t="str">
        <f t="shared" ref="G2819:G2882" si="223">IF($D2819="x",B2819,"")</f>
        <v/>
      </c>
      <c r="H2819" t="str">
        <f t="shared" ref="H2819:H2882" si="224">IF($D2819="x",C2822,"")</f>
        <v/>
      </c>
    </row>
    <row r="2820" spans="1:8">
      <c r="B2820" t="s">
        <v>1266</v>
      </c>
      <c r="C2820" t="s">
        <v>1269</v>
      </c>
      <c r="D2820" t="str">
        <f t="shared" si="220"/>
        <v/>
      </c>
      <c r="E2820" t="str">
        <f t="shared" si="221"/>
        <v/>
      </c>
      <c r="F2820" t="str">
        <f t="shared" si="222"/>
        <v/>
      </c>
      <c r="G2820" t="str">
        <f t="shared" si="223"/>
        <v/>
      </c>
      <c r="H2820" t="str">
        <f t="shared" si="224"/>
        <v/>
      </c>
    </row>
    <row r="2821" spans="1:8">
      <c r="D2821" t="str">
        <f t="shared" si="220"/>
        <v/>
      </c>
      <c r="E2821" t="str">
        <f t="shared" si="221"/>
        <v/>
      </c>
      <c r="F2821" t="str">
        <f t="shared" si="222"/>
        <v/>
      </c>
      <c r="G2821" t="str">
        <f t="shared" si="223"/>
        <v/>
      </c>
      <c r="H2821" t="str">
        <f t="shared" si="224"/>
        <v/>
      </c>
    </row>
    <row r="2822" spans="1:8">
      <c r="D2822" t="str">
        <f t="shared" si="220"/>
        <v/>
      </c>
      <c r="E2822" t="str">
        <f t="shared" si="221"/>
        <v/>
      </c>
      <c r="F2822" t="str">
        <f t="shared" si="222"/>
        <v/>
      </c>
      <c r="G2822" t="str">
        <f t="shared" si="223"/>
        <v/>
      </c>
      <c r="H2822" t="str">
        <f t="shared" si="224"/>
        <v/>
      </c>
    </row>
    <row r="2823" spans="1:8">
      <c r="D2823" t="str">
        <f t="shared" si="220"/>
        <v/>
      </c>
      <c r="E2823" t="str">
        <f t="shared" si="221"/>
        <v/>
      </c>
      <c r="F2823" t="str">
        <f t="shared" si="222"/>
        <v/>
      </c>
      <c r="G2823" t="str">
        <f t="shared" si="223"/>
        <v/>
      </c>
      <c r="H2823" t="str">
        <f t="shared" si="224"/>
        <v/>
      </c>
    </row>
    <row r="2824" spans="1:8">
      <c r="C2824" t="s">
        <v>86</v>
      </c>
      <c r="D2824" t="str">
        <f t="shared" si="220"/>
        <v/>
      </c>
      <c r="E2824" t="str">
        <f t="shared" si="221"/>
        <v/>
      </c>
      <c r="F2824" t="str">
        <f t="shared" si="222"/>
        <v/>
      </c>
      <c r="G2824" t="str">
        <f t="shared" si="223"/>
        <v/>
      </c>
      <c r="H2824" t="str">
        <f t="shared" si="224"/>
        <v/>
      </c>
    </row>
    <row r="2825" spans="1:8">
      <c r="A2825" t="s">
        <v>76</v>
      </c>
      <c r="B2825" t="s">
        <v>426</v>
      </c>
      <c r="C2825" t="s">
        <v>784</v>
      </c>
      <c r="D2825" t="str">
        <f t="shared" si="220"/>
        <v>x</v>
      </c>
      <c r="E2825" t="str">
        <f t="shared" si="221"/>
        <v>New</v>
      </c>
      <c r="F2825" t="str">
        <f t="shared" si="222"/>
        <v>Sealed</v>
      </c>
      <c r="G2825" t="str">
        <f t="shared" si="223"/>
        <v>KT405 Small Train Engine with Tender Black</v>
      </c>
      <c r="H2825" t="str">
        <f t="shared" si="224"/>
        <v>(EUR 220.00)</v>
      </c>
    </row>
    <row r="2826" spans="1:8">
      <c r="A2826" t="s">
        <v>77</v>
      </c>
      <c r="B2826" t="s">
        <v>1270</v>
      </c>
      <c r="C2826" t="s">
        <v>1796</v>
      </c>
      <c r="D2826" t="str">
        <f t="shared" si="220"/>
        <v/>
      </c>
      <c r="E2826" t="str">
        <f t="shared" si="221"/>
        <v/>
      </c>
      <c r="F2826" t="str">
        <f t="shared" si="222"/>
        <v/>
      </c>
      <c r="G2826" t="str">
        <f t="shared" si="223"/>
        <v/>
      </c>
      <c r="H2826" t="str">
        <f t="shared" si="224"/>
        <v/>
      </c>
    </row>
    <row r="2827" spans="1:8">
      <c r="B2827" t="s">
        <v>427</v>
      </c>
      <c r="C2827" t="s">
        <v>2062</v>
      </c>
      <c r="D2827" t="str">
        <f t="shared" si="220"/>
        <v/>
      </c>
      <c r="E2827" t="str">
        <f t="shared" si="221"/>
        <v/>
      </c>
      <c r="F2827" t="str">
        <f t="shared" si="222"/>
        <v/>
      </c>
      <c r="G2827" t="str">
        <f t="shared" si="223"/>
        <v/>
      </c>
      <c r="H2827" t="str">
        <f t="shared" si="224"/>
        <v/>
      </c>
    </row>
    <row r="2828" spans="1:8">
      <c r="B2828" t="s">
        <v>783</v>
      </c>
      <c r="C2828" t="s">
        <v>1272</v>
      </c>
      <c r="D2828" t="str">
        <f t="shared" si="220"/>
        <v/>
      </c>
      <c r="E2828" t="str">
        <f t="shared" si="221"/>
        <v/>
      </c>
      <c r="F2828" t="str">
        <f t="shared" si="222"/>
        <v/>
      </c>
      <c r="G2828" t="str">
        <f t="shared" si="223"/>
        <v/>
      </c>
      <c r="H2828" t="str">
        <f t="shared" si="224"/>
        <v/>
      </c>
    </row>
    <row r="2829" spans="1:8">
      <c r="D2829" t="str">
        <f t="shared" si="220"/>
        <v/>
      </c>
      <c r="E2829" t="str">
        <f t="shared" si="221"/>
        <v/>
      </c>
      <c r="F2829" t="str">
        <f t="shared" si="222"/>
        <v/>
      </c>
      <c r="G2829" t="str">
        <f t="shared" si="223"/>
        <v/>
      </c>
      <c r="H2829" t="str">
        <f t="shared" si="224"/>
        <v/>
      </c>
    </row>
    <row r="2830" spans="1:8">
      <c r="D2830" t="str">
        <f t="shared" si="220"/>
        <v/>
      </c>
      <c r="E2830" t="str">
        <f t="shared" si="221"/>
        <v/>
      </c>
      <c r="F2830" t="str">
        <f t="shared" si="222"/>
        <v/>
      </c>
      <c r="G2830" t="str">
        <f t="shared" si="223"/>
        <v/>
      </c>
      <c r="H2830" t="str">
        <f t="shared" si="224"/>
        <v/>
      </c>
    </row>
    <row r="2831" spans="1:8">
      <c r="D2831" t="str">
        <f t="shared" si="220"/>
        <v/>
      </c>
      <c r="E2831" t="str">
        <f t="shared" si="221"/>
        <v/>
      </c>
      <c r="F2831" t="str">
        <f t="shared" si="222"/>
        <v/>
      </c>
      <c r="G2831" t="str">
        <f t="shared" si="223"/>
        <v/>
      </c>
      <c r="H2831" t="str">
        <f t="shared" si="224"/>
        <v/>
      </c>
    </row>
    <row r="2832" spans="1:8">
      <c r="C2832" t="s">
        <v>86</v>
      </c>
      <c r="D2832" t="str">
        <f t="shared" si="220"/>
        <v/>
      </c>
      <c r="E2832" t="str">
        <f t="shared" si="221"/>
        <v/>
      </c>
      <c r="F2832" t="str">
        <f t="shared" si="222"/>
        <v/>
      </c>
      <c r="G2832" t="str">
        <f t="shared" si="223"/>
        <v/>
      </c>
      <c r="H2832" t="str">
        <f t="shared" si="224"/>
        <v/>
      </c>
    </row>
    <row r="2833" spans="1:8">
      <c r="A2833" t="s">
        <v>117</v>
      </c>
      <c r="B2833" t="s">
        <v>131</v>
      </c>
      <c r="C2833" t="s">
        <v>1273</v>
      </c>
      <c r="D2833" t="str">
        <f t="shared" si="220"/>
        <v>x</v>
      </c>
      <c r="E2833" t="str">
        <f t="shared" si="221"/>
        <v>Used</v>
      </c>
      <c r="F2833" t="str">
        <f t="shared" si="222"/>
        <v>Complete</v>
      </c>
      <c r="G2833" t="str">
        <f t="shared" si="223"/>
        <v>910033 Old Train Engine Shed</v>
      </c>
      <c r="H2833" t="str">
        <f t="shared" si="224"/>
        <v>(CA $350.00)</v>
      </c>
    </row>
    <row r="2834" spans="1:8">
      <c r="A2834" t="s">
        <v>87</v>
      </c>
      <c r="B2834" t="s">
        <v>133</v>
      </c>
      <c r="C2834" t="s">
        <v>1796</v>
      </c>
      <c r="D2834" t="str">
        <f t="shared" si="220"/>
        <v/>
      </c>
      <c r="E2834" t="str">
        <f t="shared" si="221"/>
        <v/>
      </c>
      <c r="F2834" t="str">
        <f t="shared" si="222"/>
        <v/>
      </c>
      <c r="G2834" t="str">
        <f t="shared" si="223"/>
        <v/>
      </c>
      <c r="H2834" t="str">
        <f t="shared" si="224"/>
        <v/>
      </c>
    </row>
    <row r="2835" spans="1:8">
      <c r="B2835" t="s">
        <v>390</v>
      </c>
      <c r="C2835" t="s">
        <v>2063</v>
      </c>
      <c r="D2835" t="str">
        <f t="shared" si="220"/>
        <v/>
      </c>
      <c r="E2835" t="str">
        <f t="shared" si="221"/>
        <v/>
      </c>
      <c r="F2835" t="str">
        <f t="shared" si="222"/>
        <v/>
      </c>
      <c r="G2835" t="str">
        <f t="shared" si="223"/>
        <v/>
      </c>
      <c r="H2835" t="str">
        <f t="shared" si="224"/>
        <v/>
      </c>
    </row>
    <row r="2836" spans="1:8">
      <c r="C2836" t="s">
        <v>1275</v>
      </c>
      <c r="D2836" t="str">
        <f t="shared" si="220"/>
        <v/>
      </c>
      <c r="E2836" t="str">
        <f t="shared" si="221"/>
        <v/>
      </c>
      <c r="F2836" t="str">
        <f t="shared" si="222"/>
        <v/>
      </c>
      <c r="G2836" t="str">
        <f t="shared" si="223"/>
        <v/>
      </c>
      <c r="H2836" t="str">
        <f t="shared" si="224"/>
        <v/>
      </c>
    </row>
    <row r="2837" spans="1:8">
      <c r="D2837" t="str">
        <f t="shared" si="220"/>
        <v/>
      </c>
      <c r="E2837" t="str">
        <f t="shared" si="221"/>
        <v/>
      </c>
      <c r="F2837" t="str">
        <f t="shared" si="222"/>
        <v/>
      </c>
      <c r="G2837" t="str">
        <f t="shared" si="223"/>
        <v/>
      </c>
      <c r="H2837" t="str">
        <f t="shared" si="224"/>
        <v/>
      </c>
    </row>
    <row r="2838" spans="1:8">
      <c r="D2838" t="str">
        <f t="shared" si="220"/>
        <v/>
      </c>
      <c r="E2838" t="str">
        <f t="shared" si="221"/>
        <v/>
      </c>
      <c r="F2838" t="str">
        <f t="shared" si="222"/>
        <v/>
      </c>
      <c r="G2838" t="str">
        <f t="shared" si="223"/>
        <v/>
      </c>
      <c r="H2838" t="str">
        <f t="shared" si="224"/>
        <v/>
      </c>
    </row>
    <row r="2839" spans="1:8">
      <c r="D2839" t="str">
        <f t="shared" si="220"/>
        <v/>
      </c>
      <c r="E2839" t="str">
        <f t="shared" si="221"/>
        <v/>
      </c>
      <c r="F2839" t="str">
        <f t="shared" si="222"/>
        <v/>
      </c>
      <c r="G2839" t="str">
        <f t="shared" si="223"/>
        <v/>
      </c>
      <c r="H2839" t="str">
        <f t="shared" si="224"/>
        <v/>
      </c>
    </row>
    <row r="2840" spans="1:8">
      <c r="C2840" t="s">
        <v>86</v>
      </c>
      <c r="D2840" t="str">
        <f t="shared" si="220"/>
        <v/>
      </c>
      <c r="E2840" t="str">
        <f t="shared" si="221"/>
        <v/>
      </c>
      <c r="F2840" t="str">
        <f t="shared" si="222"/>
        <v/>
      </c>
      <c r="G2840" t="str">
        <f t="shared" si="223"/>
        <v/>
      </c>
      <c r="H2840" t="str">
        <f t="shared" si="224"/>
        <v/>
      </c>
    </row>
    <row r="2841" spans="1:8">
      <c r="A2841" t="s">
        <v>76</v>
      </c>
      <c r="B2841" t="s">
        <v>131</v>
      </c>
      <c r="C2841" t="s">
        <v>1276</v>
      </c>
      <c r="D2841" t="str">
        <f t="shared" si="220"/>
        <v>x</v>
      </c>
      <c r="E2841" t="str">
        <f t="shared" si="221"/>
        <v>New</v>
      </c>
      <c r="F2841" t="str">
        <f t="shared" si="222"/>
        <v>Sealed</v>
      </c>
      <c r="G2841" t="str">
        <f t="shared" si="223"/>
        <v>910033 Old Train Engine Shed</v>
      </c>
      <c r="H2841" t="str">
        <f t="shared" si="224"/>
        <v>(CA $346.00)</v>
      </c>
    </row>
    <row r="2842" spans="1:8">
      <c r="A2842" t="s">
        <v>77</v>
      </c>
      <c r="B2842" t="s">
        <v>133</v>
      </c>
      <c r="C2842" t="s">
        <v>1796</v>
      </c>
      <c r="D2842" t="str">
        <f t="shared" si="220"/>
        <v/>
      </c>
      <c r="E2842" t="str">
        <f t="shared" si="221"/>
        <v/>
      </c>
      <c r="F2842" t="str">
        <f t="shared" si="222"/>
        <v/>
      </c>
      <c r="G2842" t="str">
        <f t="shared" si="223"/>
        <v/>
      </c>
      <c r="H2842" t="str">
        <f t="shared" si="224"/>
        <v/>
      </c>
    </row>
    <row r="2843" spans="1:8">
      <c r="B2843" t="s">
        <v>390</v>
      </c>
      <c r="C2843" t="s">
        <v>2064</v>
      </c>
      <c r="D2843" t="str">
        <f t="shared" si="220"/>
        <v/>
      </c>
      <c r="E2843" t="str">
        <f t="shared" si="221"/>
        <v/>
      </c>
      <c r="F2843" t="str">
        <f t="shared" si="222"/>
        <v/>
      </c>
      <c r="G2843" t="str">
        <f t="shared" si="223"/>
        <v/>
      </c>
      <c r="H2843" t="str">
        <f t="shared" si="224"/>
        <v/>
      </c>
    </row>
    <row r="2844" spans="1:8">
      <c r="C2844" t="s">
        <v>1278</v>
      </c>
      <c r="D2844" t="str">
        <f t="shared" si="220"/>
        <v/>
      </c>
      <c r="E2844" t="str">
        <f t="shared" si="221"/>
        <v/>
      </c>
      <c r="F2844" t="str">
        <f t="shared" si="222"/>
        <v/>
      </c>
      <c r="G2844" t="str">
        <f t="shared" si="223"/>
        <v/>
      </c>
      <c r="H2844" t="str">
        <f t="shared" si="224"/>
        <v/>
      </c>
    </row>
    <row r="2845" spans="1:8">
      <c r="D2845" t="str">
        <f t="shared" si="220"/>
        <v/>
      </c>
      <c r="E2845" t="str">
        <f t="shared" si="221"/>
        <v/>
      </c>
      <c r="F2845" t="str">
        <f t="shared" si="222"/>
        <v/>
      </c>
      <c r="G2845" t="str">
        <f t="shared" si="223"/>
        <v/>
      </c>
      <c r="H2845" t="str">
        <f t="shared" si="224"/>
        <v/>
      </c>
    </row>
    <row r="2846" spans="1:8">
      <c r="D2846" t="str">
        <f t="shared" si="220"/>
        <v/>
      </c>
      <c r="E2846" t="str">
        <f t="shared" si="221"/>
        <v/>
      </c>
      <c r="F2846" t="str">
        <f t="shared" si="222"/>
        <v/>
      </c>
      <c r="G2846" t="str">
        <f t="shared" si="223"/>
        <v/>
      </c>
      <c r="H2846" t="str">
        <f t="shared" si="224"/>
        <v/>
      </c>
    </row>
    <row r="2847" spans="1:8">
      <c r="D2847" t="str">
        <f t="shared" si="220"/>
        <v/>
      </c>
      <c r="E2847" t="str">
        <f t="shared" si="221"/>
        <v/>
      </c>
      <c r="F2847" t="str">
        <f t="shared" si="222"/>
        <v/>
      </c>
      <c r="G2847" t="str">
        <f t="shared" si="223"/>
        <v/>
      </c>
      <c r="H2847" t="str">
        <f t="shared" si="224"/>
        <v/>
      </c>
    </row>
    <row r="2848" spans="1:8">
      <c r="C2848" t="s">
        <v>86</v>
      </c>
      <c r="D2848" t="str">
        <f t="shared" si="220"/>
        <v/>
      </c>
      <c r="E2848" t="str">
        <f t="shared" si="221"/>
        <v/>
      </c>
      <c r="F2848" t="str">
        <f t="shared" si="222"/>
        <v/>
      </c>
      <c r="G2848" t="str">
        <f t="shared" si="223"/>
        <v/>
      </c>
      <c r="H2848" t="str">
        <f t="shared" si="224"/>
        <v/>
      </c>
    </row>
    <row r="2849" spans="1:8">
      <c r="A2849" t="s">
        <v>76</v>
      </c>
      <c r="B2849" t="s">
        <v>131</v>
      </c>
      <c r="C2849" t="s">
        <v>1280</v>
      </c>
      <c r="D2849" t="str">
        <f t="shared" si="220"/>
        <v>x</v>
      </c>
      <c r="E2849" t="str">
        <f t="shared" si="221"/>
        <v>New</v>
      </c>
      <c r="F2849" t="str">
        <f t="shared" si="222"/>
        <v>Sealed</v>
      </c>
      <c r="G2849" t="str">
        <f t="shared" si="223"/>
        <v>910033 Old Train Engine Shed</v>
      </c>
      <c r="H2849" t="str">
        <f t="shared" si="224"/>
        <v>(CA $345.00)</v>
      </c>
    </row>
    <row r="2850" spans="1:8">
      <c r="A2850" t="s">
        <v>77</v>
      </c>
      <c r="B2850" t="s">
        <v>1279</v>
      </c>
      <c r="C2850" t="s">
        <v>1826</v>
      </c>
      <c r="D2850" t="str">
        <f t="shared" si="220"/>
        <v/>
      </c>
      <c r="E2850" t="str">
        <f t="shared" si="221"/>
        <v/>
      </c>
      <c r="F2850" t="str">
        <f t="shared" si="222"/>
        <v/>
      </c>
      <c r="G2850" t="str">
        <f t="shared" si="223"/>
        <v/>
      </c>
      <c r="H2850" t="str">
        <f t="shared" si="224"/>
        <v/>
      </c>
    </row>
    <row r="2851" spans="1:8">
      <c r="B2851" t="s">
        <v>133</v>
      </c>
      <c r="C2851" t="s">
        <v>2065</v>
      </c>
      <c r="D2851" t="str">
        <f t="shared" si="220"/>
        <v/>
      </c>
      <c r="E2851" t="str">
        <f t="shared" si="221"/>
        <v/>
      </c>
      <c r="F2851" t="str">
        <f t="shared" si="222"/>
        <v/>
      </c>
      <c r="G2851" t="str">
        <f t="shared" si="223"/>
        <v/>
      </c>
      <c r="H2851" t="str">
        <f t="shared" si="224"/>
        <v/>
      </c>
    </row>
    <row r="2852" spans="1:8">
      <c r="B2852" t="s">
        <v>390</v>
      </c>
      <c r="C2852" t="s">
        <v>1282</v>
      </c>
      <c r="D2852" t="str">
        <f t="shared" si="220"/>
        <v/>
      </c>
      <c r="E2852" t="str">
        <f t="shared" si="221"/>
        <v/>
      </c>
      <c r="F2852" t="str">
        <f t="shared" si="222"/>
        <v/>
      </c>
      <c r="G2852" t="str">
        <f t="shared" si="223"/>
        <v/>
      </c>
      <c r="H2852" t="str">
        <f t="shared" si="224"/>
        <v/>
      </c>
    </row>
    <row r="2853" spans="1:8">
      <c r="D2853" t="str">
        <f t="shared" si="220"/>
        <v/>
      </c>
      <c r="E2853" t="str">
        <f t="shared" si="221"/>
        <v/>
      </c>
      <c r="F2853" t="str">
        <f t="shared" si="222"/>
        <v/>
      </c>
      <c r="G2853" t="str">
        <f t="shared" si="223"/>
        <v/>
      </c>
      <c r="H2853" t="str">
        <f t="shared" si="224"/>
        <v/>
      </c>
    </row>
    <row r="2854" spans="1:8">
      <c r="D2854" t="str">
        <f t="shared" si="220"/>
        <v/>
      </c>
      <c r="E2854" t="str">
        <f t="shared" si="221"/>
        <v/>
      </c>
      <c r="F2854" t="str">
        <f t="shared" si="222"/>
        <v/>
      </c>
      <c r="G2854" t="str">
        <f t="shared" si="223"/>
        <v/>
      </c>
      <c r="H2854" t="str">
        <f t="shared" si="224"/>
        <v/>
      </c>
    </row>
    <row r="2855" spans="1:8">
      <c r="D2855" t="str">
        <f t="shared" si="220"/>
        <v/>
      </c>
      <c r="E2855" t="str">
        <f t="shared" si="221"/>
        <v/>
      </c>
      <c r="F2855" t="str">
        <f t="shared" si="222"/>
        <v/>
      </c>
      <c r="G2855" t="str">
        <f t="shared" si="223"/>
        <v/>
      </c>
      <c r="H2855" t="str">
        <f t="shared" si="224"/>
        <v/>
      </c>
    </row>
    <row r="2856" spans="1:8">
      <c r="C2856" t="s">
        <v>86</v>
      </c>
      <c r="D2856" t="str">
        <f t="shared" si="220"/>
        <v/>
      </c>
      <c r="E2856" t="str">
        <f t="shared" si="221"/>
        <v/>
      </c>
      <c r="F2856" t="str">
        <f t="shared" si="222"/>
        <v/>
      </c>
      <c r="G2856" t="str">
        <f t="shared" si="223"/>
        <v/>
      </c>
      <c r="H2856" t="str">
        <f t="shared" si="224"/>
        <v/>
      </c>
    </row>
    <row r="2857" spans="1:8">
      <c r="A2857" t="s">
        <v>76</v>
      </c>
      <c r="B2857" t="s">
        <v>1283</v>
      </c>
      <c r="C2857" t="s">
        <v>1286</v>
      </c>
      <c r="D2857" t="str">
        <f t="shared" si="220"/>
        <v>x</v>
      </c>
      <c r="E2857" t="str">
        <f t="shared" si="221"/>
        <v>New</v>
      </c>
      <c r="F2857" t="str">
        <f t="shared" si="222"/>
        <v>Sealed</v>
      </c>
      <c r="G2857" t="str">
        <f t="shared" si="223"/>
        <v>8280 Fire Engine</v>
      </c>
      <c r="H2857" t="str">
        <f t="shared" si="224"/>
        <v>(EUR 210.00)</v>
      </c>
    </row>
    <row r="2858" spans="1:8">
      <c r="A2858" t="s">
        <v>77</v>
      </c>
      <c r="B2858" t="s">
        <v>1284</v>
      </c>
      <c r="C2858" t="s">
        <v>1796</v>
      </c>
      <c r="D2858" t="str">
        <f t="shared" si="220"/>
        <v/>
      </c>
      <c r="E2858" t="str">
        <f t="shared" si="221"/>
        <v/>
      </c>
      <c r="F2858" t="str">
        <f t="shared" si="222"/>
        <v/>
      </c>
      <c r="G2858" t="str">
        <f t="shared" si="223"/>
        <v/>
      </c>
      <c r="H2858" t="str">
        <f t="shared" si="224"/>
        <v/>
      </c>
    </row>
    <row r="2859" spans="1:8">
      <c r="B2859" t="s">
        <v>1285</v>
      </c>
      <c r="C2859" t="s">
        <v>2066</v>
      </c>
      <c r="D2859" t="str">
        <f t="shared" si="220"/>
        <v/>
      </c>
      <c r="E2859" t="str">
        <f t="shared" si="221"/>
        <v/>
      </c>
      <c r="F2859" t="str">
        <f t="shared" si="222"/>
        <v/>
      </c>
      <c r="G2859" t="str">
        <f t="shared" si="223"/>
        <v/>
      </c>
      <c r="H2859" t="str">
        <f t="shared" si="224"/>
        <v/>
      </c>
    </row>
    <row r="2860" spans="1:8">
      <c r="B2860" t="s">
        <v>91</v>
      </c>
      <c r="C2860" t="s">
        <v>1288</v>
      </c>
      <c r="D2860" t="str">
        <f t="shared" si="220"/>
        <v/>
      </c>
      <c r="E2860" t="str">
        <f t="shared" si="221"/>
        <v/>
      </c>
      <c r="F2860" t="str">
        <f t="shared" si="222"/>
        <v/>
      </c>
      <c r="G2860" t="str">
        <f t="shared" si="223"/>
        <v/>
      </c>
      <c r="H2860" t="str">
        <f t="shared" si="224"/>
        <v/>
      </c>
    </row>
    <row r="2861" spans="1:8">
      <c r="D2861" t="str">
        <f t="shared" si="220"/>
        <v/>
      </c>
      <c r="E2861" t="str">
        <f t="shared" si="221"/>
        <v/>
      </c>
      <c r="F2861" t="str">
        <f t="shared" si="222"/>
        <v/>
      </c>
      <c r="G2861" t="str">
        <f t="shared" si="223"/>
        <v/>
      </c>
      <c r="H2861" t="str">
        <f t="shared" si="224"/>
        <v/>
      </c>
    </row>
    <row r="2862" spans="1:8">
      <c r="D2862" t="str">
        <f t="shared" si="220"/>
        <v/>
      </c>
      <c r="E2862" t="str">
        <f t="shared" si="221"/>
        <v/>
      </c>
      <c r="F2862" t="str">
        <f t="shared" si="222"/>
        <v/>
      </c>
      <c r="G2862" t="str">
        <f t="shared" si="223"/>
        <v/>
      </c>
      <c r="H2862" t="str">
        <f t="shared" si="224"/>
        <v/>
      </c>
    </row>
    <row r="2863" spans="1:8">
      <c r="D2863" t="str">
        <f t="shared" si="220"/>
        <v/>
      </c>
      <c r="E2863" t="str">
        <f t="shared" si="221"/>
        <v/>
      </c>
      <c r="F2863" t="str">
        <f t="shared" si="222"/>
        <v/>
      </c>
      <c r="G2863" t="str">
        <f t="shared" si="223"/>
        <v/>
      </c>
      <c r="H2863" t="str">
        <f t="shared" si="224"/>
        <v/>
      </c>
    </row>
    <row r="2864" spans="1:8">
      <c r="C2864" t="s">
        <v>86</v>
      </c>
      <c r="D2864" t="str">
        <f t="shared" si="220"/>
        <v/>
      </c>
      <c r="E2864" t="str">
        <f t="shared" si="221"/>
        <v/>
      </c>
      <c r="F2864" t="str">
        <f t="shared" si="222"/>
        <v/>
      </c>
      <c r="G2864" t="str">
        <f t="shared" si="223"/>
        <v/>
      </c>
      <c r="H2864" t="str">
        <f t="shared" si="224"/>
        <v/>
      </c>
    </row>
    <row r="2865" spans="1:8">
      <c r="A2865" t="s">
        <v>76</v>
      </c>
      <c r="B2865" t="s">
        <v>780</v>
      </c>
      <c r="C2865" t="s">
        <v>358</v>
      </c>
      <c r="D2865" t="str">
        <f t="shared" si="220"/>
        <v>x</v>
      </c>
      <c r="E2865" t="str">
        <f t="shared" si="221"/>
        <v>New</v>
      </c>
      <c r="F2865" t="str">
        <f t="shared" si="222"/>
        <v>Sealed</v>
      </c>
      <c r="G2865" t="str">
        <f t="shared" si="223"/>
        <v>KT203 Large Train Engine with Tender Blue</v>
      </c>
      <c r="H2865" t="str">
        <f t="shared" si="224"/>
        <v>(DKK 1,500.00)</v>
      </c>
    </row>
    <row r="2866" spans="1:8">
      <c r="A2866" t="s">
        <v>77</v>
      </c>
      <c r="B2866" t="s">
        <v>1289</v>
      </c>
      <c r="C2866" t="s">
        <v>1796</v>
      </c>
      <c r="D2866" t="str">
        <f t="shared" si="220"/>
        <v/>
      </c>
      <c r="E2866" t="str">
        <f t="shared" si="221"/>
        <v/>
      </c>
      <c r="F2866" t="str">
        <f t="shared" si="222"/>
        <v/>
      </c>
      <c r="G2866" t="str">
        <f t="shared" si="223"/>
        <v/>
      </c>
      <c r="H2866" t="str">
        <f t="shared" si="224"/>
        <v/>
      </c>
    </row>
    <row r="2867" spans="1:8">
      <c r="B2867" t="s">
        <v>782</v>
      </c>
      <c r="C2867" t="s">
        <v>2067</v>
      </c>
      <c r="D2867" t="str">
        <f t="shared" si="220"/>
        <v/>
      </c>
      <c r="E2867" t="str">
        <f t="shared" si="221"/>
        <v/>
      </c>
      <c r="F2867" t="str">
        <f t="shared" si="222"/>
        <v/>
      </c>
      <c r="G2867" t="str">
        <f t="shared" si="223"/>
        <v/>
      </c>
      <c r="H2867" t="str">
        <f t="shared" si="224"/>
        <v/>
      </c>
    </row>
    <row r="2868" spans="1:8">
      <c r="B2868" t="s">
        <v>357</v>
      </c>
      <c r="C2868" t="s">
        <v>1291</v>
      </c>
      <c r="D2868" t="str">
        <f t="shared" si="220"/>
        <v/>
      </c>
      <c r="E2868" t="str">
        <f t="shared" si="221"/>
        <v/>
      </c>
      <c r="F2868" t="str">
        <f t="shared" si="222"/>
        <v/>
      </c>
      <c r="G2868" t="str">
        <f t="shared" si="223"/>
        <v/>
      </c>
      <c r="H2868" t="str">
        <f t="shared" si="224"/>
        <v/>
      </c>
    </row>
    <row r="2869" spans="1:8">
      <c r="D2869" t="str">
        <f t="shared" si="220"/>
        <v/>
      </c>
      <c r="E2869" t="str">
        <f t="shared" si="221"/>
        <v/>
      </c>
      <c r="F2869" t="str">
        <f t="shared" si="222"/>
        <v/>
      </c>
      <c r="G2869" t="str">
        <f t="shared" si="223"/>
        <v/>
      </c>
      <c r="H2869" t="str">
        <f t="shared" si="224"/>
        <v/>
      </c>
    </row>
    <row r="2870" spans="1:8">
      <c r="D2870" t="str">
        <f t="shared" si="220"/>
        <v/>
      </c>
      <c r="E2870" t="str">
        <f t="shared" si="221"/>
        <v/>
      </c>
      <c r="F2870" t="str">
        <f t="shared" si="222"/>
        <v/>
      </c>
      <c r="G2870" t="str">
        <f t="shared" si="223"/>
        <v/>
      </c>
      <c r="H2870" t="str">
        <f t="shared" si="224"/>
        <v/>
      </c>
    </row>
    <row r="2871" spans="1:8">
      <c r="D2871" t="str">
        <f t="shared" si="220"/>
        <v/>
      </c>
      <c r="E2871" t="str">
        <f t="shared" si="221"/>
        <v/>
      </c>
      <c r="F2871" t="str">
        <f t="shared" si="222"/>
        <v/>
      </c>
      <c r="G2871" t="str">
        <f t="shared" si="223"/>
        <v/>
      </c>
      <c r="H2871" t="str">
        <f t="shared" si="224"/>
        <v/>
      </c>
    </row>
    <row r="2872" spans="1:8">
      <c r="C2872" t="s">
        <v>86</v>
      </c>
      <c r="D2872" t="str">
        <f t="shared" si="220"/>
        <v/>
      </c>
      <c r="E2872" t="str">
        <f t="shared" si="221"/>
        <v/>
      </c>
      <c r="F2872" t="str">
        <f t="shared" si="222"/>
        <v/>
      </c>
      <c r="G2872" t="str">
        <f t="shared" si="223"/>
        <v/>
      </c>
      <c r="H2872" t="str">
        <f t="shared" si="224"/>
        <v/>
      </c>
    </row>
    <row r="2873" spans="1:8">
      <c r="A2873" t="s">
        <v>76</v>
      </c>
      <c r="B2873" t="s">
        <v>793</v>
      </c>
      <c r="C2873" t="s">
        <v>358</v>
      </c>
      <c r="D2873" t="str">
        <f t="shared" si="220"/>
        <v>x</v>
      </c>
      <c r="E2873" t="str">
        <f t="shared" si="221"/>
        <v>New</v>
      </c>
      <c r="F2873" t="str">
        <f t="shared" si="222"/>
        <v>Sealed</v>
      </c>
      <c r="G2873" t="str">
        <f t="shared" si="223"/>
        <v>KT207 Large Train Engine with Tender Gray</v>
      </c>
      <c r="H2873" t="str">
        <f t="shared" si="224"/>
        <v>(DKK 1,500.00)</v>
      </c>
    </row>
    <row r="2874" spans="1:8">
      <c r="A2874" t="s">
        <v>77</v>
      </c>
      <c r="B2874" t="s">
        <v>1289</v>
      </c>
      <c r="C2874" t="s">
        <v>1796</v>
      </c>
      <c r="D2874" t="str">
        <f t="shared" si="220"/>
        <v/>
      </c>
      <c r="E2874" t="str">
        <f t="shared" si="221"/>
        <v/>
      </c>
      <c r="F2874" t="str">
        <f t="shared" si="222"/>
        <v/>
      </c>
      <c r="G2874" t="str">
        <f t="shared" si="223"/>
        <v/>
      </c>
      <c r="H2874" t="str">
        <f t="shared" si="224"/>
        <v/>
      </c>
    </row>
    <row r="2875" spans="1:8">
      <c r="B2875" t="s">
        <v>795</v>
      </c>
      <c r="C2875" t="s">
        <v>2067</v>
      </c>
      <c r="D2875" t="str">
        <f t="shared" si="220"/>
        <v/>
      </c>
      <c r="E2875" t="str">
        <f t="shared" si="221"/>
        <v/>
      </c>
      <c r="F2875" t="str">
        <f t="shared" si="222"/>
        <v/>
      </c>
      <c r="G2875" t="str">
        <f t="shared" si="223"/>
        <v/>
      </c>
      <c r="H2875" t="str">
        <f t="shared" si="224"/>
        <v/>
      </c>
    </row>
    <row r="2876" spans="1:8">
      <c r="B2876" t="s">
        <v>357</v>
      </c>
      <c r="C2876" t="s">
        <v>1291</v>
      </c>
      <c r="D2876" t="str">
        <f t="shared" si="220"/>
        <v/>
      </c>
      <c r="E2876" t="str">
        <f t="shared" si="221"/>
        <v/>
      </c>
      <c r="F2876" t="str">
        <f t="shared" si="222"/>
        <v/>
      </c>
      <c r="G2876" t="str">
        <f t="shared" si="223"/>
        <v/>
      </c>
      <c r="H2876" t="str">
        <f t="shared" si="224"/>
        <v/>
      </c>
    </row>
    <row r="2877" spans="1:8">
      <c r="D2877" t="str">
        <f t="shared" si="220"/>
        <v/>
      </c>
      <c r="E2877" t="str">
        <f t="shared" si="221"/>
        <v/>
      </c>
      <c r="F2877" t="str">
        <f t="shared" si="222"/>
        <v/>
      </c>
      <c r="G2877" t="str">
        <f t="shared" si="223"/>
        <v/>
      </c>
      <c r="H2877" t="str">
        <f t="shared" si="224"/>
        <v/>
      </c>
    </row>
    <row r="2878" spans="1:8">
      <c r="D2878" t="str">
        <f t="shared" si="220"/>
        <v/>
      </c>
      <c r="E2878" t="str">
        <f t="shared" si="221"/>
        <v/>
      </c>
      <c r="F2878" t="str">
        <f t="shared" si="222"/>
        <v/>
      </c>
      <c r="G2878" t="str">
        <f t="shared" si="223"/>
        <v/>
      </c>
      <c r="H2878" t="str">
        <f t="shared" si="224"/>
        <v/>
      </c>
    </row>
    <row r="2879" spans="1:8">
      <c r="D2879" t="str">
        <f t="shared" si="220"/>
        <v/>
      </c>
      <c r="E2879" t="str">
        <f t="shared" si="221"/>
        <v/>
      </c>
      <c r="F2879" t="str">
        <f t="shared" si="222"/>
        <v/>
      </c>
      <c r="G2879" t="str">
        <f t="shared" si="223"/>
        <v/>
      </c>
      <c r="H2879" t="str">
        <f t="shared" si="224"/>
        <v/>
      </c>
    </row>
    <row r="2880" spans="1:8">
      <c r="C2880" t="s">
        <v>86</v>
      </c>
      <c r="D2880" t="str">
        <f t="shared" si="220"/>
        <v/>
      </c>
      <c r="E2880" t="str">
        <f t="shared" si="221"/>
        <v/>
      </c>
      <c r="F2880" t="str">
        <f t="shared" si="222"/>
        <v/>
      </c>
      <c r="G2880" t="str">
        <f t="shared" si="223"/>
        <v/>
      </c>
      <c r="H2880" t="str">
        <f t="shared" si="224"/>
        <v/>
      </c>
    </row>
    <row r="2881" spans="1:8">
      <c r="A2881" t="s">
        <v>117</v>
      </c>
      <c r="B2881" t="s">
        <v>785</v>
      </c>
      <c r="C2881" t="s">
        <v>1294</v>
      </c>
      <c r="D2881" t="str">
        <f t="shared" si="220"/>
        <v>x</v>
      </c>
      <c r="E2881" t="str">
        <f t="shared" si="221"/>
        <v>Used</v>
      </c>
      <c r="F2881" t="str">
        <f t="shared" si="222"/>
        <v>Complete</v>
      </c>
      <c r="G2881" t="str">
        <f t="shared" si="223"/>
        <v>KT204 Large Train Engine with Tender Green</v>
      </c>
      <c r="H2881" t="str">
        <f t="shared" si="224"/>
        <v>(EUR 200.00)</v>
      </c>
    </row>
    <row r="2882" spans="1:8">
      <c r="A2882" t="s">
        <v>87</v>
      </c>
      <c r="B2882" t="s">
        <v>1292</v>
      </c>
      <c r="C2882" t="s">
        <v>1796</v>
      </c>
      <c r="D2882" t="str">
        <f t="shared" si="220"/>
        <v/>
      </c>
      <c r="E2882" t="str">
        <f t="shared" si="221"/>
        <v/>
      </c>
      <c r="F2882" t="str">
        <f t="shared" si="222"/>
        <v/>
      </c>
      <c r="G2882" t="str">
        <f t="shared" si="223"/>
        <v/>
      </c>
      <c r="H2882" t="str">
        <f t="shared" si="224"/>
        <v/>
      </c>
    </row>
    <row r="2883" spans="1:8">
      <c r="B2883" t="s">
        <v>787</v>
      </c>
      <c r="C2883" t="s">
        <v>2068</v>
      </c>
      <c r="D2883" t="str">
        <f t="shared" ref="D2883:D2946" si="225">IF(AND(A2883&lt;&gt;"",A2884&lt;&gt;"",A2885=""),"x","")</f>
        <v/>
      </c>
      <c r="E2883" t="str">
        <f t="shared" ref="E2883:E2946" si="226">IF($D2883="x",A2883,"")</f>
        <v/>
      </c>
      <c r="F2883" t="str">
        <f t="shared" ref="F2883:F2946" si="227">IF($D2883="x",A2884,"")</f>
        <v/>
      </c>
      <c r="G2883" t="str">
        <f t="shared" ref="G2883:G2946" si="228">IF($D2883="x",B2883,"")</f>
        <v/>
      </c>
      <c r="H2883" t="str">
        <f t="shared" ref="H2883:H2946" si="229">IF($D2883="x",C2886,"")</f>
        <v/>
      </c>
    </row>
    <row r="2884" spans="1:8">
      <c r="B2884" t="s">
        <v>1293</v>
      </c>
      <c r="C2884" t="s">
        <v>1296</v>
      </c>
      <c r="D2884" t="str">
        <f t="shared" si="225"/>
        <v/>
      </c>
      <c r="E2884" t="str">
        <f t="shared" si="226"/>
        <v/>
      </c>
      <c r="F2884" t="str">
        <f t="shared" si="227"/>
        <v/>
      </c>
      <c r="G2884" t="str">
        <f t="shared" si="228"/>
        <v/>
      </c>
      <c r="H2884" t="str">
        <f t="shared" si="229"/>
        <v/>
      </c>
    </row>
    <row r="2885" spans="1:8">
      <c r="D2885" t="str">
        <f t="shared" si="225"/>
        <v/>
      </c>
      <c r="E2885" t="str">
        <f t="shared" si="226"/>
        <v/>
      </c>
      <c r="F2885" t="str">
        <f t="shared" si="227"/>
        <v/>
      </c>
      <c r="G2885" t="str">
        <f t="shared" si="228"/>
        <v/>
      </c>
      <c r="H2885" t="str">
        <f t="shared" si="229"/>
        <v/>
      </c>
    </row>
    <row r="2886" spans="1:8">
      <c r="D2886" t="str">
        <f t="shared" si="225"/>
        <v/>
      </c>
      <c r="E2886" t="str">
        <f t="shared" si="226"/>
        <v/>
      </c>
      <c r="F2886" t="str">
        <f t="shared" si="227"/>
        <v/>
      </c>
      <c r="G2886" t="str">
        <f t="shared" si="228"/>
        <v/>
      </c>
      <c r="H2886" t="str">
        <f t="shared" si="229"/>
        <v/>
      </c>
    </row>
    <row r="2887" spans="1:8">
      <c r="D2887" t="str">
        <f t="shared" si="225"/>
        <v/>
      </c>
      <c r="E2887" t="str">
        <f t="shared" si="226"/>
        <v/>
      </c>
      <c r="F2887" t="str">
        <f t="shared" si="227"/>
        <v/>
      </c>
      <c r="G2887" t="str">
        <f t="shared" si="228"/>
        <v/>
      </c>
      <c r="H2887" t="str">
        <f t="shared" si="229"/>
        <v/>
      </c>
    </row>
    <row r="2888" spans="1:8">
      <c r="C2888" t="s">
        <v>86</v>
      </c>
      <c r="D2888" t="str">
        <f t="shared" si="225"/>
        <v/>
      </c>
      <c r="E2888" t="str">
        <f t="shared" si="226"/>
        <v/>
      </c>
      <c r="F2888" t="str">
        <f t="shared" si="227"/>
        <v/>
      </c>
      <c r="G2888" t="str">
        <f t="shared" si="228"/>
        <v/>
      </c>
      <c r="H2888" t="str">
        <f t="shared" si="229"/>
        <v/>
      </c>
    </row>
    <row r="2889" spans="1:8">
      <c r="A2889" t="s">
        <v>117</v>
      </c>
      <c r="B2889" t="s">
        <v>1297</v>
      </c>
      <c r="C2889" t="s">
        <v>1301</v>
      </c>
      <c r="D2889" t="str">
        <f t="shared" si="225"/>
        <v>x</v>
      </c>
      <c r="E2889" t="str">
        <f t="shared" si="226"/>
        <v>Used</v>
      </c>
      <c r="F2889" t="str">
        <f t="shared" si="227"/>
        <v>Complete</v>
      </c>
      <c r="G2889" t="str">
        <f t="shared" si="228"/>
        <v>KT105 Large Train Engine Black</v>
      </c>
      <c r="H2889" t="str">
        <f t="shared" si="229"/>
        <v>(EUR 200.00)</v>
      </c>
    </row>
    <row r="2890" spans="1:8">
      <c r="A2890" t="s">
        <v>87</v>
      </c>
      <c r="B2890" t="s">
        <v>1298</v>
      </c>
      <c r="C2890" t="s">
        <v>1796</v>
      </c>
      <c r="D2890" t="str">
        <f t="shared" si="225"/>
        <v/>
      </c>
      <c r="E2890" t="str">
        <f t="shared" si="226"/>
        <v/>
      </c>
      <c r="F2890" t="str">
        <f t="shared" si="227"/>
        <v/>
      </c>
      <c r="G2890" t="str">
        <f t="shared" si="228"/>
        <v/>
      </c>
      <c r="H2890" t="str">
        <f t="shared" si="229"/>
        <v/>
      </c>
    </row>
    <row r="2891" spans="1:8">
      <c r="B2891" t="s">
        <v>1299</v>
      </c>
      <c r="C2891" t="s">
        <v>2068</v>
      </c>
      <c r="D2891" t="str">
        <f t="shared" si="225"/>
        <v/>
      </c>
      <c r="E2891" t="str">
        <f t="shared" si="226"/>
        <v/>
      </c>
      <c r="F2891" t="str">
        <f t="shared" si="227"/>
        <v/>
      </c>
      <c r="G2891" t="str">
        <f t="shared" si="228"/>
        <v/>
      </c>
      <c r="H2891" t="str">
        <f t="shared" si="229"/>
        <v/>
      </c>
    </row>
    <row r="2892" spans="1:8">
      <c r="B2892" t="s">
        <v>1300</v>
      </c>
      <c r="C2892" t="s">
        <v>1296</v>
      </c>
      <c r="D2892" t="str">
        <f t="shared" si="225"/>
        <v/>
      </c>
      <c r="E2892" t="str">
        <f t="shared" si="226"/>
        <v/>
      </c>
      <c r="F2892" t="str">
        <f t="shared" si="227"/>
        <v/>
      </c>
      <c r="G2892" t="str">
        <f t="shared" si="228"/>
        <v/>
      </c>
      <c r="H2892" t="str">
        <f t="shared" si="229"/>
        <v/>
      </c>
    </row>
    <row r="2893" spans="1:8">
      <c r="D2893" t="str">
        <f t="shared" si="225"/>
        <v/>
      </c>
      <c r="E2893" t="str">
        <f t="shared" si="226"/>
        <v/>
      </c>
      <c r="F2893" t="str">
        <f t="shared" si="227"/>
        <v/>
      </c>
      <c r="G2893" t="str">
        <f t="shared" si="228"/>
        <v/>
      </c>
      <c r="H2893" t="str">
        <f t="shared" si="229"/>
        <v/>
      </c>
    </row>
    <row r="2894" spans="1:8">
      <c r="D2894" t="str">
        <f t="shared" si="225"/>
        <v/>
      </c>
      <c r="E2894" t="str">
        <f t="shared" si="226"/>
        <v/>
      </c>
      <c r="F2894" t="str">
        <f t="shared" si="227"/>
        <v/>
      </c>
      <c r="G2894" t="str">
        <f t="shared" si="228"/>
        <v/>
      </c>
      <c r="H2894" t="str">
        <f t="shared" si="229"/>
        <v/>
      </c>
    </row>
    <row r="2895" spans="1:8">
      <c r="D2895" t="str">
        <f t="shared" si="225"/>
        <v/>
      </c>
      <c r="E2895" t="str">
        <f t="shared" si="226"/>
        <v/>
      </c>
      <c r="F2895" t="str">
        <f t="shared" si="227"/>
        <v/>
      </c>
      <c r="G2895" t="str">
        <f t="shared" si="228"/>
        <v/>
      </c>
      <c r="H2895" t="str">
        <f t="shared" si="229"/>
        <v/>
      </c>
    </row>
    <row r="2896" spans="1:8">
      <c r="C2896" t="s">
        <v>86</v>
      </c>
      <c r="D2896" t="str">
        <f t="shared" si="225"/>
        <v/>
      </c>
      <c r="E2896" t="str">
        <f t="shared" si="226"/>
        <v/>
      </c>
      <c r="F2896" t="str">
        <f t="shared" si="227"/>
        <v/>
      </c>
      <c r="G2896" t="str">
        <f t="shared" si="228"/>
        <v/>
      </c>
      <c r="H2896" t="str">
        <f t="shared" si="229"/>
        <v/>
      </c>
    </row>
    <row r="2897" spans="1:8">
      <c r="A2897" t="s">
        <v>117</v>
      </c>
      <c r="B2897" t="s">
        <v>1283</v>
      </c>
      <c r="C2897" t="s">
        <v>160</v>
      </c>
      <c r="D2897" t="str">
        <f t="shared" si="225"/>
        <v>x</v>
      </c>
      <c r="E2897" t="str">
        <f t="shared" si="226"/>
        <v>Used</v>
      </c>
      <c r="F2897" t="str">
        <f t="shared" si="227"/>
        <v>Complete</v>
      </c>
      <c r="G2897" t="str">
        <f t="shared" si="228"/>
        <v>8280 Fire Engine</v>
      </c>
      <c r="H2897" t="str">
        <f t="shared" si="229"/>
        <v>(EUR 199.00)</v>
      </c>
    </row>
    <row r="2898" spans="1:8">
      <c r="A2898" t="s">
        <v>87</v>
      </c>
      <c r="B2898" t="s">
        <v>195</v>
      </c>
      <c r="C2898" t="s">
        <v>1796</v>
      </c>
      <c r="D2898" t="str">
        <f t="shared" si="225"/>
        <v/>
      </c>
      <c r="E2898" t="str">
        <f t="shared" si="226"/>
        <v/>
      </c>
      <c r="F2898" t="str">
        <f t="shared" si="227"/>
        <v/>
      </c>
      <c r="G2898" t="str">
        <f t="shared" si="228"/>
        <v/>
      </c>
      <c r="H2898" t="str">
        <f t="shared" si="229"/>
        <v/>
      </c>
    </row>
    <row r="2899" spans="1:8">
      <c r="B2899" t="s">
        <v>1285</v>
      </c>
      <c r="C2899" t="s">
        <v>2069</v>
      </c>
      <c r="D2899" t="str">
        <f t="shared" si="225"/>
        <v/>
      </c>
      <c r="E2899" t="str">
        <f t="shared" si="226"/>
        <v/>
      </c>
      <c r="F2899" t="str">
        <f t="shared" si="227"/>
        <v/>
      </c>
      <c r="G2899" t="str">
        <f t="shared" si="228"/>
        <v/>
      </c>
      <c r="H2899" t="str">
        <f t="shared" si="229"/>
        <v/>
      </c>
    </row>
    <row r="2900" spans="1:8">
      <c r="B2900" t="s">
        <v>91</v>
      </c>
      <c r="C2900" t="s">
        <v>1303</v>
      </c>
      <c r="D2900" t="str">
        <f t="shared" si="225"/>
        <v/>
      </c>
      <c r="E2900" t="str">
        <f t="shared" si="226"/>
        <v/>
      </c>
      <c r="F2900" t="str">
        <f t="shared" si="227"/>
        <v/>
      </c>
      <c r="G2900" t="str">
        <f t="shared" si="228"/>
        <v/>
      </c>
      <c r="H2900" t="str">
        <f t="shared" si="229"/>
        <v/>
      </c>
    </row>
    <row r="2901" spans="1:8">
      <c r="D2901" t="str">
        <f t="shared" si="225"/>
        <v/>
      </c>
      <c r="E2901" t="str">
        <f t="shared" si="226"/>
        <v/>
      </c>
      <c r="F2901" t="str">
        <f t="shared" si="227"/>
        <v/>
      </c>
      <c r="G2901" t="str">
        <f t="shared" si="228"/>
        <v/>
      </c>
      <c r="H2901" t="str">
        <f t="shared" si="229"/>
        <v/>
      </c>
    </row>
    <row r="2902" spans="1:8">
      <c r="D2902" t="str">
        <f t="shared" si="225"/>
        <v/>
      </c>
      <c r="E2902" t="str">
        <f t="shared" si="226"/>
        <v/>
      </c>
      <c r="F2902" t="str">
        <f t="shared" si="227"/>
        <v/>
      </c>
      <c r="G2902" t="str">
        <f t="shared" si="228"/>
        <v/>
      </c>
      <c r="H2902" t="str">
        <f t="shared" si="229"/>
        <v/>
      </c>
    </row>
    <row r="2903" spans="1:8">
      <c r="D2903" t="str">
        <f t="shared" si="225"/>
        <v/>
      </c>
      <c r="E2903" t="str">
        <f t="shared" si="226"/>
        <v/>
      </c>
      <c r="F2903" t="str">
        <f t="shared" si="227"/>
        <v/>
      </c>
      <c r="G2903" t="str">
        <f t="shared" si="228"/>
        <v/>
      </c>
      <c r="H2903" t="str">
        <f t="shared" si="229"/>
        <v/>
      </c>
    </row>
    <row r="2904" spans="1:8">
      <c r="C2904" t="s">
        <v>86</v>
      </c>
      <c r="D2904" t="str">
        <f t="shared" si="225"/>
        <v/>
      </c>
      <c r="E2904" t="str">
        <f t="shared" si="226"/>
        <v/>
      </c>
      <c r="F2904" t="str">
        <f t="shared" si="227"/>
        <v/>
      </c>
      <c r="G2904" t="str">
        <f t="shared" si="228"/>
        <v/>
      </c>
      <c r="H2904" t="str">
        <f t="shared" si="229"/>
        <v/>
      </c>
    </row>
    <row r="2905" spans="1:8">
      <c r="A2905" t="s">
        <v>117</v>
      </c>
      <c r="B2905" t="s">
        <v>780</v>
      </c>
      <c r="C2905" t="s">
        <v>1160</v>
      </c>
      <c r="D2905" t="str">
        <f t="shared" si="225"/>
        <v>x</v>
      </c>
      <c r="E2905" t="str">
        <f t="shared" si="226"/>
        <v>Used</v>
      </c>
      <c r="F2905" t="str">
        <f t="shared" si="227"/>
        <v>Complete</v>
      </c>
      <c r="G2905" t="str">
        <f t="shared" si="228"/>
        <v>KT203 Large Train Engine with Tender Blue</v>
      </c>
      <c r="H2905" t="str">
        <f t="shared" si="229"/>
        <v>(EUR 189.71)</v>
      </c>
    </row>
    <row r="2906" spans="1:8">
      <c r="A2906" t="s">
        <v>87</v>
      </c>
      <c r="B2906" t="s">
        <v>1304</v>
      </c>
      <c r="C2906" t="s">
        <v>1796</v>
      </c>
      <c r="D2906" t="str">
        <f t="shared" si="225"/>
        <v/>
      </c>
      <c r="E2906" t="str">
        <f t="shared" si="226"/>
        <v/>
      </c>
      <c r="F2906" t="str">
        <f t="shared" si="227"/>
        <v/>
      </c>
      <c r="G2906" t="str">
        <f t="shared" si="228"/>
        <v/>
      </c>
      <c r="H2906" t="str">
        <f t="shared" si="229"/>
        <v/>
      </c>
    </row>
    <row r="2907" spans="1:8">
      <c r="B2907" t="s">
        <v>782</v>
      </c>
      <c r="C2907" t="s">
        <v>2070</v>
      </c>
      <c r="D2907" t="str">
        <f t="shared" si="225"/>
        <v/>
      </c>
      <c r="E2907" t="str">
        <f t="shared" si="226"/>
        <v/>
      </c>
      <c r="F2907" t="str">
        <f t="shared" si="227"/>
        <v/>
      </c>
      <c r="G2907" t="str">
        <f t="shared" si="228"/>
        <v/>
      </c>
      <c r="H2907" t="str">
        <f t="shared" si="229"/>
        <v/>
      </c>
    </row>
    <row r="2908" spans="1:8">
      <c r="B2908" t="s">
        <v>201</v>
      </c>
      <c r="C2908" t="s">
        <v>1306</v>
      </c>
      <c r="D2908" t="str">
        <f t="shared" si="225"/>
        <v/>
      </c>
      <c r="E2908" t="str">
        <f t="shared" si="226"/>
        <v/>
      </c>
      <c r="F2908" t="str">
        <f t="shared" si="227"/>
        <v/>
      </c>
      <c r="G2908" t="str">
        <f t="shared" si="228"/>
        <v/>
      </c>
      <c r="H2908" t="str">
        <f t="shared" si="229"/>
        <v/>
      </c>
    </row>
    <row r="2909" spans="1:8">
      <c r="D2909" t="str">
        <f t="shared" si="225"/>
        <v/>
      </c>
      <c r="E2909" t="str">
        <f t="shared" si="226"/>
        <v/>
      </c>
      <c r="F2909" t="str">
        <f t="shared" si="227"/>
        <v/>
      </c>
      <c r="G2909" t="str">
        <f t="shared" si="228"/>
        <v/>
      </c>
      <c r="H2909" t="str">
        <f t="shared" si="229"/>
        <v/>
      </c>
    </row>
    <row r="2910" spans="1:8">
      <c r="D2910" t="str">
        <f t="shared" si="225"/>
        <v/>
      </c>
      <c r="E2910" t="str">
        <f t="shared" si="226"/>
        <v/>
      </c>
      <c r="F2910" t="str">
        <f t="shared" si="227"/>
        <v/>
      </c>
      <c r="G2910" t="str">
        <f t="shared" si="228"/>
        <v/>
      </c>
      <c r="H2910" t="str">
        <f t="shared" si="229"/>
        <v/>
      </c>
    </row>
    <row r="2911" spans="1:8">
      <c r="D2911" t="str">
        <f t="shared" si="225"/>
        <v/>
      </c>
      <c r="E2911" t="str">
        <f t="shared" si="226"/>
        <v/>
      </c>
      <c r="F2911" t="str">
        <f t="shared" si="227"/>
        <v/>
      </c>
      <c r="G2911" t="str">
        <f t="shared" si="228"/>
        <v/>
      </c>
      <c r="H2911" t="str">
        <f t="shared" si="229"/>
        <v/>
      </c>
    </row>
    <row r="2912" spans="1:8">
      <c r="C2912" t="s">
        <v>86</v>
      </c>
      <c r="D2912" t="str">
        <f t="shared" si="225"/>
        <v/>
      </c>
      <c r="E2912" t="str">
        <f t="shared" si="226"/>
        <v/>
      </c>
      <c r="F2912" t="str">
        <f t="shared" si="227"/>
        <v/>
      </c>
      <c r="G2912" t="str">
        <f t="shared" si="228"/>
        <v/>
      </c>
      <c r="H2912" t="str">
        <f t="shared" si="229"/>
        <v/>
      </c>
    </row>
    <row r="2913" spans="1:8">
      <c r="A2913" t="s">
        <v>117</v>
      </c>
      <c r="B2913" t="s">
        <v>780</v>
      </c>
      <c r="C2913" t="s">
        <v>1308</v>
      </c>
      <c r="D2913" t="str">
        <f t="shared" si="225"/>
        <v>x</v>
      </c>
      <c r="E2913" t="str">
        <f t="shared" si="226"/>
        <v>Used</v>
      </c>
      <c r="F2913" t="str">
        <f t="shared" si="227"/>
        <v>Complete</v>
      </c>
      <c r="G2913" t="str">
        <f t="shared" si="228"/>
        <v>KT203 Large Train Engine with Tender Blue</v>
      </c>
      <c r="H2913" t="str">
        <f t="shared" si="229"/>
        <v>(US $210.00)</v>
      </c>
    </row>
    <row r="2914" spans="1:8">
      <c r="A2914" t="s">
        <v>87</v>
      </c>
      <c r="B2914" t="s">
        <v>1307</v>
      </c>
      <c r="C2914" t="s">
        <v>1796</v>
      </c>
      <c r="D2914" t="str">
        <f t="shared" si="225"/>
        <v/>
      </c>
      <c r="E2914" t="str">
        <f t="shared" si="226"/>
        <v/>
      </c>
      <c r="F2914" t="str">
        <f t="shared" si="227"/>
        <v/>
      </c>
      <c r="G2914" t="str">
        <f t="shared" si="228"/>
        <v/>
      </c>
      <c r="H2914" t="str">
        <f t="shared" si="229"/>
        <v/>
      </c>
    </row>
    <row r="2915" spans="1:8">
      <c r="B2915" t="s">
        <v>782</v>
      </c>
      <c r="C2915" t="s">
        <v>2071</v>
      </c>
      <c r="D2915" t="str">
        <f t="shared" si="225"/>
        <v/>
      </c>
      <c r="E2915" t="str">
        <f t="shared" si="226"/>
        <v/>
      </c>
      <c r="F2915" t="str">
        <f t="shared" si="227"/>
        <v/>
      </c>
      <c r="G2915" t="str">
        <f t="shared" si="228"/>
        <v/>
      </c>
      <c r="H2915" t="str">
        <f t="shared" si="229"/>
        <v/>
      </c>
    </row>
    <row r="2916" spans="1:8">
      <c r="B2916" t="s">
        <v>141</v>
      </c>
      <c r="C2916" t="s">
        <v>1310</v>
      </c>
      <c r="D2916" t="str">
        <f t="shared" si="225"/>
        <v/>
      </c>
      <c r="E2916" t="str">
        <f t="shared" si="226"/>
        <v/>
      </c>
      <c r="F2916" t="str">
        <f t="shared" si="227"/>
        <v/>
      </c>
      <c r="G2916" t="str">
        <f t="shared" si="228"/>
        <v/>
      </c>
      <c r="H2916" t="str">
        <f t="shared" si="229"/>
        <v/>
      </c>
    </row>
    <row r="2917" spans="1:8">
      <c r="D2917" t="str">
        <f t="shared" si="225"/>
        <v/>
      </c>
      <c r="E2917" t="str">
        <f t="shared" si="226"/>
        <v/>
      </c>
      <c r="F2917" t="str">
        <f t="shared" si="227"/>
        <v/>
      </c>
      <c r="G2917" t="str">
        <f t="shared" si="228"/>
        <v/>
      </c>
      <c r="H2917" t="str">
        <f t="shared" si="229"/>
        <v/>
      </c>
    </row>
    <row r="2918" spans="1:8">
      <c r="D2918" t="str">
        <f t="shared" si="225"/>
        <v/>
      </c>
      <c r="E2918" t="str">
        <f t="shared" si="226"/>
        <v/>
      </c>
      <c r="F2918" t="str">
        <f t="shared" si="227"/>
        <v/>
      </c>
      <c r="G2918" t="str">
        <f t="shared" si="228"/>
        <v/>
      </c>
      <c r="H2918" t="str">
        <f t="shared" si="229"/>
        <v/>
      </c>
    </row>
    <row r="2919" spans="1:8">
      <c r="D2919" t="str">
        <f t="shared" si="225"/>
        <v/>
      </c>
      <c r="E2919" t="str">
        <f t="shared" si="226"/>
        <v/>
      </c>
      <c r="F2919" t="str">
        <f t="shared" si="227"/>
        <v/>
      </c>
      <c r="G2919" t="str">
        <f t="shared" si="228"/>
        <v/>
      </c>
      <c r="H2919" t="str">
        <f t="shared" si="229"/>
        <v/>
      </c>
    </row>
    <row r="2920" spans="1:8">
      <c r="C2920" t="s">
        <v>86</v>
      </c>
      <c r="D2920" t="str">
        <f t="shared" si="225"/>
        <v/>
      </c>
      <c r="E2920" t="str">
        <f t="shared" si="226"/>
        <v/>
      </c>
      <c r="F2920" t="str">
        <f t="shared" si="227"/>
        <v/>
      </c>
      <c r="G2920" t="str">
        <f t="shared" si="228"/>
        <v/>
      </c>
      <c r="H2920" t="str">
        <f t="shared" si="229"/>
        <v/>
      </c>
    </row>
    <row r="2921" spans="1:8">
      <c r="A2921" t="s">
        <v>76</v>
      </c>
      <c r="B2921" t="s">
        <v>1311</v>
      </c>
      <c r="C2921" t="s">
        <v>1314</v>
      </c>
      <c r="D2921" t="str">
        <f t="shared" si="225"/>
        <v>x</v>
      </c>
      <c r="E2921" t="str">
        <f t="shared" si="226"/>
        <v>New</v>
      </c>
      <c r="F2921" t="str">
        <f t="shared" si="227"/>
        <v>Sealed</v>
      </c>
      <c r="G2921" t="str">
        <f t="shared" si="228"/>
        <v>693 Fire Engine with Firemen</v>
      </c>
      <c r="H2921" t="str">
        <f t="shared" si="229"/>
        <v>(EUR 179.10)</v>
      </c>
    </row>
    <row r="2922" spans="1:8">
      <c r="A2922" t="s">
        <v>77</v>
      </c>
      <c r="B2922" t="s">
        <v>1312</v>
      </c>
      <c r="C2922" t="s">
        <v>1796</v>
      </c>
      <c r="D2922" t="str">
        <f t="shared" si="225"/>
        <v/>
      </c>
      <c r="E2922" t="str">
        <f t="shared" si="226"/>
        <v/>
      </c>
      <c r="F2922" t="str">
        <f t="shared" si="227"/>
        <v/>
      </c>
      <c r="G2922" t="str">
        <f t="shared" si="228"/>
        <v/>
      </c>
      <c r="H2922" t="str">
        <f t="shared" si="229"/>
        <v/>
      </c>
    </row>
    <row r="2923" spans="1:8">
      <c r="B2923" t="s">
        <v>1313</v>
      </c>
      <c r="C2923" t="s">
        <v>2072</v>
      </c>
      <c r="D2923" t="str">
        <f t="shared" si="225"/>
        <v/>
      </c>
      <c r="E2923" t="str">
        <f t="shared" si="226"/>
        <v/>
      </c>
      <c r="F2923" t="str">
        <f t="shared" si="227"/>
        <v/>
      </c>
      <c r="G2923" t="str">
        <f t="shared" si="228"/>
        <v/>
      </c>
      <c r="H2923" t="str">
        <f t="shared" si="229"/>
        <v/>
      </c>
    </row>
    <row r="2924" spans="1:8">
      <c r="B2924" t="s">
        <v>422</v>
      </c>
      <c r="C2924" t="s">
        <v>1316</v>
      </c>
      <c r="D2924" t="str">
        <f t="shared" si="225"/>
        <v/>
      </c>
      <c r="E2924" t="str">
        <f t="shared" si="226"/>
        <v/>
      </c>
      <c r="F2924" t="str">
        <f t="shared" si="227"/>
        <v/>
      </c>
      <c r="G2924" t="str">
        <f t="shared" si="228"/>
        <v/>
      </c>
      <c r="H2924" t="str">
        <f t="shared" si="229"/>
        <v/>
      </c>
    </row>
    <row r="2925" spans="1:8">
      <c r="C2925" t="s">
        <v>2073</v>
      </c>
      <c r="D2925" t="str">
        <f t="shared" si="225"/>
        <v/>
      </c>
      <c r="E2925" t="str">
        <f t="shared" si="226"/>
        <v/>
      </c>
      <c r="F2925" t="str">
        <f t="shared" si="227"/>
        <v/>
      </c>
      <c r="G2925" t="str">
        <f t="shared" si="228"/>
        <v/>
      </c>
      <c r="H2925" t="str">
        <f t="shared" si="229"/>
        <v/>
      </c>
    </row>
    <row r="2926" spans="1:8">
      <c r="D2926" t="str">
        <f t="shared" si="225"/>
        <v/>
      </c>
      <c r="E2926" t="str">
        <f t="shared" si="226"/>
        <v/>
      </c>
      <c r="F2926" t="str">
        <f t="shared" si="227"/>
        <v/>
      </c>
      <c r="G2926" t="str">
        <f t="shared" si="228"/>
        <v/>
      </c>
      <c r="H2926" t="str">
        <f t="shared" si="229"/>
        <v/>
      </c>
    </row>
    <row r="2927" spans="1:8">
      <c r="D2927" t="str">
        <f t="shared" si="225"/>
        <v/>
      </c>
      <c r="E2927" t="str">
        <f t="shared" si="226"/>
        <v/>
      </c>
      <c r="F2927" t="str">
        <f t="shared" si="227"/>
        <v/>
      </c>
      <c r="G2927" t="str">
        <f t="shared" si="228"/>
        <v/>
      </c>
      <c r="H2927" t="str">
        <f t="shared" si="229"/>
        <v/>
      </c>
    </row>
    <row r="2928" spans="1:8">
      <c r="D2928" t="str">
        <f t="shared" si="225"/>
        <v/>
      </c>
      <c r="E2928" t="str">
        <f t="shared" si="226"/>
        <v/>
      </c>
      <c r="F2928" t="str">
        <f t="shared" si="227"/>
        <v/>
      </c>
      <c r="G2928" t="str">
        <f t="shared" si="228"/>
        <v/>
      </c>
      <c r="H2928" t="str">
        <f t="shared" si="229"/>
        <v/>
      </c>
    </row>
    <row r="2929" spans="1:8">
      <c r="C2929" t="s">
        <v>86</v>
      </c>
      <c r="D2929" t="str">
        <f t="shared" si="225"/>
        <v/>
      </c>
      <c r="E2929" t="str">
        <f t="shared" si="226"/>
        <v/>
      </c>
      <c r="F2929" t="str">
        <f t="shared" si="227"/>
        <v/>
      </c>
      <c r="G2929" t="str">
        <f t="shared" si="228"/>
        <v/>
      </c>
      <c r="H2929" t="str">
        <f t="shared" si="229"/>
        <v/>
      </c>
    </row>
    <row r="2930" spans="1:8">
      <c r="A2930" t="s">
        <v>76</v>
      </c>
      <c r="B2930" t="s">
        <v>1318</v>
      </c>
      <c r="C2930" t="s">
        <v>1321</v>
      </c>
      <c r="D2930" t="str">
        <f t="shared" si="225"/>
        <v/>
      </c>
      <c r="E2930" t="str">
        <f t="shared" si="226"/>
        <v/>
      </c>
      <c r="F2930" t="str">
        <f t="shared" si="227"/>
        <v/>
      </c>
      <c r="G2930" t="str">
        <f t="shared" si="228"/>
        <v/>
      </c>
      <c r="H2930" t="str">
        <f t="shared" si="229"/>
        <v/>
      </c>
    </row>
    <row r="2931" spans="1:8">
      <c r="B2931" t="s">
        <v>1319</v>
      </c>
      <c r="C2931" t="s">
        <v>1796</v>
      </c>
      <c r="D2931" t="str">
        <f t="shared" si="225"/>
        <v/>
      </c>
      <c r="E2931" t="str">
        <f t="shared" si="226"/>
        <v/>
      </c>
      <c r="F2931" t="str">
        <f t="shared" si="227"/>
        <v/>
      </c>
      <c r="G2931" t="str">
        <f t="shared" si="228"/>
        <v/>
      </c>
      <c r="H2931" t="str">
        <f t="shared" si="229"/>
        <v/>
      </c>
    </row>
    <row r="2932" spans="1:8">
      <c r="B2932" t="s">
        <v>1320</v>
      </c>
      <c r="C2932" t="s">
        <v>2074</v>
      </c>
      <c r="D2932" t="str">
        <f t="shared" si="225"/>
        <v/>
      </c>
      <c r="E2932" t="str">
        <f t="shared" si="226"/>
        <v/>
      </c>
      <c r="F2932" t="str">
        <f t="shared" si="227"/>
        <v/>
      </c>
      <c r="G2932" t="str">
        <f t="shared" si="228"/>
        <v/>
      </c>
      <c r="H2932" t="str">
        <f t="shared" si="229"/>
        <v/>
      </c>
    </row>
    <row r="2933" spans="1:8">
      <c r="C2933" t="s">
        <v>1323</v>
      </c>
      <c r="D2933" t="str">
        <f t="shared" si="225"/>
        <v/>
      </c>
      <c r="E2933" t="str">
        <f t="shared" si="226"/>
        <v/>
      </c>
      <c r="F2933" t="str">
        <f t="shared" si="227"/>
        <v/>
      </c>
      <c r="G2933" t="str">
        <f t="shared" si="228"/>
        <v/>
      </c>
      <c r="H2933" t="str">
        <f t="shared" si="229"/>
        <v/>
      </c>
    </row>
    <row r="2934" spans="1:8">
      <c r="D2934" t="str">
        <f t="shared" si="225"/>
        <v/>
      </c>
      <c r="E2934" t="str">
        <f t="shared" si="226"/>
        <v/>
      </c>
      <c r="F2934" t="str">
        <f t="shared" si="227"/>
        <v/>
      </c>
      <c r="G2934" t="str">
        <f t="shared" si="228"/>
        <v/>
      </c>
      <c r="H2934" t="str">
        <f t="shared" si="229"/>
        <v/>
      </c>
    </row>
    <row r="2935" spans="1:8">
      <c r="D2935" t="str">
        <f t="shared" si="225"/>
        <v/>
      </c>
      <c r="E2935" t="str">
        <f t="shared" si="226"/>
        <v/>
      </c>
      <c r="F2935" t="str">
        <f t="shared" si="227"/>
        <v/>
      </c>
      <c r="G2935" t="str">
        <f t="shared" si="228"/>
        <v/>
      </c>
      <c r="H2935" t="str">
        <f t="shared" si="229"/>
        <v/>
      </c>
    </row>
    <row r="2936" spans="1:8">
      <c r="D2936" t="str">
        <f t="shared" si="225"/>
        <v/>
      </c>
      <c r="E2936" t="str">
        <f t="shared" si="226"/>
        <v/>
      </c>
      <c r="F2936" t="str">
        <f t="shared" si="227"/>
        <v/>
      </c>
      <c r="G2936" t="str">
        <f t="shared" si="228"/>
        <v/>
      </c>
      <c r="H2936" t="str">
        <f t="shared" si="229"/>
        <v/>
      </c>
    </row>
    <row r="2937" spans="1:8">
      <c r="C2937" t="s">
        <v>86</v>
      </c>
      <c r="D2937" t="str">
        <f t="shared" si="225"/>
        <v/>
      </c>
      <c r="E2937" t="str">
        <f t="shared" si="226"/>
        <v/>
      </c>
      <c r="F2937" t="str">
        <f t="shared" si="227"/>
        <v/>
      </c>
      <c r="G2937" t="str">
        <f t="shared" si="228"/>
        <v/>
      </c>
      <c r="H2937" t="str">
        <f t="shared" si="229"/>
        <v/>
      </c>
    </row>
    <row r="2938" spans="1:8">
      <c r="A2938" t="s">
        <v>76</v>
      </c>
      <c r="B2938" t="s">
        <v>1324</v>
      </c>
      <c r="C2938" t="s">
        <v>1327</v>
      </c>
      <c r="D2938" t="str">
        <f t="shared" si="225"/>
        <v>x</v>
      </c>
      <c r="E2938" t="str">
        <f t="shared" si="226"/>
        <v>New</v>
      </c>
      <c r="F2938" t="str">
        <f t="shared" si="227"/>
        <v>Sealed</v>
      </c>
      <c r="G2938" t="str">
        <f t="shared" si="228"/>
        <v>KT304 Small Train Engine Green</v>
      </c>
      <c r="H2938" t="str">
        <f t="shared" si="229"/>
        <v>(US $199.99)</v>
      </c>
    </row>
    <row r="2939" spans="1:8">
      <c r="A2939" t="s">
        <v>77</v>
      </c>
      <c r="B2939" t="s">
        <v>1325</v>
      </c>
      <c r="C2939" t="s">
        <v>1796</v>
      </c>
      <c r="D2939" t="str">
        <f t="shared" si="225"/>
        <v/>
      </c>
      <c r="E2939" t="str">
        <f t="shared" si="226"/>
        <v/>
      </c>
      <c r="F2939" t="str">
        <f t="shared" si="227"/>
        <v/>
      </c>
      <c r="G2939" t="str">
        <f t="shared" si="228"/>
        <v/>
      </c>
      <c r="H2939" t="str">
        <f t="shared" si="229"/>
        <v/>
      </c>
    </row>
    <row r="2940" spans="1:8">
      <c r="B2940" t="s">
        <v>1326</v>
      </c>
      <c r="C2940" t="s">
        <v>2075</v>
      </c>
      <c r="D2940" t="str">
        <f t="shared" si="225"/>
        <v/>
      </c>
      <c r="E2940" t="str">
        <f t="shared" si="226"/>
        <v/>
      </c>
      <c r="F2940" t="str">
        <f t="shared" si="227"/>
        <v/>
      </c>
      <c r="G2940" t="str">
        <f t="shared" si="228"/>
        <v/>
      </c>
      <c r="H2940" t="str">
        <f t="shared" si="229"/>
        <v/>
      </c>
    </row>
    <row r="2941" spans="1:8">
      <c r="B2941" t="s">
        <v>185</v>
      </c>
      <c r="C2941" t="s">
        <v>1329</v>
      </c>
      <c r="D2941" t="str">
        <f t="shared" si="225"/>
        <v/>
      </c>
      <c r="E2941" t="str">
        <f t="shared" si="226"/>
        <v/>
      </c>
      <c r="F2941" t="str">
        <f t="shared" si="227"/>
        <v/>
      </c>
      <c r="G2941" t="str">
        <f t="shared" si="228"/>
        <v/>
      </c>
      <c r="H2941" t="str">
        <f t="shared" si="229"/>
        <v/>
      </c>
    </row>
    <row r="2942" spans="1:8">
      <c r="D2942" t="str">
        <f t="shared" si="225"/>
        <v/>
      </c>
      <c r="E2942" t="str">
        <f t="shared" si="226"/>
        <v/>
      </c>
      <c r="F2942" t="str">
        <f t="shared" si="227"/>
        <v/>
      </c>
      <c r="G2942" t="str">
        <f t="shared" si="228"/>
        <v/>
      </c>
      <c r="H2942" t="str">
        <f t="shared" si="229"/>
        <v/>
      </c>
    </row>
    <row r="2943" spans="1:8">
      <c r="D2943" t="str">
        <f t="shared" si="225"/>
        <v/>
      </c>
      <c r="E2943" t="str">
        <f t="shared" si="226"/>
        <v/>
      </c>
      <c r="F2943" t="str">
        <f t="shared" si="227"/>
        <v/>
      </c>
      <c r="G2943" t="str">
        <f t="shared" si="228"/>
        <v/>
      </c>
      <c r="H2943" t="str">
        <f t="shared" si="229"/>
        <v/>
      </c>
    </row>
    <row r="2944" spans="1:8">
      <c r="D2944" t="str">
        <f t="shared" si="225"/>
        <v/>
      </c>
      <c r="E2944" t="str">
        <f t="shared" si="226"/>
        <v/>
      </c>
      <c r="F2944" t="str">
        <f t="shared" si="227"/>
        <v/>
      </c>
      <c r="G2944" t="str">
        <f t="shared" si="228"/>
        <v/>
      </c>
      <c r="H2944" t="str">
        <f t="shared" si="229"/>
        <v/>
      </c>
    </row>
    <row r="2945" spans="1:8">
      <c r="C2945" t="s">
        <v>86</v>
      </c>
      <c r="D2945" t="str">
        <f t="shared" si="225"/>
        <v/>
      </c>
      <c r="E2945" t="str">
        <f t="shared" si="226"/>
        <v/>
      </c>
      <c r="F2945" t="str">
        <f t="shared" si="227"/>
        <v/>
      </c>
      <c r="G2945" t="str">
        <f t="shared" si="228"/>
        <v/>
      </c>
      <c r="H2945" t="str">
        <f t="shared" si="229"/>
        <v/>
      </c>
    </row>
    <row r="2946" spans="1:8">
      <c r="A2946" t="s">
        <v>76</v>
      </c>
      <c r="B2946" t="s">
        <v>1330</v>
      </c>
      <c r="C2946" t="s">
        <v>1327</v>
      </c>
      <c r="D2946" t="str">
        <f t="shared" si="225"/>
        <v>x</v>
      </c>
      <c r="E2946" t="str">
        <f t="shared" si="226"/>
        <v>New</v>
      </c>
      <c r="F2946" t="str">
        <f t="shared" si="227"/>
        <v>Sealed</v>
      </c>
      <c r="G2946" t="str">
        <f t="shared" si="228"/>
        <v>KT106 Large Train Engine Brown</v>
      </c>
      <c r="H2946" t="str">
        <f t="shared" si="229"/>
        <v>(US $199.99)</v>
      </c>
    </row>
    <row r="2947" spans="1:8">
      <c r="A2947" t="s">
        <v>77</v>
      </c>
      <c r="B2947" t="s">
        <v>1331</v>
      </c>
      <c r="C2947" t="s">
        <v>1796</v>
      </c>
      <c r="D2947" t="str">
        <f t="shared" ref="D2947:D3010" si="230">IF(AND(A2947&lt;&gt;"",A2948&lt;&gt;"",A2949=""),"x","")</f>
        <v/>
      </c>
      <c r="E2947" t="str">
        <f t="shared" ref="E2947:E3010" si="231">IF($D2947="x",A2947,"")</f>
        <v/>
      </c>
      <c r="F2947" t="str">
        <f t="shared" ref="F2947:F3010" si="232">IF($D2947="x",A2948,"")</f>
        <v/>
      </c>
      <c r="G2947" t="str">
        <f t="shared" ref="G2947:G3010" si="233">IF($D2947="x",B2947,"")</f>
        <v/>
      </c>
      <c r="H2947" t="str">
        <f t="shared" ref="H2947:H3010" si="234">IF($D2947="x",C2950,"")</f>
        <v/>
      </c>
    </row>
    <row r="2948" spans="1:8">
      <c r="B2948" t="s">
        <v>1332</v>
      </c>
      <c r="C2948" t="s">
        <v>2075</v>
      </c>
      <c r="D2948" t="str">
        <f t="shared" si="230"/>
        <v/>
      </c>
      <c r="E2948" t="str">
        <f t="shared" si="231"/>
        <v/>
      </c>
      <c r="F2948" t="str">
        <f t="shared" si="232"/>
        <v/>
      </c>
      <c r="G2948" t="str">
        <f t="shared" si="233"/>
        <v/>
      </c>
      <c r="H2948" t="str">
        <f t="shared" si="234"/>
        <v/>
      </c>
    </row>
    <row r="2949" spans="1:8">
      <c r="B2949" t="s">
        <v>185</v>
      </c>
      <c r="C2949" t="s">
        <v>1329</v>
      </c>
      <c r="D2949" t="str">
        <f t="shared" si="230"/>
        <v/>
      </c>
      <c r="E2949" t="str">
        <f t="shared" si="231"/>
        <v/>
      </c>
      <c r="F2949" t="str">
        <f t="shared" si="232"/>
        <v/>
      </c>
      <c r="G2949" t="str">
        <f t="shared" si="233"/>
        <v/>
      </c>
      <c r="H2949" t="str">
        <f t="shared" si="234"/>
        <v/>
      </c>
    </row>
    <row r="2950" spans="1:8">
      <c r="D2950" t="str">
        <f t="shared" si="230"/>
        <v/>
      </c>
      <c r="E2950" t="str">
        <f t="shared" si="231"/>
        <v/>
      </c>
      <c r="F2950" t="str">
        <f t="shared" si="232"/>
        <v/>
      </c>
      <c r="G2950" t="str">
        <f t="shared" si="233"/>
        <v/>
      </c>
      <c r="H2950" t="str">
        <f t="shared" si="234"/>
        <v/>
      </c>
    </row>
    <row r="2951" spans="1:8">
      <c r="D2951" t="str">
        <f t="shared" si="230"/>
        <v/>
      </c>
      <c r="E2951" t="str">
        <f t="shared" si="231"/>
        <v/>
      </c>
      <c r="F2951" t="str">
        <f t="shared" si="232"/>
        <v/>
      </c>
      <c r="G2951" t="str">
        <f t="shared" si="233"/>
        <v/>
      </c>
      <c r="H2951" t="str">
        <f t="shared" si="234"/>
        <v/>
      </c>
    </row>
    <row r="2952" spans="1:8">
      <c r="D2952" t="str">
        <f t="shared" si="230"/>
        <v/>
      </c>
      <c r="E2952" t="str">
        <f t="shared" si="231"/>
        <v/>
      </c>
      <c r="F2952" t="str">
        <f t="shared" si="232"/>
        <v/>
      </c>
      <c r="G2952" t="str">
        <f t="shared" si="233"/>
        <v/>
      </c>
      <c r="H2952" t="str">
        <f t="shared" si="234"/>
        <v/>
      </c>
    </row>
    <row r="2953" spans="1:8">
      <c r="C2953" t="s">
        <v>86</v>
      </c>
      <c r="D2953" t="str">
        <f t="shared" si="230"/>
        <v/>
      </c>
      <c r="E2953" t="str">
        <f t="shared" si="231"/>
        <v/>
      </c>
      <c r="F2953" t="str">
        <f t="shared" si="232"/>
        <v/>
      </c>
      <c r="G2953" t="str">
        <f t="shared" si="233"/>
        <v/>
      </c>
      <c r="H2953" t="str">
        <f t="shared" si="234"/>
        <v/>
      </c>
    </row>
    <row r="2954" spans="1:8">
      <c r="A2954" t="s">
        <v>117</v>
      </c>
      <c r="B2954" t="s">
        <v>1333</v>
      </c>
      <c r="C2954" t="s">
        <v>1336</v>
      </c>
      <c r="D2954" t="str">
        <f t="shared" si="230"/>
        <v>x</v>
      </c>
      <c r="E2954" t="str">
        <f t="shared" si="231"/>
        <v>Used</v>
      </c>
      <c r="F2954" t="str">
        <f t="shared" si="232"/>
        <v>Complete</v>
      </c>
      <c r="G2954" t="str">
        <f t="shared" si="233"/>
        <v>KT404 Small Train Engine with Tender Green</v>
      </c>
      <c r="H2954" t="str">
        <f t="shared" si="234"/>
        <v>(US $199.00)</v>
      </c>
    </row>
    <row r="2955" spans="1:8">
      <c r="A2955" t="s">
        <v>87</v>
      </c>
      <c r="B2955" t="s">
        <v>1334</v>
      </c>
      <c r="C2955" t="s">
        <v>1796</v>
      </c>
      <c r="D2955" t="str">
        <f t="shared" si="230"/>
        <v/>
      </c>
      <c r="E2955" t="str">
        <f t="shared" si="231"/>
        <v/>
      </c>
      <c r="F2955" t="str">
        <f t="shared" si="232"/>
        <v/>
      </c>
      <c r="G2955" t="str">
        <f t="shared" si="233"/>
        <v/>
      </c>
      <c r="H2955" t="str">
        <f t="shared" si="234"/>
        <v/>
      </c>
    </row>
    <row r="2956" spans="1:8">
      <c r="B2956" t="s">
        <v>1335</v>
      </c>
      <c r="C2956" t="s">
        <v>2076</v>
      </c>
      <c r="D2956" t="str">
        <f t="shared" si="230"/>
        <v/>
      </c>
      <c r="E2956" t="str">
        <f t="shared" si="231"/>
        <v/>
      </c>
      <c r="F2956" t="str">
        <f t="shared" si="232"/>
        <v/>
      </c>
      <c r="G2956" t="str">
        <f t="shared" si="233"/>
        <v/>
      </c>
      <c r="H2956" t="str">
        <f t="shared" si="234"/>
        <v/>
      </c>
    </row>
    <row r="2957" spans="1:8">
      <c r="B2957" t="s">
        <v>185</v>
      </c>
      <c r="C2957" t="s">
        <v>1338</v>
      </c>
      <c r="D2957" t="str">
        <f t="shared" si="230"/>
        <v/>
      </c>
      <c r="E2957" t="str">
        <f t="shared" si="231"/>
        <v/>
      </c>
      <c r="F2957" t="str">
        <f t="shared" si="232"/>
        <v/>
      </c>
      <c r="G2957" t="str">
        <f t="shared" si="233"/>
        <v/>
      </c>
      <c r="H2957" t="str">
        <f t="shared" si="234"/>
        <v/>
      </c>
    </row>
    <row r="2958" spans="1:8">
      <c r="D2958" t="str">
        <f t="shared" si="230"/>
        <v/>
      </c>
      <c r="E2958" t="str">
        <f t="shared" si="231"/>
        <v/>
      </c>
      <c r="F2958" t="str">
        <f t="shared" si="232"/>
        <v/>
      </c>
      <c r="G2958" t="str">
        <f t="shared" si="233"/>
        <v/>
      </c>
      <c r="H2958" t="str">
        <f t="shared" si="234"/>
        <v/>
      </c>
    </row>
    <row r="2959" spans="1:8">
      <c r="D2959" t="str">
        <f t="shared" si="230"/>
        <v/>
      </c>
      <c r="E2959" t="str">
        <f t="shared" si="231"/>
        <v/>
      </c>
      <c r="F2959" t="str">
        <f t="shared" si="232"/>
        <v/>
      </c>
      <c r="G2959" t="str">
        <f t="shared" si="233"/>
        <v/>
      </c>
      <c r="H2959" t="str">
        <f t="shared" si="234"/>
        <v/>
      </c>
    </row>
    <row r="2960" spans="1:8">
      <c r="D2960" t="str">
        <f t="shared" si="230"/>
        <v/>
      </c>
      <c r="E2960" t="str">
        <f t="shared" si="231"/>
        <v/>
      </c>
      <c r="F2960" t="str">
        <f t="shared" si="232"/>
        <v/>
      </c>
      <c r="G2960" t="str">
        <f t="shared" si="233"/>
        <v/>
      </c>
      <c r="H2960" t="str">
        <f t="shared" si="234"/>
        <v/>
      </c>
    </row>
    <row r="2961" spans="1:8">
      <c r="C2961" t="s">
        <v>86</v>
      </c>
      <c r="D2961" t="str">
        <f t="shared" si="230"/>
        <v/>
      </c>
      <c r="E2961" t="str">
        <f t="shared" si="231"/>
        <v/>
      </c>
      <c r="F2961" t="str">
        <f t="shared" si="232"/>
        <v/>
      </c>
      <c r="G2961" t="str">
        <f t="shared" si="233"/>
        <v/>
      </c>
      <c r="H2961" t="str">
        <f t="shared" si="234"/>
        <v/>
      </c>
    </row>
    <row r="2962" spans="1:8">
      <c r="A2962" t="s">
        <v>76</v>
      </c>
      <c r="B2962" t="s">
        <v>1283</v>
      </c>
      <c r="C2962" t="s">
        <v>1341</v>
      </c>
      <c r="D2962" t="str">
        <f t="shared" si="230"/>
        <v>x</v>
      </c>
      <c r="E2962" t="str">
        <f t="shared" si="231"/>
        <v>New</v>
      </c>
      <c r="F2962" t="str">
        <f t="shared" si="232"/>
        <v>Sealed</v>
      </c>
      <c r="G2962" t="str">
        <f t="shared" si="233"/>
        <v>8280 Fire Engine</v>
      </c>
      <c r="H2962" t="str">
        <f t="shared" si="234"/>
        <v>(EUR 170.00)</v>
      </c>
    </row>
    <row r="2963" spans="1:8">
      <c r="A2963" t="s">
        <v>77</v>
      </c>
      <c r="B2963" t="s">
        <v>1339</v>
      </c>
      <c r="C2963" t="s">
        <v>1796</v>
      </c>
      <c r="D2963" t="str">
        <f t="shared" si="230"/>
        <v/>
      </c>
      <c r="E2963" t="str">
        <f t="shared" si="231"/>
        <v/>
      </c>
      <c r="F2963" t="str">
        <f t="shared" si="232"/>
        <v/>
      </c>
      <c r="G2963" t="str">
        <f t="shared" si="233"/>
        <v/>
      </c>
      <c r="H2963" t="str">
        <f t="shared" si="234"/>
        <v/>
      </c>
    </row>
    <row r="2964" spans="1:8">
      <c r="B2964" t="s">
        <v>1285</v>
      </c>
      <c r="C2964" t="s">
        <v>2077</v>
      </c>
      <c r="D2964" t="str">
        <f t="shared" si="230"/>
        <v/>
      </c>
      <c r="E2964" t="str">
        <f t="shared" si="231"/>
        <v/>
      </c>
      <c r="F2964" t="str">
        <f t="shared" si="232"/>
        <v/>
      </c>
      <c r="G2964" t="str">
        <f t="shared" si="233"/>
        <v/>
      </c>
      <c r="H2964" t="str">
        <f t="shared" si="234"/>
        <v/>
      </c>
    </row>
    <row r="2965" spans="1:8">
      <c r="B2965" t="s">
        <v>1340</v>
      </c>
      <c r="C2965" t="s">
        <v>1343</v>
      </c>
      <c r="D2965" t="str">
        <f t="shared" si="230"/>
        <v/>
      </c>
      <c r="E2965" t="str">
        <f t="shared" si="231"/>
        <v/>
      </c>
      <c r="F2965" t="str">
        <f t="shared" si="232"/>
        <v/>
      </c>
      <c r="G2965" t="str">
        <f t="shared" si="233"/>
        <v/>
      </c>
      <c r="H2965" t="str">
        <f t="shared" si="234"/>
        <v/>
      </c>
    </row>
    <row r="2966" spans="1:8">
      <c r="D2966" t="str">
        <f t="shared" si="230"/>
        <v/>
      </c>
      <c r="E2966" t="str">
        <f t="shared" si="231"/>
        <v/>
      </c>
      <c r="F2966" t="str">
        <f t="shared" si="232"/>
        <v/>
      </c>
      <c r="G2966" t="str">
        <f t="shared" si="233"/>
        <v/>
      </c>
      <c r="H2966" t="str">
        <f t="shared" si="234"/>
        <v/>
      </c>
    </row>
    <row r="2967" spans="1:8">
      <c r="D2967" t="str">
        <f t="shared" si="230"/>
        <v/>
      </c>
      <c r="E2967" t="str">
        <f t="shared" si="231"/>
        <v/>
      </c>
      <c r="F2967" t="str">
        <f t="shared" si="232"/>
        <v/>
      </c>
      <c r="G2967" t="str">
        <f t="shared" si="233"/>
        <v/>
      </c>
      <c r="H2967" t="str">
        <f t="shared" si="234"/>
        <v/>
      </c>
    </row>
    <row r="2968" spans="1:8">
      <c r="D2968" t="str">
        <f t="shared" si="230"/>
        <v/>
      </c>
      <c r="E2968" t="str">
        <f t="shared" si="231"/>
        <v/>
      </c>
      <c r="F2968" t="str">
        <f t="shared" si="232"/>
        <v/>
      </c>
      <c r="G2968" t="str">
        <f t="shared" si="233"/>
        <v/>
      </c>
      <c r="H2968" t="str">
        <f t="shared" si="234"/>
        <v/>
      </c>
    </row>
    <row r="2969" spans="1:8">
      <c r="C2969" t="s">
        <v>86</v>
      </c>
      <c r="D2969" t="str">
        <f t="shared" si="230"/>
        <v/>
      </c>
      <c r="E2969" t="str">
        <f t="shared" si="231"/>
        <v/>
      </c>
      <c r="F2969" t="str">
        <f t="shared" si="232"/>
        <v/>
      </c>
      <c r="G2969" t="str">
        <f t="shared" si="233"/>
        <v/>
      </c>
      <c r="H2969" t="str">
        <f t="shared" si="234"/>
        <v/>
      </c>
    </row>
    <row r="2970" spans="1:8">
      <c r="A2970" t="s">
        <v>76</v>
      </c>
      <c r="B2970" t="s">
        <v>1283</v>
      </c>
      <c r="C2970" t="s">
        <v>1345</v>
      </c>
      <c r="D2970" t="str">
        <f t="shared" si="230"/>
        <v>x</v>
      </c>
      <c r="E2970" t="str">
        <f t="shared" si="231"/>
        <v>New</v>
      </c>
      <c r="F2970" t="str">
        <f t="shared" si="232"/>
        <v>Sealed</v>
      </c>
      <c r="G2970" t="str">
        <f t="shared" si="233"/>
        <v>8280 Fire Engine</v>
      </c>
      <c r="H2970" t="str">
        <f t="shared" si="234"/>
        <v>(US $195.00)</v>
      </c>
    </row>
    <row r="2971" spans="1:8">
      <c r="A2971" t="s">
        <v>77</v>
      </c>
      <c r="B2971" t="s">
        <v>1344</v>
      </c>
      <c r="C2971" t="s">
        <v>1796</v>
      </c>
      <c r="D2971" t="str">
        <f t="shared" si="230"/>
        <v/>
      </c>
      <c r="E2971" t="str">
        <f t="shared" si="231"/>
        <v/>
      </c>
      <c r="F2971" t="str">
        <f t="shared" si="232"/>
        <v/>
      </c>
      <c r="G2971" t="str">
        <f t="shared" si="233"/>
        <v/>
      </c>
      <c r="H2971" t="str">
        <f t="shared" si="234"/>
        <v/>
      </c>
    </row>
    <row r="2972" spans="1:8">
      <c r="B2972" t="s">
        <v>1285</v>
      </c>
      <c r="C2972" t="s">
        <v>2078</v>
      </c>
      <c r="D2972" t="str">
        <f t="shared" si="230"/>
        <v/>
      </c>
      <c r="E2972" t="str">
        <f t="shared" si="231"/>
        <v/>
      </c>
      <c r="F2972" t="str">
        <f t="shared" si="232"/>
        <v/>
      </c>
      <c r="G2972" t="str">
        <f t="shared" si="233"/>
        <v/>
      </c>
      <c r="H2972" t="str">
        <f t="shared" si="234"/>
        <v/>
      </c>
    </row>
    <row r="2973" spans="1:8">
      <c r="B2973" t="s">
        <v>91</v>
      </c>
      <c r="C2973" t="s">
        <v>1347</v>
      </c>
      <c r="D2973" t="str">
        <f t="shared" si="230"/>
        <v/>
      </c>
      <c r="E2973" t="str">
        <f t="shared" si="231"/>
        <v/>
      </c>
      <c r="F2973" t="str">
        <f t="shared" si="232"/>
        <v/>
      </c>
      <c r="G2973" t="str">
        <f t="shared" si="233"/>
        <v/>
      </c>
      <c r="H2973" t="str">
        <f t="shared" si="234"/>
        <v/>
      </c>
    </row>
    <row r="2974" spans="1:8">
      <c r="D2974" t="str">
        <f t="shared" si="230"/>
        <v/>
      </c>
      <c r="E2974" t="str">
        <f t="shared" si="231"/>
        <v/>
      </c>
      <c r="F2974" t="str">
        <f t="shared" si="232"/>
        <v/>
      </c>
      <c r="G2974" t="str">
        <f t="shared" si="233"/>
        <v/>
      </c>
      <c r="H2974" t="str">
        <f t="shared" si="234"/>
        <v/>
      </c>
    </row>
    <row r="2975" spans="1:8">
      <c r="D2975" t="str">
        <f t="shared" si="230"/>
        <v/>
      </c>
      <c r="E2975" t="str">
        <f t="shared" si="231"/>
        <v/>
      </c>
      <c r="F2975" t="str">
        <f t="shared" si="232"/>
        <v/>
      </c>
      <c r="G2975" t="str">
        <f t="shared" si="233"/>
        <v/>
      </c>
      <c r="H2975" t="str">
        <f t="shared" si="234"/>
        <v/>
      </c>
    </row>
    <row r="2976" spans="1:8">
      <c r="D2976" t="str">
        <f t="shared" si="230"/>
        <v/>
      </c>
      <c r="E2976" t="str">
        <f t="shared" si="231"/>
        <v/>
      </c>
      <c r="F2976" t="str">
        <f t="shared" si="232"/>
        <v/>
      </c>
      <c r="G2976" t="str">
        <f t="shared" si="233"/>
        <v/>
      </c>
      <c r="H2976" t="str">
        <f t="shared" si="234"/>
        <v/>
      </c>
    </row>
    <row r="2977" spans="1:8">
      <c r="C2977" t="s">
        <v>86</v>
      </c>
      <c r="D2977" t="str">
        <f t="shared" si="230"/>
        <v/>
      </c>
      <c r="E2977" t="str">
        <f t="shared" si="231"/>
        <v/>
      </c>
      <c r="F2977" t="str">
        <f t="shared" si="232"/>
        <v/>
      </c>
      <c r="G2977" t="str">
        <f t="shared" si="233"/>
        <v/>
      </c>
      <c r="H2977" t="str">
        <f t="shared" si="234"/>
        <v/>
      </c>
    </row>
    <row r="2978" spans="1:8">
      <c r="A2978" t="s">
        <v>76</v>
      </c>
      <c r="B2978" t="s">
        <v>1348</v>
      </c>
      <c r="C2978" t="s">
        <v>1327</v>
      </c>
      <c r="D2978" t="str">
        <f t="shared" si="230"/>
        <v>x</v>
      </c>
      <c r="E2978" t="str">
        <f t="shared" si="231"/>
        <v>New</v>
      </c>
      <c r="F2978" t="str">
        <f t="shared" si="232"/>
        <v>Sealed</v>
      </c>
      <c r="G2978" t="str">
        <f t="shared" si="233"/>
        <v>KT303 Small Train Engine Blue</v>
      </c>
      <c r="H2978" t="str">
        <f t="shared" si="234"/>
        <v>(US $194.95)</v>
      </c>
    </row>
    <row r="2979" spans="1:8">
      <c r="A2979" t="s">
        <v>77</v>
      </c>
      <c r="B2979" t="s">
        <v>1349</v>
      </c>
      <c r="C2979" t="s">
        <v>1796</v>
      </c>
      <c r="D2979" t="str">
        <f t="shared" si="230"/>
        <v/>
      </c>
      <c r="E2979" t="str">
        <f t="shared" si="231"/>
        <v/>
      </c>
      <c r="F2979" t="str">
        <f t="shared" si="232"/>
        <v/>
      </c>
      <c r="G2979" t="str">
        <f t="shared" si="233"/>
        <v/>
      </c>
      <c r="H2979" t="str">
        <f t="shared" si="234"/>
        <v/>
      </c>
    </row>
    <row r="2980" spans="1:8">
      <c r="B2980" t="s">
        <v>1350</v>
      </c>
      <c r="C2980" t="s">
        <v>2079</v>
      </c>
      <c r="D2980" t="str">
        <f t="shared" si="230"/>
        <v/>
      </c>
      <c r="E2980" t="str">
        <f t="shared" si="231"/>
        <v/>
      </c>
      <c r="F2980" t="str">
        <f t="shared" si="232"/>
        <v/>
      </c>
      <c r="G2980" t="str">
        <f t="shared" si="233"/>
        <v/>
      </c>
      <c r="H2980" t="str">
        <f t="shared" si="234"/>
        <v/>
      </c>
    </row>
    <row r="2981" spans="1:8">
      <c r="B2981" t="s">
        <v>185</v>
      </c>
      <c r="C2981" t="s">
        <v>1352</v>
      </c>
      <c r="D2981" t="str">
        <f t="shared" si="230"/>
        <v/>
      </c>
      <c r="E2981" t="str">
        <f t="shared" si="231"/>
        <v/>
      </c>
      <c r="F2981" t="str">
        <f t="shared" si="232"/>
        <v/>
      </c>
      <c r="G2981" t="str">
        <f t="shared" si="233"/>
        <v/>
      </c>
      <c r="H2981" t="str">
        <f t="shared" si="234"/>
        <v/>
      </c>
    </row>
    <row r="2982" spans="1:8">
      <c r="D2982" t="str">
        <f t="shared" si="230"/>
        <v/>
      </c>
      <c r="E2982" t="str">
        <f t="shared" si="231"/>
        <v/>
      </c>
      <c r="F2982" t="str">
        <f t="shared" si="232"/>
        <v/>
      </c>
      <c r="G2982" t="str">
        <f t="shared" si="233"/>
        <v/>
      </c>
      <c r="H2982" t="str">
        <f t="shared" si="234"/>
        <v/>
      </c>
    </row>
    <row r="2983" spans="1:8">
      <c r="D2983" t="str">
        <f t="shared" si="230"/>
        <v/>
      </c>
      <c r="E2983" t="str">
        <f t="shared" si="231"/>
        <v/>
      </c>
      <c r="F2983" t="str">
        <f t="shared" si="232"/>
        <v/>
      </c>
      <c r="G2983" t="str">
        <f t="shared" si="233"/>
        <v/>
      </c>
      <c r="H2983" t="str">
        <f t="shared" si="234"/>
        <v/>
      </c>
    </row>
    <row r="2984" spans="1:8">
      <c r="D2984" t="str">
        <f t="shared" si="230"/>
        <v/>
      </c>
      <c r="E2984" t="str">
        <f t="shared" si="231"/>
        <v/>
      </c>
      <c r="F2984" t="str">
        <f t="shared" si="232"/>
        <v/>
      </c>
      <c r="G2984" t="str">
        <f t="shared" si="233"/>
        <v/>
      </c>
      <c r="H2984" t="str">
        <f t="shared" si="234"/>
        <v/>
      </c>
    </row>
    <row r="2985" spans="1:8">
      <c r="C2985" t="s">
        <v>86</v>
      </c>
      <c r="D2985" t="str">
        <f t="shared" si="230"/>
        <v/>
      </c>
      <c r="E2985" t="str">
        <f t="shared" si="231"/>
        <v/>
      </c>
      <c r="F2985" t="str">
        <f t="shared" si="232"/>
        <v/>
      </c>
      <c r="G2985" t="str">
        <f t="shared" si="233"/>
        <v/>
      </c>
      <c r="H2985" t="str">
        <f t="shared" si="234"/>
        <v/>
      </c>
    </row>
    <row r="2986" spans="1:8">
      <c r="A2986" t="s">
        <v>76</v>
      </c>
      <c r="B2986" t="s">
        <v>774</v>
      </c>
      <c r="C2986" t="s">
        <v>358</v>
      </c>
      <c r="D2986" t="str">
        <f t="shared" si="230"/>
        <v>x</v>
      </c>
      <c r="E2986" t="str">
        <f t="shared" si="231"/>
        <v>New</v>
      </c>
      <c r="F2986" t="str">
        <f t="shared" si="232"/>
        <v>Sealed</v>
      </c>
      <c r="G2986" t="str">
        <f t="shared" si="233"/>
        <v>KT403 Small Train Engine with Tender Blue</v>
      </c>
      <c r="H2986" t="str">
        <f t="shared" si="234"/>
        <v>(DKK 1,200.00)</v>
      </c>
    </row>
    <row r="2987" spans="1:8">
      <c r="A2987" t="s">
        <v>77</v>
      </c>
      <c r="B2987" t="s">
        <v>1353</v>
      </c>
      <c r="C2987" t="s">
        <v>1796</v>
      </c>
      <c r="D2987" t="str">
        <f t="shared" si="230"/>
        <v/>
      </c>
      <c r="E2987" t="str">
        <f t="shared" si="231"/>
        <v/>
      </c>
      <c r="F2987" t="str">
        <f t="shared" si="232"/>
        <v/>
      </c>
      <c r="G2987" t="str">
        <f t="shared" si="233"/>
        <v/>
      </c>
      <c r="H2987" t="str">
        <f t="shared" si="234"/>
        <v/>
      </c>
    </row>
    <row r="2988" spans="1:8">
      <c r="B2988" t="s">
        <v>776</v>
      </c>
      <c r="C2988" t="s">
        <v>2080</v>
      </c>
      <c r="D2988" t="str">
        <f t="shared" si="230"/>
        <v/>
      </c>
      <c r="E2988" t="str">
        <f t="shared" si="231"/>
        <v/>
      </c>
      <c r="F2988" t="str">
        <f t="shared" si="232"/>
        <v/>
      </c>
      <c r="G2988" t="str">
        <f t="shared" si="233"/>
        <v/>
      </c>
      <c r="H2988" t="str">
        <f t="shared" si="234"/>
        <v/>
      </c>
    </row>
    <row r="2989" spans="1:8">
      <c r="B2989" t="s">
        <v>357</v>
      </c>
      <c r="C2989" t="s">
        <v>1355</v>
      </c>
      <c r="D2989" t="str">
        <f t="shared" si="230"/>
        <v/>
      </c>
      <c r="E2989" t="str">
        <f t="shared" si="231"/>
        <v/>
      </c>
      <c r="F2989" t="str">
        <f t="shared" si="232"/>
        <v/>
      </c>
      <c r="G2989" t="str">
        <f t="shared" si="233"/>
        <v/>
      </c>
      <c r="H2989" t="str">
        <f t="shared" si="234"/>
        <v/>
      </c>
    </row>
    <row r="2990" spans="1:8">
      <c r="D2990" t="str">
        <f t="shared" si="230"/>
        <v/>
      </c>
      <c r="E2990" t="str">
        <f t="shared" si="231"/>
        <v/>
      </c>
      <c r="F2990" t="str">
        <f t="shared" si="232"/>
        <v/>
      </c>
      <c r="G2990" t="str">
        <f t="shared" si="233"/>
        <v/>
      </c>
      <c r="H2990" t="str">
        <f t="shared" si="234"/>
        <v/>
      </c>
    </row>
    <row r="2991" spans="1:8">
      <c r="D2991" t="str">
        <f t="shared" si="230"/>
        <v/>
      </c>
      <c r="E2991" t="str">
        <f t="shared" si="231"/>
        <v/>
      </c>
      <c r="F2991" t="str">
        <f t="shared" si="232"/>
        <v/>
      </c>
      <c r="G2991" t="str">
        <f t="shared" si="233"/>
        <v/>
      </c>
      <c r="H2991" t="str">
        <f t="shared" si="234"/>
        <v/>
      </c>
    </row>
    <row r="2992" spans="1:8">
      <c r="D2992" t="str">
        <f t="shared" si="230"/>
        <v/>
      </c>
      <c r="E2992" t="str">
        <f t="shared" si="231"/>
        <v/>
      </c>
      <c r="F2992" t="str">
        <f t="shared" si="232"/>
        <v/>
      </c>
      <c r="G2992" t="str">
        <f t="shared" si="233"/>
        <v/>
      </c>
      <c r="H2992" t="str">
        <f t="shared" si="234"/>
        <v/>
      </c>
    </row>
    <row r="2993" spans="1:8">
      <c r="C2993" t="s">
        <v>86</v>
      </c>
      <c r="D2993" t="str">
        <f t="shared" si="230"/>
        <v/>
      </c>
      <c r="E2993" t="str">
        <f t="shared" si="231"/>
        <v/>
      </c>
      <c r="F2993" t="str">
        <f t="shared" si="232"/>
        <v/>
      </c>
      <c r="G2993" t="str">
        <f t="shared" si="233"/>
        <v/>
      </c>
      <c r="H2993" t="str">
        <f t="shared" si="234"/>
        <v/>
      </c>
    </row>
    <row r="2994" spans="1:8">
      <c r="A2994" t="s">
        <v>76</v>
      </c>
      <c r="B2994" t="s">
        <v>1138</v>
      </c>
      <c r="C2994" t="s">
        <v>358</v>
      </c>
      <c r="D2994" t="str">
        <f t="shared" si="230"/>
        <v>x</v>
      </c>
      <c r="E2994" t="str">
        <f t="shared" si="231"/>
        <v>New</v>
      </c>
      <c r="F2994" t="str">
        <f t="shared" si="232"/>
        <v>Sealed</v>
      </c>
      <c r="G2994" t="str">
        <f t="shared" si="233"/>
        <v>KT407 Small Train Engine with Tender Gray</v>
      </c>
      <c r="H2994" t="str">
        <f t="shared" si="234"/>
        <v>(DKK 1,200.00)</v>
      </c>
    </row>
    <row r="2995" spans="1:8">
      <c r="A2995" t="s">
        <v>77</v>
      </c>
      <c r="B2995" t="s">
        <v>1353</v>
      </c>
      <c r="C2995" t="s">
        <v>1796</v>
      </c>
      <c r="D2995" t="str">
        <f t="shared" si="230"/>
        <v/>
      </c>
      <c r="E2995" t="str">
        <f t="shared" si="231"/>
        <v/>
      </c>
      <c r="F2995" t="str">
        <f t="shared" si="232"/>
        <v/>
      </c>
      <c r="G2995" t="str">
        <f t="shared" si="233"/>
        <v/>
      </c>
      <c r="H2995" t="str">
        <f t="shared" si="234"/>
        <v/>
      </c>
    </row>
    <row r="2996" spans="1:8">
      <c r="B2996" t="s">
        <v>1139</v>
      </c>
      <c r="C2996" t="s">
        <v>2080</v>
      </c>
      <c r="D2996" t="str">
        <f t="shared" si="230"/>
        <v/>
      </c>
      <c r="E2996" t="str">
        <f t="shared" si="231"/>
        <v/>
      </c>
      <c r="F2996" t="str">
        <f t="shared" si="232"/>
        <v/>
      </c>
      <c r="G2996" t="str">
        <f t="shared" si="233"/>
        <v/>
      </c>
      <c r="H2996" t="str">
        <f t="shared" si="234"/>
        <v/>
      </c>
    </row>
    <row r="2997" spans="1:8">
      <c r="B2997" t="s">
        <v>357</v>
      </c>
      <c r="C2997" t="s">
        <v>1355</v>
      </c>
      <c r="D2997" t="str">
        <f t="shared" si="230"/>
        <v/>
      </c>
      <c r="E2997" t="str">
        <f t="shared" si="231"/>
        <v/>
      </c>
      <c r="F2997" t="str">
        <f t="shared" si="232"/>
        <v/>
      </c>
      <c r="G2997" t="str">
        <f t="shared" si="233"/>
        <v/>
      </c>
      <c r="H2997" t="str">
        <f t="shared" si="234"/>
        <v/>
      </c>
    </row>
    <row r="2998" spans="1:8">
      <c r="D2998" t="str">
        <f t="shared" si="230"/>
        <v/>
      </c>
      <c r="E2998" t="str">
        <f t="shared" si="231"/>
        <v/>
      </c>
      <c r="F2998" t="str">
        <f t="shared" si="232"/>
        <v/>
      </c>
      <c r="G2998" t="str">
        <f t="shared" si="233"/>
        <v/>
      </c>
      <c r="H2998" t="str">
        <f t="shared" si="234"/>
        <v/>
      </c>
    </row>
    <row r="2999" spans="1:8">
      <c r="D2999" t="str">
        <f t="shared" si="230"/>
        <v/>
      </c>
      <c r="E2999" t="str">
        <f t="shared" si="231"/>
        <v/>
      </c>
      <c r="F2999" t="str">
        <f t="shared" si="232"/>
        <v/>
      </c>
      <c r="G2999" t="str">
        <f t="shared" si="233"/>
        <v/>
      </c>
      <c r="H2999" t="str">
        <f t="shared" si="234"/>
        <v/>
      </c>
    </row>
    <row r="3000" spans="1:8">
      <c r="D3000" t="str">
        <f t="shared" si="230"/>
        <v/>
      </c>
      <c r="E3000" t="str">
        <f t="shared" si="231"/>
        <v/>
      </c>
      <c r="F3000" t="str">
        <f t="shared" si="232"/>
        <v/>
      </c>
      <c r="G3000" t="str">
        <f t="shared" si="233"/>
        <v/>
      </c>
      <c r="H3000" t="str">
        <f t="shared" si="234"/>
        <v/>
      </c>
    </row>
    <row r="3001" spans="1:8">
      <c r="C3001" t="s">
        <v>86</v>
      </c>
      <c r="D3001" t="str">
        <f t="shared" si="230"/>
        <v/>
      </c>
      <c r="E3001" t="str">
        <f t="shared" si="231"/>
        <v/>
      </c>
      <c r="F3001" t="str">
        <f t="shared" si="232"/>
        <v/>
      </c>
      <c r="G3001" t="str">
        <f t="shared" si="233"/>
        <v/>
      </c>
      <c r="H3001" t="str">
        <f t="shared" si="234"/>
        <v/>
      </c>
    </row>
    <row r="3002" spans="1:8">
      <c r="A3002" t="s">
        <v>117</v>
      </c>
      <c r="B3002" t="s">
        <v>1356</v>
      </c>
      <c r="C3002" t="s">
        <v>1359</v>
      </c>
      <c r="D3002" t="str">
        <f t="shared" si="230"/>
        <v>x</v>
      </c>
      <c r="E3002" t="str">
        <f t="shared" si="231"/>
        <v>Used</v>
      </c>
      <c r="F3002" t="str">
        <f t="shared" si="232"/>
        <v>Complete</v>
      </c>
      <c r="G3002" t="str">
        <f t="shared" si="233"/>
        <v>658 Fire Engine</v>
      </c>
      <c r="H3002" t="str">
        <f t="shared" si="234"/>
        <v>(CA $247.50)</v>
      </c>
    </row>
    <row r="3003" spans="1:8">
      <c r="A3003" t="s">
        <v>87</v>
      </c>
      <c r="B3003" t="s">
        <v>1357</v>
      </c>
      <c r="C3003" t="s">
        <v>1796</v>
      </c>
      <c r="D3003" t="str">
        <f t="shared" si="230"/>
        <v/>
      </c>
      <c r="E3003" t="str">
        <f t="shared" si="231"/>
        <v/>
      </c>
      <c r="F3003" t="str">
        <f t="shared" si="232"/>
        <v/>
      </c>
      <c r="G3003" t="str">
        <f t="shared" si="233"/>
        <v/>
      </c>
      <c r="H3003" t="str">
        <f t="shared" si="234"/>
        <v/>
      </c>
    </row>
    <row r="3004" spans="1:8">
      <c r="B3004" t="s">
        <v>1358</v>
      </c>
      <c r="C3004" t="s">
        <v>2081</v>
      </c>
      <c r="D3004" t="str">
        <f t="shared" si="230"/>
        <v/>
      </c>
      <c r="E3004" t="str">
        <f t="shared" si="231"/>
        <v/>
      </c>
      <c r="F3004" t="str">
        <f t="shared" si="232"/>
        <v/>
      </c>
      <c r="G3004" t="str">
        <f t="shared" si="233"/>
        <v/>
      </c>
      <c r="H3004" t="str">
        <f t="shared" si="234"/>
        <v/>
      </c>
    </row>
    <row r="3005" spans="1:8">
      <c r="B3005" t="s">
        <v>390</v>
      </c>
      <c r="C3005" t="s">
        <v>1361</v>
      </c>
      <c r="D3005" t="str">
        <f t="shared" si="230"/>
        <v/>
      </c>
      <c r="E3005" t="str">
        <f t="shared" si="231"/>
        <v/>
      </c>
      <c r="F3005" t="str">
        <f t="shared" si="232"/>
        <v/>
      </c>
      <c r="G3005" t="str">
        <f t="shared" si="233"/>
        <v/>
      </c>
      <c r="H3005" t="str">
        <f t="shared" si="234"/>
        <v/>
      </c>
    </row>
    <row r="3006" spans="1:8">
      <c r="C3006" t="s">
        <v>2082</v>
      </c>
      <c r="D3006" t="str">
        <f t="shared" si="230"/>
        <v/>
      </c>
      <c r="E3006" t="str">
        <f t="shared" si="231"/>
        <v/>
      </c>
      <c r="F3006" t="str">
        <f t="shared" si="232"/>
        <v/>
      </c>
      <c r="G3006" t="str">
        <f t="shared" si="233"/>
        <v/>
      </c>
      <c r="H3006" t="str">
        <f t="shared" si="234"/>
        <v/>
      </c>
    </row>
    <row r="3007" spans="1:8">
      <c r="D3007" t="str">
        <f t="shared" si="230"/>
        <v/>
      </c>
      <c r="E3007" t="str">
        <f t="shared" si="231"/>
        <v/>
      </c>
      <c r="F3007" t="str">
        <f t="shared" si="232"/>
        <v/>
      </c>
      <c r="G3007" t="str">
        <f t="shared" si="233"/>
        <v/>
      </c>
      <c r="H3007" t="str">
        <f t="shared" si="234"/>
        <v/>
      </c>
    </row>
    <row r="3008" spans="1:8">
      <c r="D3008" t="str">
        <f t="shared" si="230"/>
        <v/>
      </c>
      <c r="E3008" t="str">
        <f t="shared" si="231"/>
        <v/>
      </c>
      <c r="F3008" t="str">
        <f t="shared" si="232"/>
        <v/>
      </c>
      <c r="G3008" t="str">
        <f t="shared" si="233"/>
        <v/>
      </c>
      <c r="H3008" t="str">
        <f t="shared" si="234"/>
        <v/>
      </c>
    </row>
    <row r="3009" spans="1:8">
      <c r="D3009" t="str">
        <f t="shared" si="230"/>
        <v/>
      </c>
      <c r="E3009" t="str">
        <f t="shared" si="231"/>
        <v/>
      </c>
      <c r="F3009" t="str">
        <f t="shared" si="232"/>
        <v/>
      </c>
      <c r="G3009" t="str">
        <f t="shared" si="233"/>
        <v/>
      </c>
      <c r="H3009" t="str">
        <f t="shared" si="234"/>
        <v/>
      </c>
    </row>
    <row r="3010" spans="1:8">
      <c r="C3010" t="s">
        <v>86</v>
      </c>
      <c r="D3010" t="str">
        <f t="shared" si="230"/>
        <v/>
      </c>
      <c r="E3010" t="str">
        <f t="shared" si="231"/>
        <v/>
      </c>
      <c r="F3010" t="str">
        <f t="shared" si="232"/>
        <v/>
      </c>
      <c r="G3010" t="str">
        <f t="shared" si="233"/>
        <v/>
      </c>
      <c r="H3010" t="str">
        <f t="shared" si="234"/>
        <v/>
      </c>
    </row>
    <row r="3011" spans="1:8">
      <c r="A3011" t="s">
        <v>76</v>
      </c>
      <c r="B3011" t="s">
        <v>1283</v>
      </c>
      <c r="C3011" t="s">
        <v>1365</v>
      </c>
      <c r="D3011" t="str">
        <f t="shared" ref="D3011:D3074" si="235">IF(AND(A3011&lt;&gt;"",A3012&lt;&gt;"",A3013=""),"x","")</f>
        <v>x</v>
      </c>
      <c r="E3011" t="str">
        <f t="shared" ref="E3011:E3074" si="236">IF($D3011="x",A3011,"")</f>
        <v>New</v>
      </c>
      <c r="F3011" t="str">
        <f t="shared" ref="F3011:F3074" si="237">IF($D3011="x",A3012,"")</f>
        <v>Sealed</v>
      </c>
      <c r="G3011" t="str">
        <f t="shared" ref="G3011:G3074" si="238">IF($D3011="x",B3011,"")</f>
        <v>8280 Fire Engine</v>
      </c>
      <c r="H3011" t="str">
        <f t="shared" ref="H3011:H3074" si="239">IF($D3011="x",C3014,"")</f>
        <v>(US $175.00)</v>
      </c>
    </row>
    <row r="3012" spans="1:8">
      <c r="A3012" t="s">
        <v>77</v>
      </c>
      <c r="B3012" t="s">
        <v>1363</v>
      </c>
      <c r="C3012" t="s">
        <v>1796</v>
      </c>
      <c r="D3012" t="str">
        <f t="shared" si="235"/>
        <v/>
      </c>
      <c r="E3012" t="str">
        <f t="shared" si="236"/>
        <v/>
      </c>
      <c r="F3012" t="str">
        <f t="shared" si="237"/>
        <v/>
      </c>
      <c r="G3012" t="str">
        <f t="shared" si="238"/>
        <v/>
      </c>
      <c r="H3012" t="str">
        <f t="shared" si="239"/>
        <v/>
      </c>
    </row>
    <row r="3013" spans="1:8">
      <c r="B3013" t="s">
        <v>1285</v>
      </c>
      <c r="C3013" t="s">
        <v>2083</v>
      </c>
      <c r="D3013" t="str">
        <f t="shared" si="235"/>
        <v/>
      </c>
      <c r="E3013" t="str">
        <f t="shared" si="236"/>
        <v/>
      </c>
      <c r="F3013" t="str">
        <f t="shared" si="237"/>
        <v/>
      </c>
      <c r="G3013" t="str">
        <f t="shared" si="238"/>
        <v/>
      </c>
      <c r="H3013" t="str">
        <f t="shared" si="239"/>
        <v/>
      </c>
    </row>
    <row r="3014" spans="1:8">
      <c r="B3014" t="s">
        <v>1364</v>
      </c>
      <c r="C3014" t="s">
        <v>1367</v>
      </c>
      <c r="D3014" t="str">
        <f t="shared" si="235"/>
        <v/>
      </c>
      <c r="E3014" t="str">
        <f t="shared" si="236"/>
        <v/>
      </c>
      <c r="F3014" t="str">
        <f t="shared" si="237"/>
        <v/>
      </c>
      <c r="G3014" t="str">
        <f t="shared" si="238"/>
        <v/>
      </c>
      <c r="H3014" t="str">
        <f t="shared" si="239"/>
        <v/>
      </c>
    </row>
    <row r="3015" spans="1:8">
      <c r="D3015" t="str">
        <f t="shared" si="235"/>
        <v/>
      </c>
      <c r="E3015" t="str">
        <f t="shared" si="236"/>
        <v/>
      </c>
      <c r="F3015" t="str">
        <f t="shared" si="237"/>
        <v/>
      </c>
      <c r="G3015" t="str">
        <f t="shared" si="238"/>
        <v/>
      </c>
      <c r="H3015" t="str">
        <f t="shared" si="239"/>
        <v/>
      </c>
    </row>
    <row r="3016" spans="1:8">
      <c r="D3016" t="str">
        <f t="shared" si="235"/>
        <v/>
      </c>
      <c r="E3016" t="str">
        <f t="shared" si="236"/>
        <v/>
      </c>
      <c r="F3016" t="str">
        <f t="shared" si="237"/>
        <v/>
      </c>
      <c r="G3016" t="str">
        <f t="shared" si="238"/>
        <v/>
      </c>
      <c r="H3016" t="str">
        <f t="shared" si="239"/>
        <v/>
      </c>
    </row>
    <row r="3017" spans="1:8">
      <c r="D3017" t="str">
        <f t="shared" si="235"/>
        <v/>
      </c>
      <c r="E3017" t="str">
        <f t="shared" si="236"/>
        <v/>
      </c>
      <c r="F3017" t="str">
        <f t="shared" si="237"/>
        <v/>
      </c>
      <c r="G3017" t="str">
        <f t="shared" si="238"/>
        <v/>
      </c>
      <c r="H3017" t="str">
        <f t="shared" si="239"/>
        <v/>
      </c>
    </row>
    <row r="3018" spans="1:8">
      <c r="C3018" t="s">
        <v>86</v>
      </c>
      <c r="D3018" t="str">
        <f t="shared" si="235"/>
        <v/>
      </c>
      <c r="E3018" t="str">
        <f t="shared" si="236"/>
        <v/>
      </c>
      <c r="F3018" t="str">
        <f t="shared" si="237"/>
        <v/>
      </c>
      <c r="G3018" t="str">
        <f t="shared" si="238"/>
        <v/>
      </c>
      <c r="H3018" t="str">
        <f t="shared" si="239"/>
        <v/>
      </c>
    </row>
    <row r="3019" spans="1:8">
      <c r="A3019" t="s">
        <v>76</v>
      </c>
      <c r="B3019" t="s">
        <v>774</v>
      </c>
      <c r="C3019" t="s">
        <v>369</v>
      </c>
      <c r="D3019" t="str">
        <f t="shared" si="235"/>
        <v>x</v>
      </c>
      <c r="E3019" t="str">
        <f t="shared" si="236"/>
        <v>New</v>
      </c>
      <c r="F3019" t="str">
        <f t="shared" si="237"/>
        <v>Complete</v>
      </c>
      <c r="G3019" t="str">
        <f t="shared" si="238"/>
        <v>KT403 Small Train Engine with Tender Blue</v>
      </c>
      <c r="H3019" t="str">
        <f t="shared" si="239"/>
        <v>(EUR 149.99)</v>
      </c>
    </row>
    <row r="3020" spans="1:8">
      <c r="A3020" t="s">
        <v>87</v>
      </c>
      <c r="B3020" t="s">
        <v>1368</v>
      </c>
      <c r="C3020" t="s">
        <v>1796</v>
      </c>
      <c r="D3020" t="str">
        <f t="shared" si="235"/>
        <v/>
      </c>
      <c r="E3020" t="str">
        <f t="shared" si="236"/>
        <v/>
      </c>
      <c r="F3020" t="str">
        <f t="shared" si="237"/>
        <v/>
      </c>
      <c r="G3020" t="str">
        <f t="shared" si="238"/>
        <v/>
      </c>
      <c r="H3020" t="str">
        <f t="shared" si="239"/>
        <v/>
      </c>
    </row>
    <row r="3021" spans="1:8">
      <c r="B3021" t="s">
        <v>776</v>
      </c>
      <c r="C3021" t="s">
        <v>2084</v>
      </c>
      <c r="D3021" t="str">
        <f t="shared" si="235"/>
        <v/>
      </c>
      <c r="E3021" t="str">
        <f t="shared" si="236"/>
        <v/>
      </c>
      <c r="F3021" t="str">
        <f t="shared" si="237"/>
        <v/>
      </c>
      <c r="G3021" t="str">
        <f t="shared" si="238"/>
        <v/>
      </c>
      <c r="H3021" t="str">
        <f t="shared" si="239"/>
        <v/>
      </c>
    </row>
    <row r="3022" spans="1:8">
      <c r="B3022" t="s">
        <v>368</v>
      </c>
      <c r="C3022" t="s">
        <v>1370</v>
      </c>
      <c r="D3022" t="str">
        <f t="shared" si="235"/>
        <v/>
      </c>
      <c r="E3022" t="str">
        <f t="shared" si="236"/>
        <v/>
      </c>
      <c r="F3022" t="str">
        <f t="shared" si="237"/>
        <v/>
      </c>
      <c r="G3022" t="str">
        <f t="shared" si="238"/>
        <v/>
      </c>
      <c r="H3022" t="str">
        <f t="shared" si="239"/>
        <v/>
      </c>
    </row>
    <row r="3023" spans="1:8">
      <c r="D3023" t="str">
        <f t="shared" si="235"/>
        <v/>
      </c>
      <c r="E3023" t="str">
        <f t="shared" si="236"/>
        <v/>
      </c>
      <c r="F3023" t="str">
        <f t="shared" si="237"/>
        <v/>
      </c>
      <c r="G3023" t="str">
        <f t="shared" si="238"/>
        <v/>
      </c>
      <c r="H3023" t="str">
        <f t="shared" si="239"/>
        <v/>
      </c>
    </row>
    <row r="3024" spans="1:8">
      <c r="D3024" t="str">
        <f t="shared" si="235"/>
        <v/>
      </c>
      <c r="E3024" t="str">
        <f t="shared" si="236"/>
        <v/>
      </c>
      <c r="F3024" t="str">
        <f t="shared" si="237"/>
        <v/>
      </c>
      <c r="G3024" t="str">
        <f t="shared" si="238"/>
        <v/>
      </c>
      <c r="H3024" t="str">
        <f t="shared" si="239"/>
        <v/>
      </c>
    </row>
    <row r="3025" spans="1:8">
      <c r="D3025" t="str">
        <f t="shared" si="235"/>
        <v/>
      </c>
      <c r="E3025" t="str">
        <f t="shared" si="236"/>
        <v/>
      </c>
      <c r="F3025" t="str">
        <f t="shared" si="237"/>
        <v/>
      </c>
      <c r="G3025" t="str">
        <f t="shared" si="238"/>
        <v/>
      </c>
      <c r="H3025" t="str">
        <f t="shared" si="239"/>
        <v/>
      </c>
    </row>
    <row r="3026" spans="1:8">
      <c r="C3026" t="s">
        <v>86</v>
      </c>
      <c r="D3026" t="str">
        <f t="shared" si="235"/>
        <v/>
      </c>
      <c r="E3026" t="str">
        <f t="shared" si="236"/>
        <v/>
      </c>
      <c r="F3026" t="str">
        <f t="shared" si="237"/>
        <v/>
      </c>
      <c r="G3026" t="str">
        <f t="shared" si="238"/>
        <v/>
      </c>
      <c r="H3026" t="str">
        <f t="shared" si="239"/>
        <v/>
      </c>
    </row>
    <row r="3027" spans="1:8">
      <c r="A3027" t="s">
        <v>76</v>
      </c>
      <c r="B3027" t="s">
        <v>1333</v>
      </c>
      <c r="C3027" t="s">
        <v>369</v>
      </c>
      <c r="D3027" t="str">
        <f t="shared" si="235"/>
        <v>x</v>
      </c>
      <c r="E3027" t="str">
        <f t="shared" si="236"/>
        <v>New</v>
      </c>
      <c r="F3027" t="str">
        <f t="shared" si="237"/>
        <v>Complete</v>
      </c>
      <c r="G3027" t="str">
        <f t="shared" si="238"/>
        <v>KT404 Small Train Engine with Tender Green</v>
      </c>
      <c r="H3027" t="str">
        <f t="shared" si="239"/>
        <v>(EUR 149.99)</v>
      </c>
    </row>
    <row r="3028" spans="1:8">
      <c r="A3028" t="s">
        <v>87</v>
      </c>
      <c r="B3028" t="s">
        <v>1371</v>
      </c>
      <c r="C3028" t="s">
        <v>1796</v>
      </c>
      <c r="D3028" t="str">
        <f t="shared" si="235"/>
        <v/>
      </c>
      <c r="E3028" t="str">
        <f t="shared" si="236"/>
        <v/>
      </c>
      <c r="F3028" t="str">
        <f t="shared" si="237"/>
        <v/>
      </c>
      <c r="G3028" t="str">
        <f t="shared" si="238"/>
        <v/>
      </c>
      <c r="H3028" t="str">
        <f t="shared" si="239"/>
        <v/>
      </c>
    </row>
    <row r="3029" spans="1:8">
      <c r="B3029" t="s">
        <v>1335</v>
      </c>
      <c r="C3029" t="s">
        <v>2084</v>
      </c>
      <c r="D3029" t="str">
        <f t="shared" si="235"/>
        <v/>
      </c>
      <c r="E3029" t="str">
        <f t="shared" si="236"/>
        <v/>
      </c>
      <c r="F3029" t="str">
        <f t="shared" si="237"/>
        <v/>
      </c>
      <c r="G3029" t="str">
        <f t="shared" si="238"/>
        <v/>
      </c>
      <c r="H3029" t="str">
        <f t="shared" si="239"/>
        <v/>
      </c>
    </row>
    <row r="3030" spans="1:8">
      <c r="B3030" t="s">
        <v>368</v>
      </c>
      <c r="C3030" t="s">
        <v>1370</v>
      </c>
      <c r="D3030" t="str">
        <f t="shared" si="235"/>
        <v/>
      </c>
      <c r="E3030" t="str">
        <f t="shared" si="236"/>
        <v/>
      </c>
      <c r="F3030" t="str">
        <f t="shared" si="237"/>
        <v/>
      </c>
      <c r="G3030" t="str">
        <f t="shared" si="238"/>
        <v/>
      </c>
      <c r="H3030" t="str">
        <f t="shared" si="239"/>
        <v/>
      </c>
    </row>
    <row r="3031" spans="1:8">
      <c r="D3031" t="str">
        <f t="shared" si="235"/>
        <v/>
      </c>
      <c r="E3031" t="str">
        <f t="shared" si="236"/>
        <v/>
      </c>
      <c r="F3031" t="str">
        <f t="shared" si="237"/>
        <v/>
      </c>
      <c r="G3031" t="str">
        <f t="shared" si="238"/>
        <v/>
      </c>
      <c r="H3031" t="str">
        <f t="shared" si="239"/>
        <v/>
      </c>
    </row>
    <row r="3032" spans="1:8">
      <c r="D3032" t="str">
        <f t="shared" si="235"/>
        <v/>
      </c>
      <c r="E3032" t="str">
        <f t="shared" si="236"/>
        <v/>
      </c>
      <c r="F3032" t="str">
        <f t="shared" si="237"/>
        <v/>
      </c>
      <c r="G3032" t="str">
        <f t="shared" si="238"/>
        <v/>
      </c>
      <c r="H3032" t="str">
        <f t="shared" si="239"/>
        <v/>
      </c>
    </row>
    <row r="3033" spans="1:8">
      <c r="D3033" t="str">
        <f t="shared" si="235"/>
        <v/>
      </c>
      <c r="E3033" t="str">
        <f t="shared" si="236"/>
        <v/>
      </c>
      <c r="F3033" t="str">
        <f t="shared" si="237"/>
        <v/>
      </c>
      <c r="G3033" t="str">
        <f t="shared" si="238"/>
        <v/>
      </c>
      <c r="H3033" t="str">
        <f t="shared" si="239"/>
        <v/>
      </c>
    </row>
    <row r="3034" spans="1:8">
      <c r="C3034" t="s">
        <v>86</v>
      </c>
      <c r="D3034" t="str">
        <f t="shared" si="235"/>
        <v/>
      </c>
      <c r="E3034" t="str">
        <f t="shared" si="236"/>
        <v/>
      </c>
      <c r="F3034" t="str">
        <f t="shared" si="237"/>
        <v/>
      </c>
      <c r="G3034" t="str">
        <f t="shared" si="238"/>
        <v/>
      </c>
      <c r="H3034" t="str">
        <f t="shared" si="239"/>
        <v/>
      </c>
    </row>
    <row r="3035" spans="1:8">
      <c r="A3035" t="s">
        <v>76</v>
      </c>
      <c r="B3035" t="s">
        <v>426</v>
      </c>
      <c r="C3035" t="s">
        <v>369</v>
      </c>
      <c r="D3035" t="str">
        <f t="shared" si="235"/>
        <v>x</v>
      </c>
      <c r="E3035" t="str">
        <f t="shared" si="236"/>
        <v>New</v>
      </c>
      <c r="F3035" t="str">
        <f t="shared" si="237"/>
        <v>Complete</v>
      </c>
      <c r="G3035" t="str">
        <f t="shared" si="238"/>
        <v>KT405 Small Train Engine with Tender Black</v>
      </c>
      <c r="H3035" t="str">
        <f t="shared" si="239"/>
        <v>(EUR 149.99)</v>
      </c>
    </row>
    <row r="3036" spans="1:8">
      <c r="A3036" t="s">
        <v>87</v>
      </c>
      <c r="B3036" t="s">
        <v>1372</v>
      </c>
      <c r="C3036" t="s">
        <v>1796</v>
      </c>
      <c r="D3036" t="str">
        <f t="shared" si="235"/>
        <v/>
      </c>
      <c r="E3036" t="str">
        <f t="shared" si="236"/>
        <v/>
      </c>
      <c r="F3036" t="str">
        <f t="shared" si="237"/>
        <v/>
      </c>
      <c r="G3036" t="str">
        <f t="shared" si="238"/>
        <v/>
      </c>
      <c r="H3036" t="str">
        <f t="shared" si="239"/>
        <v/>
      </c>
    </row>
    <row r="3037" spans="1:8">
      <c r="B3037" t="s">
        <v>427</v>
      </c>
      <c r="C3037" t="s">
        <v>2084</v>
      </c>
      <c r="D3037" t="str">
        <f t="shared" si="235"/>
        <v/>
      </c>
      <c r="E3037" t="str">
        <f t="shared" si="236"/>
        <v/>
      </c>
      <c r="F3037" t="str">
        <f t="shared" si="237"/>
        <v/>
      </c>
      <c r="G3037" t="str">
        <f t="shared" si="238"/>
        <v/>
      </c>
      <c r="H3037" t="str">
        <f t="shared" si="239"/>
        <v/>
      </c>
    </row>
    <row r="3038" spans="1:8">
      <c r="B3038" t="s">
        <v>368</v>
      </c>
      <c r="C3038" t="s">
        <v>1370</v>
      </c>
      <c r="D3038" t="str">
        <f t="shared" si="235"/>
        <v/>
      </c>
      <c r="E3038" t="str">
        <f t="shared" si="236"/>
        <v/>
      </c>
      <c r="F3038" t="str">
        <f t="shared" si="237"/>
        <v/>
      </c>
      <c r="G3038" t="str">
        <f t="shared" si="238"/>
        <v/>
      </c>
      <c r="H3038" t="str">
        <f t="shared" si="239"/>
        <v/>
      </c>
    </row>
    <row r="3039" spans="1:8">
      <c r="D3039" t="str">
        <f t="shared" si="235"/>
        <v/>
      </c>
      <c r="E3039" t="str">
        <f t="shared" si="236"/>
        <v/>
      </c>
      <c r="F3039" t="str">
        <f t="shared" si="237"/>
        <v/>
      </c>
      <c r="G3039" t="str">
        <f t="shared" si="238"/>
        <v/>
      </c>
      <c r="H3039" t="str">
        <f t="shared" si="239"/>
        <v/>
      </c>
    </row>
    <row r="3040" spans="1:8">
      <c r="D3040" t="str">
        <f t="shared" si="235"/>
        <v/>
      </c>
      <c r="E3040" t="str">
        <f t="shared" si="236"/>
        <v/>
      </c>
      <c r="F3040" t="str">
        <f t="shared" si="237"/>
        <v/>
      </c>
      <c r="G3040" t="str">
        <f t="shared" si="238"/>
        <v/>
      </c>
      <c r="H3040" t="str">
        <f t="shared" si="239"/>
        <v/>
      </c>
    </row>
    <row r="3041" spans="1:8">
      <c r="D3041" t="str">
        <f t="shared" si="235"/>
        <v/>
      </c>
      <c r="E3041" t="str">
        <f t="shared" si="236"/>
        <v/>
      </c>
      <c r="F3041" t="str">
        <f t="shared" si="237"/>
        <v/>
      </c>
      <c r="G3041" t="str">
        <f t="shared" si="238"/>
        <v/>
      </c>
      <c r="H3041" t="str">
        <f t="shared" si="239"/>
        <v/>
      </c>
    </row>
    <row r="3042" spans="1:8">
      <c r="C3042" t="s">
        <v>86</v>
      </c>
      <c r="D3042" t="str">
        <f t="shared" si="235"/>
        <v/>
      </c>
      <c r="E3042" t="str">
        <f t="shared" si="236"/>
        <v/>
      </c>
      <c r="F3042" t="str">
        <f t="shared" si="237"/>
        <v/>
      </c>
      <c r="G3042" t="str">
        <f t="shared" si="238"/>
        <v/>
      </c>
      <c r="H3042" t="str">
        <f t="shared" si="239"/>
        <v/>
      </c>
    </row>
    <row r="3043" spans="1:8">
      <c r="A3043" t="s">
        <v>76</v>
      </c>
      <c r="B3043" t="s">
        <v>1135</v>
      </c>
      <c r="C3043" t="s">
        <v>369</v>
      </c>
      <c r="D3043" t="str">
        <f t="shared" si="235"/>
        <v>x</v>
      </c>
      <c r="E3043" t="str">
        <f t="shared" si="236"/>
        <v>New</v>
      </c>
      <c r="F3043" t="str">
        <f t="shared" si="237"/>
        <v>Complete</v>
      </c>
      <c r="G3043" t="str">
        <f t="shared" si="238"/>
        <v>KT406 Small Train Engine with Tender Brown</v>
      </c>
      <c r="H3043" t="str">
        <f t="shared" si="239"/>
        <v>(EUR 149.99)</v>
      </c>
    </row>
    <row r="3044" spans="1:8">
      <c r="A3044" t="s">
        <v>87</v>
      </c>
      <c r="B3044" t="s">
        <v>1373</v>
      </c>
      <c r="C3044" t="s">
        <v>1796</v>
      </c>
      <c r="D3044" t="str">
        <f t="shared" si="235"/>
        <v/>
      </c>
      <c r="E3044" t="str">
        <f t="shared" si="236"/>
        <v/>
      </c>
      <c r="F3044" t="str">
        <f t="shared" si="237"/>
        <v/>
      </c>
      <c r="G3044" t="str">
        <f t="shared" si="238"/>
        <v/>
      </c>
      <c r="H3044" t="str">
        <f t="shared" si="239"/>
        <v/>
      </c>
    </row>
    <row r="3045" spans="1:8">
      <c r="B3045" t="s">
        <v>1137</v>
      </c>
      <c r="C3045" t="s">
        <v>2084</v>
      </c>
      <c r="D3045" t="str">
        <f t="shared" si="235"/>
        <v/>
      </c>
      <c r="E3045" t="str">
        <f t="shared" si="236"/>
        <v/>
      </c>
      <c r="F3045" t="str">
        <f t="shared" si="237"/>
        <v/>
      </c>
      <c r="G3045" t="str">
        <f t="shared" si="238"/>
        <v/>
      </c>
      <c r="H3045" t="str">
        <f t="shared" si="239"/>
        <v/>
      </c>
    </row>
    <row r="3046" spans="1:8">
      <c r="B3046" t="s">
        <v>368</v>
      </c>
      <c r="C3046" t="s">
        <v>1370</v>
      </c>
      <c r="D3046" t="str">
        <f t="shared" si="235"/>
        <v/>
      </c>
      <c r="E3046" t="str">
        <f t="shared" si="236"/>
        <v/>
      </c>
      <c r="F3046" t="str">
        <f t="shared" si="237"/>
        <v/>
      </c>
      <c r="G3046" t="str">
        <f t="shared" si="238"/>
        <v/>
      </c>
      <c r="H3046" t="str">
        <f t="shared" si="239"/>
        <v/>
      </c>
    </row>
    <row r="3047" spans="1:8">
      <c r="D3047" t="str">
        <f t="shared" si="235"/>
        <v/>
      </c>
      <c r="E3047" t="str">
        <f t="shared" si="236"/>
        <v/>
      </c>
      <c r="F3047" t="str">
        <f t="shared" si="237"/>
        <v/>
      </c>
      <c r="G3047" t="str">
        <f t="shared" si="238"/>
        <v/>
      </c>
      <c r="H3047" t="str">
        <f t="shared" si="239"/>
        <v/>
      </c>
    </row>
    <row r="3048" spans="1:8">
      <c r="D3048" t="str">
        <f t="shared" si="235"/>
        <v/>
      </c>
      <c r="E3048" t="str">
        <f t="shared" si="236"/>
        <v/>
      </c>
      <c r="F3048" t="str">
        <f t="shared" si="237"/>
        <v/>
      </c>
      <c r="G3048" t="str">
        <f t="shared" si="238"/>
        <v/>
      </c>
      <c r="H3048" t="str">
        <f t="shared" si="239"/>
        <v/>
      </c>
    </row>
    <row r="3049" spans="1:8">
      <c r="D3049" t="str">
        <f t="shared" si="235"/>
        <v/>
      </c>
      <c r="E3049" t="str">
        <f t="shared" si="236"/>
        <v/>
      </c>
      <c r="F3049" t="str">
        <f t="shared" si="237"/>
        <v/>
      </c>
      <c r="G3049" t="str">
        <f t="shared" si="238"/>
        <v/>
      </c>
      <c r="H3049" t="str">
        <f t="shared" si="239"/>
        <v/>
      </c>
    </row>
    <row r="3050" spans="1:8">
      <c r="C3050" t="s">
        <v>86</v>
      </c>
      <c r="D3050" t="str">
        <f t="shared" si="235"/>
        <v/>
      </c>
      <c r="E3050" t="str">
        <f t="shared" si="236"/>
        <v/>
      </c>
      <c r="F3050" t="str">
        <f t="shared" si="237"/>
        <v/>
      </c>
      <c r="G3050" t="str">
        <f t="shared" si="238"/>
        <v/>
      </c>
      <c r="H3050" t="str">
        <f t="shared" si="239"/>
        <v/>
      </c>
    </row>
    <row r="3051" spans="1:8">
      <c r="A3051" t="s">
        <v>76</v>
      </c>
      <c r="B3051" t="s">
        <v>1138</v>
      </c>
      <c r="C3051" t="s">
        <v>369</v>
      </c>
      <c r="D3051" t="str">
        <f t="shared" si="235"/>
        <v>x</v>
      </c>
      <c r="E3051" t="str">
        <f t="shared" si="236"/>
        <v>New</v>
      </c>
      <c r="F3051" t="str">
        <f t="shared" si="237"/>
        <v>Complete</v>
      </c>
      <c r="G3051" t="str">
        <f t="shared" si="238"/>
        <v>KT407 Small Train Engine with Tender Gray</v>
      </c>
      <c r="H3051" t="str">
        <f t="shared" si="239"/>
        <v>(EUR 149.99)</v>
      </c>
    </row>
    <row r="3052" spans="1:8">
      <c r="A3052" t="s">
        <v>87</v>
      </c>
      <c r="B3052" t="s">
        <v>1374</v>
      </c>
      <c r="C3052" t="s">
        <v>1796</v>
      </c>
      <c r="D3052" t="str">
        <f t="shared" si="235"/>
        <v/>
      </c>
      <c r="E3052" t="str">
        <f t="shared" si="236"/>
        <v/>
      </c>
      <c r="F3052" t="str">
        <f t="shared" si="237"/>
        <v/>
      </c>
      <c r="G3052" t="str">
        <f t="shared" si="238"/>
        <v/>
      </c>
      <c r="H3052" t="str">
        <f t="shared" si="239"/>
        <v/>
      </c>
    </row>
    <row r="3053" spans="1:8">
      <c r="B3053" t="s">
        <v>1139</v>
      </c>
      <c r="C3053" t="s">
        <v>2084</v>
      </c>
      <c r="D3053" t="str">
        <f t="shared" si="235"/>
        <v/>
      </c>
      <c r="E3053" t="str">
        <f t="shared" si="236"/>
        <v/>
      </c>
      <c r="F3053" t="str">
        <f t="shared" si="237"/>
        <v/>
      </c>
      <c r="G3053" t="str">
        <f t="shared" si="238"/>
        <v/>
      </c>
      <c r="H3053" t="str">
        <f t="shared" si="239"/>
        <v/>
      </c>
    </row>
    <row r="3054" spans="1:8">
      <c r="B3054" t="s">
        <v>368</v>
      </c>
      <c r="C3054" t="s">
        <v>1370</v>
      </c>
      <c r="D3054" t="str">
        <f t="shared" si="235"/>
        <v/>
      </c>
      <c r="E3054" t="str">
        <f t="shared" si="236"/>
        <v/>
      </c>
      <c r="F3054" t="str">
        <f t="shared" si="237"/>
        <v/>
      </c>
      <c r="G3054" t="str">
        <f t="shared" si="238"/>
        <v/>
      </c>
      <c r="H3054" t="str">
        <f t="shared" si="239"/>
        <v/>
      </c>
    </row>
    <row r="3055" spans="1:8">
      <c r="D3055" t="str">
        <f t="shared" si="235"/>
        <v/>
      </c>
      <c r="E3055" t="str">
        <f t="shared" si="236"/>
        <v/>
      </c>
      <c r="F3055" t="str">
        <f t="shared" si="237"/>
        <v/>
      </c>
      <c r="G3055" t="str">
        <f t="shared" si="238"/>
        <v/>
      </c>
      <c r="H3055" t="str">
        <f t="shared" si="239"/>
        <v/>
      </c>
    </row>
    <row r="3056" spans="1:8">
      <c r="D3056" t="str">
        <f t="shared" si="235"/>
        <v/>
      </c>
      <c r="E3056" t="str">
        <f t="shared" si="236"/>
        <v/>
      </c>
      <c r="F3056" t="str">
        <f t="shared" si="237"/>
        <v/>
      </c>
      <c r="G3056" t="str">
        <f t="shared" si="238"/>
        <v/>
      </c>
      <c r="H3056" t="str">
        <f t="shared" si="239"/>
        <v/>
      </c>
    </row>
    <row r="3057" spans="1:8">
      <c r="D3057" t="str">
        <f t="shared" si="235"/>
        <v/>
      </c>
      <c r="E3057" t="str">
        <f t="shared" si="236"/>
        <v/>
      </c>
      <c r="F3057" t="str">
        <f t="shared" si="237"/>
        <v/>
      </c>
      <c r="G3057" t="str">
        <f t="shared" si="238"/>
        <v/>
      </c>
      <c r="H3057" t="str">
        <f t="shared" si="239"/>
        <v/>
      </c>
    </row>
    <row r="3058" spans="1:8">
      <c r="C3058" t="s">
        <v>86</v>
      </c>
      <c r="D3058" t="str">
        <f t="shared" si="235"/>
        <v/>
      </c>
      <c r="E3058" t="str">
        <f t="shared" si="236"/>
        <v/>
      </c>
      <c r="F3058" t="str">
        <f t="shared" si="237"/>
        <v/>
      </c>
      <c r="G3058" t="str">
        <f t="shared" si="238"/>
        <v/>
      </c>
      <c r="H3058" t="str">
        <f t="shared" si="239"/>
        <v/>
      </c>
    </row>
    <row r="3059" spans="1:8">
      <c r="A3059" t="s">
        <v>76</v>
      </c>
      <c r="B3059" t="s">
        <v>780</v>
      </c>
      <c r="C3059" t="s">
        <v>369</v>
      </c>
      <c r="D3059" t="str">
        <f t="shared" si="235"/>
        <v>x</v>
      </c>
      <c r="E3059" t="str">
        <f t="shared" si="236"/>
        <v>New</v>
      </c>
      <c r="F3059" t="str">
        <f t="shared" si="237"/>
        <v>Complete</v>
      </c>
      <c r="G3059" t="str">
        <f t="shared" si="238"/>
        <v>KT203 Large Train Engine with Tender Blue</v>
      </c>
      <c r="H3059" t="str">
        <f t="shared" si="239"/>
        <v>(EUR 149.99)</v>
      </c>
    </row>
    <row r="3060" spans="1:8">
      <c r="A3060" t="s">
        <v>87</v>
      </c>
      <c r="B3060" t="s">
        <v>1368</v>
      </c>
      <c r="C3060" t="s">
        <v>1796</v>
      </c>
      <c r="D3060" t="str">
        <f t="shared" si="235"/>
        <v/>
      </c>
      <c r="E3060" t="str">
        <f t="shared" si="236"/>
        <v/>
      </c>
      <c r="F3060" t="str">
        <f t="shared" si="237"/>
        <v/>
      </c>
      <c r="G3060" t="str">
        <f t="shared" si="238"/>
        <v/>
      </c>
      <c r="H3060" t="str">
        <f t="shared" si="239"/>
        <v/>
      </c>
    </row>
    <row r="3061" spans="1:8">
      <c r="B3061" t="s">
        <v>782</v>
      </c>
      <c r="C3061" t="s">
        <v>2084</v>
      </c>
      <c r="D3061" t="str">
        <f t="shared" si="235"/>
        <v/>
      </c>
      <c r="E3061" t="str">
        <f t="shared" si="236"/>
        <v/>
      </c>
      <c r="F3061" t="str">
        <f t="shared" si="237"/>
        <v/>
      </c>
      <c r="G3061" t="str">
        <f t="shared" si="238"/>
        <v/>
      </c>
      <c r="H3061" t="str">
        <f t="shared" si="239"/>
        <v/>
      </c>
    </row>
    <row r="3062" spans="1:8">
      <c r="B3062" t="s">
        <v>368</v>
      </c>
      <c r="C3062" t="s">
        <v>1370</v>
      </c>
      <c r="D3062" t="str">
        <f t="shared" si="235"/>
        <v/>
      </c>
      <c r="E3062" t="str">
        <f t="shared" si="236"/>
        <v/>
      </c>
      <c r="F3062" t="str">
        <f t="shared" si="237"/>
        <v/>
      </c>
      <c r="G3062" t="str">
        <f t="shared" si="238"/>
        <v/>
      </c>
      <c r="H3062" t="str">
        <f t="shared" si="239"/>
        <v/>
      </c>
    </row>
    <row r="3063" spans="1:8">
      <c r="D3063" t="str">
        <f t="shared" si="235"/>
        <v/>
      </c>
      <c r="E3063" t="str">
        <f t="shared" si="236"/>
        <v/>
      </c>
      <c r="F3063" t="str">
        <f t="shared" si="237"/>
        <v/>
      </c>
      <c r="G3063" t="str">
        <f t="shared" si="238"/>
        <v/>
      </c>
      <c r="H3063" t="str">
        <f t="shared" si="239"/>
        <v/>
      </c>
    </row>
    <row r="3064" spans="1:8">
      <c r="D3064" t="str">
        <f t="shared" si="235"/>
        <v/>
      </c>
      <c r="E3064" t="str">
        <f t="shared" si="236"/>
        <v/>
      </c>
      <c r="F3064" t="str">
        <f t="shared" si="237"/>
        <v/>
      </c>
      <c r="G3064" t="str">
        <f t="shared" si="238"/>
        <v/>
      </c>
      <c r="H3064" t="str">
        <f t="shared" si="239"/>
        <v/>
      </c>
    </row>
    <row r="3065" spans="1:8">
      <c r="D3065" t="str">
        <f t="shared" si="235"/>
        <v/>
      </c>
      <c r="E3065" t="str">
        <f t="shared" si="236"/>
        <v/>
      </c>
      <c r="F3065" t="str">
        <f t="shared" si="237"/>
        <v/>
      </c>
      <c r="G3065" t="str">
        <f t="shared" si="238"/>
        <v/>
      </c>
      <c r="H3065" t="str">
        <f t="shared" si="239"/>
        <v/>
      </c>
    </row>
    <row r="3066" spans="1:8">
      <c r="C3066" t="s">
        <v>86</v>
      </c>
      <c r="D3066" t="str">
        <f t="shared" si="235"/>
        <v/>
      </c>
      <c r="E3066" t="str">
        <f t="shared" si="236"/>
        <v/>
      </c>
      <c r="F3066" t="str">
        <f t="shared" si="237"/>
        <v/>
      </c>
      <c r="G3066" t="str">
        <f t="shared" si="238"/>
        <v/>
      </c>
      <c r="H3066" t="str">
        <f t="shared" si="239"/>
        <v/>
      </c>
    </row>
    <row r="3067" spans="1:8">
      <c r="A3067" t="s">
        <v>76</v>
      </c>
      <c r="B3067" t="s">
        <v>785</v>
      </c>
      <c r="C3067" t="s">
        <v>369</v>
      </c>
      <c r="D3067" t="str">
        <f t="shared" si="235"/>
        <v>x</v>
      </c>
      <c r="E3067" t="str">
        <f t="shared" si="236"/>
        <v>New</v>
      </c>
      <c r="F3067" t="str">
        <f t="shared" si="237"/>
        <v>Complete</v>
      </c>
      <c r="G3067" t="str">
        <f t="shared" si="238"/>
        <v>KT204 Large Train Engine with Tender Green</v>
      </c>
      <c r="H3067" t="str">
        <f t="shared" si="239"/>
        <v>(EUR 149.99)</v>
      </c>
    </row>
    <row r="3068" spans="1:8">
      <c r="A3068" t="s">
        <v>87</v>
      </c>
      <c r="B3068" t="s">
        <v>1371</v>
      </c>
      <c r="C3068" t="s">
        <v>1796</v>
      </c>
      <c r="D3068" t="str">
        <f t="shared" si="235"/>
        <v/>
      </c>
      <c r="E3068" t="str">
        <f t="shared" si="236"/>
        <v/>
      </c>
      <c r="F3068" t="str">
        <f t="shared" si="237"/>
        <v/>
      </c>
      <c r="G3068" t="str">
        <f t="shared" si="238"/>
        <v/>
      </c>
      <c r="H3068" t="str">
        <f t="shared" si="239"/>
        <v/>
      </c>
    </row>
    <row r="3069" spans="1:8">
      <c r="B3069" t="s">
        <v>787</v>
      </c>
      <c r="C3069" t="s">
        <v>2084</v>
      </c>
      <c r="D3069" t="str">
        <f t="shared" si="235"/>
        <v/>
      </c>
      <c r="E3069" t="str">
        <f t="shared" si="236"/>
        <v/>
      </c>
      <c r="F3069" t="str">
        <f t="shared" si="237"/>
        <v/>
      </c>
      <c r="G3069" t="str">
        <f t="shared" si="238"/>
        <v/>
      </c>
      <c r="H3069" t="str">
        <f t="shared" si="239"/>
        <v/>
      </c>
    </row>
    <row r="3070" spans="1:8">
      <c r="B3070" t="s">
        <v>368</v>
      </c>
      <c r="C3070" t="s">
        <v>1370</v>
      </c>
      <c r="D3070" t="str">
        <f t="shared" si="235"/>
        <v/>
      </c>
      <c r="E3070" t="str">
        <f t="shared" si="236"/>
        <v/>
      </c>
      <c r="F3070" t="str">
        <f t="shared" si="237"/>
        <v/>
      </c>
      <c r="G3070" t="str">
        <f t="shared" si="238"/>
        <v/>
      </c>
      <c r="H3070" t="str">
        <f t="shared" si="239"/>
        <v/>
      </c>
    </row>
    <row r="3071" spans="1:8">
      <c r="D3071" t="str">
        <f t="shared" si="235"/>
        <v/>
      </c>
      <c r="E3071" t="str">
        <f t="shared" si="236"/>
        <v/>
      </c>
      <c r="F3071" t="str">
        <f t="shared" si="237"/>
        <v/>
      </c>
      <c r="G3071" t="str">
        <f t="shared" si="238"/>
        <v/>
      </c>
      <c r="H3071" t="str">
        <f t="shared" si="239"/>
        <v/>
      </c>
    </row>
    <row r="3072" spans="1:8">
      <c r="D3072" t="str">
        <f t="shared" si="235"/>
        <v/>
      </c>
      <c r="E3072" t="str">
        <f t="shared" si="236"/>
        <v/>
      </c>
      <c r="F3072" t="str">
        <f t="shared" si="237"/>
        <v/>
      </c>
      <c r="G3072" t="str">
        <f t="shared" si="238"/>
        <v/>
      </c>
      <c r="H3072" t="str">
        <f t="shared" si="239"/>
        <v/>
      </c>
    </row>
    <row r="3073" spans="1:8">
      <c r="D3073" t="str">
        <f t="shared" si="235"/>
        <v/>
      </c>
      <c r="E3073" t="str">
        <f t="shared" si="236"/>
        <v/>
      </c>
      <c r="F3073" t="str">
        <f t="shared" si="237"/>
        <v/>
      </c>
      <c r="G3073" t="str">
        <f t="shared" si="238"/>
        <v/>
      </c>
      <c r="H3073" t="str">
        <f t="shared" si="239"/>
        <v/>
      </c>
    </row>
    <row r="3074" spans="1:8">
      <c r="C3074" t="s">
        <v>86</v>
      </c>
      <c r="D3074" t="str">
        <f t="shared" si="235"/>
        <v/>
      </c>
      <c r="E3074" t="str">
        <f t="shared" si="236"/>
        <v/>
      </c>
      <c r="F3074" t="str">
        <f t="shared" si="237"/>
        <v/>
      </c>
      <c r="G3074" t="str">
        <f t="shared" si="238"/>
        <v/>
      </c>
      <c r="H3074" t="str">
        <f t="shared" si="239"/>
        <v/>
      </c>
    </row>
    <row r="3075" spans="1:8">
      <c r="A3075" t="s">
        <v>76</v>
      </c>
      <c r="B3075" t="s">
        <v>788</v>
      </c>
      <c r="C3075" t="s">
        <v>369</v>
      </c>
      <c r="D3075" t="str">
        <f t="shared" ref="D3075:D3138" si="240">IF(AND(A3075&lt;&gt;"",A3076&lt;&gt;"",A3077=""),"x","")</f>
        <v>x</v>
      </c>
      <c r="E3075" t="str">
        <f t="shared" ref="E3075:E3138" si="241">IF($D3075="x",A3075,"")</f>
        <v>New</v>
      </c>
      <c r="F3075" t="str">
        <f t="shared" ref="F3075:F3138" si="242">IF($D3075="x",A3076,"")</f>
        <v>Complete</v>
      </c>
      <c r="G3075" t="str">
        <f t="shared" ref="G3075:G3138" si="243">IF($D3075="x",B3075,"")</f>
        <v>KT205 Large Train Engine with Tender Black</v>
      </c>
      <c r="H3075" t="str">
        <f t="shared" ref="H3075:H3138" si="244">IF($D3075="x",C3078,"")</f>
        <v>(EUR 149.99)</v>
      </c>
    </row>
    <row r="3076" spans="1:8">
      <c r="A3076" t="s">
        <v>87</v>
      </c>
      <c r="B3076" t="s">
        <v>1372</v>
      </c>
      <c r="C3076" t="s">
        <v>1796</v>
      </c>
      <c r="D3076" t="str">
        <f t="shared" si="240"/>
        <v/>
      </c>
      <c r="E3076" t="str">
        <f t="shared" si="241"/>
        <v/>
      </c>
      <c r="F3076" t="str">
        <f t="shared" si="242"/>
        <v/>
      </c>
      <c r="G3076" t="str">
        <f t="shared" si="243"/>
        <v/>
      </c>
      <c r="H3076" t="str">
        <f t="shared" si="244"/>
        <v/>
      </c>
    </row>
    <row r="3077" spans="1:8">
      <c r="B3077" t="s">
        <v>789</v>
      </c>
      <c r="C3077" t="s">
        <v>2084</v>
      </c>
      <c r="D3077" t="str">
        <f t="shared" si="240"/>
        <v/>
      </c>
      <c r="E3077" t="str">
        <f t="shared" si="241"/>
        <v/>
      </c>
      <c r="F3077" t="str">
        <f t="shared" si="242"/>
        <v/>
      </c>
      <c r="G3077" t="str">
        <f t="shared" si="243"/>
        <v/>
      </c>
      <c r="H3077" t="str">
        <f t="shared" si="244"/>
        <v/>
      </c>
    </row>
    <row r="3078" spans="1:8">
      <c r="B3078" t="s">
        <v>368</v>
      </c>
      <c r="C3078" t="s">
        <v>1370</v>
      </c>
      <c r="D3078" t="str">
        <f t="shared" si="240"/>
        <v/>
      </c>
      <c r="E3078" t="str">
        <f t="shared" si="241"/>
        <v/>
      </c>
      <c r="F3078" t="str">
        <f t="shared" si="242"/>
        <v/>
      </c>
      <c r="G3078" t="str">
        <f t="shared" si="243"/>
        <v/>
      </c>
      <c r="H3078" t="str">
        <f t="shared" si="244"/>
        <v/>
      </c>
    </row>
    <row r="3079" spans="1:8">
      <c r="D3079" t="str">
        <f t="shared" si="240"/>
        <v/>
      </c>
      <c r="E3079" t="str">
        <f t="shared" si="241"/>
        <v/>
      </c>
      <c r="F3079" t="str">
        <f t="shared" si="242"/>
        <v/>
      </c>
      <c r="G3079" t="str">
        <f t="shared" si="243"/>
        <v/>
      </c>
      <c r="H3079" t="str">
        <f t="shared" si="244"/>
        <v/>
      </c>
    </row>
    <row r="3080" spans="1:8">
      <c r="D3080" t="str">
        <f t="shared" si="240"/>
        <v/>
      </c>
      <c r="E3080" t="str">
        <f t="shared" si="241"/>
        <v/>
      </c>
      <c r="F3080" t="str">
        <f t="shared" si="242"/>
        <v/>
      </c>
      <c r="G3080" t="str">
        <f t="shared" si="243"/>
        <v/>
      </c>
      <c r="H3080" t="str">
        <f t="shared" si="244"/>
        <v/>
      </c>
    </row>
    <row r="3081" spans="1:8">
      <c r="D3081" t="str">
        <f t="shared" si="240"/>
        <v/>
      </c>
      <c r="E3081" t="str">
        <f t="shared" si="241"/>
        <v/>
      </c>
      <c r="F3081" t="str">
        <f t="shared" si="242"/>
        <v/>
      </c>
      <c r="G3081" t="str">
        <f t="shared" si="243"/>
        <v/>
      </c>
      <c r="H3081" t="str">
        <f t="shared" si="244"/>
        <v/>
      </c>
    </row>
    <row r="3082" spans="1:8">
      <c r="C3082" t="s">
        <v>86</v>
      </c>
      <c r="D3082" t="str">
        <f t="shared" si="240"/>
        <v/>
      </c>
      <c r="E3082" t="str">
        <f t="shared" si="241"/>
        <v/>
      </c>
      <c r="F3082" t="str">
        <f t="shared" si="242"/>
        <v/>
      </c>
      <c r="G3082" t="str">
        <f t="shared" si="243"/>
        <v/>
      </c>
      <c r="H3082" t="str">
        <f t="shared" si="244"/>
        <v/>
      </c>
    </row>
    <row r="3083" spans="1:8">
      <c r="A3083" t="s">
        <v>76</v>
      </c>
      <c r="B3083" t="s">
        <v>790</v>
      </c>
      <c r="C3083" t="s">
        <v>369</v>
      </c>
      <c r="D3083" t="str">
        <f t="shared" si="240"/>
        <v>x</v>
      </c>
      <c r="E3083" t="str">
        <f t="shared" si="241"/>
        <v>New</v>
      </c>
      <c r="F3083" t="str">
        <f t="shared" si="242"/>
        <v>Complete</v>
      </c>
      <c r="G3083" t="str">
        <f t="shared" si="243"/>
        <v>KT206 Large Train Engine with Tender Brown</v>
      </c>
      <c r="H3083" t="str">
        <f t="shared" si="244"/>
        <v>(EUR 149.99)</v>
      </c>
    </row>
    <row r="3084" spans="1:8">
      <c r="A3084" t="s">
        <v>87</v>
      </c>
      <c r="B3084" t="s">
        <v>1373</v>
      </c>
      <c r="C3084" t="s">
        <v>1796</v>
      </c>
      <c r="D3084" t="str">
        <f t="shared" si="240"/>
        <v/>
      </c>
      <c r="E3084" t="str">
        <f t="shared" si="241"/>
        <v/>
      </c>
      <c r="F3084" t="str">
        <f t="shared" si="242"/>
        <v/>
      </c>
      <c r="G3084" t="str">
        <f t="shared" si="243"/>
        <v/>
      </c>
      <c r="H3084" t="str">
        <f t="shared" si="244"/>
        <v/>
      </c>
    </row>
    <row r="3085" spans="1:8">
      <c r="B3085" t="s">
        <v>792</v>
      </c>
      <c r="C3085" t="s">
        <v>2084</v>
      </c>
      <c r="D3085" t="str">
        <f t="shared" si="240"/>
        <v/>
      </c>
      <c r="E3085" t="str">
        <f t="shared" si="241"/>
        <v/>
      </c>
      <c r="F3085" t="str">
        <f t="shared" si="242"/>
        <v/>
      </c>
      <c r="G3085" t="str">
        <f t="shared" si="243"/>
        <v/>
      </c>
      <c r="H3085" t="str">
        <f t="shared" si="244"/>
        <v/>
      </c>
    </row>
    <row r="3086" spans="1:8">
      <c r="B3086" t="s">
        <v>368</v>
      </c>
      <c r="C3086" t="s">
        <v>1370</v>
      </c>
      <c r="D3086" t="str">
        <f t="shared" si="240"/>
        <v/>
      </c>
      <c r="E3086" t="str">
        <f t="shared" si="241"/>
        <v/>
      </c>
      <c r="F3086" t="str">
        <f t="shared" si="242"/>
        <v/>
      </c>
      <c r="G3086" t="str">
        <f t="shared" si="243"/>
        <v/>
      </c>
      <c r="H3086" t="str">
        <f t="shared" si="244"/>
        <v/>
      </c>
    </row>
    <row r="3087" spans="1:8">
      <c r="D3087" t="str">
        <f t="shared" si="240"/>
        <v/>
      </c>
      <c r="E3087" t="str">
        <f t="shared" si="241"/>
        <v/>
      </c>
      <c r="F3087" t="str">
        <f t="shared" si="242"/>
        <v/>
      </c>
      <c r="G3087" t="str">
        <f t="shared" si="243"/>
        <v/>
      </c>
      <c r="H3087" t="str">
        <f t="shared" si="244"/>
        <v/>
      </c>
    </row>
    <row r="3088" spans="1:8">
      <c r="D3088" t="str">
        <f t="shared" si="240"/>
        <v/>
      </c>
      <c r="E3088" t="str">
        <f t="shared" si="241"/>
        <v/>
      </c>
      <c r="F3088" t="str">
        <f t="shared" si="242"/>
        <v/>
      </c>
      <c r="G3088" t="str">
        <f t="shared" si="243"/>
        <v/>
      </c>
      <c r="H3088" t="str">
        <f t="shared" si="244"/>
        <v/>
      </c>
    </row>
    <row r="3089" spans="1:8">
      <c r="D3089" t="str">
        <f t="shared" si="240"/>
        <v/>
      </c>
      <c r="E3089" t="str">
        <f t="shared" si="241"/>
        <v/>
      </c>
      <c r="F3089" t="str">
        <f t="shared" si="242"/>
        <v/>
      </c>
      <c r="G3089" t="str">
        <f t="shared" si="243"/>
        <v/>
      </c>
      <c r="H3089" t="str">
        <f t="shared" si="244"/>
        <v/>
      </c>
    </row>
    <row r="3090" spans="1:8">
      <c r="C3090" t="s">
        <v>86</v>
      </c>
      <c r="D3090" t="str">
        <f t="shared" si="240"/>
        <v/>
      </c>
      <c r="E3090" t="str">
        <f t="shared" si="241"/>
        <v/>
      </c>
      <c r="F3090" t="str">
        <f t="shared" si="242"/>
        <v/>
      </c>
      <c r="G3090" t="str">
        <f t="shared" si="243"/>
        <v/>
      </c>
      <c r="H3090" t="str">
        <f t="shared" si="244"/>
        <v/>
      </c>
    </row>
    <row r="3091" spans="1:8">
      <c r="A3091" t="s">
        <v>76</v>
      </c>
      <c r="B3091" t="s">
        <v>793</v>
      </c>
      <c r="C3091" t="s">
        <v>369</v>
      </c>
      <c r="D3091" t="str">
        <f t="shared" si="240"/>
        <v>x</v>
      </c>
      <c r="E3091" t="str">
        <f t="shared" si="241"/>
        <v>New</v>
      </c>
      <c r="F3091" t="str">
        <f t="shared" si="242"/>
        <v>Complete</v>
      </c>
      <c r="G3091" t="str">
        <f t="shared" si="243"/>
        <v>KT207 Large Train Engine with Tender Gray</v>
      </c>
      <c r="H3091" t="str">
        <f t="shared" si="244"/>
        <v>(EUR 149.99)</v>
      </c>
    </row>
    <row r="3092" spans="1:8">
      <c r="A3092" t="s">
        <v>87</v>
      </c>
      <c r="B3092" t="s">
        <v>1374</v>
      </c>
      <c r="C3092" t="s">
        <v>1796</v>
      </c>
      <c r="D3092" t="str">
        <f t="shared" si="240"/>
        <v/>
      </c>
      <c r="E3092" t="str">
        <f t="shared" si="241"/>
        <v/>
      </c>
      <c r="F3092" t="str">
        <f t="shared" si="242"/>
        <v/>
      </c>
      <c r="G3092" t="str">
        <f t="shared" si="243"/>
        <v/>
      </c>
      <c r="H3092" t="str">
        <f t="shared" si="244"/>
        <v/>
      </c>
    </row>
    <row r="3093" spans="1:8">
      <c r="B3093" t="s">
        <v>795</v>
      </c>
      <c r="C3093" t="s">
        <v>2084</v>
      </c>
      <c r="D3093" t="str">
        <f t="shared" si="240"/>
        <v/>
      </c>
      <c r="E3093" t="str">
        <f t="shared" si="241"/>
        <v/>
      </c>
      <c r="F3093" t="str">
        <f t="shared" si="242"/>
        <v/>
      </c>
      <c r="G3093" t="str">
        <f t="shared" si="243"/>
        <v/>
      </c>
      <c r="H3093" t="str">
        <f t="shared" si="244"/>
        <v/>
      </c>
    </row>
    <row r="3094" spans="1:8">
      <c r="B3094" t="s">
        <v>368</v>
      </c>
      <c r="C3094" t="s">
        <v>1370</v>
      </c>
      <c r="D3094" t="str">
        <f t="shared" si="240"/>
        <v/>
      </c>
      <c r="E3094" t="str">
        <f t="shared" si="241"/>
        <v/>
      </c>
      <c r="F3094" t="str">
        <f t="shared" si="242"/>
        <v/>
      </c>
      <c r="G3094" t="str">
        <f t="shared" si="243"/>
        <v/>
      </c>
      <c r="H3094" t="str">
        <f t="shared" si="244"/>
        <v/>
      </c>
    </row>
    <row r="3095" spans="1:8">
      <c r="D3095" t="str">
        <f t="shared" si="240"/>
        <v/>
      </c>
      <c r="E3095" t="str">
        <f t="shared" si="241"/>
        <v/>
      </c>
      <c r="F3095" t="str">
        <f t="shared" si="242"/>
        <v/>
      </c>
      <c r="G3095" t="str">
        <f t="shared" si="243"/>
        <v/>
      </c>
      <c r="H3095" t="str">
        <f t="shared" si="244"/>
        <v/>
      </c>
    </row>
    <row r="3096" spans="1:8">
      <c r="D3096" t="str">
        <f t="shared" si="240"/>
        <v/>
      </c>
      <c r="E3096" t="str">
        <f t="shared" si="241"/>
        <v/>
      </c>
      <c r="F3096" t="str">
        <f t="shared" si="242"/>
        <v/>
      </c>
      <c r="G3096" t="str">
        <f t="shared" si="243"/>
        <v/>
      </c>
      <c r="H3096" t="str">
        <f t="shared" si="244"/>
        <v/>
      </c>
    </row>
    <row r="3097" spans="1:8">
      <c r="D3097" t="str">
        <f t="shared" si="240"/>
        <v/>
      </c>
      <c r="E3097" t="str">
        <f t="shared" si="241"/>
        <v/>
      </c>
      <c r="F3097" t="str">
        <f t="shared" si="242"/>
        <v/>
      </c>
      <c r="G3097" t="str">
        <f t="shared" si="243"/>
        <v/>
      </c>
      <c r="H3097" t="str">
        <f t="shared" si="244"/>
        <v/>
      </c>
    </row>
    <row r="3098" spans="1:8">
      <c r="C3098" t="s">
        <v>86</v>
      </c>
      <c r="D3098" t="str">
        <f t="shared" si="240"/>
        <v/>
      </c>
      <c r="E3098" t="str">
        <f t="shared" si="241"/>
        <v/>
      </c>
      <c r="F3098" t="str">
        <f t="shared" si="242"/>
        <v/>
      </c>
      <c r="G3098" t="str">
        <f t="shared" si="243"/>
        <v/>
      </c>
      <c r="H3098" t="str">
        <f t="shared" si="244"/>
        <v/>
      </c>
    </row>
    <row r="3099" spans="1:8">
      <c r="A3099" t="s">
        <v>76</v>
      </c>
      <c r="B3099" t="s">
        <v>1375</v>
      </c>
      <c r="C3099" t="s">
        <v>325</v>
      </c>
      <c r="D3099" t="str">
        <f t="shared" si="240"/>
        <v>x</v>
      </c>
      <c r="E3099" t="str">
        <f t="shared" si="241"/>
        <v>New</v>
      </c>
      <c r="F3099" t="str">
        <f t="shared" si="242"/>
        <v>Sealed</v>
      </c>
      <c r="G3099" t="str">
        <f t="shared" si="243"/>
        <v>4186868 Large Train Engine with Tender Black (Motorizable, sets 4534, 4535)</v>
      </c>
      <c r="H3099" t="str">
        <f t="shared" si="244"/>
        <v>(US $170.00)</v>
      </c>
    </row>
    <row r="3100" spans="1:8">
      <c r="A3100" t="s">
        <v>77</v>
      </c>
      <c r="B3100" t="s">
        <v>1376</v>
      </c>
      <c r="C3100" t="s">
        <v>1796</v>
      </c>
      <c r="D3100" t="str">
        <f t="shared" si="240"/>
        <v/>
      </c>
      <c r="E3100" t="str">
        <f t="shared" si="241"/>
        <v/>
      </c>
      <c r="F3100" t="str">
        <f t="shared" si="242"/>
        <v/>
      </c>
      <c r="G3100" t="str">
        <f t="shared" si="243"/>
        <v/>
      </c>
      <c r="H3100" t="str">
        <f t="shared" si="244"/>
        <v/>
      </c>
    </row>
    <row r="3101" spans="1:8">
      <c r="B3101" t="s">
        <v>185</v>
      </c>
      <c r="C3101" t="s">
        <v>2085</v>
      </c>
      <c r="D3101" t="str">
        <f t="shared" si="240"/>
        <v/>
      </c>
      <c r="E3101" t="str">
        <f t="shared" si="241"/>
        <v/>
      </c>
      <c r="F3101" t="str">
        <f t="shared" si="242"/>
        <v/>
      </c>
      <c r="G3101" t="str">
        <f t="shared" si="243"/>
        <v/>
      </c>
      <c r="H3101" t="str">
        <f t="shared" si="244"/>
        <v/>
      </c>
    </row>
    <row r="3102" spans="1:8">
      <c r="C3102" t="s">
        <v>1378</v>
      </c>
      <c r="D3102" t="str">
        <f t="shared" si="240"/>
        <v/>
      </c>
      <c r="E3102" t="str">
        <f t="shared" si="241"/>
        <v/>
      </c>
      <c r="F3102" t="str">
        <f t="shared" si="242"/>
        <v/>
      </c>
      <c r="G3102" t="str">
        <f t="shared" si="243"/>
        <v/>
      </c>
      <c r="H3102" t="str">
        <f t="shared" si="244"/>
        <v/>
      </c>
    </row>
    <row r="3103" spans="1:8">
      <c r="D3103" t="str">
        <f t="shared" si="240"/>
        <v/>
      </c>
      <c r="E3103" t="str">
        <f t="shared" si="241"/>
        <v/>
      </c>
      <c r="F3103" t="str">
        <f t="shared" si="242"/>
        <v/>
      </c>
      <c r="G3103" t="str">
        <f t="shared" si="243"/>
        <v/>
      </c>
      <c r="H3103" t="str">
        <f t="shared" si="244"/>
        <v/>
      </c>
    </row>
    <row r="3104" spans="1:8">
      <c r="D3104" t="str">
        <f t="shared" si="240"/>
        <v/>
      </c>
      <c r="E3104" t="str">
        <f t="shared" si="241"/>
        <v/>
      </c>
      <c r="F3104" t="str">
        <f t="shared" si="242"/>
        <v/>
      </c>
      <c r="G3104" t="str">
        <f t="shared" si="243"/>
        <v/>
      </c>
      <c r="H3104" t="str">
        <f t="shared" si="244"/>
        <v/>
      </c>
    </row>
    <row r="3105" spans="1:8">
      <c r="D3105" t="str">
        <f t="shared" si="240"/>
        <v/>
      </c>
      <c r="E3105" t="str">
        <f t="shared" si="241"/>
        <v/>
      </c>
      <c r="F3105" t="str">
        <f t="shared" si="242"/>
        <v/>
      </c>
      <c r="G3105" t="str">
        <f t="shared" si="243"/>
        <v/>
      </c>
      <c r="H3105" t="str">
        <f t="shared" si="244"/>
        <v/>
      </c>
    </row>
    <row r="3106" spans="1:8">
      <c r="C3106" t="s">
        <v>86</v>
      </c>
      <c r="D3106" t="str">
        <f t="shared" si="240"/>
        <v/>
      </c>
      <c r="E3106" t="str">
        <f t="shared" si="241"/>
        <v/>
      </c>
      <c r="F3106" t="str">
        <f t="shared" si="242"/>
        <v/>
      </c>
      <c r="G3106" t="str">
        <f t="shared" si="243"/>
        <v/>
      </c>
      <c r="H3106" t="str">
        <f t="shared" si="244"/>
        <v/>
      </c>
    </row>
    <row r="3107" spans="1:8">
      <c r="A3107" t="s">
        <v>76</v>
      </c>
      <c r="B3107" t="s">
        <v>1375</v>
      </c>
      <c r="C3107" t="s">
        <v>276</v>
      </c>
      <c r="D3107" t="str">
        <f t="shared" si="240"/>
        <v>x</v>
      </c>
      <c r="E3107" t="str">
        <f t="shared" si="241"/>
        <v>New</v>
      </c>
      <c r="F3107" t="str">
        <f t="shared" si="242"/>
        <v>Sealed</v>
      </c>
      <c r="G3107" t="str">
        <f t="shared" si="243"/>
        <v>4186868 Large Train Engine with Tender Black (Motorizable, sets 4534, 4535)</v>
      </c>
      <c r="H3107" t="str">
        <f t="shared" si="244"/>
        <v>(US $169.90)</v>
      </c>
    </row>
    <row r="3108" spans="1:8">
      <c r="A3108" t="s">
        <v>77</v>
      </c>
      <c r="B3108" t="s">
        <v>1376</v>
      </c>
      <c r="C3108" t="s">
        <v>1826</v>
      </c>
      <c r="D3108" t="str">
        <f t="shared" si="240"/>
        <v/>
      </c>
      <c r="E3108" t="str">
        <f t="shared" si="241"/>
        <v/>
      </c>
      <c r="F3108" t="str">
        <f t="shared" si="242"/>
        <v/>
      </c>
      <c r="G3108" t="str">
        <f t="shared" si="243"/>
        <v/>
      </c>
      <c r="H3108" t="str">
        <f t="shared" si="244"/>
        <v/>
      </c>
    </row>
    <row r="3109" spans="1:8">
      <c r="B3109" t="s">
        <v>275</v>
      </c>
      <c r="C3109" t="s">
        <v>2086</v>
      </c>
      <c r="D3109" t="str">
        <f t="shared" si="240"/>
        <v/>
      </c>
      <c r="E3109" t="str">
        <f t="shared" si="241"/>
        <v/>
      </c>
      <c r="F3109" t="str">
        <f t="shared" si="242"/>
        <v/>
      </c>
      <c r="G3109" t="str">
        <f t="shared" si="243"/>
        <v/>
      </c>
      <c r="H3109" t="str">
        <f t="shared" si="244"/>
        <v/>
      </c>
    </row>
    <row r="3110" spans="1:8">
      <c r="C3110" t="s">
        <v>1380</v>
      </c>
      <c r="D3110" t="str">
        <f t="shared" si="240"/>
        <v/>
      </c>
      <c r="E3110" t="str">
        <f t="shared" si="241"/>
        <v/>
      </c>
      <c r="F3110" t="str">
        <f t="shared" si="242"/>
        <v/>
      </c>
      <c r="G3110" t="str">
        <f t="shared" si="243"/>
        <v/>
      </c>
      <c r="H3110" t="str">
        <f t="shared" si="244"/>
        <v/>
      </c>
    </row>
    <row r="3111" spans="1:8">
      <c r="D3111" t="str">
        <f t="shared" si="240"/>
        <v/>
      </c>
      <c r="E3111" t="str">
        <f t="shared" si="241"/>
        <v/>
      </c>
      <c r="F3111" t="str">
        <f t="shared" si="242"/>
        <v/>
      </c>
      <c r="G3111" t="str">
        <f t="shared" si="243"/>
        <v/>
      </c>
      <c r="H3111" t="str">
        <f t="shared" si="244"/>
        <v/>
      </c>
    </row>
    <row r="3112" spans="1:8">
      <c r="D3112" t="str">
        <f t="shared" si="240"/>
        <v/>
      </c>
      <c r="E3112" t="str">
        <f t="shared" si="241"/>
        <v/>
      </c>
      <c r="F3112" t="str">
        <f t="shared" si="242"/>
        <v/>
      </c>
      <c r="G3112" t="str">
        <f t="shared" si="243"/>
        <v/>
      </c>
      <c r="H3112" t="str">
        <f t="shared" si="244"/>
        <v/>
      </c>
    </row>
    <row r="3113" spans="1:8">
      <c r="D3113" t="str">
        <f t="shared" si="240"/>
        <v/>
      </c>
      <c r="E3113" t="str">
        <f t="shared" si="241"/>
        <v/>
      </c>
      <c r="F3113" t="str">
        <f t="shared" si="242"/>
        <v/>
      </c>
      <c r="G3113" t="str">
        <f t="shared" si="243"/>
        <v/>
      </c>
      <c r="H3113" t="str">
        <f t="shared" si="244"/>
        <v/>
      </c>
    </row>
    <row r="3114" spans="1:8">
      <c r="C3114" t="s">
        <v>86</v>
      </c>
      <c r="D3114" t="str">
        <f t="shared" si="240"/>
        <v/>
      </c>
      <c r="E3114" t="str">
        <f t="shared" si="241"/>
        <v/>
      </c>
      <c r="F3114" t="str">
        <f t="shared" si="242"/>
        <v/>
      </c>
      <c r="G3114" t="str">
        <f t="shared" si="243"/>
        <v/>
      </c>
      <c r="H3114" t="str">
        <f t="shared" si="244"/>
        <v/>
      </c>
    </row>
    <row r="3115" spans="1:8">
      <c r="A3115" t="s">
        <v>117</v>
      </c>
      <c r="B3115" t="s">
        <v>1318</v>
      </c>
      <c r="C3115" t="s">
        <v>1382</v>
      </c>
      <c r="D3115" t="str">
        <f t="shared" si="240"/>
        <v/>
      </c>
      <c r="E3115" t="str">
        <f t="shared" si="241"/>
        <v/>
      </c>
      <c r="F3115" t="str">
        <f t="shared" si="242"/>
        <v/>
      </c>
      <c r="G3115" t="str">
        <f t="shared" si="243"/>
        <v/>
      </c>
      <c r="H3115" t="str">
        <f t="shared" si="244"/>
        <v/>
      </c>
    </row>
    <row r="3116" spans="1:8">
      <c r="B3116" t="s">
        <v>1381</v>
      </c>
      <c r="C3116" t="s">
        <v>1796</v>
      </c>
      <c r="D3116" t="str">
        <f t="shared" si="240"/>
        <v/>
      </c>
      <c r="E3116" t="str">
        <f t="shared" si="241"/>
        <v/>
      </c>
      <c r="F3116" t="str">
        <f t="shared" si="242"/>
        <v/>
      </c>
      <c r="G3116" t="str">
        <f t="shared" si="243"/>
        <v/>
      </c>
      <c r="H3116" t="str">
        <f t="shared" si="244"/>
        <v/>
      </c>
    </row>
    <row r="3117" spans="1:8">
      <c r="B3117" t="s">
        <v>1319</v>
      </c>
      <c r="C3117" t="s">
        <v>2087</v>
      </c>
      <c r="D3117" t="str">
        <f t="shared" si="240"/>
        <v/>
      </c>
      <c r="E3117" t="str">
        <f t="shared" si="241"/>
        <v/>
      </c>
      <c r="F3117" t="str">
        <f t="shared" si="242"/>
        <v/>
      </c>
      <c r="G3117" t="str">
        <f t="shared" si="243"/>
        <v/>
      </c>
      <c r="H3117" t="str">
        <f t="shared" si="244"/>
        <v/>
      </c>
    </row>
    <row r="3118" spans="1:8">
      <c r="B3118" t="s">
        <v>201</v>
      </c>
      <c r="C3118" t="s">
        <v>1384</v>
      </c>
      <c r="D3118" t="str">
        <f t="shared" si="240"/>
        <v/>
      </c>
      <c r="E3118" t="str">
        <f t="shared" si="241"/>
        <v/>
      </c>
      <c r="F3118" t="str">
        <f t="shared" si="242"/>
        <v/>
      </c>
      <c r="G3118" t="str">
        <f t="shared" si="243"/>
        <v/>
      </c>
      <c r="H3118" t="str">
        <f t="shared" si="244"/>
        <v/>
      </c>
    </row>
    <row r="3119" spans="1:8">
      <c r="D3119" t="str">
        <f t="shared" si="240"/>
        <v/>
      </c>
      <c r="E3119" t="str">
        <f t="shared" si="241"/>
        <v/>
      </c>
      <c r="F3119" t="str">
        <f t="shared" si="242"/>
        <v/>
      </c>
      <c r="G3119" t="str">
        <f t="shared" si="243"/>
        <v/>
      </c>
      <c r="H3119" t="str">
        <f t="shared" si="244"/>
        <v/>
      </c>
    </row>
    <row r="3120" spans="1:8">
      <c r="D3120" t="str">
        <f t="shared" si="240"/>
        <v/>
      </c>
      <c r="E3120" t="str">
        <f t="shared" si="241"/>
        <v/>
      </c>
      <c r="F3120" t="str">
        <f t="shared" si="242"/>
        <v/>
      </c>
      <c r="G3120" t="str">
        <f t="shared" si="243"/>
        <v/>
      </c>
      <c r="H3120" t="str">
        <f t="shared" si="244"/>
        <v/>
      </c>
    </row>
    <row r="3121" spans="1:8">
      <c r="D3121" t="str">
        <f t="shared" si="240"/>
        <v/>
      </c>
      <c r="E3121" t="str">
        <f t="shared" si="241"/>
        <v/>
      </c>
      <c r="F3121" t="str">
        <f t="shared" si="242"/>
        <v/>
      </c>
      <c r="G3121" t="str">
        <f t="shared" si="243"/>
        <v/>
      </c>
      <c r="H3121" t="str">
        <f t="shared" si="244"/>
        <v/>
      </c>
    </row>
    <row r="3122" spans="1:8">
      <c r="C3122" t="s">
        <v>86</v>
      </c>
      <c r="D3122" t="str">
        <f t="shared" si="240"/>
        <v/>
      </c>
      <c r="E3122" t="str">
        <f t="shared" si="241"/>
        <v/>
      </c>
      <c r="F3122" t="str">
        <f t="shared" si="242"/>
        <v/>
      </c>
      <c r="G3122" t="str">
        <f t="shared" si="243"/>
        <v/>
      </c>
      <c r="H3122" t="str">
        <f t="shared" si="244"/>
        <v/>
      </c>
    </row>
    <row r="3123" spans="1:8">
      <c r="A3123" t="s">
        <v>76</v>
      </c>
      <c r="B3123" t="s">
        <v>1385</v>
      </c>
      <c r="C3123" t="s">
        <v>1388</v>
      </c>
      <c r="D3123" t="str">
        <f t="shared" si="240"/>
        <v>x</v>
      </c>
      <c r="E3123" t="str">
        <f t="shared" si="241"/>
        <v>New</v>
      </c>
      <c r="F3123" t="str">
        <f t="shared" si="242"/>
        <v>Sealed</v>
      </c>
      <c r="G3123" t="str">
        <f t="shared" si="243"/>
        <v>40370 Steam Engine {Reissue of Set 7810}</v>
      </c>
      <c r="H3123" t="str">
        <f t="shared" si="244"/>
        <v>(EUR 144.44)</v>
      </c>
    </row>
    <row r="3124" spans="1:8">
      <c r="A3124" t="s">
        <v>77</v>
      </c>
      <c r="B3124" t="s">
        <v>1386</v>
      </c>
      <c r="C3124" t="s">
        <v>1796</v>
      </c>
      <c r="D3124" t="str">
        <f t="shared" si="240"/>
        <v/>
      </c>
      <c r="E3124" t="str">
        <f t="shared" si="241"/>
        <v/>
      </c>
      <c r="F3124" t="str">
        <f t="shared" si="242"/>
        <v/>
      </c>
      <c r="G3124" t="str">
        <f t="shared" si="243"/>
        <v/>
      </c>
      <c r="H3124" t="str">
        <f t="shared" si="244"/>
        <v/>
      </c>
    </row>
    <row r="3125" spans="1:8">
      <c r="B3125" t="s">
        <v>1387</v>
      </c>
      <c r="C3125" t="s">
        <v>2088</v>
      </c>
      <c r="D3125" t="str">
        <f t="shared" si="240"/>
        <v/>
      </c>
      <c r="E3125" t="str">
        <f t="shared" si="241"/>
        <v/>
      </c>
      <c r="F3125" t="str">
        <f t="shared" si="242"/>
        <v/>
      </c>
      <c r="G3125" t="str">
        <f t="shared" si="243"/>
        <v/>
      </c>
      <c r="H3125" t="str">
        <f t="shared" si="244"/>
        <v/>
      </c>
    </row>
    <row r="3126" spans="1:8">
      <c r="C3126" t="s">
        <v>1390</v>
      </c>
      <c r="D3126" t="str">
        <f t="shared" si="240"/>
        <v/>
      </c>
      <c r="E3126" t="str">
        <f t="shared" si="241"/>
        <v/>
      </c>
      <c r="F3126" t="str">
        <f t="shared" si="242"/>
        <v/>
      </c>
      <c r="G3126" t="str">
        <f t="shared" si="243"/>
        <v/>
      </c>
      <c r="H3126" t="str">
        <f t="shared" si="244"/>
        <v/>
      </c>
    </row>
    <row r="3127" spans="1:8">
      <c r="D3127" t="str">
        <f t="shared" si="240"/>
        <v/>
      </c>
      <c r="E3127" t="str">
        <f t="shared" si="241"/>
        <v/>
      </c>
      <c r="F3127" t="str">
        <f t="shared" si="242"/>
        <v/>
      </c>
      <c r="G3127" t="str">
        <f t="shared" si="243"/>
        <v/>
      </c>
      <c r="H3127" t="str">
        <f t="shared" si="244"/>
        <v/>
      </c>
    </row>
    <row r="3128" spans="1:8">
      <c r="D3128" t="str">
        <f t="shared" si="240"/>
        <v/>
      </c>
      <c r="E3128" t="str">
        <f t="shared" si="241"/>
        <v/>
      </c>
      <c r="F3128" t="str">
        <f t="shared" si="242"/>
        <v/>
      </c>
      <c r="G3128" t="str">
        <f t="shared" si="243"/>
        <v/>
      </c>
      <c r="H3128" t="str">
        <f t="shared" si="244"/>
        <v/>
      </c>
    </row>
    <row r="3129" spans="1:8">
      <c r="D3129" t="str">
        <f t="shared" si="240"/>
        <v/>
      </c>
      <c r="E3129" t="str">
        <f t="shared" si="241"/>
        <v/>
      </c>
      <c r="F3129" t="str">
        <f t="shared" si="242"/>
        <v/>
      </c>
      <c r="G3129" t="str">
        <f t="shared" si="243"/>
        <v/>
      </c>
      <c r="H3129" t="str">
        <f t="shared" si="244"/>
        <v/>
      </c>
    </row>
    <row r="3130" spans="1:8">
      <c r="C3130" t="s">
        <v>86</v>
      </c>
      <c r="D3130" t="str">
        <f t="shared" si="240"/>
        <v/>
      </c>
      <c r="E3130" t="str">
        <f t="shared" si="241"/>
        <v/>
      </c>
      <c r="F3130" t="str">
        <f t="shared" si="242"/>
        <v/>
      </c>
      <c r="G3130" t="str">
        <f t="shared" si="243"/>
        <v/>
      </c>
      <c r="H3130" t="str">
        <f t="shared" si="244"/>
        <v/>
      </c>
    </row>
    <row r="3131" spans="1:8">
      <c r="A3131" t="s">
        <v>76</v>
      </c>
      <c r="B3131" t="s">
        <v>1283</v>
      </c>
      <c r="C3131" t="s">
        <v>1392</v>
      </c>
      <c r="D3131" t="str">
        <f t="shared" si="240"/>
        <v>x</v>
      </c>
      <c r="E3131" t="str">
        <f t="shared" si="241"/>
        <v>New</v>
      </c>
      <c r="F3131" t="str">
        <f t="shared" si="242"/>
        <v>Sealed</v>
      </c>
      <c r="G3131" t="str">
        <f t="shared" si="243"/>
        <v>8280 Fire Engine</v>
      </c>
      <c r="H3131" t="str">
        <f t="shared" si="244"/>
        <v>(US $160.00)</v>
      </c>
    </row>
    <row r="3132" spans="1:8">
      <c r="A3132" t="s">
        <v>77</v>
      </c>
      <c r="B3132" t="s">
        <v>1391</v>
      </c>
      <c r="C3132" t="s">
        <v>1796</v>
      </c>
      <c r="D3132" t="str">
        <f t="shared" si="240"/>
        <v/>
      </c>
      <c r="E3132" t="str">
        <f t="shared" si="241"/>
        <v/>
      </c>
      <c r="F3132" t="str">
        <f t="shared" si="242"/>
        <v/>
      </c>
      <c r="G3132" t="str">
        <f t="shared" si="243"/>
        <v/>
      </c>
      <c r="H3132" t="str">
        <f t="shared" si="244"/>
        <v/>
      </c>
    </row>
    <row r="3133" spans="1:8">
      <c r="B3133" t="s">
        <v>1285</v>
      </c>
      <c r="C3133" t="s">
        <v>2089</v>
      </c>
      <c r="D3133" t="str">
        <f t="shared" si="240"/>
        <v/>
      </c>
      <c r="E3133" t="str">
        <f t="shared" si="241"/>
        <v/>
      </c>
      <c r="F3133" t="str">
        <f t="shared" si="242"/>
        <v/>
      </c>
      <c r="G3133" t="str">
        <f t="shared" si="243"/>
        <v/>
      </c>
      <c r="H3133" t="str">
        <f t="shared" si="244"/>
        <v/>
      </c>
    </row>
    <row r="3134" spans="1:8">
      <c r="B3134" t="s">
        <v>141</v>
      </c>
      <c r="C3134" t="s">
        <v>1394</v>
      </c>
      <c r="D3134" t="str">
        <f t="shared" si="240"/>
        <v/>
      </c>
      <c r="E3134" t="str">
        <f t="shared" si="241"/>
        <v/>
      </c>
      <c r="F3134" t="str">
        <f t="shared" si="242"/>
        <v/>
      </c>
      <c r="G3134" t="str">
        <f t="shared" si="243"/>
        <v/>
      </c>
      <c r="H3134" t="str">
        <f t="shared" si="244"/>
        <v/>
      </c>
    </row>
    <row r="3135" spans="1:8">
      <c r="C3135" t="s">
        <v>2090</v>
      </c>
      <c r="D3135" t="str">
        <f t="shared" si="240"/>
        <v/>
      </c>
      <c r="E3135" t="str">
        <f t="shared" si="241"/>
        <v/>
      </c>
      <c r="F3135" t="str">
        <f t="shared" si="242"/>
        <v/>
      </c>
      <c r="G3135" t="str">
        <f t="shared" si="243"/>
        <v/>
      </c>
      <c r="H3135" t="str">
        <f t="shared" si="244"/>
        <v/>
      </c>
    </row>
    <row r="3136" spans="1:8">
      <c r="D3136" t="str">
        <f t="shared" si="240"/>
        <v/>
      </c>
      <c r="E3136" t="str">
        <f t="shared" si="241"/>
        <v/>
      </c>
      <c r="F3136" t="str">
        <f t="shared" si="242"/>
        <v/>
      </c>
      <c r="G3136" t="str">
        <f t="shared" si="243"/>
        <v/>
      </c>
      <c r="H3136" t="str">
        <f t="shared" si="244"/>
        <v/>
      </c>
    </row>
    <row r="3137" spans="1:8">
      <c r="D3137" t="str">
        <f t="shared" si="240"/>
        <v/>
      </c>
      <c r="E3137" t="str">
        <f t="shared" si="241"/>
        <v/>
      </c>
      <c r="F3137" t="str">
        <f t="shared" si="242"/>
        <v/>
      </c>
      <c r="G3137" t="str">
        <f t="shared" si="243"/>
        <v/>
      </c>
      <c r="H3137" t="str">
        <f t="shared" si="244"/>
        <v/>
      </c>
    </row>
    <row r="3138" spans="1:8">
      <c r="D3138" t="str">
        <f t="shared" si="240"/>
        <v/>
      </c>
      <c r="E3138" t="str">
        <f t="shared" si="241"/>
        <v/>
      </c>
      <c r="F3138" t="str">
        <f t="shared" si="242"/>
        <v/>
      </c>
      <c r="G3138" t="str">
        <f t="shared" si="243"/>
        <v/>
      </c>
      <c r="H3138" t="str">
        <f t="shared" si="244"/>
        <v/>
      </c>
    </row>
    <row r="3139" spans="1:8">
      <c r="C3139" t="s">
        <v>86</v>
      </c>
      <c r="D3139" t="str">
        <f t="shared" ref="D3139:D3202" si="245">IF(AND(A3139&lt;&gt;"",A3140&lt;&gt;"",A3141=""),"x","")</f>
        <v/>
      </c>
      <c r="E3139" t="str">
        <f t="shared" ref="E3139:E3202" si="246">IF($D3139="x",A3139,"")</f>
        <v/>
      </c>
      <c r="F3139" t="str">
        <f t="shared" ref="F3139:F3202" si="247">IF($D3139="x",A3140,"")</f>
        <v/>
      </c>
      <c r="G3139" t="str">
        <f t="shared" ref="G3139:G3202" si="248">IF($D3139="x",B3139,"")</f>
        <v/>
      </c>
      <c r="H3139" t="str">
        <f t="shared" ref="H3139:H3202" si="249">IF($D3139="x",C3142,"")</f>
        <v/>
      </c>
    </row>
    <row r="3140" spans="1:8">
      <c r="A3140" t="s">
        <v>76</v>
      </c>
      <c r="B3140" t="s">
        <v>1283</v>
      </c>
      <c r="C3140" t="s">
        <v>1397</v>
      </c>
      <c r="D3140" t="str">
        <f t="shared" si="245"/>
        <v>x</v>
      </c>
      <c r="E3140" t="str">
        <f t="shared" si="246"/>
        <v>New</v>
      </c>
      <c r="F3140" t="str">
        <f t="shared" si="247"/>
        <v>Complete</v>
      </c>
      <c r="G3140" t="str">
        <f t="shared" si="248"/>
        <v>8280 Fire Engine</v>
      </c>
      <c r="H3140" t="str">
        <f t="shared" si="249"/>
        <v>(GBP 119.00)</v>
      </c>
    </row>
    <row r="3141" spans="1:8">
      <c r="A3141" t="s">
        <v>87</v>
      </c>
      <c r="B3141" t="s">
        <v>1396</v>
      </c>
      <c r="C3141" t="s">
        <v>1796</v>
      </c>
      <c r="D3141" t="str">
        <f t="shared" si="245"/>
        <v/>
      </c>
      <c r="E3141" t="str">
        <f t="shared" si="246"/>
        <v/>
      </c>
      <c r="F3141" t="str">
        <f t="shared" si="247"/>
        <v/>
      </c>
      <c r="G3141" t="str">
        <f t="shared" si="248"/>
        <v/>
      </c>
      <c r="H3141" t="str">
        <f t="shared" si="249"/>
        <v/>
      </c>
    </row>
    <row r="3142" spans="1:8">
      <c r="B3142" t="s">
        <v>1285</v>
      </c>
      <c r="C3142" t="s">
        <v>2091</v>
      </c>
      <c r="D3142" t="str">
        <f t="shared" si="245"/>
        <v/>
      </c>
      <c r="E3142" t="str">
        <f t="shared" si="246"/>
        <v/>
      </c>
      <c r="F3142" t="str">
        <f t="shared" si="247"/>
        <v/>
      </c>
      <c r="G3142" t="str">
        <f t="shared" si="248"/>
        <v/>
      </c>
      <c r="H3142" t="str">
        <f t="shared" si="249"/>
        <v/>
      </c>
    </row>
    <row r="3143" spans="1:8">
      <c r="B3143" t="s">
        <v>538</v>
      </c>
      <c r="C3143" t="s">
        <v>1399</v>
      </c>
      <c r="D3143" t="str">
        <f t="shared" si="245"/>
        <v/>
      </c>
      <c r="E3143" t="str">
        <f t="shared" si="246"/>
        <v/>
      </c>
      <c r="F3143" t="str">
        <f t="shared" si="247"/>
        <v/>
      </c>
      <c r="G3143" t="str">
        <f t="shared" si="248"/>
        <v/>
      </c>
      <c r="H3143" t="str">
        <f t="shared" si="249"/>
        <v/>
      </c>
    </row>
    <row r="3144" spans="1:8">
      <c r="D3144" t="str">
        <f t="shared" si="245"/>
        <v/>
      </c>
      <c r="E3144" t="str">
        <f t="shared" si="246"/>
        <v/>
      </c>
      <c r="F3144" t="str">
        <f t="shared" si="247"/>
        <v/>
      </c>
      <c r="G3144" t="str">
        <f t="shared" si="248"/>
        <v/>
      </c>
      <c r="H3144" t="str">
        <f t="shared" si="249"/>
        <v/>
      </c>
    </row>
    <row r="3145" spans="1:8">
      <c r="D3145" t="str">
        <f t="shared" si="245"/>
        <v/>
      </c>
      <c r="E3145" t="str">
        <f t="shared" si="246"/>
        <v/>
      </c>
      <c r="F3145" t="str">
        <f t="shared" si="247"/>
        <v/>
      </c>
      <c r="G3145" t="str">
        <f t="shared" si="248"/>
        <v/>
      </c>
      <c r="H3145" t="str">
        <f t="shared" si="249"/>
        <v/>
      </c>
    </row>
    <row r="3146" spans="1:8">
      <c r="D3146" t="str">
        <f t="shared" si="245"/>
        <v/>
      </c>
      <c r="E3146" t="str">
        <f t="shared" si="246"/>
        <v/>
      </c>
      <c r="F3146" t="str">
        <f t="shared" si="247"/>
        <v/>
      </c>
      <c r="G3146" t="str">
        <f t="shared" si="248"/>
        <v/>
      </c>
      <c r="H3146" t="str">
        <f t="shared" si="249"/>
        <v/>
      </c>
    </row>
    <row r="3147" spans="1:8">
      <c r="C3147" t="s">
        <v>86</v>
      </c>
      <c r="D3147" t="str">
        <f t="shared" si="245"/>
        <v/>
      </c>
      <c r="E3147" t="str">
        <f t="shared" si="246"/>
        <v/>
      </c>
      <c r="F3147" t="str">
        <f t="shared" si="247"/>
        <v/>
      </c>
      <c r="G3147" t="str">
        <f t="shared" si="248"/>
        <v/>
      </c>
      <c r="H3147" t="str">
        <f t="shared" si="249"/>
        <v/>
      </c>
    </row>
    <row r="3148" spans="1:8">
      <c r="A3148" t="s">
        <v>76</v>
      </c>
      <c r="B3148" t="s">
        <v>1283</v>
      </c>
      <c r="C3148" t="s">
        <v>784</v>
      </c>
      <c r="D3148" t="str">
        <f t="shared" si="245"/>
        <v>x</v>
      </c>
      <c r="E3148" t="str">
        <f t="shared" si="246"/>
        <v>New</v>
      </c>
      <c r="F3148" t="str">
        <f t="shared" si="247"/>
        <v>Sealed</v>
      </c>
      <c r="G3148" t="str">
        <f t="shared" si="248"/>
        <v>8280 Fire Engine</v>
      </c>
      <c r="H3148" t="str">
        <f t="shared" si="249"/>
        <v>(EUR 135.00)</v>
      </c>
    </row>
    <row r="3149" spans="1:8">
      <c r="A3149" t="s">
        <v>77</v>
      </c>
      <c r="B3149" t="s">
        <v>1400</v>
      </c>
      <c r="C3149" t="s">
        <v>1826</v>
      </c>
      <c r="D3149" t="str">
        <f t="shared" si="245"/>
        <v/>
      </c>
      <c r="E3149" t="str">
        <f t="shared" si="246"/>
        <v/>
      </c>
      <c r="F3149" t="str">
        <f t="shared" si="247"/>
        <v/>
      </c>
      <c r="G3149" t="str">
        <f t="shared" si="248"/>
        <v/>
      </c>
      <c r="H3149" t="str">
        <f t="shared" si="249"/>
        <v/>
      </c>
    </row>
    <row r="3150" spans="1:8">
      <c r="B3150" t="s">
        <v>1285</v>
      </c>
      <c r="C3150" t="s">
        <v>2092</v>
      </c>
      <c r="D3150" t="str">
        <f t="shared" si="245"/>
        <v/>
      </c>
      <c r="E3150" t="str">
        <f t="shared" si="246"/>
        <v/>
      </c>
      <c r="F3150" t="str">
        <f t="shared" si="247"/>
        <v/>
      </c>
      <c r="G3150" t="str">
        <f t="shared" si="248"/>
        <v/>
      </c>
      <c r="H3150" t="str">
        <f t="shared" si="249"/>
        <v/>
      </c>
    </row>
    <row r="3151" spans="1:8">
      <c r="B3151" t="s">
        <v>783</v>
      </c>
      <c r="C3151" t="s">
        <v>1402</v>
      </c>
      <c r="D3151" t="str">
        <f t="shared" si="245"/>
        <v/>
      </c>
      <c r="E3151" t="str">
        <f t="shared" si="246"/>
        <v/>
      </c>
      <c r="F3151" t="str">
        <f t="shared" si="247"/>
        <v/>
      </c>
      <c r="G3151" t="str">
        <f t="shared" si="248"/>
        <v/>
      </c>
      <c r="H3151" t="str">
        <f t="shared" si="249"/>
        <v/>
      </c>
    </row>
    <row r="3152" spans="1:8">
      <c r="C3152" t="s">
        <v>2093</v>
      </c>
      <c r="D3152" t="str">
        <f t="shared" si="245"/>
        <v/>
      </c>
      <c r="E3152" t="str">
        <f t="shared" si="246"/>
        <v/>
      </c>
      <c r="F3152" t="str">
        <f t="shared" si="247"/>
        <v/>
      </c>
      <c r="G3152" t="str">
        <f t="shared" si="248"/>
        <v/>
      </c>
      <c r="H3152" t="str">
        <f t="shared" si="249"/>
        <v/>
      </c>
    </row>
    <row r="3153" spans="1:8">
      <c r="D3153" t="str">
        <f t="shared" si="245"/>
        <v/>
      </c>
      <c r="E3153" t="str">
        <f t="shared" si="246"/>
        <v/>
      </c>
      <c r="F3153" t="str">
        <f t="shared" si="247"/>
        <v/>
      </c>
      <c r="G3153" t="str">
        <f t="shared" si="248"/>
        <v/>
      </c>
      <c r="H3153" t="str">
        <f t="shared" si="249"/>
        <v/>
      </c>
    </row>
    <row r="3154" spans="1:8">
      <c r="D3154" t="str">
        <f t="shared" si="245"/>
        <v/>
      </c>
      <c r="E3154" t="str">
        <f t="shared" si="246"/>
        <v/>
      </c>
      <c r="F3154" t="str">
        <f t="shared" si="247"/>
        <v/>
      </c>
      <c r="G3154" t="str">
        <f t="shared" si="248"/>
        <v/>
      </c>
      <c r="H3154" t="str">
        <f t="shared" si="249"/>
        <v/>
      </c>
    </row>
    <row r="3155" spans="1:8">
      <c r="D3155" t="str">
        <f t="shared" si="245"/>
        <v/>
      </c>
      <c r="E3155" t="str">
        <f t="shared" si="246"/>
        <v/>
      </c>
      <c r="F3155" t="str">
        <f t="shared" si="247"/>
        <v/>
      </c>
      <c r="G3155" t="str">
        <f t="shared" si="248"/>
        <v/>
      </c>
      <c r="H3155" t="str">
        <f t="shared" si="249"/>
        <v/>
      </c>
    </row>
    <row r="3156" spans="1:8">
      <c r="C3156" t="s">
        <v>86</v>
      </c>
      <c r="D3156" t="str">
        <f t="shared" si="245"/>
        <v/>
      </c>
      <c r="E3156" t="str">
        <f t="shared" si="246"/>
        <v/>
      </c>
      <c r="F3156" t="str">
        <f t="shared" si="247"/>
        <v/>
      </c>
      <c r="G3156" t="str">
        <f t="shared" si="248"/>
        <v/>
      </c>
      <c r="H3156" t="str">
        <f t="shared" si="249"/>
        <v/>
      </c>
    </row>
    <row r="3157" spans="1:8">
      <c r="A3157" t="s">
        <v>76</v>
      </c>
      <c r="B3157" t="s">
        <v>1283</v>
      </c>
      <c r="C3157" t="s">
        <v>1406</v>
      </c>
      <c r="D3157" t="str">
        <f t="shared" si="245"/>
        <v>x</v>
      </c>
      <c r="E3157" t="str">
        <f t="shared" si="246"/>
        <v>New</v>
      </c>
      <c r="F3157" t="str">
        <f t="shared" si="247"/>
        <v>Complete</v>
      </c>
      <c r="G3157" t="str">
        <f t="shared" si="248"/>
        <v>8280 Fire Engine</v>
      </c>
      <c r="H3157" t="str">
        <f t="shared" si="249"/>
        <v>(PLN 550.00)</v>
      </c>
    </row>
    <row r="3158" spans="1:8">
      <c r="A3158" t="s">
        <v>87</v>
      </c>
      <c r="B3158" t="s">
        <v>1404</v>
      </c>
      <c r="C3158" t="s">
        <v>1796</v>
      </c>
      <c r="D3158" t="str">
        <f t="shared" si="245"/>
        <v/>
      </c>
      <c r="E3158" t="str">
        <f t="shared" si="246"/>
        <v/>
      </c>
      <c r="F3158" t="str">
        <f t="shared" si="247"/>
        <v/>
      </c>
      <c r="G3158" t="str">
        <f t="shared" si="248"/>
        <v/>
      </c>
      <c r="H3158" t="str">
        <f t="shared" si="249"/>
        <v/>
      </c>
    </row>
    <row r="3159" spans="1:8">
      <c r="B3159" t="s">
        <v>1285</v>
      </c>
      <c r="C3159" t="s">
        <v>2094</v>
      </c>
      <c r="D3159" t="str">
        <f t="shared" si="245"/>
        <v/>
      </c>
      <c r="E3159" t="str">
        <f t="shared" si="246"/>
        <v/>
      </c>
      <c r="F3159" t="str">
        <f t="shared" si="247"/>
        <v/>
      </c>
      <c r="G3159" t="str">
        <f t="shared" si="248"/>
        <v/>
      </c>
      <c r="H3159" t="str">
        <f t="shared" si="249"/>
        <v/>
      </c>
    </row>
    <row r="3160" spans="1:8">
      <c r="B3160" t="s">
        <v>1405</v>
      </c>
      <c r="C3160" t="s">
        <v>1408</v>
      </c>
      <c r="D3160" t="str">
        <f t="shared" si="245"/>
        <v/>
      </c>
      <c r="E3160" t="str">
        <f t="shared" si="246"/>
        <v/>
      </c>
      <c r="F3160" t="str">
        <f t="shared" si="247"/>
        <v/>
      </c>
      <c r="G3160" t="str">
        <f t="shared" si="248"/>
        <v/>
      </c>
      <c r="H3160" t="str">
        <f t="shared" si="249"/>
        <v/>
      </c>
    </row>
    <row r="3161" spans="1:8">
      <c r="D3161" t="str">
        <f t="shared" si="245"/>
        <v/>
      </c>
      <c r="E3161" t="str">
        <f t="shared" si="246"/>
        <v/>
      </c>
      <c r="F3161" t="str">
        <f t="shared" si="247"/>
        <v/>
      </c>
      <c r="G3161" t="str">
        <f t="shared" si="248"/>
        <v/>
      </c>
      <c r="H3161" t="str">
        <f t="shared" si="249"/>
        <v/>
      </c>
    </row>
    <row r="3162" spans="1:8">
      <c r="D3162" t="str">
        <f t="shared" si="245"/>
        <v/>
      </c>
      <c r="E3162" t="str">
        <f t="shared" si="246"/>
        <v/>
      </c>
      <c r="F3162" t="str">
        <f t="shared" si="247"/>
        <v/>
      </c>
      <c r="G3162" t="str">
        <f t="shared" si="248"/>
        <v/>
      </c>
      <c r="H3162" t="str">
        <f t="shared" si="249"/>
        <v/>
      </c>
    </row>
    <row r="3163" spans="1:8">
      <c r="D3163" t="str">
        <f t="shared" si="245"/>
        <v/>
      </c>
      <c r="E3163" t="str">
        <f t="shared" si="246"/>
        <v/>
      </c>
      <c r="F3163" t="str">
        <f t="shared" si="247"/>
        <v/>
      </c>
      <c r="G3163" t="str">
        <f t="shared" si="248"/>
        <v/>
      </c>
      <c r="H3163" t="str">
        <f t="shared" si="249"/>
        <v/>
      </c>
    </row>
    <row r="3164" spans="1:8">
      <c r="C3164" t="s">
        <v>86</v>
      </c>
      <c r="D3164" t="str">
        <f t="shared" si="245"/>
        <v/>
      </c>
      <c r="E3164" t="str">
        <f t="shared" si="246"/>
        <v/>
      </c>
      <c r="F3164" t="str">
        <f t="shared" si="247"/>
        <v/>
      </c>
      <c r="G3164" t="str">
        <f t="shared" si="248"/>
        <v/>
      </c>
      <c r="H3164" t="str">
        <f t="shared" si="249"/>
        <v/>
      </c>
    </row>
    <row r="3165" spans="1:8">
      <c r="A3165" t="s">
        <v>117</v>
      </c>
      <c r="B3165" t="s">
        <v>1409</v>
      </c>
      <c r="C3165" t="s">
        <v>151</v>
      </c>
      <c r="D3165" t="str">
        <f t="shared" si="245"/>
        <v>x</v>
      </c>
      <c r="E3165" t="str">
        <f t="shared" si="246"/>
        <v>Used</v>
      </c>
      <c r="F3165" t="str">
        <f t="shared" si="247"/>
        <v>Complete</v>
      </c>
      <c r="G3165" t="str">
        <f t="shared" si="248"/>
        <v>7810 Push-Along Steam Engine (Locomotive without motor)</v>
      </c>
      <c r="H3165" t="str">
        <f t="shared" si="249"/>
        <v>(EUR 125.00)</v>
      </c>
    </row>
    <row r="3166" spans="1:8">
      <c r="A3166" t="s">
        <v>87</v>
      </c>
      <c r="B3166" t="s">
        <v>1410</v>
      </c>
      <c r="C3166" t="s">
        <v>1796</v>
      </c>
      <c r="D3166" t="str">
        <f t="shared" si="245"/>
        <v/>
      </c>
      <c r="E3166" t="str">
        <f t="shared" si="246"/>
        <v/>
      </c>
      <c r="F3166" t="str">
        <f t="shared" si="247"/>
        <v/>
      </c>
      <c r="G3166" t="str">
        <f t="shared" si="248"/>
        <v/>
      </c>
      <c r="H3166" t="str">
        <f t="shared" si="249"/>
        <v/>
      </c>
    </row>
    <row r="3167" spans="1:8">
      <c r="B3167" t="s">
        <v>1411</v>
      </c>
      <c r="C3167" t="s">
        <v>2095</v>
      </c>
      <c r="D3167" t="str">
        <f t="shared" si="245"/>
        <v/>
      </c>
      <c r="E3167" t="str">
        <f t="shared" si="246"/>
        <v/>
      </c>
      <c r="F3167" t="str">
        <f t="shared" si="247"/>
        <v/>
      </c>
      <c r="G3167" t="str">
        <f t="shared" si="248"/>
        <v/>
      </c>
      <c r="H3167" t="str">
        <f t="shared" si="249"/>
        <v/>
      </c>
    </row>
    <row r="3168" spans="1:8">
      <c r="B3168" t="s">
        <v>150</v>
      </c>
      <c r="C3168" t="s">
        <v>1413</v>
      </c>
      <c r="D3168" t="str">
        <f t="shared" si="245"/>
        <v/>
      </c>
      <c r="E3168" t="str">
        <f t="shared" si="246"/>
        <v/>
      </c>
      <c r="F3168" t="str">
        <f t="shared" si="247"/>
        <v/>
      </c>
      <c r="G3168" t="str">
        <f t="shared" si="248"/>
        <v/>
      </c>
      <c r="H3168" t="str">
        <f t="shared" si="249"/>
        <v/>
      </c>
    </row>
    <row r="3169" spans="1:8">
      <c r="D3169" t="str">
        <f t="shared" si="245"/>
        <v/>
      </c>
      <c r="E3169" t="str">
        <f t="shared" si="246"/>
        <v/>
      </c>
      <c r="F3169" t="str">
        <f t="shared" si="247"/>
        <v/>
      </c>
      <c r="G3169" t="str">
        <f t="shared" si="248"/>
        <v/>
      </c>
      <c r="H3169" t="str">
        <f t="shared" si="249"/>
        <v/>
      </c>
    </row>
    <row r="3170" spans="1:8">
      <c r="D3170" t="str">
        <f t="shared" si="245"/>
        <v/>
      </c>
      <c r="E3170" t="str">
        <f t="shared" si="246"/>
        <v/>
      </c>
      <c r="F3170" t="str">
        <f t="shared" si="247"/>
        <v/>
      </c>
      <c r="G3170" t="str">
        <f t="shared" si="248"/>
        <v/>
      </c>
      <c r="H3170" t="str">
        <f t="shared" si="249"/>
        <v/>
      </c>
    </row>
    <row r="3171" spans="1:8">
      <c r="D3171" t="str">
        <f t="shared" si="245"/>
        <v/>
      </c>
      <c r="E3171" t="str">
        <f t="shared" si="246"/>
        <v/>
      </c>
      <c r="F3171" t="str">
        <f t="shared" si="247"/>
        <v/>
      </c>
      <c r="G3171" t="str">
        <f t="shared" si="248"/>
        <v/>
      </c>
      <c r="H3171" t="str">
        <f t="shared" si="249"/>
        <v/>
      </c>
    </row>
    <row r="3172" spans="1:8">
      <c r="C3172" t="s">
        <v>86</v>
      </c>
      <c r="D3172" t="str">
        <f t="shared" si="245"/>
        <v/>
      </c>
      <c r="E3172" t="str">
        <f t="shared" si="246"/>
        <v/>
      </c>
      <c r="F3172" t="str">
        <f t="shared" si="247"/>
        <v/>
      </c>
      <c r="G3172" t="str">
        <f t="shared" si="248"/>
        <v/>
      </c>
      <c r="H3172" t="str">
        <f t="shared" si="249"/>
        <v/>
      </c>
    </row>
    <row r="3173" spans="1:8">
      <c r="A3173" t="s">
        <v>76</v>
      </c>
      <c r="B3173" t="s">
        <v>1311</v>
      </c>
      <c r="C3173" t="s">
        <v>1415</v>
      </c>
      <c r="D3173" t="str">
        <f t="shared" si="245"/>
        <v>x</v>
      </c>
      <c r="E3173" t="str">
        <f t="shared" si="246"/>
        <v>New</v>
      </c>
      <c r="F3173" t="str">
        <f t="shared" si="247"/>
        <v>Sealed</v>
      </c>
      <c r="G3173" t="str">
        <f t="shared" si="248"/>
        <v>693 Fire Engine with Firemen</v>
      </c>
      <c r="H3173" t="str">
        <f t="shared" si="249"/>
        <v>(EUR 125.00)</v>
      </c>
    </row>
    <row r="3174" spans="1:8">
      <c r="A3174" t="s">
        <v>77</v>
      </c>
      <c r="B3174" t="s">
        <v>1414</v>
      </c>
      <c r="C3174" t="s">
        <v>1796</v>
      </c>
      <c r="D3174" t="str">
        <f t="shared" si="245"/>
        <v/>
      </c>
      <c r="E3174" t="str">
        <f t="shared" si="246"/>
        <v/>
      </c>
      <c r="F3174" t="str">
        <f t="shared" si="247"/>
        <v/>
      </c>
      <c r="G3174" t="str">
        <f t="shared" si="248"/>
        <v/>
      </c>
      <c r="H3174" t="str">
        <f t="shared" si="249"/>
        <v/>
      </c>
    </row>
    <row r="3175" spans="1:8">
      <c r="B3175" t="s">
        <v>1313</v>
      </c>
      <c r="C3175" t="s">
        <v>2095</v>
      </c>
      <c r="D3175" t="str">
        <f t="shared" si="245"/>
        <v/>
      </c>
      <c r="E3175" t="str">
        <f t="shared" si="246"/>
        <v/>
      </c>
      <c r="F3175" t="str">
        <f t="shared" si="247"/>
        <v/>
      </c>
      <c r="G3175" t="str">
        <f t="shared" si="248"/>
        <v/>
      </c>
      <c r="H3175" t="str">
        <f t="shared" si="249"/>
        <v/>
      </c>
    </row>
    <row r="3176" spans="1:8">
      <c r="B3176" t="s">
        <v>91</v>
      </c>
      <c r="C3176" t="s">
        <v>1413</v>
      </c>
      <c r="D3176" t="str">
        <f t="shared" si="245"/>
        <v/>
      </c>
      <c r="E3176" t="str">
        <f t="shared" si="246"/>
        <v/>
      </c>
      <c r="F3176" t="str">
        <f t="shared" si="247"/>
        <v/>
      </c>
      <c r="G3176" t="str">
        <f t="shared" si="248"/>
        <v/>
      </c>
      <c r="H3176" t="str">
        <f t="shared" si="249"/>
        <v/>
      </c>
    </row>
    <row r="3177" spans="1:8">
      <c r="D3177" t="str">
        <f t="shared" si="245"/>
        <v/>
      </c>
      <c r="E3177" t="str">
        <f t="shared" si="246"/>
        <v/>
      </c>
      <c r="F3177" t="str">
        <f t="shared" si="247"/>
        <v/>
      </c>
      <c r="G3177" t="str">
        <f t="shared" si="248"/>
        <v/>
      </c>
      <c r="H3177" t="str">
        <f t="shared" si="249"/>
        <v/>
      </c>
    </row>
    <row r="3178" spans="1:8">
      <c r="D3178" t="str">
        <f t="shared" si="245"/>
        <v/>
      </c>
      <c r="E3178" t="str">
        <f t="shared" si="246"/>
        <v/>
      </c>
      <c r="F3178" t="str">
        <f t="shared" si="247"/>
        <v/>
      </c>
      <c r="G3178" t="str">
        <f t="shared" si="248"/>
        <v/>
      </c>
      <c r="H3178" t="str">
        <f t="shared" si="249"/>
        <v/>
      </c>
    </row>
    <row r="3179" spans="1:8">
      <c r="D3179" t="str">
        <f t="shared" si="245"/>
        <v/>
      </c>
      <c r="E3179" t="str">
        <f t="shared" si="246"/>
        <v/>
      </c>
      <c r="F3179" t="str">
        <f t="shared" si="247"/>
        <v/>
      </c>
      <c r="G3179" t="str">
        <f t="shared" si="248"/>
        <v/>
      </c>
      <c r="H3179" t="str">
        <f t="shared" si="249"/>
        <v/>
      </c>
    </row>
    <row r="3180" spans="1:8">
      <c r="C3180" t="s">
        <v>86</v>
      </c>
      <c r="D3180" t="str">
        <f t="shared" si="245"/>
        <v/>
      </c>
      <c r="E3180" t="str">
        <f t="shared" si="246"/>
        <v/>
      </c>
      <c r="F3180" t="str">
        <f t="shared" si="247"/>
        <v/>
      </c>
      <c r="G3180" t="str">
        <f t="shared" si="248"/>
        <v/>
      </c>
      <c r="H3180" t="str">
        <f t="shared" si="249"/>
        <v/>
      </c>
    </row>
    <row r="3181" spans="1:8">
      <c r="A3181" t="s">
        <v>117</v>
      </c>
      <c r="B3181" t="s">
        <v>1416</v>
      </c>
      <c r="C3181" t="s">
        <v>511</v>
      </c>
      <c r="D3181" t="str">
        <f t="shared" si="245"/>
        <v>x</v>
      </c>
      <c r="E3181" t="str">
        <f t="shared" si="246"/>
        <v>Used</v>
      </c>
      <c r="F3181" t="str">
        <f t="shared" si="247"/>
        <v>Complete</v>
      </c>
      <c r="G3181" t="str">
        <f t="shared" si="248"/>
        <v>60112 Fire Engine</v>
      </c>
      <c r="H3181" t="str">
        <f t="shared" si="249"/>
        <v>(EUR 125.00)</v>
      </c>
    </row>
    <row r="3182" spans="1:8">
      <c r="A3182" t="s">
        <v>87</v>
      </c>
      <c r="B3182" t="s">
        <v>1417</v>
      </c>
      <c r="C3182" t="s">
        <v>1796</v>
      </c>
      <c r="D3182" t="str">
        <f t="shared" si="245"/>
        <v/>
      </c>
      <c r="E3182" t="str">
        <f t="shared" si="246"/>
        <v/>
      </c>
      <c r="F3182" t="str">
        <f t="shared" si="247"/>
        <v/>
      </c>
      <c r="G3182" t="str">
        <f t="shared" si="248"/>
        <v/>
      </c>
      <c r="H3182" t="str">
        <f t="shared" si="249"/>
        <v/>
      </c>
    </row>
    <row r="3183" spans="1:8">
      <c r="B3183" t="s">
        <v>1418</v>
      </c>
      <c r="C3183" t="s">
        <v>2095</v>
      </c>
      <c r="D3183" t="str">
        <f t="shared" si="245"/>
        <v/>
      </c>
      <c r="E3183" t="str">
        <f t="shared" si="246"/>
        <v/>
      </c>
      <c r="F3183" t="str">
        <f t="shared" si="247"/>
        <v/>
      </c>
      <c r="G3183" t="str">
        <f t="shared" si="248"/>
        <v/>
      </c>
      <c r="H3183" t="str">
        <f t="shared" si="249"/>
        <v/>
      </c>
    </row>
    <row r="3184" spans="1:8">
      <c r="B3184" t="s">
        <v>510</v>
      </c>
      <c r="C3184" t="s">
        <v>1413</v>
      </c>
      <c r="D3184" t="str">
        <f t="shared" si="245"/>
        <v/>
      </c>
      <c r="E3184" t="str">
        <f t="shared" si="246"/>
        <v/>
      </c>
      <c r="F3184" t="str">
        <f t="shared" si="247"/>
        <v/>
      </c>
      <c r="G3184" t="str">
        <f t="shared" si="248"/>
        <v/>
      </c>
      <c r="H3184" t="str">
        <f t="shared" si="249"/>
        <v/>
      </c>
    </row>
    <row r="3185" spans="1:8">
      <c r="D3185" t="str">
        <f t="shared" si="245"/>
        <v/>
      </c>
      <c r="E3185" t="str">
        <f t="shared" si="246"/>
        <v/>
      </c>
      <c r="F3185" t="str">
        <f t="shared" si="247"/>
        <v/>
      </c>
      <c r="G3185" t="str">
        <f t="shared" si="248"/>
        <v/>
      </c>
      <c r="H3185" t="str">
        <f t="shared" si="249"/>
        <v/>
      </c>
    </row>
    <row r="3186" spans="1:8">
      <c r="D3186" t="str">
        <f t="shared" si="245"/>
        <v/>
      </c>
      <c r="E3186" t="str">
        <f t="shared" si="246"/>
        <v/>
      </c>
      <c r="F3186" t="str">
        <f t="shared" si="247"/>
        <v/>
      </c>
      <c r="G3186" t="str">
        <f t="shared" si="248"/>
        <v/>
      </c>
      <c r="H3186" t="str">
        <f t="shared" si="249"/>
        <v/>
      </c>
    </row>
    <row r="3187" spans="1:8">
      <c r="D3187" t="str">
        <f t="shared" si="245"/>
        <v/>
      </c>
      <c r="E3187" t="str">
        <f t="shared" si="246"/>
        <v/>
      </c>
      <c r="F3187" t="str">
        <f t="shared" si="247"/>
        <v/>
      </c>
      <c r="G3187" t="str">
        <f t="shared" si="248"/>
        <v/>
      </c>
      <c r="H3187" t="str">
        <f t="shared" si="249"/>
        <v/>
      </c>
    </row>
    <row r="3188" spans="1:8">
      <c r="C3188" t="s">
        <v>86</v>
      </c>
      <c r="D3188" t="str">
        <f t="shared" si="245"/>
        <v/>
      </c>
      <c r="E3188" t="str">
        <f t="shared" si="246"/>
        <v/>
      </c>
      <c r="F3188" t="str">
        <f t="shared" si="247"/>
        <v/>
      </c>
      <c r="G3188" t="str">
        <f t="shared" si="248"/>
        <v/>
      </c>
      <c r="H3188" t="str">
        <f t="shared" si="249"/>
        <v/>
      </c>
    </row>
    <row r="3189" spans="1:8">
      <c r="A3189" t="s">
        <v>76</v>
      </c>
      <c r="B3189" t="s">
        <v>1416</v>
      </c>
      <c r="C3189" t="s">
        <v>1419</v>
      </c>
      <c r="D3189" t="str">
        <f t="shared" si="245"/>
        <v>x</v>
      </c>
      <c r="E3189" t="str">
        <f t="shared" si="246"/>
        <v>New</v>
      </c>
      <c r="F3189" t="str">
        <f t="shared" si="247"/>
        <v>Sealed</v>
      </c>
      <c r="G3189" t="str">
        <f t="shared" si="248"/>
        <v>60112 Fire Engine</v>
      </c>
      <c r="H3189" t="str">
        <f t="shared" si="249"/>
        <v>(EUR 125.00)</v>
      </c>
    </row>
    <row r="3190" spans="1:8">
      <c r="A3190" t="s">
        <v>77</v>
      </c>
      <c r="B3190" t="s">
        <v>1418</v>
      </c>
      <c r="C3190" t="s">
        <v>1796</v>
      </c>
      <c r="D3190" t="str">
        <f t="shared" si="245"/>
        <v/>
      </c>
      <c r="E3190" t="str">
        <f t="shared" si="246"/>
        <v/>
      </c>
      <c r="F3190" t="str">
        <f t="shared" si="247"/>
        <v/>
      </c>
      <c r="G3190" t="str">
        <f t="shared" si="248"/>
        <v/>
      </c>
      <c r="H3190" t="str">
        <f t="shared" si="249"/>
        <v/>
      </c>
    </row>
    <row r="3191" spans="1:8">
      <c r="B3191" t="s">
        <v>513</v>
      </c>
      <c r="C3191" t="s">
        <v>2095</v>
      </c>
      <c r="D3191" t="str">
        <f t="shared" si="245"/>
        <v/>
      </c>
      <c r="E3191" t="str">
        <f t="shared" si="246"/>
        <v/>
      </c>
      <c r="F3191" t="str">
        <f t="shared" si="247"/>
        <v/>
      </c>
      <c r="G3191" t="str">
        <f t="shared" si="248"/>
        <v/>
      </c>
      <c r="H3191" t="str">
        <f t="shared" si="249"/>
        <v/>
      </c>
    </row>
    <row r="3192" spans="1:8">
      <c r="C3192" t="s">
        <v>1413</v>
      </c>
      <c r="D3192" t="str">
        <f t="shared" si="245"/>
        <v/>
      </c>
      <c r="E3192" t="str">
        <f t="shared" si="246"/>
        <v/>
      </c>
      <c r="F3192" t="str">
        <f t="shared" si="247"/>
        <v/>
      </c>
      <c r="G3192" t="str">
        <f t="shared" si="248"/>
        <v/>
      </c>
      <c r="H3192" t="str">
        <f t="shared" si="249"/>
        <v/>
      </c>
    </row>
    <row r="3193" spans="1:8">
      <c r="D3193" t="str">
        <f t="shared" si="245"/>
        <v/>
      </c>
      <c r="E3193" t="str">
        <f t="shared" si="246"/>
        <v/>
      </c>
      <c r="F3193" t="str">
        <f t="shared" si="247"/>
        <v/>
      </c>
      <c r="G3193" t="str">
        <f t="shared" si="248"/>
        <v/>
      </c>
      <c r="H3193" t="str">
        <f t="shared" si="249"/>
        <v/>
      </c>
    </row>
    <row r="3194" spans="1:8">
      <c r="D3194" t="str">
        <f t="shared" si="245"/>
        <v/>
      </c>
      <c r="E3194" t="str">
        <f t="shared" si="246"/>
        <v/>
      </c>
      <c r="F3194" t="str">
        <f t="shared" si="247"/>
        <v/>
      </c>
      <c r="G3194" t="str">
        <f t="shared" si="248"/>
        <v/>
      </c>
      <c r="H3194" t="str">
        <f t="shared" si="249"/>
        <v/>
      </c>
    </row>
    <row r="3195" spans="1:8">
      <c r="D3195" t="str">
        <f t="shared" si="245"/>
        <v/>
      </c>
      <c r="E3195" t="str">
        <f t="shared" si="246"/>
        <v/>
      </c>
      <c r="F3195" t="str">
        <f t="shared" si="247"/>
        <v/>
      </c>
      <c r="G3195" t="str">
        <f t="shared" si="248"/>
        <v/>
      </c>
      <c r="H3195" t="str">
        <f t="shared" si="249"/>
        <v/>
      </c>
    </row>
    <row r="3196" spans="1:8">
      <c r="C3196" t="s">
        <v>86</v>
      </c>
      <c r="D3196" t="str">
        <f t="shared" si="245"/>
        <v/>
      </c>
      <c r="E3196" t="str">
        <f t="shared" si="246"/>
        <v/>
      </c>
      <c r="F3196" t="str">
        <f t="shared" si="247"/>
        <v/>
      </c>
      <c r="G3196" t="str">
        <f t="shared" si="248"/>
        <v/>
      </c>
      <c r="H3196" t="str">
        <f t="shared" si="249"/>
        <v/>
      </c>
    </row>
    <row r="3197" spans="1:8">
      <c r="A3197" t="s">
        <v>76</v>
      </c>
      <c r="B3197" t="s">
        <v>1311</v>
      </c>
      <c r="C3197" t="s">
        <v>1422</v>
      </c>
      <c r="D3197" t="str">
        <f t="shared" si="245"/>
        <v>x</v>
      </c>
      <c r="E3197" t="str">
        <f t="shared" si="246"/>
        <v>New</v>
      </c>
      <c r="F3197" t="str">
        <f t="shared" si="247"/>
        <v>Sealed</v>
      </c>
      <c r="G3197" t="str">
        <f t="shared" si="248"/>
        <v>693 Fire Engine with Firemen</v>
      </c>
      <c r="H3197" t="str">
        <f t="shared" si="249"/>
        <v>(NZ $245.00)</v>
      </c>
    </row>
    <row r="3198" spans="1:8">
      <c r="A3198" t="s">
        <v>77</v>
      </c>
      <c r="B3198" t="s">
        <v>1420</v>
      </c>
      <c r="C3198" t="s">
        <v>1796</v>
      </c>
      <c r="D3198" t="str">
        <f t="shared" si="245"/>
        <v/>
      </c>
      <c r="E3198" t="str">
        <f t="shared" si="246"/>
        <v/>
      </c>
      <c r="F3198" t="str">
        <f t="shared" si="247"/>
        <v/>
      </c>
      <c r="G3198" t="str">
        <f t="shared" si="248"/>
        <v/>
      </c>
      <c r="H3198" t="str">
        <f t="shared" si="249"/>
        <v/>
      </c>
    </row>
    <row r="3199" spans="1:8">
      <c r="B3199" t="s">
        <v>1313</v>
      </c>
      <c r="C3199" t="s">
        <v>2096</v>
      </c>
      <c r="D3199" t="str">
        <f t="shared" si="245"/>
        <v/>
      </c>
      <c r="E3199" t="str">
        <f t="shared" si="246"/>
        <v/>
      </c>
      <c r="F3199" t="str">
        <f t="shared" si="247"/>
        <v/>
      </c>
      <c r="G3199" t="str">
        <f t="shared" si="248"/>
        <v/>
      </c>
      <c r="H3199" t="str">
        <f t="shared" si="249"/>
        <v/>
      </c>
    </row>
    <row r="3200" spans="1:8">
      <c r="B3200" t="s">
        <v>1421</v>
      </c>
      <c r="C3200" t="s">
        <v>1424</v>
      </c>
      <c r="D3200" t="str">
        <f t="shared" si="245"/>
        <v/>
      </c>
      <c r="E3200" t="str">
        <f t="shared" si="246"/>
        <v/>
      </c>
      <c r="F3200" t="str">
        <f t="shared" si="247"/>
        <v/>
      </c>
      <c r="G3200" t="str">
        <f t="shared" si="248"/>
        <v/>
      </c>
      <c r="H3200" t="str">
        <f t="shared" si="249"/>
        <v/>
      </c>
    </row>
    <row r="3201" spans="1:8">
      <c r="D3201" t="str">
        <f t="shared" si="245"/>
        <v/>
      </c>
      <c r="E3201" t="str">
        <f t="shared" si="246"/>
        <v/>
      </c>
      <c r="F3201" t="str">
        <f t="shared" si="247"/>
        <v/>
      </c>
      <c r="G3201" t="str">
        <f t="shared" si="248"/>
        <v/>
      </c>
      <c r="H3201" t="str">
        <f t="shared" si="249"/>
        <v/>
      </c>
    </row>
    <row r="3202" spans="1:8">
      <c r="D3202" t="str">
        <f t="shared" si="245"/>
        <v/>
      </c>
      <c r="E3202" t="str">
        <f t="shared" si="246"/>
        <v/>
      </c>
      <c r="F3202" t="str">
        <f t="shared" si="247"/>
        <v/>
      </c>
      <c r="G3202" t="str">
        <f t="shared" si="248"/>
        <v/>
      </c>
      <c r="H3202" t="str">
        <f t="shared" si="249"/>
        <v/>
      </c>
    </row>
    <row r="3203" spans="1:8">
      <c r="D3203" t="str">
        <f t="shared" ref="D3203:D3266" si="250">IF(AND(A3203&lt;&gt;"",A3204&lt;&gt;"",A3205=""),"x","")</f>
        <v/>
      </c>
      <c r="E3203" t="str">
        <f t="shared" ref="E3203:E3266" si="251">IF($D3203="x",A3203,"")</f>
        <v/>
      </c>
      <c r="F3203" t="str">
        <f t="shared" ref="F3203:F3266" si="252">IF($D3203="x",A3204,"")</f>
        <v/>
      </c>
      <c r="G3203" t="str">
        <f t="shared" ref="G3203:G3266" si="253">IF($D3203="x",B3203,"")</f>
        <v/>
      </c>
      <c r="H3203" t="str">
        <f t="shared" ref="H3203:H3266" si="254">IF($D3203="x",C3206,"")</f>
        <v/>
      </c>
    </row>
    <row r="3204" spans="1:8">
      <c r="C3204" t="s">
        <v>86</v>
      </c>
      <c r="D3204" t="str">
        <f t="shared" si="250"/>
        <v/>
      </c>
      <c r="E3204" t="str">
        <f t="shared" si="251"/>
        <v/>
      </c>
      <c r="F3204" t="str">
        <f t="shared" si="252"/>
        <v/>
      </c>
      <c r="G3204" t="str">
        <f t="shared" si="253"/>
        <v/>
      </c>
      <c r="H3204" t="str">
        <f t="shared" si="254"/>
        <v/>
      </c>
    </row>
    <row r="3205" spans="1:8">
      <c r="A3205" t="s">
        <v>76</v>
      </c>
      <c r="B3205" t="s">
        <v>1425</v>
      </c>
      <c r="C3205" t="s">
        <v>160</v>
      </c>
      <c r="D3205" t="str">
        <f t="shared" si="250"/>
        <v>x</v>
      </c>
      <c r="E3205" t="str">
        <f t="shared" si="251"/>
        <v>New</v>
      </c>
      <c r="F3205" t="str">
        <f t="shared" si="252"/>
        <v>Sealed</v>
      </c>
      <c r="G3205" t="str">
        <f t="shared" si="253"/>
        <v>KT306 Small Train Engine Brown</v>
      </c>
      <c r="H3205" t="str">
        <f t="shared" si="254"/>
        <v>(EUR 122.00)</v>
      </c>
    </row>
    <row r="3206" spans="1:8">
      <c r="A3206" t="s">
        <v>77</v>
      </c>
      <c r="B3206" t="s">
        <v>1426</v>
      </c>
      <c r="C3206" t="s">
        <v>1796</v>
      </c>
      <c r="D3206" t="str">
        <f t="shared" si="250"/>
        <v/>
      </c>
      <c r="E3206" t="str">
        <f t="shared" si="251"/>
        <v/>
      </c>
      <c r="F3206" t="str">
        <f t="shared" si="252"/>
        <v/>
      </c>
      <c r="G3206" t="str">
        <f t="shared" si="253"/>
        <v/>
      </c>
      <c r="H3206" t="str">
        <f t="shared" si="254"/>
        <v/>
      </c>
    </row>
    <row r="3207" spans="1:8">
      <c r="B3207" t="s">
        <v>1427</v>
      </c>
      <c r="C3207" t="s">
        <v>2097</v>
      </c>
      <c r="D3207" t="str">
        <f t="shared" si="250"/>
        <v/>
      </c>
      <c r="E3207" t="str">
        <f t="shared" si="251"/>
        <v/>
      </c>
      <c r="F3207" t="str">
        <f t="shared" si="252"/>
        <v/>
      </c>
      <c r="G3207" t="str">
        <f t="shared" si="253"/>
        <v/>
      </c>
      <c r="H3207" t="str">
        <f t="shared" si="254"/>
        <v/>
      </c>
    </row>
    <row r="3208" spans="1:8">
      <c r="B3208" t="s">
        <v>91</v>
      </c>
      <c r="C3208" t="s">
        <v>1429</v>
      </c>
      <c r="D3208" t="str">
        <f t="shared" si="250"/>
        <v/>
      </c>
      <c r="E3208" t="str">
        <f t="shared" si="251"/>
        <v/>
      </c>
      <c r="F3208" t="str">
        <f t="shared" si="252"/>
        <v/>
      </c>
      <c r="G3208" t="str">
        <f t="shared" si="253"/>
        <v/>
      </c>
      <c r="H3208" t="str">
        <f t="shared" si="254"/>
        <v/>
      </c>
    </row>
    <row r="3209" spans="1:8">
      <c r="D3209" t="str">
        <f t="shared" si="250"/>
        <v/>
      </c>
      <c r="E3209" t="str">
        <f t="shared" si="251"/>
        <v/>
      </c>
      <c r="F3209" t="str">
        <f t="shared" si="252"/>
        <v/>
      </c>
      <c r="G3209" t="str">
        <f t="shared" si="253"/>
        <v/>
      </c>
      <c r="H3209" t="str">
        <f t="shared" si="254"/>
        <v/>
      </c>
    </row>
    <row r="3210" spans="1:8">
      <c r="D3210" t="str">
        <f t="shared" si="250"/>
        <v/>
      </c>
      <c r="E3210" t="str">
        <f t="shared" si="251"/>
        <v/>
      </c>
      <c r="F3210" t="str">
        <f t="shared" si="252"/>
        <v/>
      </c>
      <c r="G3210" t="str">
        <f t="shared" si="253"/>
        <v/>
      </c>
      <c r="H3210" t="str">
        <f t="shared" si="254"/>
        <v/>
      </c>
    </row>
    <row r="3211" spans="1:8">
      <c r="D3211" t="str">
        <f t="shared" si="250"/>
        <v/>
      </c>
      <c r="E3211" t="str">
        <f t="shared" si="251"/>
        <v/>
      </c>
      <c r="F3211" t="str">
        <f t="shared" si="252"/>
        <v/>
      </c>
      <c r="G3211" t="str">
        <f t="shared" si="253"/>
        <v/>
      </c>
      <c r="H3211" t="str">
        <f t="shared" si="254"/>
        <v/>
      </c>
    </row>
    <row r="3212" spans="1:8">
      <c r="C3212" t="s">
        <v>86</v>
      </c>
      <c r="D3212" t="str">
        <f t="shared" si="250"/>
        <v/>
      </c>
      <c r="E3212" t="str">
        <f t="shared" si="251"/>
        <v/>
      </c>
      <c r="F3212" t="str">
        <f t="shared" si="252"/>
        <v/>
      </c>
      <c r="G3212" t="str">
        <f t="shared" si="253"/>
        <v/>
      </c>
      <c r="H3212" t="str">
        <f t="shared" si="254"/>
        <v/>
      </c>
    </row>
    <row r="3213" spans="1:8">
      <c r="A3213" t="s">
        <v>117</v>
      </c>
      <c r="B3213" t="s">
        <v>1135</v>
      </c>
      <c r="C3213" t="s">
        <v>186</v>
      </c>
      <c r="D3213" t="str">
        <f t="shared" si="250"/>
        <v>x</v>
      </c>
      <c r="E3213" t="str">
        <f t="shared" si="251"/>
        <v>Used</v>
      </c>
      <c r="F3213" t="str">
        <f t="shared" si="252"/>
        <v>Complete</v>
      </c>
      <c r="G3213" t="str">
        <f t="shared" si="253"/>
        <v>KT406 Small Train Engine with Tender Brown</v>
      </c>
      <c r="H3213" t="str">
        <f t="shared" si="254"/>
        <v>(US $140.00)</v>
      </c>
    </row>
    <row r="3214" spans="1:8">
      <c r="A3214" t="s">
        <v>87</v>
      </c>
      <c r="B3214" t="s">
        <v>1430</v>
      </c>
      <c r="C3214" t="s">
        <v>1796</v>
      </c>
      <c r="D3214" t="str">
        <f t="shared" si="250"/>
        <v/>
      </c>
      <c r="E3214" t="str">
        <f t="shared" si="251"/>
        <v/>
      </c>
      <c r="F3214" t="str">
        <f t="shared" si="252"/>
        <v/>
      </c>
      <c r="G3214" t="str">
        <f t="shared" si="253"/>
        <v/>
      </c>
      <c r="H3214" t="str">
        <f t="shared" si="254"/>
        <v/>
      </c>
    </row>
    <row r="3215" spans="1:8">
      <c r="B3215" t="s">
        <v>1137</v>
      </c>
      <c r="C3215" t="s">
        <v>2098</v>
      </c>
      <c r="D3215" t="str">
        <f t="shared" si="250"/>
        <v/>
      </c>
      <c r="E3215" t="str">
        <f t="shared" si="251"/>
        <v/>
      </c>
      <c r="F3215" t="str">
        <f t="shared" si="252"/>
        <v/>
      </c>
      <c r="G3215" t="str">
        <f t="shared" si="253"/>
        <v/>
      </c>
      <c r="H3215" t="str">
        <f t="shared" si="254"/>
        <v/>
      </c>
    </row>
    <row r="3216" spans="1:8">
      <c r="B3216" t="s">
        <v>185</v>
      </c>
      <c r="C3216" t="s">
        <v>1432</v>
      </c>
      <c r="D3216" t="str">
        <f t="shared" si="250"/>
        <v/>
      </c>
      <c r="E3216" t="str">
        <f t="shared" si="251"/>
        <v/>
      </c>
      <c r="F3216" t="str">
        <f t="shared" si="252"/>
        <v/>
      </c>
      <c r="G3216" t="str">
        <f t="shared" si="253"/>
        <v/>
      </c>
      <c r="H3216" t="str">
        <f t="shared" si="254"/>
        <v/>
      </c>
    </row>
    <row r="3217" spans="1:8">
      <c r="C3217" t="s">
        <v>2099</v>
      </c>
      <c r="D3217" t="str">
        <f t="shared" si="250"/>
        <v/>
      </c>
      <c r="E3217" t="str">
        <f t="shared" si="251"/>
        <v/>
      </c>
      <c r="F3217" t="str">
        <f t="shared" si="252"/>
        <v/>
      </c>
      <c r="G3217" t="str">
        <f t="shared" si="253"/>
        <v/>
      </c>
      <c r="H3217" t="str">
        <f t="shared" si="254"/>
        <v/>
      </c>
    </row>
    <row r="3218" spans="1:8">
      <c r="D3218" t="str">
        <f t="shared" si="250"/>
        <v/>
      </c>
      <c r="E3218" t="str">
        <f t="shared" si="251"/>
        <v/>
      </c>
      <c r="F3218" t="str">
        <f t="shared" si="252"/>
        <v/>
      </c>
      <c r="G3218" t="str">
        <f t="shared" si="253"/>
        <v/>
      </c>
      <c r="H3218" t="str">
        <f t="shared" si="254"/>
        <v/>
      </c>
    </row>
    <row r="3219" spans="1:8">
      <c r="D3219" t="str">
        <f t="shared" si="250"/>
        <v/>
      </c>
      <c r="E3219" t="str">
        <f t="shared" si="251"/>
        <v/>
      </c>
      <c r="F3219" t="str">
        <f t="shared" si="252"/>
        <v/>
      </c>
      <c r="G3219" t="str">
        <f t="shared" si="253"/>
        <v/>
      </c>
      <c r="H3219" t="str">
        <f t="shared" si="254"/>
        <v/>
      </c>
    </row>
    <row r="3220" spans="1:8">
      <c r="D3220" t="str">
        <f t="shared" si="250"/>
        <v/>
      </c>
      <c r="E3220" t="str">
        <f t="shared" si="251"/>
        <v/>
      </c>
      <c r="F3220" t="str">
        <f t="shared" si="252"/>
        <v/>
      </c>
      <c r="G3220" t="str">
        <f t="shared" si="253"/>
        <v/>
      </c>
      <c r="H3220" t="str">
        <f t="shared" si="254"/>
        <v/>
      </c>
    </row>
    <row r="3221" spans="1:8">
      <c r="C3221" t="s">
        <v>86</v>
      </c>
      <c r="D3221" t="str">
        <f t="shared" si="250"/>
        <v/>
      </c>
      <c r="E3221" t="str">
        <f t="shared" si="251"/>
        <v/>
      </c>
      <c r="F3221" t="str">
        <f t="shared" si="252"/>
        <v/>
      </c>
      <c r="G3221" t="str">
        <f t="shared" si="253"/>
        <v/>
      </c>
      <c r="H3221" t="str">
        <f t="shared" si="254"/>
        <v/>
      </c>
    </row>
    <row r="3222" spans="1:8">
      <c r="A3222" t="s">
        <v>76</v>
      </c>
      <c r="B3222" t="s">
        <v>1434</v>
      </c>
      <c r="C3222" t="s">
        <v>1437</v>
      </c>
      <c r="D3222" t="str">
        <f t="shared" si="250"/>
        <v>x</v>
      </c>
      <c r="E3222" t="str">
        <f t="shared" si="251"/>
        <v>New</v>
      </c>
      <c r="F3222" t="str">
        <f t="shared" si="252"/>
        <v>Sealed</v>
      </c>
      <c r="G3222" t="str">
        <f t="shared" si="253"/>
        <v>8800 Vladek's Siege Engine</v>
      </c>
      <c r="H3222" t="str">
        <f t="shared" si="254"/>
        <v>(EUR 120.00)</v>
      </c>
    </row>
    <row r="3223" spans="1:8">
      <c r="A3223" t="s">
        <v>77</v>
      </c>
      <c r="B3223" t="s">
        <v>1435</v>
      </c>
      <c r="C3223" t="s">
        <v>2100</v>
      </c>
      <c r="D3223" t="str">
        <f t="shared" si="250"/>
        <v/>
      </c>
      <c r="E3223" t="str">
        <f t="shared" si="251"/>
        <v/>
      </c>
      <c r="F3223" t="str">
        <f t="shared" si="252"/>
        <v/>
      </c>
      <c r="G3223" t="str">
        <f t="shared" si="253"/>
        <v/>
      </c>
      <c r="H3223" t="str">
        <f t="shared" si="254"/>
        <v/>
      </c>
    </row>
    <row r="3224" spans="1:8">
      <c r="B3224" t="s">
        <v>1436</v>
      </c>
      <c r="C3224" t="s">
        <v>2101</v>
      </c>
      <c r="D3224" t="str">
        <f t="shared" si="250"/>
        <v/>
      </c>
      <c r="E3224" t="str">
        <f t="shared" si="251"/>
        <v/>
      </c>
      <c r="F3224" t="str">
        <f t="shared" si="252"/>
        <v/>
      </c>
      <c r="G3224" t="str">
        <f t="shared" si="253"/>
        <v/>
      </c>
      <c r="H3224" t="str">
        <f t="shared" si="254"/>
        <v/>
      </c>
    </row>
    <row r="3225" spans="1:8">
      <c r="C3225" t="s">
        <v>1440</v>
      </c>
      <c r="D3225" t="str">
        <f t="shared" si="250"/>
        <v/>
      </c>
      <c r="E3225" t="str">
        <f t="shared" si="251"/>
        <v/>
      </c>
      <c r="F3225" t="str">
        <f t="shared" si="252"/>
        <v/>
      </c>
      <c r="G3225" t="str">
        <f t="shared" si="253"/>
        <v/>
      </c>
      <c r="H3225" t="str">
        <f t="shared" si="254"/>
        <v/>
      </c>
    </row>
    <row r="3226" spans="1:8">
      <c r="D3226" t="str">
        <f t="shared" si="250"/>
        <v/>
      </c>
      <c r="E3226" t="str">
        <f t="shared" si="251"/>
        <v/>
      </c>
      <c r="F3226" t="str">
        <f t="shared" si="252"/>
        <v/>
      </c>
      <c r="G3226" t="str">
        <f t="shared" si="253"/>
        <v/>
      </c>
      <c r="H3226" t="str">
        <f t="shared" si="254"/>
        <v/>
      </c>
    </row>
    <row r="3227" spans="1:8">
      <c r="D3227" t="str">
        <f t="shared" si="250"/>
        <v/>
      </c>
      <c r="E3227" t="str">
        <f t="shared" si="251"/>
        <v/>
      </c>
      <c r="F3227" t="str">
        <f t="shared" si="252"/>
        <v/>
      </c>
      <c r="G3227" t="str">
        <f t="shared" si="253"/>
        <v/>
      </c>
      <c r="H3227" t="str">
        <f t="shared" si="254"/>
        <v/>
      </c>
    </row>
    <row r="3228" spans="1:8">
      <c r="D3228" t="str">
        <f t="shared" si="250"/>
        <v/>
      </c>
      <c r="E3228" t="str">
        <f t="shared" si="251"/>
        <v/>
      </c>
      <c r="F3228" t="str">
        <f t="shared" si="252"/>
        <v/>
      </c>
      <c r="G3228" t="str">
        <f t="shared" si="253"/>
        <v/>
      </c>
      <c r="H3228" t="str">
        <f t="shared" si="254"/>
        <v/>
      </c>
    </row>
    <row r="3229" spans="1:8">
      <c r="C3229" t="s">
        <v>86</v>
      </c>
      <c r="D3229" t="str">
        <f t="shared" si="250"/>
        <v/>
      </c>
      <c r="E3229" t="str">
        <f t="shared" si="251"/>
        <v/>
      </c>
      <c r="F3229" t="str">
        <f t="shared" si="252"/>
        <v/>
      </c>
      <c r="G3229" t="str">
        <f t="shared" si="253"/>
        <v/>
      </c>
      <c r="H3229" t="str">
        <f t="shared" si="254"/>
        <v/>
      </c>
    </row>
    <row r="3230" spans="1:8">
      <c r="A3230" t="s">
        <v>76</v>
      </c>
      <c r="B3230" t="s">
        <v>1434</v>
      </c>
      <c r="C3230" t="s">
        <v>1441</v>
      </c>
      <c r="D3230" t="str">
        <f t="shared" si="250"/>
        <v>x</v>
      </c>
      <c r="E3230" t="str">
        <f t="shared" si="251"/>
        <v>New</v>
      </c>
      <c r="F3230" t="str">
        <f t="shared" si="252"/>
        <v>Sealed</v>
      </c>
      <c r="G3230" t="str">
        <f t="shared" si="253"/>
        <v>8800 Vladek's Siege Engine</v>
      </c>
      <c r="H3230" t="str">
        <f t="shared" si="254"/>
        <v>(US $130.00)</v>
      </c>
    </row>
    <row r="3231" spans="1:8">
      <c r="A3231" t="s">
        <v>77</v>
      </c>
      <c r="B3231" t="s">
        <v>1435</v>
      </c>
      <c r="C3231" t="s">
        <v>1796</v>
      </c>
      <c r="D3231" t="str">
        <f t="shared" si="250"/>
        <v/>
      </c>
      <c r="E3231" t="str">
        <f t="shared" si="251"/>
        <v/>
      </c>
      <c r="F3231" t="str">
        <f t="shared" si="252"/>
        <v/>
      </c>
      <c r="G3231" t="str">
        <f t="shared" si="253"/>
        <v/>
      </c>
      <c r="H3231" t="str">
        <f t="shared" si="254"/>
        <v/>
      </c>
    </row>
    <row r="3232" spans="1:8">
      <c r="B3232" t="s">
        <v>390</v>
      </c>
      <c r="C3232" t="s">
        <v>2102</v>
      </c>
      <c r="D3232" t="str">
        <f t="shared" si="250"/>
        <v/>
      </c>
      <c r="E3232" t="str">
        <f t="shared" si="251"/>
        <v/>
      </c>
      <c r="F3232" t="str">
        <f t="shared" si="252"/>
        <v/>
      </c>
      <c r="G3232" t="str">
        <f t="shared" si="253"/>
        <v/>
      </c>
      <c r="H3232" t="str">
        <f t="shared" si="254"/>
        <v/>
      </c>
    </row>
    <row r="3233" spans="1:8">
      <c r="C3233" t="s">
        <v>1443</v>
      </c>
      <c r="D3233" t="str">
        <f t="shared" si="250"/>
        <v/>
      </c>
      <c r="E3233" t="str">
        <f t="shared" si="251"/>
        <v/>
      </c>
      <c r="F3233" t="str">
        <f t="shared" si="252"/>
        <v/>
      </c>
      <c r="G3233" t="str">
        <f t="shared" si="253"/>
        <v/>
      </c>
      <c r="H3233" t="str">
        <f t="shared" si="254"/>
        <v/>
      </c>
    </row>
    <row r="3234" spans="1:8">
      <c r="D3234" t="str">
        <f t="shared" si="250"/>
        <v/>
      </c>
      <c r="E3234" t="str">
        <f t="shared" si="251"/>
        <v/>
      </c>
      <c r="F3234" t="str">
        <f t="shared" si="252"/>
        <v/>
      </c>
      <c r="G3234" t="str">
        <f t="shared" si="253"/>
        <v/>
      </c>
      <c r="H3234" t="str">
        <f t="shared" si="254"/>
        <v/>
      </c>
    </row>
    <row r="3235" spans="1:8">
      <c r="D3235" t="str">
        <f t="shared" si="250"/>
        <v/>
      </c>
      <c r="E3235" t="str">
        <f t="shared" si="251"/>
        <v/>
      </c>
      <c r="F3235" t="str">
        <f t="shared" si="252"/>
        <v/>
      </c>
      <c r="G3235" t="str">
        <f t="shared" si="253"/>
        <v/>
      </c>
      <c r="H3235" t="str">
        <f t="shared" si="254"/>
        <v/>
      </c>
    </row>
    <row r="3236" spans="1:8">
      <c r="D3236" t="str">
        <f t="shared" si="250"/>
        <v/>
      </c>
      <c r="E3236" t="str">
        <f t="shared" si="251"/>
        <v/>
      </c>
      <c r="F3236" t="str">
        <f t="shared" si="252"/>
        <v/>
      </c>
      <c r="G3236" t="str">
        <f t="shared" si="253"/>
        <v/>
      </c>
      <c r="H3236" t="str">
        <f t="shared" si="254"/>
        <v/>
      </c>
    </row>
    <row r="3237" spans="1:8">
      <c r="C3237" t="s">
        <v>86</v>
      </c>
      <c r="D3237" t="str">
        <f t="shared" si="250"/>
        <v/>
      </c>
      <c r="E3237" t="str">
        <f t="shared" si="251"/>
        <v/>
      </c>
      <c r="F3237" t="str">
        <f t="shared" si="252"/>
        <v/>
      </c>
      <c r="G3237" t="str">
        <f t="shared" si="253"/>
        <v/>
      </c>
      <c r="H3237" t="str">
        <f t="shared" si="254"/>
        <v/>
      </c>
    </row>
    <row r="3238" spans="1:8">
      <c r="A3238" t="s">
        <v>76</v>
      </c>
      <c r="B3238" t="s">
        <v>1385</v>
      </c>
      <c r="C3238" t="s">
        <v>1444</v>
      </c>
      <c r="D3238" t="str">
        <f t="shared" si="250"/>
        <v>x</v>
      </c>
      <c r="E3238" t="str">
        <f t="shared" si="251"/>
        <v>New</v>
      </c>
      <c r="F3238" t="str">
        <f t="shared" si="252"/>
        <v>Sealed</v>
      </c>
      <c r="G3238" t="str">
        <f t="shared" si="253"/>
        <v>40370 Steam Engine {Reissue of Set 7810}</v>
      </c>
      <c r="H3238" t="str">
        <f t="shared" si="254"/>
        <v>(US $128.5836)</v>
      </c>
    </row>
    <row r="3239" spans="1:8">
      <c r="A3239" t="s">
        <v>77</v>
      </c>
      <c r="B3239" t="s">
        <v>1386</v>
      </c>
      <c r="C3239" t="s">
        <v>1796</v>
      </c>
      <c r="D3239" t="str">
        <f t="shared" si="250"/>
        <v/>
      </c>
      <c r="E3239" t="str">
        <f t="shared" si="251"/>
        <v/>
      </c>
      <c r="F3239" t="str">
        <f t="shared" si="252"/>
        <v/>
      </c>
      <c r="G3239" t="str">
        <f t="shared" si="253"/>
        <v/>
      </c>
      <c r="H3239" t="str">
        <f t="shared" si="254"/>
        <v/>
      </c>
    </row>
    <row r="3240" spans="1:8">
      <c r="B3240" t="s">
        <v>555</v>
      </c>
      <c r="C3240" t="s">
        <v>2103</v>
      </c>
      <c r="D3240" t="str">
        <f t="shared" si="250"/>
        <v/>
      </c>
      <c r="E3240" t="str">
        <f t="shared" si="251"/>
        <v/>
      </c>
      <c r="F3240" t="str">
        <f t="shared" si="252"/>
        <v/>
      </c>
      <c r="G3240" t="str">
        <f t="shared" si="253"/>
        <v/>
      </c>
      <c r="H3240" t="str">
        <f t="shared" si="254"/>
        <v/>
      </c>
    </row>
    <row r="3241" spans="1:8">
      <c r="C3241" t="s">
        <v>1446</v>
      </c>
      <c r="D3241" t="str">
        <f t="shared" si="250"/>
        <v/>
      </c>
      <c r="E3241" t="str">
        <f t="shared" si="251"/>
        <v/>
      </c>
      <c r="F3241" t="str">
        <f t="shared" si="252"/>
        <v/>
      </c>
      <c r="G3241" t="str">
        <f t="shared" si="253"/>
        <v/>
      </c>
      <c r="H3241" t="str">
        <f t="shared" si="254"/>
        <v/>
      </c>
    </row>
    <row r="3242" spans="1:8">
      <c r="D3242" t="str">
        <f t="shared" si="250"/>
        <v/>
      </c>
      <c r="E3242" t="str">
        <f t="shared" si="251"/>
        <v/>
      </c>
      <c r="F3242" t="str">
        <f t="shared" si="252"/>
        <v/>
      </c>
      <c r="G3242" t="str">
        <f t="shared" si="253"/>
        <v/>
      </c>
      <c r="H3242" t="str">
        <f t="shared" si="254"/>
        <v/>
      </c>
    </row>
    <row r="3243" spans="1:8">
      <c r="D3243" t="str">
        <f t="shared" si="250"/>
        <v/>
      </c>
      <c r="E3243" t="str">
        <f t="shared" si="251"/>
        <v/>
      </c>
      <c r="F3243" t="str">
        <f t="shared" si="252"/>
        <v/>
      </c>
      <c r="G3243" t="str">
        <f t="shared" si="253"/>
        <v/>
      </c>
      <c r="H3243" t="str">
        <f t="shared" si="254"/>
        <v/>
      </c>
    </row>
    <row r="3244" spans="1:8">
      <c r="D3244" t="str">
        <f t="shared" si="250"/>
        <v/>
      </c>
      <c r="E3244" t="str">
        <f t="shared" si="251"/>
        <v/>
      </c>
      <c r="F3244" t="str">
        <f t="shared" si="252"/>
        <v/>
      </c>
      <c r="G3244" t="str">
        <f t="shared" si="253"/>
        <v/>
      </c>
      <c r="H3244" t="str">
        <f t="shared" si="254"/>
        <v/>
      </c>
    </row>
    <row r="3245" spans="1:8">
      <c r="C3245" t="s">
        <v>86</v>
      </c>
      <c r="D3245" t="str">
        <f t="shared" si="250"/>
        <v/>
      </c>
      <c r="E3245" t="str">
        <f t="shared" si="251"/>
        <v/>
      </c>
      <c r="F3245" t="str">
        <f t="shared" si="252"/>
        <v/>
      </c>
      <c r="G3245" t="str">
        <f t="shared" si="253"/>
        <v/>
      </c>
      <c r="H3245" t="str">
        <f t="shared" si="254"/>
        <v/>
      </c>
    </row>
    <row r="3246" spans="1:8">
      <c r="A3246" t="s">
        <v>76</v>
      </c>
      <c r="B3246" t="s">
        <v>1311</v>
      </c>
      <c r="C3246" t="s">
        <v>1449</v>
      </c>
      <c r="D3246" t="str">
        <f t="shared" si="250"/>
        <v>x</v>
      </c>
      <c r="E3246" t="str">
        <f t="shared" si="251"/>
        <v>New</v>
      </c>
      <c r="F3246" t="str">
        <f t="shared" si="252"/>
        <v>Sealed</v>
      </c>
      <c r="G3246" t="str">
        <f t="shared" si="253"/>
        <v>693 Fire Engine with Firemen</v>
      </c>
      <c r="H3246" t="str">
        <f t="shared" si="254"/>
        <v>(SEK 1,200.00)</v>
      </c>
    </row>
    <row r="3247" spans="1:8">
      <c r="A3247" t="s">
        <v>77</v>
      </c>
      <c r="B3247" t="s">
        <v>1447</v>
      </c>
      <c r="C3247" t="s">
        <v>1796</v>
      </c>
      <c r="D3247" t="str">
        <f t="shared" si="250"/>
        <v/>
      </c>
      <c r="E3247" t="str">
        <f t="shared" si="251"/>
        <v/>
      </c>
      <c r="F3247" t="str">
        <f t="shared" si="252"/>
        <v/>
      </c>
      <c r="G3247" t="str">
        <f t="shared" si="253"/>
        <v/>
      </c>
      <c r="H3247" t="str">
        <f t="shared" si="254"/>
        <v/>
      </c>
    </row>
    <row r="3248" spans="1:8">
      <c r="B3248" t="s">
        <v>1313</v>
      </c>
      <c r="C3248" t="s">
        <v>2104</v>
      </c>
      <c r="D3248" t="str">
        <f t="shared" si="250"/>
        <v/>
      </c>
      <c r="E3248" t="str">
        <f t="shared" si="251"/>
        <v/>
      </c>
      <c r="F3248" t="str">
        <f t="shared" si="252"/>
        <v/>
      </c>
      <c r="G3248" t="str">
        <f t="shared" si="253"/>
        <v/>
      </c>
      <c r="H3248" t="str">
        <f t="shared" si="254"/>
        <v/>
      </c>
    </row>
    <row r="3249" spans="1:8">
      <c r="B3249" t="s">
        <v>1448</v>
      </c>
      <c r="C3249" t="s">
        <v>1451</v>
      </c>
      <c r="D3249" t="str">
        <f t="shared" si="250"/>
        <v/>
      </c>
      <c r="E3249" t="str">
        <f t="shared" si="251"/>
        <v/>
      </c>
      <c r="F3249" t="str">
        <f t="shared" si="252"/>
        <v/>
      </c>
      <c r="G3249" t="str">
        <f t="shared" si="253"/>
        <v/>
      </c>
      <c r="H3249" t="str">
        <f t="shared" si="254"/>
        <v/>
      </c>
    </row>
    <row r="3250" spans="1:8">
      <c r="D3250" t="str">
        <f t="shared" si="250"/>
        <v/>
      </c>
      <c r="E3250" t="str">
        <f t="shared" si="251"/>
        <v/>
      </c>
      <c r="F3250" t="str">
        <f t="shared" si="252"/>
        <v/>
      </c>
      <c r="G3250" t="str">
        <f t="shared" si="253"/>
        <v/>
      </c>
      <c r="H3250" t="str">
        <f t="shared" si="254"/>
        <v/>
      </c>
    </row>
    <row r="3251" spans="1:8">
      <c r="D3251" t="str">
        <f t="shared" si="250"/>
        <v/>
      </c>
      <c r="E3251" t="str">
        <f t="shared" si="251"/>
        <v/>
      </c>
      <c r="F3251" t="str">
        <f t="shared" si="252"/>
        <v/>
      </c>
      <c r="G3251" t="str">
        <f t="shared" si="253"/>
        <v/>
      </c>
      <c r="H3251" t="str">
        <f t="shared" si="254"/>
        <v/>
      </c>
    </row>
    <row r="3252" spans="1:8">
      <c r="D3252" t="str">
        <f t="shared" si="250"/>
        <v/>
      </c>
      <c r="E3252" t="str">
        <f t="shared" si="251"/>
        <v/>
      </c>
      <c r="F3252" t="str">
        <f t="shared" si="252"/>
        <v/>
      </c>
      <c r="G3252" t="str">
        <f t="shared" si="253"/>
        <v/>
      </c>
      <c r="H3252" t="str">
        <f t="shared" si="254"/>
        <v/>
      </c>
    </row>
    <row r="3253" spans="1:8">
      <c r="C3253" t="s">
        <v>86</v>
      </c>
      <c r="D3253" t="str">
        <f t="shared" si="250"/>
        <v/>
      </c>
      <c r="E3253" t="str">
        <f t="shared" si="251"/>
        <v/>
      </c>
      <c r="F3253" t="str">
        <f t="shared" si="252"/>
        <v/>
      </c>
      <c r="G3253" t="str">
        <f t="shared" si="253"/>
        <v/>
      </c>
      <c r="H3253" t="str">
        <f t="shared" si="254"/>
        <v/>
      </c>
    </row>
    <row r="3254" spans="1:8">
      <c r="A3254" t="s">
        <v>76</v>
      </c>
      <c r="B3254" t="s">
        <v>1434</v>
      </c>
      <c r="C3254" t="s">
        <v>1454</v>
      </c>
      <c r="D3254" t="str">
        <f t="shared" si="250"/>
        <v>x</v>
      </c>
      <c r="E3254" t="str">
        <f t="shared" si="251"/>
        <v>New</v>
      </c>
      <c r="F3254" t="str">
        <f t="shared" si="252"/>
        <v>Sealed</v>
      </c>
      <c r="G3254" t="str">
        <f t="shared" si="253"/>
        <v>8800 Vladek's Siege Engine</v>
      </c>
      <c r="H3254" t="str">
        <f t="shared" si="254"/>
        <v>(SG $160.00)</v>
      </c>
    </row>
    <row r="3255" spans="1:8">
      <c r="A3255" t="s">
        <v>77</v>
      </c>
      <c r="B3255" t="s">
        <v>1452</v>
      </c>
      <c r="C3255" t="s">
        <v>1796</v>
      </c>
      <c r="D3255" t="str">
        <f t="shared" si="250"/>
        <v/>
      </c>
      <c r="E3255" t="str">
        <f t="shared" si="251"/>
        <v/>
      </c>
      <c r="F3255" t="str">
        <f t="shared" si="252"/>
        <v/>
      </c>
      <c r="G3255" t="str">
        <f t="shared" si="253"/>
        <v/>
      </c>
      <c r="H3255" t="str">
        <f t="shared" si="254"/>
        <v/>
      </c>
    </row>
    <row r="3256" spans="1:8">
      <c r="B3256" t="s">
        <v>1435</v>
      </c>
      <c r="C3256" t="s">
        <v>2105</v>
      </c>
      <c r="D3256" t="str">
        <f t="shared" si="250"/>
        <v/>
      </c>
      <c r="E3256" t="str">
        <f t="shared" si="251"/>
        <v/>
      </c>
      <c r="F3256" t="str">
        <f t="shared" si="252"/>
        <v/>
      </c>
      <c r="G3256" t="str">
        <f t="shared" si="253"/>
        <v/>
      </c>
      <c r="H3256" t="str">
        <f t="shared" si="254"/>
        <v/>
      </c>
    </row>
    <row r="3257" spans="1:8">
      <c r="B3257" t="s">
        <v>1453</v>
      </c>
      <c r="C3257" t="s">
        <v>1456</v>
      </c>
      <c r="D3257" t="str">
        <f t="shared" si="250"/>
        <v/>
      </c>
      <c r="E3257" t="str">
        <f t="shared" si="251"/>
        <v/>
      </c>
      <c r="F3257" t="str">
        <f t="shared" si="252"/>
        <v/>
      </c>
      <c r="G3257" t="str">
        <f t="shared" si="253"/>
        <v/>
      </c>
      <c r="H3257" t="str">
        <f t="shared" si="254"/>
        <v/>
      </c>
    </row>
    <row r="3258" spans="1:8">
      <c r="D3258" t="str">
        <f t="shared" si="250"/>
        <v/>
      </c>
      <c r="E3258" t="str">
        <f t="shared" si="251"/>
        <v/>
      </c>
      <c r="F3258" t="str">
        <f t="shared" si="252"/>
        <v/>
      </c>
      <c r="G3258" t="str">
        <f t="shared" si="253"/>
        <v/>
      </c>
      <c r="H3258" t="str">
        <f t="shared" si="254"/>
        <v/>
      </c>
    </row>
    <row r="3259" spans="1:8">
      <c r="D3259" t="str">
        <f t="shared" si="250"/>
        <v/>
      </c>
      <c r="E3259" t="str">
        <f t="shared" si="251"/>
        <v/>
      </c>
      <c r="F3259" t="str">
        <f t="shared" si="252"/>
        <v/>
      </c>
      <c r="G3259" t="str">
        <f t="shared" si="253"/>
        <v/>
      </c>
      <c r="H3259" t="str">
        <f t="shared" si="254"/>
        <v/>
      </c>
    </row>
    <row r="3260" spans="1:8">
      <c r="D3260" t="str">
        <f t="shared" si="250"/>
        <v/>
      </c>
      <c r="E3260" t="str">
        <f t="shared" si="251"/>
        <v/>
      </c>
      <c r="F3260" t="str">
        <f t="shared" si="252"/>
        <v/>
      </c>
      <c r="G3260" t="str">
        <f t="shared" si="253"/>
        <v/>
      </c>
      <c r="H3260" t="str">
        <f t="shared" si="254"/>
        <v/>
      </c>
    </row>
    <row r="3261" spans="1:8">
      <c r="C3261" t="s">
        <v>86</v>
      </c>
      <c r="D3261" t="str">
        <f t="shared" si="250"/>
        <v/>
      </c>
      <c r="E3261" t="str">
        <f t="shared" si="251"/>
        <v/>
      </c>
      <c r="F3261" t="str">
        <f t="shared" si="252"/>
        <v/>
      </c>
      <c r="G3261" t="str">
        <f t="shared" si="253"/>
        <v/>
      </c>
      <c r="H3261" t="str">
        <f t="shared" si="254"/>
        <v/>
      </c>
    </row>
    <row r="3262" spans="1:8">
      <c r="A3262" t="s">
        <v>76</v>
      </c>
      <c r="B3262" t="s">
        <v>1324</v>
      </c>
      <c r="C3262" t="s">
        <v>1458</v>
      </c>
      <c r="D3262" t="str">
        <f t="shared" si="250"/>
        <v>x</v>
      </c>
      <c r="E3262" t="str">
        <f t="shared" si="251"/>
        <v>New</v>
      </c>
      <c r="F3262" t="str">
        <f t="shared" si="252"/>
        <v>Sealed</v>
      </c>
      <c r="G3262" t="str">
        <f t="shared" si="253"/>
        <v>KT304 Small Train Engine Green</v>
      </c>
      <c r="H3262" t="str">
        <f t="shared" si="254"/>
        <v>(US $125.00)</v>
      </c>
    </row>
    <row r="3263" spans="1:8">
      <c r="A3263" t="s">
        <v>77</v>
      </c>
      <c r="B3263" t="s">
        <v>1457</v>
      </c>
      <c r="C3263" t="s">
        <v>1796</v>
      </c>
      <c r="D3263" t="str">
        <f t="shared" si="250"/>
        <v/>
      </c>
      <c r="E3263" t="str">
        <f t="shared" si="251"/>
        <v/>
      </c>
      <c r="F3263" t="str">
        <f t="shared" si="252"/>
        <v/>
      </c>
      <c r="G3263" t="str">
        <f t="shared" si="253"/>
        <v/>
      </c>
      <c r="H3263" t="str">
        <f t="shared" si="254"/>
        <v/>
      </c>
    </row>
    <row r="3264" spans="1:8">
      <c r="B3264" t="s">
        <v>1326</v>
      </c>
      <c r="C3264" t="s">
        <v>2106</v>
      </c>
      <c r="D3264" t="str">
        <f t="shared" si="250"/>
        <v/>
      </c>
      <c r="E3264" t="str">
        <f t="shared" si="251"/>
        <v/>
      </c>
      <c r="F3264" t="str">
        <f t="shared" si="252"/>
        <v/>
      </c>
      <c r="G3264" t="str">
        <f t="shared" si="253"/>
        <v/>
      </c>
      <c r="H3264" t="str">
        <f t="shared" si="254"/>
        <v/>
      </c>
    </row>
    <row r="3265" spans="1:8">
      <c r="B3265" t="s">
        <v>185</v>
      </c>
      <c r="C3265" t="s">
        <v>1460</v>
      </c>
      <c r="D3265" t="str">
        <f t="shared" si="250"/>
        <v/>
      </c>
      <c r="E3265" t="str">
        <f t="shared" si="251"/>
        <v/>
      </c>
      <c r="F3265" t="str">
        <f t="shared" si="252"/>
        <v/>
      </c>
      <c r="G3265" t="str">
        <f t="shared" si="253"/>
        <v/>
      </c>
      <c r="H3265" t="str">
        <f t="shared" si="254"/>
        <v/>
      </c>
    </row>
    <row r="3266" spans="1:8">
      <c r="D3266" t="str">
        <f t="shared" si="250"/>
        <v/>
      </c>
      <c r="E3266" t="str">
        <f t="shared" si="251"/>
        <v/>
      </c>
      <c r="F3266" t="str">
        <f t="shared" si="252"/>
        <v/>
      </c>
      <c r="G3266" t="str">
        <f t="shared" si="253"/>
        <v/>
      </c>
      <c r="H3266" t="str">
        <f t="shared" si="254"/>
        <v/>
      </c>
    </row>
    <row r="3267" spans="1:8">
      <c r="D3267" t="str">
        <f t="shared" ref="D3267:D3330" si="255">IF(AND(A3267&lt;&gt;"",A3268&lt;&gt;"",A3269=""),"x","")</f>
        <v/>
      </c>
      <c r="E3267" t="str">
        <f t="shared" ref="E3267:E3330" si="256">IF($D3267="x",A3267,"")</f>
        <v/>
      </c>
      <c r="F3267" t="str">
        <f t="shared" ref="F3267:F3330" si="257">IF($D3267="x",A3268,"")</f>
        <v/>
      </c>
      <c r="G3267" t="str">
        <f t="shared" ref="G3267:G3330" si="258">IF($D3267="x",B3267,"")</f>
        <v/>
      </c>
      <c r="H3267" t="str">
        <f t="shared" ref="H3267:H3330" si="259">IF($D3267="x",C3270,"")</f>
        <v/>
      </c>
    </row>
    <row r="3268" spans="1:8">
      <c r="D3268" t="str">
        <f t="shared" si="255"/>
        <v/>
      </c>
      <c r="E3268" t="str">
        <f t="shared" si="256"/>
        <v/>
      </c>
      <c r="F3268" t="str">
        <f t="shared" si="257"/>
        <v/>
      </c>
      <c r="G3268" t="str">
        <f t="shared" si="258"/>
        <v/>
      </c>
      <c r="H3268" t="str">
        <f t="shared" si="259"/>
        <v/>
      </c>
    </row>
    <row r="3269" spans="1:8">
      <c r="C3269" t="s">
        <v>86</v>
      </c>
      <c r="D3269" t="str">
        <f t="shared" si="255"/>
        <v/>
      </c>
      <c r="E3269" t="str">
        <f t="shared" si="256"/>
        <v/>
      </c>
      <c r="F3269" t="str">
        <f t="shared" si="257"/>
        <v/>
      </c>
      <c r="G3269" t="str">
        <f t="shared" si="258"/>
        <v/>
      </c>
      <c r="H3269" t="str">
        <f t="shared" si="259"/>
        <v/>
      </c>
    </row>
    <row r="3270" spans="1:8">
      <c r="A3270" t="s">
        <v>117</v>
      </c>
      <c r="B3270" t="s">
        <v>1375</v>
      </c>
      <c r="C3270" t="s">
        <v>1462</v>
      </c>
      <c r="D3270" t="str">
        <f t="shared" si="255"/>
        <v>x</v>
      </c>
      <c r="E3270" t="str">
        <f t="shared" si="256"/>
        <v>Used</v>
      </c>
      <c r="F3270" t="str">
        <f t="shared" si="257"/>
        <v>Complete</v>
      </c>
      <c r="G3270" t="str">
        <f t="shared" si="258"/>
        <v>4186868 Large Train Engine with Tender Black (Motorizable, sets 4534, 4535)</v>
      </c>
      <c r="H3270" t="str">
        <f t="shared" si="259"/>
        <v>(US $125.00)</v>
      </c>
    </row>
    <row r="3271" spans="1:8">
      <c r="A3271" t="s">
        <v>87</v>
      </c>
      <c r="B3271" t="s">
        <v>1461</v>
      </c>
      <c r="C3271" t="s">
        <v>1796</v>
      </c>
      <c r="D3271" t="str">
        <f t="shared" si="255"/>
        <v/>
      </c>
      <c r="E3271" t="str">
        <f t="shared" si="256"/>
        <v/>
      </c>
      <c r="F3271" t="str">
        <f t="shared" si="257"/>
        <v/>
      </c>
      <c r="G3271" t="str">
        <f t="shared" si="258"/>
        <v/>
      </c>
      <c r="H3271" t="str">
        <f t="shared" si="259"/>
        <v/>
      </c>
    </row>
    <row r="3272" spans="1:8">
      <c r="B3272" t="s">
        <v>1376</v>
      </c>
      <c r="C3272" t="s">
        <v>2106</v>
      </c>
      <c r="D3272" t="str">
        <f t="shared" si="255"/>
        <v/>
      </c>
      <c r="E3272" t="str">
        <f t="shared" si="256"/>
        <v/>
      </c>
      <c r="F3272" t="str">
        <f t="shared" si="257"/>
        <v/>
      </c>
      <c r="G3272" t="str">
        <f t="shared" si="258"/>
        <v/>
      </c>
      <c r="H3272" t="str">
        <f t="shared" si="259"/>
        <v/>
      </c>
    </row>
    <row r="3273" spans="1:8">
      <c r="B3273" t="s">
        <v>246</v>
      </c>
      <c r="C3273" t="s">
        <v>1460</v>
      </c>
      <c r="D3273" t="str">
        <f t="shared" si="255"/>
        <v/>
      </c>
      <c r="E3273" t="str">
        <f t="shared" si="256"/>
        <v/>
      </c>
      <c r="F3273" t="str">
        <f t="shared" si="257"/>
        <v/>
      </c>
      <c r="G3273" t="str">
        <f t="shared" si="258"/>
        <v/>
      </c>
      <c r="H3273" t="str">
        <f t="shared" si="259"/>
        <v/>
      </c>
    </row>
    <row r="3274" spans="1:8">
      <c r="D3274" t="str">
        <f t="shared" si="255"/>
        <v/>
      </c>
      <c r="E3274" t="str">
        <f t="shared" si="256"/>
        <v/>
      </c>
      <c r="F3274" t="str">
        <f t="shared" si="257"/>
        <v/>
      </c>
      <c r="G3274" t="str">
        <f t="shared" si="258"/>
        <v/>
      </c>
      <c r="H3274" t="str">
        <f t="shared" si="259"/>
        <v/>
      </c>
    </row>
    <row r="3275" spans="1:8">
      <c r="D3275" t="str">
        <f t="shared" si="255"/>
        <v/>
      </c>
      <c r="E3275" t="str">
        <f t="shared" si="256"/>
        <v/>
      </c>
      <c r="F3275" t="str">
        <f t="shared" si="257"/>
        <v/>
      </c>
      <c r="G3275" t="str">
        <f t="shared" si="258"/>
        <v/>
      </c>
      <c r="H3275" t="str">
        <f t="shared" si="259"/>
        <v/>
      </c>
    </row>
    <row r="3276" spans="1:8">
      <c r="D3276" t="str">
        <f t="shared" si="255"/>
        <v/>
      </c>
      <c r="E3276" t="str">
        <f t="shared" si="256"/>
        <v/>
      </c>
      <c r="F3276" t="str">
        <f t="shared" si="257"/>
        <v/>
      </c>
      <c r="G3276" t="str">
        <f t="shared" si="258"/>
        <v/>
      </c>
      <c r="H3276" t="str">
        <f t="shared" si="259"/>
        <v/>
      </c>
    </row>
    <row r="3277" spans="1:8">
      <c r="C3277" t="s">
        <v>86</v>
      </c>
      <c r="D3277" t="str">
        <f t="shared" si="255"/>
        <v/>
      </c>
      <c r="E3277" t="str">
        <f t="shared" si="256"/>
        <v/>
      </c>
      <c r="F3277" t="str">
        <f t="shared" si="257"/>
        <v/>
      </c>
      <c r="G3277" t="str">
        <f t="shared" si="258"/>
        <v/>
      </c>
      <c r="H3277" t="str">
        <f t="shared" si="259"/>
        <v/>
      </c>
    </row>
    <row r="3278" spans="1:8">
      <c r="A3278" t="s">
        <v>117</v>
      </c>
      <c r="B3278" t="s">
        <v>1330</v>
      </c>
      <c r="C3278" t="s">
        <v>186</v>
      </c>
      <c r="D3278" t="str">
        <f t="shared" si="255"/>
        <v>x</v>
      </c>
      <c r="E3278" t="str">
        <f t="shared" si="256"/>
        <v>Used</v>
      </c>
      <c r="F3278" t="str">
        <f t="shared" si="257"/>
        <v>Complete</v>
      </c>
      <c r="G3278" t="str">
        <f t="shared" si="258"/>
        <v>KT106 Large Train Engine Brown</v>
      </c>
      <c r="H3278" t="str">
        <f t="shared" si="259"/>
        <v>(US $120.00)</v>
      </c>
    </row>
    <row r="3279" spans="1:8">
      <c r="A3279" t="s">
        <v>87</v>
      </c>
      <c r="B3279" t="s">
        <v>1430</v>
      </c>
      <c r="C3279" t="s">
        <v>1796</v>
      </c>
      <c r="D3279" t="str">
        <f t="shared" si="255"/>
        <v/>
      </c>
      <c r="E3279" t="str">
        <f t="shared" si="256"/>
        <v/>
      </c>
      <c r="F3279" t="str">
        <f t="shared" si="257"/>
        <v/>
      </c>
      <c r="G3279" t="str">
        <f t="shared" si="258"/>
        <v/>
      </c>
      <c r="H3279" t="str">
        <f t="shared" si="259"/>
        <v/>
      </c>
    </row>
    <row r="3280" spans="1:8">
      <c r="B3280" t="s">
        <v>1332</v>
      </c>
      <c r="C3280" t="s">
        <v>2107</v>
      </c>
      <c r="D3280" t="str">
        <f t="shared" si="255"/>
        <v/>
      </c>
      <c r="E3280" t="str">
        <f t="shared" si="256"/>
        <v/>
      </c>
      <c r="F3280" t="str">
        <f t="shared" si="257"/>
        <v/>
      </c>
      <c r="G3280" t="str">
        <f t="shared" si="258"/>
        <v/>
      </c>
      <c r="H3280" t="str">
        <f t="shared" si="259"/>
        <v/>
      </c>
    </row>
    <row r="3281" spans="1:8">
      <c r="B3281" t="s">
        <v>185</v>
      </c>
      <c r="C3281" t="s">
        <v>1464</v>
      </c>
      <c r="D3281" t="str">
        <f t="shared" si="255"/>
        <v/>
      </c>
      <c r="E3281" t="str">
        <f t="shared" si="256"/>
        <v/>
      </c>
      <c r="F3281" t="str">
        <f t="shared" si="257"/>
        <v/>
      </c>
      <c r="G3281" t="str">
        <f t="shared" si="258"/>
        <v/>
      </c>
      <c r="H3281" t="str">
        <f t="shared" si="259"/>
        <v/>
      </c>
    </row>
    <row r="3282" spans="1:8">
      <c r="C3282" t="s">
        <v>2108</v>
      </c>
      <c r="D3282" t="str">
        <f t="shared" si="255"/>
        <v/>
      </c>
      <c r="E3282" t="str">
        <f t="shared" si="256"/>
        <v/>
      </c>
      <c r="F3282" t="str">
        <f t="shared" si="257"/>
        <v/>
      </c>
      <c r="G3282" t="str">
        <f t="shared" si="258"/>
        <v/>
      </c>
      <c r="H3282" t="str">
        <f t="shared" si="259"/>
        <v/>
      </c>
    </row>
    <row r="3283" spans="1:8">
      <c r="D3283" t="str">
        <f t="shared" si="255"/>
        <v/>
      </c>
      <c r="E3283" t="str">
        <f t="shared" si="256"/>
        <v/>
      </c>
      <c r="F3283" t="str">
        <f t="shared" si="257"/>
        <v/>
      </c>
      <c r="G3283" t="str">
        <f t="shared" si="258"/>
        <v/>
      </c>
      <c r="H3283" t="str">
        <f t="shared" si="259"/>
        <v/>
      </c>
    </row>
    <row r="3284" spans="1:8">
      <c r="D3284" t="str">
        <f t="shared" si="255"/>
        <v/>
      </c>
      <c r="E3284" t="str">
        <f t="shared" si="256"/>
        <v/>
      </c>
      <c r="F3284" t="str">
        <f t="shared" si="257"/>
        <v/>
      </c>
      <c r="G3284" t="str">
        <f t="shared" si="258"/>
        <v/>
      </c>
      <c r="H3284" t="str">
        <f t="shared" si="259"/>
        <v/>
      </c>
    </row>
    <row r="3285" spans="1:8">
      <c r="D3285" t="str">
        <f t="shared" si="255"/>
        <v/>
      </c>
      <c r="E3285" t="str">
        <f t="shared" si="256"/>
        <v/>
      </c>
      <c r="F3285" t="str">
        <f t="shared" si="257"/>
        <v/>
      </c>
      <c r="G3285" t="str">
        <f t="shared" si="258"/>
        <v/>
      </c>
      <c r="H3285" t="str">
        <f t="shared" si="259"/>
        <v/>
      </c>
    </row>
    <row r="3286" spans="1:8">
      <c r="C3286" t="s">
        <v>86</v>
      </c>
      <c r="D3286" t="str">
        <f t="shared" si="255"/>
        <v/>
      </c>
      <c r="E3286" t="str">
        <f t="shared" si="256"/>
        <v/>
      </c>
      <c r="F3286" t="str">
        <f t="shared" si="257"/>
        <v/>
      </c>
      <c r="G3286" t="str">
        <f t="shared" si="258"/>
        <v/>
      </c>
      <c r="H3286" t="str">
        <f t="shared" si="259"/>
        <v/>
      </c>
    </row>
    <row r="3287" spans="1:8">
      <c r="A3287" t="s">
        <v>76</v>
      </c>
      <c r="B3287" t="s">
        <v>1434</v>
      </c>
      <c r="C3287" t="s">
        <v>400</v>
      </c>
      <c r="D3287" t="str">
        <f t="shared" si="255"/>
        <v>x</v>
      </c>
      <c r="E3287" t="str">
        <f t="shared" si="256"/>
        <v>New</v>
      </c>
      <c r="F3287" t="str">
        <f t="shared" si="257"/>
        <v>Sealed</v>
      </c>
      <c r="G3287" t="str">
        <f t="shared" si="258"/>
        <v>8800 Vladek's Siege Engine</v>
      </c>
      <c r="H3287" t="str">
        <f t="shared" si="259"/>
        <v>(US $120.00)</v>
      </c>
    </row>
    <row r="3288" spans="1:8">
      <c r="A3288" t="s">
        <v>77</v>
      </c>
      <c r="B3288" t="s">
        <v>1466</v>
      </c>
      <c r="C3288" t="s">
        <v>1796</v>
      </c>
      <c r="D3288" t="str">
        <f t="shared" si="255"/>
        <v/>
      </c>
      <c r="E3288" t="str">
        <f t="shared" si="256"/>
        <v/>
      </c>
      <c r="F3288" t="str">
        <f t="shared" si="257"/>
        <v/>
      </c>
      <c r="G3288" t="str">
        <f t="shared" si="258"/>
        <v/>
      </c>
      <c r="H3288" t="str">
        <f t="shared" si="259"/>
        <v/>
      </c>
    </row>
    <row r="3289" spans="1:8">
      <c r="B3289" t="s">
        <v>1435</v>
      </c>
      <c r="C3289" t="s">
        <v>2107</v>
      </c>
      <c r="D3289" t="str">
        <f t="shared" si="255"/>
        <v/>
      </c>
      <c r="E3289" t="str">
        <f t="shared" si="256"/>
        <v/>
      </c>
      <c r="F3289" t="str">
        <f t="shared" si="257"/>
        <v/>
      </c>
      <c r="G3289" t="str">
        <f t="shared" si="258"/>
        <v/>
      </c>
      <c r="H3289" t="str">
        <f t="shared" si="259"/>
        <v/>
      </c>
    </row>
    <row r="3290" spans="1:8">
      <c r="B3290" t="s">
        <v>141</v>
      </c>
      <c r="C3290" t="s">
        <v>1464</v>
      </c>
      <c r="D3290" t="str">
        <f t="shared" si="255"/>
        <v/>
      </c>
      <c r="E3290" t="str">
        <f t="shared" si="256"/>
        <v/>
      </c>
      <c r="F3290" t="str">
        <f t="shared" si="257"/>
        <v/>
      </c>
      <c r="G3290" t="str">
        <f t="shared" si="258"/>
        <v/>
      </c>
      <c r="H3290" t="str">
        <f t="shared" si="259"/>
        <v/>
      </c>
    </row>
    <row r="3291" spans="1:8">
      <c r="D3291" t="str">
        <f t="shared" si="255"/>
        <v/>
      </c>
      <c r="E3291" t="str">
        <f t="shared" si="256"/>
        <v/>
      </c>
      <c r="F3291" t="str">
        <f t="shared" si="257"/>
        <v/>
      </c>
      <c r="G3291" t="str">
        <f t="shared" si="258"/>
        <v/>
      </c>
      <c r="H3291" t="str">
        <f t="shared" si="259"/>
        <v/>
      </c>
    </row>
    <row r="3292" spans="1:8">
      <c r="D3292" t="str">
        <f t="shared" si="255"/>
        <v/>
      </c>
      <c r="E3292" t="str">
        <f t="shared" si="256"/>
        <v/>
      </c>
      <c r="F3292" t="str">
        <f t="shared" si="257"/>
        <v/>
      </c>
      <c r="G3292" t="str">
        <f t="shared" si="258"/>
        <v/>
      </c>
      <c r="H3292" t="str">
        <f t="shared" si="259"/>
        <v/>
      </c>
    </row>
    <row r="3293" spans="1:8">
      <c r="D3293" t="str">
        <f t="shared" si="255"/>
        <v/>
      </c>
      <c r="E3293" t="str">
        <f t="shared" si="256"/>
        <v/>
      </c>
      <c r="F3293" t="str">
        <f t="shared" si="257"/>
        <v/>
      </c>
      <c r="G3293" t="str">
        <f t="shared" si="258"/>
        <v/>
      </c>
      <c r="H3293" t="str">
        <f t="shared" si="259"/>
        <v/>
      </c>
    </row>
    <row r="3294" spans="1:8">
      <c r="C3294" t="s">
        <v>86</v>
      </c>
      <c r="D3294" t="str">
        <f t="shared" si="255"/>
        <v/>
      </c>
      <c r="E3294" t="str">
        <f t="shared" si="256"/>
        <v/>
      </c>
      <c r="F3294" t="str">
        <f t="shared" si="257"/>
        <v/>
      </c>
      <c r="G3294" t="str">
        <f t="shared" si="258"/>
        <v/>
      </c>
      <c r="H3294" t="str">
        <f t="shared" si="259"/>
        <v/>
      </c>
    </row>
    <row r="3295" spans="1:8">
      <c r="A3295" t="s">
        <v>76</v>
      </c>
      <c r="B3295" t="s">
        <v>1416</v>
      </c>
      <c r="C3295" t="s">
        <v>1468</v>
      </c>
      <c r="D3295" t="str">
        <f t="shared" si="255"/>
        <v>x</v>
      </c>
      <c r="E3295" t="str">
        <f t="shared" si="256"/>
        <v>New</v>
      </c>
      <c r="F3295" t="str">
        <f t="shared" si="257"/>
        <v>Sealed</v>
      </c>
      <c r="G3295" t="str">
        <f t="shared" si="258"/>
        <v>60112 Fire Engine</v>
      </c>
      <c r="H3295" t="str">
        <f t="shared" si="259"/>
        <v>(HK $920.00)</v>
      </c>
    </row>
    <row r="3296" spans="1:8">
      <c r="A3296" t="s">
        <v>77</v>
      </c>
      <c r="B3296" t="s">
        <v>1418</v>
      </c>
      <c r="C3296" t="s">
        <v>1796</v>
      </c>
      <c r="D3296" t="str">
        <f t="shared" si="255"/>
        <v/>
      </c>
      <c r="E3296" t="str">
        <f t="shared" si="256"/>
        <v/>
      </c>
      <c r="F3296" t="str">
        <f t="shared" si="257"/>
        <v/>
      </c>
      <c r="G3296" t="str">
        <f t="shared" si="258"/>
        <v/>
      </c>
      <c r="H3296" t="str">
        <f t="shared" si="259"/>
        <v/>
      </c>
    </row>
    <row r="3297" spans="1:8">
      <c r="B3297" t="s">
        <v>1467</v>
      </c>
      <c r="C3297" t="s">
        <v>2109</v>
      </c>
      <c r="D3297" t="str">
        <f t="shared" si="255"/>
        <v/>
      </c>
      <c r="E3297" t="str">
        <f t="shared" si="256"/>
        <v/>
      </c>
      <c r="F3297" t="str">
        <f t="shared" si="257"/>
        <v/>
      </c>
      <c r="G3297" t="str">
        <f t="shared" si="258"/>
        <v/>
      </c>
      <c r="H3297" t="str">
        <f t="shared" si="259"/>
        <v/>
      </c>
    </row>
    <row r="3298" spans="1:8">
      <c r="C3298" t="s">
        <v>1470</v>
      </c>
      <c r="D3298" t="str">
        <f t="shared" si="255"/>
        <v/>
      </c>
      <c r="E3298" t="str">
        <f t="shared" si="256"/>
        <v/>
      </c>
      <c r="F3298" t="str">
        <f t="shared" si="257"/>
        <v/>
      </c>
      <c r="G3298" t="str">
        <f t="shared" si="258"/>
        <v/>
      </c>
      <c r="H3298" t="str">
        <f t="shared" si="259"/>
        <v/>
      </c>
    </row>
    <row r="3299" spans="1:8">
      <c r="D3299" t="str">
        <f t="shared" si="255"/>
        <v/>
      </c>
      <c r="E3299" t="str">
        <f t="shared" si="256"/>
        <v/>
      </c>
      <c r="F3299" t="str">
        <f t="shared" si="257"/>
        <v/>
      </c>
      <c r="G3299" t="str">
        <f t="shared" si="258"/>
        <v/>
      </c>
      <c r="H3299" t="str">
        <f t="shared" si="259"/>
        <v/>
      </c>
    </row>
    <row r="3300" spans="1:8">
      <c r="D3300" t="str">
        <f t="shared" si="255"/>
        <v/>
      </c>
      <c r="E3300" t="str">
        <f t="shared" si="256"/>
        <v/>
      </c>
      <c r="F3300" t="str">
        <f t="shared" si="257"/>
        <v/>
      </c>
      <c r="G3300" t="str">
        <f t="shared" si="258"/>
        <v/>
      </c>
      <c r="H3300" t="str">
        <f t="shared" si="259"/>
        <v/>
      </c>
    </row>
    <row r="3301" spans="1:8">
      <c r="D3301" t="str">
        <f t="shared" si="255"/>
        <v/>
      </c>
      <c r="E3301" t="str">
        <f t="shared" si="256"/>
        <v/>
      </c>
      <c r="F3301" t="str">
        <f t="shared" si="257"/>
        <v/>
      </c>
      <c r="G3301" t="str">
        <f t="shared" si="258"/>
        <v/>
      </c>
      <c r="H3301" t="str">
        <f t="shared" si="259"/>
        <v/>
      </c>
    </row>
    <row r="3302" spans="1:8">
      <c r="C3302" t="s">
        <v>86</v>
      </c>
      <c r="D3302" t="str">
        <f t="shared" si="255"/>
        <v/>
      </c>
      <c r="E3302" t="str">
        <f t="shared" si="256"/>
        <v/>
      </c>
      <c r="F3302" t="str">
        <f t="shared" si="257"/>
        <v/>
      </c>
      <c r="G3302" t="str">
        <f t="shared" si="258"/>
        <v/>
      </c>
      <c r="H3302" t="str">
        <f t="shared" si="259"/>
        <v/>
      </c>
    </row>
    <row r="3303" spans="1:8">
      <c r="A3303" t="s">
        <v>76</v>
      </c>
      <c r="B3303" t="s">
        <v>1471</v>
      </c>
      <c r="C3303" t="s">
        <v>1454</v>
      </c>
      <c r="D3303" t="str">
        <f t="shared" si="255"/>
        <v>x</v>
      </c>
      <c r="E3303" t="str">
        <f t="shared" si="256"/>
        <v>New</v>
      </c>
      <c r="F3303" t="str">
        <f t="shared" si="257"/>
        <v>Complete</v>
      </c>
      <c r="G3303" t="str">
        <f t="shared" si="258"/>
        <v>3638 Buster Bulldog's Fire Engine</v>
      </c>
      <c r="H3303" t="str">
        <f t="shared" si="259"/>
        <v>(SG $150.00)</v>
      </c>
    </row>
    <row r="3304" spans="1:8">
      <c r="A3304" t="s">
        <v>87</v>
      </c>
      <c r="B3304" t="s">
        <v>1472</v>
      </c>
      <c r="C3304" t="s">
        <v>1796</v>
      </c>
      <c r="D3304" t="str">
        <f t="shared" si="255"/>
        <v/>
      </c>
      <c r="E3304" t="str">
        <f t="shared" si="256"/>
        <v/>
      </c>
      <c r="F3304" t="str">
        <f t="shared" si="257"/>
        <v/>
      </c>
      <c r="G3304" t="str">
        <f t="shared" si="258"/>
        <v/>
      </c>
      <c r="H3304" t="str">
        <f t="shared" si="259"/>
        <v/>
      </c>
    </row>
    <row r="3305" spans="1:8">
      <c r="B3305" t="s">
        <v>1473</v>
      </c>
      <c r="C3305" t="s">
        <v>2110</v>
      </c>
      <c r="D3305" t="str">
        <f t="shared" si="255"/>
        <v/>
      </c>
      <c r="E3305" t="str">
        <f t="shared" si="256"/>
        <v/>
      </c>
      <c r="F3305" t="str">
        <f t="shared" si="257"/>
        <v/>
      </c>
      <c r="G3305" t="str">
        <f t="shared" si="258"/>
        <v/>
      </c>
      <c r="H3305" t="str">
        <f t="shared" si="259"/>
        <v/>
      </c>
    </row>
    <row r="3306" spans="1:8">
      <c r="B3306" t="s">
        <v>1453</v>
      </c>
      <c r="C3306" t="s">
        <v>1475</v>
      </c>
      <c r="D3306" t="str">
        <f t="shared" si="255"/>
        <v/>
      </c>
      <c r="E3306" t="str">
        <f t="shared" si="256"/>
        <v/>
      </c>
      <c r="F3306" t="str">
        <f t="shared" si="257"/>
        <v/>
      </c>
      <c r="G3306" t="str">
        <f t="shared" si="258"/>
        <v/>
      </c>
      <c r="H3306" t="str">
        <f t="shared" si="259"/>
        <v/>
      </c>
    </row>
    <row r="3307" spans="1:8">
      <c r="D3307" t="str">
        <f t="shared" si="255"/>
        <v/>
      </c>
      <c r="E3307" t="str">
        <f t="shared" si="256"/>
        <v/>
      </c>
      <c r="F3307" t="str">
        <f t="shared" si="257"/>
        <v/>
      </c>
      <c r="G3307" t="str">
        <f t="shared" si="258"/>
        <v/>
      </c>
      <c r="H3307" t="str">
        <f t="shared" si="259"/>
        <v/>
      </c>
    </row>
    <row r="3308" spans="1:8">
      <c r="D3308" t="str">
        <f t="shared" si="255"/>
        <v/>
      </c>
      <c r="E3308" t="str">
        <f t="shared" si="256"/>
        <v/>
      </c>
      <c r="F3308" t="str">
        <f t="shared" si="257"/>
        <v/>
      </c>
      <c r="G3308" t="str">
        <f t="shared" si="258"/>
        <v/>
      </c>
      <c r="H3308" t="str">
        <f t="shared" si="259"/>
        <v/>
      </c>
    </row>
    <row r="3309" spans="1:8">
      <c r="D3309" t="str">
        <f t="shared" si="255"/>
        <v/>
      </c>
      <c r="E3309" t="str">
        <f t="shared" si="256"/>
        <v/>
      </c>
      <c r="F3309" t="str">
        <f t="shared" si="257"/>
        <v/>
      </c>
      <c r="G3309" t="str">
        <f t="shared" si="258"/>
        <v/>
      </c>
      <c r="H3309" t="str">
        <f t="shared" si="259"/>
        <v/>
      </c>
    </row>
    <row r="3310" spans="1:8">
      <c r="C3310" t="s">
        <v>86</v>
      </c>
      <c r="D3310" t="str">
        <f t="shared" si="255"/>
        <v/>
      </c>
      <c r="E3310" t="str">
        <f t="shared" si="256"/>
        <v/>
      </c>
      <c r="F3310" t="str">
        <f t="shared" si="257"/>
        <v/>
      </c>
      <c r="G3310" t="str">
        <f t="shared" si="258"/>
        <v/>
      </c>
      <c r="H3310" t="str">
        <f t="shared" si="259"/>
        <v/>
      </c>
    </row>
    <row r="3311" spans="1:8">
      <c r="A3311" t="s">
        <v>117</v>
      </c>
      <c r="B3311" t="s">
        <v>774</v>
      </c>
      <c r="C3311" t="s">
        <v>1477</v>
      </c>
      <c r="D3311" t="str">
        <f t="shared" si="255"/>
        <v>x</v>
      </c>
      <c r="E3311" t="str">
        <f t="shared" si="256"/>
        <v>Used</v>
      </c>
      <c r="F3311" t="str">
        <f t="shared" si="257"/>
        <v>Complete</v>
      </c>
      <c r="G3311" t="str">
        <f t="shared" si="258"/>
        <v>KT403 Small Train Engine with Tender Blue</v>
      </c>
      <c r="H3311" t="str">
        <f t="shared" si="259"/>
        <v>(EUR 100.00)</v>
      </c>
    </row>
    <row r="3312" spans="1:8">
      <c r="A3312" t="s">
        <v>87</v>
      </c>
      <c r="B3312" t="s">
        <v>1476</v>
      </c>
      <c r="C3312" t="s">
        <v>1796</v>
      </c>
      <c r="D3312" t="str">
        <f t="shared" si="255"/>
        <v/>
      </c>
      <c r="E3312" t="str">
        <f t="shared" si="256"/>
        <v/>
      </c>
      <c r="F3312" t="str">
        <f t="shared" si="257"/>
        <v/>
      </c>
      <c r="G3312" t="str">
        <f t="shared" si="258"/>
        <v/>
      </c>
      <c r="H3312" t="str">
        <f t="shared" si="259"/>
        <v/>
      </c>
    </row>
    <row r="3313" spans="1:8">
      <c r="B3313" t="s">
        <v>776</v>
      </c>
      <c r="C3313" t="s">
        <v>2111</v>
      </c>
      <c r="D3313" t="str">
        <f t="shared" si="255"/>
        <v/>
      </c>
      <c r="E3313" t="str">
        <f t="shared" si="256"/>
        <v/>
      </c>
      <c r="F3313" t="str">
        <f t="shared" si="257"/>
        <v/>
      </c>
      <c r="G3313" t="str">
        <f t="shared" si="258"/>
        <v/>
      </c>
      <c r="H3313" t="str">
        <f t="shared" si="259"/>
        <v/>
      </c>
    </row>
    <row r="3314" spans="1:8">
      <c r="B3314" t="s">
        <v>91</v>
      </c>
      <c r="C3314" t="s">
        <v>1479</v>
      </c>
      <c r="D3314" t="str">
        <f t="shared" si="255"/>
        <v/>
      </c>
      <c r="E3314" t="str">
        <f t="shared" si="256"/>
        <v/>
      </c>
      <c r="F3314" t="str">
        <f t="shared" si="257"/>
        <v/>
      </c>
      <c r="G3314" t="str">
        <f t="shared" si="258"/>
        <v/>
      </c>
      <c r="H3314" t="str">
        <f t="shared" si="259"/>
        <v/>
      </c>
    </row>
    <row r="3315" spans="1:8">
      <c r="D3315" t="str">
        <f t="shared" si="255"/>
        <v/>
      </c>
      <c r="E3315" t="str">
        <f t="shared" si="256"/>
        <v/>
      </c>
      <c r="F3315" t="str">
        <f t="shared" si="257"/>
        <v/>
      </c>
      <c r="G3315" t="str">
        <f t="shared" si="258"/>
        <v/>
      </c>
      <c r="H3315" t="str">
        <f t="shared" si="259"/>
        <v/>
      </c>
    </row>
    <row r="3316" spans="1:8">
      <c r="D3316" t="str">
        <f t="shared" si="255"/>
        <v/>
      </c>
      <c r="E3316" t="str">
        <f t="shared" si="256"/>
        <v/>
      </c>
      <c r="F3316" t="str">
        <f t="shared" si="257"/>
        <v/>
      </c>
      <c r="G3316" t="str">
        <f t="shared" si="258"/>
        <v/>
      </c>
      <c r="H3316" t="str">
        <f t="shared" si="259"/>
        <v/>
      </c>
    </row>
    <row r="3317" spans="1:8">
      <c r="D3317" t="str">
        <f t="shared" si="255"/>
        <v/>
      </c>
      <c r="E3317" t="str">
        <f t="shared" si="256"/>
        <v/>
      </c>
      <c r="F3317" t="str">
        <f t="shared" si="257"/>
        <v/>
      </c>
      <c r="G3317" t="str">
        <f t="shared" si="258"/>
        <v/>
      </c>
      <c r="H3317" t="str">
        <f t="shared" si="259"/>
        <v/>
      </c>
    </row>
    <row r="3318" spans="1:8">
      <c r="C3318" t="s">
        <v>86</v>
      </c>
      <c r="D3318" t="str">
        <f t="shared" si="255"/>
        <v/>
      </c>
      <c r="E3318" t="str">
        <f t="shared" si="256"/>
        <v/>
      </c>
      <c r="F3318" t="str">
        <f t="shared" si="257"/>
        <v/>
      </c>
      <c r="G3318" t="str">
        <f t="shared" si="258"/>
        <v/>
      </c>
      <c r="H3318" t="str">
        <f t="shared" si="259"/>
        <v/>
      </c>
    </row>
    <row r="3319" spans="1:8">
      <c r="A3319" t="s">
        <v>117</v>
      </c>
      <c r="B3319" t="s">
        <v>796</v>
      </c>
      <c r="C3319" t="s">
        <v>800</v>
      </c>
      <c r="D3319" t="str">
        <f t="shared" si="255"/>
        <v>x</v>
      </c>
      <c r="E3319" t="str">
        <f t="shared" si="256"/>
        <v>Used</v>
      </c>
      <c r="F3319" t="str">
        <f t="shared" si="257"/>
        <v>Complete</v>
      </c>
      <c r="G3319" t="str">
        <f t="shared" si="258"/>
        <v>255 1:87 Bedford Fire Engine</v>
      </c>
      <c r="H3319" t="str">
        <f t="shared" si="259"/>
        <v>(EUR 100.00)</v>
      </c>
    </row>
    <row r="3320" spans="1:8">
      <c r="A3320" t="s">
        <v>87</v>
      </c>
      <c r="B3320" t="s">
        <v>1480</v>
      </c>
      <c r="C3320" t="s">
        <v>1826</v>
      </c>
      <c r="D3320" t="str">
        <f t="shared" si="255"/>
        <v/>
      </c>
      <c r="E3320" t="str">
        <f t="shared" si="256"/>
        <v/>
      </c>
      <c r="F3320" t="str">
        <f t="shared" si="257"/>
        <v/>
      </c>
      <c r="G3320" t="str">
        <f t="shared" si="258"/>
        <v/>
      </c>
      <c r="H3320" t="str">
        <f t="shared" si="259"/>
        <v/>
      </c>
    </row>
    <row r="3321" spans="1:8">
      <c r="B3321" t="s">
        <v>798</v>
      </c>
      <c r="C3321" t="s">
        <v>2111</v>
      </c>
      <c r="D3321" t="str">
        <f t="shared" si="255"/>
        <v/>
      </c>
      <c r="E3321" t="str">
        <f t="shared" si="256"/>
        <v/>
      </c>
      <c r="F3321" t="str">
        <f t="shared" si="257"/>
        <v/>
      </c>
      <c r="G3321" t="str">
        <f t="shared" si="258"/>
        <v/>
      </c>
      <c r="H3321" t="str">
        <f t="shared" si="259"/>
        <v/>
      </c>
    </row>
    <row r="3322" spans="1:8">
      <c r="B3322" t="s">
        <v>799</v>
      </c>
      <c r="C3322" t="s">
        <v>1479</v>
      </c>
      <c r="D3322" t="str">
        <f t="shared" si="255"/>
        <v/>
      </c>
      <c r="E3322" t="str">
        <f t="shared" si="256"/>
        <v/>
      </c>
      <c r="F3322" t="str">
        <f t="shared" si="257"/>
        <v/>
      </c>
      <c r="G3322" t="str">
        <f t="shared" si="258"/>
        <v/>
      </c>
      <c r="H3322" t="str">
        <f t="shared" si="259"/>
        <v/>
      </c>
    </row>
    <row r="3323" spans="1:8">
      <c r="D3323" t="str">
        <f t="shared" si="255"/>
        <v/>
      </c>
      <c r="E3323" t="str">
        <f t="shared" si="256"/>
        <v/>
      </c>
      <c r="F3323" t="str">
        <f t="shared" si="257"/>
        <v/>
      </c>
      <c r="G3323" t="str">
        <f t="shared" si="258"/>
        <v/>
      </c>
      <c r="H3323" t="str">
        <f t="shared" si="259"/>
        <v/>
      </c>
    </row>
    <row r="3324" spans="1:8">
      <c r="D3324" t="str">
        <f t="shared" si="255"/>
        <v/>
      </c>
      <c r="E3324" t="str">
        <f t="shared" si="256"/>
        <v/>
      </c>
      <c r="F3324" t="str">
        <f t="shared" si="257"/>
        <v/>
      </c>
      <c r="G3324" t="str">
        <f t="shared" si="258"/>
        <v/>
      </c>
      <c r="H3324" t="str">
        <f t="shared" si="259"/>
        <v/>
      </c>
    </row>
    <row r="3325" spans="1:8">
      <c r="D3325" t="str">
        <f t="shared" si="255"/>
        <v/>
      </c>
      <c r="E3325" t="str">
        <f t="shared" si="256"/>
        <v/>
      </c>
      <c r="F3325" t="str">
        <f t="shared" si="257"/>
        <v/>
      </c>
      <c r="G3325" t="str">
        <f t="shared" si="258"/>
        <v/>
      </c>
      <c r="H3325" t="str">
        <f t="shared" si="259"/>
        <v/>
      </c>
    </row>
    <row r="3326" spans="1:8">
      <c r="C3326" t="s">
        <v>86</v>
      </c>
      <c r="D3326" t="str">
        <f t="shared" si="255"/>
        <v/>
      </c>
      <c r="E3326" t="str">
        <f t="shared" si="256"/>
        <v/>
      </c>
      <c r="F3326" t="str">
        <f t="shared" si="257"/>
        <v/>
      </c>
      <c r="G3326" t="str">
        <f t="shared" si="258"/>
        <v/>
      </c>
      <c r="H3326" t="str">
        <f t="shared" si="259"/>
        <v/>
      </c>
    </row>
    <row r="3327" spans="1:8">
      <c r="A3327" t="s">
        <v>76</v>
      </c>
      <c r="B3327" t="s">
        <v>1482</v>
      </c>
      <c r="C3327" t="s">
        <v>1485</v>
      </c>
      <c r="D3327" t="str">
        <f t="shared" si="255"/>
        <v/>
      </c>
      <c r="E3327" t="str">
        <f t="shared" si="256"/>
        <v/>
      </c>
      <c r="F3327" t="str">
        <f t="shared" si="257"/>
        <v/>
      </c>
      <c r="G3327" t="str">
        <f t="shared" si="258"/>
        <v/>
      </c>
      <c r="H3327" t="str">
        <f t="shared" si="259"/>
        <v/>
      </c>
    </row>
    <row r="3328" spans="1:8">
      <c r="B3328" t="s">
        <v>1483</v>
      </c>
      <c r="C3328" t="s">
        <v>1796</v>
      </c>
      <c r="D3328" t="str">
        <f t="shared" si="255"/>
        <v/>
      </c>
      <c r="E3328" t="str">
        <f t="shared" si="256"/>
        <v/>
      </c>
      <c r="F3328" t="str">
        <f t="shared" si="257"/>
        <v/>
      </c>
      <c r="G3328" t="str">
        <f t="shared" si="258"/>
        <v/>
      </c>
      <c r="H3328" t="str">
        <f t="shared" si="259"/>
        <v/>
      </c>
    </row>
    <row r="3329" spans="1:8">
      <c r="B3329" t="s">
        <v>1484</v>
      </c>
      <c r="C3329" t="s">
        <v>2112</v>
      </c>
      <c r="D3329" t="str">
        <f t="shared" si="255"/>
        <v/>
      </c>
      <c r="E3329" t="str">
        <f t="shared" si="256"/>
        <v/>
      </c>
      <c r="F3329" t="str">
        <f t="shared" si="257"/>
        <v/>
      </c>
      <c r="G3329" t="str">
        <f t="shared" si="258"/>
        <v/>
      </c>
      <c r="H3329" t="str">
        <f t="shared" si="259"/>
        <v/>
      </c>
    </row>
    <row r="3330" spans="1:8">
      <c r="B3330" t="s">
        <v>504</v>
      </c>
      <c r="C3330" t="s">
        <v>1487</v>
      </c>
      <c r="D3330" t="str">
        <f t="shared" si="255"/>
        <v/>
      </c>
      <c r="E3330" t="str">
        <f t="shared" si="256"/>
        <v/>
      </c>
      <c r="F3330" t="str">
        <f t="shared" si="257"/>
        <v/>
      </c>
      <c r="G3330" t="str">
        <f t="shared" si="258"/>
        <v/>
      </c>
      <c r="H3330" t="str">
        <f t="shared" si="259"/>
        <v/>
      </c>
    </row>
    <row r="3331" spans="1:8">
      <c r="D3331" t="str">
        <f t="shared" ref="D3331:D3394" si="260">IF(AND(A3331&lt;&gt;"",A3332&lt;&gt;"",A3333=""),"x","")</f>
        <v/>
      </c>
      <c r="E3331" t="str">
        <f t="shared" ref="E3331:E3394" si="261">IF($D3331="x",A3331,"")</f>
        <v/>
      </c>
      <c r="F3331" t="str">
        <f t="shared" ref="F3331:F3394" si="262">IF($D3331="x",A3332,"")</f>
        <v/>
      </c>
      <c r="G3331" t="str">
        <f t="shared" ref="G3331:G3394" si="263">IF($D3331="x",B3331,"")</f>
        <v/>
      </c>
      <c r="H3331" t="str">
        <f t="shared" ref="H3331:H3394" si="264">IF($D3331="x",C3334,"")</f>
        <v/>
      </c>
    </row>
    <row r="3332" spans="1:8">
      <c r="D3332" t="str">
        <f t="shared" si="260"/>
        <v/>
      </c>
      <c r="E3332" t="str">
        <f t="shared" si="261"/>
        <v/>
      </c>
      <c r="F3332" t="str">
        <f t="shared" si="262"/>
        <v/>
      </c>
      <c r="G3332" t="str">
        <f t="shared" si="263"/>
        <v/>
      </c>
      <c r="H3332" t="str">
        <f t="shared" si="264"/>
        <v/>
      </c>
    </row>
    <row r="3333" spans="1:8">
      <c r="D3333" t="str">
        <f t="shared" si="260"/>
        <v/>
      </c>
      <c r="E3333" t="str">
        <f t="shared" si="261"/>
        <v/>
      </c>
      <c r="F3333" t="str">
        <f t="shared" si="262"/>
        <v/>
      </c>
      <c r="G3333" t="str">
        <f t="shared" si="263"/>
        <v/>
      </c>
      <c r="H3333" t="str">
        <f t="shared" si="264"/>
        <v/>
      </c>
    </row>
    <row r="3334" spans="1:8">
      <c r="C3334" t="s">
        <v>86</v>
      </c>
      <c r="D3334" t="str">
        <f t="shared" si="260"/>
        <v/>
      </c>
      <c r="E3334" t="str">
        <f t="shared" si="261"/>
        <v/>
      </c>
      <c r="F3334" t="str">
        <f t="shared" si="262"/>
        <v/>
      </c>
      <c r="G3334" t="str">
        <f t="shared" si="263"/>
        <v/>
      </c>
      <c r="H3334" t="str">
        <f t="shared" si="264"/>
        <v/>
      </c>
    </row>
    <row r="3335" spans="1:8">
      <c r="A3335" t="s">
        <v>76</v>
      </c>
      <c r="B3335" t="s">
        <v>1488</v>
      </c>
      <c r="C3335" t="s">
        <v>1485</v>
      </c>
      <c r="D3335" t="str">
        <f t="shared" si="260"/>
        <v/>
      </c>
      <c r="E3335" t="str">
        <f t="shared" si="261"/>
        <v/>
      </c>
      <c r="F3335" t="str">
        <f t="shared" si="262"/>
        <v/>
      </c>
      <c r="G3335" t="str">
        <f t="shared" si="263"/>
        <v/>
      </c>
      <c r="H3335" t="str">
        <f t="shared" si="264"/>
        <v/>
      </c>
    </row>
    <row r="3336" spans="1:8">
      <c r="B3336" t="s">
        <v>1489</v>
      </c>
      <c r="C3336" t="s">
        <v>1796</v>
      </c>
      <c r="D3336" t="str">
        <f t="shared" si="260"/>
        <v/>
      </c>
      <c r="E3336" t="str">
        <f t="shared" si="261"/>
        <v/>
      </c>
      <c r="F3336" t="str">
        <f t="shared" si="262"/>
        <v/>
      </c>
      <c r="G3336" t="str">
        <f t="shared" si="263"/>
        <v/>
      </c>
      <c r="H3336" t="str">
        <f t="shared" si="264"/>
        <v/>
      </c>
    </row>
    <row r="3337" spans="1:8">
      <c r="B3337" t="s">
        <v>1484</v>
      </c>
      <c r="C3337" t="s">
        <v>2112</v>
      </c>
      <c r="D3337" t="str">
        <f t="shared" si="260"/>
        <v/>
      </c>
      <c r="E3337" t="str">
        <f t="shared" si="261"/>
        <v/>
      </c>
      <c r="F3337" t="str">
        <f t="shared" si="262"/>
        <v/>
      </c>
      <c r="G3337" t="str">
        <f t="shared" si="263"/>
        <v/>
      </c>
      <c r="H3337" t="str">
        <f t="shared" si="264"/>
        <v/>
      </c>
    </row>
    <row r="3338" spans="1:8">
      <c r="B3338" t="s">
        <v>504</v>
      </c>
      <c r="C3338" t="s">
        <v>1487</v>
      </c>
      <c r="D3338" t="str">
        <f t="shared" si="260"/>
        <v/>
      </c>
      <c r="E3338" t="str">
        <f t="shared" si="261"/>
        <v/>
      </c>
      <c r="F3338" t="str">
        <f t="shared" si="262"/>
        <v/>
      </c>
      <c r="G3338" t="str">
        <f t="shared" si="263"/>
        <v/>
      </c>
      <c r="H3338" t="str">
        <f t="shared" si="264"/>
        <v/>
      </c>
    </row>
    <row r="3339" spans="1:8">
      <c r="D3339" t="str">
        <f t="shared" si="260"/>
        <v/>
      </c>
      <c r="E3339" t="str">
        <f t="shared" si="261"/>
        <v/>
      </c>
      <c r="F3339" t="str">
        <f t="shared" si="262"/>
        <v/>
      </c>
      <c r="G3339" t="str">
        <f t="shared" si="263"/>
        <v/>
      </c>
      <c r="H3339" t="str">
        <f t="shared" si="264"/>
        <v/>
      </c>
    </row>
    <row r="3340" spans="1:8">
      <c r="D3340" t="str">
        <f t="shared" si="260"/>
        <v/>
      </c>
      <c r="E3340" t="str">
        <f t="shared" si="261"/>
        <v/>
      </c>
      <c r="F3340" t="str">
        <f t="shared" si="262"/>
        <v/>
      </c>
      <c r="G3340" t="str">
        <f t="shared" si="263"/>
        <v/>
      </c>
      <c r="H3340" t="str">
        <f t="shared" si="264"/>
        <v/>
      </c>
    </row>
    <row r="3341" spans="1:8">
      <c r="D3341" t="str">
        <f t="shared" si="260"/>
        <v/>
      </c>
      <c r="E3341" t="str">
        <f t="shared" si="261"/>
        <v/>
      </c>
      <c r="F3341" t="str">
        <f t="shared" si="262"/>
        <v/>
      </c>
      <c r="G3341" t="str">
        <f t="shared" si="263"/>
        <v/>
      </c>
      <c r="H3341" t="str">
        <f t="shared" si="264"/>
        <v/>
      </c>
    </row>
    <row r="3342" spans="1:8">
      <c r="C3342" t="s">
        <v>86</v>
      </c>
      <c r="D3342" t="str">
        <f t="shared" si="260"/>
        <v/>
      </c>
      <c r="E3342" t="str">
        <f t="shared" si="261"/>
        <v/>
      </c>
      <c r="F3342" t="str">
        <f t="shared" si="262"/>
        <v/>
      </c>
      <c r="G3342" t="str">
        <f t="shared" si="263"/>
        <v/>
      </c>
      <c r="H3342" t="str">
        <f t="shared" si="264"/>
        <v/>
      </c>
    </row>
    <row r="3343" spans="1:8">
      <c r="A3343" t="s">
        <v>76</v>
      </c>
      <c r="B3343" t="s">
        <v>1490</v>
      </c>
      <c r="C3343" t="s">
        <v>1485</v>
      </c>
      <c r="D3343" t="str">
        <f t="shared" si="260"/>
        <v/>
      </c>
      <c r="E3343" t="str">
        <f t="shared" si="261"/>
        <v/>
      </c>
      <c r="F3343" t="str">
        <f t="shared" si="262"/>
        <v/>
      </c>
      <c r="G3343" t="str">
        <f t="shared" si="263"/>
        <v/>
      </c>
      <c r="H3343" t="str">
        <f t="shared" si="264"/>
        <v/>
      </c>
    </row>
    <row r="3344" spans="1:8">
      <c r="B3344" t="s">
        <v>1491</v>
      </c>
      <c r="C3344" t="s">
        <v>1796</v>
      </c>
      <c r="D3344" t="str">
        <f t="shared" si="260"/>
        <v/>
      </c>
      <c r="E3344" t="str">
        <f t="shared" si="261"/>
        <v/>
      </c>
      <c r="F3344" t="str">
        <f t="shared" si="262"/>
        <v/>
      </c>
      <c r="G3344" t="str">
        <f t="shared" si="263"/>
        <v/>
      </c>
      <c r="H3344" t="str">
        <f t="shared" si="264"/>
        <v/>
      </c>
    </row>
    <row r="3345" spans="1:8">
      <c r="B3345" t="s">
        <v>1492</v>
      </c>
      <c r="C3345" t="s">
        <v>2112</v>
      </c>
      <c r="D3345" t="str">
        <f t="shared" si="260"/>
        <v/>
      </c>
      <c r="E3345" t="str">
        <f t="shared" si="261"/>
        <v/>
      </c>
      <c r="F3345" t="str">
        <f t="shared" si="262"/>
        <v/>
      </c>
      <c r="G3345" t="str">
        <f t="shared" si="263"/>
        <v/>
      </c>
      <c r="H3345" t="str">
        <f t="shared" si="264"/>
        <v/>
      </c>
    </row>
    <row r="3346" spans="1:8">
      <c r="B3346" t="s">
        <v>504</v>
      </c>
      <c r="C3346" t="s">
        <v>1487</v>
      </c>
      <c r="D3346" t="str">
        <f t="shared" si="260"/>
        <v/>
      </c>
      <c r="E3346" t="str">
        <f t="shared" si="261"/>
        <v/>
      </c>
      <c r="F3346" t="str">
        <f t="shared" si="262"/>
        <v/>
      </c>
      <c r="G3346" t="str">
        <f t="shared" si="263"/>
        <v/>
      </c>
      <c r="H3346" t="str">
        <f t="shared" si="264"/>
        <v/>
      </c>
    </row>
    <row r="3347" spans="1:8">
      <c r="D3347" t="str">
        <f t="shared" si="260"/>
        <v/>
      </c>
      <c r="E3347" t="str">
        <f t="shared" si="261"/>
        <v/>
      </c>
      <c r="F3347" t="str">
        <f t="shared" si="262"/>
        <v/>
      </c>
      <c r="G3347" t="str">
        <f t="shared" si="263"/>
        <v/>
      </c>
      <c r="H3347" t="str">
        <f t="shared" si="264"/>
        <v/>
      </c>
    </row>
    <row r="3348" spans="1:8">
      <c r="D3348" t="str">
        <f t="shared" si="260"/>
        <v/>
      </c>
      <c r="E3348" t="str">
        <f t="shared" si="261"/>
        <v/>
      </c>
      <c r="F3348" t="str">
        <f t="shared" si="262"/>
        <v/>
      </c>
      <c r="G3348" t="str">
        <f t="shared" si="263"/>
        <v/>
      </c>
      <c r="H3348" t="str">
        <f t="shared" si="264"/>
        <v/>
      </c>
    </row>
    <row r="3349" spans="1:8">
      <c r="D3349" t="str">
        <f t="shared" si="260"/>
        <v/>
      </c>
      <c r="E3349" t="str">
        <f t="shared" si="261"/>
        <v/>
      </c>
      <c r="F3349" t="str">
        <f t="shared" si="262"/>
        <v/>
      </c>
      <c r="G3349" t="str">
        <f t="shared" si="263"/>
        <v/>
      </c>
      <c r="H3349" t="str">
        <f t="shared" si="264"/>
        <v/>
      </c>
    </row>
    <row r="3350" spans="1:8">
      <c r="C3350" t="s">
        <v>86</v>
      </c>
      <c r="D3350" t="str">
        <f t="shared" si="260"/>
        <v/>
      </c>
      <c r="E3350" t="str">
        <f t="shared" si="261"/>
        <v/>
      </c>
      <c r="F3350" t="str">
        <f t="shared" si="262"/>
        <v/>
      </c>
      <c r="G3350" t="str">
        <f t="shared" si="263"/>
        <v/>
      </c>
      <c r="H3350" t="str">
        <f t="shared" si="264"/>
        <v/>
      </c>
    </row>
    <row r="3351" spans="1:8">
      <c r="A3351" t="s">
        <v>76</v>
      </c>
      <c r="B3351" t="s">
        <v>1348</v>
      </c>
      <c r="C3351" t="s">
        <v>369</v>
      </c>
      <c r="D3351" t="str">
        <f t="shared" si="260"/>
        <v>x</v>
      </c>
      <c r="E3351" t="str">
        <f t="shared" si="261"/>
        <v>New</v>
      </c>
      <c r="F3351" t="str">
        <f t="shared" si="262"/>
        <v>Complete</v>
      </c>
      <c r="G3351" t="str">
        <f t="shared" si="263"/>
        <v>KT303 Small Train Engine Blue</v>
      </c>
      <c r="H3351" t="str">
        <f t="shared" si="264"/>
        <v>(EUR 99.99)</v>
      </c>
    </row>
    <row r="3352" spans="1:8">
      <c r="A3352" t="s">
        <v>87</v>
      </c>
      <c r="B3352" t="s">
        <v>1368</v>
      </c>
      <c r="C3352" t="s">
        <v>1796</v>
      </c>
      <c r="D3352" t="str">
        <f t="shared" si="260"/>
        <v/>
      </c>
      <c r="E3352" t="str">
        <f t="shared" si="261"/>
        <v/>
      </c>
      <c r="F3352" t="str">
        <f t="shared" si="262"/>
        <v/>
      </c>
      <c r="G3352" t="str">
        <f t="shared" si="263"/>
        <v/>
      </c>
      <c r="H3352" t="str">
        <f t="shared" si="264"/>
        <v/>
      </c>
    </row>
    <row r="3353" spans="1:8">
      <c r="B3353" t="s">
        <v>1350</v>
      </c>
      <c r="C3353" t="s">
        <v>2112</v>
      </c>
      <c r="D3353" t="str">
        <f t="shared" si="260"/>
        <v/>
      </c>
      <c r="E3353" t="str">
        <f t="shared" si="261"/>
        <v/>
      </c>
      <c r="F3353" t="str">
        <f t="shared" si="262"/>
        <v/>
      </c>
      <c r="G3353" t="str">
        <f t="shared" si="263"/>
        <v/>
      </c>
      <c r="H3353" t="str">
        <f t="shared" si="264"/>
        <v/>
      </c>
    </row>
    <row r="3354" spans="1:8">
      <c r="B3354" t="s">
        <v>368</v>
      </c>
      <c r="C3354" t="s">
        <v>1487</v>
      </c>
      <c r="D3354" t="str">
        <f t="shared" si="260"/>
        <v/>
      </c>
      <c r="E3354" t="str">
        <f t="shared" si="261"/>
        <v/>
      </c>
      <c r="F3354" t="str">
        <f t="shared" si="262"/>
        <v/>
      </c>
      <c r="G3354" t="str">
        <f t="shared" si="263"/>
        <v/>
      </c>
      <c r="H3354" t="str">
        <f t="shared" si="264"/>
        <v/>
      </c>
    </row>
    <row r="3355" spans="1:8">
      <c r="D3355" t="str">
        <f t="shared" si="260"/>
        <v/>
      </c>
      <c r="E3355" t="str">
        <f t="shared" si="261"/>
        <v/>
      </c>
      <c r="F3355" t="str">
        <f t="shared" si="262"/>
        <v/>
      </c>
      <c r="G3355" t="str">
        <f t="shared" si="263"/>
        <v/>
      </c>
      <c r="H3355" t="str">
        <f t="shared" si="264"/>
        <v/>
      </c>
    </row>
    <row r="3356" spans="1:8">
      <c r="D3356" t="str">
        <f t="shared" si="260"/>
        <v/>
      </c>
      <c r="E3356" t="str">
        <f t="shared" si="261"/>
        <v/>
      </c>
      <c r="F3356" t="str">
        <f t="shared" si="262"/>
        <v/>
      </c>
      <c r="G3356" t="str">
        <f t="shared" si="263"/>
        <v/>
      </c>
      <c r="H3356" t="str">
        <f t="shared" si="264"/>
        <v/>
      </c>
    </row>
    <row r="3357" spans="1:8">
      <c r="D3357" t="str">
        <f t="shared" si="260"/>
        <v/>
      </c>
      <c r="E3357" t="str">
        <f t="shared" si="261"/>
        <v/>
      </c>
      <c r="F3357" t="str">
        <f t="shared" si="262"/>
        <v/>
      </c>
      <c r="G3357" t="str">
        <f t="shared" si="263"/>
        <v/>
      </c>
      <c r="H3357" t="str">
        <f t="shared" si="264"/>
        <v/>
      </c>
    </row>
    <row r="3358" spans="1:8">
      <c r="C3358" t="s">
        <v>86</v>
      </c>
      <c r="D3358" t="str">
        <f t="shared" si="260"/>
        <v/>
      </c>
      <c r="E3358" t="str">
        <f t="shared" si="261"/>
        <v/>
      </c>
      <c r="F3358" t="str">
        <f t="shared" si="262"/>
        <v/>
      </c>
      <c r="G3358" t="str">
        <f t="shared" si="263"/>
        <v/>
      </c>
      <c r="H3358" t="str">
        <f t="shared" si="264"/>
        <v/>
      </c>
    </row>
    <row r="3359" spans="1:8">
      <c r="A3359" t="s">
        <v>76</v>
      </c>
      <c r="B3359" t="s">
        <v>1324</v>
      </c>
      <c r="C3359" t="s">
        <v>369</v>
      </c>
      <c r="D3359" t="str">
        <f t="shared" si="260"/>
        <v>x</v>
      </c>
      <c r="E3359" t="str">
        <f t="shared" si="261"/>
        <v>New</v>
      </c>
      <c r="F3359" t="str">
        <f t="shared" si="262"/>
        <v>Complete</v>
      </c>
      <c r="G3359" t="str">
        <f t="shared" si="263"/>
        <v>KT304 Small Train Engine Green</v>
      </c>
      <c r="H3359" t="str">
        <f t="shared" si="264"/>
        <v>(EUR 99.99)</v>
      </c>
    </row>
    <row r="3360" spans="1:8">
      <c r="A3360" t="s">
        <v>87</v>
      </c>
      <c r="B3360" t="s">
        <v>1371</v>
      </c>
      <c r="C3360" t="s">
        <v>1796</v>
      </c>
      <c r="D3360" t="str">
        <f t="shared" si="260"/>
        <v/>
      </c>
      <c r="E3360" t="str">
        <f t="shared" si="261"/>
        <v/>
      </c>
      <c r="F3360" t="str">
        <f t="shared" si="262"/>
        <v/>
      </c>
      <c r="G3360" t="str">
        <f t="shared" si="263"/>
        <v/>
      </c>
      <c r="H3360" t="str">
        <f t="shared" si="264"/>
        <v/>
      </c>
    </row>
    <row r="3361" spans="1:8">
      <c r="B3361" t="s">
        <v>1326</v>
      </c>
      <c r="C3361" t="s">
        <v>2112</v>
      </c>
      <c r="D3361" t="str">
        <f t="shared" si="260"/>
        <v/>
      </c>
      <c r="E3361" t="str">
        <f t="shared" si="261"/>
        <v/>
      </c>
      <c r="F3361" t="str">
        <f t="shared" si="262"/>
        <v/>
      </c>
      <c r="G3361" t="str">
        <f t="shared" si="263"/>
        <v/>
      </c>
      <c r="H3361" t="str">
        <f t="shared" si="264"/>
        <v/>
      </c>
    </row>
    <row r="3362" spans="1:8">
      <c r="B3362" t="s">
        <v>368</v>
      </c>
      <c r="C3362" t="s">
        <v>1487</v>
      </c>
      <c r="D3362" t="str">
        <f t="shared" si="260"/>
        <v/>
      </c>
      <c r="E3362" t="str">
        <f t="shared" si="261"/>
        <v/>
      </c>
      <c r="F3362" t="str">
        <f t="shared" si="262"/>
        <v/>
      </c>
      <c r="G3362" t="str">
        <f t="shared" si="263"/>
        <v/>
      </c>
      <c r="H3362" t="str">
        <f t="shared" si="264"/>
        <v/>
      </c>
    </row>
    <row r="3363" spans="1:8">
      <c r="D3363" t="str">
        <f t="shared" si="260"/>
        <v/>
      </c>
      <c r="E3363" t="str">
        <f t="shared" si="261"/>
        <v/>
      </c>
      <c r="F3363" t="str">
        <f t="shared" si="262"/>
        <v/>
      </c>
      <c r="G3363" t="str">
        <f t="shared" si="263"/>
        <v/>
      </c>
      <c r="H3363" t="str">
        <f t="shared" si="264"/>
        <v/>
      </c>
    </row>
    <row r="3364" spans="1:8">
      <c r="D3364" t="str">
        <f t="shared" si="260"/>
        <v/>
      </c>
      <c r="E3364" t="str">
        <f t="shared" si="261"/>
        <v/>
      </c>
      <c r="F3364" t="str">
        <f t="shared" si="262"/>
        <v/>
      </c>
      <c r="G3364" t="str">
        <f t="shared" si="263"/>
        <v/>
      </c>
      <c r="H3364" t="str">
        <f t="shared" si="264"/>
        <v/>
      </c>
    </row>
    <row r="3365" spans="1:8">
      <c r="D3365" t="str">
        <f t="shared" si="260"/>
        <v/>
      </c>
      <c r="E3365" t="str">
        <f t="shared" si="261"/>
        <v/>
      </c>
      <c r="F3365" t="str">
        <f t="shared" si="262"/>
        <v/>
      </c>
      <c r="G3365" t="str">
        <f t="shared" si="263"/>
        <v/>
      </c>
      <c r="H3365" t="str">
        <f t="shared" si="264"/>
        <v/>
      </c>
    </row>
    <row r="3366" spans="1:8">
      <c r="C3366" t="s">
        <v>86</v>
      </c>
      <c r="D3366" t="str">
        <f t="shared" si="260"/>
        <v/>
      </c>
      <c r="E3366" t="str">
        <f t="shared" si="261"/>
        <v/>
      </c>
      <c r="F3366" t="str">
        <f t="shared" si="262"/>
        <v/>
      </c>
      <c r="G3366" t="str">
        <f t="shared" si="263"/>
        <v/>
      </c>
      <c r="H3366" t="str">
        <f t="shared" si="264"/>
        <v/>
      </c>
    </row>
    <row r="3367" spans="1:8">
      <c r="A3367" t="s">
        <v>76</v>
      </c>
      <c r="B3367" t="s">
        <v>1493</v>
      </c>
      <c r="C3367" t="s">
        <v>369</v>
      </c>
      <c r="D3367" t="str">
        <f t="shared" si="260"/>
        <v>x</v>
      </c>
      <c r="E3367" t="str">
        <f t="shared" si="261"/>
        <v>New</v>
      </c>
      <c r="F3367" t="str">
        <f t="shared" si="262"/>
        <v>Complete</v>
      </c>
      <c r="G3367" t="str">
        <f t="shared" si="263"/>
        <v>KT305 Small Train Engine Black</v>
      </c>
      <c r="H3367" t="str">
        <f t="shared" si="264"/>
        <v>(EUR 99.99)</v>
      </c>
    </row>
    <row r="3368" spans="1:8">
      <c r="A3368" t="s">
        <v>87</v>
      </c>
      <c r="B3368" t="s">
        <v>1372</v>
      </c>
      <c r="C3368" t="s">
        <v>1796</v>
      </c>
      <c r="D3368" t="str">
        <f t="shared" si="260"/>
        <v/>
      </c>
      <c r="E3368" t="str">
        <f t="shared" si="261"/>
        <v/>
      </c>
      <c r="F3368" t="str">
        <f t="shared" si="262"/>
        <v/>
      </c>
      <c r="G3368" t="str">
        <f t="shared" si="263"/>
        <v/>
      </c>
      <c r="H3368" t="str">
        <f t="shared" si="264"/>
        <v/>
      </c>
    </row>
    <row r="3369" spans="1:8">
      <c r="B3369" t="s">
        <v>1494</v>
      </c>
      <c r="C3369" t="s">
        <v>2112</v>
      </c>
      <c r="D3369" t="str">
        <f t="shared" si="260"/>
        <v/>
      </c>
      <c r="E3369" t="str">
        <f t="shared" si="261"/>
        <v/>
      </c>
      <c r="F3369" t="str">
        <f t="shared" si="262"/>
        <v/>
      </c>
      <c r="G3369" t="str">
        <f t="shared" si="263"/>
        <v/>
      </c>
      <c r="H3369" t="str">
        <f t="shared" si="264"/>
        <v/>
      </c>
    </row>
    <row r="3370" spans="1:8">
      <c r="B3370" t="s">
        <v>368</v>
      </c>
      <c r="C3370" t="s">
        <v>1487</v>
      </c>
      <c r="D3370" t="str">
        <f t="shared" si="260"/>
        <v/>
      </c>
      <c r="E3370" t="str">
        <f t="shared" si="261"/>
        <v/>
      </c>
      <c r="F3370" t="str">
        <f t="shared" si="262"/>
        <v/>
      </c>
      <c r="G3370" t="str">
        <f t="shared" si="263"/>
        <v/>
      </c>
      <c r="H3370" t="str">
        <f t="shared" si="264"/>
        <v/>
      </c>
    </row>
    <row r="3371" spans="1:8">
      <c r="D3371" t="str">
        <f t="shared" si="260"/>
        <v/>
      </c>
      <c r="E3371" t="str">
        <f t="shared" si="261"/>
        <v/>
      </c>
      <c r="F3371" t="str">
        <f t="shared" si="262"/>
        <v/>
      </c>
      <c r="G3371" t="str">
        <f t="shared" si="263"/>
        <v/>
      </c>
      <c r="H3371" t="str">
        <f t="shared" si="264"/>
        <v/>
      </c>
    </row>
    <row r="3372" spans="1:8">
      <c r="D3372" t="str">
        <f t="shared" si="260"/>
        <v/>
      </c>
      <c r="E3372" t="str">
        <f t="shared" si="261"/>
        <v/>
      </c>
      <c r="F3372" t="str">
        <f t="shared" si="262"/>
        <v/>
      </c>
      <c r="G3372" t="str">
        <f t="shared" si="263"/>
        <v/>
      </c>
      <c r="H3372" t="str">
        <f t="shared" si="264"/>
        <v/>
      </c>
    </row>
    <row r="3373" spans="1:8">
      <c r="D3373" t="str">
        <f t="shared" si="260"/>
        <v/>
      </c>
      <c r="E3373" t="str">
        <f t="shared" si="261"/>
        <v/>
      </c>
      <c r="F3373" t="str">
        <f t="shared" si="262"/>
        <v/>
      </c>
      <c r="G3373" t="str">
        <f t="shared" si="263"/>
        <v/>
      </c>
      <c r="H3373" t="str">
        <f t="shared" si="264"/>
        <v/>
      </c>
    </row>
    <row r="3374" spans="1:8">
      <c r="C3374" t="s">
        <v>86</v>
      </c>
      <c r="D3374" t="str">
        <f t="shared" si="260"/>
        <v/>
      </c>
      <c r="E3374" t="str">
        <f t="shared" si="261"/>
        <v/>
      </c>
      <c r="F3374" t="str">
        <f t="shared" si="262"/>
        <v/>
      </c>
      <c r="G3374" t="str">
        <f t="shared" si="263"/>
        <v/>
      </c>
      <c r="H3374" t="str">
        <f t="shared" si="264"/>
        <v/>
      </c>
    </row>
    <row r="3375" spans="1:8">
      <c r="A3375" t="s">
        <v>76</v>
      </c>
      <c r="B3375" t="s">
        <v>1425</v>
      </c>
      <c r="C3375" t="s">
        <v>369</v>
      </c>
      <c r="D3375" t="str">
        <f t="shared" si="260"/>
        <v>x</v>
      </c>
      <c r="E3375" t="str">
        <f t="shared" si="261"/>
        <v>New</v>
      </c>
      <c r="F3375" t="str">
        <f t="shared" si="262"/>
        <v>Complete</v>
      </c>
      <c r="G3375" t="str">
        <f t="shared" si="263"/>
        <v>KT306 Small Train Engine Brown</v>
      </c>
      <c r="H3375" t="str">
        <f t="shared" si="264"/>
        <v>(EUR 99.99)</v>
      </c>
    </row>
    <row r="3376" spans="1:8">
      <c r="A3376" t="s">
        <v>87</v>
      </c>
      <c r="B3376" t="s">
        <v>1373</v>
      </c>
      <c r="C3376" t="s">
        <v>1796</v>
      </c>
      <c r="D3376" t="str">
        <f t="shared" si="260"/>
        <v/>
      </c>
      <c r="E3376" t="str">
        <f t="shared" si="261"/>
        <v/>
      </c>
      <c r="F3376" t="str">
        <f t="shared" si="262"/>
        <v/>
      </c>
      <c r="G3376" t="str">
        <f t="shared" si="263"/>
        <v/>
      </c>
      <c r="H3376" t="str">
        <f t="shared" si="264"/>
        <v/>
      </c>
    </row>
    <row r="3377" spans="1:8">
      <c r="B3377" t="s">
        <v>1427</v>
      </c>
      <c r="C3377" t="s">
        <v>2112</v>
      </c>
      <c r="D3377" t="str">
        <f t="shared" si="260"/>
        <v/>
      </c>
      <c r="E3377" t="str">
        <f t="shared" si="261"/>
        <v/>
      </c>
      <c r="F3377" t="str">
        <f t="shared" si="262"/>
        <v/>
      </c>
      <c r="G3377" t="str">
        <f t="shared" si="263"/>
        <v/>
      </c>
      <c r="H3377" t="str">
        <f t="shared" si="264"/>
        <v/>
      </c>
    </row>
    <row r="3378" spans="1:8">
      <c r="B3378" t="s">
        <v>368</v>
      </c>
      <c r="C3378" t="s">
        <v>1487</v>
      </c>
      <c r="D3378" t="str">
        <f t="shared" si="260"/>
        <v/>
      </c>
      <c r="E3378" t="str">
        <f t="shared" si="261"/>
        <v/>
      </c>
      <c r="F3378" t="str">
        <f t="shared" si="262"/>
        <v/>
      </c>
      <c r="G3378" t="str">
        <f t="shared" si="263"/>
        <v/>
      </c>
      <c r="H3378" t="str">
        <f t="shared" si="264"/>
        <v/>
      </c>
    </row>
    <row r="3379" spans="1:8">
      <c r="D3379" t="str">
        <f t="shared" si="260"/>
        <v/>
      </c>
      <c r="E3379" t="str">
        <f t="shared" si="261"/>
        <v/>
      </c>
      <c r="F3379" t="str">
        <f t="shared" si="262"/>
        <v/>
      </c>
      <c r="G3379" t="str">
        <f t="shared" si="263"/>
        <v/>
      </c>
      <c r="H3379" t="str">
        <f t="shared" si="264"/>
        <v/>
      </c>
    </row>
    <row r="3380" spans="1:8">
      <c r="D3380" t="str">
        <f t="shared" si="260"/>
        <v/>
      </c>
      <c r="E3380" t="str">
        <f t="shared" si="261"/>
        <v/>
      </c>
      <c r="F3380" t="str">
        <f t="shared" si="262"/>
        <v/>
      </c>
      <c r="G3380" t="str">
        <f t="shared" si="263"/>
        <v/>
      </c>
      <c r="H3380" t="str">
        <f t="shared" si="264"/>
        <v/>
      </c>
    </row>
    <row r="3381" spans="1:8">
      <c r="D3381" t="str">
        <f t="shared" si="260"/>
        <v/>
      </c>
      <c r="E3381" t="str">
        <f t="shared" si="261"/>
        <v/>
      </c>
      <c r="F3381" t="str">
        <f t="shared" si="262"/>
        <v/>
      </c>
      <c r="G3381" t="str">
        <f t="shared" si="263"/>
        <v/>
      </c>
      <c r="H3381" t="str">
        <f t="shared" si="264"/>
        <v/>
      </c>
    </row>
    <row r="3382" spans="1:8">
      <c r="C3382" t="s">
        <v>86</v>
      </c>
      <c r="D3382" t="str">
        <f t="shared" si="260"/>
        <v/>
      </c>
      <c r="E3382" t="str">
        <f t="shared" si="261"/>
        <v/>
      </c>
      <c r="F3382" t="str">
        <f t="shared" si="262"/>
        <v/>
      </c>
      <c r="G3382" t="str">
        <f t="shared" si="263"/>
        <v/>
      </c>
      <c r="H3382" t="str">
        <f t="shared" si="264"/>
        <v/>
      </c>
    </row>
    <row r="3383" spans="1:8">
      <c r="A3383" t="s">
        <v>76</v>
      </c>
      <c r="B3383" t="s">
        <v>1495</v>
      </c>
      <c r="C3383" t="s">
        <v>369</v>
      </c>
      <c r="D3383" t="str">
        <f t="shared" si="260"/>
        <v>x</v>
      </c>
      <c r="E3383" t="str">
        <f t="shared" si="261"/>
        <v>New</v>
      </c>
      <c r="F3383" t="str">
        <f t="shared" si="262"/>
        <v>Complete</v>
      </c>
      <c r="G3383" t="str">
        <f t="shared" si="263"/>
        <v>KT307 Small Train Engine Gray</v>
      </c>
      <c r="H3383" t="str">
        <f t="shared" si="264"/>
        <v>(EUR 99.99)</v>
      </c>
    </row>
    <row r="3384" spans="1:8">
      <c r="A3384" t="s">
        <v>87</v>
      </c>
      <c r="B3384" t="s">
        <v>1374</v>
      </c>
      <c r="C3384" t="s">
        <v>1796</v>
      </c>
      <c r="D3384" t="str">
        <f t="shared" si="260"/>
        <v/>
      </c>
      <c r="E3384" t="str">
        <f t="shared" si="261"/>
        <v/>
      </c>
      <c r="F3384" t="str">
        <f t="shared" si="262"/>
        <v/>
      </c>
      <c r="G3384" t="str">
        <f t="shared" si="263"/>
        <v/>
      </c>
      <c r="H3384" t="str">
        <f t="shared" si="264"/>
        <v/>
      </c>
    </row>
    <row r="3385" spans="1:8">
      <c r="B3385" t="s">
        <v>1496</v>
      </c>
      <c r="C3385" t="s">
        <v>2112</v>
      </c>
      <c r="D3385" t="str">
        <f t="shared" si="260"/>
        <v/>
      </c>
      <c r="E3385" t="str">
        <f t="shared" si="261"/>
        <v/>
      </c>
      <c r="F3385" t="str">
        <f t="shared" si="262"/>
        <v/>
      </c>
      <c r="G3385" t="str">
        <f t="shared" si="263"/>
        <v/>
      </c>
      <c r="H3385" t="str">
        <f t="shared" si="264"/>
        <v/>
      </c>
    </row>
    <row r="3386" spans="1:8">
      <c r="B3386" t="s">
        <v>368</v>
      </c>
      <c r="C3386" t="s">
        <v>1487</v>
      </c>
      <c r="D3386" t="str">
        <f t="shared" si="260"/>
        <v/>
      </c>
      <c r="E3386" t="str">
        <f t="shared" si="261"/>
        <v/>
      </c>
      <c r="F3386" t="str">
        <f t="shared" si="262"/>
        <v/>
      </c>
      <c r="G3386" t="str">
        <f t="shared" si="263"/>
        <v/>
      </c>
      <c r="H3386" t="str">
        <f t="shared" si="264"/>
        <v/>
      </c>
    </row>
    <row r="3387" spans="1:8">
      <c r="D3387" t="str">
        <f t="shared" si="260"/>
        <v/>
      </c>
      <c r="E3387" t="str">
        <f t="shared" si="261"/>
        <v/>
      </c>
      <c r="F3387" t="str">
        <f t="shared" si="262"/>
        <v/>
      </c>
      <c r="G3387" t="str">
        <f t="shared" si="263"/>
        <v/>
      </c>
      <c r="H3387" t="str">
        <f t="shared" si="264"/>
        <v/>
      </c>
    </row>
    <row r="3388" spans="1:8">
      <c r="D3388" t="str">
        <f t="shared" si="260"/>
        <v/>
      </c>
      <c r="E3388" t="str">
        <f t="shared" si="261"/>
        <v/>
      </c>
      <c r="F3388" t="str">
        <f t="shared" si="262"/>
        <v/>
      </c>
      <c r="G3388" t="str">
        <f t="shared" si="263"/>
        <v/>
      </c>
      <c r="H3388" t="str">
        <f t="shared" si="264"/>
        <v/>
      </c>
    </row>
    <row r="3389" spans="1:8">
      <c r="D3389" t="str">
        <f t="shared" si="260"/>
        <v/>
      </c>
      <c r="E3389" t="str">
        <f t="shared" si="261"/>
        <v/>
      </c>
      <c r="F3389" t="str">
        <f t="shared" si="262"/>
        <v/>
      </c>
      <c r="G3389" t="str">
        <f t="shared" si="263"/>
        <v/>
      </c>
      <c r="H3389" t="str">
        <f t="shared" si="264"/>
        <v/>
      </c>
    </row>
    <row r="3390" spans="1:8">
      <c r="C3390" t="s">
        <v>86</v>
      </c>
      <c r="D3390" t="str">
        <f t="shared" si="260"/>
        <v/>
      </c>
      <c r="E3390" t="str">
        <f t="shared" si="261"/>
        <v/>
      </c>
      <c r="F3390" t="str">
        <f t="shared" si="262"/>
        <v/>
      </c>
      <c r="G3390" t="str">
        <f t="shared" si="263"/>
        <v/>
      </c>
      <c r="H3390" t="str">
        <f t="shared" si="264"/>
        <v/>
      </c>
    </row>
    <row r="3391" spans="1:8">
      <c r="A3391" t="s">
        <v>76</v>
      </c>
      <c r="B3391" t="s">
        <v>1497</v>
      </c>
      <c r="C3391" t="s">
        <v>369</v>
      </c>
      <c r="D3391" t="str">
        <f t="shared" si="260"/>
        <v>x</v>
      </c>
      <c r="E3391" t="str">
        <f t="shared" si="261"/>
        <v>New</v>
      </c>
      <c r="F3391" t="str">
        <f t="shared" si="262"/>
        <v>Complete</v>
      </c>
      <c r="G3391" t="str">
        <f t="shared" si="263"/>
        <v>KT103 Large Train Engine Blue</v>
      </c>
      <c r="H3391" t="str">
        <f t="shared" si="264"/>
        <v>(EUR 99.99)</v>
      </c>
    </row>
    <row r="3392" spans="1:8">
      <c r="A3392" t="s">
        <v>87</v>
      </c>
      <c r="B3392" t="s">
        <v>1368</v>
      </c>
      <c r="C3392" t="s">
        <v>1796</v>
      </c>
      <c r="D3392" t="str">
        <f t="shared" si="260"/>
        <v/>
      </c>
      <c r="E3392" t="str">
        <f t="shared" si="261"/>
        <v/>
      </c>
      <c r="F3392" t="str">
        <f t="shared" si="262"/>
        <v/>
      </c>
      <c r="G3392" t="str">
        <f t="shared" si="263"/>
        <v/>
      </c>
      <c r="H3392" t="str">
        <f t="shared" si="264"/>
        <v/>
      </c>
    </row>
    <row r="3393" spans="1:8">
      <c r="B3393" t="s">
        <v>1498</v>
      </c>
      <c r="C3393" t="s">
        <v>2112</v>
      </c>
      <c r="D3393" t="str">
        <f t="shared" si="260"/>
        <v/>
      </c>
      <c r="E3393" t="str">
        <f t="shared" si="261"/>
        <v/>
      </c>
      <c r="F3393" t="str">
        <f t="shared" si="262"/>
        <v/>
      </c>
      <c r="G3393" t="str">
        <f t="shared" si="263"/>
        <v/>
      </c>
      <c r="H3393" t="str">
        <f t="shared" si="264"/>
        <v/>
      </c>
    </row>
    <row r="3394" spans="1:8">
      <c r="B3394" t="s">
        <v>368</v>
      </c>
      <c r="C3394" t="s">
        <v>1487</v>
      </c>
      <c r="D3394" t="str">
        <f t="shared" si="260"/>
        <v/>
      </c>
      <c r="E3394" t="str">
        <f t="shared" si="261"/>
        <v/>
      </c>
      <c r="F3394" t="str">
        <f t="shared" si="262"/>
        <v/>
      </c>
      <c r="G3394" t="str">
        <f t="shared" si="263"/>
        <v/>
      </c>
      <c r="H3394" t="str">
        <f t="shared" si="264"/>
        <v/>
      </c>
    </row>
    <row r="3395" spans="1:8">
      <c r="D3395" t="str">
        <f t="shared" ref="D3395:D3458" si="265">IF(AND(A3395&lt;&gt;"",A3396&lt;&gt;"",A3397=""),"x","")</f>
        <v/>
      </c>
      <c r="E3395" t="str">
        <f t="shared" ref="E3395:E3458" si="266">IF($D3395="x",A3395,"")</f>
        <v/>
      </c>
      <c r="F3395" t="str">
        <f t="shared" ref="F3395:F3458" si="267">IF($D3395="x",A3396,"")</f>
        <v/>
      </c>
      <c r="G3395" t="str">
        <f t="shared" ref="G3395:G3458" si="268">IF($D3395="x",B3395,"")</f>
        <v/>
      </c>
      <c r="H3395" t="str">
        <f t="shared" ref="H3395:H3458" si="269">IF($D3395="x",C3398,"")</f>
        <v/>
      </c>
    </row>
    <row r="3396" spans="1:8">
      <c r="D3396" t="str">
        <f t="shared" si="265"/>
        <v/>
      </c>
      <c r="E3396" t="str">
        <f t="shared" si="266"/>
        <v/>
      </c>
      <c r="F3396" t="str">
        <f t="shared" si="267"/>
        <v/>
      </c>
      <c r="G3396" t="str">
        <f t="shared" si="268"/>
        <v/>
      </c>
      <c r="H3396" t="str">
        <f t="shared" si="269"/>
        <v/>
      </c>
    </row>
    <row r="3397" spans="1:8">
      <c r="D3397" t="str">
        <f t="shared" si="265"/>
        <v/>
      </c>
      <c r="E3397" t="str">
        <f t="shared" si="266"/>
        <v/>
      </c>
      <c r="F3397" t="str">
        <f t="shared" si="267"/>
        <v/>
      </c>
      <c r="G3397" t="str">
        <f t="shared" si="268"/>
        <v/>
      </c>
      <c r="H3397" t="str">
        <f t="shared" si="269"/>
        <v/>
      </c>
    </row>
    <row r="3398" spans="1:8">
      <c r="C3398" t="s">
        <v>86</v>
      </c>
      <c r="D3398" t="str">
        <f t="shared" si="265"/>
        <v/>
      </c>
      <c r="E3398" t="str">
        <f t="shared" si="266"/>
        <v/>
      </c>
      <c r="F3398" t="str">
        <f t="shared" si="267"/>
        <v/>
      </c>
      <c r="G3398" t="str">
        <f t="shared" si="268"/>
        <v/>
      </c>
      <c r="H3398" t="str">
        <f t="shared" si="269"/>
        <v/>
      </c>
    </row>
    <row r="3399" spans="1:8">
      <c r="A3399" t="s">
        <v>76</v>
      </c>
      <c r="B3399" t="s">
        <v>1499</v>
      </c>
      <c r="C3399" t="s">
        <v>369</v>
      </c>
      <c r="D3399" t="str">
        <f t="shared" si="265"/>
        <v>x</v>
      </c>
      <c r="E3399" t="str">
        <f t="shared" si="266"/>
        <v>New</v>
      </c>
      <c r="F3399" t="str">
        <f t="shared" si="267"/>
        <v>Complete</v>
      </c>
      <c r="G3399" t="str">
        <f t="shared" si="268"/>
        <v>KT104 Large Train Engine Green</v>
      </c>
      <c r="H3399" t="str">
        <f t="shared" si="269"/>
        <v>(EUR 99.99)</v>
      </c>
    </row>
    <row r="3400" spans="1:8">
      <c r="A3400" t="s">
        <v>87</v>
      </c>
      <c r="B3400" t="s">
        <v>1371</v>
      </c>
      <c r="C3400" t="s">
        <v>1796</v>
      </c>
      <c r="D3400" t="str">
        <f t="shared" si="265"/>
        <v/>
      </c>
      <c r="E3400" t="str">
        <f t="shared" si="266"/>
        <v/>
      </c>
      <c r="F3400" t="str">
        <f t="shared" si="267"/>
        <v/>
      </c>
      <c r="G3400" t="str">
        <f t="shared" si="268"/>
        <v/>
      </c>
      <c r="H3400" t="str">
        <f t="shared" si="269"/>
        <v/>
      </c>
    </row>
    <row r="3401" spans="1:8">
      <c r="B3401" t="s">
        <v>1500</v>
      </c>
      <c r="C3401" t="s">
        <v>2112</v>
      </c>
      <c r="D3401" t="str">
        <f t="shared" si="265"/>
        <v/>
      </c>
      <c r="E3401" t="str">
        <f t="shared" si="266"/>
        <v/>
      </c>
      <c r="F3401" t="str">
        <f t="shared" si="267"/>
        <v/>
      </c>
      <c r="G3401" t="str">
        <f t="shared" si="268"/>
        <v/>
      </c>
      <c r="H3401" t="str">
        <f t="shared" si="269"/>
        <v/>
      </c>
    </row>
    <row r="3402" spans="1:8">
      <c r="B3402" t="s">
        <v>368</v>
      </c>
      <c r="C3402" t="s">
        <v>1487</v>
      </c>
      <c r="D3402" t="str">
        <f t="shared" si="265"/>
        <v/>
      </c>
      <c r="E3402" t="str">
        <f t="shared" si="266"/>
        <v/>
      </c>
      <c r="F3402" t="str">
        <f t="shared" si="267"/>
        <v/>
      </c>
      <c r="G3402" t="str">
        <f t="shared" si="268"/>
        <v/>
      </c>
      <c r="H3402" t="str">
        <f t="shared" si="269"/>
        <v/>
      </c>
    </row>
    <row r="3403" spans="1:8">
      <c r="D3403" t="str">
        <f t="shared" si="265"/>
        <v/>
      </c>
      <c r="E3403" t="str">
        <f t="shared" si="266"/>
        <v/>
      </c>
      <c r="F3403" t="str">
        <f t="shared" si="267"/>
        <v/>
      </c>
      <c r="G3403" t="str">
        <f t="shared" si="268"/>
        <v/>
      </c>
      <c r="H3403" t="str">
        <f t="shared" si="269"/>
        <v/>
      </c>
    </row>
    <row r="3404" spans="1:8">
      <c r="D3404" t="str">
        <f t="shared" si="265"/>
        <v/>
      </c>
      <c r="E3404" t="str">
        <f t="shared" si="266"/>
        <v/>
      </c>
      <c r="F3404" t="str">
        <f t="shared" si="267"/>
        <v/>
      </c>
      <c r="G3404" t="str">
        <f t="shared" si="268"/>
        <v/>
      </c>
      <c r="H3404" t="str">
        <f t="shared" si="269"/>
        <v/>
      </c>
    </row>
    <row r="3405" spans="1:8">
      <c r="D3405" t="str">
        <f t="shared" si="265"/>
        <v/>
      </c>
      <c r="E3405" t="str">
        <f t="shared" si="266"/>
        <v/>
      </c>
      <c r="F3405" t="str">
        <f t="shared" si="267"/>
        <v/>
      </c>
      <c r="G3405" t="str">
        <f t="shared" si="268"/>
        <v/>
      </c>
      <c r="H3405" t="str">
        <f t="shared" si="269"/>
        <v/>
      </c>
    </row>
    <row r="3406" spans="1:8">
      <c r="C3406" t="s">
        <v>86</v>
      </c>
      <c r="D3406" t="str">
        <f t="shared" si="265"/>
        <v/>
      </c>
      <c r="E3406" t="str">
        <f t="shared" si="266"/>
        <v/>
      </c>
      <c r="F3406" t="str">
        <f t="shared" si="267"/>
        <v/>
      </c>
      <c r="G3406" t="str">
        <f t="shared" si="268"/>
        <v/>
      </c>
      <c r="H3406" t="str">
        <f t="shared" si="269"/>
        <v/>
      </c>
    </row>
    <row r="3407" spans="1:8">
      <c r="A3407" t="s">
        <v>76</v>
      </c>
      <c r="B3407" t="s">
        <v>1297</v>
      </c>
      <c r="C3407" t="s">
        <v>369</v>
      </c>
      <c r="D3407" t="str">
        <f t="shared" si="265"/>
        <v>x</v>
      </c>
      <c r="E3407" t="str">
        <f t="shared" si="266"/>
        <v>New</v>
      </c>
      <c r="F3407" t="str">
        <f t="shared" si="267"/>
        <v>Complete</v>
      </c>
      <c r="G3407" t="str">
        <f t="shared" si="268"/>
        <v>KT105 Large Train Engine Black</v>
      </c>
      <c r="H3407" t="str">
        <f t="shared" si="269"/>
        <v>(EUR 99.99)</v>
      </c>
    </row>
    <row r="3408" spans="1:8">
      <c r="A3408" t="s">
        <v>87</v>
      </c>
      <c r="B3408" t="s">
        <v>1501</v>
      </c>
      <c r="C3408" t="s">
        <v>1796</v>
      </c>
      <c r="D3408" t="str">
        <f t="shared" si="265"/>
        <v/>
      </c>
      <c r="E3408" t="str">
        <f t="shared" si="266"/>
        <v/>
      </c>
      <c r="F3408" t="str">
        <f t="shared" si="267"/>
        <v/>
      </c>
      <c r="G3408" t="str">
        <f t="shared" si="268"/>
        <v/>
      </c>
      <c r="H3408" t="str">
        <f t="shared" si="269"/>
        <v/>
      </c>
    </row>
    <row r="3409" spans="1:8">
      <c r="B3409" t="s">
        <v>1299</v>
      </c>
      <c r="C3409" t="s">
        <v>2112</v>
      </c>
      <c r="D3409" t="str">
        <f t="shared" si="265"/>
        <v/>
      </c>
      <c r="E3409" t="str">
        <f t="shared" si="266"/>
        <v/>
      </c>
      <c r="F3409" t="str">
        <f t="shared" si="267"/>
        <v/>
      </c>
      <c r="G3409" t="str">
        <f t="shared" si="268"/>
        <v/>
      </c>
      <c r="H3409" t="str">
        <f t="shared" si="269"/>
        <v/>
      </c>
    </row>
    <row r="3410" spans="1:8">
      <c r="B3410" t="s">
        <v>368</v>
      </c>
      <c r="C3410" t="s">
        <v>1487</v>
      </c>
      <c r="D3410" t="str">
        <f t="shared" si="265"/>
        <v/>
      </c>
      <c r="E3410" t="str">
        <f t="shared" si="266"/>
        <v/>
      </c>
      <c r="F3410" t="str">
        <f t="shared" si="267"/>
        <v/>
      </c>
      <c r="G3410" t="str">
        <f t="shared" si="268"/>
        <v/>
      </c>
      <c r="H3410" t="str">
        <f t="shared" si="269"/>
        <v/>
      </c>
    </row>
    <row r="3411" spans="1:8">
      <c r="D3411" t="str">
        <f t="shared" si="265"/>
        <v/>
      </c>
      <c r="E3411" t="str">
        <f t="shared" si="266"/>
        <v/>
      </c>
      <c r="F3411" t="str">
        <f t="shared" si="267"/>
        <v/>
      </c>
      <c r="G3411" t="str">
        <f t="shared" si="268"/>
        <v/>
      </c>
      <c r="H3411" t="str">
        <f t="shared" si="269"/>
        <v/>
      </c>
    </row>
    <row r="3412" spans="1:8">
      <c r="D3412" t="str">
        <f t="shared" si="265"/>
        <v/>
      </c>
      <c r="E3412" t="str">
        <f t="shared" si="266"/>
        <v/>
      </c>
      <c r="F3412" t="str">
        <f t="shared" si="267"/>
        <v/>
      </c>
      <c r="G3412" t="str">
        <f t="shared" si="268"/>
        <v/>
      </c>
      <c r="H3412" t="str">
        <f t="shared" si="269"/>
        <v/>
      </c>
    </row>
    <row r="3413" spans="1:8">
      <c r="D3413" t="str">
        <f t="shared" si="265"/>
        <v/>
      </c>
      <c r="E3413" t="str">
        <f t="shared" si="266"/>
        <v/>
      </c>
      <c r="F3413" t="str">
        <f t="shared" si="267"/>
        <v/>
      </c>
      <c r="G3413" t="str">
        <f t="shared" si="268"/>
        <v/>
      </c>
      <c r="H3413" t="str">
        <f t="shared" si="269"/>
        <v/>
      </c>
    </row>
    <row r="3414" spans="1:8">
      <c r="C3414" t="s">
        <v>86</v>
      </c>
      <c r="D3414" t="str">
        <f t="shared" si="265"/>
        <v/>
      </c>
      <c r="E3414" t="str">
        <f t="shared" si="266"/>
        <v/>
      </c>
      <c r="F3414" t="str">
        <f t="shared" si="267"/>
        <v/>
      </c>
      <c r="G3414" t="str">
        <f t="shared" si="268"/>
        <v/>
      </c>
      <c r="H3414" t="str">
        <f t="shared" si="269"/>
        <v/>
      </c>
    </row>
    <row r="3415" spans="1:8">
      <c r="A3415" t="s">
        <v>117</v>
      </c>
      <c r="B3415" t="s">
        <v>1297</v>
      </c>
      <c r="C3415" t="s">
        <v>92</v>
      </c>
      <c r="D3415" t="str">
        <f t="shared" si="265"/>
        <v>x</v>
      </c>
      <c r="E3415" t="str">
        <f t="shared" si="266"/>
        <v>Used</v>
      </c>
      <c r="F3415" t="str">
        <f t="shared" si="267"/>
        <v>Complete</v>
      </c>
      <c r="G3415" t="str">
        <f t="shared" si="268"/>
        <v>KT105 Large Train Engine Black</v>
      </c>
      <c r="H3415" t="str">
        <f t="shared" si="269"/>
        <v>(EUR 99.99)</v>
      </c>
    </row>
    <row r="3416" spans="1:8">
      <c r="A3416" t="s">
        <v>87</v>
      </c>
      <c r="B3416" t="s">
        <v>1502</v>
      </c>
      <c r="C3416" t="s">
        <v>1796</v>
      </c>
      <c r="D3416" t="str">
        <f t="shared" si="265"/>
        <v/>
      </c>
      <c r="E3416" t="str">
        <f t="shared" si="266"/>
        <v/>
      </c>
      <c r="F3416" t="str">
        <f t="shared" si="267"/>
        <v/>
      </c>
      <c r="G3416" t="str">
        <f t="shared" si="268"/>
        <v/>
      </c>
      <c r="H3416" t="str">
        <f t="shared" si="269"/>
        <v/>
      </c>
    </row>
    <row r="3417" spans="1:8">
      <c r="B3417" t="s">
        <v>1299</v>
      </c>
      <c r="C3417" t="s">
        <v>2112</v>
      </c>
      <c r="D3417" t="str">
        <f t="shared" si="265"/>
        <v/>
      </c>
      <c r="E3417" t="str">
        <f t="shared" si="266"/>
        <v/>
      </c>
      <c r="F3417" t="str">
        <f t="shared" si="267"/>
        <v/>
      </c>
      <c r="G3417" t="str">
        <f t="shared" si="268"/>
        <v/>
      </c>
      <c r="H3417" t="str">
        <f t="shared" si="269"/>
        <v/>
      </c>
    </row>
    <row r="3418" spans="1:8">
      <c r="B3418" t="s">
        <v>91</v>
      </c>
      <c r="C3418" t="s">
        <v>1487</v>
      </c>
      <c r="D3418" t="str">
        <f t="shared" si="265"/>
        <v/>
      </c>
      <c r="E3418" t="str">
        <f t="shared" si="266"/>
        <v/>
      </c>
      <c r="F3418" t="str">
        <f t="shared" si="267"/>
        <v/>
      </c>
      <c r="G3418" t="str">
        <f t="shared" si="268"/>
        <v/>
      </c>
      <c r="H3418" t="str">
        <f t="shared" si="269"/>
        <v/>
      </c>
    </row>
    <row r="3419" spans="1:8">
      <c r="D3419" t="str">
        <f t="shared" si="265"/>
        <v/>
      </c>
      <c r="E3419" t="str">
        <f t="shared" si="266"/>
        <v/>
      </c>
      <c r="F3419" t="str">
        <f t="shared" si="267"/>
        <v/>
      </c>
      <c r="G3419" t="str">
        <f t="shared" si="268"/>
        <v/>
      </c>
      <c r="H3419" t="str">
        <f t="shared" si="269"/>
        <v/>
      </c>
    </row>
    <row r="3420" spans="1:8">
      <c r="D3420" t="str">
        <f t="shared" si="265"/>
        <v/>
      </c>
      <c r="E3420" t="str">
        <f t="shared" si="266"/>
        <v/>
      </c>
      <c r="F3420" t="str">
        <f t="shared" si="267"/>
        <v/>
      </c>
      <c r="G3420" t="str">
        <f t="shared" si="268"/>
        <v/>
      </c>
      <c r="H3420" t="str">
        <f t="shared" si="269"/>
        <v/>
      </c>
    </row>
    <row r="3421" spans="1:8">
      <c r="D3421" t="str">
        <f t="shared" si="265"/>
        <v/>
      </c>
      <c r="E3421" t="str">
        <f t="shared" si="266"/>
        <v/>
      </c>
      <c r="F3421" t="str">
        <f t="shared" si="267"/>
        <v/>
      </c>
      <c r="G3421" t="str">
        <f t="shared" si="268"/>
        <v/>
      </c>
      <c r="H3421" t="str">
        <f t="shared" si="269"/>
        <v/>
      </c>
    </row>
    <row r="3422" spans="1:8">
      <c r="C3422" t="s">
        <v>86</v>
      </c>
      <c r="D3422" t="str">
        <f t="shared" si="265"/>
        <v/>
      </c>
      <c r="E3422" t="str">
        <f t="shared" si="266"/>
        <v/>
      </c>
      <c r="F3422" t="str">
        <f t="shared" si="267"/>
        <v/>
      </c>
      <c r="G3422" t="str">
        <f t="shared" si="268"/>
        <v/>
      </c>
      <c r="H3422" t="str">
        <f t="shared" si="269"/>
        <v/>
      </c>
    </row>
    <row r="3423" spans="1:8">
      <c r="A3423" t="s">
        <v>76</v>
      </c>
      <c r="B3423" t="s">
        <v>1330</v>
      </c>
      <c r="C3423" t="s">
        <v>369</v>
      </c>
      <c r="D3423" t="str">
        <f t="shared" si="265"/>
        <v>x</v>
      </c>
      <c r="E3423" t="str">
        <f t="shared" si="266"/>
        <v>New</v>
      </c>
      <c r="F3423" t="str">
        <f t="shared" si="267"/>
        <v>Complete</v>
      </c>
      <c r="G3423" t="str">
        <f t="shared" si="268"/>
        <v>KT106 Large Train Engine Brown</v>
      </c>
      <c r="H3423" t="str">
        <f t="shared" si="269"/>
        <v>(EUR 99.99)</v>
      </c>
    </row>
    <row r="3424" spans="1:8">
      <c r="A3424" t="s">
        <v>87</v>
      </c>
      <c r="B3424" t="s">
        <v>1373</v>
      </c>
      <c r="C3424" t="s">
        <v>1796</v>
      </c>
      <c r="D3424" t="str">
        <f t="shared" si="265"/>
        <v/>
      </c>
      <c r="E3424" t="str">
        <f t="shared" si="266"/>
        <v/>
      </c>
      <c r="F3424" t="str">
        <f t="shared" si="267"/>
        <v/>
      </c>
      <c r="G3424" t="str">
        <f t="shared" si="268"/>
        <v/>
      </c>
      <c r="H3424" t="str">
        <f t="shared" si="269"/>
        <v/>
      </c>
    </row>
    <row r="3425" spans="1:8">
      <c r="B3425" t="s">
        <v>1332</v>
      </c>
      <c r="C3425" t="s">
        <v>2112</v>
      </c>
      <c r="D3425" t="str">
        <f t="shared" si="265"/>
        <v/>
      </c>
      <c r="E3425" t="str">
        <f t="shared" si="266"/>
        <v/>
      </c>
      <c r="F3425" t="str">
        <f t="shared" si="267"/>
        <v/>
      </c>
      <c r="G3425" t="str">
        <f t="shared" si="268"/>
        <v/>
      </c>
      <c r="H3425" t="str">
        <f t="shared" si="269"/>
        <v/>
      </c>
    </row>
    <row r="3426" spans="1:8">
      <c r="B3426" t="s">
        <v>368</v>
      </c>
      <c r="C3426" t="s">
        <v>1487</v>
      </c>
      <c r="D3426" t="str">
        <f t="shared" si="265"/>
        <v/>
      </c>
      <c r="E3426" t="str">
        <f t="shared" si="266"/>
        <v/>
      </c>
      <c r="F3426" t="str">
        <f t="shared" si="267"/>
        <v/>
      </c>
      <c r="G3426" t="str">
        <f t="shared" si="268"/>
        <v/>
      </c>
      <c r="H3426" t="str">
        <f t="shared" si="269"/>
        <v/>
      </c>
    </row>
    <row r="3427" spans="1:8">
      <c r="D3427" t="str">
        <f t="shared" si="265"/>
        <v/>
      </c>
      <c r="E3427" t="str">
        <f t="shared" si="266"/>
        <v/>
      </c>
      <c r="F3427" t="str">
        <f t="shared" si="267"/>
        <v/>
      </c>
      <c r="G3427" t="str">
        <f t="shared" si="268"/>
        <v/>
      </c>
      <c r="H3427" t="str">
        <f t="shared" si="269"/>
        <v/>
      </c>
    </row>
    <row r="3428" spans="1:8">
      <c r="D3428" t="str">
        <f t="shared" si="265"/>
        <v/>
      </c>
      <c r="E3428" t="str">
        <f t="shared" si="266"/>
        <v/>
      </c>
      <c r="F3428" t="str">
        <f t="shared" si="267"/>
        <v/>
      </c>
      <c r="G3428" t="str">
        <f t="shared" si="268"/>
        <v/>
      </c>
      <c r="H3428" t="str">
        <f t="shared" si="269"/>
        <v/>
      </c>
    </row>
    <row r="3429" spans="1:8">
      <c r="D3429" t="str">
        <f t="shared" si="265"/>
        <v/>
      </c>
      <c r="E3429" t="str">
        <f t="shared" si="266"/>
        <v/>
      </c>
      <c r="F3429" t="str">
        <f t="shared" si="267"/>
        <v/>
      </c>
      <c r="G3429" t="str">
        <f t="shared" si="268"/>
        <v/>
      </c>
      <c r="H3429" t="str">
        <f t="shared" si="269"/>
        <v/>
      </c>
    </row>
    <row r="3430" spans="1:8">
      <c r="C3430" t="s">
        <v>86</v>
      </c>
      <c r="D3430" t="str">
        <f t="shared" si="265"/>
        <v/>
      </c>
      <c r="E3430" t="str">
        <f t="shared" si="266"/>
        <v/>
      </c>
      <c r="F3430" t="str">
        <f t="shared" si="267"/>
        <v/>
      </c>
      <c r="G3430" t="str">
        <f t="shared" si="268"/>
        <v/>
      </c>
      <c r="H3430" t="str">
        <f t="shared" si="269"/>
        <v/>
      </c>
    </row>
    <row r="3431" spans="1:8">
      <c r="A3431" t="s">
        <v>76</v>
      </c>
      <c r="B3431" t="s">
        <v>1503</v>
      </c>
      <c r="C3431" t="s">
        <v>369</v>
      </c>
      <c r="D3431" t="str">
        <f t="shared" si="265"/>
        <v>x</v>
      </c>
      <c r="E3431" t="str">
        <f t="shared" si="266"/>
        <v>New</v>
      </c>
      <c r="F3431" t="str">
        <f t="shared" si="267"/>
        <v>Complete</v>
      </c>
      <c r="G3431" t="str">
        <f t="shared" si="268"/>
        <v>KT107 Large Train Engine Gray</v>
      </c>
      <c r="H3431" t="str">
        <f t="shared" si="269"/>
        <v>(EUR 99.99)</v>
      </c>
    </row>
    <row r="3432" spans="1:8">
      <c r="A3432" t="s">
        <v>87</v>
      </c>
      <c r="B3432" t="s">
        <v>1374</v>
      </c>
      <c r="C3432" t="s">
        <v>1796</v>
      </c>
      <c r="D3432" t="str">
        <f t="shared" si="265"/>
        <v/>
      </c>
      <c r="E3432" t="str">
        <f t="shared" si="266"/>
        <v/>
      </c>
      <c r="F3432" t="str">
        <f t="shared" si="267"/>
        <v/>
      </c>
      <c r="G3432" t="str">
        <f t="shared" si="268"/>
        <v/>
      </c>
      <c r="H3432" t="str">
        <f t="shared" si="269"/>
        <v/>
      </c>
    </row>
    <row r="3433" spans="1:8">
      <c r="B3433" t="s">
        <v>1504</v>
      </c>
      <c r="C3433" t="s">
        <v>2112</v>
      </c>
      <c r="D3433" t="str">
        <f t="shared" si="265"/>
        <v/>
      </c>
      <c r="E3433" t="str">
        <f t="shared" si="266"/>
        <v/>
      </c>
      <c r="F3433" t="str">
        <f t="shared" si="267"/>
        <v/>
      </c>
      <c r="G3433" t="str">
        <f t="shared" si="268"/>
        <v/>
      </c>
      <c r="H3433" t="str">
        <f t="shared" si="269"/>
        <v/>
      </c>
    </row>
    <row r="3434" spans="1:8">
      <c r="B3434" t="s">
        <v>368</v>
      </c>
      <c r="C3434" t="s">
        <v>1487</v>
      </c>
      <c r="D3434" t="str">
        <f t="shared" si="265"/>
        <v/>
      </c>
      <c r="E3434" t="str">
        <f t="shared" si="266"/>
        <v/>
      </c>
      <c r="F3434" t="str">
        <f t="shared" si="267"/>
        <v/>
      </c>
      <c r="G3434" t="str">
        <f t="shared" si="268"/>
        <v/>
      </c>
      <c r="H3434" t="str">
        <f t="shared" si="269"/>
        <v/>
      </c>
    </row>
    <row r="3435" spans="1:8">
      <c r="D3435" t="str">
        <f t="shared" si="265"/>
        <v/>
      </c>
      <c r="E3435" t="str">
        <f t="shared" si="266"/>
        <v/>
      </c>
      <c r="F3435" t="str">
        <f t="shared" si="267"/>
        <v/>
      </c>
      <c r="G3435" t="str">
        <f t="shared" si="268"/>
        <v/>
      </c>
      <c r="H3435" t="str">
        <f t="shared" si="269"/>
        <v/>
      </c>
    </row>
    <row r="3436" spans="1:8">
      <c r="D3436" t="str">
        <f t="shared" si="265"/>
        <v/>
      </c>
      <c r="E3436" t="str">
        <f t="shared" si="266"/>
        <v/>
      </c>
      <c r="F3436" t="str">
        <f t="shared" si="267"/>
        <v/>
      </c>
      <c r="G3436" t="str">
        <f t="shared" si="268"/>
        <v/>
      </c>
      <c r="H3436" t="str">
        <f t="shared" si="269"/>
        <v/>
      </c>
    </row>
    <row r="3437" spans="1:8">
      <c r="D3437" t="str">
        <f t="shared" si="265"/>
        <v/>
      </c>
      <c r="E3437" t="str">
        <f t="shared" si="266"/>
        <v/>
      </c>
      <c r="F3437" t="str">
        <f t="shared" si="267"/>
        <v/>
      </c>
      <c r="G3437" t="str">
        <f t="shared" si="268"/>
        <v/>
      </c>
      <c r="H3437" t="str">
        <f t="shared" si="269"/>
        <v/>
      </c>
    </row>
    <row r="3438" spans="1:8">
      <c r="C3438" t="s">
        <v>86</v>
      </c>
      <c r="D3438" t="str">
        <f t="shared" si="265"/>
        <v/>
      </c>
      <c r="E3438" t="str">
        <f t="shared" si="266"/>
        <v/>
      </c>
      <c r="F3438" t="str">
        <f t="shared" si="267"/>
        <v/>
      </c>
      <c r="G3438" t="str">
        <f t="shared" si="268"/>
        <v/>
      </c>
      <c r="H3438" t="str">
        <f t="shared" si="269"/>
        <v/>
      </c>
    </row>
    <row r="3439" spans="1:8">
      <c r="A3439" t="s">
        <v>76</v>
      </c>
      <c r="B3439" t="s">
        <v>1505</v>
      </c>
      <c r="C3439" t="s">
        <v>1388</v>
      </c>
      <c r="D3439" t="str">
        <f t="shared" si="265"/>
        <v/>
      </c>
      <c r="E3439" t="str">
        <f t="shared" si="266"/>
        <v/>
      </c>
      <c r="F3439" t="str">
        <f t="shared" si="267"/>
        <v/>
      </c>
      <c r="G3439" t="str">
        <f t="shared" si="268"/>
        <v/>
      </c>
      <c r="H3439" t="str">
        <f t="shared" si="269"/>
        <v/>
      </c>
    </row>
    <row r="3440" spans="1:8">
      <c r="B3440" t="s">
        <v>1506</v>
      </c>
      <c r="C3440" t="s">
        <v>1796</v>
      </c>
      <c r="D3440" t="str">
        <f t="shared" si="265"/>
        <v/>
      </c>
      <c r="E3440" t="str">
        <f t="shared" si="266"/>
        <v/>
      </c>
      <c r="F3440" t="str">
        <f t="shared" si="267"/>
        <v/>
      </c>
      <c r="G3440" t="str">
        <f t="shared" si="268"/>
        <v/>
      </c>
      <c r="H3440" t="str">
        <f t="shared" si="269"/>
        <v/>
      </c>
    </row>
    <row r="3441" spans="1:8">
      <c r="B3441" t="s">
        <v>1387</v>
      </c>
      <c r="C3441" t="s">
        <v>2112</v>
      </c>
      <c r="D3441" t="str">
        <f t="shared" si="265"/>
        <v/>
      </c>
      <c r="E3441" t="str">
        <f t="shared" si="266"/>
        <v/>
      </c>
      <c r="F3441" t="str">
        <f t="shared" si="267"/>
        <v/>
      </c>
      <c r="G3441" t="str">
        <f t="shared" si="268"/>
        <v/>
      </c>
      <c r="H3441" t="str">
        <f t="shared" si="269"/>
        <v/>
      </c>
    </row>
    <row r="3442" spans="1:8">
      <c r="C3442" t="s">
        <v>1487</v>
      </c>
      <c r="D3442" t="str">
        <f t="shared" si="265"/>
        <v/>
      </c>
      <c r="E3442" t="str">
        <f t="shared" si="266"/>
        <v/>
      </c>
      <c r="F3442" t="str">
        <f t="shared" si="267"/>
        <v/>
      </c>
      <c r="G3442" t="str">
        <f t="shared" si="268"/>
        <v/>
      </c>
      <c r="H3442" t="str">
        <f t="shared" si="269"/>
        <v/>
      </c>
    </row>
    <row r="3443" spans="1:8">
      <c r="D3443" t="str">
        <f t="shared" si="265"/>
        <v/>
      </c>
      <c r="E3443" t="str">
        <f t="shared" si="266"/>
        <v/>
      </c>
      <c r="F3443" t="str">
        <f t="shared" si="267"/>
        <v/>
      </c>
      <c r="G3443" t="str">
        <f t="shared" si="268"/>
        <v/>
      </c>
      <c r="H3443" t="str">
        <f t="shared" si="269"/>
        <v/>
      </c>
    </row>
    <row r="3444" spans="1:8">
      <c r="D3444" t="str">
        <f t="shared" si="265"/>
        <v/>
      </c>
      <c r="E3444" t="str">
        <f t="shared" si="266"/>
        <v/>
      </c>
      <c r="F3444" t="str">
        <f t="shared" si="267"/>
        <v/>
      </c>
      <c r="G3444" t="str">
        <f t="shared" si="268"/>
        <v/>
      </c>
      <c r="H3444" t="str">
        <f t="shared" si="269"/>
        <v/>
      </c>
    </row>
    <row r="3445" spans="1:8">
      <c r="D3445" t="str">
        <f t="shared" si="265"/>
        <v/>
      </c>
      <c r="E3445" t="str">
        <f t="shared" si="266"/>
        <v/>
      </c>
      <c r="F3445" t="str">
        <f t="shared" si="267"/>
        <v/>
      </c>
      <c r="G3445" t="str">
        <f t="shared" si="268"/>
        <v/>
      </c>
      <c r="H3445" t="str">
        <f t="shared" si="269"/>
        <v/>
      </c>
    </row>
    <row r="3446" spans="1:8">
      <c r="C3446" t="s">
        <v>86</v>
      </c>
      <c r="D3446" t="str">
        <f t="shared" si="265"/>
        <v/>
      </c>
      <c r="E3446" t="str">
        <f t="shared" si="266"/>
        <v/>
      </c>
      <c r="F3446" t="str">
        <f t="shared" si="267"/>
        <v/>
      </c>
      <c r="G3446" t="str">
        <f t="shared" si="268"/>
        <v/>
      </c>
      <c r="H3446" t="str">
        <f t="shared" si="269"/>
        <v/>
      </c>
    </row>
    <row r="3447" spans="1:8">
      <c r="A3447" t="s">
        <v>117</v>
      </c>
      <c r="B3447" t="s">
        <v>1416</v>
      </c>
      <c r="C3447" t="s">
        <v>1509</v>
      </c>
      <c r="D3447" t="str">
        <f t="shared" si="265"/>
        <v>x</v>
      </c>
      <c r="E3447" t="str">
        <f t="shared" si="266"/>
        <v>Used</v>
      </c>
      <c r="F3447" t="str">
        <f t="shared" si="267"/>
        <v>Complete</v>
      </c>
      <c r="G3447" t="str">
        <f t="shared" si="268"/>
        <v>60112 Fire Engine</v>
      </c>
      <c r="H3447" t="str">
        <f t="shared" si="269"/>
        <v>(EUR 99.99)</v>
      </c>
    </row>
    <row r="3448" spans="1:8">
      <c r="A3448" t="s">
        <v>87</v>
      </c>
      <c r="B3448" t="s">
        <v>1507</v>
      </c>
      <c r="C3448" t="s">
        <v>1796</v>
      </c>
      <c r="D3448" t="str">
        <f t="shared" si="265"/>
        <v/>
      </c>
      <c r="E3448" t="str">
        <f t="shared" si="266"/>
        <v/>
      </c>
      <c r="F3448" t="str">
        <f t="shared" si="267"/>
        <v/>
      </c>
      <c r="G3448" t="str">
        <f t="shared" si="268"/>
        <v/>
      </c>
      <c r="H3448" t="str">
        <f t="shared" si="269"/>
        <v/>
      </c>
    </row>
    <row r="3449" spans="1:8">
      <c r="B3449" t="s">
        <v>1418</v>
      </c>
      <c r="C3449" t="s">
        <v>2112</v>
      </c>
      <c r="D3449" t="str">
        <f t="shared" si="265"/>
        <v/>
      </c>
      <c r="E3449" t="str">
        <f t="shared" si="266"/>
        <v/>
      </c>
      <c r="F3449" t="str">
        <f t="shared" si="267"/>
        <v/>
      </c>
      <c r="G3449" t="str">
        <f t="shared" si="268"/>
        <v/>
      </c>
      <c r="H3449" t="str">
        <f t="shared" si="269"/>
        <v/>
      </c>
    </row>
    <row r="3450" spans="1:8">
      <c r="B3450" t="s">
        <v>1508</v>
      </c>
      <c r="C3450" t="s">
        <v>1487</v>
      </c>
      <c r="D3450" t="str">
        <f t="shared" si="265"/>
        <v/>
      </c>
      <c r="E3450" t="str">
        <f t="shared" si="266"/>
        <v/>
      </c>
      <c r="F3450" t="str">
        <f t="shared" si="267"/>
        <v/>
      </c>
      <c r="G3450" t="str">
        <f t="shared" si="268"/>
        <v/>
      </c>
      <c r="H3450" t="str">
        <f t="shared" si="269"/>
        <v/>
      </c>
    </row>
    <row r="3451" spans="1:8">
      <c r="D3451" t="str">
        <f t="shared" si="265"/>
        <v/>
      </c>
      <c r="E3451" t="str">
        <f t="shared" si="266"/>
        <v/>
      </c>
      <c r="F3451" t="str">
        <f t="shared" si="267"/>
        <v/>
      </c>
      <c r="G3451" t="str">
        <f t="shared" si="268"/>
        <v/>
      </c>
      <c r="H3451" t="str">
        <f t="shared" si="269"/>
        <v/>
      </c>
    </row>
    <row r="3452" spans="1:8">
      <c r="D3452" t="str">
        <f t="shared" si="265"/>
        <v/>
      </c>
      <c r="E3452" t="str">
        <f t="shared" si="266"/>
        <v/>
      </c>
      <c r="F3452" t="str">
        <f t="shared" si="267"/>
        <v/>
      </c>
      <c r="G3452" t="str">
        <f t="shared" si="268"/>
        <v/>
      </c>
      <c r="H3452" t="str">
        <f t="shared" si="269"/>
        <v/>
      </c>
    </row>
    <row r="3453" spans="1:8">
      <c r="D3453" t="str">
        <f t="shared" si="265"/>
        <v/>
      </c>
      <c r="E3453" t="str">
        <f t="shared" si="266"/>
        <v/>
      </c>
      <c r="F3453" t="str">
        <f t="shared" si="267"/>
        <v/>
      </c>
      <c r="G3453" t="str">
        <f t="shared" si="268"/>
        <v/>
      </c>
      <c r="H3453" t="str">
        <f t="shared" si="269"/>
        <v/>
      </c>
    </row>
    <row r="3454" spans="1:8">
      <c r="C3454" t="s">
        <v>86</v>
      </c>
      <c r="D3454" t="str">
        <f t="shared" si="265"/>
        <v/>
      </c>
      <c r="E3454" t="str">
        <f t="shared" si="266"/>
        <v/>
      </c>
      <c r="F3454" t="str">
        <f t="shared" si="267"/>
        <v/>
      </c>
      <c r="G3454" t="str">
        <f t="shared" si="268"/>
        <v/>
      </c>
      <c r="H3454" t="str">
        <f t="shared" si="269"/>
        <v/>
      </c>
    </row>
    <row r="3455" spans="1:8">
      <c r="A3455" t="s">
        <v>76</v>
      </c>
      <c r="B3455" t="s">
        <v>1434</v>
      </c>
      <c r="C3455" t="s">
        <v>156</v>
      </c>
      <c r="D3455" t="str">
        <f t="shared" si="265"/>
        <v>x</v>
      </c>
      <c r="E3455" t="str">
        <f t="shared" si="266"/>
        <v>New</v>
      </c>
      <c r="F3455" t="str">
        <f t="shared" si="267"/>
        <v>Sealed</v>
      </c>
      <c r="G3455" t="str">
        <f t="shared" si="268"/>
        <v>8800 Vladek's Siege Engine</v>
      </c>
      <c r="H3455" t="str">
        <f t="shared" si="269"/>
        <v>(EUR 99.00)</v>
      </c>
    </row>
    <row r="3456" spans="1:8">
      <c r="A3456" t="s">
        <v>77</v>
      </c>
      <c r="B3456" t="s">
        <v>1510</v>
      </c>
      <c r="C3456" t="s">
        <v>1796</v>
      </c>
      <c r="D3456" t="str">
        <f t="shared" si="265"/>
        <v/>
      </c>
      <c r="E3456" t="str">
        <f t="shared" si="266"/>
        <v/>
      </c>
      <c r="F3456" t="str">
        <f t="shared" si="267"/>
        <v/>
      </c>
      <c r="G3456" t="str">
        <f t="shared" si="268"/>
        <v/>
      </c>
      <c r="H3456" t="str">
        <f t="shared" si="269"/>
        <v/>
      </c>
    </row>
    <row r="3457" spans="1:8">
      <c r="B3457" t="s">
        <v>1435</v>
      </c>
      <c r="C3457" t="s">
        <v>2114</v>
      </c>
      <c r="D3457" t="str">
        <f t="shared" si="265"/>
        <v/>
      </c>
      <c r="E3457" t="str">
        <f t="shared" si="266"/>
        <v/>
      </c>
      <c r="F3457" t="str">
        <f t="shared" si="267"/>
        <v/>
      </c>
      <c r="G3457" t="str">
        <f t="shared" si="268"/>
        <v/>
      </c>
      <c r="H3457" t="str">
        <f t="shared" si="269"/>
        <v/>
      </c>
    </row>
    <row r="3458" spans="1:8">
      <c r="B3458" t="s">
        <v>155</v>
      </c>
      <c r="C3458" t="s">
        <v>1512</v>
      </c>
      <c r="D3458" t="str">
        <f t="shared" si="265"/>
        <v/>
      </c>
      <c r="E3458" t="str">
        <f t="shared" si="266"/>
        <v/>
      </c>
      <c r="F3458" t="str">
        <f t="shared" si="267"/>
        <v/>
      </c>
      <c r="G3458" t="str">
        <f t="shared" si="268"/>
        <v/>
      </c>
      <c r="H3458" t="str">
        <f t="shared" si="269"/>
        <v/>
      </c>
    </row>
    <row r="3459" spans="1:8">
      <c r="D3459" t="str">
        <f t="shared" ref="D3459:D3522" si="270">IF(AND(A3459&lt;&gt;"",A3460&lt;&gt;"",A3461=""),"x","")</f>
        <v/>
      </c>
      <c r="E3459" t="str">
        <f t="shared" ref="E3459:E3522" si="271">IF($D3459="x",A3459,"")</f>
        <v/>
      </c>
      <c r="F3459" t="str">
        <f t="shared" ref="F3459:F3522" si="272">IF($D3459="x",A3460,"")</f>
        <v/>
      </c>
      <c r="G3459" t="str">
        <f t="shared" ref="G3459:G3522" si="273">IF($D3459="x",B3459,"")</f>
        <v/>
      </c>
      <c r="H3459" t="str">
        <f t="shared" ref="H3459:H3522" si="274">IF($D3459="x",C3462,"")</f>
        <v/>
      </c>
    </row>
    <row r="3460" spans="1:8">
      <c r="D3460" t="str">
        <f t="shared" si="270"/>
        <v/>
      </c>
      <c r="E3460" t="str">
        <f t="shared" si="271"/>
        <v/>
      </c>
      <c r="F3460" t="str">
        <f t="shared" si="272"/>
        <v/>
      </c>
      <c r="G3460" t="str">
        <f t="shared" si="273"/>
        <v/>
      </c>
      <c r="H3460" t="str">
        <f t="shared" si="274"/>
        <v/>
      </c>
    </row>
    <row r="3461" spans="1:8">
      <c r="D3461" t="str">
        <f t="shared" si="270"/>
        <v/>
      </c>
      <c r="E3461" t="str">
        <f t="shared" si="271"/>
        <v/>
      </c>
      <c r="F3461" t="str">
        <f t="shared" si="272"/>
        <v/>
      </c>
      <c r="G3461" t="str">
        <f t="shared" si="273"/>
        <v/>
      </c>
      <c r="H3461" t="str">
        <f t="shared" si="274"/>
        <v/>
      </c>
    </row>
    <row r="3462" spans="1:8">
      <c r="C3462" t="s">
        <v>86</v>
      </c>
      <c r="D3462" t="str">
        <f t="shared" si="270"/>
        <v/>
      </c>
      <c r="E3462" t="str">
        <f t="shared" si="271"/>
        <v/>
      </c>
      <c r="F3462" t="str">
        <f t="shared" si="272"/>
        <v/>
      </c>
      <c r="G3462" t="str">
        <f t="shared" si="273"/>
        <v/>
      </c>
      <c r="H3462" t="str">
        <f t="shared" si="274"/>
        <v/>
      </c>
    </row>
    <row r="3463" spans="1:8">
      <c r="A3463" t="s">
        <v>76</v>
      </c>
      <c r="B3463" t="s">
        <v>1385</v>
      </c>
      <c r="C3463" t="s">
        <v>160</v>
      </c>
      <c r="D3463" t="str">
        <f t="shared" si="270"/>
        <v>x</v>
      </c>
      <c r="E3463" t="str">
        <f t="shared" si="271"/>
        <v>New</v>
      </c>
      <c r="F3463" t="str">
        <f t="shared" si="272"/>
        <v>Sealed</v>
      </c>
      <c r="G3463" t="str">
        <f t="shared" si="273"/>
        <v>40370 Steam Engine {Reissue of Set 7810}</v>
      </c>
      <c r="H3463" t="str">
        <f t="shared" si="274"/>
        <v>(EUR 99.00)</v>
      </c>
    </row>
    <row r="3464" spans="1:8">
      <c r="A3464" t="s">
        <v>77</v>
      </c>
      <c r="B3464" t="s">
        <v>159</v>
      </c>
      <c r="C3464" t="s">
        <v>1796</v>
      </c>
      <c r="D3464" t="str">
        <f t="shared" si="270"/>
        <v/>
      </c>
      <c r="E3464" t="str">
        <f t="shared" si="271"/>
        <v/>
      </c>
      <c r="F3464" t="str">
        <f t="shared" si="272"/>
        <v/>
      </c>
      <c r="G3464" t="str">
        <f t="shared" si="273"/>
        <v/>
      </c>
      <c r="H3464" t="str">
        <f t="shared" si="274"/>
        <v/>
      </c>
    </row>
    <row r="3465" spans="1:8">
      <c r="B3465" t="s">
        <v>1386</v>
      </c>
      <c r="C3465" t="s">
        <v>2114</v>
      </c>
      <c r="D3465" t="str">
        <f t="shared" si="270"/>
        <v/>
      </c>
      <c r="E3465" t="str">
        <f t="shared" si="271"/>
        <v/>
      </c>
      <c r="F3465" t="str">
        <f t="shared" si="272"/>
        <v/>
      </c>
      <c r="G3465" t="str">
        <f t="shared" si="273"/>
        <v/>
      </c>
      <c r="H3465" t="str">
        <f t="shared" si="274"/>
        <v/>
      </c>
    </row>
    <row r="3466" spans="1:8">
      <c r="B3466" t="s">
        <v>91</v>
      </c>
      <c r="C3466" t="s">
        <v>1512</v>
      </c>
      <c r="D3466" t="str">
        <f t="shared" si="270"/>
        <v/>
      </c>
      <c r="E3466" t="str">
        <f t="shared" si="271"/>
        <v/>
      </c>
      <c r="F3466" t="str">
        <f t="shared" si="272"/>
        <v/>
      </c>
      <c r="G3466" t="str">
        <f t="shared" si="273"/>
        <v/>
      </c>
      <c r="H3466" t="str">
        <f t="shared" si="274"/>
        <v/>
      </c>
    </row>
    <row r="3467" spans="1:8">
      <c r="D3467" t="str">
        <f t="shared" si="270"/>
        <v/>
      </c>
      <c r="E3467" t="str">
        <f t="shared" si="271"/>
        <v/>
      </c>
      <c r="F3467" t="str">
        <f t="shared" si="272"/>
        <v/>
      </c>
      <c r="G3467" t="str">
        <f t="shared" si="273"/>
        <v/>
      </c>
      <c r="H3467" t="str">
        <f t="shared" si="274"/>
        <v/>
      </c>
    </row>
    <row r="3468" spans="1:8">
      <c r="D3468" t="str">
        <f t="shared" si="270"/>
        <v/>
      </c>
      <c r="E3468" t="str">
        <f t="shared" si="271"/>
        <v/>
      </c>
      <c r="F3468" t="str">
        <f t="shared" si="272"/>
        <v/>
      </c>
      <c r="G3468" t="str">
        <f t="shared" si="273"/>
        <v/>
      </c>
      <c r="H3468" t="str">
        <f t="shared" si="274"/>
        <v/>
      </c>
    </row>
    <row r="3469" spans="1:8">
      <c r="D3469" t="str">
        <f t="shared" si="270"/>
        <v/>
      </c>
      <c r="E3469" t="str">
        <f t="shared" si="271"/>
        <v/>
      </c>
      <c r="F3469" t="str">
        <f t="shared" si="272"/>
        <v/>
      </c>
      <c r="G3469" t="str">
        <f t="shared" si="273"/>
        <v/>
      </c>
      <c r="H3469" t="str">
        <f t="shared" si="274"/>
        <v/>
      </c>
    </row>
    <row r="3470" spans="1:8">
      <c r="C3470" t="s">
        <v>86</v>
      </c>
      <c r="D3470" t="str">
        <f t="shared" si="270"/>
        <v/>
      </c>
      <c r="E3470" t="str">
        <f t="shared" si="271"/>
        <v/>
      </c>
      <c r="F3470" t="str">
        <f t="shared" si="272"/>
        <v/>
      </c>
      <c r="G3470" t="str">
        <f t="shared" si="273"/>
        <v/>
      </c>
      <c r="H3470" t="str">
        <f t="shared" si="274"/>
        <v/>
      </c>
    </row>
    <row r="3471" spans="1:8">
      <c r="A3471" t="s">
        <v>117</v>
      </c>
      <c r="B3471" t="s">
        <v>796</v>
      </c>
      <c r="C3471" t="s">
        <v>1514</v>
      </c>
      <c r="D3471" t="str">
        <f t="shared" si="270"/>
        <v>x</v>
      </c>
      <c r="E3471" t="str">
        <f t="shared" si="271"/>
        <v>Used</v>
      </c>
      <c r="F3471" t="str">
        <f t="shared" si="272"/>
        <v>Complete</v>
      </c>
      <c r="G3471" t="str">
        <f t="shared" si="273"/>
        <v>255 1:87 Bedford Fire Engine</v>
      </c>
      <c r="H3471" t="str">
        <f t="shared" si="274"/>
        <v>(EUR 98.00)</v>
      </c>
    </row>
    <row r="3472" spans="1:8">
      <c r="A3472" t="s">
        <v>87</v>
      </c>
      <c r="B3472" t="s">
        <v>1513</v>
      </c>
      <c r="C3472" t="s">
        <v>1796</v>
      </c>
      <c r="D3472" t="str">
        <f t="shared" si="270"/>
        <v/>
      </c>
      <c r="E3472" t="str">
        <f t="shared" si="271"/>
        <v/>
      </c>
      <c r="F3472" t="str">
        <f t="shared" si="272"/>
        <v/>
      </c>
      <c r="G3472" t="str">
        <f t="shared" si="273"/>
        <v/>
      </c>
      <c r="H3472" t="str">
        <f t="shared" si="274"/>
        <v/>
      </c>
    </row>
    <row r="3473" spans="1:8">
      <c r="B3473" t="s">
        <v>798</v>
      </c>
      <c r="C3473" t="s">
        <v>2115</v>
      </c>
      <c r="D3473" t="str">
        <f t="shared" si="270"/>
        <v/>
      </c>
      <c r="E3473" t="str">
        <f t="shared" si="271"/>
        <v/>
      </c>
      <c r="F3473" t="str">
        <f t="shared" si="272"/>
        <v/>
      </c>
      <c r="G3473" t="str">
        <f t="shared" si="273"/>
        <v/>
      </c>
      <c r="H3473" t="str">
        <f t="shared" si="274"/>
        <v/>
      </c>
    </row>
    <row r="3474" spans="1:8">
      <c r="B3474" t="s">
        <v>320</v>
      </c>
      <c r="C3474" t="s">
        <v>1516</v>
      </c>
      <c r="D3474" t="str">
        <f t="shared" si="270"/>
        <v/>
      </c>
      <c r="E3474" t="str">
        <f t="shared" si="271"/>
        <v/>
      </c>
      <c r="F3474" t="str">
        <f t="shared" si="272"/>
        <v/>
      </c>
      <c r="G3474" t="str">
        <f t="shared" si="273"/>
        <v/>
      </c>
      <c r="H3474" t="str">
        <f t="shared" si="274"/>
        <v/>
      </c>
    </row>
    <row r="3475" spans="1:8">
      <c r="D3475" t="str">
        <f t="shared" si="270"/>
        <v/>
      </c>
      <c r="E3475" t="str">
        <f t="shared" si="271"/>
        <v/>
      </c>
      <c r="F3475" t="str">
        <f t="shared" si="272"/>
        <v/>
      </c>
      <c r="G3475" t="str">
        <f t="shared" si="273"/>
        <v/>
      </c>
      <c r="H3475" t="str">
        <f t="shared" si="274"/>
        <v/>
      </c>
    </row>
    <row r="3476" spans="1:8">
      <c r="D3476" t="str">
        <f t="shared" si="270"/>
        <v/>
      </c>
      <c r="E3476" t="str">
        <f t="shared" si="271"/>
        <v/>
      </c>
      <c r="F3476" t="str">
        <f t="shared" si="272"/>
        <v/>
      </c>
      <c r="G3476" t="str">
        <f t="shared" si="273"/>
        <v/>
      </c>
      <c r="H3476" t="str">
        <f t="shared" si="274"/>
        <v/>
      </c>
    </row>
    <row r="3477" spans="1:8">
      <c r="D3477" t="str">
        <f t="shared" si="270"/>
        <v/>
      </c>
      <c r="E3477" t="str">
        <f t="shared" si="271"/>
        <v/>
      </c>
      <c r="F3477" t="str">
        <f t="shared" si="272"/>
        <v/>
      </c>
      <c r="G3477" t="str">
        <f t="shared" si="273"/>
        <v/>
      </c>
      <c r="H3477" t="str">
        <f t="shared" si="274"/>
        <v/>
      </c>
    </row>
    <row r="3478" spans="1:8">
      <c r="C3478" t="s">
        <v>86</v>
      </c>
      <c r="D3478" t="str">
        <f t="shared" si="270"/>
        <v/>
      </c>
      <c r="E3478" t="str">
        <f t="shared" si="271"/>
        <v/>
      </c>
      <c r="F3478" t="str">
        <f t="shared" si="272"/>
        <v/>
      </c>
      <c r="G3478" t="str">
        <f t="shared" si="273"/>
        <v/>
      </c>
      <c r="H3478" t="str">
        <f t="shared" si="274"/>
        <v/>
      </c>
    </row>
    <row r="3479" spans="1:8">
      <c r="A3479" t="s">
        <v>76</v>
      </c>
      <c r="B3479" t="s">
        <v>1416</v>
      </c>
      <c r="C3479" t="s">
        <v>1517</v>
      </c>
      <c r="D3479" t="str">
        <f t="shared" si="270"/>
        <v>x</v>
      </c>
      <c r="E3479" t="str">
        <f t="shared" si="271"/>
        <v>New</v>
      </c>
      <c r="F3479" t="str">
        <f t="shared" si="272"/>
        <v>Sealed</v>
      </c>
      <c r="G3479" t="str">
        <f t="shared" si="273"/>
        <v>60112 Fire Engine</v>
      </c>
      <c r="H3479" t="str">
        <f t="shared" si="274"/>
        <v>(SG $145.00)</v>
      </c>
    </row>
    <row r="3480" spans="1:8">
      <c r="A3480" t="s">
        <v>77</v>
      </c>
      <c r="B3480" t="s">
        <v>1418</v>
      </c>
      <c r="C3480" t="s">
        <v>1796</v>
      </c>
      <c r="D3480" t="str">
        <f t="shared" si="270"/>
        <v/>
      </c>
      <c r="E3480" t="str">
        <f t="shared" si="271"/>
        <v/>
      </c>
      <c r="F3480" t="str">
        <f t="shared" si="272"/>
        <v/>
      </c>
      <c r="G3480" t="str">
        <f t="shared" si="273"/>
        <v/>
      </c>
      <c r="H3480" t="str">
        <f t="shared" si="274"/>
        <v/>
      </c>
    </row>
    <row r="3481" spans="1:8">
      <c r="B3481" t="s">
        <v>616</v>
      </c>
      <c r="C3481" t="s">
        <v>2116</v>
      </c>
      <c r="D3481" t="str">
        <f t="shared" si="270"/>
        <v/>
      </c>
      <c r="E3481" t="str">
        <f t="shared" si="271"/>
        <v/>
      </c>
      <c r="F3481" t="str">
        <f t="shared" si="272"/>
        <v/>
      </c>
      <c r="G3481" t="str">
        <f t="shared" si="273"/>
        <v/>
      </c>
      <c r="H3481" t="str">
        <f t="shared" si="274"/>
        <v/>
      </c>
    </row>
    <row r="3482" spans="1:8">
      <c r="C3482" t="s">
        <v>1519</v>
      </c>
      <c r="D3482" t="str">
        <f t="shared" si="270"/>
        <v/>
      </c>
      <c r="E3482" t="str">
        <f t="shared" si="271"/>
        <v/>
      </c>
      <c r="F3482" t="str">
        <f t="shared" si="272"/>
        <v/>
      </c>
      <c r="G3482" t="str">
        <f t="shared" si="273"/>
        <v/>
      </c>
      <c r="H3482" t="str">
        <f t="shared" si="274"/>
        <v/>
      </c>
    </row>
    <row r="3483" spans="1:8">
      <c r="D3483" t="str">
        <f t="shared" si="270"/>
        <v/>
      </c>
      <c r="E3483" t="str">
        <f t="shared" si="271"/>
        <v/>
      </c>
      <c r="F3483" t="str">
        <f t="shared" si="272"/>
        <v/>
      </c>
      <c r="G3483" t="str">
        <f t="shared" si="273"/>
        <v/>
      </c>
      <c r="H3483" t="str">
        <f t="shared" si="274"/>
        <v/>
      </c>
    </row>
    <row r="3484" spans="1:8">
      <c r="D3484" t="str">
        <f t="shared" si="270"/>
        <v/>
      </c>
      <c r="E3484" t="str">
        <f t="shared" si="271"/>
        <v/>
      </c>
      <c r="F3484" t="str">
        <f t="shared" si="272"/>
        <v/>
      </c>
      <c r="G3484" t="str">
        <f t="shared" si="273"/>
        <v/>
      </c>
      <c r="H3484" t="str">
        <f t="shared" si="274"/>
        <v/>
      </c>
    </row>
    <row r="3485" spans="1:8">
      <c r="D3485" t="str">
        <f t="shared" si="270"/>
        <v/>
      </c>
      <c r="E3485" t="str">
        <f t="shared" si="271"/>
        <v/>
      </c>
      <c r="F3485" t="str">
        <f t="shared" si="272"/>
        <v/>
      </c>
      <c r="G3485" t="str">
        <f t="shared" si="273"/>
        <v/>
      </c>
      <c r="H3485" t="str">
        <f t="shared" si="274"/>
        <v/>
      </c>
    </row>
    <row r="3486" spans="1:8">
      <c r="C3486" t="s">
        <v>86</v>
      </c>
      <c r="D3486" t="str">
        <f t="shared" si="270"/>
        <v/>
      </c>
      <c r="E3486" t="str">
        <f t="shared" si="271"/>
        <v/>
      </c>
      <c r="F3486" t="str">
        <f t="shared" si="272"/>
        <v/>
      </c>
      <c r="G3486" t="str">
        <f t="shared" si="273"/>
        <v/>
      </c>
      <c r="H3486" t="str">
        <f t="shared" si="274"/>
        <v/>
      </c>
    </row>
    <row r="3487" spans="1:8">
      <c r="A3487" t="s">
        <v>76</v>
      </c>
      <c r="B3487" t="s">
        <v>1385</v>
      </c>
      <c r="C3487" t="s">
        <v>1520</v>
      </c>
      <c r="D3487" t="str">
        <f t="shared" si="270"/>
        <v>x</v>
      </c>
      <c r="E3487" t="str">
        <f t="shared" si="271"/>
        <v>New</v>
      </c>
      <c r="F3487" t="str">
        <f t="shared" si="272"/>
        <v>Sealed</v>
      </c>
      <c r="G3487" t="str">
        <f t="shared" si="273"/>
        <v>40370 Steam Engine {Reissue of Set 7810}</v>
      </c>
      <c r="H3487" t="str">
        <f t="shared" si="274"/>
        <v>(EUR 95.9904)</v>
      </c>
    </row>
    <row r="3488" spans="1:8">
      <c r="A3488" t="s">
        <v>77</v>
      </c>
      <c r="C3488" t="s">
        <v>1796</v>
      </c>
      <c r="D3488" t="str">
        <f t="shared" si="270"/>
        <v/>
      </c>
      <c r="E3488" t="str">
        <f t="shared" si="271"/>
        <v/>
      </c>
      <c r="F3488" t="str">
        <f t="shared" si="272"/>
        <v/>
      </c>
      <c r="G3488" t="str">
        <f t="shared" si="273"/>
        <v/>
      </c>
      <c r="H3488" t="str">
        <f t="shared" si="274"/>
        <v/>
      </c>
    </row>
    <row r="3489" spans="1:8">
      <c r="B3489" t="s">
        <v>1386</v>
      </c>
      <c r="C3489" t="s">
        <v>2117</v>
      </c>
      <c r="D3489" t="str">
        <f t="shared" si="270"/>
        <v/>
      </c>
      <c r="E3489" t="str">
        <f t="shared" si="271"/>
        <v/>
      </c>
      <c r="F3489" t="str">
        <f t="shared" si="272"/>
        <v/>
      </c>
      <c r="G3489" t="str">
        <f t="shared" si="273"/>
        <v/>
      </c>
      <c r="H3489" t="str">
        <f t="shared" si="274"/>
        <v/>
      </c>
    </row>
    <row r="3490" spans="1:8">
      <c r="B3490" t="s">
        <v>820</v>
      </c>
      <c r="C3490" t="s">
        <v>1522</v>
      </c>
      <c r="D3490" t="str">
        <f t="shared" si="270"/>
        <v/>
      </c>
      <c r="E3490" t="str">
        <f t="shared" si="271"/>
        <v/>
      </c>
      <c r="F3490" t="str">
        <f t="shared" si="272"/>
        <v/>
      </c>
      <c r="G3490" t="str">
        <f t="shared" si="273"/>
        <v/>
      </c>
      <c r="H3490" t="str">
        <f t="shared" si="274"/>
        <v/>
      </c>
    </row>
    <row r="3491" spans="1:8">
      <c r="D3491" t="str">
        <f t="shared" si="270"/>
        <v/>
      </c>
      <c r="E3491" t="str">
        <f t="shared" si="271"/>
        <v/>
      </c>
      <c r="F3491" t="str">
        <f t="shared" si="272"/>
        <v/>
      </c>
      <c r="G3491" t="str">
        <f t="shared" si="273"/>
        <v/>
      </c>
      <c r="H3491" t="str">
        <f t="shared" si="274"/>
        <v/>
      </c>
    </row>
    <row r="3492" spans="1:8">
      <c r="D3492" t="str">
        <f t="shared" si="270"/>
        <v/>
      </c>
      <c r="E3492" t="str">
        <f t="shared" si="271"/>
        <v/>
      </c>
      <c r="F3492" t="str">
        <f t="shared" si="272"/>
        <v/>
      </c>
      <c r="G3492" t="str">
        <f t="shared" si="273"/>
        <v/>
      </c>
      <c r="H3492" t="str">
        <f t="shared" si="274"/>
        <v/>
      </c>
    </row>
    <row r="3493" spans="1:8">
      <c r="D3493" t="str">
        <f t="shared" si="270"/>
        <v/>
      </c>
      <c r="E3493" t="str">
        <f t="shared" si="271"/>
        <v/>
      </c>
      <c r="F3493" t="str">
        <f t="shared" si="272"/>
        <v/>
      </c>
      <c r="G3493" t="str">
        <f t="shared" si="273"/>
        <v/>
      </c>
      <c r="H3493" t="str">
        <f t="shared" si="274"/>
        <v/>
      </c>
    </row>
    <row r="3494" spans="1:8">
      <c r="C3494" t="s">
        <v>86</v>
      </c>
      <c r="D3494" t="str">
        <f t="shared" si="270"/>
        <v/>
      </c>
      <c r="E3494" t="str">
        <f t="shared" si="271"/>
        <v/>
      </c>
      <c r="F3494" t="str">
        <f t="shared" si="272"/>
        <v/>
      </c>
      <c r="G3494" t="str">
        <f t="shared" si="273"/>
        <v/>
      </c>
      <c r="H3494" t="str">
        <f t="shared" si="274"/>
        <v/>
      </c>
    </row>
    <row r="3495" spans="1:8">
      <c r="A3495" t="s">
        <v>117</v>
      </c>
      <c r="B3495" t="s">
        <v>1493</v>
      </c>
      <c r="C3495" t="s">
        <v>1523</v>
      </c>
      <c r="D3495" t="str">
        <f t="shared" si="270"/>
        <v>x</v>
      </c>
      <c r="E3495" t="str">
        <f t="shared" si="271"/>
        <v>Used</v>
      </c>
      <c r="F3495" t="str">
        <f t="shared" si="272"/>
        <v>Complete</v>
      </c>
      <c r="G3495" t="str">
        <f t="shared" si="273"/>
        <v>KT305 Small Train Engine Black</v>
      </c>
      <c r="H3495" t="str">
        <f t="shared" si="274"/>
        <v>(CA $150.00)</v>
      </c>
    </row>
    <row r="3496" spans="1:8">
      <c r="A3496" t="s">
        <v>87</v>
      </c>
      <c r="B3496" t="s">
        <v>1494</v>
      </c>
      <c r="C3496" t="s">
        <v>1796</v>
      </c>
      <c r="D3496" t="str">
        <f t="shared" si="270"/>
        <v/>
      </c>
      <c r="E3496" t="str">
        <f t="shared" si="271"/>
        <v/>
      </c>
      <c r="F3496" t="str">
        <f t="shared" si="272"/>
        <v/>
      </c>
      <c r="G3496" t="str">
        <f t="shared" si="273"/>
        <v/>
      </c>
      <c r="H3496" t="str">
        <f t="shared" si="274"/>
        <v/>
      </c>
    </row>
    <row r="3497" spans="1:8">
      <c r="B3497" t="s">
        <v>390</v>
      </c>
      <c r="C3497" t="s">
        <v>2118</v>
      </c>
      <c r="D3497" t="str">
        <f t="shared" si="270"/>
        <v/>
      </c>
      <c r="E3497" t="str">
        <f t="shared" si="271"/>
        <v/>
      </c>
      <c r="F3497" t="str">
        <f t="shared" si="272"/>
        <v/>
      </c>
      <c r="G3497" t="str">
        <f t="shared" si="273"/>
        <v/>
      </c>
      <c r="H3497" t="str">
        <f t="shared" si="274"/>
        <v/>
      </c>
    </row>
    <row r="3498" spans="1:8">
      <c r="C3498" t="s">
        <v>1525</v>
      </c>
      <c r="D3498" t="str">
        <f t="shared" si="270"/>
        <v/>
      </c>
      <c r="E3498" t="str">
        <f t="shared" si="271"/>
        <v/>
      </c>
      <c r="F3498" t="str">
        <f t="shared" si="272"/>
        <v/>
      </c>
      <c r="G3498" t="str">
        <f t="shared" si="273"/>
        <v/>
      </c>
      <c r="H3498" t="str">
        <f t="shared" si="274"/>
        <v/>
      </c>
    </row>
    <row r="3499" spans="1:8">
      <c r="D3499" t="str">
        <f t="shared" si="270"/>
        <v/>
      </c>
      <c r="E3499" t="str">
        <f t="shared" si="271"/>
        <v/>
      </c>
      <c r="F3499" t="str">
        <f t="shared" si="272"/>
        <v/>
      </c>
      <c r="G3499" t="str">
        <f t="shared" si="273"/>
        <v/>
      </c>
      <c r="H3499" t="str">
        <f t="shared" si="274"/>
        <v/>
      </c>
    </row>
    <row r="3500" spans="1:8">
      <c r="D3500" t="str">
        <f t="shared" si="270"/>
        <v/>
      </c>
      <c r="E3500" t="str">
        <f t="shared" si="271"/>
        <v/>
      </c>
      <c r="F3500" t="str">
        <f t="shared" si="272"/>
        <v/>
      </c>
      <c r="G3500" t="str">
        <f t="shared" si="273"/>
        <v/>
      </c>
      <c r="H3500" t="str">
        <f t="shared" si="274"/>
        <v/>
      </c>
    </row>
    <row r="3501" spans="1:8">
      <c r="D3501" t="str">
        <f t="shared" si="270"/>
        <v/>
      </c>
      <c r="E3501" t="str">
        <f t="shared" si="271"/>
        <v/>
      </c>
      <c r="F3501" t="str">
        <f t="shared" si="272"/>
        <v/>
      </c>
      <c r="G3501" t="str">
        <f t="shared" si="273"/>
        <v/>
      </c>
      <c r="H3501" t="str">
        <f t="shared" si="274"/>
        <v/>
      </c>
    </row>
    <row r="3502" spans="1:8">
      <c r="C3502" t="s">
        <v>86</v>
      </c>
      <c r="D3502" t="str">
        <f t="shared" si="270"/>
        <v/>
      </c>
      <c r="E3502" t="str">
        <f t="shared" si="271"/>
        <v/>
      </c>
      <c r="F3502" t="str">
        <f t="shared" si="272"/>
        <v/>
      </c>
      <c r="G3502" t="str">
        <f t="shared" si="273"/>
        <v/>
      </c>
      <c r="H3502" t="str">
        <f t="shared" si="274"/>
        <v/>
      </c>
    </row>
    <row r="3503" spans="1:8">
      <c r="A3503" t="s">
        <v>76</v>
      </c>
      <c r="B3503" t="s">
        <v>1416</v>
      </c>
      <c r="C3503" t="s">
        <v>270</v>
      </c>
      <c r="D3503" t="str">
        <f t="shared" si="270"/>
        <v>x</v>
      </c>
      <c r="E3503" t="str">
        <f t="shared" si="271"/>
        <v>New</v>
      </c>
      <c r="F3503" t="str">
        <f t="shared" si="272"/>
        <v>Sealed</v>
      </c>
      <c r="G3503" t="str">
        <f t="shared" si="273"/>
        <v>60112 Fire Engine</v>
      </c>
      <c r="H3503" t="str">
        <f t="shared" si="274"/>
        <v>(US $108.00)</v>
      </c>
    </row>
    <row r="3504" spans="1:8">
      <c r="A3504" t="s">
        <v>77</v>
      </c>
      <c r="B3504" t="s">
        <v>268</v>
      </c>
      <c r="C3504" t="s">
        <v>1796</v>
      </c>
      <c r="D3504" t="str">
        <f t="shared" si="270"/>
        <v/>
      </c>
      <c r="E3504" t="str">
        <f t="shared" si="271"/>
        <v/>
      </c>
      <c r="F3504" t="str">
        <f t="shared" si="272"/>
        <v/>
      </c>
      <c r="G3504" t="str">
        <f t="shared" si="273"/>
        <v/>
      </c>
      <c r="H3504" t="str">
        <f t="shared" si="274"/>
        <v/>
      </c>
    </row>
    <row r="3505" spans="1:8">
      <c r="B3505" t="s">
        <v>1418</v>
      </c>
      <c r="C3505" t="s">
        <v>2119</v>
      </c>
      <c r="D3505" t="str">
        <f t="shared" si="270"/>
        <v/>
      </c>
      <c r="E3505" t="str">
        <f t="shared" si="271"/>
        <v/>
      </c>
      <c r="F3505" t="str">
        <f t="shared" si="272"/>
        <v/>
      </c>
      <c r="G3505" t="str">
        <f t="shared" si="273"/>
        <v/>
      </c>
      <c r="H3505" t="str">
        <f t="shared" si="274"/>
        <v/>
      </c>
    </row>
    <row r="3506" spans="1:8">
      <c r="B3506" t="s">
        <v>269</v>
      </c>
      <c r="C3506" t="s">
        <v>1527</v>
      </c>
      <c r="D3506" t="str">
        <f t="shared" si="270"/>
        <v/>
      </c>
      <c r="E3506" t="str">
        <f t="shared" si="271"/>
        <v/>
      </c>
      <c r="F3506" t="str">
        <f t="shared" si="272"/>
        <v/>
      </c>
      <c r="G3506" t="str">
        <f t="shared" si="273"/>
        <v/>
      </c>
      <c r="H3506" t="str">
        <f t="shared" si="274"/>
        <v/>
      </c>
    </row>
    <row r="3507" spans="1:8">
      <c r="C3507" t="s">
        <v>2120</v>
      </c>
      <c r="D3507" t="str">
        <f t="shared" si="270"/>
        <v/>
      </c>
      <c r="E3507" t="str">
        <f t="shared" si="271"/>
        <v/>
      </c>
      <c r="F3507" t="str">
        <f t="shared" si="272"/>
        <v/>
      </c>
      <c r="G3507" t="str">
        <f t="shared" si="273"/>
        <v/>
      </c>
      <c r="H3507" t="str">
        <f t="shared" si="274"/>
        <v/>
      </c>
    </row>
    <row r="3508" spans="1:8">
      <c r="D3508" t="str">
        <f t="shared" si="270"/>
        <v/>
      </c>
      <c r="E3508" t="str">
        <f t="shared" si="271"/>
        <v/>
      </c>
      <c r="F3508" t="str">
        <f t="shared" si="272"/>
        <v/>
      </c>
      <c r="G3508" t="str">
        <f t="shared" si="273"/>
        <v/>
      </c>
      <c r="H3508" t="str">
        <f t="shared" si="274"/>
        <v/>
      </c>
    </row>
    <row r="3509" spans="1:8">
      <c r="D3509" t="str">
        <f t="shared" si="270"/>
        <v/>
      </c>
      <c r="E3509" t="str">
        <f t="shared" si="271"/>
        <v/>
      </c>
      <c r="F3509" t="str">
        <f t="shared" si="272"/>
        <v/>
      </c>
      <c r="G3509" t="str">
        <f t="shared" si="273"/>
        <v/>
      </c>
      <c r="H3509" t="str">
        <f t="shared" si="274"/>
        <v/>
      </c>
    </row>
    <row r="3510" spans="1:8">
      <c r="D3510" t="str">
        <f t="shared" si="270"/>
        <v/>
      </c>
      <c r="E3510" t="str">
        <f t="shared" si="271"/>
        <v/>
      </c>
      <c r="F3510" t="str">
        <f t="shared" si="272"/>
        <v/>
      </c>
      <c r="G3510" t="str">
        <f t="shared" si="273"/>
        <v/>
      </c>
      <c r="H3510" t="str">
        <f t="shared" si="274"/>
        <v/>
      </c>
    </row>
    <row r="3511" spans="1:8">
      <c r="C3511" t="s">
        <v>86</v>
      </c>
      <c r="D3511" t="str">
        <f t="shared" si="270"/>
        <v/>
      </c>
      <c r="E3511" t="str">
        <f t="shared" si="271"/>
        <v/>
      </c>
      <c r="F3511" t="str">
        <f t="shared" si="272"/>
        <v/>
      </c>
      <c r="G3511" t="str">
        <f t="shared" si="273"/>
        <v/>
      </c>
      <c r="H3511" t="str">
        <f t="shared" si="274"/>
        <v/>
      </c>
    </row>
    <row r="3512" spans="1:8">
      <c r="A3512" t="s">
        <v>117</v>
      </c>
      <c r="B3512" t="s">
        <v>1529</v>
      </c>
      <c r="C3512" t="s">
        <v>1533</v>
      </c>
      <c r="D3512" t="str">
        <f t="shared" si="270"/>
        <v/>
      </c>
      <c r="E3512" t="str">
        <f t="shared" si="271"/>
        <v/>
      </c>
      <c r="F3512" t="str">
        <f t="shared" si="272"/>
        <v/>
      </c>
      <c r="G3512" t="str">
        <f t="shared" si="273"/>
        <v/>
      </c>
      <c r="H3512" t="str">
        <f t="shared" si="274"/>
        <v/>
      </c>
    </row>
    <row r="3513" spans="1:8">
      <c r="B3513" t="s">
        <v>1530</v>
      </c>
      <c r="C3513" t="s">
        <v>1796</v>
      </c>
      <c r="D3513" t="str">
        <f t="shared" si="270"/>
        <v/>
      </c>
      <c r="E3513" t="str">
        <f t="shared" si="271"/>
        <v/>
      </c>
      <c r="F3513" t="str">
        <f t="shared" si="272"/>
        <v/>
      </c>
      <c r="G3513" t="str">
        <f t="shared" si="273"/>
        <v/>
      </c>
      <c r="H3513" t="str">
        <f t="shared" si="274"/>
        <v/>
      </c>
    </row>
    <row r="3514" spans="1:8">
      <c r="B3514" t="s">
        <v>1531</v>
      </c>
      <c r="C3514" t="s">
        <v>2121</v>
      </c>
      <c r="D3514" t="str">
        <f t="shared" si="270"/>
        <v/>
      </c>
      <c r="E3514" t="str">
        <f t="shared" si="271"/>
        <v/>
      </c>
      <c r="F3514" t="str">
        <f t="shared" si="272"/>
        <v/>
      </c>
      <c r="G3514" t="str">
        <f t="shared" si="273"/>
        <v/>
      </c>
      <c r="H3514" t="str">
        <f t="shared" si="274"/>
        <v/>
      </c>
    </row>
    <row r="3515" spans="1:8">
      <c r="B3515" t="s">
        <v>1532</v>
      </c>
      <c r="C3515" t="s">
        <v>1535</v>
      </c>
      <c r="D3515" t="str">
        <f t="shared" si="270"/>
        <v/>
      </c>
      <c r="E3515" t="str">
        <f t="shared" si="271"/>
        <v/>
      </c>
      <c r="F3515" t="str">
        <f t="shared" si="272"/>
        <v/>
      </c>
      <c r="G3515" t="str">
        <f t="shared" si="273"/>
        <v/>
      </c>
      <c r="H3515" t="str">
        <f t="shared" si="274"/>
        <v/>
      </c>
    </row>
    <row r="3516" spans="1:8">
      <c r="D3516" t="str">
        <f t="shared" si="270"/>
        <v/>
      </c>
      <c r="E3516" t="str">
        <f t="shared" si="271"/>
        <v/>
      </c>
      <c r="F3516" t="str">
        <f t="shared" si="272"/>
        <v/>
      </c>
      <c r="G3516" t="str">
        <f t="shared" si="273"/>
        <v/>
      </c>
      <c r="H3516" t="str">
        <f t="shared" si="274"/>
        <v/>
      </c>
    </row>
    <row r="3517" spans="1:8">
      <c r="D3517" t="str">
        <f t="shared" si="270"/>
        <v/>
      </c>
      <c r="E3517" t="str">
        <f t="shared" si="271"/>
        <v/>
      </c>
      <c r="F3517" t="str">
        <f t="shared" si="272"/>
        <v/>
      </c>
      <c r="G3517" t="str">
        <f t="shared" si="273"/>
        <v/>
      </c>
      <c r="H3517" t="str">
        <f t="shared" si="274"/>
        <v/>
      </c>
    </row>
    <row r="3518" spans="1:8">
      <c r="D3518" t="str">
        <f t="shared" si="270"/>
        <v/>
      </c>
      <c r="E3518" t="str">
        <f t="shared" si="271"/>
        <v/>
      </c>
      <c r="F3518" t="str">
        <f t="shared" si="272"/>
        <v/>
      </c>
      <c r="G3518" t="str">
        <f t="shared" si="273"/>
        <v/>
      </c>
      <c r="H3518" t="str">
        <f t="shared" si="274"/>
        <v/>
      </c>
    </row>
    <row r="3519" spans="1:8">
      <c r="C3519" t="s">
        <v>86</v>
      </c>
      <c r="D3519" t="str">
        <f t="shared" si="270"/>
        <v/>
      </c>
      <c r="E3519" t="str">
        <f t="shared" si="271"/>
        <v/>
      </c>
      <c r="F3519" t="str">
        <f t="shared" si="272"/>
        <v/>
      </c>
      <c r="G3519" t="str">
        <f t="shared" si="273"/>
        <v/>
      </c>
      <c r="H3519" t="str">
        <f t="shared" si="274"/>
        <v/>
      </c>
    </row>
    <row r="3520" spans="1:8">
      <c r="A3520" t="s">
        <v>117</v>
      </c>
      <c r="B3520" t="s">
        <v>1493</v>
      </c>
      <c r="C3520" t="s">
        <v>629</v>
      </c>
      <c r="D3520" t="str">
        <f t="shared" si="270"/>
        <v>x</v>
      </c>
      <c r="E3520" t="str">
        <f t="shared" si="271"/>
        <v>Used</v>
      </c>
      <c r="F3520" t="str">
        <f t="shared" si="272"/>
        <v>Complete</v>
      </c>
      <c r="G3520" t="str">
        <f t="shared" si="273"/>
        <v>KT305 Small Train Engine Black</v>
      </c>
      <c r="H3520" t="str">
        <f t="shared" si="274"/>
        <v>(EUR 89.95)</v>
      </c>
    </row>
    <row r="3521" spans="1:8">
      <c r="A3521" t="s">
        <v>87</v>
      </c>
      <c r="B3521" t="s">
        <v>1536</v>
      </c>
      <c r="C3521" t="s">
        <v>1796</v>
      </c>
      <c r="D3521" t="str">
        <f t="shared" si="270"/>
        <v/>
      </c>
      <c r="E3521" t="str">
        <f t="shared" si="271"/>
        <v/>
      </c>
      <c r="F3521" t="str">
        <f t="shared" si="272"/>
        <v/>
      </c>
      <c r="G3521" t="str">
        <f t="shared" si="273"/>
        <v/>
      </c>
      <c r="H3521" t="str">
        <f t="shared" si="274"/>
        <v/>
      </c>
    </row>
    <row r="3522" spans="1:8">
      <c r="B3522" t="s">
        <v>1494</v>
      </c>
      <c r="C3522" t="s">
        <v>2122</v>
      </c>
      <c r="D3522" t="str">
        <f t="shared" si="270"/>
        <v/>
      </c>
      <c r="E3522" t="str">
        <f t="shared" si="271"/>
        <v/>
      </c>
      <c r="F3522" t="str">
        <f t="shared" si="272"/>
        <v/>
      </c>
      <c r="G3522" t="str">
        <f t="shared" si="273"/>
        <v/>
      </c>
      <c r="H3522" t="str">
        <f t="shared" si="274"/>
        <v/>
      </c>
    </row>
    <row r="3523" spans="1:8">
      <c r="B3523" t="s">
        <v>150</v>
      </c>
      <c r="C3523" t="s">
        <v>1538</v>
      </c>
      <c r="D3523" t="str">
        <f t="shared" ref="D3523:D3586" si="275">IF(AND(A3523&lt;&gt;"",A3524&lt;&gt;"",A3525=""),"x","")</f>
        <v/>
      </c>
      <c r="E3523" t="str">
        <f t="shared" ref="E3523:E3586" si="276">IF($D3523="x",A3523,"")</f>
        <v/>
      </c>
      <c r="F3523" t="str">
        <f t="shared" ref="F3523:F3586" si="277">IF($D3523="x",A3524,"")</f>
        <v/>
      </c>
      <c r="G3523" t="str">
        <f t="shared" ref="G3523:G3586" si="278">IF($D3523="x",B3523,"")</f>
        <v/>
      </c>
      <c r="H3523" t="str">
        <f t="shared" ref="H3523:H3586" si="279">IF($D3523="x",C3526,"")</f>
        <v/>
      </c>
    </row>
    <row r="3524" spans="1:8">
      <c r="D3524" t="str">
        <f t="shared" si="275"/>
        <v/>
      </c>
      <c r="E3524" t="str">
        <f t="shared" si="276"/>
        <v/>
      </c>
      <c r="F3524" t="str">
        <f t="shared" si="277"/>
        <v/>
      </c>
      <c r="G3524" t="str">
        <f t="shared" si="278"/>
        <v/>
      </c>
      <c r="H3524" t="str">
        <f t="shared" si="279"/>
        <v/>
      </c>
    </row>
    <row r="3525" spans="1:8">
      <c r="D3525" t="str">
        <f t="shared" si="275"/>
        <v/>
      </c>
      <c r="E3525" t="str">
        <f t="shared" si="276"/>
        <v/>
      </c>
      <c r="F3525" t="str">
        <f t="shared" si="277"/>
        <v/>
      </c>
      <c r="G3525" t="str">
        <f t="shared" si="278"/>
        <v/>
      </c>
      <c r="H3525" t="str">
        <f t="shared" si="279"/>
        <v/>
      </c>
    </row>
    <row r="3526" spans="1:8">
      <c r="D3526" t="str">
        <f t="shared" si="275"/>
        <v/>
      </c>
      <c r="E3526" t="str">
        <f t="shared" si="276"/>
        <v/>
      </c>
      <c r="F3526" t="str">
        <f t="shared" si="277"/>
        <v/>
      </c>
      <c r="G3526" t="str">
        <f t="shared" si="278"/>
        <v/>
      </c>
      <c r="H3526" t="str">
        <f t="shared" si="279"/>
        <v/>
      </c>
    </row>
    <row r="3527" spans="1:8">
      <c r="C3527" t="s">
        <v>86</v>
      </c>
      <c r="D3527" t="str">
        <f t="shared" si="275"/>
        <v/>
      </c>
      <c r="E3527" t="str">
        <f t="shared" si="276"/>
        <v/>
      </c>
      <c r="F3527" t="str">
        <f t="shared" si="277"/>
        <v/>
      </c>
      <c r="G3527" t="str">
        <f t="shared" si="278"/>
        <v/>
      </c>
      <c r="H3527" t="str">
        <f t="shared" si="279"/>
        <v/>
      </c>
    </row>
    <row r="3528" spans="1:8">
      <c r="A3528" t="s">
        <v>117</v>
      </c>
      <c r="B3528" t="s">
        <v>1539</v>
      </c>
      <c r="C3528" t="s">
        <v>1542</v>
      </c>
      <c r="D3528" t="str">
        <f t="shared" si="275"/>
        <v/>
      </c>
      <c r="E3528" t="str">
        <f t="shared" si="276"/>
        <v/>
      </c>
      <c r="F3528" t="str">
        <f t="shared" si="277"/>
        <v/>
      </c>
      <c r="G3528" t="str">
        <f t="shared" si="278"/>
        <v/>
      </c>
      <c r="H3528" t="str">
        <f t="shared" si="279"/>
        <v/>
      </c>
    </row>
    <row r="3529" spans="1:8">
      <c r="B3529" t="s">
        <v>1540</v>
      </c>
      <c r="C3529" t="s">
        <v>1796</v>
      </c>
      <c r="D3529" t="str">
        <f t="shared" si="275"/>
        <v/>
      </c>
      <c r="E3529" t="str">
        <f t="shared" si="276"/>
        <v/>
      </c>
      <c r="F3529" t="str">
        <f t="shared" si="277"/>
        <v/>
      </c>
      <c r="G3529" t="str">
        <f t="shared" si="278"/>
        <v/>
      </c>
      <c r="H3529" t="str">
        <f t="shared" si="279"/>
        <v/>
      </c>
    </row>
    <row r="3530" spans="1:8">
      <c r="B3530" t="s">
        <v>1541</v>
      </c>
      <c r="C3530" t="s">
        <v>2123</v>
      </c>
      <c r="D3530" t="str">
        <f t="shared" si="275"/>
        <v/>
      </c>
      <c r="E3530" t="str">
        <f t="shared" si="276"/>
        <v/>
      </c>
      <c r="F3530" t="str">
        <f t="shared" si="277"/>
        <v/>
      </c>
      <c r="G3530" t="str">
        <f t="shared" si="278"/>
        <v/>
      </c>
      <c r="H3530" t="str">
        <f t="shared" si="279"/>
        <v/>
      </c>
    </row>
    <row r="3531" spans="1:8">
      <c r="B3531" t="s">
        <v>315</v>
      </c>
      <c r="C3531" t="s">
        <v>1544</v>
      </c>
      <c r="D3531" t="str">
        <f t="shared" si="275"/>
        <v/>
      </c>
      <c r="E3531" t="str">
        <f t="shared" si="276"/>
        <v/>
      </c>
      <c r="F3531" t="str">
        <f t="shared" si="277"/>
        <v/>
      </c>
      <c r="G3531" t="str">
        <f t="shared" si="278"/>
        <v/>
      </c>
      <c r="H3531" t="str">
        <f t="shared" si="279"/>
        <v/>
      </c>
    </row>
    <row r="3532" spans="1:8">
      <c r="D3532" t="str">
        <f t="shared" si="275"/>
        <v/>
      </c>
      <c r="E3532" t="str">
        <f t="shared" si="276"/>
        <v/>
      </c>
      <c r="F3532" t="str">
        <f t="shared" si="277"/>
        <v/>
      </c>
      <c r="G3532" t="str">
        <f t="shared" si="278"/>
        <v/>
      </c>
      <c r="H3532" t="str">
        <f t="shared" si="279"/>
        <v/>
      </c>
    </row>
    <row r="3533" spans="1:8">
      <c r="D3533" t="str">
        <f t="shared" si="275"/>
        <v/>
      </c>
      <c r="E3533" t="str">
        <f t="shared" si="276"/>
        <v/>
      </c>
      <c r="F3533" t="str">
        <f t="shared" si="277"/>
        <v/>
      </c>
      <c r="G3533" t="str">
        <f t="shared" si="278"/>
        <v/>
      </c>
      <c r="H3533" t="str">
        <f t="shared" si="279"/>
        <v/>
      </c>
    </row>
    <row r="3534" spans="1:8">
      <c r="D3534" t="str">
        <f t="shared" si="275"/>
        <v/>
      </c>
      <c r="E3534" t="str">
        <f t="shared" si="276"/>
        <v/>
      </c>
      <c r="F3534" t="str">
        <f t="shared" si="277"/>
        <v/>
      </c>
      <c r="G3534" t="str">
        <f t="shared" si="278"/>
        <v/>
      </c>
      <c r="H3534" t="str">
        <f t="shared" si="279"/>
        <v/>
      </c>
    </row>
    <row r="3535" spans="1:8">
      <c r="C3535" t="s">
        <v>86</v>
      </c>
      <c r="D3535" t="str">
        <f t="shared" si="275"/>
        <v/>
      </c>
      <c r="E3535" t="str">
        <f t="shared" si="276"/>
        <v/>
      </c>
      <c r="F3535" t="str">
        <f t="shared" si="277"/>
        <v/>
      </c>
      <c r="G3535" t="str">
        <f t="shared" si="278"/>
        <v/>
      </c>
      <c r="H3535" t="str">
        <f t="shared" si="279"/>
        <v/>
      </c>
    </row>
    <row r="3536" spans="1:8">
      <c r="A3536" t="s">
        <v>117</v>
      </c>
      <c r="B3536" t="s">
        <v>1416</v>
      </c>
      <c r="C3536" t="s">
        <v>740</v>
      </c>
      <c r="D3536" t="str">
        <f t="shared" si="275"/>
        <v>x</v>
      </c>
      <c r="E3536" t="str">
        <f t="shared" si="276"/>
        <v>Used</v>
      </c>
      <c r="F3536" t="str">
        <f t="shared" si="277"/>
        <v>Complete</v>
      </c>
      <c r="G3536" t="str">
        <f t="shared" si="278"/>
        <v>60112 Fire Engine</v>
      </c>
      <c r="H3536" t="str">
        <f t="shared" si="279"/>
        <v>(EUR 87.50)</v>
      </c>
    </row>
    <row r="3537" spans="1:8">
      <c r="A3537" t="s">
        <v>87</v>
      </c>
      <c r="B3537" t="s">
        <v>1545</v>
      </c>
      <c r="C3537" t="s">
        <v>1796</v>
      </c>
      <c r="D3537" t="str">
        <f t="shared" si="275"/>
        <v/>
      </c>
      <c r="E3537" t="str">
        <f t="shared" si="276"/>
        <v/>
      </c>
      <c r="F3537" t="str">
        <f t="shared" si="277"/>
        <v/>
      </c>
      <c r="G3537" t="str">
        <f t="shared" si="278"/>
        <v/>
      </c>
      <c r="H3537" t="str">
        <f t="shared" si="279"/>
        <v/>
      </c>
    </row>
    <row r="3538" spans="1:8">
      <c r="B3538" t="s">
        <v>1418</v>
      </c>
      <c r="C3538" t="s">
        <v>2124</v>
      </c>
      <c r="D3538" t="str">
        <f t="shared" si="275"/>
        <v/>
      </c>
      <c r="E3538" t="str">
        <f t="shared" si="276"/>
        <v/>
      </c>
      <c r="F3538" t="str">
        <f t="shared" si="277"/>
        <v/>
      </c>
      <c r="G3538" t="str">
        <f t="shared" si="278"/>
        <v/>
      </c>
      <c r="H3538" t="str">
        <f t="shared" si="279"/>
        <v/>
      </c>
    </row>
    <row r="3539" spans="1:8">
      <c r="B3539" t="s">
        <v>91</v>
      </c>
      <c r="C3539" t="s">
        <v>1547</v>
      </c>
      <c r="D3539" t="str">
        <f t="shared" si="275"/>
        <v/>
      </c>
      <c r="E3539" t="str">
        <f t="shared" si="276"/>
        <v/>
      </c>
      <c r="F3539" t="str">
        <f t="shared" si="277"/>
        <v/>
      </c>
      <c r="G3539" t="str">
        <f t="shared" si="278"/>
        <v/>
      </c>
      <c r="H3539" t="str">
        <f t="shared" si="279"/>
        <v/>
      </c>
    </row>
    <row r="3540" spans="1:8">
      <c r="D3540" t="str">
        <f t="shared" si="275"/>
        <v/>
      </c>
      <c r="E3540" t="str">
        <f t="shared" si="276"/>
        <v/>
      </c>
      <c r="F3540" t="str">
        <f t="shared" si="277"/>
        <v/>
      </c>
      <c r="G3540" t="str">
        <f t="shared" si="278"/>
        <v/>
      </c>
      <c r="H3540" t="str">
        <f t="shared" si="279"/>
        <v/>
      </c>
    </row>
    <row r="3541" spans="1:8">
      <c r="D3541" t="str">
        <f t="shared" si="275"/>
        <v/>
      </c>
      <c r="E3541" t="str">
        <f t="shared" si="276"/>
        <v/>
      </c>
      <c r="F3541" t="str">
        <f t="shared" si="277"/>
        <v/>
      </c>
      <c r="G3541" t="str">
        <f t="shared" si="278"/>
        <v/>
      </c>
      <c r="H3541" t="str">
        <f t="shared" si="279"/>
        <v/>
      </c>
    </row>
    <row r="3542" spans="1:8">
      <c r="D3542" t="str">
        <f t="shared" si="275"/>
        <v/>
      </c>
      <c r="E3542" t="str">
        <f t="shared" si="276"/>
        <v/>
      </c>
      <c r="F3542" t="str">
        <f t="shared" si="277"/>
        <v/>
      </c>
      <c r="G3542" t="str">
        <f t="shared" si="278"/>
        <v/>
      </c>
      <c r="H3542" t="str">
        <f t="shared" si="279"/>
        <v/>
      </c>
    </row>
    <row r="3543" spans="1:8">
      <c r="C3543" t="s">
        <v>86</v>
      </c>
      <c r="D3543" t="str">
        <f t="shared" si="275"/>
        <v/>
      </c>
      <c r="E3543" t="str">
        <f t="shared" si="276"/>
        <v/>
      </c>
      <c r="F3543" t="str">
        <f t="shared" si="277"/>
        <v/>
      </c>
      <c r="G3543" t="str">
        <f t="shared" si="278"/>
        <v/>
      </c>
      <c r="H3543" t="str">
        <f t="shared" si="279"/>
        <v/>
      </c>
    </row>
    <row r="3544" spans="1:8">
      <c r="A3544" t="s">
        <v>117</v>
      </c>
      <c r="B3544" t="s">
        <v>1416</v>
      </c>
      <c r="C3544" t="s">
        <v>1058</v>
      </c>
      <c r="D3544" t="str">
        <f t="shared" si="275"/>
        <v>x</v>
      </c>
      <c r="E3544" t="str">
        <f t="shared" si="276"/>
        <v>Used</v>
      </c>
      <c r="F3544" t="str">
        <f t="shared" si="277"/>
        <v>Complete</v>
      </c>
      <c r="G3544" t="str">
        <f t="shared" si="278"/>
        <v>60112 Fire Engine</v>
      </c>
      <c r="H3544" t="str">
        <f t="shared" si="279"/>
        <v>(EUR 86.62)</v>
      </c>
    </row>
    <row r="3545" spans="1:8">
      <c r="A3545" t="s">
        <v>87</v>
      </c>
      <c r="B3545" t="s">
        <v>1548</v>
      </c>
      <c r="C3545" t="s">
        <v>1796</v>
      </c>
      <c r="D3545" t="str">
        <f t="shared" si="275"/>
        <v/>
      </c>
      <c r="E3545" t="str">
        <f t="shared" si="276"/>
        <v/>
      </c>
      <c r="F3545" t="str">
        <f t="shared" si="277"/>
        <v/>
      </c>
      <c r="G3545" t="str">
        <f t="shared" si="278"/>
        <v/>
      </c>
      <c r="H3545" t="str">
        <f t="shared" si="279"/>
        <v/>
      </c>
    </row>
    <row r="3546" spans="1:8">
      <c r="B3546" t="s">
        <v>1418</v>
      </c>
      <c r="C3546" t="s">
        <v>2125</v>
      </c>
      <c r="D3546" t="str">
        <f t="shared" si="275"/>
        <v/>
      </c>
      <c r="E3546" t="str">
        <f t="shared" si="276"/>
        <v/>
      </c>
      <c r="F3546" t="str">
        <f t="shared" si="277"/>
        <v/>
      </c>
      <c r="G3546" t="str">
        <f t="shared" si="278"/>
        <v/>
      </c>
      <c r="H3546" t="str">
        <f t="shared" si="279"/>
        <v/>
      </c>
    </row>
    <row r="3547" spans="1:8">
      <c r="B3547" t="s">
        <v>1057</v>
      </c>
      <c r="C3547" t="s">
        <v>1550</v>
      </c>
      <c r="D3547" t="str">
        <f t="shared" si="275"/>
        <v/>
      </c>
      <c r="E3547" t="str">
        <f t="shared" si="276"/>
        <v/>
      </c>
      <c r="F3547" t="str">
        <f t="shared" si="277"/>
        <v/>
      </c>
      <c r="G3547" t="str">
        <f t="shared" si="278"/>
        <v/>
      </c>
      <c r="H3547" t="str">
        <f t="shared" si="279"/>
        <v/>
      </c>
    </row>
    <row r="3548" spans="1:8">
      <c r="D3548" t="str">
        <f t="shared" si="275"/>
        <v/>
      </c>
      <c r="E3548" t="str">
        <f t="shared" si="276"/>
        <v/>
      </c>
      <c r="F3548" t="str">
        <f t="shared" si="277"/>
        <v/>
      </c>
      <c r="G3548" t="str">
        <f t="shared" si="278"/>
        <v/>
      </c>
      <c r="H3548" t="str">
        <f t="shared" si="279"/>
        <v/>
      </c>
    </row>
    <row r="3549" spans="1:8">
      <c r="D3549" t="str">
        <f t="shared" si="275"/>
        <v/>
      </c>
      <c r="E3549" t="str">
        <f t="shared" si="276"/>
        <v/>
      </c>
      <c r="F3549" t="str">
        <f t="shared" si="277"/>
        <v/>
      </c>
      <c r="G3549" t="str">
        <f t="shared" si="278"/>
        <v/>
      </c>
      <c r="H3549" t="str">
        <f t="shared" si="279"/>
        <v/>
      </c>
    </row>
    <row r="3550" spans="1:8">
      <c r="D3550" t="str">
        <f t="shared" si="275"/>
        <v/>
      </c>
      <c r="E3550" t="str">
        <f t="shared" si="276"/>
        <v/>
      </c>
      <c r="F3550" t="str">
        <f t="shared" si="277"/>
        <v/>
      </c>
      <c r="G3550" t="str">
        <f t="shared" si="278"/>
        <v/>
      </c>
      <c r="H3550" t="str">
        <f t="shared" si="279"/>
        <v/>
      </c>
    </row>
    <row r="3551" spans="1:8">
      <c r="C3551" t="s">
        <v>86</v>
      </c>
      <c r="D3551" t="str">
        <f t="shared" si="275"/>
        <v/>
      </c>
      <c r="E3551" t="str">
        <f t="shared" si="276"/>
        <v/>
      </c>
      <c r="F3551" t="str">
        <f t="shared" si="277"/>
        <v/>
      </c>
      <c r="G3551" t="str">
        <f t="shared" si="278"/>
        <v/>
      </c>
      <c r="H3551" t="str">
        <f t="shared" si="279"/>
        <v/>
      </c>
    </row>
    <row r="3552" spans="1:8">
      <c r="A3552" t="s">
        <v>117</v>
      </c>
      <c r="B3552" t="s">
        <v>1551</v>
      </c>
      <c r="C3552" t="s">
        <v>1554</v>
      </c>
      <c r="D3552" t="str">
        <f t="shared" si="275"/>
        <v>x</v>
      </c>
      <c r="E3552" t="str">
        <f t="shared" si="276"/>
        <v>Used</v>
      </c>
      <c r="F3552" t="str">
        <f t="shared" si="277"/>
        <v>Incomplete</v>
      </c>
      <c r="G3552" t="str">
        <f t="shared" si="278"/>
        <v>590 Engine Company No. 9</v>
      </c>
      <c r="H3552" t="str">
        <f t="shared" si="279"/>
        <v>(US $100.00)</v>
      </c>
    </row>
    <row r="3553" spans="1:8">
      <c r="A3553" t="s">
        <v>257</v>
      </c>
      <c r="B3553" t="s">
        <v>1552</v>
      </c>
      <c r="C3553" t="s">
        <v>1796</v>
      </c>
      <c r="D3553" t="str">
        <f t="shared" si="275"/>
        <v/>
      </c>
      <c r="E3553" t="str">
        <f t="shared" si="276"/>
        <v/>
      </c>
      <c r="F3553" t="str">
        <f t="shared" si="277"/>
        <v/>
      </c>
      <c r="G3553" t="str">
        <f t="shared" si="278"/>
        <v/>
      </c>
      <c r="H3553" t="str">
        <f t="shared" si="279"/>
        <v/>
      </c>
    </row>
    <row r="3554" spans="1:8">
      <c r="B3554" t="s">
        <v>1553</v>
      </c>
      <c r="C3554" t="s">
        <v>2126</v>
      </c>
      <c r="D3554" t="str">
        <f t="shared" si="275"/>
        <v/>
      </c>
      <c r="E3554" t="str">
        <f t="shared" si="276"/>
        <v/>
      </c>
      <c r="F3554" t="str">
        <f t="shared" si="277"/>
        <v/>
      </c>
      <c r="G3554" t="str">
        <f t="shared" si="278"/>
        <v/>
      </c>
      <c r="H3554" t="str">
        <f t="shared" si="279"/>
        <v/>
      </c>
    </row>
    <row r="3555" spans="1:8">
      <c r="B3555" t="s">
        <v>185</v>
      </c>
      <c r="C3555" t="s">
        <v>1556</v>
      </c>
      <c r="D3555" t="str">
        <f t="shared" si="275"/>
        <v/>
      </c>
      <c r="E3555" t="str">
        <f t="shared" si="276"/>
        <v/>
      </c>
      <c r="F3555" t="str">
        <f t="shared" si="277"/>
        <v/>
      </c>
      <c r="G3555" t="str">
        <f t="shared" si="278"/>
        <v/>
      </c>
      <c r="H3555" t="str">
        <f t="shared" si="279"/>
        <v/>
      </c>
    </row>
    <row r="3556" spans="1:8">
      <c r="D3556" t="str">
        <f t="shared" si="275"/>
        <v/>
      </c>
      <c r="E3556" t="str">
        <f t="shared" si="276"/>
        <v/>
      </c>
      <c r="F3556" t="str">
        <f t="shared" si="277"/>
        <v/>
      </c>
      <c r="G3556" t="str">
        <f t="shared" si="278"/>
        <v/>
      </c>
      <c r="H3556" t="str">
        <f t="shared" si="279"/>
        <v/>
      </c>
    </row>
    <row r="3557" spans="1:8">
      <c r="D3557" t="str">
        <f t="shared" si="275"/>
        <v/>
      </c>
      <c r="E3557" t="str">
        <f t="shared" si="276"/>
        <v/>
      </c>
      <c r="F3557" t="str">
        <f t="shared" si="277"/>
        <v/>
      </c>
      <c r="G3557" t="str">
        <f t="shared" si="278"/>
        <v/>
      </c>
      <c r="H3557" t="str">
        <f t="shared" si="279"/>
        <v/>
      </c>
    </row>
    <row r="3558" spans="1:8">
      <c r="D3558" t="str">
        <f t="shared" si="275"/>
        <v/>
      </c>
      <c r="E3558" t="str">
        <f t="shared" si="276"/>
        <v/>
      </c>
      <c r="F3558" t="str">
        <f t="shared" si="277"/>
        <v/>
      </c>
      <c r="G3558" t="str">
        <f t="shared" si="278"/>
        <v/>
      </c>
      <c r="H3558" t="str">
        <f t="shared" si="279"/>
        <v/>
      </c>
    </row>
    <row r="3559" spans="1:8">
      <c r="C3559" t="s">
        <v>86</v>
      </c>
      <c r="D3559" t="str">
        <f t="shared" si="275"/>
        <v/>
      </c>
      <c r="E3559" t="str">
        <f t="shared" si="276"/>
        <v/>
      </c>
      <c r="F3559" t="str">
        <f t="shared" si="277"/>
        <v/>
      </c>
      <c r="G3559" t="str">
        <f t="shared" si="278"/>
        <v/>
      </c>
      <c r="H3559" t="str">
        <f t="shared" si="279"/>
        <v/>
      </c>
    </row>
    <row r="3560" spans="1:8">
      <c r="A3560" t="s">
        <v>117</v>
      </c>
      <c r="B3560" t="s">
        <v>1503</v>
      </c>
      <c r="C3560" t="s">
        <v>1558</v>
      </c>
      <c r="D3560" t="str">
        <f t="shared" si="275"/>
        <v>x</v>
      </c>
      <c r="E3560" t="str">
        <f t="shared" si="276"/>
        <v>Used</v>
      </c>
      <c r="F3560" t="str">
        <f t="shared" si="277"/>
        <v>Incomplete</v>
      </c>
      <c r="G3560" t="str">
        <f t="shared" si="278"/>
        <v>KT107 Large Train Engine Gray</v>
      </c>
      <c r="H3560" t="str">
        <f t="shared" si="279"/>
        <v>(US $100.00)</v>
      </c>
    </row>
    <row r="3561" spans="1:8">
      <c r="A3561" t="s">
        <v>257</v>
      </c>
      <c r="B3561" t="s">
        <v>1557</v>
      </c>
      <c r="C3561" t="s">
        <v>1826</v>
      </c>
      <c r="D3561" t="str">
        <f t="shared" si="275"/>
        <v/>
      </c>
      <c r="E3561" t="str">
        <f t="shared" si="276"/>
        <v/>
      </c>
      <c r="F3561" t="str">
        <f t="shared" si="277"/>
        <v/>
      </c>
      <c r="G3561" t="str">
        <f t="shared" si="278"/>
        <v/>
      </c>
      <c r="H3561" t="str">
        <f t="shared" si="279"/>
        <v/>
      </c>
    </row>
    <row r="3562" spans="1:8">
      <c r="B3562" t="s">
        <v>1504</v>
      </c>
      <c r="C3562" t="s">
        <v>2126</v>
      </c>
      <c r="D3562" t="str">
        <f t="shared" si="275"/>
        <v/>
      </c>
      <c r="E3562" t="str">
        <f t="shared" si="276"/>
        <v/>
      </c>
      <c r="F3562" t="str">
        <f t="shared" si="277"/>
        <v/>
      </c>
      <c r="G3562" t="str">
        <f t="shared" si="278"/>
        <v/>
      </c>
      <c r="H3562" t="str">
        <f t="shared" si="279"/>
        <v/>
      </c>
    </row>
    <row r="3563" spans="1:8">
      <c r="B3563" t="s">
        <v>141</v>
      </c>
      <c r="C3563" t="s">
        <v>1556</v>
      </c>
      <c r="D3563" t="str">
        <f t="shared" si="275"/>
        <v/>
      </c>
      <c r="E3563" t="str">
        <f t="shared" si="276"/>
        <v/>
      </c>
      <c r="F3563" t="str">
        <f t="shared" si="277"/>
        <v/>
      </c>
      <c r="G3563" t="str">
        <f t="shared" si="278"/>
        <v/>
      </c>
      <c r="H3563" t="str">
        <f t="shared" si="279"/>
        <v/>
      </c>
    </row>
    <row r="3564" spans="1:8">
      <c r="D3564" t="str">
        <f t="shared" si="275"/>
        <v/>
      </c>
      <c r="E3564" t="str">
        <f t="shared" si="276"/>
        <v/>
      </c>
      <c r="F3564" t="str">
        <f t="shared" si="277"/>
        <v/>
      </c>
      <c r="G3564" t="str">
        <f t="shared" si="278"/>
        <v/>
      </c>
      <c r="H3564" t="str">
        <f t="shared" si="279"/>
        <v/>
      </c>
    </row>
    <row r="3565" spans="1:8">
      <c r="D3565" t="str">
        <f t="shared" si="275"/>
        <v/>
      </c>
      <c r="E3565" t="str">
        <f t="shared" si="276"/>
        <v/>
      </c>
      <c r="F3565" t="str">
        <f t="shared" si="277"/>
        <v/>
      </c>
      <c r="G3565" t="str">
        <f t="shared" si="278"/>
        <v/>
      </c>
      <c r="H3565" t="str">
        <f t="shared" si="279"/>
        <v/>
      </c>
    </row>
    <row r="3566" spans="1:8">
      <c r="D3566" t="str">
        <f t="shared" si="275"/>
        <v/>
      </c>
      <c r="E3566" t="str">
        <f t="shared" si="276"/>
        <v/>
      </c>
      <c r="F3566" t="str">
        <f t="shared" si="277"/>
        <v/>
      </c>
      <c r="G3566" t="str">
        <f t="shared" si="278"/>
        <v/>
      </c>
      <c r="H3566" t="str">
        <f t="shared" si="279"/>
        <v/>
      </c>
    </row>
    <row r="3567" spans="1:8">
      <c r="C3567" t="s">
        <v>86</v>
      </c>
      <c r="D3567" t="str">
        <f t="shared" si="275"/>
        <v/>
      </c>
      <c r="E3567" t="str">
        <f t="shared" si="276"/>
        <v/>
      </c>
      <c r="F3567" t="str">
        <f t="shared" si="277"/>
        <v/>
      </c>
      <c r="G3567" t="str">
        <f t="shared" si="278"/>
        <v/>
      </c>
      <c r="H3567" t="str">
        <f t="shared" si="279"/>
        <v/>
      </c>
    </row>
    <row r="3568" spans="1:8">
      <c r="A3568" t="s">
        <v>117</v>
      </c>
      <c r="B3568" t="s">
        <v>1539</v>
      </c>
      <c r="C3568" t="s">
        <v>1560</v>
      </c>
      <c r="D3568" t="str">
        <f t="shared" si="275"/>
        <v/>
      </c>
      <c r="E3568" t="str">
        <f t="shared" si="276"/>
        <v/>
      </c>
      <c r="F3568" t="str">
        <f t="shared" si="277"/>
        <v/>
      </c>
      <c r="G3568" t="str">
        <f t="shared" si="278"/>
        <v/>
      </c>
      <c r="H3568" t="str">
        <f t="shared" si="279"/>
        <v/>
      </c>
    </row>
    <row r="3569" spans="1:8">
      <c r="B3569" t="s">
        <v>1559</v>
      </c>
      <c r="C3569" t="s">
        <v>1796</v>
      </c>
      <c r="D3569" t="str">
        <f t="shared" si="275"/>
        <v/>
      </c>
      <c r="E3569" t="str">
        <f t="shared" si="276"/>
        <v/>
      </c>
      <c r="F3569" t="str">
        <f t="shared" si="277"/>
        <v/>
      </c>
      <c r="G3569" t="str">
        <f t="shared" si="278"/>
        <v/>
      </c>
      <c r="H3569" t="str">
        <f t="shared" si="279"/>
        <v/>
      </c>
    </row>
    <row r="3570" spans="1:8">
      <c r="B3570" t="s">
        <v>1541</v>
      </c>
      <c r="C3570" t="s">
        <v>2126</v>
      </c>
      <c r="D3570" t="str">
        <f t="shared" si="275"/>
        <v/>
      </c>
      <c r="E3570" t="str">
        <f t="shared" si="276"/>
        <v/>
      </c>
      <c r="F3570" t="str">
        <f t="shared" si="277"/>
        <v/>
      </c>
      <c r="G3570" t="str">
        <f t="shared" si="278"/>
        <v/>
      </c>
      <c r="H3570" t="str">
        <f t="shared" si="279"/>
        <v/>
      </c>
    </row>
    <row r="3571" spans="1:8">
      <c r="B3571" t="s">
        <v>141</v>
      </c>
      <c r="C3571" t="s">
        <v>1556</v>
      </c>
      <c r="D3571" t="str">
        <f t="shared" si="275"/>
        <v/>
      </c>
      <c r="E3571" t="str">
        <f t="shared" si="276"/>
        <v/>
      </c>
      <c r="F3571" t="str">
        <f t="shared" si="277"/>
        <v/>
      </c>
      <c r="G3571" t="str">
        <f t="shared" si="278"/>
        <v/>
      </c>
      <c r="H3571" t="str">
        <f t="shared" si="279"/>
        <v/>
      </c>
    </row>
    <row r="3572" spans="1:8">
      <c r="D3572" t="str">
        <f t="shared" si="275"/>
        <v/>
      </c>
      <c r="E3572" t="str">
        <f t="shared" si="276"/>
        <v/>
      </c>
      <c r="F3572" t="str">
        <f t="shared" si="277"/>
        <v/>
      </c>
      <c r="G3572" t="str">
        <f t="shared" si="278"/>
        <v/>
      </c>
      <c r="H3572" t="str">
        <f t="shared" si="279"/>
        <v/>
      </c>
    </row>
    <row r="3573" spans="1:8">
      <c r="D3573" t="str">
        <f t="shared" si="275"/>
        <v/>
      </c>
      <c r="E3573" t="str">
        <f t="shared" si="276"/>
        <v/>
      </c>
      <c r="F3573" t="str">
        <f t="shared" si="277"/>
        <v/>
      </c>
      <c r="G3573" t="str">
        <f t="shared" si="278"/>
        <v/>
      </c>
      <c r="H3573" t="str">
        <f t="shared" si="279"/>
        <v/>
      </c>
    </row>
    <row r="3574" spans="1:8">
      <c r="D3574" t="str">
        <f t="shared" si="275"/>
        <v/>
      </c>
      <c r="E3574" t="str">
        <f t="shared" si="276"/>
        <v/>
      </c>
      <c r="F3574" t="str">
        <f t="shared" si="277"/>
        <v/>
      </c>
      <c r="G3574" t="str">
        <f t="shared" si="278"/>
        <v/>
      </c>
      <c r="H3574" t="str">
        <f t="shared" si="279"/>
        <v/>
      </c>
    </row>
    <row r="3575" spans="1:8">
      <c r="C3575" t="s">
        <v>86</v>
      </c>
      <c r="D3575" t="str">
        <f t="shared" si="275"/>
        <v/>
      </c>
      <c r="E3575" t="str">
        <f t="shared" si="276"/>
        <v/>
      </c>
      <c r="F3575" t="str">
        <f t="shared" si="277"/>
        <v/>
      </c>
      <c r="G3575" t="str">
        <f t="shared" si="278"/>
        <v/>
      </c>
      <c r="H3575" t="str">
        <f t="shared" si="279"/>
        <v/>
      </c>
    </row>
    <row r="3576" spans="1:8">
      <c r="A3576" t="s">
        <v>76</v>
      </c>
      <c r="B3576" t="s">
        <v>1385</v>
      </c>
      <c r="C3576" t="s">
        <v>1562</v>
      </c>
      <c r="D3576" t="str">
        <f t="shared" si="275"/>
        <v>x</v>
      </c>
      <c r="E3576" t="str">
        <f t="shared" si="276"/>
        <v>New</v>
      </c>
      <c r="F3576" t="str">
        <f t="shared" si="277"/>
        <v>Sealed</v>
      </c>
      <c r="G3576" t="str">
        <f t="shared" si="278"/>
        <v>40370 Steam Engine {Reissue of Set 7810}</v>
      </c>
      <c r="H3576" t="str">
        <f t="shared" si="279"/>
        <v>(US $100.00)</v>
      </c>
    </row>
    <row r="3577" spans="1:8">
      <c r="A3577" t="s">
        <v>77</v>
      </c>
      <c r="B3577" t="s">
        <v>1561</v>
      </c>
      <c r="C3577" t="s">
        <v>1796</v>
      </c>
      <c r="D3577" t="str">
        <f t="shared" si="275"/>
        <v/>
      </c>
      <c r="E3577" t="str">
        <f t="shared" si="276"/>
        <v/>
      </c>
      <c r="F3577" t="str">
        <f t="shared" si="277"/>
        <v/>
      </c>
      <c r="G3577" t="str">
        <f t="shared" si="278"/>
        <v/>
      </c>
      <c r="H3577" t="str">
        <f t="shared" si="279"/>
        <v/>
      </c>
    </row>
    <row r="3578" spans="1:8">
      <c r="B3578" t="s">
        <v>1386</v>
      </c>
      <c r="C3578" t="s">
        <v>2126</v>
      </c>
      <c r="D3578" t="str">
        <f t="shared" si="275"/>
        <v/>
      </c>
      <c r="E3578" t="str">
        <f t="shared" si="276"/>
        <v/>
      </c>
      <c r="F3578" t="str">
        <f t="shared" si="277"/>
        <v/>
      </c>
      <c r="G3578" t="str">
        <f t="shared" si="278"/>
        <v/>
      </c>
      <c r="H3578" t="str">
        <f t="shared" si="279"/>
        <v/>
      </c>
    </row>
    <row r="3579" spans="1:8">
      <c r="B3579" t="s">
        <v>332</v>
      </c>
      <c r="C3579" t="s">
        <v>1556</v>
      </c>
      <c r="D3579" t="str">
        <f t="shared" si="275"/>
        <v/>
      </c>
      <c r="E3579" t="str">
        <f t="shared" si="276"/>
        <v/>
      </c>
      <c r="F3579" t="str">
        <f t="shared" si="277"/>
        <v/>
      </c>
      <c r="G3579" t="str">
        <f t="shared" si="278"/>
        <v/>
      </c>
      <c r="H3579" t="str">
        <f t="shared" si="279"/>
        <v/>
      </c>
    </row>
    <row r="3580" spans="1:8">
      <c r="D3580" t="str">
        <f t="shared" si="275"/>
        <v/>
      </c>
      <c r="E3580" t="str">
        <f t="shared" si="276"/>
        <v/>
      </c>
      <c r="F3580" t="str">
        <f t="shared" si="277"/>
        <v/>
      </c>
      <c r="G3580" t="str">
        <f t="shared" si="278"/>
        <v/>
      </c>
      <c r="H3580" t="str">
        <f t="shared" si="279"/>
        <v/>
      </c>
    </row>
    <row r="3581" spans="1:8">
      <c r="D3581" t="str">
        <f t="shared" si="275"/>
        <v/>
      </c>
      <c r="E3581" t="str">
        <f t="shared" si="276"/>
        <v/>
      </c>
      <c r="F3581" t="str">
        <f t="shared" si="277"/>
        <v/>
      </c>
      <c r="G3581" t="str">
        <f t="shared" si="278"/>
        <v/>
      </c>
      <c r="H3581" t="str">
        <f t="shared" si="279"/>
        <v/>
      </c>
    </row>
    <row r="3582" spans="1:8">
      <c r="D3582" t="str">
        <f t="shared" si="275"/>
        <v/>
      </c>
      <c r="E3582" t="str">
        <f t="shared" si="276"/>
        <v/>
      </c>
      <c r="F3582" t="str">
        <f t="shared" si="277"/>
        <v/>
      </c>
      <c r="G3582" t="str">
        <f t="shared" si="278"/>
        <v/>
      </c>
      <c r="H3582" t="str">
        <f t="shared" si="279"/>
        <v/>
      </c>
    </row>
    <row r="3583" spans="1:8">
      <c r="C3583" t="s">
        <v>86</v>
      </c>
      <c r="D3583" t="str">
        <f t="shared" si="275"/>
        <v/>
      </c>
      <c r="E3583" t="str">
        <f t="shared" si="276"/>
        <v/>
      </c>
      <c r="F3583" t="str">
        <f t="shared" si="277"/>
        <v/>
      </c>
      <c r="G3583" t="str">
        <f t="shared" si="278"/>
        <v/>
      </c>
      <c r="H3583" t="str">
        <f t="shared" si="279"/>
        <v/>
      </c>
    </row>
    <row r="3584" spans="1:8">
      <c r="A3584" t="s">
        <v>117</v>
      </c>
      <c r="B3584" t="s">
        <v>1434</v>
      </c>
      <c r="C3584" t="s">
        <v>1564</v>
      </c>
      <c r="D3584" t="str">
        <f t="shared" si="275"/>
        <v>x</v>
      </c>
      <c r="E3584" t="str">
        <f t="shared" si="276"/>
        <v>Used</v>
      </c>
      <c r="F3584" t="str">
        <f t="shared" si="277"/>
        <v>Complete</v>
      </c>
      <c r="G3584" t="str">
        <f t="shared" si="278"/>
        <v>8800 Vladek's Siege Engine</v>
      </c>
      <c r="H3584" t="str">
        <f t="shared" si="279"/>
        <v>(US $99.99)</v>
      </c>
    </row>
    <row r="3585" spans="1:8">
      <c r="A3585" t="s">
        <v>87</v>
      </c>
      <c r="B3585" t="s">
        <v>1563</v>
      </c>
      <c r="C3585" t="s">
        <v>1796</v>
      </c>
      <c r="D3585" t="str">
        <f t="shared" si="275"/>
        <v/>
      </c>
      <c r="E3585" t="str">
        <f t="shared" si="276"/>
        <v/>
      </c>
      <c r="F3585" t="str">
        <f t="shared" si="277"/>
        <v/>
      </c>
      <c r="G3585" t="str">
        <f t="shared" si="278"/>
        <v/>
      </c>
      <c r="H3585" t="str">
        <f t="shared" si="279"/>
        <v/>
      </c>
    </row>
    <row r="3586" spans="1:8">
      <c r="B3586" t="s">
        <v>1435</v>
      </c>
      <c r="C3586" t="s">
        <v>2127</v>
      </c>
      <c r="D3586" t="str">
        <f t="shared" si="275"/>
        <v/>
      </c>
      <c r="E3586" t="str">
        <f t="shared" si="276"/>
        <v/>
      </c>
      <c r="F3586" t="str">
        <f t="shared" si="277"/>
        <v/>
      </c>
      <c r="G3586" t="str">
        <f t="shared" si="278"/>
        <v/>
      </c>
      <c r="H3586" t="str">
        <f t="shared" si="279"/>
        <v/>
      </c>
    </row>
    <row r="3587" spans="1:8">
      <c r="B3587" t="s">
        <v>141</v>
      </c>
      <c r="C3587" t="s">
        <v>1566</v>
      </c>
      <c r="D3587" t="str">
        <f t="shared" ref="D3587:D3650" si="280">IF(AND(A3587&lt;&gt;"",A3588&lt;&gt;"",A3589=""),"x","")</f>
        <v/>
      </c>
      <c r="E3587" t="str">
        <f t="shared" ref="E3587:E3650" si="281">IF($D3587="x",A3587,"")</f>
        <v/>
      </c>
      <c r="F3587" t="str">
        <f t="shared" ref="F3587:F3650" si="282">IF($D3587="x",A3588,"")</f>
        <v/>
      </c>
      <c r="G3587" t="str">
        <f t="shared" ref="G3587:G3650" si="283">IF($D3587="x",B3587,"")</f>
        <v/>
      </c>
      <c r="H3587" t="str">
        <f t="shared" ref="H3587:H3650" si="284">IF($D3587="x",C3590,"")</f>
        <v/>
      </c>
    </row>
    <row r="3588" spans="1:8">
      <c r="D3588" t="str">
        <f t="shared" si="280"/>
        <v/>
      </c>
      <c r="E3588" t="str">
        <f t="shared" si="281"/>
        <v/>
      </c>
      <c r="F3588" t="str">
        <f t="shared" si="282"/>
        <v/>
      </c>
      <c r="G3588" t="str">
        <f t="shared" si="283"/>
        <v/>
      </c>
      <c r="H3588" t="str">
        <f t="shared" si="284"/>
        <v/>
      </c>
    </row>
    <row r="3589" spans="1:8">
      <c r="D3589" t="str">
        <f t="shared" si="280"/>
        <v/>
      </c>
      <c r="E3589" t="str">
        <f t="shared" si="281"/>
        <v/>
      </c>
      <c r="F3589" t="str">
        <f t="shared" si="282"/>
        <v/>
      </c>
      <c r="G3589" t="str">
        <f t="shared" si="283"/>
        <v/>
      </c>
      <c r="H3589" t="str">
        <f t="shared" si="284"/>
        <v/>
      </c>
    </row>
    <row r="3590" spans="1:8">
      <c r="D3590" t="str">
        <f t="shared" si="280"/>
        <v/>
      </c>
      <c r="E3590" t="str">
        <f t="shared" si="281"/>
        <v/>
      </c>
      <c r="F3590" t="str">
        <f t="shared" si="282"/>
        <v/>
      </c>
      <c r="G3590" t="str">
        <f t="shared" si="283"/>
        <v/>
      </c>
      <c r="H3590" t="str">
        <f t="shared" si="284"/>
        <v/>
      </c>
    </row>
    <row r="3591" spans="1:8">
      <c r="C3591" t="s">
        <v>86</v>
      </c>
      <c r="D3591" t="str">
        <f t="shared" si="280"/>
        <v/>
      </c>
      <c r="E3591" t="str">
        <f t="shared" si="281"/>
        <v/>
      </c>
      <c r="F3591" t="str">
        <f t="shared" si="282"/>
        <v/>
      </c>
      <c r="G3591" t="str">
        <f t="shared" si="283"/>
        <v/>
      </c>
      <c r="H3591" t="str">
        <f t="shared" si="284"/>
        <v/>
      </c>
    </row>
    <row r="3592" spans="1:8">
      <c r="A3592" t="s">
        <v>117</v>
      </c>
      <c r="B3592" t="s">
        <v>1567</v>
      </c>
      <c r="C3592" t="s">
        <v>1568</v>
      </c>
      <c r="D3592" t="str">
        <f t="shared" si="280"/>
        <v>x</v>
      </c>
      <c r="E3592" t="str">
        <f t="shared" si="281"/>
        <v>Used</v>
      </c>
      <c r="F3592" t="str">
        <f t="shared" si="282"/>
        <v>Incomplete</v>
      </c>
      <c r="G3592" t="str">
        <f t="shared" si="283"/>
        <v>590 Engine Company No. 9 [ more ]</v>
      </c>
      <c r="H3592" t="str">
        <f t="shared" si="284"/>
        <v>(US $94.9905)</v>
      </c>
    </row>
    <row r="3593" spans="1:8">
      <c r="A3593" t="s">
        <v>257</v>
      </c>
      <c r="B3593" t="s">
        <v>1553</v>
      </c>
      <c r="C3593" t="s">
        <v>1796</v>
      </c>
      <c r="D3593" t="str">
        <f t="shared" si="280"/>
        <v/>
      </c>
      <c r="E3593" t="str">
        <f t="shared" si="281"/>
        <v/>
      </c>
      <c r="F3593" t="str">
        <f t="shared" si="282"/>
        <v/>
      </c>
      <c r="G3593" t="str">
        <f t="shared" si="283"/>
        <v/>
      </c>
      <c r="H3593" t="str">
        <f t="shared" si="284"/>
        <v/>
      </c>
    </row>
    <row r="3594" spans="1:8">
      <c r="B3594" t="s">
        <v>141</v>
      </c>
      <c r="C3594" t="s">
        <v>2128</v>
      </c>
      <c r="D3594" t="str">
        <f t="shared" si="280"/>
        <v/>
      </c>
      <c r="E3594" t="str">
        <f t="shared" si="281"/>
        <v/>
      </c>
      <c r="F3594" t="str">
        <f t="shared" si="282"/>
        <v/>
      </c>
      <c r="G3594" t="str">
        <f t="shared" si="283"/>
        <v/>
      </c>
      <c r="H3594" t="str">
        <f t="shared" si="284"/>
        <v/>
      </c>
    </row>
    <row r="3595" spans="1:8">
      <c r="C3595" t="s">
        <v>1570</v>
      </c>
      <c r="D3595" t="str">
        <f t="shared" si="280"/>
        <v/>
      </c>
      <c r="E3595" t="str">
        <f t="shared" si="281"/>
        <v/>
      </c>
      <c r="F3595" t="str">
        <f t="shared" si="282"/>
        <v/>
      </c>
      <c r="G3595" t="str">
        <f t="shared" si="283"/>
        <v/>
      </c>
      <c r="H3595" t="str">
        <f t="shared" si="284"/>
        <v/>
      </c>
    </row>
    <row r="3596" spans="1:8">
      <c r="C3596" t="s">
        <v>2129</v>
      </c>
      <c r="D3596" t="str">
        <f t="shared" si="280"/>
        <v/>
      </c>
      <c r="E3596" t="str">
        <f t="shared" si="281"/>
        <v/>
      </c>
      <c r="F3596" t="str">
        <f t="shared" si="282"/>
        <v/>
      </c>
      <c r="G3596" t="str">
        <f t="shared" si="283"/>
        <v/>
      </c>
      <c r="H3596" t="str">
        <f t="shared" si="284"/>
        <v/>
      </c>
    </row>
    <row r="3597" spans="1:8">
      <c r="D3597" t="str">
        <f t="shared" si="280"/>
        <v/>
      </c>
      <c r="E3597" t="str">
        <f t="shared" si="281"/>
        <v/>
      </c>
      <c r="F3597" t="str">
        <f t="shared" si="282"/>
        <v/>
      </c>
      <c r="G3597" t="str">
        <f t="shared" si="283"/>
        <v/>
      </c>
      <c r="H3597" t="str">
        <f t="shared" si="284"/>
        <v/>
      </c>
    </row>
    <row r="3598" spans="1:8">
      <c r="D3598" t="str">
        <f t="shared" si="280"/>
        <v/>
      </c>
      <c r="E3598" t="str">
        <f t="shared" si="281"/>
        <v/>
      </c>
      <c r="F3598" t="str">
        <f t="shared" si="282"/>
        <v/>
      </c>
      <c r="G3598" t="str">
        <f t="shared" si="283"/>
        <v/>
      </c>
      <c r="H3598" t="str">
        <f t="shared" si="284"/>
        <v/>
      </c>
    </row>
    <row r="3599" spans="1:8">
      <c r="D3599" t="str">
        <f t="shared" si="280"/>
        <v/>
      </c>
      <c r="E3599" t="str">
        <f t="shared" si="281"/>
        <v/>
      </c>
      <c r="F3599" t="str">
        <f t="shared" si="282"/>
        <v/>
      </c>
      <c r="G3599" t="str">
        <f t="shared" si="283"/>
        <v/>
      </c>
      <c r="H3599" t="str">
        <f t="shared" si="284"/>
        <v/>
      </c>
    </row>
    <row r="3600" spans="1:8">
      <c r="C3600" t="s">
        <v>86</v>
      </c>
      <c r="D3600" t="str">
        <f t="shared" si="280"/>
        <v/>
      </c>
      <c r="E3600" t="str">
        <f t="shared" si="281"/>
        <v/>
      </c>
      <c r="F3600" t="str">
        <f t="shared" si="282"/>
        <v/>
      </c>
      <c r="G3600" t="str">
        <f t="shared" si="283"/>
        <v/>
      </c>
      <c r="H3600" t="str">
        <f t="shared" si="284"/>
        <v/>
      </c>
    </row>
    <row r="3601" spans="1:8">
      <c r="A3601" t="s">
        <v>76</v>
      </c>
      <c r="B3601" t="s">
        <v>1385</v>
      </c>
      <c r="C3601" t="s">
        <v>1573</v>
      </c>
      <c r="D3601" t="str">
        <f t="shared" si="280"/>
        <v>x</v>
      </c>
      <c r="E3601" t="str">
        <f t="shared" si="281"/>
        <v>New</v>
      </c>
      <c r="F3601" t="str">
        <f t="shared" si="282"/>
        <v>Sealed</v>
      </c>
      <c r="G3601" t="str">
        <f t="shared" si="283"/>
        <v>40370 Steam Engine {Reissue of Set 7810}</v>
      </c>
      <c r="H3601" t="str">
        <f t="shared" si="284"/>
        <v>(EUR 81.42)</v>
      </c>
    </row>
    <row r="3602" spans="1:8">
      <c r="A3602" t="s">
        <v>77</v>
      </c>
      <c r="B3602" t="s">
        <v>1572</v>
      </c>
      <c r="C3602" t="s">
        <v>1796</v>
      </c>
      <c r="D3602" t="str">
        <f t="shared" si="280"/>
        <v/>
      </c>
      <c r="E3602" t="str">
        <f t="shared" si="281"/>
        <v/>
      </c>
      <c r="F3602" t="str">
        <f t="shared" si="282"/>
        <v/>
      </c>
      <c r="G3602" t="str">
        <f t="shared" si="283"/>
        <v/>
      </c>
      <c r="H3602" t="str">
        <f t="shared" si="284"/>
        <v/>
      </c>
    </row>
    <row r="3603" spans="1:8">
      <c r="B3603" t="s">
        <v>1386</v>
      </c>
      <c r="C3603" t="s">
        <v>2130</v>
      </c>
      <c r="D3603" t="str">
        <f t="shared" si="280"/>
        <v/>
      </c>
      <c r="E3603" t="str">
        <f t="shared" si="281"/>
        <v/>
      </c>
      <c r="F3603" t="str">
        <f t="shared" si="282"/>
        <v/>
      </c>
      <c r="G3603" t="str">
        <f t="shared" si="283"/>
        <v/>
      </c>
      <c r="H3603" t="str">
        <f t="shared" si="284"/>
        <v/>
      </c>
    </row>
    <row r="3604" spans="1:8">
      <c r="B3604" t="s">
        <v>320</v>
      </c>
      <c r="C3604" t="s">
        <v>1575</v>
      </c>
      <c r="D3604" t="str">
        <f t="shared" si="280"/>
        <v/>
      </c>
      <c r="E3604" t="str">
        <f t="shared" si="281"/>
        <v/>
      </c>
      <c r="F3604" t="str">
        <f t="shared" si="282"/>
        <v/>
      </c>
      <c r="G3604" t="str">
        <f t="shared" si="283"/>
        <v/>
      </c>
      <c r="H3604" t="str">
        <f t="shared" si="284"/>
        <v/>
      </c>
    </row>
    <row r="3605" spans="1:8">
      <c r="D3605" t="str">
        <f t="shared" si="280"/>
        <v/>
      </c>
      <c r="E3605" t="str">
        <f t="shared" si="281"/>
        <v/>
      </c>
      <c r="F3605" t="str">
        <f t="shared" si="282"/>
        <v/>
      </c>
      <c r="G3605" t="str">
        <f t="shared" si="283"/>
        <v/>
      </c>
      <c r="H3605" t="str">
        <f t="shared" si="284"/>
        <v/>
      </c>
    </row>
    <row r="3606" spans="1:8">
      <c r="D3606" t="str">
        <f t="shared" si="280"/>
        <v/>
      </c>
      <c r="E3606" t="str">
        <f t="shared" si="281"/>
        <v/>
      </c>
      <c r="F3606" t="str">
        <f t="shared" si="282"/>
        <v/>
      </c>
      <c r="G3606" t="str">
        <f t="shared" si="283"/>
        <v/>
      </c>
      <c r="H3606" t="str">
        <f t="shared" si="284"/>
        <v/>
      </c>
    </row>
    <row r="3607" spans="1:8">
      <c r="D3607" t="str">
        <f t="shared" si="280"/>
        <v/>
      </c>
      <c r="E3607" t="str">
        <f t="shared" si="281"/>
        <v/>
      </c>
      <c r="F3607" t="str">
        <f t="shared" si="282"/>
        <v/>
      </c>
      <c r="G3607" t="str">
        <f t="shared" si="283"/>
        <v/>
      </c>
      <c r="H3607" t="str">
        <f t="shared" si="284"/>
        <v/>
      </c>
    </row>
    <row r="3608" spans="1:8">
      <c r="C3608" t="s">
        <v>86</v>
      </c>
      <c r="D3608" t="str">
        <f t="shared" si="280"/>
        <v/>
      </c>
      <c r="E3608" t="str">
        <f t="shared" si="281"/>
        <v/>
      </c>
      <c r="F3608" t="str">
        <f t="shared" si="282"/>
        <v/>
      </c>
      <c r="G3608" t="str">
        <f t="shared" si="283"/>
        <v/>
      </c>
      <c r="H3608" t="str">
        <f t="shared" si="284"/>
        <v/>
      </c>
    </row>
    <row r="3609" spans="1:8">
      <c r="A3609" t="s">
        <v>117</v>
      </c>
      <c r="B3609" t="s">
        <v>1434</v>
      </c>
      <c r="C3609" t="s">
        <v>1578</v>
      </c>
      <c r="D3609" t="str">
        <f t="shared" si="280"/>
        <v>x</v>
      </c>
      <c r="E3609" t="str">
        <f t="shared" si="281"/>
        <v>Used</v>
      </c>
      <c r="F3609" t="str">
        <f t="shared" si="282"/>
        <v>Complete</v>
      </c>
      <c r="G3609" t="str">
        <f t="shared" si="283"/>
        <v>8800 Vladek's Siege Engine</v>
      </c>
      <c r="H3609" t="str">
        <f t="shared" si="284"/>
        <v>(EUR 80.00)</v>
      </c>
    </row>
    <row r="3610" spans="1:8">
      <c r="A3610" t="s">
        <v>87</v>
      </c>
      <c r="B3610" t="s">
        <v>1576</v>
      </c>
      <c r="C3610" t="s">
        <v>1796</v>
      </c>
      <c r="D3610" t="str">
        <f t="shared" si="280"/>
        <v/>
      </c>
      <c r="E3610" t="str">
        <f t="shared" si="281"/>
        <v/>
      </c>
      <c r="F3610" t="str">
        <f t="shared" si="282"/>
        <v/>
      </c>
      <c r="G3610" t="str">
        <f t="shared" si="283"/>
        <v/>
      </c>
      <c r="H3610" t="str">
        <f t="shared" si="284"/>
        <v/>
      </c>
    </row>
    <row r="3611" spans="1:8">
      <c r="B3611" t="s">
        <v>1435</v>
      </c>
      <c r="C3611" t="s">
        <v>2131</v>
      </c>
      <c r="D3611" t="str">
        <f t="shared" si="280"/>
        <v/>
      </c>
      <c r="E3611" t="str">
        <f t="shared" si="281"/>
        <v/>
      </c>
      <c r="F3611" t="str">
        <f t="shared" si="282"/>
        <v/>
      </c>
      <c r="G3611" t="str">
        <f t="shared" si="283"/>
        <v/>
      </c>
      <c r="H3611" t="str">
        <f t="shared" si="284"/>
        <v/>
      </c>
    </row>
    <row r="3612" spans="1:8">
      <c r="B3612" t="s">
        <v>1577</v>
      </c>
      <c r="C3612" t="s">
        <v>1580</v>
      </c>
      <c r="D3612" t="str">
        <f t="shared" si="280"/>
        <v/>
      </c>
      <c r="E3612" t="str">
        <f t="shared" si="281"/>
        <v/>
      </c>
      <c r="F3612" t="str">
        <f t="shared" si="282"/>
        <v/>
      </c>
      <c r="G3612" t="str">
        <f t="shared" si="283"/>
        <v/>
      </c>
      <c r="H3612" t="str">
        <f t="shared" si="284"/>
        <v/>
      </c>
    </row>
    <row r="3613" spans="1:8">
      <c r="D3613" t="str">
        <f t="shared" si="280"/>
        <v/>
      </c>
      <c r="E3613" t="str">
        <f t="shared" si="281"/>
        <v/>
      </c>
      <c r="F3613" t="str">
        <f t="shared" si="282"/>
        <v/>
      </c>
      <c r="G3613" t="str">
        <f t="shared" si="283"/>
        <v/>
      </c>
      <c r="H3613" t="str">
        <f t="shared" si="284"/>
        <v/>
      </c>
    </row>
    <row r="3614" spans="1:8">
      <c r="D3614" t="str">
        <f t="shared" si="280"/>
        <v/>
      </c>
      <c r="E3614" t="str">
        <f t="shared" si="281"/>
        <v/>
      </c>
      <c r="F3614" t="str">
        <f t="shared" si="282"/>
        <v/>
      </c>
      <c r="G3614" t="str">
        <f t="shared" si="283"/>
        <v/>
      </c>
      <c r="H3614" t="str">
        <f t="shared" si="284"/>
        <v/>
      </c>
    </row>
    <row r="3615" spans="1:8">
      <c r="D3615" t="str">
        <f t="shared" si="280"/>
        <v/>
      </c>
      <c r="E3615" t="str">
        <f t="shared" si="281"/>
        <v/>
      </c>
      <c r="F3615" t="str">
        <f t="shared" si="282"/>
        <v/>
      </c>
      <c r="G3615" t="str">
        <f t="shared" si="283"/>
        <v/>
      </c>
      <c r="H3615" t="str">
        <f t="shared" si="284"/>
        <v/>
      </c>
    </row>
    <row r="3616" spans="1:8">
      <c r="C3616" t="s">
        <v>86</v>
      </c>
      <c r="D3616" t="str">
        <f t="shared" si="280"/>
        <v/>
      </c>
      <c r="E3616" t="str">
        <f t="shared" si="281"/>
        <v/>
      </c>
      <c r="F3616" t="str">
        <f t="shared" si="282"/>
        <v/>
      </c>
      <c r="G3616" t="str">
        <f t="shared" si="283"/>
        <v/>
      </c>
      <c r="H3616" t="str">
        <f t="shared" si="284"/>
        <v/>
      </c>
    </row>
    <row r="3617" spans="1:8">
      <c r="A3617" t="s">
        <v>117</v>
      </c>
      <c r="B3617" t="s">
        <v>1318</v>
      </c>
      <c r="C3617" t="s">
        <v>1582</v>
      </c>
      <c r="D3617" t="str">
        <f t="shared" si="280"/>
        <v/>
      </c>
      <c r="E3617" t="str">
        <f t="shared" si="281"/>
        <v/>
      </c>
      <c r="F3617" t="str">
        <f t="shared" si="282"/>
        <v/>
      </c>
      <c r="G3617" t="str">
        <f t="shared" si="283"/>
        <v/>
      </c>
      <c r="H3617" t="str">
        <f t="shared" si="284"/>
        <v/>
      </c>
    </row>
    <row r="3618" spans="1:8">
      <c r="B3618" t="s">
        <v>1581</v>
      </c>
      <c r="C3618" t="s">
        <v>1796</v>
      </c>
      <c r="D3618" t="str">
        <f t="shared" si="280"/>
        <v/>
      </c>
      <c r="E3618" t="str">
        <f t="shared" si="281"/>
        <v/>
      </c>
      <c r="F3618" t="str">
        <f t="shared" si="282"/>
        <v/>
      </c>
      <c r="G3618" t="str">
        <f t="shared" si="283"/>
        <v/>
      </c>
      <c r="H3618" t="str">
        <f t="shared" si="284"/>
        <v/>
      </c>
    </row>
    <row r="3619" spans="1:8">
      <c r="B3619" t="s">
        <v>1319</v>
      </c>
      <c r="C3619" t="s">
        <v>2132</v>
      </c>
      <c r="D3619" t="str">
        <f t="shared" si="280"/>
        <v/>
      </c>
      <c r="E3619" t="str">
        <f t="shared" si="281"/>
        <v/>
      </c>
      <c r="F3619" t="str">
        <f t="shared" si="282"/>
        <v/>
      </c>
      <c r="G3619" t="str">
        <f t="shared" si="283"/>
        <v/>
      </c>
      <c r="H3619" t="str">
        <f t="shared" si="284"/>
        <v/>
      </c>
    </row>
    <row r="3620" spans="1:8">
      <c r="B3620" t="s">
        <v>1154</v>
      </c>
      <c r="C3620" t="s">
        <v>1584</v>
      </c>
      <c r="D3620" t="str">
        <f t="shared" si="280"/>
        <v/>
      </c>
      <c r="E3620" t="str">
        <f t="shared" si="281"/>
        <v/>
      </c>
      <c r="F3620" t="str">
        <f t="shared" si="282"/>
        <v/>
      </c>
      <c r="G3620" t="str">
        <f t="shared" si="283"/>
        <v/>
      </c>
      <c r="H3620" t="str">
        <f t="shared" si="284"/>
        <v/>
      </c>
    </row>
    <row r="3621" spans="1:8">
      <c r="D3621" t="str">
        <f t="shared" si="280"/>
        <v/>
      </c>
      <c r="E3621" t="str">
        <f t="shared" si="281"/>
        <v/>
      </c>
      <c r="F3621" t="str">
        <f t="shared" si="282"/>
        <v/>
      </c>
      <c r="G3621" t="str">
        <f t="shared" si="283"/>
        <v/>
      </c>
      <c r="H3621" t="str">
        <f t="shared" si="284"/>
        <v/>
      </c>
    </row>
    <row r="3622" spans="1:8">
      <c r="D3622" t="str">
        <f t="shared" si="280"/>
        <v/>
      </c>
      <c r="E3622" t="str">
        <f t="shared" si="281"/>
        <v/>
      </c>
      <c r="F3622" t="str">
        <f t="shared" si="282"/>
        <v/>
      </c>
      <c r="G3622" t="str">
        <f t="shared" si="283"/>
        <v/>
      </c>
      <c r="H3622" t="str">
        <f t="shared" si="284"/>
        <v/>
      </c>
    </row>
    <row r="3623" spans="1:8">
      <c r="D3623" t="str">
        <f t="shared" si="280"/>
        <v/>
      </c>
      <c r="E3623" t="str">
        <f t="shared" si="281"/>
        <v/>
      </c>
      <c r="F3623" t="str">
        <f t="shared" si="282"/>
        <v/>
      </c>
      <c r="G3623" t="str">
        <f t="shared" si="283"/>
        <v/>
      </c>
      <c r="H3623" t="str">
        <f t="shared" si="284"/>
        <v/>
      </c>
    </row>
    <row r="3624" spans="1:8">
      <c r="C3624" t="s">
        <v>86</v>
      </c>
      <c r="D3624" t="str">
        <f t="shared" si="280"/>
        <v/>
      </c>
      <c r="E3624" t="str">
        <f t="shared" si="281"/>
        <v/>
      </c>
      <c r="F3624" t="str">
        <f t="shared" si="282"/>
        <v/>
      </c>
      <c r="G3624" t="str">
        <f t="shared" si="283"/>
        <v/>
      </c>
      <c r="H3624" t="str">
        <f t="shared" si="284"/>
        <v/>
      </c>
    </row>
    <row r="3625" spans="1:8">
      <c r="A3625" t="s">
        <v>76</v>
      </c>
      <c r="B3625" t="s">
        <v>1385</v>
      </c>
      <c r="C3625" t="s">
        <v>1585</v>
      </c>
      <c r="D3625" t="str">
        <f t="shared" si="280"/>
        <v>x</v>
      </c>
      <c r="E3625" t="str">
        <f t="shared" si="281"/>
        <v>New</v>
      </c>
      <c r="F3625" t="str">
        <f t="shared" si="282"/>
        <v>Sealed</v>
      </c>
      <c r="G3625" t="str">
        <f t="shared" si="283"/>
        <v>40370 Steam Engine {Reissue of Set 7810}</v>
      </c>
      <c r="H3625" t="str">
        <f t="shared" si="284"/>
        <v>(EUR 79.20)</v>
      </c>
    </row>
    <row r="3626" spans="1:8">
      <c r="A3626" t="s">
        <v>77</v>
      </c>
      <c r="B3626" t="s">
        <v>1386</v>
      </c>
      <c r="C3626" t="s">
        <v>1796</v>
      </c>
      <c r="D3626" t="str">
        <f t="shared" si="280"/>
        <v/>
      </c>
      <c r="E3626" t="str">
        <f t="shared" si="281"/>
        <v/>
      </c>
      <c r="F3626" t="str">
        <f t="shared" si="282"/>
        <v/>
      </c>
      <c r="G3626" t="str">
        <f t="shared" si="283"/>
        <v/>
      </c>
      <c r="H3626" t="str">
        <f t="shared" si="284"/>
        <v/>
      </c>
    </row>
    <row r="3627" spans="1:8">
      <c r="B3627" t="s">
        <v>809</v>
      </c>
      <c r="C3627" t="s">
        <v>2133</v>
      </c>
      <c r="D3627" t="str">
        <f t="shared" si="280"/>
        <v/>
      </c>
      <c r="E3627" t="str">
        <f t="shared" si="281"/>
        <v/>
      </c>
      <c r="F3627" t="str">
        <f t="shared" si="282"/>
        <v/>
      </c>
      <c r="G3627" t="str">
        <f t="shared" si="283"/>
        <v/>
      </c>
      <c r="H3627" t="str">
        <f t="shared" si="284"/>
        <v/>
      </c>
    </row>
    <row r="3628" spans="1:8">
      <c r="C3628" t="s">
        <v>1587</v>
      </c>
      <c r="D3628" t="str">
        <f t="shared" si="280"/>
        <v/>
      </c>
      <c r="E3628" t="str">
        <f t="shared" si="281"/>
        <v/>
      </c>
      <c r="F3628" t="str">
        <f t="shared" si="282"/>
        <v/>
      </c>
      <c r="G3628" t="str">
        <f t="shared" si="283"/>
        <v/>
      </c>
      <c r="H3628" t="str">
        <f t="shared" si="284"/>
        <v/>
      </c>
    </row>
    <row r="3629" spans="1:8">
      <c r="C3629" t="s">
        <v>2134</v>
      </c>
      <c r="D3629" t="str">
        <f t="shared" si="280"/>
        <v/>
      </c>
      <c r="E3629" t="str">
        <f t="shared" si="281"/>
        <v/>
      </c>
      <c r="F3629" t="str">
        <f t="shared" si="282"/>
        <v/>
      </c>
      <c r="G3629" t="str">
        <f t="shared" si="283"/>
        <v/>
      </c>
      <c r="H3629" t="str">
        <f t="shared" si="284"/>
        <v/>
      </c>
    </row>
    <row r="3630" spans="1:8">
      <c r="D3630" t="str">
        <f t="shared" si="280"/>
        <v/>
      </c>
      <c r="E3630" t="str">
        <f t="shared" si="281"/>
        <v/>
      </c>
      <c r="F3630" t="str">
        <f t="shared" si="282"/>
        <v/>
      </c>
      <c r="G3630" t="str">
        <f t="shared" si="283"/>
        <v/>
      </c>
      <c r="H3630" t="str">
        <f t="shared" si="284"/>
        <v/>
      </c>
    </row>
    <row r="3631" spans="1:8">
      <c r="D3631" t="str">
        <f t="shared" si="280"/>
        <v/>
      </c>
      <c r="E3631" t="str">
        <f t="shared" si="281"/>
        <v/>
      </c>
      <c r="F3631" t="str">
        <f t="shared" si="282"/>
        <v/>
      </c>
      <c r="G3631" t="str">
        <f t="shared" si="283"/>
        <v/>
      </c>
      <c r="H3631" t="str">
        <f t="shared" si="284"/>
        <v/>
      </c>
    </row>
    <row r="3632" spans="1:8">
      <c r="D3632" t="str">
        <f t="shared" si="280"/>
        <v/>
      </c>
      <c r="E3632" t="str">
        <f t="shared" si="281"/>
        <v/>
      </c>
      <c r="F3632" t="str">
        <f t="shared" si="282"/>
        <v/>
      </c>
      <c r="G3632" t="str">
        <f t="shared" si="283"/>
        <v/>
      </c>
      <c r="H3632" t="str">
        <f t="shared" si="284"/>
        <v/>
      </c>
    </row>
    <row r="3633" spans="1:8">
      <c r="C3633" t="s">
        <v>86</v>
      </c>
      <c r="D3633" t="str">
        <f t="shared" si="280"/>
        <v/>
      </c>
      <c r="E3633" t="str">
        <f t="shared" si="281"/>
        <v/>
      </c>
      <c r="F3633" t="str">
        <f t="shared" si="282"/>
        <v/>
      </c>
      <c r="G3633" t="str">
        <f t="shared" si="283"/>
        <v/>
      </c>
      <c r="H3633" t="str">
        <f t="shared" si="284"/>
        <v/>
      </c>
    </row>
    <row r="3634" spans="1:8">
      <c r="A3634" t="s">
        <v>117</v>
      </c>
      <c r="B3634" t="s">
        <v>1589</v>
      </c>
      <c r="C3634" t="s">
        <v>1592</v>
      </c>
      <c r="D3634" t="str">
        <f t="shared" si="280"/>
        <v/>
      </c>
      <c r="E3634" t="str">
        <f t="shared" si="281"/>
        <v/>
      </c>
      <c r="F3634" t="str">
        <f t="shared" si="282"/>
        <v/>
      </c>
      <c r="G3634" t="str">
        <f t="shared" si="283"/>
        <v/>
      </c>
      <c r="H3634" t="str">
        <f t="shared" si="284"/>
        <v/>
      </c>
    </row>
    <row r="3635" spans="1:8">
      <c r="B3635" t="s">
        <v>1590</v>
      </c>
      <c r="C3635" t="s">
        <v>1796</v>
      </c>
      <c r="D3635" t="str">
        <f t="shared" si="280"/>
        <v/>
      </c>
      <c r="E3635" t="str">
        <f t="shared" si="281"/>
        <v/>
      </c>
      <c r="F3635" t="str">
        <f t="shared" si="282"/>
        <v/>
      </c>
      <c r="G3635" t="str">
        <f t="shared" si="283"/>
        <v/>
      </c>
      <c r="H3635" t="str">
        <f t="shared" si="284"/>
        <v/>
      </c>
    </row>
    <row r="3636" spans="1:8">
      <c r="B3636" t="s">
        <v>1591</v>
      </c>
      <c r="C3636" t="s">
        <v>2135</v>
      </c>
      <c r="D3636" t="str">
        <f t="shared" si="280"/>
        <v/>
      </c>
      <c r="E3636" t="str">
        <f t="shared" si="281"/>
        <v/>
      </c>
      <c r="F3636" t="str">
        <f t="shared" si="282"/>
        <v/>
      </c>
      <c r="G3636" t="str">
        <f t="shared" si="283"/>
        <v/>
      </c>
      <c r="H3636" t="str">
        <f t="shared" si="284"/>
        <v/>
      </c>
    </row>
    <row r="3637" spans="1:8">
      <c r="B3637" t="s">
        <v>185</v>
      </c>
      <c r="C3637" t="s">
        <v>1594</v>
      </c>
      <c r="D3637" t="str">
        <f t="shared" si="280"/>
        <v/>
      </c>
      <c r="E3637" t="str">
        <f t="shared" si="281"/>
        <v/>
      </c>
      <c r="F3637" t="str">
        <f t="shared" si="282"/>
        <v/>
      </c>
      <c r="G3637" t="str">
        <f t="shared" si="283"/>
        <v/>
      </c>
      <c r="H3637" t="str">
        <f t="shared" si="284"/>
        <v/>
      </c>
    </row>
    <row r="3638" spans="1:8">
      <c r="D3638" t="str">
        <f t="shared" si="280"/>
        <v/>
      </c>
      <c r="E3638" t="str">
        <f t="shared" si="281"/>
        <v/>
      </c>
      <c r="F3638" t="str">
        <f t="shared" si="282"/>
        <v/>
      </c>
      <c r="G3638" t="str">
        <f t="shared" si="283"/>
        <v/>
      </c>
      <c r="H3638" t="str">
        <f t="shared" si="284"/>
        <v/>
      </c>
    </row>
    <row r="3639" spans="1:8">
      <c r="D3639" t="str">
        <f t="shared" si="280"/>
        <v/>
      </c>
      <c r="E3639" t="str">
        <f t="shared" si="281"/>
        <v/>
      </c>
      <c r="F3639" t="str">
        <f t="shared" si="282"/>
        <v/>
      </c>
      <c r="G3639" t="str">
        <f t="shared" si="283"/>
        <v/>
      </c>
      <c r="H3639" t="str">
        <f t="shared" si="284"/>
        <v/>
      </c>
    </row>
    <row r="3640" spans="1:8">
      <c r="D3640" t="str">
        <f t="shared" si="280"/>
        <v/>
      </c>
      <c r="E3640" t="str">
        <f t="shared" si="281"/>
        <v/>
      </c>
      <c r="F3640" t="str">
        <f t="shared" si="282"/>
        <v/>
      </c>
      <c r="G3640" t="str">
        <f t="shared" si="283"/>
        <v/>
      </c>
      <c r="H3640" t="str">
        <f t="shared" si="284"/>
        <v/>
      </c>
    </row>
    <row r="3641" spans="1:8">
      <c r="C3641" t="s">
        <v>86</v>
      </c>
      <c r="D3641" t="str">
        <f t="shared" si="280"/>
        <v/>
      </c>
      <c r="E3641" t="str">
        <f t="shared" si="281"/>
        <v/>
      </c>
      <c r="F3641" t="str">
        <f t="shared" si="282"/>
        <v/>
      </c>
      <c r="G3641" t="str">
        <f t="shared" si="283"/>
        <v/>
      </c>
      <c r="H3641" t="str">
        <f t="shared" si="284"/>
        <v/>
      </c>
    </row>
    <row r="3642" spans="1:8">
      <c r="A3642" t="s">
        <v>76</v>
      </c>
      <c r="B3642" t="s">
        <v>1385</v>
      </c>
      <c r="C3642" t="s">
        <v>1596</v>
      </c>
      <c r="D3642" t="str">
        <f t="shared" si="280"/>
        <v>x</v>
      </c>
      <c r="E3642" t="str">
        <f t="shared" si="281"/>
        <v>New</v>
      </c>
      <c r="F3642" t="str">
        <f t="shared" si="282"/>
        <v>Sealed</v>
      </c>
      <c r="G3642" t="str">
        <f t="shared" si="283"/>
        <v>40370 Steam Engine {Reissue of Set 7810}</v>
      </c>
      <c r="H3642" t="str">
        <f t="shared" si="284"/>
        <v>(CHF 69.00)</v>
      </c>
    </row>
    <row r="3643" spans="1:8">
      <c r="A3643" t="s">
        <v>77</v>
      </c>
      <c r="B3643" t="s">
        <v>1386</v>
      </c>
      <c r="C3643" t="s">
        <v>1796</v>
      </c>
      <c r="D3643" t="str">
        <f t="shared" si="280"/>
        <v/>
      </c>
      <c r="E3643" t="str">
        <f t="shared" si="281"/>
        <v/>
      </c>
      <c r="F3643" t="str">
        <f t="shared" si="282"/>
        <v/>
      </c>
      <c r="G3643" t="str">
        <f t="shared" si="283"/>
        <v/>
      </c>
      <c r="H3643" t="str">
        <f t="shared" si="284"/>
        <v/>
      </c>
    </row>
    <row r="3644" spans="1:8">
      <c r="B3644" t="s">
        <v>1595</v>
      </c>
      <c r="C3644" t="s">
        <v>2136</v>
      </c>
      <c r="D3644" t="str">
        <f t="shared" si="280"/>
        <v/>
      </c>
      <c r="E3644" t="str">
        <f t="shared" si="281"/>
        <v/>
      </c>
      <c r="F3644" t="str">
        <f t="shared" si="282"/>
        <v/>
      </c>
      <c r="G3644" t="str">
        <f t="shared" si="283"/>
        <v/>
      </c>
      <c r="H3644" t="str">
        <f t="shared" si="284"/>
        <v/>
      </c>
    </row>
    <row r="3645" spans="1:8">
      <c r="C3645" t="s">
        <v>1598</v>
      </c>
      <c r="D3645" t="str">
        <f t="shared" si="280"/>
        <v/>
      </c>
      <c r="E3645" t="str">
        <f t="shared" si="281"/>
        <v/>
      </c>
      <c r="F3645" t="str">
        <f t="shared" si="282"/>
        <v/>
      </c>
      <c r="G3645" t="str">
        <f t="shared" si="283"/>
        <v/>
      </c>
      <c r="H3645" t="str">
        <f t="shared" si="284"/>
        <v/>
      </c>
    </row>
    <row r="3646" spans="1:8">
      <c r="D3646" t="str">
        <f t="shared" si="280"/>
        <v/>
      </c>
      <c r="E3646" t="str">
        <f t="shared" si="281"/>
        <v/>
      </c>
      <c r="F3646" t="str">
        <f t="shared" si="282"/>
        <v/>
      </c>
      <c r="G3646" t="str">
        <f t="shared" si="283"/>
        <v/>
      </c>
      <c r="H3646" t="str">
        <f t="shared" si="284"/>
        <v/>
      </c>
    </row>
    <row r="3647" spans="1:8">
      <c r="D3647" t="str">
        <f t="shared" si="280"/>
        <v/>
      </c>
      <c r="E3647" t="str">
        <f t="shared" si="281"/>
        <v/>
      </c>
      <c r="F3647" t="str">
        <f t="shared" si="282"/>
        <v/>
      </c>
      <c r="G3647" t="str">
        <f t="shared" si="283"/>
        <v/>
      </c>
      <c r="H3647" t="str">
        <f t="shared" si="284"/>
        <v/>
      </c>
    </row>
    <row r="3648" spans="1:8">
      <c r="D3648" t="str">
        <f t="shared" si="280"/>
        <v/>
      </c>
      <c r="E3648" t="str">
        <f t="shared" si="281"/>
        <v/>
      </c>
      <c r="F3648" t="str">
        <f t="shared" si="282"/>
        <v/>
      </c>
      <c r="G3648" t="str">
        <f t="shared" si="283"/>
        <v/>
      </c>
      <c r="H3648" t="str">
        <f t="shared" si="284"/>
        <v/>
      </c>
    </row>
    <row r="3649" spans="1:8">
      <c r="C3649" t="s">
        <v>86</v>
      </c>
      <c r="D3649" t="str">
        <f t="shared" si="280"/>
        <v/>
      </c>
      <c r="E3649" t="str">
        <f t="shared" si="281"/>
        <v/>
      </c>
      <c r="F3649" t="str">
        <f t="shared" si="282"/>
        <v/>
      </c>
      <c r="G3649" t="str">
        <f t="shared" si="283"/>
        <v/>
      </c>
      <c r="H3649" t="str">
        <f t="shared" si="284"/>
        <v/>
      </c>
    </row>
    <row r="3650" spans="1:8">
      <c r="A3650" t="s">
        <v>117</v>
      </c>
      <c r="B3650" t="s">
        <v>1505</v>
      </c>
      <c r="C3650" t="s">
        <v>1600</v>
      </c>
      <c r="D3650" t="str">
        <f t="shared" si="280"/>
        <v/>
      </c>
      <c r="E3650" t="str">
        <f t="shared" si="281"/>
        <v/>
      </c>
      <c r="F3650" t="str">
        <f t="shared" si="282"/>
        <v/>
      </c>
      <c r="G3650" t="str">
        <f t="shared" si="283"/>
        <v/>
      </c>
      <c r="H3650" t="str">
        <f t="shared" si="284"/>
        <v/>
      </c>
    </row>
    <row r="3651" spans="1:8">
      <c r="B3651" t="s">
        <v>1599</v>
      </c>
      <c r="C3651" t="s">
        <v>1796</v>
      </c>
      <c r="D3651" t="str">
        <f t="shared" ref="D3651:D3714" si="285">IF(AND(A3651&lt;&gt;"",A3652&lt;&gt;"",A3653=""),"x","")</f>
        <v/>
      </c>
      <c r="E3651" t="str">
        <f t="shared" ref="E3651:E3714" si="286">IF($D3651="x",A3651,"")</f>
        <v/>
      </c>
      <c r="F3651" t="str">
        <f t="shared" ref="F3651:F3714" si="287">IF($D3651="x",A3652,"")</f>
        <v/>
      </c>
      <c r="G3651" t="str">
        <f t="shared" ref="G3651:G3714" si="288">IF($D3651="x",B3651,"")</f>
        <v/>
      </c>
      <c r="H3651" t="str">
        <f t="shared" ref="H3651:H3714" si="289">IF($D3651="x",C3654,"")</f>
        <v/>
      </c>
    </row>
    <row r="3652" spans="1:8">
      <c r="B3652" t="s">
        <v>1506</v>
      </c>
      <c r="C3652" t="s">
        <v>2137</v>
      </c>
      <c r="D3652" t="str">
        <f t="shared" si="285"/>
        <v/>
      </c>
      <c r="E3652" t="str">
        <f t="shared" si="286"/>
        <v/>
      </c>
      <c r="F3652" t="str">
        <f t="shared" si="287"/>
        <v/>
      </c>
      <c r="G3652" t="str">
        <f t="shared" si="288"/>
        <v/>
      </c>
      <c r="H3652" t="str">
        <f t="shared" si="289"/>
        <v/>
      </c>
    </row>
    <row r="3653" spans="1:8">
      <c r="B3653" t="s">
        <v>91</v>
      </c>
      <c r="C3653" t="s">
        <v>1602</v>
      </c>
      <c r="D3653" t="str">
        <f t="shared" si="285"/>
        <v/>
      </c>
      <c r="E3653" t="str">
        <f t="shared" si="286"/>
        <v/>
      </c>
      <c r="F3653" t="str">
        <f t="shared" si="287"/>
        <v/>
      </c>
      <c r="G3653" t="str">
        <f t="shared" si="288"/>
        <v/>
      </c>
      <c r="H3653" t="str">
        <f t="shared" si="289"/>
        <v/>
      </c>
    </row>
    <row r="3654" spans="1:8">
      <c r="D3654" t="str">
        <f t="shared" si="285"/>
        <v/>
      </c>
      <c r="E3654" t="str">
        <f t="shared" si="286"/>
        <v/>
      </c>
      <c r="F3654" t="str">
        <f t="shared" si="287"/>
        <v/>
      </c>
      <c r="G3654" t="str">
        <f t="shared" si="288"/>
        <v/>
      </c>
      <c r="H3654" t="str">
        <f t="shared" si="289"/>
        <v/>
      </c>
    </row>
    <row r="3655" spans="1:8">
      <c r="D3655" t="str">
        <f t="shared" si="285"/>
        <v/>
      </c>
      <c r="E3655" t="str">
        <f t="shared" si="286"/>
        <v/>
      </c>
      <c r="F3655" t="str">
        <f t="shared" si="287"/>
        <v/>
      </c>
      <c r="G3655" t="str">
        <f t="shared" si="288"/>
        <v/>
      </c>
      <c r="H3655" t="str">
        <f t="shared" si="289"/>
        <v/>
      </c>
    </row>
    <row r="3656" spans="1:8">
      <c r="D3656" t="str">
        <f t="shared" si="285"/>
        <v/>
      </c>
      <c r="E3656" t="str">
        <f t="shared" si="286"/>
        <v/>
      </c>
      <c r="F3656" t="str">
        <f t="shared" si="287"/>
        <v/>
      </c>
      <c r="G3656" t="str">
        <f t="shared" si="288"/>
        <v/>
      </c>
      <c r="H3656" t="str">
        <f t="shared" si="289"/>
        <v/>
      </c>
    </row>
    <row r="3657" spans="1:8">
      <c r="C3657" t="s">
        <v>86</v>
      </c>
      <c r="D3657" t="str">
        <f t="shared" si="285"/>
        <v/>
      </c>
      <c r="E3657" t="str">
        <f t="shared" si="286"/>
        <v/>
      </c>
      <c r="F3657" t="str">
        <f t="shared" si="287"/>
        <v/>
      </c>
      <c r="G3657" t="str">
        <f t="shared" si="288"/>
        <v/>
      </c>
      <c r="H3657" t="str">
        <f t="shared" si="289"/>
        <v/>
      </c>
    </row>
    <row r="3658" spans="1:8">
      <c r="A3658" t="s">
        <v>117</v>
      </c>
      <c r="B3658" t="s">
        <v>1416</v>
      </c>
      <c r="C3658" t="s">
        <v>1604</v>
      </c>
      <c r="D3658" t="str">
        <f t="shared" si="285"/>
        <v>x</v>
      </c>
      <c r="E3658" t="str">
        <f t="shared" si="286"/>
        <v>Used</v>
      </c>
      <c r="F3658" t="str">
        <f t="shared" si="287"/>
        <v>Complete</v>
      </c>
      <c r="G3658" t="str">
        <f t="shared" si="288"/>
        <v>60112 Fire Engine</v>
      </c>
      <c r="H3658" t="str">
        <f t="shared" si="289"/>
        <v>(EUR 75.00)</v>
      </c>
    </row>
    <row r="3659" spans="1:8">
      <c r="A3659" t="s">
        <v>87</v>
      </c>
      <c r="B3659" t="s">
        <v>1603</v>
      </c>
      <c r="C3659" t="s">
        <v>1796</v>
      </c>
      <c r="D3659" t="str">
        <f t="shared" si="285"/>
        <v/>
      </c>
      <c r="E3659" t="str">
        <f t="shared" si="286"/>
        <v/>
      </c>
      <c r="F3659" t="str">
        <f t="shared" si="287"/>
        <v/>
      </c>
      <c r="G3659" t="str">
        <f t="shared" si="288"/>
        <v/>
      </c>
      <c r="H3659" t="str">
        <f t="shared" si="289"/>
        <v/>
      </c>
    </row>
    <row r="3660" spans="1:8">
      <c r="B3660" t="s">
        <v>1418</v>
      </c>
      <c r="C3660" t="s">
        <v>2137</v>
      </c>
      <c r="D3660" t="str">
        <f t="shared" si="285"/>
        <v/>
      </c>
      <c r="E3660" t="str">
        <f t="shared" si="286"/>
        <v/>
      </c>
      <c r="F3660" t="str">
        <f t="shared" si="287"/>
        <v/>
      </c>
      <c r="G3660" t="str">
        <f t="shared" si="288"/>
        <v/>
      </c>
      <c r="H3660" t="str">
        <f t="shared" si="289"/>
        <v/>
      </c>
    </row>
    <row r="3661" spans="1:8">
      <c r="B3661" t="s">
        <v>201</v>
      </c>
      <c r="C3661" t="s">
        <v>1602</v>
      </c>
      <c r="D3661" t="str">
        <f t="shared" si="285"/>
        <v/>
      </c>
      <c r="E3661" t="str">
        <f t="shared" si="286"/>
        <v/>
      </c>
      <c r="F3661" t="str">
        <f t="shared" si="287"/>
        <v/>
      </c>
      <c r="G3661" t="str">
        <f t="shared" si="288"/>
        <v/>
      </c>
      <c r="H3661" t="str">
        <f t="shared" si="289"/>
        <v/>
      </c>
    </row>
    <row r="3662" spans="1:8">
      <c r="D3662" t="str">
        <f t="shared" si="285"/>
        <v/>
      </c>
      <c r="E3662" t="str">
        <f t="shared" si="286"/>
        <v/>
      </c>
      <c r="F3662" t="str">
        <f t="shared" si="287"/>
        <v/>
      </c>
      <c r="G3662" t="str">
        <f t="shared" si="288"/>
        <v/>
      </c>
      <c r="H3662" t="str">
        <f t="shared" si="289"/>
        <v/>
      </c>
    </row>
    <row r="3663" spans="1:8">
      <c r="D3663" t="str">
        <f t="shared" si="285"/>
        <v/>
      </c>
      <c r="E3663" t="str">
        <f t="shared" si="286"/>
        <v/>
      </c>
      <c r="F3663" t="str">
        <f t="shared" si="287"/>
        <v/>
      </c>
      <c r="G3663" t="str">
        <f t="shared" si="288"/>
        <v/>
      </c>
      <c r="H3663" t="str">
        <f t="shared" si="289"/>
        <v/>
      </c>
    </row>
    <row r="3664" spans="1:8">
      <c r="D3664" t="str">
        <f t="shared" si="285"/>
        <v/>
      </c>
      <c r="E3664" t="str">
        <f t="shared" si="286"/>
        <v/>
      </c>
      <c r="F3664" t="str">
        <f t="shared" si="287"/>
        <v/>
      </c>
      <c r="G3664" t="str">
        <f t="shared" si="288"/>
        <v/>
      </c>
      <c r="H3664" t="str">
        <f t="shared" si="289"/>
        <v/>
      </c>
    </row>
    <row r="3665" spans="1:8">
      <c r="C3665" t="s">
        <v>86</v>
      </c>
      <c r="D3665" t="str">
        <f t="shared" si="285"/>
        <v/>
      </c>
      <c r="E3665" t="str">
        <f t="shared" si="286"/>
        <v/>
      </c>
      <c r="F3665" t="str">
        <f t="shared" si="287"/>
        <v/>
      </c>
      <c r="G3665" t="str">
        <f t="shared" si="288"/>
        <v/>
      </c>
      <c r="H3665" t="str">
        <f t="shared" si="289"/>
        <v/>
      </c>
    </row>
    <row r="3666" spans="1:8">
      <c r="A3666" t="s">
        <v>117</v>
      </c>
      <c r="B3666" t="s">
        <v>1416</v>
      </c>
      <c r="C3666" t="s">
        <v>1606</v>
      </c>
      <c r="D3666" t="str">
        <f t="shared" si="285"/>
        <v>x</v>
      </c>
      <c r="E3666" t="str">
        <f t="shared" si="286"/>
        <v>Used</v>
      </c>
      <c r="F3666" t="str">
        <f t="shared" si="287"/>
        <v>Complete</v>
      </c>
      <c r="G3666" t="str">
        <f t="shared" si="288"/>
        <v>60112 Fire Engine</v>
      </c>
      <c r="H3666" t="str">
        <f t="shared" si="289"/>
        <v>(EUR 74.99)</v>
      </c>
    </row>
    <row r="3667" spans="1:8">
      <c r="A3667" t="s">
        <v>87</v>
      </c>
      <c r="B3667" t="s">
        <v>1605</v>
      </c>
      <c r="C3667" t="s">
        <v>1796</v>
      </c>
      <c r="D3667" t="str">
        <f t="shared" si="285"/>
        <v/>
      </c>
      <c r="E3667" t="str">
        <f t="shared" si="286"/>
        <v/>
      </c>
      <c r="F3667" t="str">
        <f t="shared" si="287"/>
        <v/>
      </c>
      <c r="G3667" t="str">
        <f t="shared" si="288"/>
        <v/>
      </c>
      <c r="H3667" t="str">
        <f t="shared" si="289"/>
        <v/>
      </c>
    </row>
    <row r="3668" spans="1:8">
      <c r="B3668" t="s">
        <v>1418</v>
      </c>
      <c r="C3668" t="s">
        <v>2138</v>
      </c>
      <c r="D3668" t="str">
        <f t="shared" si="285"/>
        <v/>
      </c>
      <c r="E3668" t="str">
        <f t="shared" si="286"/>
        <v/>
      </c>
      <c r="F3668" t="str">
        <f t="shared" si="287"/>
        <v/>
      </c>
      <c r="G3668" t="str">
        <f t="shared" si="288"/>
        <v/>
      </c>
      <c r="H3668" t="str">
        <f t="shared" si="289"/>
        <v/>
      </c>
    </row>
    <row r="3669" spans="1:8">
      <c r="B3669" t="s">
        <v>190</v>
      </c>
      <c r="C3669" t="s">
        <v>1608</v>
      </c>
      <c r="D3669" t="str">
        <f t="shared" si="285"/>
        <v/>
      </c>
      <c r="E3669" t="str">
        <f t="shared" si="286"/>
        <v/>
      </c>
      <c r="F3669" t="str">
        <f t="shared" si="287"/>
        <v/>
      </c>
      <c r="G3669" t="str">
        <f t="shared" si="288"/>
        <v/>
      </c>
      <c r="H3669" t="str">
        <f t="shared" si="289"/>
        <v/>
      </c>
    </row>
    <row r="3670" spans="1:8">
      <c r="D3670" t="str">
        <f t="shared" si="285"/>
        <v/>
      </c>
      <c r="E3670" t="str">
        <f t="shared" si="286"/>
        <v/>
      </c>
      <c r="F3670" t="str">
        <f t="shared" si="287"/>
        <v/>
      </c>
      <c r="G3670" t="str">
        <f t="shared" si="288"/>
        <v/>
      </c>
      <c r="H3670" t="str">
        <f t="shared" si="289"/>
        <v/>
      </c>
    </row>
    <row r="3671" spans="1:8">
      <c r="D3671" t="str">
        <f t="shared" si="285"/>
        <v/>
      </c>
      <c r="E3671" t="str">
        <f t="shared" si="286"/>
        <v/>
      </c>
      <c r="F3671" t="str">
        <f t="shared" si="287"/>
        <v/>
      </c>
      <c r="G3671" t="str">
        <f t="shared" si="288"/>
        <v/>
      </c>
      <c r="H3671" t="str">
        <f t="shared" si="289"/>
        <v/>
      </c>
    </row>
    <row r="3672" spans="1:8">
      <c r="D3672" t="str">
        <f t="shared" si="285"/>
        <v/>
      </c>
      <c r="E3672" t="str">
        <f t="shared" si="286"/>
        <v/>
      </c>
      <c r="F3672" t="str">
        <f t="shared" si="287"/>
        <v/>
      </c>
      <c r="G3672" t="str">
        <f t="shared" si="288"/>
        <v/>
      </c>
      <c r="H3672" t="str">
        <f t="shared" si="289"/>
        <v/>
      </c>
    </row>
    <row r="3673" spans="1:8">
      <c r="C3673" t="s">
        <v>86</v>
      </c>
      <c r="D3673" t="str">
        <f t="shared" si="285"/>
        <v/>
      </c>
      <c r="E3673" t="str">
        <f t="shared" si="286"/>
        <v/>
      </c>
      <c r="F3673" t="str">
        <f t="shared" si="287"/>
        <v/>
      </c>
      <c r="G3673" t="str">
        <f t="shared" si="288"/>
        <v/>
      </c>
      <c r="H3673" t="str">
        <f t="shared" si="289"/>
        <v/>
      </c>
    </row>
    <row r="3674" spans="1:8">
      <c r="A3674" t="s">
        <v>117</v>
      </c>
      <c r="B3674" t="s">
        <v>1416</v>
      </c>
      <c r="C3674" t="s">
        <v>718</v>
      </c>
      <c r="D3674" t="str">
        <f t="shared" si="285"/>
        <v>x</v>
      </c>
      <c r="E3674" t="str">
        <f t="shared" si="286"/>
        <v>Used</v>
      </c>
      <c r="F3674" t="str">
        <f t="shared" si="287"/>
        <v>Complete</v>
      </c>
      <c r="G3674" t="str">
        <f t="shared" si="288"/>
        <v>60112 Fire Engine</v>
      </c>
      <c r="H3674" t="str">
        <f t="shared" si="289"/>
        <v>(CA $120.00)</v>
      </c>
    </row>
    <row r="3675" spans="1:8">
      <c r="A3675" t="s">
        <v>87</v>
      </c>
      <c r="B3675" t="s">
        <v>1609</v>
      </c>
      <c r="C3675" t="s">
        <v>1796</v>
      </c>
      <c r="D3675" t="str">
        <f t="shared" si="285"/>
        <v/>
      </c>
      <c r="E3675" t="str">
        <f t="shared" si="286"/>
        <v/>
      </c>
      <c r="F3675" t="str">
        <f t="shared" si="287"/>
        <v/>
      </c>
      <c r="G3675" t="str">
        <f t="shared" si="288"/>
        <v/>
      </c>
      <c r="H3675" t="str">
        <f t="shared" si="289"/>
        <v/>
      </c>
    </row>
    <row r="3676" spans="1:8">
      <c r="B3676" t="s">
        <v>1418</v>
      </c>
      <c r="C3676" t="s">
        <v>2139</v>
      </c>
      <c r="D3676" t="str">
        <f t="shared" si="285"/>
        <v/>
      </c>
      <c r="E3676" t="str">
        <f t="shared" si="286"/>
        <v/>
      </c>
      <c r="F3676" t="str">
        <f t="shared" si="287"/>
        <v/>
      </c>
      <c r="G3676" t="str">
        <f t="shared" si="288"/>
        <v/>
      </c>
      <c r="H3676" t="str">
        <f t="shared" si="289"/>
        <v/>
      </c>
    </row>
    <row r="3677" spans="1:8">
      <c r="B3677" t="s">
        <v>390</v>
      </c>
      <c r="C3677" t="s">
        <v>1611</v>
      </c>
      <c r="D3677" t="str">
        <f t="shared" si="285"/>
        <v/>
      </c>
      <c r="E3677" t="str">
        <f t="shared" si="286"/>
        <v/>
      </c>
      <c r="F3677" t="str">
        <f t="shared" si="287"/>
        <v/>
      </c>
      <c r="G3677" t="str">
        <f t="shared" si="288"/>
        <v/>
      </c>
      <c r="H3677" t="str">
        <f t="shared" si="289"/>
        <v/>
      </c>
    </row>
    <row r="3678" spans="1:8">
      <c r="D3678" t="str">
        <f t="shared" si="285"/>
        <v/>
      </c>
      <c r="E3678" t="str">
        <f t="shared" si="286"/>
        <v/>
      </c>
      <c r="F3678" t="str">
        <f t="shared" si="287"/>
        <v/>
      </c>
      <c r="G3678" t="str">
        <f t="shared" si="288"/>
        <v/>
      </c>
      <c r="H3678" t="str">
        <f t="shared" si="289"/>
        <v/>
      </c>
    </row>
    <row r="3679" spans="1:8">
      <c r="D3679" t="str">
        <f t="shared" si="285"/>
        <v/>
      </c>
      <c r="E3679" t="str">
        <f t="shared" si="286"/>
        <v/>
      </c>
      <c r="F3679" t="str">
        <f t="shared" si="287"/>
        <v/>
      </c>
      <c r="G3679" t="str">
        <f t="shared" si="288"/>
        <v/>
      </c>
      <c r="H3679" t="str">
        <f t="shared" si="289"/>
        <v/>
      </c>
    </row>
    <row r="3680" spans="1:8">
      <c r="D3680" t="str">
        <f t="shared" si="285"/>
        <v/>
      </c>
      <c r="E3680" t="str">
        <f t="shared" si="286"/>
        <v/>
      </c>
      <c r="F3680" t="str">
        <f t="shared" si="287"/>
        <v/>
      </c>
      <c r="G3680" t="str">
        <f t="shared" si="288"/>
        <v/>
      </c>
      <c r="H3680" t="str">
        <f t="shared" si="289"/>
        <v/>
      </c>
    </row>
    <row r="3681" spans="1:8">
      <c r="C3681" t="s">
        <v>86</v>
      </c>
      <c r="D3681" t="str">
        <f t="shared" si="285"/>
        <v/>
      </c>
      <c r="E3681" t="str">
        <f t="shared" si="286"/>
        <v/>
      </c>
      <c r="F3681" t="str">
        <f t="shared" si="287"/>
        <v/>
      </c>
      <c r="G3681" t="str">
        <f t="shared" si="288"/>
        <v/>
      </c>
      <c r="H3681" t="str">
        <f t="shared" si="289"/>
        <v/>
      </c>
    </row>
    <row r="3682" spans="1:8">
      <c r="A3682" t="s">
        <v>76</v>
      </c>
      <c r="B3682" t="s">
        <v>1505</v>
      </c>
      <c r="C3682" t="s">
        <v>1612</v>
      </c>
      <c r="D3682" t="str">
        <f t="shared" si="285"/>
        <v/>
      </c>
      <c r="E3682" t="str">
        <f t="shared" si="286"/>
        <v/>
      </c>
      <c r="F3682" t="str">
        <f t="shared" si="287"/>
        <v/>
      </c>
      <c r="G3682" t="str">
        <f t="shared" si="288"/>
        <v/>
      </c>
      <c r="H3682" t="str">
        <f t="shared" si="289"/>
        <v/>
      </c>
    </row>
    <row r="3683" spans="1:8">
      <c r="B3683" t="s">
        <v>1506</v>
      </c>
      <c r="C3683" t="s">
        <v>1796</v>
      </c>
      <c r="D3683" t="str">
        <f t="shared" si="285"/>
        <v/>
      </c>
      <c r="E3683" t="str">
        <f t="shared" si="286"/>
        <v/>
      </c>
      <c r="F3683" t="str">
        <f t="shared" si="287"/>
        <v/>
      </c>
      <c r="G3683" t="str">
        <f t="shared" si="288"/>
        <v/>
      </c>
      <c r="H3683" t="str">
        <f t="shared" si="289"/>
        <v/>
      </c>
    </row>
    <row r="3684" spans="1:8">
      <c r="B3684" t="s">
        <v>264</v>
      </c>
      <c r="C3684" t="s">
        <v>2140</v>
      </c>
      <c r="D3684" t="str">
        <f t="shared" si="285"/>
        <v/>
      </c>
      <c r="E3684" t="str">
        <f t="shared" si="286"/>
        <v/>
      </c>
      <c r="F3684" t="str">
        <f t="shared" si="287"/>
        <v/>
      </c>
      <c r="G3684" t="str">
        <f t="shared" si="288"/>
        <v/>
      </c>
      <c r="H3684" t="str">
        <f t="shared" si="289"/>
        <v/>
      </c>
    </row>
    <row r="3685" spans="1:8">
      <c r="C3685" t="s">
        <v>1614</v>
      </c>
      <c r="D3685" t="str">
        <f t="shared" si="285"/>
        <v/>
      </c>
      <c r="E3685" t="str">
        <f t="shared" si="286"/>
        <v/>
      </c>
      <c r="F3685" t="str">
        <f t="shared" si="287"/>
        <v/>
      </c>
      <c r="G3685" t="str">
        <f t="shared" si="288"/>
        <v/>
      </c>
      <c r="H3685" t="str">
        <f t="shared" si="289"/>
        <v/>
      </c>
    </row>
    <row r="3686" spans="1:8">
      <c r="D3686" t="str">
        <f t="shared" si="285"/>
        <v/>
      </c>
      <c r="E3686" t="str">
        <f t="shared" si="286"/>
        <v/>
      </c>
      <c r="F3686" t="str">
        <f t="shared" si="287"/>
        <v/>
      </c>
      <c r="G3686" t="str">
        <f t="shared" si="288"/>
        <v/>
      </c>
      <c r="H3686" t="str">
        <f t="shared" si="289"/>
        <v/>
      </c>
    </row>
    <row r="3687" spans="1:8">
      <c r="D3687" t="str">
        <f t="shared" si="285"/>
        <v/>
      </c>
      <c r="E3687" t="str">
        <f t="shared" si="286"/>
        <v/>
      </c>
      <c r="F3687" t="str">
        <f t="shared" si="287"/>
        <v/>
      </c>
      <c r="G3687" t="str">
        <f t="shared" si="288"/>
        <v/>
      </c>
      <c r="H3687" t="str">
        <f t="shared" si="289"/>
        <v/>
      </c>
    </row>
    <row r="3688" spans="1:8">
      <c r="D3688" t="str">
        <f t="shared" si="285"/>
        <v/>
      </c>
      <c r="E3688" t="str">
        <f t="shared" si="286"/>
        <v/>
      </c>
      <c r="F3688" t="str">
        <f t="shared" si="287"/>
        <v/>
      </c>
      <c r="G3688" t="str">
        <f t="shared" si="288"/>
        <v/>
      </c>
      <c r="H3688" t="str">
        <f t="shared" si="289"/>
        <v/>
      </c>
    </row>
    <row r="3689" spans="1:8">
      <c r="C3689" t="s">
        <v>86</v>
      </c>
      <c r="D3689" t="str">
        <f t="shared" si="285"/>
        <v/>
      </c>
      <c r="E3689" t="str">
        <f t="shared" si="286"/>
        <v/>
      </c>
      <c r="F3689" t="str">
        <f t="shared" si="287"/>
        <v/>
      </c>
      <c r="G3689" t="str">
        <f t="shared" si="288"/>
        <v/>
      </c>
      <c r="H3689" t="str">
        <f t="shared" si="289"/>
        <v/>
      </c>
    </row>
    <row r="3690" spans="1:8">
      <c r="A3690" t="s">
        <v>76</v>
      </c>
      <c r="B3690" t="s">
        <v>1505</v>
      </c>
      <c r="C3690" t="s">
        <v>1616</v>
      </c>
      <c r="D3690" t="str">
        <f t="shared" si="285"/>
        <v/>
      </c>
      <c r="E3690" t="str">
        <f t="shared" si="286"/>
        <v/>
      </c>
      <c r="F3690" t="str">
        <f t="shared" si="287"/>
        <v/>
      </c>
      <c r="G3690" t="str">
        <f t="shared" si="288"/>
        <v/>
      </c>
      <c r="H3690" t="str">
        <f t="shared" si="289"/>
        <v/>
      </c>
    </row>
    <row r="3691" spans="1:8">
      <c r="B3691" t="s">
        <v>1615</v>
      </c>
      <c r="C3691" t="s">
        <v>1796</v>
      </c>
      <c r="D3691" t="str">
        <f t="shared" si="285"/>
        <v/>
      </c>
      <c r="E3691" t="str">
        <f t="shared" si="286"/>
        <v/>
      </c>
      <c r="F3691" t="str">
        <f t="shared" si="287"/>
        <v/>
      </c>
      <c r="G3691" t="str">
        <f t="shared" si="288"/>
        <v/>
      </c>
      <c r="H3691" t="str">
        <f t="shared" si="289"/>
        <v/>
      </c>
    </row>
    <row r="3692" spans="1:8">
      <c r="B3692" t="s">
        <v>1506</v>
      </c>
      <c r="C3692" t="s">
        <v>2141</v>
      </c>
      <c r="D3692" t="str">
        <f t="shared" si="285"/>
        <v/>
      </c>
      <c r="E3692" t="str">
        <f t="shared" si="286"/>
        <v/>
      </c>
      <c r="F3692" t="str">
        <f t="shared" si="287"/>
        <v/>
      </c>
      <c r="G3692" t="str">
        <f t="shared" si="288"/>
        <v/>
      </c>
      <c r="H3692" t="str">
        <f t="shared" si="289"/>
        <v/>
      </c>
    </row>
    <row r="3693" spans="1:8">
      <c r="B3693" t="s">
        <v>762</v>
      </c>
      <c r="C3693" t="s">
        <v>1618</v>
      </c>
      <c r="D3693" t="str">
        <f t="shared" si="285"/>
        <v/>
      </c>
      <c r="E3693" t="str">
        <f t="shared" si="286"/>
        <v/>
      </c>
      <c r="F3693" t="str">
        <f t="shared" si="287"/>
        <v/>
      </c>
      <c r="G3693" t="str">
        <f t="shared" si="288"/>
        <v/>
      </c>
      <c r="H3693" t="str">
        <f t="shared" si="289"/>
        <v/>
      </c>
    </row>
    <row r="3694" spans="1:8">
      <c r="C3694" t="s">
        <v>2142</v>
      </c>
      <c r="D3694" t="str">
        <f t="shared" si="285"/>
        <v/>
      </c>
      <c r="E3694" t="str">
        <f t="shared" si="286"/>
        <v/>
      </c>
      <c r="F3694" t="str">
        <f t="shared" si="287"/>
        <v/>
      </c>
      <c r="G3694" t="str">
        <f t="shared" si="288"/>
        <v/>
      </c>
      <c r="H3694" t="str">
        <f t="shared" si="289"/>
        <v/>
      </c>
    </row>
    <row r="3695" spans="1:8">
      <c r="D3695" t="str">
        <f t="shared" si="285"/>
        <v/>
      </c>
      <c r="E3695" t="str">
        <f t="shared" si="286"/>
        <v/>
      </c>
      <c r="F3695" t="str">
        <f t="shared" si="287"/>
        <v/>
      </c>
      <c r="G3695" t="str">
        <f t="shared" si="288"/>
        <v/>
      </c>
      <c r="H3695" t="str">
        <f t="shared" si="289"/>
        <v/>
      </c>
    </row>
    <row r="3696" spans="1:8">
      <c r="D3696" t="str">
        <f t="shared" si="285"/>
        <v/>
      </c>
      <c r="E3696" t="str">
        <f t="shared" si="286"/>
        <v/>
      </c>
      <c r="F3696" t="str">
        <f t="shared" si="287"/>
        <v/>
      </c>
      <c r="G3696" t="str">
        <f t="shared" si="288"/>
        <v/>
      </c>
      <c r="H3696" t="str">
        <f t="shared" si="289"/>
        <v/>
      </c>
    </row>
    <row r="3697" spans="1:8">
      <c r="D3697" t="str">
        <f t="shared" si="285"/>
        <v/>
      </c>
      <c r="E3697" t="str">
        <f t="shared" si="286"/>
        <v/>
      </c>
      <c r="F3697" t="str">
        <f t="shared" si="287"/>
        <v/>
      </c>
      <c r="G3697" t="str">
        <f t="shared" si="288"/>
        <v/>
      </c>
      <c r="H3697" t="str">
        <f t="shared" si="289"/>
        <v/>
      </c>
    </row>
    <row r="3698" spans="1:8">
      <c r="C3698" t="s">
        <v>86</v>
      </c>
      <c r="D3698" t="str">
        <f t="shared" si="285"/>
        <v/>
      </c>
      <c r="E3698" t="str">
        <f t="shared" si="286"/>
        <v/>
      </c>
      <c r="F3698" t="str">
        <f t="shared" si="287"/>
        <v/>
      </c>
      <c r="G3698" t="str">
        <f t="shared" si="288"/>
        <v/>
      </c>
      <c r="H3698" t="str">
        <f t="shared" si="289"/>
        <v/>
      </c>
    </row>
    <row r="3699" spans="1:8">
      <c r="A3699" t="s">
        <v>117</v>
      </c>
      <c r="B3699" t="s">
        <v>1416</v>
      </c>
      <c r="C3699" t="s">
        <v>1621</v>
      </c>
      <c r="D3699" t="str">
        <f t="shared" si="285"/>
        <v>x</v>
      </c>
      <c r="E3699" t="str">
        <f t="shared" si="286"/>
        <v>Used</v>
      </c>
      <c r="F3699" t="str">
        <f t="shared" si="287"/>
        <v>Complete</v>
      </c>
      <c r="G3699" t="str">
        <f t="shared" si="288"/>
        <v>60112 Fire Engine</v>
      </c>
      <c r="H3699" t="str">
        <f t="shared" si="289"/>
        <v>(AU $120.00)</v>
      </c>
    </row>
    <row r="3700" spans="1:8">
      <c r="A3700" t="s">
        <v>87</v>
      </c>
      <c r="B3700" t="s">
        <v>1620</v>
      </c>
      <c r="C3700" t="s">
        <v>1796</v>
      </c>
      <c r="D3700" t="str">
        <f t="shared" si="285"/>
        <v/>
      </c>
      <c r="E3700" t="str">
        <f t="shared" si="286"/>
        <v/>
      </c>
      <c r="F3700" t="str">
        <f t="shared" si="287"/>
        <v/>
      </c>
      <c r="G3700" t="str">
        <f t="shared" si="288"/>
        <v/>
      </c>
      <c r="H3700" t="str">
        <f t="shared" si="289"/>
        <v/>
      </c>
    </row>
    <row r="3701" spans="1:8">
      <c r="B3701" t="s">
        <v>1418</v>
      </c>
      <c r="C3701" t="s">
        <v>2143</v>
      </c>
      <c r="D3701" t="str">
        <f t="shared" si="285"/>
        <v/>
      </c>
      <c r="E3701" t="str">
        <f t="shared" si="286"/>
        <v/>
      </c>
      <c r="F3701" t="str">
        <f t="shared" si="287"/>
        <v/>
      </c>
      <c r="G3701" t="str">
        <f t="shared" si="288"/>
        <v/>
      </c>
      <c r="H3701" t="str">
        <f t="shared" si="289"/>
        <v/>
      </c>
    </row>
    <row r="3702" spans="1:8">
      <c r="B3702" t="s">
        <v>482</v>
      </c>
      <c r="C3702" t="s">
        <v>1623</v>
      </c>
      <c r="D3702" t="str">
        <f t="shared" si="285"/>
        <v/>
      </c>
      <c r="E3702" t="str">
        <f t="shared" si="286"/>
        <v/>
      </c>
      <c r="F3702" t="str">
        <f t="shared" si="287"/>
        <v/>
      </c>
      <c r="G3702" t="str">
        <f t="shared" si="288"/>
        <v/>
      </c>
      <c r="H3702" t="str">
        <f t="shared" si="289"/>
        <v/>
      </c>
    </row>
    <row r="3703" spans="1:8">
      <c r="D3703" t="str">
        <f t="shared" si="285"/>
        <v/>
      </c>
      <c r="E3703" t="str">
        <f t="shared" si="286"/>
        <v/>
      </c>
      <c r="F3703" t="str">
        <f t="shared" si="287"/>
        <v/>
      </c>
      <c r="G3703" t="str">
        <f t="shared" si="288"/>
        <v/>
      </c>
      <c r="H3703" t="str">
        <f t="shared" si="289"/>
        <v/>
      </c>
    </row>
    <row r="3704" spans="1:8">
      <c r="D3704" t="str">
        <f t="shared" si="285"/>
        <v/>
      </c>
      <c r="E3704" t="str">
        <f t="shared" si="286"/>
        <v/>
      </c>
      <c r="F3704" t="str">
        <f t="shared" si="287"/>
        <v/>
      </c>
      <c r="G3704" t="str">
        <f t="shared" si="288"/>
        <v/>
      </c>
      <c r="H3704" t="str">
        <f t="shared" si="289"/>
        <v/>
      </c>
    </row>
    <row r="3705" spans="1:8">
      <c r="D3705" t="str">
        <f t="shared" si="285"/>
        <v/>
      </c>
      <c r="E3705" t="str">
        <f t="shared" si="286"/>
        <v/>
      </c>
      <c r="F3705" t="str">
        <f t="shared" si="287"/>
        <v/>
      </c>
      <c r="G3705" t="str">
        <f t="shared" si="288"/>
        <v/>
      </c>
      <c r="H3705" t="str">
        <f t="shared" si="289"/>
        <v/>
      </c>
    </row>
    <row r="3706" spans="1:8">
      <c r="C3706" t="s">
        <v>86</v>
      </c>
      <c r="D3706" t="str">
        <f t="shared" si="285"/>
        <v/>
      </c>
      <c r="E3706" t="str">
        <f t="shared" si="286"/>
        <v/>
      </c>
      <c r="F3706" t="str">
        <f t="shared" si="287"/>
        <v/>
      </c>
      <c r="G3706" t="str">
        <f t="shared" si="288"/>
        <v/>
      </c>
      <c r="H3706" t="str">
        <f t="shared" si="289"/>
        <v/>
      </c>
    </row>
    <row r="3707" spans="1:8">
      <c r="A3707" t="s">
        <v>76</v>
      </c>
      <c r="B3707" t="s">
        <v>1385</v>
      </c>
      <c r="C3707" t="s">
        <v>1625</v>
      </c>
      <c r="D3707" t="str">
        <f t="shared" si="285"/>
        <v>x</v>
      </c>
      <c r="E3707" t="str">
        <f t="shared" si="286"/>
        <v>New</v>
      </c>
      <c r="F3707" t="str">
        <f t="shared" si="287"/>
        <v>Sealed</v>
      </c>
      <c r="G3707" t="str">
        <f t="shared" si="288"/>
        <v>40370 Steam Engine {Reissue of Set 7810}</v>
      </c>
      <c r="H3707" t="str">
        <f t="shared" si="289"/>
        <v>(EUR 71.991)</v>
      </c>
    </row>
    <row r="3708" spans="1:8">
      <c r="A3708" t="s">
        <v>77</v>
      </c>
      <c r="B3708" t="s">
        <v>1624</v>
      </c>
      <c r="C3708" t="s">
        <v>1796</v>
      </c>
      <c r="D3708" t="str">
        <f t="shared" si="285"/>
        <v/>
      </c>
      <c r="E3708" t="str">
        <f t="shared" si="286"/>
        <v/>
      </c>
      <c r="F3708" t="str">
        <f t="shared" si="287"/>
        <v/>
      </c>
      <c r="G3708" t="str">
        <f t="shared" si="288"/>
        <v/>
      </c>
      <c r="H3708" t="str">
        <f t="shared" si="289"/>
        <v/>
      </c>
    </row>
    <row r="3709" spans="1:8">
      <c r="B3709" t="s">
        <v>1386</v>
      </c>
      <c r="C3709" t="s">
        <v>2144</v>
      </c>
      <c r="D3709" t="str">
        <f t="shared" si="285"/>
        <v/>
      </c>
      <c r="E3709" t="str">
        <f t="shared" si="286"/>
        <v/>
      </c>
      <c r="F3709" t="str">
        <f t="shared" si="287"/>
        <v/>
      </c>
      <c r="G3709" t="str">
        <f t="shared" si="288"/>
        <v/>
      </c>
      <c r="H3709" t="str">
        <f t="shared" si="289"/>
        <v/>
      </c>
    </row>
    <row r="3710" spans="1:8">
      <c r="B3710" t="s">
        <v>373</v>
      </c>
      <c r="C3710" t="s">
        <v>1627</v>
      </c>
      <c r="D3710" t="str">
        <f t="shared" si="285"/>
        <v/>
      </c>
      <c r="E3710" t="str">
        <f t="shared" si="286"/>
        <v/>
      </c>
      <c r="F3710" t="str">
        <f t="shared" si="287"/>
        <v/>
      </c>
      <c r="G3710" t="str">
        <f t="shared" si="288"/>
        <v/>
      </c>
      <c r="H3710" t="str">
        <f t="shared" si="289"/>
        <v/>
      </c>
    </row>
    <row r="3711" spans="1:8">
      <c r="C3711" t="s">
        <v>2145</v>
      </c>
      <c r="D3711" t="str">
        <f t="shared" si="285"/>
        <v/>
      </c>
      <c r="E3711" t="str">
        <f t="shared" si="286"/>
        <v/>
      </c>
      <c r="F3711" t="str">
        <f t="shared" si="287"/>
        <v/>
      </c>
      <c r="G3711" t="str">
        <f t="shared" si="288"/>
        <v/>
      </c>
      <c r="H3711" t="str">
        <f t="shared" si="289"/>
        <v/>
      </c>
    </row>
    <row r="3712" spans="1:8">
      <c r="D3712" t="str">
        <f t="shared" si="285"/>
        <v/>
      </c>
      <c r="E3712" t="str">
        <f t="shared" si="286"/>
        <v/>
      </c>
      <c r="F3712" t="str">
        <f t="shared" si="287"/>
        <v/>
      </c>
      <c r="G3712" t="str">
        <f t="shared" si="288"/>
        <v/>
      </c>
      <c r="H3712" t="str">
        <f t="shared" si="289"/>
        <v/>
      </c>
    </row>
    <row r="3713" spans="1:8">
      <c r="D3713" t="str">
        <f t="shared" si="285"/>
        <v/>
      </c>
      <c r="E3713" t="str">
        <f t="shared" si="286"/>
        <v/>
      </c>
      <c r="F3713" t="str">
        <f t="shared" si="287"/>
        <v/>
      </c>
      <c r="G3713" t="str">
        <f t="shared" si="288"/>
        <v/>
      </c>
      <c r="H3713" t="str">
        <f t="shared" si="289"/>
        <v/>
      </c>
    </row>
    <row r="3714" spans="1:8">
      <c r="D3714" t="str">
        <f t="shared" si="285"/>
        <v/>
      </c>
      <c r="E3714" t="str">
        <f t="shared" si="286"/>
        <v/>
      </c>
      <c r="F3714" t="str">
        <f t="shared" si="287"/>
        <v/>
      </c>
      <c r="G3714" t="str">
        <f t="shared" si="288"/>
        <v/>
      </c>
      <c r="H3714" t="str">
        <f t="shared" si="289"/>
        <v/>
      </c>
    </row>
    <row r="3715" spans="1:8">
      <c r="C3715" t="s">
        <v>86</v>
      </c>
      <c r="D3715" t="str">
        <f t="shared" ref="D3715:D3778" si="290">IF(AND(A3715&lt;&gt;"",A3716&lt;&gt;"",A3717=""),"x","")</f>
        <v/>
      </c>
      <c r="E3715" t="str">
        <f t="shared" ref="E3715:E3778" si="291">IF($D3715="x",A3715,"")</f>
        <v/>
      </c>
      <c r="F3715" t="str">
        <f t="shared" ref="F3715:F3778" si="292">IF($D3715="x",A3716,"")</f>
        <v/>
      </c>
      <c r="G3715" t="str">
        <f t="shared" ref="G3715:G3778" si="293">IF($D3715="x",B3715,"")</f>
        <v/>
      </c>
      <c r="H3715" t="str">
        <f t="shared" ref="H3715:H3778" si="294">IF($D3715="x",C3718,"")</f>
        <v/>
      </c>
    </row>
    <row r="3716" spans="1:8">
      <c r="A3716" t="s">
        <v>117</v>
      </c>
      <c r="B3716" t="s">
        <v>1283</v>
      </c>
      <c r="C3716" t="s">
        <v>800</v>
      </c>
      <c r="D3716" t="str">
        <f t="shared" si="290"/>
        <v>x</v>
      </c>
      <c r="E3716" t="str">
        <f t="shared" si="291"/>
        <v>Used</v>
      </c>
      <c r="F3716" t="str">
        <f t="shared" si="292"/>
        <v>Complete</v>
      </c>
      <c r="G3716" t="str">
        <f t="shared" si="293"/>
        <v>8280 Fire Engine</v>
      </c>
      <c r="H3716" t="str">
        <f t="shared" si="294"/>
        <v>(EUR 70.00)</v>
      </c>
    </row>
    <row r="3717" spans="1:8">
      <c r="A3717" t="s">
        <v>87</v>
      </c>
      <c r="B3717" t="s">
        <v>1629</v>
      </c>
      <c r="C3717" t="s">
        <v>1796</v>
      </c>
      <c r="D3717" t="str">
        <f t="shared" si="290"/>
        <v/>
      </c>
      <c r="E3717" t="str">
        <f t="shared" si="291"/>
        <v/>
      </c>
      <c r="F3717" t="str">
        <f t="shared" si="292"/>
        <v/>
      </c>
      <c r="G3717" t="str">
        <f t="shared" si="293"/>
        <v/>
      </c>
      <c r="H3717" t="str">
        <f t="shared" si="294"/>
        <v/>
      </c>
    </row>
    <row r="3718" spans="1:8">
      <c r="B3718" t="s">
        <v>1285</v>
      </c>
      <c r="C3718" t="s">
        <v>2146</v>
      </c>
      <c r="D3718" t="str">
        <f t="shared" si="290"/>
        <v/>
      </c>
      <c r="E3718" t="str">
        <f t="shared" si="291"/>
        <v/>
      </c>
      <c r="F3718" t="str">
        <f t="shared" si="292"/>
        <v/>
      </c>
      <c r="G3718" t="str">
        <f t="shared" si="293"/>
        <v/>
      </c>
      <c r="H3718" t="str">
        <f t="shared" si="294"/>
        <v/>
      </c>
    </row>
    <row r="3719" spans="1:8">
      <c r="B3719" t="s">
        <v>799</v>
      </c>
      <c r="C3719" t="s">
        <v>1631</v>
      </c>
      <c r="D3719" t="str">
        <f t="shared" si="290"/>
        <v/>
      </c>
      <c r="E3719" t="str">
        <f t="shared" si="291"/>
        <v/>
      </c>
      <c r="F3719" t="str">
        <f t="shared" si="292"/>
        <v/>
      </c>
      <c r="G3719" t="str">
        <f t="shared" si="293"/>
        <v/>
      </c>
      <c r="H3719" t="str">
        <f t="shared" si="294"/>
        <v/>
      </c>
    </row>
    <row r="3720" spans="1:8">
      <c r="D3720" t="str">
        <f t="shared" si="290"/>
        <v/>
      </c>
      <c r="E3720" t="str">
        <f t="shared" si="291"/>
        <v/>
      </c>
      <c r="F3720" t="str">
        <f t="shared" si="292"/>
        <v/>
      </c>
      <c r="G3720" t="str">
        <f t="shared" si="293"/>
        <v/>
      </c>
      <c r="H3720" t="str">
        <f t="shared" si="294"/>
        <v/>
      </c>
    </row>
    <row r="3721" spans="1:8">
      <c r="D3721" t="str">
        <f t="shared" si="290"/>
        <v/>
      </c>
      <c r="E3721" t="str">
        <f t="shared" si="291"/>
        <v/>
      </c>
      <c r="F3721" t="str">
        <f t="shared" si="292"/>
        <v/>
      </c>
      <c r="G3721" t="str">
        <f t="shared" si="293"/>
        <v/>
      </c>
      <c r="H3721" t="str">
        <f t="shared" si="294"/>
        <v/>
      </c>
    </row>
    <row r="3722" spans="1:8">
      <c r="D3722" t="str">
        <f t="shared" si="290"/>
        <v/>
      </c>
      <c r="E3722" t="str">
        <f t="shared" si="291"/>
        <v/>
      </c>
      <c r="F3722" t="str">
        <f t="shared" si="292"/>
        <v/>
      </c>
      <c r="G3722" t="str">
        <f t="shared" si="293"/>
        <v/>
      </c>
      <c r="H3722" t="str">
        <f t="shared" si="294"/>
        <v/>
      </c>
    </row>
    <row r="3723" spans="1:8">
      <c r="C3723" t="s">
        <v>86</v>
      </c>
      <c r="D3723" t="str">
        <f t="shared" si="290"/>
        <v/>
      </c>
      <c r="E3723" t="str">
        <f t="shared" si="291"/>
        <v/>
      </c>
      <c r="F3723" t="str">
        <f t="shared" si="292"/>
        <v/>
      </c>
      <c r="G3723" t="str">
        <f t="shared" si="293"/>
        <v/>
      </c>
      <c r="H3723" t="str">
        <f t="shared" si="294"/>
        <v/>
      </c>
    </row>
    <row r="3724" spans="1:8">
      <c r="A3724" t="s">
        <v>117</v>
      </c>
      <c r="B3724" t="s">
        <v>1283</v>
      </c>
      <c r="C3724" t="s">
        <v>1634</v>
      </c>
      <c r="D3724" t="str">
        <f t="shared" si="290"/>
        <v>x</v>
      </c>
      <c r="E3724" t="str">
        <f t="shared" si="291"/>
        <v>Used</v>
      </c>
      <c r="F3724" t="str">
        <f t="shared" si="292"/>
        <v>Complete</v>
      </c>
      <c r="G3724" t="str">
        <f t="shared" si="293"/>
        <v>8280 Fire Engine</v>
      </c>
      <c r="H3724" t="str">
        <f t="shared" si="294"/>
        <v>(EUR 70.00)</v>
      </c>
    </row>
    <row r="3725" spans="1:8">
      <c r="A3725" t="s">
        <v>87</v>
      </c>
      <c r="B3725" t="s">
        <v>1632</v>
      </c>
      <c r="C3725" t="s">
        <v>1796</v>
      </c>
      <c r="D3725" t="str">
        <f t="shared" si="290"/>
        <v/>
      </c>
      <c r="E3725" t="str">
        <f t="shared" si="291"/>
        <v/>
      </c>
      <c r="F3725" t="str">
        <f t="shared" si="292"/>
        <v/>
      </c>
      <c r="G3725" t="str">
        <f t="shared" si="293"/>
        <v/>
      </c>
      <c r="H3725" t="str">
        <f t="shared" si="294"/>
        <v/>
      </c>
    </row>
    <row r="3726" spans="1:8">
      <c r="B3726" t="s">
        <v>1285</v>
      </c>
      <c r="C3726" t="s">
        <v>2146</v>
      </c>
      <c r="D3726" t="str">
        <f t="shared" si="290"/>
        <v/>
      </c>
      <c r="E3726" t="str">
        <f t="shared" si="291"/>
        <v/>
      </c>
      <c r="F3726" t="str">
        <f t="shared" si="292"/>
        <v/>
      </c>
      <c r="G3726" t="str">
        <f t="shared" si="293"/>
        <v/>
      </c>
      <c r="H3726" t="str">
        <f t="shared" si="294"/>
        <v/>
      </c>
    </row>
    <row r="3727" spans="1:8">
      <c r="B3727" t="s">
        <v>1633</v>
      </c>
      <c r="C3727" t="s">
        <v>1631</v>
      </c>
      <c r="D3727" t="str">
        <f t="shared" si="290"/>
        <v/>
      </c>
      <c r="E3727" t="str">
        <f t="shared" si="291"/>
        <v/>
      </c>
      <c r="F3727" t="str">
        <f t="shared" si="292"/>
        <v/>
      </c>
      <c r="G3727" t="str">
        <f t="shared" si="293"/>
        <v/>
      </c>
      <c r="H3727" t="str">
        <f t="shared" si="294"/>
        <v/>
      </c>
    </row>
    <row r="3728" spans="1:8">
      <c r="D3728" t="str">
        <f t="shared" si="290"/>
        <v/>
      </c>
      <c r="E3728" t="str">
        <f t="shared" si="291"/>
        <v/>
      </c>
      <c r="F3728" t="str">
        <f t="shared" si="292"/>
        <v/>
      </c>
      <c r="G3728" t="str">
        <f t="shared" si="293"/>
        <v/>
      </c>
      <c r="H3728" t="str">
        <f t="shared" si="294"/>
        <v/>
      </c>
    </row>
    <row r="3729" spans="1:8">
      <c r="D3729" t="str">
        <f t="shared" si="290"/>
        <v/>
      </c>
      <c r="E3729" t="str">
        <f t="shared" si="291"/>
        <v/>
      </c>
      <c r="F3729" t="str">
        <f t="shared" si="292"/>
        <v/>
      </c>
      <c r="G3729" t="str">
        <f t="shared" si="293"/>
        <v/>
      </c>
      <c r="H3729" t="str">
        <f t="shared" si="294"/>
        <v/>
      </c>
    </row>
    <row r="3730" spans="1:8">
      <c r="D3730" t="str">
        <f t="shared" si="290"/>
        <v/>
      </c>
      <c r="E3730" t="str">
        <f t="shared" si="291"/>
        <v/>
      </c>
      <c r="F3730" t="str">
        <f t="shared" si="292"/>
        <v/>
      </c>
      <c r="G3730" t="str">
        <f t="shared" si="293"/>
        <v/>
      </c>
      <c r="H3730" t="str">
        <f t="shared" si="294"/>
        <v/>
      </c>
    </row>
    <row r="3731" spans="1:8">
      <c r="C3731" t="s">
        <v>86</v>
      </c>
      <c r="D3731" t="str">
        <f t="shared" si="290"/>
        <v/>
      </c>
      <c r="E3731" t="str">
        <f t="shared" si="291"/>
        <v/>
      </c>
      <c r="F3731" t="str">
        <f t="shared" si="292"/>
        <v/>
      </c>
      <c r="G3731" t="str">
        <f t="shared" si="293"/>
        <v/>
      </c>
      <c r="H3731" t="str">
        <f t="shared" si="294"/>
        <v/>
      </c>
    </row>
    <row r="3732" spans="1:8">
      <c r="A3732" t="s">
        <v>76</v>
      </c>
      <c r="B3732" t="s">
        <v>1505</v>
      </c>
      <c r="C3732" t="s">
        <v>1582</v>
      </c>
      <c r="D3732" t="str">
        <f t="shared" si="290"/>
        <v/>
      </c>
      <c r="E3732" t="str">
        <f t="shared" si="291"/>
        <v/>
      </c>
      <c r="F3732" t="str">
        <f t="shared" si="292"/>
        <v/>
      </c>
      <c r="G3732" t="str">
        <f t="shared" si="293"/>
        <v/>
      </c>
      <c r="H3732" t="str">
        <f t="shared" si="294"/>
        <v/>
      </c>
    </row>
    <row r="3733" spans="1:8">
      <c r="B3733" t="s">
        <v>1635</v>
      </c>
      <c r="C3733" t="s">
        <v>1796</v>
      </c>
      <c r="D3733" t="str">
        <f t="shared" si="290"/>
        <v/>
      </c>
      <c r="E3733" t="str">
        <f t="shared" si="291"/>
        <v/>
      </c>
      <c r="F3733" t="str">
        <f t="shared" si="292"/>
        <v/>
      </c>
      <c r="G3733" t="str">
        <f t="shared" si="293"/>
        <v/>
      </c>
      <c r="H3733" t="str">
        <f t="shared" si="294"/>
        <v/>
      </c>
    </row>
    <row r="3734" spans="1:8">
      <c r="B3734" t="s">
        <v>1506</v>
      </c>
      <c r="C3734" t="s">
        <v>2146</v>
      </c>
      <c r="D3734" t="str">
        <f t="shared" si="290"/>
        <v/>
      </c>
      <c r="E3734" t="str">
        <f t="shared" si="291"/>
        <v/>
      </c>
      <c r="F3734" t="str">
        <f t="shared" si="292"/>
        <v/>
      </c>
      <c r="G3734" t="str">
        <f t="shared" si="293"/>
        <v/>
      </c>
      <c r="H3734" t="str">
        <f t="shared" si="294"/>
        <v/>
      </c>
    </row>
    <row r="3735" spans="1:8">
      <c r="B3735" t="s">
        <v>1154</v>
      </c>
      <c r="C3735" t="s">
        <v>1631</v>
      </c>
      <c r="D3735" t="str">
        <f t="shared" si="290"/>
        <v/>
      </c>
      <c r="E3735" t="str">
        <f t="shared" si="291"/>
        <v/>
      </c>
      <c r="F3735" t="str">
        <f t="shared" si="292"/>
        <v/>
      </c>
      <c r="G3735" t="str">
        <f t="shared" si="293"/>
        <v/>
      </c>
      <c r="H3735" t="str">
        <f t="shared" si="294"/>
        <v/>
      </c>
    </row>
    <row r="3736" spans="1:8">
      <c r="D3736" t="str">
        <f t="shared" si="290"/>
        <v/>
      </c>
      <c r="E3736" t="str">
        <f t="shared" si="291"/>
        <v/>
      </c>
      <c r="F3736" t="str">
        <f t="shared" si="292"/>
        <v/>
      </c>
      <c r="G3736" t="str">
        <f t="shared" si="293"/>
        <v/>
      </c>
      <c r="H3736" t="str">
        <f t="shared" si="294"/>
        <v/>
      </c>
    </row>
    <row r="3737" spans="1:8">
      <c r="D3737" t="str">
        <f t="shared" si="290"/>
        <v/>
      </c>
      <c r="E3737" t="str">
        <f t="shared" si="291"/>
        <v/>
      </c>
      <c r="F3737" t="str">
        <f t="shared" si="292"/>
        <v/>
      </c>
      <c r="G3737" t="str">
        <f t="shared" si="293"/>
        <v/>
      </c>
      <c r="H3737" t="str">
        <f t="shared" si="294"/>
        <v/>
      </c>
    </row>
    <row r="3738" spans="1:8">
      <c r="D3738" t="str">
        <f t="shared" si="290"/>
        <v/>
      </c>
      <c r="E3738" t="str">
        <f t="shared" si="291"/>
        <v/>
      </c>
      <c r="F3738" t="str">
        <f t="shared" si="292"/>
        <v/>
      </c>
      <c r="G3738" t="str">
        <f t="shared" si="293"/>
        <v/>
      </c>
      <c r="H3738" t="str">
        <f t="shared" si="294"/>
        <v/>
      </c>
    </row>
    <row r="3739" spans="1:8">
      <c r="C3739" t="s">
        <v>86</v>
      </c>
      <c r="D3739" t="str">
        <f t="shared" si="290"/>
        <v/>
      </c>
      <c r="E3739" t="str">
        <f t="shared" si="291"/>
        <v/>
      </c>
      <c r="F3739" t="str">
        <f t="shared" si="292"/>
        <v/>
      </c>
      <c r="G3739" t="str">
        <f t="shared" si="293"/>
        <v/>
      </c>
      <c r="H3739" t="str">
        <f t="shared" si="294"/>
        <v/>
      </c>
    </row>
    <row r="3740" spans="1:8">
      <c r="A3740" t="s">
        <v>117</v>
      </c>
      <c r="B3740" t="s">
        <v>1416</v>
      </c>
      <c r="C3740" t="s">
        <v>1638</v>
      </c>
      <c r="D3740" t="str">
        <f t="shared" si="290"/>
        <v>x</v>
      </c>
      <c r="E3740" t="str">
        <f t="shared" si="291"/>
        <v>Used</v>
      </c>
      <c r="F3740" t="str">
        <f t="shared" si="292"/>
        <v>Complete</v>
      </c>
      <c r="G3740" t="str">
        <f t="shared" si="293"/>
        <v>60112 Fire Engine</v>
      </c>
      <c r="H3740" t="str">
        <f t="shared" si="294"/>
        <v>(MYR 320.00)</v>
      </c>
    </row>
    <row r="3741" spans="1:8">
      <c r="A3741" t="s">
        <v>87</v>
      </c>
      <c r="B3741" t="s">
        <v>1636</v>
      </c>
      <c r="C3741" t="s">
        <v>1796</v>
      </c>
      <c r="D3741" t="str">
        <f t="shared" si="290"/>
        <v/>
      </c>
      <c r="E3741" t="str">
        <f t="shared" si="291"/>
        <v/>
      </c>
      <c r="F3741" t="str">
        <f t="shared" si="292"/>
        <v/>
      </c>
      <c r="G3741" t="str">
        <f t="shared" si="293"/>
        <v/>
      </c>
      <c r="H3741" t="str">
        <f t="shared" si="294"/>
        <v/>
      </c>
    </row>
    <row r="3742" spans="1:8">
      <c r="B3742" t="s">
        <v>1418</v>
      </c>
      <c r="C3742" t="s">
        <v>2147</v>
      </c>
      <c r="D3742" t="str">
        <f t="shared" si="290"/>
        <v/>
      </c>
      <c r="E3742" t="str">
        <f t="shared" si="291"/>
        <v/>
      </c>
      <c r="F3742" t="str">
        <f t="shared" si="292"/>
        <v/>
      </c>
      <c r="G3742" t="str">
        <f t="shared" si="293"/>
        <v/>
      </c>
      <c r="H3742" t="str">
        <f t="shared" si="294"/>
        <v/>
      </c>
    </row>
    <row r="3743" spans="1:8">
      <c r="B3743" t="s">
        <v>1637</v>
      </c>
      <c r="C3743" t="s">
        <v>1640</v>
      </c>
      <c r="D3743" t="str">
        <f t="shared" si="290"/>
        <v/>
      </c>
      <c r="E3743" t="str">
        <f t="shared" si="291"/>
        <v/>
      </c>
      <c r="F3743" t="str">
        <f t="shared" si="292"/>
        <v/>
      </c>
      <c r="G3743" t="str">
        <f t="shared" si="293"/>
        <v/>
      </c>
      <c r="H3743" t="str">
        <f t="shared" si="294"/>
        <v/>
      </c>
    </row>
    <row r="3744" spans="1:8">
      <c r="D3744" t="str">
        <f t="shared" si="290"/>
        <v/>
      </c>
      <c r="E3744" t="str">
        <f t="shared" si="291"/>
        <v/>
      </c>
      <c r="F3744" t="str">
        <f t="shared" si="292"/>
        <v/>
      </c>
      <c r="G3744" t="str">
        <f t="shared" si="293"/>
        <v/>
      </c>
      <c r="H3744" t="str">
        <f t="shared" si="294"/>
        <v/>
      </c>
    </row>
    <row r="3745" spans="1:8">
      <c r="D3745" t="str">
        <f t="shared" si="290"/>
        <v/>
      </c>
      <c r="E3745" t="str">
        <f t="shared" si="291"/>
        <v/>
      </c>
      <c r="F3745" t="str">
        <f t="shared" si="292"/>
        <v/>
      </c>
      <c r="G3745" t="str">
        <f t="shared" si="293"/>
        <v/>
      </c>
      <c r="H3745" t="str">
        <f t="shared" si="294"/>
        <v/>
      </c>
    </row>
    <row r="3746" spans="1:8">
      <c r="D3746" t="str">
        <f t="shared" si="290"/>
        <v/>
      </c>
      <c r="E3746" t="str">
        <f t="shared" si="291"/>
        <v/>
      </c>
      <c r="F3746" t="str">
        <f t="shared" si="292"/>
        <v/>
      </c>
      <c r="G3746" t="str">
        <f t="shared" si="293"/>
        <v/>
      </c>
      <c r="H3746" t="str">
        <f t="shared" si="294"/>
        <v/>
      </c>
    </row>
    <row r="3747" spans="1:8">
      <c r="C3747" t="s">
        <v>86</v>
      </c>
      <c r="D3747" t="str">
        <f t="shared" si="290"/>
        <v/>
      </c>
      <c r="E3747" t="str">
        <f t="shared" si="291"/>
        <v/>
      </c>
      <c r="F3747" t="str">
        <f t="shared" si="292"/>
        <v/>
      </c>
      <c r="G3747" t="str">
        <f t="shared" si="293"/>
        <v/>
      </c>
      <c r="H3747" t="str">
        <f t="shared" si="294"/>
        <v/>
      </c>
    </row>
    <row r="3748" spans="1:8">
      <c r="A3748" t="s">
        <v>76</v>
      </c>
      <c r="B3748" t="s">
        <v>1385</v>
      </c>
      <c r="C3748" t="s">
        <v>1641</v>
      </c>
      <c r="D3748" t="str">
        <f t="shared" si="290"/>
        <v>x</v>
      </c>
      <c r="E3748" t="str">
        <f t="shared" si="291"/>
        <v>New</v>
      </c>
      <c r="F3748" t="str">
        <f t="shared" si="292"/>
        <v>Sealed</v>
      </c>
      <c r="G3748" t="str">
        <f t="shared" si="293"/>
        <v>40370 Steam Engine {Reissue of Set 7810}</v>
      </c>
      <c r="H3748" t="str">
        <f t="shared" si="294"/>
        <v>(US $79.992)</v>
      </c>
    </row>
    <row r="3749" spans="1:8">
      <c r="A3749" t="s">
        <v>77</v>
      </c>
      <c r="B3749" t="s">
        <v>908</v>
      </c>
      <c r="C3749" t="s">
        <v>1796</v>
      </c>
      <c r="D3749" t="str">
        <f t="shared" si="290"/>
        <v/>
      </c>
      <c r="E3749" t="str">
        <f t="shared" si="291"/>
        <v/>
      </c>
      <c r="F3749" t="str">
        <f t="shared" si="292"/>
        <v/>
      </c>
      <c r="G3749" t="str">
        <f t="shared" si="293"/>
        <v/>
      </c>
      <c r="H3749" t="str">
        <f t="shared" si="294"/>
        <v/>
      </c>
    </row>
    <row r="3750" spans="1:8">
      <c r="B3750" t="s">
        <v>1386</v>
      </c>
      <c r="C3750" t="s">
        <v>2148</v>
      </c>
      <c r="D3750" t="str">
        <f t="shared" si="290"/>
        <v/>
      </c>
      <c r="E3750" t="str">
        <f t="shared" si="291"/>
        <v/>
      </c>
      <c r="F3750" t="str">
        <f t="shared" si="292"/>
        <v/>
      </c>
      <c r="G3750" t="str">
        <f t="shared" si="293"/>
        <v/>
      </c>
      <c r="H3750" t="str">
        <f t="shared" si="294"/>
        <v/>
      </c>
    </row>
    <row r="3751" spans="1:8">
      <c r="B3751" t="s">
        <v>185</v>
      </c>
      <c r="C3751" t="s">
        <v>1643</v>
      </c>
      <c r="D3751" t="str">
        <f t="shared" si="290"/>
        <v/>
      </c>
      <c r="E3751" t="str">
        <f t="shared" si="291"/>
        <v/>
      </c>
      <c r="F3751" t="str">
        <f t="shared" si="292"/>
        <v/>
      </c>
      <c r="G3751" t="str">
        <f t="shared" si="293"/>
        <v/>
      </c>
      <c r="H3751" t="str">
        <f t="shared" si="294"/>
        <v/>
      </c>
    </row>
    <row r="3752" spans="1:8">
      <c r="C3752" t="s">
        <v>2129</v>
      </c>
      <c r="D3752" t="str">
        <f t="shared" si="290"/>
        <v/>
      </c>
      <c r="E3752" t="str">
        <f t="shared" si="291"/>
        <v/>
      </c>
      <c r="F3752" t="str">
        <f t="shared" si="292"/>
        <v/>
      </c>
      <c r="G3752" t="str">
        <f t="shared" si="293"/>
        <v/>
      </c>
      <c r="H3752" t="str">
        <f t="shared" si="294"/>
        <v/>
      </c>
    </row>
    <row r="3753" spans="1:8">
      <c r="D3753" t="str">
        <f t="shared" si="290"/>
        <v/>
      </c>
      <c r="E3753" t="str">
        <f t="shared" si="291"/>
        <v/>
      </c>
      <c r="F3753" t="str">
        <f t="shared" si="292"/>
        <v/>
      </c>
      <c r="G3753" t="str">
        <f t="shared" si="293"/>
        <v/>
      </c>
      <c r="H3753" t="str">
        <f t="shared" si="294"/>
        <v/>
      </c>
    </row>
    <row r="3754" spans="1:8">
      <c r="D3754" t="str">
        <f t="shared" si="290"/>
        <v/>
      </c>
      <c r="E3754" t="str">
        <f t="shared" si="291"/>
        <v/>
      </c>
      <c r="F3754" t="str">
        <f t="shared" si="292"/>
        <v/>
      </c>
      <c r="G3754" t="str">
        <f t="shared" si="293"/>
        <v/>
      </c>
      <c r="H3754" t="str">
        <f t="shared" si="294"/>
        <v/>
      </c>
    </row>
    <row r="3755" spans="1:8">
      <c r="D3755" t="str">
        <f t="shared" si="290"/>
        <v/>
      </c>
      <c r="E3755" t="str">
        <f t="shared" si="291"/>
        <v/>
      </c>
      <c r="F3755" t="str">
        <f t="shared" si="292"/>
        <v/>
      </c>
      <c r="G3755" t="str">
        <f t="shared" si="293"/>
        <v/>
      </c>
      <c r="H3755" t="str">
        <f t="shared" si="294"/>
        <v/>
      </c>
    </row>
    <row r="3756" spans="1:8">
      <c r="C3756" t="s">
        <v>86</v>
      </c>
      <c r="D3756" t="str">
        <f t="shared" si="290"/>
        <v/>
      </c>
      <c r="E3756" t="str">
        <f t="shared" si="291"/>
        <v/>
      </c>
      <c r="F3756" t="str">
        <f t="shared" si="292"/>
        <v/>
      </c>
      <c r="G3756" t="str">
        <f t="shared" si="293"/>
        <v/>
      </c>
      <c r="H3756" t="str">
        <f t="shared" si="294"/>
        <v/>
      </c>
    </row>
    <row r="3757" spans="1:8">
      <c r="A3757" t="s">
        <v>76</v>
      </c>
      <c r="B3757" t="s">
        <v>1385</v>
      </c>
      <c r="C3757" t="s">
        <v>1644</v>
      </c>
      <c r="D3757" t="str">
        <f t="shared" si="290"/>
        <v>x</v>
      </c>
      <c r="E3757" t="str">
        <f t="shared" si="291"/>
        <v>New</v>
      </c>
      <c r="F3757" t="str">
        <f t="shared" si="292"/>
        <v>Sealed</v>
      </c>
      <c r="G3757" t="str">
        <f t="shared" si="293"/>
        <v>40370 Steam Engine {Reissue of Set 7810}</v>
      </c>
      <c r="H3757" t="str">
        <f t="shared" si="294"/>
        <v>(US $79.99)</v>
      </c>
    </row>
    <row r="3758" spans="1:8">
      <c r="A3758" t="s">
        <v>77</v>
      </c>
      <c r="B3758" t="s">
        <v>1386</v>
      </c>
      <c r="C3758" t="s">
        <v>1796</v>
      </c>
      <c r="D3758" t="str">
        <f t="shared" si="290"/>
        <v/>
      </c>
      <c r="E3758" t="str">
        <f t="shared" si="291"/>
        <v/>
      </c>
      <c r="F3758" t="str">
        <f t="shared" si="292"/>
        <v/>
      </c>
      <c r="G3758" t="str">
        <f t="shared" si="293"/>
        <v/>
      </c>
      <c r="H3758" t="str">
        <f t="shared" si="294"/>
        <v/>
      </c>
    </row>
    <row r="3759" spans="1:8">
      <c r="B3759" t="s">
        <v>185</v>
      </c>
      <c r="C3759" t="s">
        <v>2149</v>
      </c>
      <c r="D3759" t="str">
        <f t="shared" si="290"/>
        <v/>
      </c>
      <c r="E3759" t="str">
        <f t="shared" si="291"/>
        <v/>
      </c>
      <c r="F3759" t="str">
        <f t="shared" si="292"/>
        <v/>
      </c>
      <c r="G3759" t="str">
        <f t="shared" si="293"/>
        <v/>
      </c>
      <c r="H3759" t="str">
        <f t="shared" si="294"/>
        <v/>
      </c>
    </row>
    <row r="3760" spans="1:8">
      <c r="C3760" t="s">
        <v>1646</v>
      </c>
      <c r="D3760" t="str">
        <f t="shared" si="290"/>
        <v/>
      </c>
      <c r="E3760" t="str">
        <f t="shared" si="291"/>
        <v/>
      </c>
      <c r="F3760" t="str">
        <f t="shared" si="292"/>
        <v/>
      </c>
      <c r="G3760" t="str">
        <f t="shared" si="293"/>
        <v/>
      </c>
      <c r="H3760" t="str">
        <f t="shared" si="294"/>
        <v/>
      </c>
    </row>
    <row r="3761" spans="1:8">
      <c r="D3761" t="str">
        <f t="shared" si="290"/>
        <v/>
      </c>
      <c r="E3761" t="str">
        <f t="shared" si="291"/>
        <v/>
      </c>
      <c r="F3761" t="str">
        <f t="shared" si="292"/>
        <v/>
      </c>
      <c r="G3761" t="str">
        <f t="shared" si="293"/>
        <v/>
      </c>
      <c r="H3761" t="str">
        <f t="shared" si="294"/>
        <v/>
      </c>
    </row>
    <row r="3762" spans="1:8">
      <c r="D3762" t="str">
        <f t="shared" si="290"/>
        <v/>
      </c>
      <c r="E3762" t="str">
        <f t="shared" si="291"/>
        <v/>
      </c>
      <c r="F3762" t="str">
        <f t="shared" si="292"/>
        <v/>
      </c>
      <c r="G3762" t="str">
        <f t="shared" si="293"/>
        <v/>
      </c>
      <c r="H3762" t="str">
        <f t="shared" si="294"/>
        <v/>
      </c>
    </row>
    <row r="3763" spans="1:8">
      <c r="D3763" t="str">
        <f t="shared" si="290"/>
        <v/>
      </c>
      <c r="E3763" t="str">
        <f t="shared" si="291"/>
        <v/>
      </c>
      <c r="F3763" t="str">
        <f t="shared" si="292"/>
        <v/>
      </c>
      <c r="G3763" t="str">
        <f t="shared" si="293"/>
        <v/>
      </c>
      <c r="H3763" t="str">
        <f t="shared" si="294"/>
        <v/>
      </c>
    </row>
    <row r="3764" spans="1:8">
      <c r="C3764" t="s">
        <v>86</v>
      </c>
      <c r="D3764" t="str">
        <f t="shared" si="290"/>
        <v/>
      </c>
      <c r="E3764" t="str">
        <f t="shared" si="291"/>
        <v/>
      </c>
      <c r="F3764" t="str">
        <f t="shared" si="292"/>
        <v/>
      </c>
      <c r="G3764" t="str">
        <f t="shared" si="293"/>
        <v/>
      </c>
      <c r="H3764" t="str">
        <f t="shared" si="294"/>
        <v/>
      </c>
    </row>
    <row r="3765" spans="1:8">
      <c r="A3765" t="s">
        <v>76</v>
      </c>
      <c r="B3765" t="s">
        <v>1385</v>
      </c>
      <c r="C3765" t="s">
        <v>1648</v>
      </c>
      <c r="D3765" t="str">
        <f t="shared" si="290"/>
        <v>x</v>
      </c>
      <c r="E3765" t="str">
        <f t="shared" si="291"/>
        <v>New</v>
      </c>
      <c r="F3765" t="str">
        <f t="shared" si="292"/>
        <v>Sealed</v>
      </c>
      <c r="G3765" t="str">
        <f t="shared" si="293"/>
        <v>40370 Steam Engine {Reissue of Set 7810}</v>
      </c>
      <c r="H3765" t="str">
        <f t="shared" si="294"/>
        <v>(PLN 290.00)</v>
      </c>
    </row>
    <row r="3766" spans="1:8">
      <c r="A3766" t="s">
        <v>77</v>
      </c>
      <c r="B3766" t="s">
        <v>1647</v>
      </c>
      <c r="C3766" t="s">
        <v>1796</v>
      </c>
      <c r="D3766" t="str">
        <f t="shared" si="290"/>
        <v/>
      </c>
      <c r="E3766" t="str">
        <f t="shared" si="291"/>
        <v/>
      </c>
      <c r="F3766" t="str">
        <f t="shared" si="292"/>
        <v/>
      </c>
      <c r="G3766" t="str">
        <f t="shared" si="293"/>
        <v/>
      </c>
      <c r="H3766" t="str">
        <f t="shared" si="294"/>
        <v/>
      </c>
    </row>
    <row r="3767" spans="1:8">
      <c r="B3767" t="s">
        <v>1386</v>
      </c>
      <c r="C3767" t="s">
        <v>2150</v>
      </c>
      <c r="D3767" t="str">
        <f t="shared" si="290"/>
        <v/>
      </c>
      <c r="E3767" t="str">
        <f t="shared" si="291"/>
        <v/>
      </c>
      <c r="F3767" t="str">
        <f t="shared" si="292"/>
        <v/>
      </c>
      <c r="G3767" t="str">
        <f t="shared" si="293"/>
        <v/>
      </c>
      <c r="H3767" t="str">
        <f t="shared" si="294"/>
        <v/>
      </c>
    </row>
    <row r="3768" spans="1:8">
      <c r="B3768" t="s">
        <v>428</v>
      </c>
      <c r="C3768" t="s">
        <v>1650</v>
      </c>
      <c r="D3768" t="str">
        <f t="shared" si="290"/>
        <v/>
      </c>
      <c r="E3768" t="str">
        <f t="shared" si="291"/>
        <v/>
      </c>
      <c r="F3768" t="str">
        <f t="shared" si="292"/>
        <v/>
      </c>
      <c r="G3768" t="str">
        <f t="shared" si="293"/>
        <v/>
      </c>
      <c r="H3768" t="str">
        <f t="shared" si="294"/>
        <v/>
      </c>
    </row>
    <row r="3769" spans="1:8">
      <c r="D3769" t="str">
        <f t="shared" si="290"/>
        <v/>
      </c>
      <c r="E3769" t="str">
        <f t="shared" si="291"/>
        <v/>
      </c>
      <c r="F3769" t="str">
        <f t="shared" si="292"/>
        <v/>
      </c>
      <c r="G3769" t="str">
        <f t="shared" si="293"/>
        <v/>
      </c>
      <c r="H3769" t="str">
        <f t="shared" si="294"/>
        <v/>
      </c>
    </row>
    <row r="3770" spans="1:8">
      <c r="D3770" t="str">
        <f t="shared" si="290"/>
        <v/>
      </c>
      <c r="E3770" t="str">
        <f t="shared" si="291"/>
        <v/>
      </c>
      <c r="F3770" t="str">
        <f t="shared" si="292"/>
        <v/>
      </c>
      <c r="G3770" t="str">
        <f t="shared" si="293"/>
        <v/>
      </c>
      <c r="H3770" t="str">
        <f t="shared" si="294"/>
        <v/>
      </c>
    </row>
    <row r="3771" spans="1:8">
      <c r="D3771" t="str">
        <f t="shared" si="290"/>
        <v/>
      </c>
      <c r="E3771" t="str">
        <f t="shared" si="291"/>
        <v/>
      </c>
      <c r="F3771" t="str">
        <f t="shared" si="292"/>
        <v/>
      </c>
      <c r="G3771" t="str">
        <f t="shared" si="293"/>
        <v/>
      </c>
      <c r="H3771" t="str">
        <f t="shared" si="294"/>
        <v/>
      </c>
    </row>
    <row r="3772" spans="1:8">
      <c r="C3772" t="s">
        <v>86</v>
      </c>
      <c r="D3772" t="str">
        <f t="shared" si="290"/>
        <v/>
      </c>
      <c r="E3772" t="str">
        <f t="shared" si="291"/>
        <v/>
      </c>
      <c r="F3772" t="str">
        <f t="shared" si="292"/>
        <v/>
      </c>
      <c r="G3772" t="str">
        <f t="shared" si="293"/>
        <v/>
      </c>
      <c r="H3772" t="str">
        <f t="shared" si="294"/>
        <v/>
      </c>
    </row>
    <row r="3773" spans="1:8">
      <c r="A3773" t="s">
        <v>117</v>
      </c>
      <c r="B3773" t="s">
        <v>1505</v>
      </c>
      <c r="C3773" t="s">
        <v>1652</v>
      </c>
      <c r="D3773" t="str">
        <f t="shared" si="290"/>
        <v/>
      </c>
      <c r="E3773" t="str">
        <f t="shared" si="291"/>
        <v/>
      </c>
      <c r="F3773" t="str">
        <f t="shared" si="292"/>
        <v/>
      </c>
      <c r="G3773" t="str">
        <f t="shared" si="293"/>
        <v/>
      </c>
      <c r="H3773" t="str">
        <f t="shared" si="294"/>
        <v/>
      </c>
    </row>
    <row r="3774" spans="1:8">
      <c r="B3774" t="s">
        <v>1651</v>
      </c>
      <c r="C3774" t="s">
        <v>1796</v>
      </c>
      <c r="D3774" t="str">
        <f t="shared" si="290"/>
        <v/>
      </c>
      <c r="E3774" t="str">
        <f t="shared" si="291"/>
        <v/>
      </c>
      <c r="F3774" t="str">
        <f t="shared" si="292"/>
        <v/>
      </c>
      <c r="G3774" t="str">
        <f t="shared" si="293"/>
        <v/>
      </c>
      <c r="H3774" t="str">
        <f t="shared" si="294"/>
        <v/>
      </c>
    </row>
    <row r="3775" spans="1:8">
      <c r="B3775" t="s">
        <v>1506</v>
      </c>
      <c r="C3775" t="s">
        <v>2151</v>
      </c>
      <c r="D3775" t="str">
        <f t="shared" si="290"/>
        <v/>
      </c>
      <c r="E3775" t="str">
        <f t="shared" si="291"/>
        <v/>
      </c>
      <c r="F3775" t="str">
        <f t="shared" si="292"/>
        <v/>
      </c>
      <c r="G3775" t="str">
        <f t="shared" si="293"/>
        <v/>
      </c>
      <c r="H3775" t="str">
        <f t="shared" si="294"/>
        <v/>
      </c>
    </row>
    <row r="3776" spans="1:8">
      <c r="B3776" t="s">
        <v>91</v>
      </c>
      <c r="C3776" t="s">
        <v>1654</v>
      </c>
      <c r="D3776" t="str">
        <f t="shared" si="290"/>
        <v/>
      </c>
      <c r="E3776" t="str">
        <f t="shared" si="291"/>
        <v/>
      </c>
      <c r="F3776" t="str">
        <f t="shared" si="292"/>
        <v/>
      </c>
      <c r="G3776" t="str">
        <f t="shared" si="293"/>
        <v/>
      </c>
      <c r="H3776" t="str">
        <f t="shared" si="294"/>
        <v/>
      </c>
    </row>
    <row r="3777" spans="1:8">
      <c r="C3777" t="s">
        <v>2152</v>
      </c>
      <c r="D3777" t="str">
        <f t="shared" si="290"/>
        <v/>
      </c>
      <c r="E3777" t="str">
        <f t="shared" si="291"/>
        <v/>
      </c>
      <c r="F3777" t="str">
        <f t="shared" si="292"/>
        <v/>
      </c>
      <c r="G3777" t="str">
        <f t="shared" si="293"/>
        <v/>
      </c>
      <c r="H3777" t="str">
        <f t="shared" si="294"/>
        <v/>
      </c>
    </row>
    <row r="3778" spans="1:8">
      <c r="D3778" t="str">
        <f t="shared" si="290"/>
        <v/>
      </c>
      <c r="E3778" t="str">
        <f t="shared" si="291"/>
        <v/>
      </c>
      <c r="F3778" t="str">
        <f t="shared" si="292"/>
        <v/>
      </c>
      <c r="G3778" t="str">
        <f t="shared" si="293"/>
        <v/>
      </c>
      <c r="H3778" t="str">
        <f t="shared" si="294"/>
        <v/>
      </c>
    </row>
    <row r="3779" spans="1:8">
      <c r="D3779" t="str">
        <f t="shared" ref="D3779:D3842" si="295">IF(AND(A3779&lt;&gt;"",A3780&lt;&gt;"",A3781=""),"x","")</f>
        <v/>
      </c>
      <c r="E3779" t="str">
        <f t="shared" ref="E3779:E3842" si="296">IF($D3779="x",A3779,"")</f>
        <v/>
      </c>
      <c r="F3779" t="str">
        <f t="shared" ref="F3779:F3842" si="297">IF($D3779="x",A3780,"")</f>
        <v/>
      </c>
      <c r="G3779" t="str">
        <f t="shared" ref="G3779:G3842" si="298">IF($D3779="x",B3779,"")</f>
        <v/>
      </c>
      <c r="H3779" t="str">
        <f t="shared" ref="H3779:H3842" si="299">IF($D3779="x",C3782,"")</f>
        <v/>
      </c>
    </row>
    <row r="3780" spans="1:8">
      <c r="D3780" t="str">
        <f t="shared" si="295"/>
        <v/>
      </c>
      <c r="E3780" t="str">
        <f t="shared" si="296"/>
        <v/>
      </c>
      <c r="F3780" t="str">
        <f t="shared" si="297"/>
        <v/>
      </c>
      <c r="G3780" t="str">
        <f t="shared" si="298"/>
        <v/>
      </c>
      <c r="H3780" t="str">
        <f t="shared" si="299"/>
        <v/>
      </c>
    </row>
    <row r="3781" spans="1:8">
      <c r="C3781" t="s">
        <v>86</v>
      </c>
      <c r="D3781" t="str">
        <f t="shared" si="295"/>
        <v/>
      </c>
      <c r="E3781" t="str">
        <f t="shared" si="296"/>
        <v/>
      </c>
      <c r="F3781" t="str">
        <f t="shared" si="297"/>
        <v/>
      </c>
      <c r="G3781" t="str">
        <f t="shared" si="298"/>
        <v/>
      </c>
      <c r="H3781" t="str">
        <f t="shared" si="299"/>
        <v/>
      </c>
    </row>
    <row r="3782" spans="1:8">
      <c r="A3782" t="s">
        <v>117</v>
      </c>
      <c r="B3782" t="s">
        <v>1529</v>
      </c>
      <c r="C3782" t="s">
        <v>1388</v>
      </c>
      <c r="D3782" t="str">
        <f t="shared" si="295"/>
        <v/>
      </c>
      <c r="E3782" t="str">
        <f t="shared" si="296"/>
        <v/>
      </c>
      <c r="F3782" t="str">
        <f t="shared" si="297"/>
        <v/>
      </c>
      <c r="G3782" t="str">
        <f t="shared" si="298"/>
        <v/>
      </c>
      <c r="H3782" t="str">
        <f t="shared" si="299"/>
        <v/>
      </c>
    </row>
    <row r="3783" spans="1:8">
      <c r="B3783" t="s">
        <v>1656</v>
      </c>
      <c r="C3783" t="s">
        <v>1796</v>
      </c>
      <c r="D3783" t="str">
        <f t="shared" si="295"/>
        <v/>
      </c>
      <c r="E3783" t="str">
        <f t="shared" si="296"/>
        <v/>
      </c>
      <c r="F3783" t="str">
        <f t="shared" si="297"/>
        <v/>
      </c>
      <c r="G3783" t="str">
        <f t="shared" si="298"/>
        <v/>
      </c>
      <c r="H3783" t="str">
        <f t="shared" si="299"/>
        <v/>
      </c>
    </row>
    <row r="3784" spans="1:8">
      <c r="B3784" t="s">
        <v>1531</v>
      </c>
      <c r="C3784" t="s">
        <v>2153</v>
      </c>
      <c r="D3784" t="str">
        <f t="shared" si="295"/>
        <v/>
      </c>
      <c r="E3784" t="str">
        <f t="shared" si="296"/>
        <v/>
      </c>
      <c r="F3784" t="str">
        <f t="shared" si="297"/>
        <v/>
      </c>
      <c r="G3784" t="str">
        <f t="shared" si="298"/>
        <v/>
      </c>
      <c r="H3784" t="str">
        <f t="shared" si="299"/>
        <v/>
      </c>
    </row>
    <row r="3785" spans="1:8">
      <c r="B3785" t="s">
        <v>1387</v>
      </c>
      <c r="C3785" t="s">
        <v>1658</v>
      </c>
      <c r="D3785" t="str">
        <f t="shared" si="295"/>
        <v/>
      </c>
      <c r="E3785" t="str">
        <f t="shared" si="296"/>
        <v/>
      </c>
      <c r="F3785" t="str">
        <f t="shared" si="297"/>
        <v/>
      </c>
      <c r="G3785" t="str">
        <f t="shared" si="298"/>
        <v/>
      </c>
      <c r="H3785" t="str">
        <f t="shared" si="299"/>
        <v/>
      </c>
    </row>
    <row r="3786" spans="1:8">
      <c r="D3786" t="str">
        <f t="shared" si="295"/>
        <v/>
      </c>
      <c r="E3786" t="str">
        <f t="shared" si="296"/>
        <v/>
      </c>
      <c r="F3786" t="str">
        <f t="shared" si="297"/>
        <v/>
      </c>
      <c r="G3786" t="str">
        <f t="shared" si="298"/>
        <v/>
      </c>
      <c r="H3786" t="str">
        <f t="shared" si="299"/>
        <v/>
      </c>
    </row>
    <row r="3787" spans="1:8">
      <c r="D3787" t="str">
        <f t="shared" si="295"/>
        <v/>
      </c>
      <c r="E3787" t="str">
        <f t="shared" si="296"/>
        <v/>
      </c>
      <c r="F3787" t="str">
        <f t="shared" si="297"/>
        <v/>
      </c>
      <c r="G3787" t="str">
        <f t="shared" si="298"/>
        <v/>
      </c>
      <c r="H3787" t="str">
        <f t="shared" si="299"/>
        <v/>
      </c>
    </row>
    <row r="3788" spans="1:8">
      <c r="D3788" t="str">
        <f t="shared" si="295"/>
        <v/>
      </c>
      <c r="E3788" t="str">
        <f t="shared" si="296"/>
        <v/>
      </c>
      <c r="F3788" t="str">
        <f t="shared" si="297"/>
        <v/>
      </c>
      <c r="G3788" t="str">
        <f t="shared" si="298"/>
        <v/>
      </c>
      <c r="H3788" t="str">
        <f t="shared" si="299"/>
        <v/>
      </c>
    </row>
    <row r="3789" spans="1:8">
      <c r="C3789" t="s">
        <v>86</v>
      </c>
      <c r="D3789" t="str">
        <f t="shared" si="295"/>
        <v/>
      </c>
      <c r="E3789" t="str">
        <f t="shared" si="296"/>
        <v/>
      </c>
      <c r="F3789" t="str">
        <f t="shared" si="297"/>
        <v/>
      </c>
      <c r="G3789" t="str">
        <f t="shared" si="298"/>
        <v/>
      </c>
      <c r="H3789" t="str">
        <f t="shared" si="299"/>
        <v/>
      </c>
    </row>
    <row r="3790" spans="1:8">
      <c r="A3790" t="s">
        <v>117</v>
      </c>
      <c r="B3790" t="s">
        <v>1283</v>
      </c>
      <c r="C3790" t="s">
        <v>1660</v>
      </c>
      <c r="D3790" t="str">
        <f t="shared" si="295"/>
        <v>x</v>
      </c>
      <c r="E3790" t="str">
        <f t="shared" si="296"/>
        <v>Used</v>
      </c>
      <c r="F3790" t="str">
        <f t="shared" si="297"/>
        <v>Complete</v>
      </c>
      <c r="G3790" t="str">
        <f t="shared" si="298"/>
        <v>8280 Fire Engine</v>
      </c>
      <c r="H3790" t="str">
        <f t="shared" si="299"/>
        <v>(EUR 65.99)</v>
      </c>
    </row>
    <row r="3791" spans="1:8">
      <c r="A3791" t="s">
        <v>87</v>
      </c>
      <c r="B3791" t="s">
        <v>1659</v>
      </c>
      <c r="C3791" t="s">
        <v>1796</v>
      </c>
      <c r="D3791" t="str">
        <f t="shared" si="295"/>
        <v/>
      </c>
      <c r="E3791" t="str">
        <f t="shared" si="296"/>
        <v/>
      </c>
      <c r="F3791" t="str">
        <f t="shared" si="297"/>
        <v/>
      </c>
      <c r="G3791" t="str">
        <f t="shared" si="298"/>
        <v/>
      </c>
      <c r="H3791" t="str">
        <f t="shared" si="299"/>
        <v/>
      </c>
    </row>
    <row r="3792" spans="1:8">
      <c r="B3792" t="s">
        <v>1285</v>
      </c>
      <c r="C3792" t="s">
        <v>2154</v>
      </c>
      <c r="D3792" t="str">
        <f t="shared" si="295"/>
        <v/>
      </c>
      <c r="E3792" t="str">
        <f t="shared" si="296"/>
        <v/>
      </c>
      <c r="F3792" t="str">
        <f t="shared" si="297"/>
        <v/>
      </c>
      <c r="G3792" t="str">
        <f t="shared" si="298"/>
        <v/>
      </c>
      <c r="H3792" t="str">
        <f t="shared" si="299"/>
        <v/>
      </c>
    </row>
    <row r="3793" spans="1:8">
      <c r="B3793" t="s">
        <v>373</v>
      </c>
      <c r="C3793" t="s">
        <v>1662</v>
      </c>
      <c r="D3793" t="str">
        <f t="shared" si="295"/>
        <v/>
      </c>
      <c r="E3793" t="str">
        <f t="shared" si="296"/>
        <v/>
      </c>
      <c r="F3793" t="str">
        <f t="shared" si="297"/>
        <v/>
      </c>
      <c r="G3793" t="str">
        <f t="shared" si="298"/>
        <v/>
      </c>
      <c r="H3793" t="str">
        <f t="shared" si="299"/>
        <v/>
      </c>
    </row>
    <row r="3794" spans="1:8">
      <c r="D3794" t="str">
        <f t="shared" si="295"/>
        <v/>
      </c>
      <c r="E3794" t="str">
        <f t="shared" si="296"/>
        <v/>
      </c>
      <c r="F3794" t="str">
        <f t="shared" si="297"/>
        <v/>
      </c>
      <c r="G3794" t="str">
        <f t="shared" si="298"/>
        <v/>
      </c>
      <c r="H3794" t="str">
        <f t="shared" si="299"/>
        <v/>
      </c>
    </row>
    <row r="3795" spans="1:8">
      <c r="D3795" t="str">
        <f t="shared" si="295"/>
        <v/>
      </c>
      <c r="E3795" t="str">
        <f t="shared" si="296"/>
        <v/>
      </c>
      <c r="F3795" t="str">
        <f t="shared" si="297"/>
        <v/>
      </c>
      <c r="G3795" t="str">
        <f t="shared" si="298"/>
        <v/>
      </c>
      <c r="H3795" t="str">
        <f t="shared" si="299"/>
        <v/>
      </c>
    </row>
    <row r="3796" spans="1:8">
      <c r="D3796" t="str">
        <f t="shared" si="295"/>
        <v/>
      </c>
      <c r="E3796" t="str">
        <f t="shared" si="296"/>
        <v/>
      </c>
      <c r="F3796" t="str">
        <f t="shared" si="297"/>
        <v/>
      </c>
      <c r="G3796" t="str">
        <f t="shared" si="298"/>
        <v/>
      </c>
      <c r="H3796" t="str">
        <f t="shared" si="299"/>
        <v/>
      </c>
    </row>
    <row r="3797" spans="1:8">
      <c r="C3797" t="s">
        <v>86</v>
      </c>
      <c r="D3797" t="str">
        <f t="shared" si="295"/>
        <v/>
      </c>
      <c r="E3797" t="str">
        <f t="shared" si="296"/>
        <v/>
      </c>
      <c r="F3797" t="str">
        <f t="shared" si="297"/>
        <v/>
      </c>
      <c r="G3797" t="str">
        <f t="shared" si="298"/>
        <v/>
      </c>
      <c r="H3797" t="str">
        <f t="shared" si="299"/>
        <v/>
      </c>
    </row>
    <row r="3798" spans="1:8">
      <c r="A3798" t="s">
        <v>117</v>
      </c>
      <c r="B3798" t="s">
        <v>1409</v>
      </c>
      <c r="C3798" t="s">
        <v>1665</v>
      </c>
      <c r="D3798" t="str">
        <f t="shared" si="295"/>
        <v>x</v>
      </c>
      <c r="E3798" t="str">
        <f t="shared" si="296"/>
        <v>Used</v>
      </c>
      <c r="F3798" t="str">
        <f t="shared" si="297"/>
        <v>Complete</v>
      </c>
      <c r="G3798" t="str">
        <f t="shared" si="298"/>
        <v>7810 Push-Along Steam Engine (Locomotive without motor)</v>
      </c>
      <c r="H3798" t="str">
        <f t="shared" si="299"/>
        <v>(PLN 279.20)</v>
      </c>
    </row>
    <row r="3799" spans="1:8">
      <c r="A3799" t="s">
        <v>87</v>
      </c>
      <c r="B3799" t="s">
        <v>1663</v>
      </c>
      <c r="C3799" t="s">
        <v>1796</v>
      </c>
      <c r="D3799" t="str">
        <f t="shared" si="295"/>
        <v/>
      </c>
      <c r="E3799" t="str">
        <f t="shared" si="296"/>
        <v/>
      </c>
      <c r="F3799" t="str">
        <f t="shared" si="297"/>
        <v/>
      </c>
      <c r="G3799" t="str">
        <f t="shared" si="298"/>
        <v/>
      </c>
      <c r="H3799" t="str">
        <f t="shared" si="299"/>
        <v/>
      </c>
    </row>
    <row r="3800" spans="1:8">
      <c r="B3800" t="s">
        <v>1411</v>
      </c>
      <c r="C3800" t="s">
        <v>2155</v>
      </c>
      <c r="D3800" t="str">
        <f t="shared" si="295"/>
        <v/>
      </c>
      <c r="E3800" t="str">
        <f t="shared" si="296"/>
        <v/>
      </c>
      <c r="F3800" t="str">
        <f t="shared" si="297"/>
        <v/>
      </c>
      <c r="G3800" t="str">
        <f t="shared" si="298"/>
        <v/>
      </c>
      <c r="H3800" t="str">
        <f t="shared" si="299"/>
        <v/>
      </c>
    </row>
    <row r="3801" spans="1:8">
      <c r="B3801" t="s">
        <v>1664</v>
      </c>
      <c r="C3801" t="s">
        <v>1667</v>
      </c>
      <c r="D3801" t="str">
        <f t="shared" si="295"/>
        <v/>
      </c>
      <c r="E3801" t="str">
        <f t="shared" si="296"/>
        <v/>
      </c>
      <c r="F3801" t="str">
        <f t="shared" si="297"/>
        <v/>
      </c>
      <c r="G3801" t="str">
        <f t="shared" si="298"/>
        <v/>
      </c>
      <c r="H3801" t="str">
        <f t="shared" si="299"/>
        <v/>
      </c>
    </row>
    <row r="3802" spans="1:8">
      <c r="C3802" t="s">
        <v>2156</v>
      </c>
      <c r="D3802" t="str">
        <f t="shared" si="295"/>
        <v/>
      </c>
      <c r="E3802" t="str">
        <f t="shared" si="296"/>
        <v/>
      </c>
      <c r="F3802" t="str">
        <f t="shared" si="297"/>
        <v/>
      </c>
      <c r="G3802" t="str">
        <f t="shared" si="298"/>
        <v/>
      </c>
      <c r="H3802" t="str">
        <f t="shared" si="299"/>
        <v/>
      </c>
    </row>
    <row r="3803" spans="1:8">
      <c r="D3803" t="str">
        <f t="shared" si="295"/>
        <v/>
      </c>
      <c r="E3803" t="str">
        <f t="shared" si="296"/>
        <v/>
      </c>
      <c r="F3803" t="str">
        <f t="shared" si="297"/>
        <v/>
      </c>
      <c r="G3803" t="str">
        <f t="shared" si="298"/>
        <v/>
      </c>
      <c r="H3803" t="str">
        <f t="shared" si="299"/>
        <v/>
      </c>
    </row>
    <row r="3804" spans="1:8">
      <c r="D3804" t="str">
        <f t="shared" si="295"/>
        <v/>
      </c>
      <c r="E3804" t="str">
        <f t="shared" si="296"/>
        <v/>
      </c>
      <c r="F3804" t="str">
        <f t="shared" si="297"/>
        <v/>
      </c>
      <c r="G3804" t="str">
        <f t="shared" si="298"/>
        <v/>
      </c>
      <c r="H3804" t="str">
        <f t="shared" si="299"/>
        <v/>
      </c>
    </row>
    <row r="3805" spans="1:8">
      <c r="D3805" t="str">
        <f t="shared" si="295"/>
        <v/>
      </c>
      <c r="E3805" t="str">
        <f t="shared" si="296"/>
        <v/>
      </c>
      <c r="F3805" t="str">
        <f t="shared" si="297"/>
        <v/>
      </c>
      <c r="G3805" t="str">
        <f t="shared" si="298"/>
        <v/>
      </c>
      <c r="H3805" t="str">
        <f t="shared" si="299"/>
        <v/>
      </c>
    </row>
    <row r="3806" spans="1:8">
      <c r="C3806" t="s">
        <v>86</v>
      </c>
      <c r="D3806" t="str">
        <f t="shared" si="295"/>
        <v/>
      </c>
      <c r="E3806" t="str">
        <f t="shared" si="296"/>
        <v/>
      </c>
      <c r="F3806" t="str">
        <f t="shared" si="297"/>
        <v/>
      </c>
      <c r="G3806" t="str">
        <f t="shared" si="298"/>
        <v/>
      </c>
      <c r="H3806" t="str">
        <f t="shared" si="299"/>
        <v/>
      </c>
    </row>
    <row r="3807" spans="1:8">
      <c r="A3807" t="s">
        <v>76</v>
      </c>
      <c r="B3807" t="s">
        <v>1385</v>
      </c>
      <c r="C3807" t="s">
        <v>1670</v>
      </c>
      <c r="D3807" t="str">
        <f t="shared" si="295"/>
        <v>x</v>
      </c>
      <c r="E3807" t="str">
        <f t="shared" si="296"/>
        <v>New</v>
      </c>
      <c r="F3807" t="str">
        <f t="shared" si="297"/>
        <v>Sealed</v>
      </c>
      <c r="G3807" t="str">
        <f t="shared" si="298"/>
        <v>40370 Steam Engine {Reissue of Set 7810}</v>
      </c>
      <c r="H3807" t="str">
        <f t="shared" si="299"/>
        <v>(CHF 59.90)</v>
      </c>
    </row>
    <row r="3808" spans="1:8">
      <c r="A3808" t="s">
        <v>77</v>
      </c>
      <c r="B3808" t="s">
        <v>1669</v>
      </c>
      <c r="C3808" t="s">
        <v>1796</v>
      </c>
      <c r="D3808" t="str">
        <f t="shared" si="295"/>
        <v/>
      </c>
      <c r="E3808" t="str">
        <f t="shared" si="296"/>
        <v/>
      </c>
      <c r="F3808" t="str">
        <f t="shared" si="297"/>
        <v/>
      </c>
      <c r="G3808" t="str">
        <f t="shared" si="298"/>
        <v/>
      </c>
      <c r="H3808" t="str">
        <f t="shared" si="299"/>
        <v/>
      </c>
    </row>
    <row r="3809" spans="1:8">
      <c r="B3809" t="s">
        <v>1386</v>
      </c>
      <c r="C3809" t="s">
        <v>2157</v>
      </c>
      <c r="D3809" t="str">
        <f t="shared" si="295"/>
        <v/>
      </c>
      <c r="E3809" t="str">
        <f t="shared" si="296"/>
        <v/>
      </c>
      <c r="F3809" t="str">
        <f t="shared" si="297"/>
        <v/>
      </c>
      <c r="G3809" t="str">
        <f t="shared" si="298"/>
        <v/>
      </c>
      <c r="H3809" t="str">
        <f t="shared" si="299"/>
        <v/>
      </c>
    </row>
    <row r="3810" spans="1:8">
      <c r="B3810" t="s">
        <v>232</v>
      </c>
      <c r="C3810" t="s">
        <v>1672</v>
      </c>
      <c r="D3810" t="str">
        <f t="shared" si="295"/>
        <v/>
      </c>
      <c r="E3810" t="str">
        <f t="shared" si="296"/>
        <v/>
      </c>
      <c r="F3810" t="str">
        <f t="shared" si="297"/>
        <v/>
      </c>
      <c r="G3810" t="str">
        <f t="shared" si="298"/>
        <v/>
      </c>
      <c r="H3810" t="str">
        <f t="shared" si="299"/>
        <v/>
      </c>
    </row>
    <row r="3811" spans="1:8">
      <c r="D3811" t="str">
        <f t="shared" si="295"/>
        <v/>
      </c>
      <c r="E3811" t="str">
        <f t="shared" si="296"/>
        <v/>
      </c>
      <c r="F3811" t="str">
        <f t="shared" si="297"/>
        <v/>
      </c>
      <c r="G3811" t="str">
        <f t="shared" si="298"/>
        <v/>
      </c>
      <c r="H3811" t="str">
        <f t="shared" si="299"/>
        <v/>
      </c>
    </row>
    <row r="3812" spans="1:8">
      <c r="D3812" t="str">
        <f t="shared" si="295"/>
        <v/>
      </c>
      <c r="E3812" t="str">
        <f t="shared" si="296"/>
        <v/>
      </c>
      <c r="F3812" t="str">
        <f t="shared" si="297"/>
        <v/>
      </c>
      <c r="G3812" t="str">
        <f t="shared" si="298"/>
        <v/>
      </c>
      <c r="H3812" t="str">
        <f t="shared" si="299"/>
        <v/>
      </c>
    </row>
    <row r="3813" spans="1:8">
      <c r="D3813" t="str">
        <f t="shared" si="295"/>
        <v/>
      </c>
      <c r="E3813" t="str">
        <f t="shared" si="296"/>
        <v/>
      </c>
      <c r="F3813" t="str">
        <f t="shared" si="297"/>
        <v/>
      </c>
      <c r="G3813" t="str">
        <f t="shared" si="298"/>
        <v/>
      </c>
      <c r="H3813" t="str">
        <f t="shared" si="299"/>
        <v/>
      </c>
    </row>
    <row r="3814" spans="1:8">
      <c r="C3814" t="s">
        <v>86</v>
      </c>
      <c r="D3814" t="str">
        <f t="shared" si="295"/>
        <v/>
      </c>
      <c r="E3814" t="str">
        <f t="shared" si="296"/>
        <v/>
      </c>
      <c r="F3814" t="str">
        <f t="shared" si="297"/>
        <v/>
      </c>
      <c r="G3814" t="str">
        <f t="shared" si="298"/>
        <v/>
      </c>
      <c r="H3814" t="str">
        <f t="shared" si="299"/>
        <v/>
      </c>
    </row>
    <row r="3815" spans="1:8">
      <c r="A3815" t="s">
        <v>76</v>
      </c>
      <c r="B3815" t="s">
        <v>1385</v>
      </c>
      <c r="C3815" t="s">
        <v>1673</v>
      </c>
      <c r="D3815" t="str">
        <f t="shared" si="295"/>
        <v>x</v>
      </c>
      <c r="E3815" t="str">
        <f t="shared" si="296"/>
        <v>New</v>
      </c>
      <c r="F3815" t="str">
        <f t="shared" si="297"/>
        <v>Sealed</v>
      </c>
      <c r="G3815" t="str">
        <f t="shared" si="298"/>
        <v>40370 Steam Engine {Reissue of Set 7810}</v>
      </c>
      <c r="H3815" t="str">
        <f t="shared" si="299"/>
        <v>(EUR 65.00)</v>
      </c>
    </row>
    <row r="3816" spans="1:8">
      <c r="A3816" t="s">
        <v>77</v>
      </c>
      <c r="B3816" t="s">
        <v>1386</v>
      </c>
      <c r="C3816" t="s">
        <v>1826</v>
      </c>
      <c r="D3816" t="str">
        <f t="shared" si="295"/>
        <v/>
      </c>
      <c r="E3816" t="str">
        <f t="shared" si="296"/>
        <v/>
      </c>
      <c r="F3816" t="str">
        <f t="shared" si="297"/>
        <v/>
      </c>
      <c r="G3816" t="str">
        <f t="shared" si="298"/>
        <v/>
      </c>
      <c r="H3816" t="str">
        <f t="shared" si="299"/>
        <v/>
      </c>
    </row>
    <row r="3817" spans="1:8">
      <c r="B3817" t="s">
        <v>1154</v>
      </c>
      <c r="C3817" t="s">
        <v>2158</v>
      </c>
      <c r="D3817" t="str">
        <f t="shared" si="295"/>
        <v/>
      </c>
      <c r="E3817" t="str">
        <f t="shared" si="296"/>
        <v/>
      </c>
      <c r="F3817" t="str">
        <f t="shared" si="297"/>
        <v/>
      </c>
      <c r="G3817" t="str">
        <f t="shared" si="298"/>
        <v/>
      </c>
      <c r="H3817" t="str">
        <f t="shared" si="299"/>
        <v/>
      </c>
    </row>
    <row r="3818" spans="1:8">
      <c r="C3818" t="s">
        <v>1675</v>
      </c>
      <c r="D3818" t="str">
        <f t="shared" si="295"/>
        <v/>
      </c>
      <c r="E3818" t="str">
        <f t="shared" si="296"/>
        <v/>
      </c>
      <c r="F3818" t="str">
        <f t="shared" si="297"/>
        <v/>
      </c>
      <c r="G3818" t="str">
        <f t="shared" si="298"/>
        <v/>
      </c>
      <c r="H3818" t="str">
        <f t="shared" si="299"/>
        <v/>
      </c>
    </row>
    <row r="3819" spans="1:8">
      <c r="D3819" t="str">
        <f t="shared" si="295"/>
        <v/>
      </c>
      <c r="E3819" t="str">
        <f t="shared" si="296"/>
        <v/>
      </c>
      <c r="F3819" t="str">
        <f t="shared" si="297"/>
        <v/>
      </c>
      <c r="G3819" t="str">
        <f t="shared" si="298"/>
        <v/>
      </c>
      <c r="H3819" t="str">
        <f t="shared" si="299"/>
        <v/>
      </c>
    </row>
    <row r="3820" spans="1:8">
      <c r="D3820" t="str">
        <f t="shared" si="295"/>
        <v/>
      </c>
      <c r="E3820" t="str">
        <f t="shared" si="296"/>
        <v/>
      </c>
      <c r="F3820" t="str">
        <f t="shared" si="297"/>
        <v/>
      </c>
      <c r="G3820" t="str">
        <f t="shared" si="298"/>
        <v/>
      </c>
      <c r="H3820" t="str">
        <f t="shared" si="299"/>
        <v/>
      </c>
    </row>
    <row r="3821" spans="1:8">
      <c r="D3821" t="str">
        <f t="shared" si="295"/>
        <v/>
      </c>
      <c r="E3821" t="str">
        <f t="shared" si="296"/>
        <v/>
      </c>
      <c r="F3821" t="str">
        <f t="shared" si="297"/>
        <v/>
      </c>
      <c r="G3821" t="str">
        <f t="shared" si="298"/>
        <v/>
      </c>
      <c r="H3821" t="str">
        <f t="shared" si="299"/>
        <v/>
      </c>
    </row>
    <row r="3822" spans="1:8">
      <c r="C3822" t="s">
        <v>86</v>
      </c>
      <c r="D3822" t="str">
        <f t="shared" si="295"/>
        <v/>
      </c>
      <c r="E3822" t="str">
        <f t="shared" si="296"/>
        <v/>
      </c>
      <c r="F3822" t="str">
        <f t="shared" si="297"/>
        <v/>
      </c>
      <c r="G3822" t="str">
        <f t="shared" si="298"/>
        <v/>
      </c>
      <c r="H3822" t="str">
        <f t="shared" si="299"/>
        <v/>
      </c>
    </row>
    <row r="3823" spans="1:8">
      <c r="A3823" t="s">
        <v>76</v>
      </c>
      <c r="B3823" t="s">
        <v>1385</v>
      </c>
      <c r="C3823" t="s">
        <v>290</v>
      </c>
      <c r="D3823" t="str">
        <f t="shared" si="295"/>
        <v>x</v>
      </c>
      <c r="E3823" t="str">
        <f t="shared" si="296"/>
        <v>New</v>
      </c>
      <c r="F3823" t="str">
        <f t="shared" si="297"/>
        <v>Sealed</v>
      </c>
      <c r="G3823" t="str">
        <f t="shared" si="298"/>
        <v>40370 Steam Engine {Reissue of Set 7810}</v>
      </c>
      <c r="H3823" t="str">
        <f t="shared" si="299"/>
        <v>(EUR 65.00)</v>
      </c>
    </row>
    <row r="3824" spans="1:8">
      <c r="A3824" t="s">
        <v>77</v>
      </c>
      <c r="B3824" t="s">
        <v>1386</v>
      </c>
      <c r="C3824" t="s">
        <v>2159</v>
      </c>
      <c r="D3824" t="str">
        <f t="shared" si="295"/>
        <v/>
      </c>
      <c r="E3824" t="str">
        <f t="shared" si="296"/>
        <v/>
      </c>
      <c r="F3824" t="str">
        <f t="shared" si="297"/>
        <v/>
      </c>
      <c r="G3824" t="str">
        <f t="shared" si="298"/>
        <v/>
      </c>
      <c r="H3824" t="str">
        <f t="shared" si="299"/>
        <v/>
      </c>
    </row>
    <row r="3825" spans="1:8">
      <c r="B3825" t="s">
        <v>289</v>
      </c>
      <c r="C3825" t="s">
        <v>2158</v>
      </c>
      <c r="D3825" t="str">
        <f t="shared" si="295"/>
        <v/>
      </c>
      <c r="E3825" t="str">
        <f t="shared" si="296"/>
        <v/>
      </c>
      <c r="F3825" t="str">
        <f t="shared" si="297"/>
        <v/>
      </c>
      <c r="G3825" t="str">
        <f t="shared" si="298"/>
        <v/>
      </c>
      <c r="H3825" t="str">
        <f t="shared" si="299"/>
        <v/>
      </c>
    </row>
    <row r="3826" spans="1:8">
      <c r="C3826" t="s">
        <v>1675</v>
      </c>
      <c r="D3826" t="str">
        <f t="shared" si="295"/>
        <v/>
      </c>
      <c r="E3826" t="str">
        <f t="shared" si="296"/>
        <v/>
      </c>
      <c r="F3826" t="str">
        <f t="shared" si="297"/>
        <v/>
      </c>
      <c r="G3826" t="str">
        <f t="shared" si="298"/>
        <v/>
      </c>
      <c r="H3826" t="str">
        <f t="shared" si="299"/>
        <v/>
      </c>
    </row>
    <row r="3827" spans="1:8">
      <c r="D3827" t="str">
        <f t="shared" si="295"/>
        <v/>
      </c>
      <c r="E3827" t="str">
        <f t="shared" si="296"/>
        <v/>
      </c>
      <c r="F3827" t="str">
        <f t="shared" si="297"/>
        <v/>
      </c>
      <c r="G3827" t="str">
        <f t="shared" si="298"/>
        <v/>
      </c>
      <c r="H3827" t="str">
        <f t="shared" si="299"/>
        <v/>
      </c>
    </row>
    <row r="3828" spans="1:8">
      <c r="D3828" t="str">
        <f t="shared" si="295"/>
        <v/>
      </c>
      <c r="E3828" t="str">
        <f t="shared" si="296"/>
        <v/>
      </c>
      <c r="F3828" t="str">
        <f t="shared" si="297"/>
        <v/>
      </c>
      <c r="G3828" t="str">
        <f t="shared" si="298"/>
        <v/>
      </c>
      <c r="H3828" t="str">
        <f t="shared" si="299"/>
        <v/>
      </c>
    </row>
    <row r="3829" spans="1:8">
      <c r="D3829" t="str">
        <f t="shared" si="295"/>
        <v/>
      </c>
      <c r="E3829" t="str">
        <f t="shared" si="296"/>
        <v/>
      </c>
      <c r="F3829" t="str">
        <f t="shared" si="297"/>
        <v/>
      </c>
      <c r="G3829" t="str">
        <f t="shared" si="298"/>
        <v/>
      </c>
      <c r="H3829" t="str">
        <f t="shared" si="299"/>
        <v/>
      </c>
    </row>
    <row r="3830" spans="1:8">
      <c r="C3830" t="s">
        <v>86</v>
      </c>
      <c r="D3830" t="str">
        <f t="shared" si="295"/>
        <v/>
      </c>
      <c r="E3830" t="str">
        <f t="shared" si="296"/>
        <v/>
      </c>
      <c r="F3830" t="str">
        <f t="shared" si="297"/>
        <v/>
      </c>
      <c r="G3830" t="str">
        <f t="shared" si="298"/>
        <v/>
      </c>
      <c r="H3830" t="str">
        <f t="shared" si="299"/>
        <v/>
      </c>
    </row>
    <row r="3831" spans="1:8">
      <c r="A3831" t="s">
        <v>76</v>
      </c>
      <c r="B3831" t="s">
        <v>1677</v>
      </c>
      <c r="C3831" t="s">
        <v>1679</v>
      </c>
      <c r="D3831" t="str">
        <f t="shared" si="295"/>
        <v/>
      </c>
      <c r="E3831" t="str">
        <f t="shared" si="296"/>
        <v/>
      </c>
      <c r="F3831" t="str">
        <f t="shared" si="297"/>
        <v/>
      </c>
      <c r="G3831" t="str">
        <f t="shared" si="298"/>
        <v/>
      </c>
      <c r="H3831" t="str">
        <f t="shared" si="299"/>
        <v/>
      </c>
    </row>
    <row r="3832" spans="1:8">
      <c r="B3832" t="s">
        <v>1678</v>
      </c>
      <c r="C3832" t="s">
        <v>1796</v>
      </c>
      <c r="D3832" t="str">
        <f t="shared" si="295"/>
        <v/>
      </c>
      <c r="E3832" t="str">
        <f t="shared" si="296"/>
        <v/>
      </c>
      <c r="F3832" t="str">
        <f t="shared" si="297"/>
        <v/>
      </c>
      <c r="G3832" t="str">
        <f t="shared" si="298"/>
        <v/>
      </c>
      <c r="H3832" t="str">
        <f t="shared" si="299"/>
        <v/>
      </c>
    </row>
    <row r="3833" spans="1:8">
      <c r="B3833" t="s">
        <v>190</v>
      </c>
      <c r="C3833" t="s">
        <v>2160</v>
      </c>
      <c r="D3833" t="str">
        <f t="shared" si="295"/>
        <v/>
      </c>
      <c r="E3833" t="str">
        <f t="shared" si="296"/>
        <v/>
      </c>
      <c r="F3833" t="str">
        <f t="shared" si="297"/>
        <v/>
      </c>
      <c r="G3833" t="str">
        <f t="shared" si="298"/>
        <v/>
      </c>
      <c r="H3833" t="str">
        <f t="shared" si="299"/>
        <v/>
      </c>
    </row>
    <row r="3834" spans="1:8">
      <c r="C3834" t="s">
        <v>1681</v>
      </c>
      <c r="D3834" t="str">
        <f t="shared" si="295"/>
        <v/>
      </c>
      <c r="E3834" t="str">
        <f t="shared" si="296"/>
        <v/>
      </c>
      <c r="F3834" t="str">
        <f t="shared" si="297"/>
        <v/>
      </c>
      <c r="G3834" t="str">
        <f t="shared" si="298"/>
        <v/>
      </c>
      <c r="H3834" t="str">
        <f t="shared" si="299"/>
        <v/>
      </c>
    </row>
    <row r="3835" spans="1:8">
      <c r="D3835" t="str">
        <f t="shared" si="295"/>
        <v/>
      </c>
      <c r="E3835" t="str">
        <f t="shared" si="296"/>
        <v/>
      </c>
      <c r="F3835" t="str">
        <f t="shared" si="297"/>
        <v/>
      </c>
      <c r="G3835" t="str">
        <f t="shared" si="298"/>
        <v/>
      </c>
      <c r="H3835" t="str">
        <f t="shared" si="299"/>
        <v/>
      </c>
    </row>
    <row r="3836" spans="1:8">
      <c r="D3836" t="str">
        <f t="shared" si="295"/>
        <v/>
      </c>
      <c r="E3836" t="str">
        <f t="shared" si="296"/>
        <v/>
      </c>
      <c r="F3836" t="str">
        <f t="shared" si="297"/>
        <v/>
      </c>
      <c r="G3836" t="str">
        <f t="shared" si="298"/>
        <v/>
      </c>
      <c r="H3836" t="str">
        <f t="shared" si="299"/>
        <v/>
      </c>
    </row>
    <row r="3837" spans="1:8">
      <c r="D3837" t="str">
        <f t="shared" si="295"/>
        <v/>
      </c>
      <c r="E3837" t="str">
        <f t="shared" si="296"/>
        <v/>
      </c>
      <c r="F3837" t="str">
        <f t="shared" si="297"/>
        <v/>
      </c>
      <c r="G3837" t="str">
        <f t="shared" si="298"/>
        <v/>
      </c>
      <c r="H3837" t="str">
        <f t="shared" si="299"/>
        <v/>
      </c>
    </row>
    <row r="3838" spans="1:8">
      <c r="C3838" t="s">
        <v>86</v>
      </c>
      <c r="D3838" t="str">
        <f t="shared" si="295"/>
        <v/>
      </c>
      <c r="E3838" t="str">
        <f t="shared" si="296"/>
        <v/>
      </c>
      <c r="F3838" t="str">
        <f t="shared" si="297"/>
        <v/>
      </c>
      <c r="G3838" t="str">
        <f t="shared" si="298"/>
        <v/>
      </c>
      <c r="H3838" t="str">
        <f t="shared" si="299"/>
        <v/>
      </c>
    </row>
    <row r="3839" spans="1:8">
      <c r="A3839" t="s">
        <v>76</v>
      </c>
      <c r="B3839" t="s">
        <v>1385</v>
      </c>
      <c r="C3839" t="s">
        <v>1683</v>
      </c>
      <c r="D3839" t="str">
        <f t="shared" si="295"/>
        <v>x</v>
      </c>
      <c r="E3839" t="str">
        <f t="shared" si="296"/>
        <v>New</v>
      </c>
      <c r="F3839" t="str">
        <f t="shared" si="297"/>
        <v>Sealed</v>
      </c>
      <c r="G3839" t="str">
        <f t="shared" si="298"/>
        <v>40370 Steam Engine {Reissue of Set 7810}</v>
      </c>
      <c r="H3839" t="str">
        <f t="shared" si="299"/>
        <v>(CHF 59.00)</v>
      </c>
    </row>
    <row r="3840" spans="1:8">
      <c r="A3840" t="s">
        <v>77</v>
      </c>
      <c r="B3840" t="s">
        <v>1386</v>
      </c>
      <c r="C3840" t="s">
        <v>1796</v>
      </c>
      <c r="D3840" t="str">
        <f t="shared" si="295"/>
        <v/>
      </c>
      <c r="E3840" t="str">
        <f t="shared" si="296"/>
        <v/>
      </c>
      <c r="F3840" t="str">
        <f t="shared" si="297"/>
        <v/>
      </c>
      <c r="G3840" t="str">
        <f t="shared" si="298"/>
        <v/>
      </c>
      <c r="H3840" t="str">
        <f t="shared" si="299"/>
        <v/>
      </c>
    </row>
    <row r="3841" spans="1:8">
      <c r="B3841" t="s">
        <v>1682</v>
      </c>
      <c r="C3841" t="s">
        <v>2161</v>
      </c>
      <c r="D3841" t="str">
        <f t="shared" si="295"/>
        <v/>
      </c>
      <c r="E3841" t="str">
        <f t="shared" si="296"/>
        <v/>
      </c>
      <c r="F3841" t="str">
        <f t="shared" si="297"/>
        <v/>
      </c>
      <c r="G3841" t="str">
        <f t="shared" si="298"/>
        <v/>
      </c>
      <c r="H3841" t="str">
        <f t="shared" si="299"/>
        <v/>
      </c>
    </row>
    <row r="3842" spans="1:8">
      <c r="C3842" t="s">
        <v>1685</v>
      </c>
      <c r="D3842" t="str">
        <f t="shared" si="295"/>
        <v/>
      </c>
      <c r="E3842" t="str">
        <f t="shared" si="296"/>
        <v/>
      </c>
      <c r="F3842" t="str">
        <f t="shared" si="297"/>
        <v/>
      </c>
      <c r="G3842" t="str">
        <f t="shared" si="298"/>
        <v/>
      </c>
      <c r="H3842" t="str">
        <f t="shared" si="299"/>
        <v/>
      </c>
    </row>
    <row r="3843" spans="1:8">
      <c r="D3843" t="str">
        <f t="shared" ref="D3843:D3906" si="300">IF(AND(A3843&lt;&gt;"",A3844&lt;&gt;"",A3845=""),"x","")</f>
        <v/>
      </c>
      <c r="E3843" t="str">
        <f t="shared" ref="E3843:E3906" si="301">IF($D3843="x",A3843,"")</f>
        <v/>
      </c>
      <c r="F3843" t="str">
        <f t="shared" ref="F3843:F3906" si="302">IF($D3843="x",A3844,"")</f>
        <v/>
      </c>
      <c r="G3843" t="str">
        <f t="shared" ref="G3843:G3906" si="303">IF($D3843="x",B3843,"")</f>
        <v/>
      </c>
      <c r="H3843" t="str">
        <f t="shared" ref="H3843:H3906" si="304">IF($D3843="x",C3846,"")</f>
        <v/>
      </c>
    </row>
    <row r="3844" spans="1:8">
      <c r="D3844" t="str">
        <f t="shared" si="300"/>
        <v/>
      </c>
      <c r="E3844" t="str">
        <f t="shared" si="301"/>
        <v/>
      </c>
      <c r="F3844" t="str">
        <f t="shared" si="302"/>
        <v/>
      </c>
      <c r="G3844" t="str">
        <f t="shared" si="303"/>
        <v/>
      </c>
      <c r="H3844" t="str">
        <f t="shared" si="304"/>
        <v/>
      </c>
    </row>
    <row r="3845" spans="1:8">
      <c r="D3845" t="str">
        <f t="shared" si="300"/>
        <v/>
      </c>
      <c r="E3845" t="str">
        <f t="shared" si="301"/>
        <v/>
      </c>
      <c r="F3845" t="str">
        <f t="shared" si="302"/>
        <v/>
      </c>
      <c r="G3845" t="str">
        <f t="shared" si="303"/>
        <v/>
      </c>
      <c r="H3845" t="str">
        <f t="shared" si="304"/>
        <v/>
      </c>
    </row>
    <row r="3846" spans="1:8">
      <c r="C3846" t="s">
        <v>86</v>
      </c>
      <c r="D3846" t="str">
        <f t="shared" si="300"/>
        <v/>
      </c>
      <c r="E3846" t="str">
        <f t="shared" si="301"/>
        <v/>
      </c>
      <c r="F3846" t="str">
        <f t="shared" si="302"/>
        <v/>
      </c>
      <c r="G3846" t="str">
        <f t="shared" si="303"/>
        <v/>
      </c>
      <c r="H3846" t="str">
        <f t="shared" si="304"/>
        <v/>
      </c>
    </row>
    <row r="3847" spans="1:8">
      <c r="A3847" t="s">
        <v>117</v>
      </c>
      <c r="B3847" t="s">
        <v>1434</v>
      </c>
      <c r="C3847" t="s">
        <v>1687</v>
      </c>
      <c r="D3847" t="str">
        <f t="shared" si="300"/>
        <v>x</v>
      </c>
      <c r="E3847" t="str">
        <f t="shared" si="301"/>
        <v>Used</v>
      </c>
      <c r="F3847" t="str">
        <f t="shared" si="302"/>
        <v>Incomplete</v>
      </c>
      <c r="G3847" t="str">
        <f t="shared" si="303"/>
        <v>8800 Vladek's Siege Engine</v>
      </c>
      <c r="H3847" t="str">
        <f t="shared" si="304"/>
        <v>(US $75.00)</v>
      </c>
    </row>
    <row r="3848" spans="1:8">
      <c r="A3848" t="s">
        <v>257</v>
      </c>
      <c r="B3848" t="s">
        <v>1686</v>
      </c>
      <c r="C3848" t="s">
        <v>1796</v>
      </c>
      <c r="D3848" t="str">
        <f t="shared" si="300"/>
        <v/>
      </c>
      <c r="E3848" t="str">
        <f t="shared" si="301"/>
        <v/>
      </c>
      <c r="F3848" t="str">
        <f t="shared" si="302"/>
        <v/>
      </c>
      <c r="G3848" t="str">
        <f t="shared" si="303"/>
        <v/>
      </c>
      <c r="H3848" t="str">
        <f t="shared" si="304"/>
        <v/>
      </c>
    </row>
    <row r="3849" spans="1:8">
      <c r="B3849" t="s">
        <v>1435</v>
      </c>
      <c r="C3849" t="s">
        <v>2162</v>
      </c>
      <c r="D3849" t="str">
        <f t="shared" si="300"/>
        <v/>
      </c>
      <c r="E3849" t="str">
        <f t="shared" si="301"/>
        <v/>
      </c>
      <c r="F3849" t="str">
        <f t="shared" si="302"/>
        <v/>
      </c>
      <c r="G3849" t="str">
        <f t="shared" si="303"/>
        <v/>
      </c>
      <c r="H3849" t="str">
        <f t="shared" si="304"/>
        <v/>
      </c>
    </row>
    <row r="3850" spans="1:8">
      <c r="B3850" t="s">
        <v>338</v>
      </c>
      <c r="C3850" t="s">
        <v>1689</v>
      </c>
      <c r="D3850" t="str">
        <f t="shared" si="300"/>
        <v/>
      </c>
      <c r="E3850" t="str">
        <f t="shared" si="301"/>
        <v/>
      </c>
      <c r="F3850" t="str">
        <f t="shared" si="302"/>
        <v/>
      </c>
      <c r="G3850" t="str">
        <f t="shared" si="303"/>
        <v/>
      </c>
      <c r="H3850" t="str">
        <f t="shared" si="304"/>
        <v/>
      </c>
    </row>
    <row r="3851" spans="1:8">
      <c r="D3851" t="str">
        <f t="shared" si="300"/>
        <v/>
      </c>
      <c r="E3851" t="str">
        <f t="shared" si="301"/>
        <v/>
      </c>
      <c r="F3851" t="str">
        <f t="shared" si="302"/>
        <v/>
      </c>
      <c r="G3851" t="str">
        <f t="shared" si="303"/>
        <v/>
      </c>
      <c r="H3851" t="str">
        <f t="shared" si="304"/>
        <v/>
      </c>
    </row>
    <row r="3852" spans="1:8">
      <c r="D3852" t="str">
        <f t="shared" si="300"/>
        <v/>
      </c>
      <c r="E3852" t="str">
        <f t="shared" si="301"/>
        <v/>
      </c>
      <c r="F3852" t="str">
        <f t="shared" si="302"/>
        <v/>
      </c>
      <c r="G3852" t="str">
        <f t="shared" si="303"/>
        <v/>
      </c>
      <c r="H3852" t="str">
        <f t="shared" si="304"/>
        <v/>
      </c>
    </row>
    <row r="3853" spans="1:8">
      <c r="D3853" t="str">
        <f t="shared" si="300"/>
        <v/>
      </c>
      <c r="E3853" t="str">
        <f t="shared" si="301"/>
        <v/>
      </c>
      <c r="F3853" t="str">
        <f t="shared" si="302"/>
        <v/>
      </c>
      <c r="G3853" t="str">
        <f t="shared" si="303"/>
        <v/>
      </c>
      <c r="H3853" t="str">
        <f t="shared" si="304"/>
        <v/>
      </c>
    </row>
    <row r="3854" spans="1:8">
      <c r="C3854" t="s">
        <v>86</v>
      </c>
      <c r="D3854" t="str">
        <f t="shared" si="300"/>
        <v/>
      </c>
      <c r="E3854" t="str">
        <f t="shared" si="301"/>
        <v/>
      </c>
      <c r="F3854" t="str">
        <f t="shared" si="302"/>
        <v/>
      </c>
      <c r="G3854" t="str">
        <f t="shared" si="303"/>
        <v/>
      </c>
      <c r="H3854" t="str">
        <f t="shared" si="304"/>
        <v/>
      </c>
    </row>
    <row r="3855" spans="1:8">
      <c r="A3855" t="s">
        <v>76</v>
      </c>
      <c r="B3855" t="s">
        <v>1385</v>
      </c>
      <c r="C3855" t="s">
        <v>1691</v>
      </c>
      <c r="D3855" t="str">
        <f t="shared" si="300"/>
        <v>x</v>
      </c>
      <c r="E3855" t="str">
        <f t="shared" si="301"/>
        <v>New</v>
      </c>
      <c r="F3855" t="str">
        <f t="shared" si="302"/>
        <v>Sealed</v>
      </c>
      <c r="G3855" t="str">
        <f t="shared" si="303"/>
        <v>40370 Steam Engine {Reissue of Set 7810}</v>
      </c>
      <c r="H3855" t="str">
        <f t="shared" si="304"/>
        <v>(US $75.00)</v>
      </c>
    </row>
    <row r="3856" spans="1:8">
      <c r="A3856" t="s">
        <v>77</v>
      </c>
      <c r="B3856" t="s">
        <v>1690</v>
      </c>
      <c r="C3856" t="s">
        <v>1796</v>
      </c>
      <c r="D3856" t="str">
        <f t="shared" si="300"/>
        <v/>
      </c>
      <c r="E3856" t="str">
        <f t="shared" si="301"/>
        <v/>
      </c>
      <c r="F3856" t="str">
        <f t="shared" si="302"/>
        <v/>
      </c>
      <c r="G3856" t="str">
        <f t="shared" si="303"/>
        <v/>
      </c>
      <c r="H3856" t="str">
        <f t="shared" si="304"/>
        <v/>
      </c>
    </row>
    <row r="3857" spans="1:8">
      <c r="B3857" t="s">
        <v>1386</v>
      </c>
      <c r="C3857" t="s">
        <v>2162</v>
      </c>
      <c r="D3857" t="str">
        <f t="shared" si="300"/>
        <v/>
      </c>
      <c r="E3857" t="str">
        <f t="shared" si="301"/>
        <v/>
      </c>
      <c r="F3857" t="str">
        <f t="shared" si="302"/>
        <v/>
      </c>
      <c r="G3857" t="str">
        <f t="shared" si="303"/>
        <v/>
      </c>
      <c r="H3857" t="str">
        <f t="shared" si="304"/>
        <v/>
      </c>
    </row>
    <row r="3858" spans="1:8">
      <c r="B3858" t="s">
        <v>141</v>
      </c>
      <c r="C3858" t="s">
        <v>1689</v>
      </c>
      <c r="D3858" t="str">
        <f t="shared" si="300"/>
        <v/>
      </c>
      <c r="E3858" t="str">
        <f t="shared" si="301"/>
        <v/>
      </c>
      <c r="F3858" t="str">
        <f t="shared" si="302"/>
        <v/>
      </c>
      <c r="G3858" t="str">
        <f t="shared" si="303"/>
        <v/>
      </c>
      <c r="H3858" t="str">
        <f t="shared" si="304"/>
        <v/>
      </c>
    </row>
    <row r="3859" spans="1:8">
      <c r="D3859" t="str">
        <f t="shared" si="300"/>
        <v/>
      </c>
      <c r="E3859" t="str">
        <f t="shared" si="301"/>
        <v/>
      </c>
      <c r="F3859" t="str">
        <f t="shared" si="302"/>
        <v/>
      </c>
      <c r="G3859" t="str">
        <f t="shared" si="303"/>
        <v/>
      </c>
      <c r="H3859" t="str">
        <f t="shared" si="304"/>
        <v/>
      </c>
    </row>
    <row r="3860" spans="1:8">
      <c r="D3860" t="str">
        <f t="shared" si="300"/>
        <v/>
      </c>
      <c r="E3860" t="str">
        <f t="shared" si="301"/>
        <v/>
      </c>
      <c r="F3860" t="str">
        <f t="shared" si="302"/>
        <v/>
      </c>
      <c r="G3860" t="str">
        <f t="shared" si="303"/>
        <v/>
      </c>
      <c r="H3860" t="str">
        <f t="shared" si="304"/>
        <v/>
      </c>
    </row>
    <row r="3861" spans="1:8">
      <c r="D3861" t="str">
        <f t="shared" si="300"/>
        <v/>
      </c>
      <c r="E3861" t="str">
        <f t="shared" si="301"/>
        <v/>
      </c>
      <c r="F3861" t="str">
        <f t="shared" si="302"/>
        <v/>
      </c>
      <c r="G3861" t="str">
        <f t="shared" si="303"/>
        <v/>
      </c>
      <c r="H3861" t="str">
        <f t="shared" si="304"/>
        <v/>
      </c>
    </row>
    <row r="3862" spans="1:8">
      <c r="C3862" t="s">
        <v>86</v>
      </c>
      <c r="D3862" t="str">
        <f t="shared" si="300"/>
        <v/>
      </c>
      <c r="E3862" t="str">
        <f t="shared" si="301"/>
        <v/>
      </c>
      <c r="F3862" t="str">
        <f t="shared" si="302"/>
        <v/>
      </c>
      <c r="G3862" t="str">
        <f t="shared" si="303"/>
        <v/>
      </c>
      <c r="H3862" t="str">
        <f t="shared" si="304"/>
        <v/>
      </c>
    </row>
    <row r="3863" spans="1:8">
      <c r="A3863" t="s">
        <v>76</v>
      </c>
      <c r="B3863" t="s">
        <v>1385</v>
      </c>
      <c r="C3863" t="s">
        <v>1693</v>
      </c>
      <c r="D3863" t="str">
        <f t="shared" si="300"/>
        <v>x</v>
      </c>
      <c r="E3863" t="str">
        <f t="shared" si="301"/>
        <v>New</v>
      </c>
      <c r="F3863" t="str">
        <f t="shared" si="302"/>
        <v>Sealed</v>
      </c>
      <c r="G3863" t="str">
        <f t="shared" si="303"/>
        <v>40370 Steam Engine {Reissue of Set 7810}</v>
      </c>
      <c r="H3863" t="str">
        <f t="shared" si="304"/>
        <v>(EUR 64.00)</v>
      </c>
    </row>
    <row r="3864" spans="1:8">
      <c r="A3864" t="s">
        <v>77</v>
      </c>
      <c r="B3864" t="s">
        <v>1386</v>
      </c>
      <c r="C3864" t="s">
        <v>1796</v>
      </c>
      <c r="D3864" t="str">
        <f t="shared" si="300"/>
        <v/>
      </c>
      <c r="E3864" t="str">
        <f t="shared" si="301"/>
        <v/>
      </c>
      <c r="F3864" t="str">
        <f t="shared" si="302"/>
        <v/>
      </c>
      <c r="G3864" t="str">
        <f t="shared" si="303"/>
        <v/>
      </c>
      <c r="H3864" t="str">
        <f t="shared" si="304"/>
        <v/>
      </c>
    </row>
    <row r="3865" spans="1:8">
      <c r="B3865" t="s">
        <v>1692</v>
      </c>
      <c r="C3865" t="s">
        <v>2163</v>
      </c>
      <c r="D3865" t="str">
        <f t="shared" si="300"/>
        <v/>
      </c>
      <c r="E3865" t="str">
        <f t="shared" si="301"/>
        <v/>
      </c>
      <c r="F3865" t="str">
        <f t="shared" si="302"/>
        <v/>
      </c>
      <c r="G3865" t="str">
        <f t="shared" si="303"/>
        <v/>
      </c>
      <c r="H3865" t="str">
        <f t="shared" si="304"/>
        <v/>
      </c>
    </row>
    <row r="3866" spans="1:8">
      <c r="C3866" t="s">
        <v>1695</v>
      </c>
      <c r="D3866" t="str">
        <f t="shared" si="300"/>
        <v/>
      </c>
      <c r="E3866" t="str">
        <f t="shared" si="301"/>
        <v/>
      </c>
      <c r="F3866" t="str">
        <f t="shared" si="302"/>
        <v/>
      </c>
      <c r="G3866" t="str">
        <f t="shared" si="303"/>
        <v/>
      </c>
      <c r="H3866" t="str">
        <f t="shared" si="304"/>
        <v/>
      </c>
    </row>
    <row r="3867" spans="1:8">
      <c r="C3867" t="s">
        <v>2164</v>
      </c>
      <c r="D3867" t="str">
        <f t="shared" si="300"/>
        <v/>
      </c>
      <c r="E3867" t="str">
        <f t="shared" si="301"/>
        <v/>
      </c>
      <c r="F3867" t="str">
        <f t="shared" si="302"/>
        <v/>
      </c>
      <c r="G3867" t="str">
        <f t="shared" si="303"/>
        <v/>
      </c>
      <c r="H3867" t="str">
        <f t="shared" si="304"/>
        <v/>
      </c>
    </row>
    <row r="3868" spans="1:8">
      <c r="D3868" t="str">
        <f t="shared" si="300"/>
        <v/>
      </c>
      <c r="E3868" t="str">
        <f t="shared" si="301"/>
        <v/>
      </c>
      <c r="F3868" t="str">
        <f t="shared" si="302"/>
        <v/>
      </c>
      <c r="G3868" t="str">
        <f t="shared" si="303"/>
        <v/>
      </c>
      <c r="H3868" t="str">
        <f t="shared" si="304"/>
        <v/>
      </c>
    </row>
    <row r="3869" spans="1:8">
      <c r="D3869" t="str">
        <f t="shared" si="300"/>
        <v/>
      </c>
      <c r="E3869" t="str">
        <f t="shared" si="301"/>
        <v/>
      </c>
      <c r="F3869" t="str">
        <f t="shared" si="302"/>
        <v/>
      </c>
      <c r="G3869" t="str">
        <f t="shared" si="303"/>
        <v/>
      </c>
      <c r="H3869" t="str">
        <f t="shared" si="304"/>
        <v/>
      </c>
    </row>
    <row r="3870" spans="1:8">
      <c r="D3870" t="str">
        <f t="shared" si="300"/>
        <v/>
      </c>
      <c r="E3870" t="str">
        <f t="shared" si="301"/>
        <v/>
      </c>
      <c r="F3870" t="str">
        <f t="shared" si="302"/>
        <v/>
      </c>
      <c r="G3870" t="str">
        <f t="shared" si="303"/>
        <v/>
      </c>
      <c r="H3870" t="str">
        <f t="shared" si="304"/>
        <v/>
      </c>
    </row>
    <row r="3871" spans="1:8">
      <c r="C3871" t="s">
        <v>86</v>
      </c>
      <c r="D3871" t="str">
        <f t="shared" si="300"/>
        <v/>
      </c>
      <c r="E3871" t="str">
        <f t="shared" si="301"/>
        <v/>
      </c>
      <c r="F3871" t="str">
        <f t="shared" si="302"/>
        <v/>
      </c>
      <c r="G3871" t="str">
        <f t="shared" si="303"/>
        <v/>
      </c>
      <c r="H3871" t="str">
        <f t="shared" si="304"/>
        <v/>
      </c>
    </row>
    <row r="3872" spans="1:8">
      <c r="A3872" t="s">
        <v>117</v>
      </c>
      <c r="B3872" t="s">
        <v>1697</v>
      </c>
      <c r="C3872" t="s">
        <v>1701</v>
      </c>
      <c r="D3872" t="str">
        <f t="shared" si="300"/>
        <v>x</v>
      </c>
      <c r="E3872" t="str">
        <f t="shared" si="301"/>
        <v>Used</v>
      </c>
      <c r="F3872" t="str">
        <f t="shared" si="302"/>
        <v>Complete</v>
      </c>
      <c r="G3872" t="str">
        <f t="shared" si="303"/>
        <v>336 Fire Engine</v>
      </c>
      <c r="H3872" t="str">
        <f t="shared" si="304"/>
        <v>(GBP 55.00)</v>
      </c>
    </row>
    <row r="3873" spans="1:8">
      <c r="A3873" t="s">
        <v>87</v>
      </c>
      <c r="B3873" t="s">
        <v>1698</v>
      </c>
      <c r="C3873" t="s">
        <v>1796</v>
      </c>
      <c r="D3873" t="str">
        <f t="shared" si="300"/>
        <v/>
      </c>
      <c r="E3873" t="str">
        <f t="shared" si="301"/>
        <v/>
      </c>
      <c r="F3873" t="str">
        <f t="shared" si="302"/>
        <v/>
      </c>
      <c r="G3873" t="str">
        <f t="shared" si="303"/>
        <v/>
      </c>
      <c r="H3873" t="str">
        <f t="shared" si="304"/>
        <v/>
      </c>
    </row>
    <row r="3874" spans="1:8">
      <c r="B3874" t="s">
        <v>1699</v>
      </c>
      <c r="C3874" t="s">
        <v>2165</v>
      </c>
      <c r="D3874" t="str">
        <f t="shared" si="300"/>
        <v/>
      </c>
      <c r="E3874" t="str">
        <f t="shared" si="301"/>
        <v/>
      </c>
      <c r="F3874" t="str">
        <f t="shared" si="302"/>
        <v/>
      </c>
      <c r="G3874" t="str">
        <f t="shared" si="303"/>
        <v/>
      </c>
      <c r="H3874" t="str">
        <f t="shared" si="304"/>
        <v/>
      </c>
    </row>
    <row r="3875" spans="1:8">
      <c r="B3875" t="s">
        <v>1700</v>
      </c>
      <c r="C3875" t="s">
        <v>1703</v>
      </c>
      <c r="D3875" t="str">
        <f t="shared" si="300"/>
        <v/>
      </c>
      <c r="E3875" t="str">
        <f t="shared" si="301"/>
        <v/>
      </c>
      <c r="F3875" t="str">
        <f t="shared" si="302"/>
        <v/>
      </c>
      <c r="G3875" t="str">
        <f t="shared" si="303"/>
        <v/>
      </c>
      <c r="H3875" t="str">
        <f t="shared" si="304"/>
        <v/>
      </c>
    </row>
    <row r="3876" spans="1:8">
      <c r="D3876" t="str">
        <f t="shared" si="300"/>
        <v/>
      </c>
      <c r="E3876" t="str">
        <f t="shared" si="301"/>
        <v/>
      </c>
      <c r="F3876" t="str">
        <f t="shared" si="302"/>
        <v/>
      </c>
      <c r="G3876" t="str">
        <f t="shared" si="303"/>
        <v/>
      </c>
      <c r="H3876" t="str">
        <f t="shared" si="304"/>
        <v/>
      </c>
    </row>
    <row r="3877" spans="1:8">
      <c r="D3877" t="str">
        <f t="shared" si="300"/>
        <v/>
      </c>
      <c r="E3877" t="str">
        <f t="shared" si="301"/>
        <v/>
      </c>
      <c r="F3877" t="str">
        <f t="shared" si="302"/>
        <v/>
      </c>
      <c r="G3877" t="str">
        <f t="shared" si="303"/>
        <v/>
      </c>
      <c r="H3877" t="str">
        <f t="shared" si="304"/>
        <v/>
      </c>
    </row>
    <row r="3878" spans="1:8">
      <c r="D3878" t="str">
        <f t="shared" si="300"/>
        <v/>
      </c>
      <c r="E3878" t="str">
        <f t="shared" si="301"/>
        <v/>
      </c>
      <c r="F3878" t="str">
        <f t="shared" si="302"/>
        <v/>
      </c>
      <c r="G3878" t="str">
        <f t="shared" si="303"/>
        <v/>
      </c>
      <c r="H3878" t="str">
        <f t="shared" si="304"/>
        <v/>
      </c>
    </row>
    <row r="3879" spans="1:8">
      <c r="C3879" t="s">
        <v>86</v>
      </c>
      <c r="D3879" t="str">
        <f t="shared" si="300"/>
        <v/>
      </c>
      <c r="E3879" t="str">
        <f t="shared" si="301"/>
        <v/>
      </c>
      <c r="F3879" t="str">
        <f t="shared" si="302"/>
        <v/>
      </c>
      <c r="G3879" t="str">
        <f t="shared" si="303"/>
        <v/>
      </c>
      <c r="H3879" t="str">
        <f t="shared" si="304"/>
        <v/>
      </c>
    </row>
    <row r="3880" spans="1:8">
      <c r="A3880" t="s">
        <v>117</v>
      </c>
      <c r="B3880" t="s">
        <v>1416</v>
      </c>
      <c r="C3880" t="s">
        <v>1706</v>
      </c>
      <c r="D3880" t="str">
        <f t="shared" si="300"/>
        <v>x</v>
      </c>
      <c r="E3880" t="str">
        <f t="shared" si="301"/>
        <v>Used</v>
      </c>
      <c r="F3880" t="str">
        <f t="shared" si="302"/>
        <v>Incomplete</v>
      </c>
      <c r="G3880" t="str">
        <f t="shared" si="303"/>
        <v>60112 Fire Engine</v>
      </c>
      <c r="H3880" t="str">
        <f t="shared" si="304"/>
        <v>(CA $99.00)</v>
      </c>
    </row>
    <row r="3881" spans="1:8">
      <c r="A3881" t="s">
        <v>257</v>
      </c>
      <c r="B3881" t="s">
        <v>1704</v>
      </c>
      <c r="C3881" t="s">
        <v>1796</v>
      </c>
      <c r="D3881" t="str">
        <f t="shared" si="300"/>
        <v/>
      </c>
      <c r="E3881" t="str">
        <f t="shared" si="301"/>
        <v/>
      </c>
      <c r="F3881" t="str">
        <f t="shared" si="302"/>
        <v/>
      </c>
      <c r="G3881" t="str">
        <f t="shared" si="303"/>
        <v/>
      </c>
      <c r="H3881" t="str">
        <f t="shared" si="304"/>
        <v/>
      </c>
    </row>
    <row r="3882" spans="1:8">
      <c r="B3882" t="s">
        <v>1418</v>
      </c>
      <c r="C3882" t="s">
        <v>2166</v>
      </c>
      <c r="D3882" t="str">
        <f t="shared" si="300"/>
        <v/>
      </c>
      <c r="E3882" t="str">
        <f t="shared" si="301"/>
        <v/>
      </c>
      <c r="F3882" t="str">
        <f t="shared" si="302"/>
        <v/>
      </c>
      <c r="G3882" t="str">
        <f t="shared" si="303"/>
        <v/>
      </c>
      <c r="H3882" t="str">
        <f t="shared" si="304"/>
        <v/>
      </c>
    </row>
    <row r="3883" spans="1:8">
      <c r="B3883" t="s">
        <v>1705</v>
      </c>
      <c r="C3883" t="s">
        <v>1708</v>
      </c>
      <c r="D3883" t="str">
        <f t="shared" si="300"/>
        <v/>
      </c>
      <c r="E3883" t="str">
        <f t="shared" si="301"/>
        <v/>
      </c>
      <c r="F3883" t="str">
        <f t="shared" si="302"/>
        <v/>
      </c>
      <c r="G3883" t="str">
        <f t="shared" si="303"/>
        <v/>
      </c>
      <c r="H3883" t="str">
        <f t="shared" si="304"/>
        <v/>
      </c>
    </row>
    <row r="3884" spans="1:8">
      <c r="D3884" t="str">
        <f t="shared" si="300"/>
        <v/>
      </c>
      <c r="E3884" t="str">
        <f t="shared" si="301"/>
        <v/>
      </c>
      <c r="F3884" t="str">
        <f t="shared" si="302"/>
        <v/>
      </c>
      <c r="G3884" t="str">
        <f t="shared" si="303"/>
        <v/>
      </c>
      <c r="H3884" t="str">
        <f t="shared" si="304"/>
        <v/>
      </c>
    </row>
    <row r="3885" spans="1:8">
      <c r="D3885" t="str">
        <f t="shared" si="300"/>
        <v/>
      </c>
      <c r="E3885" t="str">
        <f t="shared" si="301"/>
        <v/>
      </c>
      <c r="F3885" t="str">
        <f t="shared" si="302"/>
        <v/>
      </c>
      <c r="G3885" t="str">
        <f t="shared" si="303"/>
        <v/>
      </c>
      <c r="H3885" t="str">
        <f t="shared" si="304"/>
        <v/>
      </c>
    </row>
    <row r="3886" spans="1:8">
      <c r="D3886" t="str">
        <f t="shared" si="300"/>
        <v/>
      </c>
      <c r="E3886" t="str">
        <f t="shared" si="301"/>
        <v/>
      </c>
      <c r="F3886" t="str">
        <f t="shared" si="302"/>
        <v/>
      </c>
      <c r="G3886" t="str">
        <f t="shared" si="303"/>
        <v/>
      </c>
      <c r="H3886" t="str">
        <f t="shared" si="304"/>
        <v/>
      </c>
    </row>
    <row r="3887" spans="1:8">
      <c r="C3887" t="s">
        <v>86</v>
      </c>
      <c r="D3887" t="str">
        <f t="shared" si="300"/>
        <v/>
      </c>
      <c r="E3887" t="str">
        <f t="shared" si="301"/>
        <v/>
      </c>
      <c r="F3887" t="str">
        <f t="shared" si="302"/>
        <v/>
      </c>
      <c r="G3887" t="str">
        <f t="shared" si="303"/>
        <v/>
      </c>
      <c r="H3887" t="str">
        <f t="shared" si="304"/>
        <v/>
      </c>
    </row>
    <row r="3888" spans="1:8">
      <c r="A3888" t="s">
        <v>76</v>
      </c>
      <c r="B3888" t="s">
        <v>1385</v>
      </c>
      <c r="C3888" t="s">
        <v>1710</v>
      </c>
      <c r="D3888" t="str">
        <f t="shared" si="300"/>
        <v>x</v>
      </c>
      <c r="E3888" t="str">
        <f t="shared" si="301"/>
        <v>New</v>
      </c>
      <c r="F3888" t="str">
        <f t="shared" si="302"/>
        <v>Sealed</v>
      </c>
      <c r="G3888" t="str">
        <f t="shared" si="303"/>
        <v>40370 Steam Engine {Reissue of Set 7810}</v>
      </c>
      <c r="H3888" t="str">
        <f t="shared" si="304"/>
        <v>(AU $100.00)</v>
      </c>
    </row>
    <row r="3889" spans="1:8">
      <c r="A3889" t="s">
        <v>77</v>
      </c>
      <c r="B3889" t="s">
        <v>1386</v>
      </c>
      <c r="C3889" t="s">
        <v>1796</v>
      </c>
      <c r="D3889" t="str">
        <f t="shared" si="300"/>
        <v/>
      </c>
      <c r="E3889" t="str">
        <f t="shared" si="301"/>
        <v/>
      </c>
      <c r="F3889" t="str">
        <f t="shared" si="302"/>
        <v/>
      </c>
      <c r="G3889" t="str">
        <f t="shared" si="303"/>
        <v/>
      </c>
      <c r="H3889" t="str">
        <f t="shared" si="304"/>
        <v/>
      </c>
    </row>
    <row r="3890" spans="1:8">
      <c r="B3890" t="s">
        <v>1709</v>
      </c>
      <c r="C3890" t="s">
        <v>2167</v>
      </c>
      <c r="D3890" t="str">
        <f t="shared" si="300"/>
        <v/>
      </c>
      <c r="E3890" t="str">
        <f t="shared" si="301"/>
        <v/>
      </c>
      <c r="F3890" t="str">
        <f t="shared" si="302"/>
        <v/>
      </c>
      <c r="G3890" t="str">
        <f t="shared" si="303"/>
        <v/>
      </c>
      <c r="H3890" t="str">
        <f t="shared" si="304"/>
        <v/>
      </c>
    </row>
    <row r="3891" spans="1:8">
      <c r="C3891" t="s">
        <v>1712</v>
      </c>
      <c r="D3891" t="str">
        <f t="shared" si="300"/>
        <v/>
      </c>
      <c r="E3891" t="str">
        <f t="shared" si="301"/>
        <v/>
      </c>
      <c r="F3891" t="str">
        <f t="shared" si="302"/>
        <v/>
      </c>
      <c r="G3891" t="str">
        <f t="shared" si="303"/>
        <v/>
      </c>
      <c r="H3891" t="str">
        <f t="shared" si="304"/>
        <v/>
      </c>
    </row>
    <row r="3892" spans="1:8">
      <c r="D3892" t="str">
        <f t="shared" si="300"/>
        <v/>
      </c>
      <c r="E3892" t="str">
        <f t="shared" si="301"/>
        <v/>
      </c>
      <c r="F3892" t="str">
        <f t="shared" si="302"/>
        <v/>
      </c>
      <c r="G3892" t="str">
        <f t="shared" si="303"/>
        <v/>
      </c>
      <c r="H3892" t="str">
        <f t="shared" si="304"/>
        <v/>
      </c>
    </row>
    <row r="3893" spans="1:8">
      <c r="D3893" t="str">
        <f t="shared" si="300"/>
        <v/>
      </c>
      <c r="E3893" t="str">
        <f t="shared" si="301"/>
        <v/>
      </c>
      <c r="F3893" t="str">
        <f t="shared" si="302"/>
        <v/>
      </c>
      <c r="G3893" t="str">
        <f t="shared" si="303"/>
        <v/>
      </c>
      <c r="H3893" t="str">
        <f t="shared" si="304"/>
        <v/>
      </c>
    </row>
    <row r="3894" spans="1:8">
      <c r="D3894" t="str">
        <f t="shared" si="300"/>
        <v/>
      </c>
      <c r="E3894" t="str">
        <f t="shared" si="301"/>
        <v/>
      </c>
      <c r="F3894" t="str">
        <f t="shared" si="302"/>
        <v/>
      </c>
      <c r="G3894" t="str">
        <f t="shared" si="303"/>
        <v/>
      </c>
      <c r="H3894" t="str">
        <f t="shared" si="304"/>
        <v/>
      </c>
    </row>
    <row r="3895" spans="1:8">
      <c r="C3895" t="s">
        <v>86</v>
      </c>
      <c r="D3895" t="str">
        <f t="shared" si="300"/>
        <v/>
      </c>
      <c r="E3895" t="str">
        <f t="shared" si="301"/>
        <v/>
      </c>
      <c r="F3895" t="str">
        <f t="shared" si="302"/>
        <v/>
      </c>
      <c r="G3895" t="str">
        <f t="shared" si="303"/>
        <v/>
      </c>
      <c r="H3895" t="str">
        <f t="shared" si="304"/>
        <v/>
      </c>
    </row>
    <row r="3896" spans="1:8">
      <c r="A3896" t="s">
        <v>76</v>
      </c>
      <c r="B3896" t="s">
        <v>1385</v>
      </c>
      <c r="C3896" t="s">
        <v>1713</v>
      </c>
      <c r="D3896" t="str">
        <f t="shared" si="300"/>
        <v>x</v>
      </c>
      <c r="E3896" t="str">
        <f t="shared" si="301"/>
        <v>New</v>
      </c>
      <c r="F3896" t="str">
        <f t="shared" si="302"/>
        <v>Sealed</v>
      </c>
      <c r="G3896" t="str">
        <f t="shared" si="303"/>
        <v>40370 Steam Engine {Reissue of Set 7810}</v>
      </c>
      <c r="H3896" t="str">
        <f t="shared" si="304"/>
        <v>(AU $100.00)</v>
      </c>
    </row>
    <row r="3897" spans="1:8">
      <c r="A3897" t="s">
        <v>77</v>
      </c>
      <c r="B3897" t="s">
        <v>1386</v>
      </c>
      <c r="C3897" t="s">
        <v>1796</v>
      </c>
      <c r="D3897" t="str">
        <f t="shared" si="300"/>
        <v/>
      </c>
      <c r="E3897" t="str">
        <f t="shared" si="301"/>
        <v/>
      </c>
      <c r="F3897" t="str">
        <f t="shared" si="302"/>
        <v/>
      </c>
      <c r="G3897" t="str">
        <f t="shared" si="303"/>
        <v/>
      </c>
      <c r="H3897" t="str">
        <f t="shared" si="304"/>
        <v/>
      </c>
    </row>
    <row r="3898" spans="1:8">
      <c r="B3898" t="s">
        <v>482</v>
      </c>
      <c r="C3898" t="s">
        <v>2167</v>
      </c>
      <c r="D3898" t="str">
        <f t="shared" si="300"/>
        <v/>
      </c>
      <c r="E3898" t="str">
        <f t="shared" si="301"/>
        <v/>
      </c>
      <c r="F3898" t="str">
        <f t="shared" si="302"/>
        <v/>
      </c>
      <c r="G3898" t="str">
        <f t="shared" si="303"/>
        <v/>
      </c>
      <c r="H3898" t="str">
        <f t="shared" si="304"/>
        <v/>
      </c>
    </row>
    <row r="3899" spans="1:8">
      <c r="C3899" t="s">
        <v>1712</v>
      </c>
      <c r="D3899" t="str">
        <f t="shared" si="300"/>
        <v/>
      </c>
      <c r="E3899" t="str">
        <f t="shared" si="301"/>
        <v/>
      </c>
      <c r="F3899" t="str">
        <f t="shared" si="302"/>
        <v/>
      </c>
      <c r="G3899" t="str">
        <f t="shared" si="303"/>
        <v/>
      </c>
      <c r="H3899" t="str">
        <f t="shared" si="304"/>
        <v/>
      </c>
    </row>
    <row r="3900" spans="1:8">
      <c r="D3900" t="str">
        <f t="shared" si="300"/>
        <v/>
      </c>
      <c r="E3900" t="str">
        <f t="shared" si="301"/>
        <v/>
      </c>
      <c r="F3900" t="str">
        <f t="shared" si="302"/>
        <v/>
      </c>
      <c r="G3900" t="str">
        <f t="shared" si="303"/>
        <v/>
      </c>
      <c r="H3900" t="str">
        <f t="shared" si="304"/>
        <v/>
      </c>
    </row>
    <row r="3901" spans="1:8">
      <c r="D3901" t="str">
        <f t="shared" si="300"/>
        <v/>
      </c>
      <c r="E3901" t="str">
        <f t="shared" si="301"/>
        <v/>
      </c>
      <c r="F3901" t="str">
        <f t="shared" si="302"/>
        <v/>
      </c>
      <c r="G3901" t="str">
        <f t="shared" si="303"/>
        <v/>
      </c>
      <c r="H3901" t="str">
        <f t="shared" si="304"/>
        <v/>
      </c>
    </row>
    <row r="3902" spans="1:8">
      <c r="D3902" t="str">
        <f t="shared" si="300"/>
        <v/>
      </c>
      <c r="E3902" t="str">
        <f t="shared" si="301"/>
        <v/>
      </c>
      <c r="F3902" t="str">
        <f t="shared" si="302"/>
        <v/>
      </c>
      <c r="G3902" t="str">
        <f t="shared" si="303"/>
        <v/>
      </c>
      <c r="H3902" t="str">
        <f t="shared" si="304"/>
        <v/>
      </c>
    </row>
    <row r="3903" spans="1:8">
      <c r="C3903" t="s">
        <v>86</v>
      </c>
      <c r="D3903" t="str">
        <f t="shared" si="300"/>
        <v/>
      </c>
      <c r="E3903" t="str">
        <f t="shared" si="301"/>
        <v/>
      </c>
      <c r="F3903" t="str">
        <f t="shared" si="302"/>
        <v/>
      </c>
      <c r="G3903" t="str">
        <f t="shared" si="303"/>
        <v/>
      </c>
      <c r="H3903" t="str">
        <f t="shared" si="304"/>
        <v/>
      </c>
    </row>
    <row r="3904" spans="1:8">
      <c r="A3904" t="s">
        <v>76</v>
      </c>
      <c r="B3904" t="s">
        <v>1385</v>
      </c>
      <c r="C3904" t="s">
        <v>1715</v>
      </c>
      <c r="D3904" t="str">
        <f t="shared" si="300"/>
        <v>x</v>
      </c>
      <c r="E3904" t="str">
        <f t="shared" si="301"/>
        <v>New</v>
      </c>
      <c r="F3904" t="str">
        <f t="shared" si="302"/>
        <v>Sealed</v>
      </c>
      <c r="G3904" t="str">
        <f t="shared" si="303"/>
        <v>40370 Steam Engine {Reissue of Set 7810}</v>
      </c>
      <c r="H3904" t="str">
        <f t="shared" si="304"/>
        <v>(US $70.00)</v>
      </c>
    </row>
    <row r="3905" spans="1:8">
      <c r="A3905" t="s">
        <v>77</v>
      </c>
      <c r="B3905" t="s">
        <v>1714</v>
      </c>
      <c r="C3905" t="s">
        <v>1796</v>
      </c>
      <c r="D3905" t="str">
        <f t="shared" si="300"/>
        <v/>
      </c>
      <c r="E3905" t="str">
        <f t="shared" si="301"/>
        <v/>
      </c>
      <c r="F3905" t="str">
        <f t="shared" si="302"/>
        <v/>
      </c>
      <c r="G3905" t="str">
        <f t="shared" si="303"/>
        <v/>
      </c>
      <c r="H3905" t="str">
        <f t="shared" si="304"/>
        <v/>
      </c>
    </row>
    <row r="3906" spans="1:8">
      <c r="B3906" t="s">
        <v>1386</v>
      </c>
      <c r="C3906" t="s">
        <v>2168</v>
      </c>
      <c r="D3906" t="str">
        <f t="shared" si="300"/>
        <v/>
      </c>
      <c r="E3906" t="str">
        <f t="shared" si="301"/>
        <v/>
      </c>
      <c r="F3906" t="str">
        <f t="shared" si="302"/>
        <v/>
      </c>
      <c r="G3906" t="str">
        <f t="shared" si="303"/>
        <v/>
      </c>
      <c r="H3906" t="str">
        <f t="shared" si="304"/>
        <v/>
      </c>
    </row>
    <row r="3907" spans="1:8">
      <c r="B3907" t="s">
        <v>246</v>
      </c>
      <c r="C3907" t="s">
        <v>1717</v>
      </c>
      <c r="D3907" t="str">
        <f t="shared" ref="D3907:D3970" si="305">IF(AND(A3907&lt;&gt;"",A3908&lt;&gt;"",A3909=""),"x","")</f>
        <v/>
      </c>
      <c r="E3907" t="str">
        <f t="shared" ref="E3907:E3970" si="306">IF($D3907="x",A3907,"")</f>
        <v/>
      </c>
      <c r="F3907" t="str">
        <f t="shared" ref="F3907:F3970" si="307">IF($D3907="x",A3908,"")</f>
        <v/>
      </c>
      <c r="G3907" t="str">
        <f t="shared" ref="G3907:G3970" si="308">IF($D3907="x",B3907,"")</f>
        <v/>
      </c>
      <c r="H3907" t="str">
        <f t="shared" ref="H3907:H3970" si="309">IF($D3907="x",C3910,"")</f>
        <v/>
      </c>
    </row>
    <row r="3908" spans="1:8">
      <c r="D3908" t="str">
        <f t="shared" si="305"/>
        <v/>
      </c>
      <c r="E3908" t="str">
        <f t="shared" si="306"/>
        <v/>
      </c>
      <c r="F3908" t="str">
        <f t="shared" si="307"/>
        <v/>
      </c>
      <c r="G3908" t="str">
        <f t="shared" si="308"/>
        <v/>
      </c>
      <c r="H3908" t="str">
        <f t="shared" si="309"/>
        <v/>
      </c>
    </row>
    <row r="3909" spans="1:8">
      <c r="D3909" t="str">
        <f t="shared" si="305"/>
        <v/>
      </c>
      <c r="E3909" t="str">
        <f t="shared" si="306"/>
        <v/>
      </c>
      <c r="F3909" t="str">
        <f t="shared" si="307"/>
        <v/>
      </c>
      <c r="G3909" t="str">
        <f t="shared" si="308"/>
        <v/>
      </c>
      <c r="H3909" t="str">
        <f t="shared" si="309"/>
        <v/>
      </c>
    </row>
    <row r="3910" spans="1:8">
      <c r="D3910" t="str">
        <f t="shared" si="305"/>
        <v/>
      </c>
      <c r="E3910" t="str">
        <f t="shared" si="306"/>
        <v/>
      </c>
      <c r="F3910" t="str">
        <f t="shared" si="307"/>
        <v/>
      </c>
      <c r="G3910" t="str">
        <f t="shared" si="308"/>
        <v/>
      </c>
      <c r="H3910" t="str">
        <f t="shared" si="309"/>
        <v/>
      </c>
    </row>
    <row r="3911" spans="1:8">
      <c r="C3911" t="s">
        <v>86</v>
      </c>
      <c r="D3911" t="str">
        <f t="shared" si="305"/>
        <v/>
      </c>
      <c r="E3911" t="str">
        <f t="shared" si="306"/>
        <v/>
      </c>
      <c r="F3911" t="str">
        <f t="shared" si="307"/>
        <v/>
      </c>
      <c r="G3911" t="str">
        <f t="shared" si="308"/>
        <v/>
      </c>
      <c r="H3911" t="str">
        <f t="shared" si="309"/>
        <v/>
      </c>
    </row>
    <row r="3912" spans="1:8">
      <c r="A3912" t="s">
        <v>117</v>
      </c>
      <c r="B3912" t="s">
        <v>1409</v>
      </c>
      <c r="C3912" t="s">
        <v>1719</v>
      </c>
      <c r="D3912" t="str">
        <f t="shared" si="305"/>
        <v>x</v>
      </c>
      <c r="E3912" t="str">
        <f t="shared" si="306"/>
        <v>Used</v>
      </c>
      <c r="F3912" t="str">
        <f t="shared" si="307"/>
        <v>Complete</v>
      </c>
      <c r="G3912" t="str">
        <f t="shared" si="308"/>
        <v>7810 Push-Along Steam Engine (Locomotive without motor)</v>
      </c>
      <c r="H3912" t="str">
        <f t="shared" si="309"/>
        <v>(EUR 60.00)</v>
      </c>
    </row>
    <row r="3913" spans="1:8">
      <c r="A3913" t="s">
        <v>87</v>
      </c>
      <c r="B3913" t="s">
        <v>1718</v>
      </c>
      <c r="C3913" t="s">
        <v>1796</v>
      </c>
      <c r="D3913" t="str">
        <f t="shared" si="305"/>
        <v/>
      </c>
      <c r="E3913" t="str">
        <f t="shared" si="306"/>
        <v/>
      </c>
      <c r="F3913" t="str">
        <f t="shared" si="307"/>
        <v/>
      </c>
      <c r="G3913" t="str">
        <f t="shared" si="308"/>
        <v/>
      </c>
      <c r="H3913" t="str">
        <f t="shared" si="309"/>
        <v/>
      </c>
    </row>
    <row r="3914" spans="1:8">
      <c r="B3914" t="s">
        <v>1411</v>
      </c>
      <c r="C3914" t="s">
        <v>2169</v>
      </c>
      <c r="D3914" t="str">
        <f t="shared" si="305"/>
        <v/>
      </c>
      <c r="E3914" t="str">
        <f t="shared" si="306"/>
        <v/>
      </c>
      <c r="F3914" t="str">
        <f t="shared" si="307"/>
        <v/>
      </c>
      <c r="G3914" t="str">
        <f t="shared" si="308"/>
        <v/>
      </c>
      <c r="H3914" t="str">
        <f t="shared" si="309"/>
        <v/>
      </c>
    </row>
    <row r="3915" spans="1:8">
      <c r="B3915" t="s">
        <v>1154</v>
      </c>
      <c r="C3915" t="s">
        <v>1721</v>
      </c>
      <c r="D3915" t="str">
        <f t="shared" si="305"/>
        <v/>
      </c>
      <c r="E3915" t="str">
        <f t="shared" si="306"/>
        <v/>
      </c>
      <c r="F3915" t="str">
        <f t="shared" si="307"/>
        <v/>
      </c>
      <c r="G3915" t="str">
        <f t="shared" si="308"/>
        <v/>
      </c>
      <c r="H3915" t="str">
        <f t="shared" si="309"/>
        <v/>
      </c>
    </row>
    <row r="3916" spans="1:8">
      <c r="C3916" t="s">
        <v>2170</v>
      </c>
      <c r="D3916" t="str">
        <f t="shared" si="305"/>
        <v/>
      </c>
      <c r="E3916" t="str">
        <f t="shared" si="306"/>
        <v/>
      </c>
      <c r="F3916" t="str">
        <f t="shared" si="307"/>
        <v/>
      </c>
      <c r="G3916" t="str">
        <f t="shared" si="308"/>
        <v/>
      </c>
      <c r="H3916" t="str">
        <f t="shared" si="309"/>
        <v/>
      </c>
    </row>
    <row r="3917" spans="1:8">
      <c r="D3917" t="str">
        <f t="shared" si="305"/>
        <v/>
      </c>
      <c r="E3917" t="str">
        <f t="shared" si="306"/>
        <v/>
      </c>
      <c r="F3917" t="str">
        <f t="shared" si="307"/>
        <v/>
      </c>
      <c r="G3917" t="str">
        <f t="shared" si="308"/>
        <v/>
      </c>
      <c r="H3917" t="str">
        <f t="shared" si="309"/>
        <v/>
      </c>
    </row>
    <row r="3918" spans="1:8">
      <c r="D3918" t="str">
        <f t="shared" si="305"/>
        <v/>
      </c>
      <c r="E3918" t="str">
        <f t="shared" si="306"/>
        <v/>
      </c>
      <c r="F3918" t="str">
        <f t="shared" si="307"/>
        <v/>
      </c>
      <c r="G3918" t="str">
        <f t="shared" si="308"/>
        <v/>
      </c>
      <c r="H3918" t="str">
        <f t="shared" si="309"/>
        <v/>
      </c>
    </row>
    <row r="3919" spans="1:8">
      <c r="D3919" t="str">
        <f t="shared" si="305"/>
        <v/>
      </c>
      <c r="E3919" t="str">
        <f t="shared" si="306"/>
        <v/>
      </c>
      <c r="F3919" t="str">
        <f t="shared" si="307"/>
        <v/>
      </c>
      <c r="G3919" t="str">
        <f t="shared" si="308"/>
        <v/>
      </c>
      <c r="H3919" t="str">
        <f t="shared" si="309"/>
        <v/>
      </c>
    </row>
    <row r="3920" spans="1:8">
      <c r="C3920" t="s">
        <v>86</v>
      </c>
      <c r="D3920" t="str">
        <f t="shared" si="305"/>
        <v/>
      </c>
      <c r="E3920" t="str">
        <f t="shared" si="306"/>
        <v/>
      </c>
      <c r="F3920" t="str">
        <f t="shared" si="307"/>
        <v/>
      </c>
      <c r="G3920" t="str">
        <f t="shared" si="308"/>
        <v/>
      </c>
      <c r="H3920" t="str">
        <f t="shared" si="309"/>
        <v/>
      </c>
    </row>
    <row r="3921" spans="1:8">
      <c r="A3921" t="s">
        <v>117</v>
      </c>
      <c r="B3921" t="s">
        <v>1330</v>
      </c>
      <c r="C3921" t="s">
        <v>1724</v>
      </c>
      <c r="D3921" t="str">
        <f t="shared" si="305"/>
        <v>x</v>
      </c>
      <c r="E3921" t="str">
        <f t="shared" si="306"/>
        <v>Used</v>
      </c>
      <c r="F3921" t="str">
        <f t="shared" si="307"/>
        <v>Complete</v>
      </c>
      <c r="G3921" t="str">
        <f t="shared" si="308"/>
        <v>KT106 Large Train Engine Brown</v>
      </c>
      <c r="H3921" t="str">
        <f t="shared" si="309"/>
        <v>(CA $95.00)</v>
      </c>
    </row>
    <row r="3922" spans="1:8">
      <c r="A3922" t="s">
        <v>87</v>
      </c>
      <c r="B3922" t="s">
        <v>1723</v>
      </c>
      <c r="C3922" t="s">
        <v>1796</v>
      </c>
      <c r="D3922" t="str">
        <f t="shared" si="305"/>
        <v/>
      </c>
      <c r="E3922" t="str">
        <f t="shared" si="306"/>
        <v/>
      </c>
      <c r="F3922" t="str">
        <f t="shared" si="307"/>
        <v/>
      </c>
      <c r="G3922" t="str">
        <f t="shared" si="308"/>
        <v/>
      </c>
      <c r="H3922" t="str">
        <f t="shared" si="309"/>
        <v/>
      </c>
    </row>
    <row r="3923" spans="1:8">
      <c r="B3923" t="s">
        <v>1332</v>
      </c>
      <c r="C3923" t="s">
        <v>2171</v>
      </c>
      <c r="D3923" t="str">
        <f t="shared" si="305"/>
        <v/>
      </c>
      <c r="E3923" t="str">
        <f t="shared" si="306"/>
        <v/>
      </c>
      <c r="F3923" t="str">
        <f t="shared" si="307"/>
        <v/>
      </c>
      <c r="G3923" t="str">
        <f t="shared" si="308"/>
        <v/>
      </c>
      <c r="H3923" t="str">
        <f t="shared" si="309"/>
        <v/>
      </c>
    </row>
    <row r="3924" spans="1:8">
      <c r="B3924" t="s">
        <v>390</v>
      </c>
      <c r="C3924" t="s">
        <v>1726</v>
      </c>
      <c r="D3924" t="str">
        <f t="shared" si="305"/>
        <v/>
      </c>
      <c r="E3924" t="str">
        <f t="shared" si="306"/>
        <v/>
      </c>
      <c r="F3924" t="str">
        <f t="shared" si="307"/>
        <v/>
      </c>
      <c r="G3924" t="str">
        <f t="shared" si="308"/>
        <v/>
      </c>
      <c r="H3924" t="str">
        <f t="shared" si="309"/>
        <v/>
      </c>
    </row>
    <row r="3925" spans="1:8">
      <c r="D3925" t="str">
        <f t="shared" si="305"/>
        <v/>
      </c>
      <c r="E3925" t="str">
        <f t="shared" si="306"/>
        <v/>
      </c>
      <c r="F3925" t="str">
        <f t="shared" si="307"/>
        <v/>
      </c>
      <c r="G3925" t="str">
        <f t="shared" si="308"/>
        <v/>
      </c>
      <c r="H3925" t="str">
        <f t="shared" si="309"/>
        <v/>
      </c>
    </row>
    <row r="3926" spans="1:8">
      <c r="D3926" t="str">
        <f t="shared" si="305"/>
        <v/>
      </c>
      <c r="E3926" t="str">
        <f t="shared" si="306"/>
        <v/>
      </c>
      <c r="F3926" t="str">
        <f t="shared" si="307"/>
        <v/>
      </c>
      <c r="G3926" t="str">
        <f t="shared" si="308"/>
        <v/>
      </c>
      <c r="H3926" t="str">
        <f t="shared" si="309"/>
        <v/>
      </c>
    </row>
    <row r="3927" spans="1:8">
      <c r="D3927" t="str">
        <f t="shared" si="305"/>
        <v/>
      </c>
      <c r="E3927" t="str">
        <f t="shared" si="306"/>
        <v/>
      </c>
      <c r="F3927" t="str">
        <f t="shared" si="307"/>
        <v/>
      </c>
      <c r="G3927" t="str">
        <f t="shared" si="308"/>
        <v/>
      </c>
      <c r="H3927" t="str">
        <f t="shared" si="309"/>
        <v/>
      </c>
    </row>
    <row r="3928" spans="1:8">
      <c r="C3928" t="s">
        <v>86</v>
      </c>
      <c r="D3928" t="str">
        <f t="shared" si="305"/>
        <v/>
      </c>
      <c r="E3928" t="str">
        <f t="shared" si="306"/>
        <v/>
      </c>
      <c r="F3928" t="str">
        <f t="shared" si="307"/>
        <v/>
      </c>
      <c r="G3928" t="str">
        <f t="shared" si="308"/>
        <v/>
      </c>
      <c r="H3928" t="str">
        <f t="shared" si="309"/>
        <v/>
      </c>
    </row>
    <row r="3929" spans="1:8">
      <c r="A3929" t="s">
        <v>76</v>
      </c>
      <c r="B3929" t="s">
        <v>1385</v>
      </c>
      <c r="C3929" t="s">
        <v>1727</v>
      </c>
      <c r="D3929" t="str">
        <f t="shared" si="305"/>
        <v>x</v>
      </c>
      <c r="E3929" t="str">
        <f t="shared" si="306"/>
        <v>New</v>
      </c>
      <c r="F3929" t="str">
        <f t="shared" si="307"/>
        <v>Sealed</v>
      </c>
      <c r="G3929" t="str">
        <f t="shared" si="308"/>
        <v>40370 Steam Engine {Reissue of Set 7810}</v>
      </c>
      <c r="H3929" t="str">
        <f t="shared" si="309"/>
        <v>(US $68.40)</v>
      </c>
    </row>
    <row r="3930" spans="1:8">
      <c r="A3930" t="s">
        <v>77</v>
      </c>
      <c r="B3930" t="s">
        <v>1386</v>
      </c>
      <c r="C3930" t="s">
        <v>2049</v>
      </c>
      <c r="D3930" t="str">
        <f t="shared" si="305"/>
        <v/>
      </c>
      <c r="E3930" t="str">
        <f t="shared" si="306"/>
        <v/>
      </c>
      <c r="F3930" t="str">
        <f t="shared" si="307"/>
        <v/>
      </c>
      <c r="G3930" t="str">
        <f t="shared" si="308"/>
        <v/>
      </c>
      <c r="H3930" t="str">
        <f t="shared" si="309"/>
        <v/>
      </c>
    </row>
    <row r="3931" spans="1:8">
      <c r="B3931" t="s">
        <v>141</v>
      </c>
      <c r="C3931" t="s">
        <v>2172</v>
      </c>
      <c r="D3931" t="str">
        <f t="shared" si="305"/>
        <v/>
      </c>
      <c r="E3931" t="str">
        <f t="shared" si="306"/>
        <v/>
      </c>
      <c r="F3931" t="str">
        <f t="shared" si="307"/>
        <v/>
      </c>
      <c r="G3931" t="str">
        <f t="shared" si="308"/>
        <v/>
      </c>
      <c r="H3931" t="str">
        <f t="shared" si="309"/>
        <v/>
      </c>
    </row>
    <row r="3932" spans="1:8">
      <c r="C3932" t="s">
        <v>1729</v>
      </c>
      <c r="D3932" t="str">
        <f t="shared" si="305"/>
        <v/>
      </c>
      <c r="E3932" t="str">
        <f t="shared" si="306"/>
        <v/>
      </c>
      <c r="F3932" t="str">
        <f t="shared" si="307"/>
        <v/>
      </c>
      <c r="G3932" t="str">
        <f t="shared" si="308"/>
        <v/>
      </c>
      <c r="H3932" t="str">
        <f t="shared" si="309"/>
        <v/>
      </c>
    </row>
    <row r="3933" spans="1:8">
      <c r="D3933" t="str">
        <f t="shared" si="305"/>
        <v/>
      </c>
      <c r="E3933" t="str">
        <f t="shared" si="306"/>
        <v/>
      </c>
      <c r="F3933" t="str">
        <f t="shared" si="307"/>
        <v/>
      </c>
      <c r="G3933" t="str">
        <f t="shared" si="308"/>
        <v/>
      </c>
      <c r="H3933" t="str">
        <f t="shared" si="309"/>
        <v/>
      </c>
    </row>
    <row r="3934" spans="1:8">
      <c r="D3934" t="str">
        <f t="shared" si="305"/>
        <v/>
      </c>
      <c r="E3934" t="str">
        <f t="shared" si="306"/>
        <v/>
      </c>
      <c r="F3934" t="str">
        <f t="shared" si="307"/>
        <v/>
      </c>
      <c r="G3934" t="str">
        <f t="shared" si="308"/>
        <v/>
      </c>
      <c r="H3934" t="str">
        <f t="shared" si="309"/>
        <v/>
      </c>
    </row>
    <row r="3935" spans="1:8">
      <c r="D3935" t="str">
        <f t="shared" si="305"/>
        <v/>
      </c>
      <c r="E3935" t="str">
        <f t="shared" si="306"/>
        <v/>
      </c>
      <c r="F3935" t="str">
        <f t="shared" si="307"/>
        <v/>
      </c>
      <c r="G3935" t="str">
        <f t="shared" si="308"/>
        <v/>
      </c>
      <c r="H3935" t="str">
        <f t="shared" si="309"/>
        <v/>
      </c>
    </row>
    <row r="3936" spans="1:8">
      <c r="C3936" t="s">
        <v>86</v>
      </c>
      <c r="D3936" t="str">
        <f t="shared" si="305"/>
        <v/>
      </c>
      <c r="E3936" t="str">
        <f t="shared" si="306"/>
        <v/>
      </c>
      <c r="F3936" t="str">
        <f t="shared" si="307"/>
        <v/>
      </c>
      <c r="G3936" t="str">
        <f t="shared" si="308"/>
        <v/>
      </c>
      <c r="H3936" t="str">
        <f t="shared" si="309"/>
        <v/>
      </c>
    </row>
    <row r="3937" spans="1:8">
      <c r="A3937" t="s">
        <v>76</v>
      </c>
      <c r="B3937" t="s">
        <v>1385</v>
      </c>
      <c r="C3937" t="s">
        <v>1731</v>
      </c>
      <c r="D3937" t="str">
        <f t="shared" si="305"/>
        <v>x</v>
      </c>
      <c r="E3937" t="str">
        <f t="shared" si="306"/>
        <v>New</v>
      </c>
      <c r="F3937" t="str">
        <f t="shared" si="307"/>
        <v>Sealed</v>
      </c>
      <c r="G3937" t="str">
        <f t="shared" si="308"/>
        <v>40370 Steam Engine {Reissue of Set 7810}</v>
      </c>
      <c r="H3937" t="str">
        <f t="shared" si="309"/>
        <v>(US $68.00)</v>
      </c>
    </row>
    <row r="3938" spans="1:8">
      <c r="A3938" t="s">
        <v>77</v>
      </c>
      <c r="B3938" t="s">
        <v>1730</v>
      </c>
      <c r="C3938" t="s">
        <v>1826</v>
      </c>
      <c r="D3938" t="str">
        <f t="shared" si="305"/>
        <v/>
      </c>
      <c r="E3938" t="str">
        <f t="shared" si="306"/>
        <v/>
      </c>
      <c r="F3938" t="str">
        <f t="shared" si="307"/>
        <v/>
      </c>
      <c r="G3938" t="str">
        <f t="shared" si="308"/>
        <v/>
      </c>
      <c r="H3938" t="str">
        <f t="shared" si="309"/>
        <v/>
      </c>
    </row>
    <row r="3939" spans="1:8">
      <c r="B3939" t="s">
        <v>1386</v>
      </c>
      <c r="C3939" t="s">
        <v>2173</v>
      </c>
      <c r="D3939" t="str">
        <f t="shared" si="305"/>
        <v/>
      </c>
      <c r="E3939" t="str">
        <f t="shared" si="306"/>
        <v/>
      </c>
      <c r="F3939" t="str">
        <f t="shared" si="307"/>
        <v/>
      </c>
      <c r="G3939" t="str">
        <f t="shared" si="308"/>
        <v/>
      </c>
      <c r="H3939" t="str">
        <f t="shared" si="309"/>
        <v/>
      </c>
    </row>
    <row r="3940" spans="1:8">
      <c r="B3940" t="s">
        <v>141</v>
      </c>
      <c r="C3940" t="s">
        <v>1733</v>
      </c>
      <c r="D3940" t="str">
        <f t="shared" si="305"/>
        <v/>
      </c>
      <c r="E3940" t="str">
        <f t="shared" si="306"/>
        <v/>
      </c>
      <c r="F3940" t="str">
        <f t="shared" si="307"/>
        <v/>
      </c>
      <c r="G3940" t="str">
        <f t="shared" si="308"/>
        <v/>
      </c>
      <c r="H3940" t="str">
        <f t="shared" si="309"/>
        <v/>
      </c>
    </row>
    <row r="3941" spans="1:8">
      <c r="D3941" t="str">
        <f t="shared" si="305"/>
        <v/>
      </c>
      <c r="E3941" t="str">
        <f t="shared" si="306"/>
        <v/>
      </c>
      <c r="F3941" t="str">
        <f t="shared" si="307"/>
        <v/>
      </c>
      <c r="G3941" t="str">
        <f t="shared" si="308"/>
        <v/>
      </c>
      <c r="H3941" t="str">
        <f t="shared" si="309"/>
        <v/>
      </c>
    </row>
    <row r="3942" spans="1:8">
      <c r="D3942" t="str">
        <f t="shared" si="305"/>
        <v/>
      </c>
      <c r="E3942" t="str">
        <f t="shared" si="306"/>
        <v/>
      </c>
      <c r="F3942" t="str">
        <f t="shared" si="307"/>
        <v/>
      </c>
      <c r="G3942" t="str">
        <f t="shared" si="308"/>
        <v/>
      </c>
      <c r="H3942" t="str">
        <f t="shared" si="309"/>
        <v/>
      </c>
    </row>
    <row r="3943" spans="1:8">
      <c r="D3943" t="str">
        <f t="shared" si="305"/>
        <v/>
      </c>
      <c r="E3943" t="str">
        <f t="shared" si="306"/>
        <v/>
      </c>
      <c r="F3943" t="str">
        <f t="shared" si="307"/>
        <v/>
      </c>
      <c r="G3943" t="str">
        <f t="shared" si="308"/>
        <v/>
      </c>
      <c r="H3943" t="str">
        <f t="shared" si="309"/>
        <v/>
      </c>
    </row>
    <row r="3944" spans="1:8">
      <c r="C3944" t="s">
        <v>86</v>
      </c>
      <c r="D3944" t="str">
        <f t="shared" si="305"/>
        <v/>
      </c>
      <c r="E3944" t="str">
        <f t="shared" si="306"/>
        <v/>
      </c>
      <c r="F3944" t="str">
        <f t="shared" si="307"/>
        <v/>
      </c>
      <c r="G3944" t="str">
        <f t="shared" si="308"/>
        <v/>
      </c>
      <c r="H3944" t="str">
        <f t="shared" si="309"/>
        <v/>
      </c>
    </row>
    <row r="3945" spans="1:8">
      <c r="A3945" t="s">
        <v>117</v>
      </c>
      <c r="B3945" t="s">
        <v>1434</v>
      </c>
      <c r="C3945" t="s">
        <v>1736</v>
      </c>
      <c r="D3945" t="str">
        <f t="shared" si="305"/>
        <v>x</v>
      </c>
      <c r="E3945" t="str">
        <f t="shared" si="306"/>
        <v>Used</v>
      </c>
      <c r="F3945" t="str">
        <f t="shared" si="307"/>
        <v>Complete</v>
      </c>
      <c r="G3945" t="str">
        <f t="shared" si="308"/>
        <v>8800 Vladek's Siege Engine</v>
      </c>
      <c r="H3945" t="str">
        <f t="shared" si="309"/>
        <v>(CZK 1,400.00)</v>
      </c>
    </row>
    <row r="3946" spans="1:8">
      <c r="A3946" t="s">
        <v>87</v>
      </c>
      <c r="B3946" t="s">
        <v>1734</v>
      </c>
      <c r="C3946" t="s">
        <v>1796</v>
      </c>
      <c r="D3946" t="str">
        <f t="shared" si="305"/>
        <v/>
      </c>
      <c r="E3946" t="str">
        <f t="shared" si="306"/>
        <v/>
      </c>
      <c r="F3946" t="str">
        <f t="shared" si="307"/>
        <v/>
      </c>
      <c r="G3946" t="str">
        <f t="shared" si="308"/>
        <v/>
      </c>
      <c r="H3946" t="str">
        <f t="shared" si="309"/>
        <v/>
      </c>
    </row>
    <row r="3947" spans="1:8">
      <c r="B3947" t="s">
        <v>1435</v>
      </c>
      <c r="C3947" t="s">
        <v>2174</v>
      </c>
      <c r="D3947" t="str">
        <f t="shared" si="305"/>
        <v/>
      </c>
      <c r="E3947" t="str">
        <f t="shared" si="306"/>
        <v/>
      </c>
      <c r="F3947" t="str">
        <f t="shared" si="307"/>
        <v/>
      </c>
      <c r="G3947" t="str">
        <f t="shared" si="308"/>
        <v/>
      </c>
      <c r="H3947" t="str">
        <f t="shared" si="309"/>
        <v/>
      </c>
    </row>
    <row r="3948" spans="1:8">
      <c r="B3948" t="s">
        <v>1735</v>
      </c>
      <c r="C3948" t="s">
        <v>1738</v>
      </c>
      <c r="D3948" t="str">
        <f t="shared" si="305"/>
        <v/>
      </c>
      <c r="E3948" t="str">
        <f t="shared" si="306"/>
        <v/>
      </c>
      <c r="F3948" t="str">
        <f t="shared" si="307"/>
        <v/>
      </c>
      <c r="G3948" t="str">
        <f t="shared" si="308"/>
        <v/>
      </c>
      <c r="H3948" t="str">
        <f t="shared" si="309"/>
        <v/>
      </c>
    </row>
    <row r="3949" spans="1:8">
      <c r="D3949" t="str">
        <f t="shared" si="305"/>
        <v/>
      </c>
      <c r="E3949" t="str">
        <f t="shared" si="306"/>
        <v/>
      </c>
      <c r="F3949" t="str">
        <f t="shared" si="307"/>
        <v/>
      </c>
      <c r="G3949" t="str">
        <f t="shared" si="308"/>
        <v/>
      </c>
      <c r="H3949" t="str">
        <f t="shared" si="309"/>
        <v/>
      </c>
    </row>
    <row r="3950" spans="1:8">
      <c r="D3950" t="str">
        <f t="shared" si="305"/>
        <v/>
      </c>
      <c r="E3950" t="str">
        <f t="shared" si="306"/>
        <v/>
      </c>
      <c r="F3950" t="str">
        <f t="shared" si="307"/>
        <v/>
      </c>
      <c r="G3950" t="str">
        <f t="shared" si="308"/>
        <v/>
      </c>
      <c r="H3950" t="str">
        <f t="shared" si="309"/>
        <v/>
      </c>
    </row>
    <row r="3951" spans="1:8">
      <c r="D3951" t="str">
        <f t="shared" si="305"/>
        <v/>
      </c>
      <c r="E3951" t="str">
        <f t="shared" si="306"/>
        <v/>
      </c>
      <c r="F3951" t="str">
        <f t="shared" si="307"/>
        <v/>
      </c>
      <c r="G3951" t="str">
        <f t="shared" si="308"/>
        <v/>
      </c>
      <c r="H3951" t="str">
        <f t="shared" si="309"/>
        <v/>
      </c>
    </row>
    <row r="3952" spans="1:8">
      <c r="C3952" t="s">
        <v>86</v>
      </c>
      <c r="D3952" t="str">
        <f t="shared" si="305"/>
        <v/>
      </c>
      <c r="E3952" t="str">
        <f t="shared" si="306"/>
        <v/>
      </c>
      <c r="F3952" t="str">
        <f t="shared" si="307"/>
        <v/>
      </c>
      <c r="G3952" t="str">
        <f t="shared" si="308"/>
        <v/>
      </c>
      <c r="H3952" t="str">
        <f t="shared" si="309"/>
        <v/>
      </c>
    </row>
    <row r="3953" spans="1:8">
      <c r="A3953" t="s">
        <v>117</v>
      </c>
      <c r="B3953" t="s">
        <v>1697</v>
      </c>
      <c r="C3953" t="s">
        <v>1701</v>
      </c>
      <c r="D3953" t="str">
        <f t="shared" si="305"/>
        <v>x</v>
      </c>
      <c r="E3953" t="str">
        <f t="shared" si="306"/>
        <v>Used</v>
      </c>
      <c r="F3953" t="str">
        <f t="shared" si="307"/>
        <v>Complete</v>
      </c>
      <c r="G3953" t="str">
        <f t="shared" si="308"/>
        <v>336 Fire Engine</v>
      </c>
      <c r="H3953" t="str">
        <f t="shared" si="309"/>
        <v>(GBP 50.00)</v>
      </c>
    </row>
    <row r="3954" spans="1:8">
      <c r="A3954" t="s">
        <v>87</v>
      </c>
      <c r="B3954" t="s">
        <v>1739</v>
      </c>
      <c r="C3954" t="s">
        <v>1796</v>
      </c>
      <c r="D3954" t="str">
        <f t="shared" si="305"/>
        <v/>
      </c>
      <c r="E3954" t="str">
        <f t="shared" si="306"/>
        <v/>
      </c>
      <c r="F3954" t="str">
        <f t="shared" si="307"/>
        <v/>
      </c>
      <c r="G3954" t="str">
        <f t="shared" si="308"/>
        <v/>
      </c>
      <c r="H3954" t="str">
        <f t="shared" si="309"/>
        <v/>
      </c>
    </row>
    <row r="3955" spans="1:8">
      <c r="B3955" t="s">
        <v>1699</v>
      </c>
      <c r="C3955" t="s">
        <v>2175</v>
      </c>
      <c r="D3955" t="str">
        <f t="shared" si="305"/>
        <v/>
      </c>
      <c r="E3955" t="str">
        <f t="shared" si="306"/>
        <v/>
      </c>
      <c r="F3955" t="str">
        <f t="shared" si="307"/>
        <v/>
      </c>
      <c r="G3955" t="str">
        <f t="shared" si="308"/>
        <v/>
      </c>
      <c r="H3955" t="str">
        <f t="shared" si="309"/>
        <v/>
      </c>
    </row>
    <row r="3956" spans="1:8">
      <c r="B3956" t="s">
        <v>1700</v>
      </c>
      <c r="C3956" t="s">
        <v>1741</v>
      </c>
      <c r="D3956" t="str">
        <f t="shared" si="305"/>
        <v/>
      </c>
      <c r="E3956" t="str">
        <f t="shared" si="306"/>
        <v/>
      </c>
      <c r="F3956" t="str">
        <f t="shared" si="307"/>
        <v/>
      </c>
      <c r="G3956" t="str">
        <f t="shared" si="308"/>
        <v/>
      </c>
      <c r="H3956" t="str">
        <f t="shared" si="309"/>
        <v/>
      </c>
    </row>
    <row r="3957" spans="1:8">
      <c r="D3957" t="str">
        <f t="shared" si="305"/>
        <v/>
      </c>
      <c r="E3957" t="str">
        <f t="shared" si="306"/>
        <v/>
      </c>
      <c r="F3957" t="str">
        <f t="shared" si="307"/>
        <v/>
      </c>
      <c r="G3957" t="str">
        <f t="shared" si="308"/>
        <v/>
      </c>
      <c r="H3957" t="str">
        <f t="shared" si="309"/>
        <v/>
      </c>
    </row>
    <row r="3958" spans="1:8">
      <c r="D3958" t="str">
        <f t="shared" si="305"/>
        <v/>
      </c>
      <c r="E3958" t="str">
        <f t="shared" si="306"/>
        <v/>
      </c>
      <c r="F3958" t="str">
        <f t="shared" si="307"/>
        <v/>
      </c>
      <c r="G3958" t="str">
        <f t="shared" si="308"/>
        <v/>
      </c>
      <c r="H3958" t="str">
        <f t="shared" si="309"/>
        <v/>
      </c>
    </row>
    <row r="3959" spans="1:8">
      <c r="D3959" t="str">
        <f t="shared" si="305"/>
        <v/>
      </c>
      <c r="E3959" t="str">
        <f t="shared" si="306"/>
        <v/>
      </c>
      <c r="F3959" t="str">
        <f t="shared" si="307"/>
        <v/>
      </c>
      <c r="G3959" t="str">
        <f t="shared" si="308"/>
        <v/>
      </c>
      <c r="H3959" t="str">
        <f t="shared" si="309"/>
        <v/>
      </c>
    </row>
    <row r="3960" spans="1:8">
      <c r="C3960" t="s">
        <v>86</v>
      </c>
      <c r="D3960" t="str">
        <f t="shared" si="305"/>
        <v/>
      </c>
      <c r="E3960" t="str">
        <f t="shared" si="306"/>
        <v/>
      </c>
      <c r="F3960" t="str">
        <f t="shared" si="307"/>
        <v/>
      </c>
      <c r="G3960" t="str">
        <f t="shared" si="308"/>
        <v/>
      </c>
      <c r="H3960" t="str">
        <f t="shared" si="309"/>
        <v/>
      </c>
    </row>
    <row r="3961" spans="1:8">
      <c r="A3961" t="s">
        <v>76</v>
      </c>
      <c r="B3961" t="s">
        <v>1385</v>
      </c>
      <c r="C3961" t="s">
        <v>1742</v>
      </c>
      <c r="D3961" t="str">
        <f t="shared" si="305"/>
        <v>x</v>
      </c>
      <c r="E3961" t="str">
        <f t="shared" si="306"/>
        <v>New</v>
      </c>
      <c r="F3961" t="str">
        <f t="shared" si="307"/>
        <v>Sealed</v>
      </c>
      <c r="G3961" t="str">
        <f t="shared" si="308"/>
        <v>40370 Steam Engine {Reissue of Set 7810}</v>
      </c>
      <c r="H3961" t="str">
        <f t="shared" si="309"/>
        <v>(GBP 50.00)</v>
      </c>
    </row>
    <row r="3962" spans="1:8">
      <c r="A3962" t="s">
        <v>77</v>
      </c>
      <c r="B3962" t="s">
        <v>1386</v>
      </c>
      <c r="C3962" t="s">
        <v>1796</v>
      </c>
      <c r="D3962" t="str">
        <f t="shared" si="305"/>
        <v/>
      </c>
      <c r="E3962" t="str">
        <f t="shared" si="306"/>
        <v/>
      </c>
      <c r="F3962" t="str">
        <f t="shared" si="307"/>
        <v/>
      </c>
      <c r="G3962" t="str">
        <f t="shared" si="308"/>
        <v/>
      </c>
      <c r="H3962" t="str">
        <f t="shared" si="309"/>
        <v/>
      </c>
    </row>
    <row r="3963" spans="1:8">
      <c r="B3963" t="s">
        <v>538</v>
      </c>
      <c r="C3963" t="s">
        <v>2175</v>
      </c>
      <c r="D3963" t="str">
        <f t="shared" si="305"/>
        <v/>
      </c>
      <c r="E3963" t="str">
        <f t="shared" si="306"/>
        <v/>
      </c>
      <c r="F3963" t="str">
        <f t="shared" si="307"/>
        <v/>
      </c>
      <c r="G3963" t="str">
        <f t="shared" si="308"/>
        <v/>
      </c>
      <c r="H3963" t="str">
        <f t="shared" si="309"/>
        <v/>
      </c>
    </row>
    <row r="3964" spans="1:8">
      <c r="C3964" t="s">
        <v>1741</v>
      </c>
      <c r="D3964" t="str">
        <f t="shared" si="305"/>
        <v/>
      </c>
      <c r="E3964" t="str">
        <f t="shared" si="306"/>
        <v/>
      </c>
      <c r="F3964" t="str">
        <f t="shared" si="307"/>
        <v/>
      </c>
      <c r="G3964" t="str">
        <f t="shared" si="308"/>
        <v/>
      </c>
      <c r="H3964" t="str">
        <f t="shared" si="309"/>
        <v/>
      </c>
    </row>
    <row r="3965" spans="1:8">
      <c r="D3965" t="str">
        <f t="shared" si="305"/>
        <v/>
      </c>
      <c r="E3965" t="str">
        <f t="shared" si="306"/>
        <v/>
      </c>
      <c r="F3965" t="str">
        <f t="shared" si="307"/>
        <v/>
      </c>
      <c r="G3965" t="str">
        <f t="shared" si="308"/>
        <v/>
      </c>
      <c r="H3965" t="str">
        <f t="shared" si="309"/>
        <v/>
      </c>
    </row>
    <row r="3966" spans="1:8">
      <c r="D3966" t="str">
        <f t="shared" si="305"/>
        <v/>
      </c>
      <c r="E3966" t="str">
        <f t="shared" si="306"/>
        <v/>
      </c>
      <c r="F3966" t="str">
        <f t="shared" si="307"/>
        <v/>
      </c>
      <c r="G3966" t="str">
        <f t="shared" si="308"/>
        <v/>
      </c>
      <c r="H3966" t="str">
        <f t="shared" si="309"/>
        <v/>
      </c>
    </row>
    <row r="3967" spans="1:8">
      <c r="D3967" t="str">
        <f t="shared" si="305"/>
        <v/>
      </c>
      <c r="E3967" t="str">
        <f t="shared" si="306"/>
        <v/>
      </c>
      <c r="F3967" t="str">
        <f t="shared" si="307"/>
        <v/>
      </c>
      <c r="G3967" t="str">
        <f t="shared" si="308"/>
        <v/>
      </c>
      <c r="H3967" t="str">
        <f t="shared" si="309"/>
        <v/>
      </c>
    </row>
    <row r="3968" spans="1:8">
      <c r="C3968" t="s">
        <v>86</v>
      </c>
      <c r="D3968" t="str">
        <f t="shared" si="305"/>
        <v/>
      </c>
      <c r="E3968" t="str">
        <f t="shared" si="306"/>
        <v/>
      </c>
      <c r="F3968" t="str">
        <f t="shared" si="307"/>
        <v/>
      </c>
      <c r="G3968" t="str">
        <f t="shared" si="308"/>
        <v/>
      </c>
      <c r="H3968" t="str">
        <f t="shared" si="309"/>
        <v/>
      </c>
    </row>
    <row r="3969" spans="1:8">
      <c r="A3969" t="s">
        <v>76</v>
      </c>
      <c r="B3969" t="s">
        <v>1385</v>
      </c>
      <c r="C3969" t="s">
        <v>1743</v>
      </c>
      <c r="D3969" t="str">
        <f t="shared" si="305"/>
        <v>x</v>
      </c>
      <c r="E3969" t="str">
        <f t="shared" si="306"/>
        <v>New</v>
      </c>
      <c r="F3969" t="str">
        <f t="shared" si="307"/>
        <v>Sealed</v>
      </c>
      <c r="G3969" t="str">
        <f t="shared" si="308"/>
        <v>40370 Steam Engine {Reissue of Set 7810}</v>
      </c>
      <c r="H3969" t="str">
        <f t="shared" si="309"/>
        <v>(AU $90.00)</v>
      </c>
    </row>
    <row r="3970" spans="1:8">
      <c r="A3970" t="s">
        <v>77</v>
      </c>
      <c r="B3970" t="s">
        <v>1386</v>
      </c>
      <c r="C3970" t="s">
        <v>1826</v>
      </c>
      <c r="D3970" t="str">
        <f t="shared" si="305"/>
        <v/>
      </c>
      <c r="E3970" t="str">
        <f t="shared" si="306"/>
        <v/>
      </c>
      <c r="F3970" t="str">
        <f t="shared" si="307"/>
        <v/>
      </c>
      <c r="G3970" t="str">
        <f t="shared" si="308"/>
        <v/>
      </c>
      <c r="H3970" t="str">
        <f t="shared" si="309"/>
        <v/>
      </c>
    </row>
    <row r="3971" spans="1:8">
      <c r="B3971" t="s">
        <v>1709</v>
      </c>
      <c r="C3971" t="s">
        <v>2176</v>
      </c>
      <c r="D3971" t="str">
        <f t="shared" ref="D3971:D4032" si="310">IF(AND(A3971&lt;&gt;"",A3972&lt;&gt;"",A3973=""),"x","")</f>
        <v/>
      </c>
      <c r="E3971" t="str">
        <f t="shared" ref="E3971:E4032" si="311">IF($D3971="x",A3971,"")</f>
        <v/>
      </c>
      <c r="F3971" t="str">
        <f t="shared" ref="F3971:F4032" si="312">IF($D3971="x",A3972,"")</f>
        <v/>
      </c>
      <c r="G3971" t="str">
        <f t="shared" ref="G3971:G4032" si="313">IF($D3971="x",B3971,"")</f>
        <v/>
      </c>
      <c r="H3971" t="str">
        <f t="shared" ref="H3971:H4032" si="314">IF($D3971="x",C3974,"")</f>
        <v/>
      </c>
    </row>
    <row r="3972" spans="1:8">
      <c r="C3972" t="s">
        <v>1745</v>
      </c>
      <c r="D3972" t="str">
        <f t="shared" si="310"/>
        <v/>
      </c>
      <c r="E3972" t="str">
        <f t="shared" si="311"/>
        <v/>
      </c>
      <c r="F3972" t="str">
        <f t="shared" si="312"/>
        <v/>
      </c>
      <c r="G3972" t="str">
        <f t="shared" si="313"/>
        <v/>
      </c>
      <c r="H3972" t="str">
        <f t="shared" si="314"/>
        <v/>
      </c>
    </row>
    <row r="3973" spans="1:8">
      <c r="D3973" t="str">
        <f t="shared" si="310"/>
        <v/>
      </c>
      <c r="E3973" t="str">
        <f t="shared" si="311"/>
        <v/>
      </c>
      <c r="F3973" t="str">
        <f t="shared" si="312"/>
        <v/>
      </c>
      <c r="G3973" t="str">
        <f t="shared" si="313"/>
        <v/>
      </c>
      <c r="H3973" t="str">
        <f t="shared" si="314"/>
        <v/>
      </c>
    </row>
    <row r="3974" spans="1:8">
      <c r="D3974" t="str">
        <f t="shared" si="310"/>
        <v/>
      </c>
      <c r="E3974" t="str">
        <f t="shared" si="311"/>
        <v/>
      </c>
      <c r="F3974" t="str">
        <f t="shared" si="312"/>
        <v/>
      </c>
      <c r="G3974" t="str">
        <f t="shared" si="313"/>
        <v/>
      </c>
      <c r="H3974" t="str">
        <f t="shared" si="314"/>
        <v/>
      </c>
    </row>
    <row r="3975" spans="1:8">
      <c r="D3975" t="str">
        <f t="shared" si="310"/>
        <v/>
      </c>
      <c r="E3975" t="str">
        <f t="shared" si="311"/>
        <v/>
      </c>
      <c r="F3975" t="str">
        <f t="shared" si="312"/>
        <v/>
      </c>
      <c r="G3975" t="str">
        <f t="shared" si="313"/>
        <v/>
      </c>
      <c r="H3975" t="str">
        <f t="shared" si="314"/>
        <v/>
      </c>
    </row>
    <row r="3976" spans="1:8">
      <c r="C3976" t="s">
        <v>86</v>
      </c>
      <c r="D3976" t="str">
        <f t="shared" si="310"/>
        <v/>
      </c>
      <c r="E3976" t="str">
        <f t="shared" si="311"/>
        <v/>
      </c>
      <c r="F3976" t="str">
        <f t="shared" si="312"/>
        <v/>
      </c>
      <c r="G3976" t="str">
        <f t="shared" si="313"/>
        <v/>
      </c>
      <c r="H3976" t="str">
        <f t="shared" si="314"/>
        <v/>
      </c>
    </row>
    <row r="3977" spans="1:8">
      <c r="A3977" t="s">
        <v>76</v>
      </c>
      <c r="B3977" t="s">
        <v>1385</v>
      </c>
      <c r="C3977" t="s">
        <v>1747</v>
      </c>
      <c r="D3977" t="str">
        <f t="shared" si="310"/>
        <v>x</v>
      </c>
      <c r="E3977" t="str">
        <f t="shared" si="311"/>
        <v>New</v>
      </c>
      <c r="F3977" t="str">
        <f t="shared" si="312"/>
        <v>Sealed</v>
      </c>
      <c r="G3977" t="str">
        <f t="shared" si="313"/>
        <v>40370 Steam Engine {Reissue of Set 7810}</v>
      </c>
      <c r="H3977" t="str">
        <f t="shared" si="314"/>
        <v>(US $64.45)</v>
      </c>
    </row>
    <row r="3978" spans="1:8">
      <c r="A3978" t="s">
        <v>77</v>
      </c>
      <c r="B3978" t="s">
        <v>1746</v>
      </c>
      <c r="C3978" t="s">
        <v>2100</v>
      </c>
      <c r="D3978" t="str">
        <f t="shared" si="310"/>
        <v/>
      </c>
      <c r="E3978" t="str">
        <f t="shared" si="311"/>
        <v/>
      </c>
      <c r="F3978" t="str">
        <f t="shared" si="312"/>
        <v/>
      </c>
      <c r="G3978" t="str">
        <f t="shared" si="313"/>
        <v/>
      </c>
      <c r="H3978" t="str">
        <f t="shared" si="314"/>
        <v/>
      </c>
    </row>
    <row r="3979" spans="1:8">
      <c r="B3979" t="s">
        <v>1386</v>
      </c>
      <c r="C3979" t="s">
        <v>2177</v>
      </c>
      <c r="D3979" t="str">
        <f t="shared" si="310"/>
        <v/>
      </c>
      <c r="E3979" t="str">
        <f t="shared" si="311"/>
        <v/>
      </c>
      <c r="F3979" t="str">
        <f t="shared" si="312"/>
        <v/>
      </c>
      <c r="G3979" t="str">
        <f t="shared" si="313"/>
        <v/>
      </c>
      <c r="H3979" t="str">
        <f t="shared" si="314"/>
        <v/>
      </c>
    </row>
    <row r="3980" spans="1:8">
      <c r="B3980" t="s">
        <v>141</v>
      </c>
      <c r="C3980" t="s">
        <v>1749</v>
      </c>
      <c r="D3980" t="str">
        <f t="shared" si="310"/>
        <v/>
      </c>
      <c r="E3980" t="str">
        <f t="shared" si="311"/>
        <v/>
      </c>
      <c r="F3980" t="str">
        <f t="shared" si="312"/>
        <v/>
      </c>
      <c r="G3980" t="str">
        <f t="shared" si="313"/>
        <v/>
      </c>
      <c r="H3980" t="str">
        <f t="shared" si="314"/>
        <v/>
      </c>
    </row>
    <row r="3981" spans="1:8">
      <c r="D3981" t="str">
        <f t="shared" si="310"/>
        <v/>
      </c>
      <c r="E3981" t="str">
        <f t="shared" si="311"/>
        <v/>
      </c>
      <c r="F3981" t="str">
        <f t="shared" si="312"/>
        <v/>
      </c>
      <c r="G3981" t="str">
        <f t="shared" si="313"/>
        <v/>
      </c>
      <c r="H3981" t="str">
        <f t="shared" si="314"/>
        <v/>
      </c>
    </row>
    <row r="3982" spans="1:8">
      <c r="D3982" t="str">
        <f t="shared" si="310"/>
        <v/>
      </c>
      <c r="E3982" t="str">
        <f t="shared" si="311"/>
        <v/>
      </c>
      <c r="F3982" t="str">
        <f t="shared" si="312"/>
        <v/>
      </c>
      <c r="G3982" t="str">
        <f t="shared" si="313"/>
        <v/>
      </c>
      <c r="H3982" t="str">
        <f t="shared" si="314"/>
        <v/>
      </c>
    </row>
    <row r="3983" spans="1:8">
      <c r="D3983" t="str">
        <f t="shared" si="310"/>
        <v/>
      </c>
      <c r="E3983" t="str">
        <f t="shared" si="311"/>
        <v/>
      </c>
      <c r="F3983" t="str">
        <f t="shared" si="312"/>
        <v/>
      </c>
      <c r="G3983" t="str">
        <f t="shared" si="313"/>
        <v/>
      </c>
      <c r="H3983" t="str">
        <f t="shared" si="314"/>
        <v/>
      </c>
    </row>
    <row r="3984" spans="1:8">
      <c r="C3984" t="s">
        <v>86</v>
      </c>
      <c r="D3984" t="str">
        <f t="shared" si="310"/>
        <v/>
      </c>
      <c r="E3984" t="str">
        <f t="shared" si="311"/>
        <v/>
      </c>
      <c r="F3984" t="str">
        <f t="shared" si="312"/>
        <v/>
      </c>
      <c r="G3984" t="str">
        <f t="shared" si="313"/>
        <v/>
      </c>
      <c r="H3984" t="str">
        <f t="shared" si="314"/>
        <v/>
      </c>
    </row>
    <row r="3985" spans="1:8">
      <c r="A3985" t="s">
        <v>117</v>
      </c>
      <c r="B3985" t="s">
        <v>1697</v>
      </c>
      <c r="C3985" t="s">
        <v>1751</v>
      </c>
      <c r="D3985" t="str">
        <f t="shared" si="310"/>
        <v>x</v>
      </c>
      <c r="E3985" t="str">
        <f t="shared" si="311"/>
        <v>Used</v>
      </c>
      <c r="F3985" t="str">
        <f t="shared" si="312"/>
        <v>Complete</v>
      </c>
      <c r="G3985" t="str">
        <f t="shared" si="313"/>
        <v>336 Fire Engine</v>
      </c>
      <c r="H3985" t="str">
        <f t="shared" si="314"/>
        <v>(GBP 48.00)</v>
      </c>
    </row>
    <row r="3986" spans="1:8">
      <c r="A3986" t="s">
        <v>87</v>
      </c>
      <c r="B3986" t="s">
        <v>1750</v>
      </c>
      <c r="C3986" t="s">
        <v>1796</v>
      </c>
      <c r="D3986" t="str">
        <f t="shared" si="310"/>
        <v/>
      </c>
      <c r="E3986" t="str">
        <f t="shared" si="311"/>
        <v/>
      </c>
      <c r="F3986" t="str">
        <f t="shared" si="312"/>
        <v/>
      </c>
      <c r="G3986" t="str">
        <f t="shared" si="313"/>
        <v/>
      </c>
      <c r="H3986" t="str">
        <f t="shared" si="314"/>
        <v/>
      </c>
    </row>
    <row r="3987" spans="1:8">
      <c r="B3987" t="s">
        <v>1699</v>
      </c>
      <c r="C3987" t="s">
        <v>2178</v>
      </c>
      <c r="D3987" t="str">
        <f t="shared" si="310"/>
        <v/>
      </c>
      <c r="E3987" t="str">
        <f t="shared" si="311"/>
        <v/>
      </c>
      <c r="F3987" t="str">
        <f t="shared" si="312"/>
        <v/>
      </c>
      <c r="G3987" t="str">
        <f t="shared" si="313"/>
        <v/>
      </c>
      <c r="H3987" t="str">
        <f t="shared" si="314"/>
        <v/>
      </c>
    </row>
    <row r="3988" spans="1:8">
      <c r="B3988" t="s">
        <v>538</v>
      </c>
      <c r="C3988" t="s">
        <v>1753</v>
      </c>
      <c r="D3988" t="str">
        <f t="shared" si="310"/>
        <v/>
      </c>
      <c r="E3988" t="str">
        <f t="shared" si="311"/>
        <v/>
      </c>
      <c r="F3988" t="str">
        <f t="shared" si="312"/>
        <v/>
      </c>
      <c r="G3988" t="str">
        <f t="shared" si="313"/>
        <v/>
      </c>
      <c r="H3988" t="str">
        <f t="shared" si="314"/>
        <v/>
      </c>
    </row>
    <row r="3989" spans="1:8">
      <c r="D3989" t="str">
        <f t="shared" si="310"/>
        <v/>
      </c>
      <c r="E3989" t="str">
        <f t="shared" si="311"/>
        <v/>
      </c>
      <c r="F3989" t="str">
        <f t="shared" si="312"/>
        <v/>
      </c>
      <c r="G3989" t="str">
        <f t="shared" si="313"/>
        <v/>
      </c>
      <c r="H3989" t="str">
        <f t="shared" si="314"/>
        <v/>
      </c>
    </row>
    <row r="3990" spans="1:8">
      <c r="D3990" t="str">
        <f t="shared" si="310"/>
        <v/>
      </c>
      <c r="E3990" t="str">
        <f t="shared" si="311"/>
        <v/>
      </c>
      <c r="F3990" t="str">
        <f t="shared" si="312"/>
        <v/>
      </c>
      <c r="G3990" t="str">
        <f t="shared" si="313"/>
        <v/>
      </c>
      <c r="H3990" t="str">
        <f t="shared" si="314"/>
        <v/>
      </c>
    </row>
    <row r="3991" spans="1:8">
      <c r="D3991" t="str">
        <f t="shared" si="310"/>
        <v/>
      </c>
      <c r="E3991" t="str">
        <f t="shared" si="311"/>
        <v/>
      </c>
      <c r="F3991" t="str">
        <f t="shared" si="312"/>
        <v/>
      </c>
      <c r="G3991" t="str">
        <f t="shared" si="313"/>
        <v/>
      </c>
      <c r="H3991" t="str">
        <f t="shared" si="314"/>
        <v/>
      </c>
    </row>
    <row r="3992" spans="1:8">
      <c r="C3992" t="s">
        <v>86</v>
      </c>
      <c r="D3992" t="str">
        <f t="shared" si="310"/>
        <v/>
      </c>
      <c r="E3992" t="str">
        <f t="shared" si="311"/>
        <v/>
      </c>
      <c r="F3992" t="str">
        <f t="shared" si="312"/>
        <v/>
      </c>
      <c r="G3992" t="str">
        <f t="shared" si="313"/>
        <v/>
      </c>
      <c r="H3992" t="str">
        <f t="shared" si="314"/>
        <v/>
      </c>
    </row>
    <row r="3993" spans="1:8">
      <c r="A3993" t="s">
        <v>117</v>
      </c>
      <c r="B3993" t="s">
        <v>1283</v>
      </c>
      <c r="C3993" t="s">
        <v>1755</v>
      </c>
      <c r="D3993" t="str">
        <f t="shared" si="310"/>
        <v>x</v>
      </c>
      <c r="E3993" t="str">
        <f t="shared" si="311"/>
        <v>Used</v>
      </c>
      <c r="F3993" t="str">
        <f t="shared" si="312"/>
        <v>Complete</v>
      </c>
      <c r="G3993" t="str">
        <f t="shared" si="313"/>
        <v>8280 Fire Engine</v>
      </c>
      <c r="H3993" t="str">
        <f t="shared" si="314"/>
        <v>(EUR 55.00)</v>
      </c>
    </row>
    <row r="3994" spans="1:8">
      <c r="A3994" t="s">
        <v>87</v>
      </c>
      <c r="B3994" t="s">
        <v>1754</v>
      </c>
      <c r="C3994" t="s">
        <v>1796</v>
      </c>
      <c r="D3994" t="str">
        <f t="shared" si="310"/>
        <v/>
      </c>
      <c r="E3994" t="str">
        <f t="shared" si="311"/>
        <v/>
      </c>
      <c r="F3994" t="str">
        <f t="shared" si="312"/>
        <v/>
      </c>
      <c r="G3994" t="str">
        <f t="shared" si="313"/>
        <v/>
      </c>
      <c r="H3994" t="str">
        <f t="shared" si="314"/>
        <v/>
      </c>
    </row>
    <row r="3995" spans="1:8">
      <c r="B3995" t="s">
        <v>1285</v>
      </c>
      <c r="C3995" t="s">
        <v>2179</v>
      </c>
      <c r="D3995" t="str">
        <f t="shared" si="310"/>
        <v/>
      </c>
      <c r="E3995" t="str">
        <f t="shared" si="311"/>
        <v/>
      </c>
      <c r="F3995" t="str">
        <f t="shared" si="312"/>
        <v/>
      </c>
      <c r="G3995" t="str">
        <f t="shared" si="313"/>
        <v/>
      </c>
      <c r="H3995" t="str">
        <f t="shared" si="314"/>
        <v/>
      </c>
    </row>
    <row r="3996" spans="1:8">
      <c r="B3996" t="s">
        <v>320</v>
      </c>
      <c r="C3996" t="s">
        <v>1757</v>
      </c>
      <c r="D3996" t="str">
        <f t="shared" si="310"/>
        <v/>
      </c>
      <c r="E3996" t="str">
        <f t="shared" si="311"/>
        <v/>
      </c>
      <c r="F3996" t="str">
        <f t="shared" si="312"/>
        <v/>
      </c>
      <c r="G3996" t="str">
        <f t="shared" si="313"/>
        <v/>
      </c>
      <c r="H3996" t="str">
        <f t="shared" si="314"/>
        <v/>
      </c>
    </row>
    <row r="3997" spans="1:8">
      <c r="D3997" t="str">
        <f t="shared" si="310"/>
        <v/>
      </c>
      <c r="E3997" t="str">
        <f t="shared" si="311"/>
        <v/>
      </c>
      <c r="F3997" t="str">
        <f t="shared" si="312"/>
        <v/>
      </c>
      <c r="G3997" t="str">
        <f t="shared" si="313"/>
        <v/>
      </c>
      <c r="H3997" t="str">
        <f t="shared" si="314"/>
        <v/>
      </c>
    </row>
    <row r="3998" spans="1:8">
      <c r="D3998" t="str">
        <f t="shared" si="310"/>
        <v/>
      </c>
      <c r="E3998" t="str">
        <f t="shared" si="311"/>
        <v/>
      </c>
      <c r="F3998" t="str">
        <f t="shared" si="312"/>
        <v/>
      </c>
      <c r="G3998" t="str">
        <f t="shared" si="313"/>
        <v/>
      </c>
      <c r="H3998" t="str">
        <f t="shared" si="314"/>
        <v/>
      </c>
    </row>
    <row r="3999" spans="1:8">
      <c r="D3999" t="str">
        <f t="shared" si="310"/>
        <v/>
      </c>
      <c r="E3999" t="str">
        <f t="shared" si="311"/>
        <v/>
      </c>
      <c r="F3999" t="str">
        <f t="shared" si="312"/>
        <v/>
      </c>
      <c r="G3999" t="str">
        <f t="shared" si="313"/>
        <v/>
      </c>
      <c r="H3999" t="str">
        <f t="shared" si="314"/>
        <v/>
      </c>
    </row>
    <row r="4000" spans="1:8">
      <c r="C4000" t="s">
        <v>86</v>
      </c>
      <c r="D4000" t="str">
        <f t="shared" si="310"/>
        <v/>
      </c>
      <c r="E4000" t="str">
        <f t="shared" si="311"/>
        <v/>
      </c>
      <c r="F4000" t="str">
        <f t="shared" si="312"/>
        <v/>
      </c>
      <c r="G4000" t="str">
        <f t="shared" si="313"/>
        <v/>
      </c>
      <c r="H4000" t="str">
        <f t="shared" si="314"/>
        <v/>
      </c>
    </row>
    <row r="4001" spans="1:8">
      <c r="A4001" t="s">
        <v>76</v>
      </c>
      <c r="B4001" t="s">
        <v>1385</v>
      </c>
      <c r="C4001" t="s">
        <v>1759</v>
      </c>
      <c r="D4001" t="str">
        <f t="shared" si="310"/>
        <v>x</v>
      </c>
      <c r="E4001" t="str">
        <f t="shared" si="311"/>
        <v>New</v>
      </c>
      <c r="F4001" t="str">
        <f t="shared" si="312"/>
        <v>Sealed</v>
      </c>
      <c r="G4001" t="str">
        <f t="shared" si="313"/>
        <v>40370 Steam Engine {Reissue of Set 7810}</v>
      </c>
      <c r="H4001" t="str">
        <f t="shared" si="314"/>
        <v>(EUR 55.00)</v>
      </c>
    </row>
    <row r="4002" spans="1:8">
      <c r="A4002" t="s">
        <v>77</v>
      </c>
      <c r="B4002" t="s">
        <v>1758</v>
      </c>
      <c r="C4002" t="s">
        <v>1796</v>
      </c>
      <c r="D4002" t="str">
        <f t="shared" si="310"/>
        <v/>
      </c>
      <c r="E4002" t="str">
        <f t="shared" si="311"/>
        <v/>
      </c>
      <c r="F4002" t="str">
        <f t="shared" si="312"/>
        <v/>
      </c>
      <c r="G4002" t="str">
        <f t="shared" si="313"/>
        <v/>
      </c>
      <c r="H4002" t="str">
        <f t="shared" si="314"/>
        <v/>
      </c>
    </row>
    <row r="4003" spans="1:8">
      <c r="B4003" t="s">
        <v>1386</v>
      </c>
      <c r="C4003" t="s">
        <v>2179</v>
      </c>
      <c r="D4003" t="str">
        <f t="shared" si="310"/>
        <v/>
      </c>
      <c r="E4003" t="str">
        <f t="shared" si="311"/>
        <v/>
      </c>
      <c r="F4003" t="str">
        <f t="shared" si="312"/>
        <v/>
      </c>
      <c r="G4003" t="str">
        <f t="shared" si="313"/>
        <v/>
      </c>
      <c r="H4003" t="str">
        <f t="shared" si="314"/>
        <v/>
      </c>
    </row>
    <row r="4004" spans="1:8">
      <c r="B4004" t="s">
        <v>513</v>
      </c>
      <c r="C4004" t="s">
        <v>1757</v>
      </c>
      <c r="D4004" t="str">
        <f t="shared" si="310"/>
        <v/>
      </c>
      <c r="E4004" t="str">
        <f t="shared" si="311"/>
        <v/>
      </c>
      <c r="F4004" t="str">
        <f t="shared" si="312"/>
        <v/>
      </c>
      <c r="G4004" t="str">
        <f t="shared" si="313"/>
        <v/>
      </c>
      <c r="H4004" t="str">
        <f t="shared" si="314"/>
        <v/>
      </c>
    </row>
    <row r="4005" spans="1:8">
      <c r="D4005" t="str">
        <f t="shared" si="310"/>
        <v/>
      </c>
      <c r="E4005" t="str">
        <f t="shared" si="311"/>
        <v/>
      </c>
      <c r="F4005" t="str">
        <f t="shared" si="312"/>
        <v/>
      </c>
      <c r="G4005" t="str">
        <f t="shared" si="313"/>
        <v/>
      </c>
      <c r="H4005" t="str">
        <f t="shared" si="314"/>
        <v/>
      </c>
    </row>
    <row r="4006" spans="1:8">
      <c r="D4006" t="str">
        <f t="shared" si="310"/>
        <v/>
      </c>
      <c r="E4006" t="str">
        <f t="shared" si="311"/>
        <v/>
      </c>
      <c r="F4006" t="str">
        <f t="shared" si="312"/>
        <v/>
      </c>
      <c r="G4006" t="str">
        <f t="shared" si="313"/>
        <v/>
      </c>
      <c r="H4006" t="str">
        <f t="shared" si="314"/>
        <v/>
      </c>
    </row>
    <row r="4007" spans="1:8">
      <c r="D4007" t="str">
        <f t="shared" si="310"/>
        <v/>
      </c>
      <c r="E4007" t="str">
        <f t="shared" si="311"/>
        <v/>
      </c>
      <c r="F4007" t="str">
        <f t="shared" si="312"/>
        <v/>
      </c>
      <c r="G4007" t="str">
        <f t="shared" si="313"/>
        <v/>
      </c>
      <c r="H4007" t="str">
        <f t="shared" si="314"/>
        <v/>
      </c>
    </row>
    <row r="4008" spans="1:8">
      <c r="C4008" t="s">
        <v>86</v>
      </c>
      <c r="D4008" t="str">
        <f t="shared" si="310"/>
        <v/>
      </c>
      <c r="E4008" t="str">
        <f t="shared" si="311"/>
        <v/>
      </c>
      <c r="F4008" t="str">
        <f t="shared" si="312"/>
        <v/>
      </c>
      <c r="G4008" t="str">
        <f t="shared" si="313"/>
        <v/>
      </c>
      <c r="H4008" t="str">
        <f t="shared" si="314"/>
        <v/>
      </c>
    </row>
    <row r="4009" spans="1:8">
      <c r="A4009" t="s">
        <v>76</v>
      </c>
      <c r="B4009" t="s">
        <v>1385</v>
      </c>
      <c r="C4009" t="s">
        <v>1761</v>
      </c>
      <c r="D4009" t="str">
        <f t="shared" si="310"/>
        <v>x</v>
      </c>
      <c r="E4009" t="str">
        <f t="shared" si="311"/>
        <v>New</v>
      </c>
      <c r="F4009" t="str">
        <f t="shared" si="312"/>
        <v>Sealed</v>
      </c>
      <c r="G4009" t="str">
        <f t="shared" si="313"/>
        <v>40370 Steam Engine {Reissue of Set 7810}</v>
      </c>
      <c r="H4009" t="str">
        <f t="shared" si="314"/>
        <v>(EUR 55.00)</v>
      </c>
    </row>
    <row r="4010" spans="1:8">
      <c r="A4010" t="s">
        <v>77</v>
      </c>
      <c r="B4010" t="s">
        <v>1760</v>
      </c>
      <c r="C4010" t="s">
        <v>1796</v>
      </c>
      <c r="D4010" t="str">
        <f t="shared" si="310"/>
        <v/>
      </c>
      <c r="E4010" t="str">
        <f t="shared" si="311"/>
        <v/>
      </c>
      <c r="F4010" t="str">
        <f t="shared" si="312"/>
        <v/>
      </c>
      <c r="G4010" t="str">
        <f t="shared" si="313"/>
        <v/>
      </c>
      <c r="H4010" t="str">
        <f t="shared" si="314"/>
        <v/>
      </c>
    </row>
    <row r="4011" spans="1:8">
      <c r="B4011" t="s">
        <v>1386</v>
      </c>
      <c r="C4011" t="s">
        <v>2179</v>
      </c>
      <c r="D4011" t="str">
        <f t="shared" si="310"/>
        <v/>
      </c>
      <c r="E4011" t="str">
        <f t="shared" si="311"/>
        <v/>
      </c>
      <c r="F4011" t="str">
        <f t="shared" si="312"/>
        <v/>
      </c>
      <c r="G4011" t="str">
        <f t="shared" si="313"/>
        <v/>
      </c>
      <c r="H4011" t="str">
        <f t="shared" si="314"/>
        <v/>
      </c>
    </row>
    <row r="4012" spans="1:8">
      <c r="B4012" t="s">
        <v>602</v>
      </c>
      <c r="C4012" t="s">
        <v>1757</v>
      </c>
      <c r="D4012" t="str">
        <f t="shared" si="310"/>
        <v/>
      </c>
      <c r="E4012" t="str">
        <f t="shared" si="311"/>
        <v/>
      </c>
      <c r="F4012" t="str">
        <f t="shared" si="312"/>
        <v/>
      </c>
      <c r="G4012" t="str">
        <f t="shared" si="313"/>
        <v/>
      </c>
      <c r="H4012" t="str">
        <f t="shared" si="314"/>
        <v/>
      </c>
    </row>
    <row r="4013" spans="1:8">
      <c r="D4013" t="str">
        <f t="shared" si="310"/>
        <v/>
      </c>
      <c r="E4013" t="str">
        <f t="shared" si="311"/>
        <v/>
      </c>
      <c r="F4013" t="str">
        <f t="shared" si="312"/>
        <v/>
      </c>
      <c r="G4013" t="str">
        <f t="shared" si="313"/>
        <v/>
      </c>
      <c r="H4013" t="str">
        <f t="shared" si="314"/>
        <v/>
      </c>
    </row>
    <row r="4014" spans="1:8">
      <c r="D4014" t="str">
        <f t="shared" si="310"/>
        <v/>
      </c>
      <c r="E4014" t="str">
        <f t="shared" si="311"/>
        <v/>
      </c>
      <c r="F4014" t="str">
        <f t="shared" si="312"/>
        <v/>
      </c>
      <c r="G4014" t="str">
        <f t="shared" si="313"/>
        <v/>
      </c>
      <c r="H4014" t="str">
        <f t="shared" si="314"/>
        <v/>
      </c>
    </row>
    <row r="4015" spans="1:8">
      <c r="D4015" t="str">
        <f t="shared" si="310"/>
        <v/>
      </c>
      <c r="E4015" t="str">
        <f t="shared" si="311"/>
        <v/>
      </c>
      <c r="F4015" t="str">
        <f t="shared" si="312"/>
        <v/>
      </c>
      <c r="G4015" t="str">
        <f t="shared" si="313"/>
        <v/>
      </c>
      <c r="H4015" t="str">
        <f t="shared" si="314"/>
        <v/>
      </c>
    </row>
    <row r="4016" spans="1:8">
      <c r="C4016" t="s">
        <v>86</v>
      </c>
      <c r="D4016" t="str">
        <f t="shared" si="310"/>
        <v/>
      </c>
      <c r="E4016" t="str">
        <f t="shared" si="311"/>
        <v/>
      </c>
      <c r="F4016" t="str">
        <f t="shared" si="312"/>
        <v/>
      </c>
      <c r="G4016" t="str">
        <f t="shared" si="313"/>
        <v/>
      </c>
      <c r="H4016" t="str">
        <f t="shared" si="314"/>
        <v/>
      </c>
    </row>
    <row r="4017" spans="1:8">
      <c r="A4017" t="s">
        <v>76</v>
      </c>
      <c r="B4017" t="s">
        <v>1385</v>
      </c>
      <c r="C4017" t="s">
        <v>1763</v>
      </c>
      <c r="D4017" t="str">
        <f t="shared" si="310"/>
        <v>x</v>
      </c>
      <c r="E4017" t="str">
        <f t="shared" si="311"/>
        <v>New</v>
      </c>
      <c r="F4017" t="str">
        <f t="shared" si="312"/>
        <v>Sealed</v>
      </c>
      <c r="G4017" t="str">
        <f t="shared" si="313"/>
        <v>40370 Steam Engine {Reissue of Set 7810}</v>
      </c>
      <c r="H4017" t="str">
        <f t="shared" si="314"/>
        <v>(EUR 55.00)</v>
      </c>
    </row>
    <row r="4018" spans="1:8">
      <c r="A4018" t="s">
        <v>77</v>
      </c>
      <c r="B4018" t="s">
        <v>1762</v>
      </c>
      <c r="C4018" t="s">
        <v>1796</v>
      </c>
      <c r="D4018" t="str">
        <f t="shared" si="310"/>
        <v/>
      </c>
      <c r="E4018" t="str">
        <f t="shared" si="311"/>
        <v/>
      </c>
      <c r="F4018" t="str">
        <f t="shared" si="312"/>
        <v/>
      </c>
      <c r="G4018" t="str">
        <f t="shared" si="313"/>
        <v/>
      </c>
      <c r="H4018" t="str">
        <f t="shared" si="314"/>
        <v/>
      </c>
    </row>
    <row r="4019" spans="1:8">
      <c r="B4019" t="s">
        <v>1386</v>
      </c>
      <c r="C4019" t="s">
        <v>2179</v>
      </c>
      <c r="D4019" t="str">
        <f t="shared" si="310"/>
        <v/>
      </c>
      <c r="E4019" t="str">
        <f t="shared" si="311"/>
        <v/>
      </c>
      <c r="F4019" t="str">
        <f t="shared" si="312"/>
        <v/>
      </c>
      <c r="G4019" t="str">
        <f t="shared" si="313"/>
        <v/>
      </c>
      <c r="H4019" t="str">
        <f t="shared" si="314"/>
        <v/>
      </c>
    </row>
    <row r="4020" spans="1:8">
      <c r="B4020" t="s">
        <v>91</v>
      </c>
      <c r="C4020" t="s">
        <v>1757</v>
      </c>
      <c r="D4020" t="str">
        <f t="shared" si="310"/>
        <v/>
      </c>
      <c r="E4020" t="str">
        <f t="shared" si="311"/>
        <v/>
      </c>
      <c r="F4020" t="str">
        <f t="shared" si="312"/>
        <v/>
      </c>
      <c r="G4020" t="str">
        <f t="shared" si="313"/>
        <v/>
      </c>
      <c r="H4020" t="str">
        <f t="shared" si="314"/>
        <v/>
      </c>
    </row>
    <row r="4021" spans="1:8">
      <c r="D4021" t="str">
        <f t="shared" si="310"/>
        <v/>
      </c>
      <c r="E4021" t="str">
        <f t="shared" si="311"/>
        <v/>
      </c>
      <c r="F4021" t="str">
        <f t="shared" si="312"/>
        <v/>
      </c>
      <c r="G4021" t="str">
        <f t="shared" si="313"/>
        <v/>
      </c>
      <c r="H4021" t="str">
        <f t="shared" si="314"/>
        <v/>
      </c>
    </row>
    <row r="4022" spans="1:8">
      <c r="D4022" t="str">
        <f t="shared" si="310"/>
        <v/>
      </c>
      <c r="E4022" t="str">
        <f t="shared" si="311"/>
        <v/>
      </c>
      <c r="F4022" t="str">
        <f t="shared" si="312"/>
        <v/>
      </c>
      <c r="G4022" t="str">
        <f t="shared" si="313"/>
        <v/>
      </c>
      <c r="H4022" t="str">
        <f t="shared" si="314"/>
        <v/>
      </c>
    </row>
    <row r="4023" spans="1:8">
      <c r="D4023" t="str">
        <f t="shared" si="310"/>
        <v/>
      </c>
      <c r="E4023" t="str">
        <f t="shared" si="311"/>
        <v/>
      </c>
      <c r="F4023" t="str">
        <f t="shared" si="312"/>
        <v/>
      </c>
      <c r="G4023" t="str">
        <f t="shared" si="313"/>
        <v/>
      </c>
      <c r="H4023" t="str">
        <f t="shared" si="314"/>
        <v/>
      </c>
    </row>
    <row r="4024" spans="1:8">
      <c r="C4024" t="s">
        <v>86</v>
      </c>
      <c r="D4024" t="str">
        <f t="shared" si="310"/>
        <v/>
      </c>
      <c r="E4024" t="str">
        <f t="shared" si="311"/>
        <v/>
      </c>
      <c r="F4024" t="str">
        <f t="shared" si="312"/>
        <v/>
      </c>
      <c r="G4024" t="str">
        <f t="shared" si="313"/>
        <v/>
      </c>
      <c r="H4024" t="str">
        <f t="shared" si="314"/>
        <v/>
      </c>
    </row>
    <row r="4025" spans="1:8">
      <c r="A4025" t="s">
        <v>76</v>
      </c>
      <c r="B4025" t="s">
        <v>1385</v>
      </c>
      <c r="C4025" t="s">
        <v>1765</v>
      </c>
      <c r="D4025" t="str">
        <f t="shared" si="310"/>
        <v>x</v>
      </c>
      <c r="E4025" t="str">
        <f t="shared" si="311"/>
        <v>New</v>
      </c>
      <c r="F4025" t="str">
        <f t="shared" si="312"/>
        <v>Sealed</v>
      </c>
      <c r="G4025" t="str">
        <f t="shared" si="313"/>
        <v>40370 Steam Engine {Reissue of Set 7810}</v>
      </c>
      <c r="H4025" t="str">
        <f t="shared" si="314"/>
        <v>(EUR 54.99)</v>
      </c>
    </row>
    <row r="4026" spans="1:8">
      <c r="A4026" t="s">
        <v>77</v>
      </c>
      <c r="B4026" t="s">
        <v>1386</v>
      </c>
      <c r="C4026" t="s">
        <v>1796</v>
      </c>
      <c r="D4026" t="str">
        <f t="shared" si="310"/>
        <v/>
      </c>
      <c r="E4026" t="str">
        <f t="shared" si="311"/>
        <v/>
      </c>
      <c r="F4026" t="str">
        <f t="shared" si="312"/>
        <v/>
      </c>
      <c r="G4026" t="str">
        <f t="shared" si="313"/>
        <v/>
      </c>
      <c r="H4026" t="str">
        <f t="shared" si="314"/>
        <v/>
      </c>
    </row>
    <row r="4027" spans="1:8">
      <c r="B4027" t="s">
        <v>1764</v>
      </c>
      <c r="C4027" t="s">
        <v>2180</v>
      </c>
      <c r="D4027" t="str">
        <f t="shared" si="310"/>
        <v/>
      </c>
      <c r="E4027" t="str">
        <f t="shared" si="311"/>
        <v/>
      </c>
      <c r="F4027" t="str">
        <f t="shared" si="312"/>
        <v/>
      </c>
      <c r="G4027" t="str">
        <f t="shared" si="313"/>
        <v/>
      </c>
      <c r="H4027" t="str">
        <f t="shared" si="314"/>
        <v/>
      </c>
    </row>
    <row r="4028" spans="1:8">
      <c r="C4028" t="s">
        <v>1767</v>
      </c>
      <c r="D4028" t="str">
        <f t="shared" si="310"/>
        <v/>
      </c>
      <c r="E4028" t="str">
        <f t="shared" si="311"/>
        <v/>
      </c>
      <c r="F4028" t="str">
        <f t="shared" si="312"/>
        <v/>
      </c>
      <c r="G4028" t="str">
        <f t="shared" si="313"/>
        <v/>
      </c>
      <c r="H4028" t="str">
        <f t="shared" si="314"/>
        <v/>
      </c>
    </row>
    <row r="4029" spans="1:8">
      <c r="D4029" t="str">
        <f t="shared" si="310"/>
        <v/>
      </c>
      <c r="E4029" t="str">
        <f t="shared" si="311"/>
        <v/>
      </c>
      <c r="F4029" t="str">
        <f t="shared" si="312"/>
        <v/>
      </c>
      <c r="G4029" t="str">
        <f t="shared" si="313"/>
        <v/>
      </c>
      <c r="H4029" t="str">
        <f t="shared" si="314"/>
        <v/>
      </c>
    </row>
    <row r="4030" spans="1:8">
      <c r="D4030" t="str">
        <f t="shared" si="310"/>
        <v/>
      </c>
      <c r="E4030" t="str">
        <f t="shared" si="311"/>
        <v/>
      </c>
      <c r="F4030" t="str">
        <f t="shared" si="312"/>
        <v/>
      </c>
      <c r="G4030" t="str">
        <f t="shared" si="313"/>
        <v/>
      </c>
      <c r="H4030" t="str">
        <f t="shared" si="314"/>
        <v/>
      </c>
    </row>
    <row r="4031" spans="1:8">
      <c r="D4031" t="str">
        <f t="shared" si="310"/>
        <v/>
      </c>
      <c r="E4031" t="str">
        <f t="shared" si="311"/>
        <v/>
      </c>
      <c r="F4031" t="str">
        <f t="shared" si="312"/>
        <v/>
      </c>
      <c r="G4031" t="str">
        <f t="shared" si="313"/>
        <v/>
      </c>
      <c r="H4031" t="str">
        <f t="shared" si="314"/>
        <v/>
      </c>
    </row>
    <row r="4032" spans="1:8">
      <c r="C4032" t="s">
        <v>86</v>
      </c>
      <c r="D4032" t="str">
        <f t="shared" si="310"/>
        <v/>
      </c>
      <c r="E4032" t="str">
        <f t="shared" si="311"/>
        <v/>
      </c>
      <c r="F4032" t="str">
        <f t="shared" si="312"/>
        <v/>
      </c>
      <c r="G4032" t="str">
        <f t="shared" si="313"/>
        <v/>
      </c>
      <c r="H4032" t="str">
        <f t="shared" si="314"/>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16</vt:i4>
      </vt:variant>
    </vt:vector>
  </HeadingPairs>
  <TitlesOfParts>
    <vt:vector size="16" baseType="lpstr">
      <vt:lpstr>1 Formatering</vt:lpstr>
      <vt:lpstr>2 Sum</vt:lpstr>
      <vt:lpstr>3 +-</vt:lpstr>
      <vt:lpstr>4 Kopier Formler</vt:lpstr>
      <vt:lpstr>5 Kopier Formler 2</vt:lpstr>
      <vt:lpstr>6 Filter</vt:lpstr>
      <vt:lpstr>7 Filter 2</vt:lpstr>
      <vt:lpstr>8 Sæt_tekst_sammen</vt:lpstr>
      <vt:lpstr>9 HVIS</vt:lpstr>
      <vt:lpstr>10 MAX MIN</vt:lpstr>
      <vt:lpstr>Ideer</vt:lpstr>
      <vt:lpstr>Lego</vt:lpstr>
      <vt:lpstr>1</vt:lpstr>
      <vt:lpstr>2</vt:lpstr>
      <vt:lpstr>3</vt:lpstr>
      <vt:lpstr>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Uli Scheuss</cp:lastModifiedBy>
  <dcterms:created xsi:type="dcterms:W3CDTF">2026-04-28T09:58:15Z</dcterms:created>
  <dcterms:modified xsi:type="dcterms:W3CDTF">2026-08-12T14:10:34Z</dcterms:modified>
</cp:coreProperties>
</file>